
<file path=[Content_Types].xml><?xml version="1.0" encoding="utf-8"?>
<Types xmlns="http://schemas.openxmlformats.org/package/2006/content-types">
  <Default Extension="xml" ContentType="application/xml"/>
  <Default Extension="vml" ContentType="application/vnd.openxmlformats-officedocument.vmlDrawing"/>
  <Default Extension="gif" ContentType="image/gif"/>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4526"/>
  <workbookPr showInkAnnotation="0" autoCompressPictures="0"/>
  <bookViews>
    <workbookView xWindow="480" yWindow="0" windowWidth="25120" windowHeight="13980" tabRatio="952"/>
  </bookViews>
  <sheets>
    <sheet name="DATABASES" sheetId="1" r:id="rId1"/>
    <sheet name="ACS Legacy" sheetId="27" r:id="rId2"/>
    <sheet name="AlexanderStreet" sheetId="67" r:id="rId3"/>
    <sheet name="AS new platform" sheetId="80" r:id="rId4"/>
    <sheet name="AS SUMM" sheetId="75" r:id="rId5"/>
    <sheet name="Anth Lit." sheetId="69" r:id="rId6"/>
    <sheet name="AnthroSource" sheetId="70" r:id="rId7"/>
    <sheet name="ARTstor" sheetId="72" r:id="rId8"/>
    <sheet name="ARTstor event def" sheetId="73" r:id="rId9"/>
    <sheet name="BioOne" sheetId="58" r:id="rId10"/>
    <sheet name="BioOne Searches" sheetId="76" r:id="rId11"/>
    <sheet name="BioOne titles" sheetId="74" r:id="rId12"/>
    <sheet name="CHOICE" sheetId="77" r:id="rId13"/>
    <sheet name="CHOICE from vendor" sheetId="78" r:id="rId14"/>
    <sheet name="CIOS" sheetId="6" r:id="rId15"/>
    <sheet name="CQ " sheetId="53" r:id="rId16"/>
    <sheet name="CSA" sheetId="5" r:id="rId17"/>
    <sheet name="Credo" sheetId="9" r:id="rId18"/>
    <sheet name="DissAbs" sheetId="54" r:id="rId19"/>
    <sheet name="Ebsco 2013" sheetId="61" r:id="rId20"/>
    <sheet name="Ebsco 2014" sheetId="14" r:id="rId21"/>
    <sheet name="ebrary" sheetId="8" r:id="rId22"/>
    <sheet name="FirstSearch" sheetId="60" r:id="rId23"/>
    <sheet name="FoD Sum" sheetId="11" r:id="rId24"/>
    <sheet name="FoD Titles" sheetId="12" r:id="rId25"/>
    <sheet name="Gale" sheetId="50" r:id="rId26"/>
    <sheet name="GSW" sheetId="38" r:id="rId27"/>
    <sheet name="JSTOR" sheetId="39" r:id="rId28"/>
    <sheet name="JSTOR titles 2013" sheetId="87" r:id="rId29"/>
    <sheet name="JSTOR titles 2014" sheetId="86" r:id="rId30"/>
    <sheet name="Lexis Nexis" sheetId="43" r:id="rId31"/>
    <sheet name="MathSciNet" sheetId="48" r:id="rId32"/>
    <sheet name="Naxos" sheetId="29" r:id="rId33"/>
    <sheet name="OED" sheetId="22" r:id="rId34"/>
    <sheet name="Oxford" sheetId="20" r:id="rId35"/>
    <sheet name="Project Muse Summary" sheetId="18" r:id="rId36"/>
    <sheet name="Project Muse 2012" sheetId="68" r:id="rId37"/>
    <sheet name="Project Muse Titles 2013" sheetId="81" r:id="rId38"/>
    <sheet name="Project Muse 2014" sheetId="83" r:id="rId39"/>
    <sheet name="Project Muse 2014 HC" sheetId="82" r:id="rId40"/>
    <sheet name="Proquest" sheetId="59" r:id="rId41"/>
    <sheet name="RSC" sheetId="55" r:id="rId42"/>
    <sheet name="Sage" sheetId="56" r:id="rId43"/>
    <sheet name="Sci Dir" sheetId="42" r:id="rId44"/>
    <sheet name="Gale 2012" sheetId="64" r:id="rId45"/>
    <sheet name="Gale 2013" sheetId="65" r:id="rId46"/>
    <sheet name="Gale 2014" sheetId="63" r:id="rId47"/>
    <sheet name="Gale 3 year summ" sheetId="66" r:id="rId48"/>
    <sheet name="Project Muse titles" sheetId="84" r:id="rId49"/>
    <sheet name="Sheet1" sheetId="85" r:id="rId50"/>
  </sheets>
  <definedNames>
    <definedName name="Rep0" localSheetId="33">OED!#REF!</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K15" i="1" l="1"/>
  <c r="Y66" i="20"/>
  <c r="X6" i="58"/>
  <c r="P99" i="27"/>
  <c r="Y12" i="53"/>
  <c r="AE117" i="82"/>
  <c r="AA151" i="81"/>
  <c r="R55" i="38"/>
  <c r="R11" i="38"/>
  <c r="R12" i="38"/>
  <c r="R13" i="38"/>
  <c r="R14" i="38"/>
  <c r="R15" i="38"/>
  <c r="R16" i="38"/>
  <c r="R17" i="38"/>
  <c r="R18" i="38"/>
  <c r="R19" i="38"/>
  <c r="R20" i="38"/>
  <c r="R21" i="38"/>
  <c r="R22" i="38"/>
  <c r="R23" i="38"/>
  <c r="R24" i="38"/>
  <c r="R25" i="38"/>
  <c r="R26" i="38"/>
  <c r="R27" i="38"/>
  <c r="R28" i="38"/>
  <c r="R29" i="38"/>
  <c r="R30" i="38"/>
  <c r="R31" i="38"/>
  <c r="R32" i="38"/>
  <c r="R33" i="38"/>
  <c r="R34" i="38"/>
  <c r="R35" i="38"/>
  <c r="R36" i="38"/>
  <c r="R37" i="38"/>
  <c r="R38" i="38"/>
  <c r="R39" i="38"/>
  <c r="R40" i="38"/>
  <c r="R41" i="38"/>
  <c r="R42" i="38"/>
  <c r="R43" i="38"/>
  <c r="R44" i="38"/>
  <c r="R45" i="38"/>
  <c r="R46" i="38"/>
  <c r="R47" i="38"/>
  <c r="R48" i="38"/>
  <c r="R49" i="38"/>
  <c r="R50" i="38"/>
  <c r="R51" i="38"/>
  <c r="R52" i="38"/>
  <c r="R53" i="38"/>
  <c r="R54" i="38"/>
  <c r="R10" i="38"/>
  <c r="C26" i="1"/>
  <c r="B155" i="20"/>
  <c r="I54" i="20"/>
  <c r="C22" i="1"/>
  <c r="C21" i="1"/>
  <c r="X2" i="8"/>
  <c r="C13" i="1"/>
  <c r="C8" i="1"/>
  <c r="C7" i="1"/>
  <c r="C5" i="1"/>
  <c r="C4" i="1"/>
  <c r="C3" i="1"/>
  <c r="T6" i="67"/>
  <c r="C2" i="1"/>
  <c r="B17" i="75"/>
  <c r="Q19" i="18"/>
  <c r="Q13" i="18"/>
  <c r="Q7" i="18"/>
  <c r="C37" i="1"/>
  <c r="C33" i="1"/>
  <c r="C31" i="1"/>
  <c r="C30" i="1"/>
  <c r="C28" i="1"/>
  <c r="C25" i="1"/>
  <c r="C17" i="1"/>
  <c r="C24" i="1"/>
  <c r="C20" i="1"/>
  <c r="C27" i="1"/>
  <c r="C32" i="1"/>
  <c r="C12" i="1"/>
  <c r="C11" i="1"/>
  <c r="C10" i="1"/>
  <c r="C9" i="1"/>
  <c r="C14" i="1"/>
  <c r="C16" i="1"/>
  <c r="C15" i="1"/>
  <c r="C19" i="1"/>
  <c r="C18" i="1"/>
  <c r="C52" i="1"/>
  <c r="C43" i="1"/>
  <c r="N13" i="9"/>
  <c r="H44" i="6"/>
  <c r="C41" i="6"/>
  <c r="E26" i="74"/>
  <c r="F16" i="9"/>
  <c r="E16" i="9"/>
  <c r="D16" i="9"/>
  <c r="S67" i="67"/>
  <c r="S69" i="67"/>
  <c r="S71" i="67"/>
  <c r="S81" i="67"/>
  <c r="S83" i="67"/>
  <c r="S91" i="67"/>
  <c r="S93" i="67"/>
  <c r="S97" i="67"/>
  <c r="T105" i="67"/>
  <c r="S68" i="67"/>
  <c r="S70" i="67"/>
  <c r="S72" i="67"/>
  <c r="S82" i="67"/>
  <c r="S84" i="67"/>
  <c r="S92" i="67"/>
  <c r="S94" i="67"/>
  <c r="S98" i="67"/>
  <c r="T104" i="67"/>
  <c r="S64" i="67"/>
  <c r="S66" i="67"/>
  <c r="S80" i="67"/>
  <c r="S86" i="67"/>
  <c r="S88" i="67"/>
  <c r="S90" i="67"/>
  <c r="S100" i="67"/>
  <c r="S103" i="67"/>
  <c r="S63" i="67"/>
  <c r="S65" i="67"/>
  <c r="S85" i="67"/>
  <c r="S89" i="67"/>
  <c r="S99" i="67"/>
  <c r="S102" i="67"/>
  <c r="S62" i="67"/>
  <c r="S73" i="67"/>
  <c r="S74" i="67"/>
  <c r="S75" i="67"/>
  <c r="S76" i="67"/>
  <c r="S77" i="67"/>
  <c r="S78" i="67"/>
  <c r="S79" i="67"/>
  <c r="S87" i="67"/>
  <c r="S95" i="67"/>
  <c r="S96" i="67"/>
  <c r="S101" i="67"/>
  <c r="S61" i="67"/>
  <c r="G121" i="72"/>
  <c r="H121" i="72"/>
  <c r="F121" i="72"/>
  <c r="G109" i="72"/>
  <c r="H109" i="72"/>
  <c r="F109" i="72"/>
  <c r="G97" i="72"/>
  <c r="H97" i="72"/>
  <c r="F97" i="72"/>
  <c r="G85" i="72"/>
  <c r="H85" i="72"/>
  <c r="F85" i="72"/>
  <c r="H73" i="72"/>
  <c r="G73" i="72"/>
  <c r="F73" i="72"/>
  <c r="H61" i="72"/>
  <c r="G61" i="72"/>
  <c r="F61" i="72"/>
  <c r="H49" i="72"/>
  <c r="G49" i="72"/>
  <c r="F49" i="72"/>
  <c r="G37" i="72"/>
  <c r="F37" i="72"/>
  <c r="H37" i="72"/>
  <c r="H25" i="72"/>
  <c r="G25" i="72"/>
  <c r="F25" i="72"/>
  <c r="H13" i="72"/>
  <c r="G13" i="72"/>
  <c r="F13" i="72"/>
  <c r="H10" i="72"/>
  <c r="G10" i="72"/>
  <c r="F10" i="72"/>
  <c r="H83" i="70"/>
  <c r="H44" i="70"/>
  <c r="O21" i="42"/>
  <c r="O20" i="42"/>
  <c r="O19" i="42"/>
  <c r="N8" i="11"/>
  <c r="N7" i="11"/>
  <c r="N4" i="11"/>
  <c r="N3" i="11"/>
  <c r="I26" i="1"/>
  <c r="I16" i="1"/>
</calcChain>
</file>

<file path=xl/comments1.xml><?xml version="1.0" encoding="utf-8"?>
<comments xmlns="http://schemas.openxmlformats.org/spreadsheetml/2006/main">
  <authors>
    <author>Marianne Hebert</author>
  </authors>
  <commentList>
    <comment ref="C2" authorId="0">
      <text>
        <r>
          <rPr>
            <b/>
            <sz val="9"/>
            <color indexed="81"/>
            <rFont val="Calibri"/>
            <family val="2"/>
          </rPr>
          <t>Marianne Hebert:</t>
        </r>
        <r>
          <rPr>
            <sz val="9"/>
            <color indexed="81"/>
            <rFont val="Calibri"/>
            <family val="2"/>
          </rPr>
          <t xml:space="preserve">
FULL TEXT
</t>
        </r>
      </text>
    </comment>
    <comment ref="C3" authorId="0">
      <text>
        <r>
          <rPr>
            <b/>
            <sz val="9"/>
            <color indexed="81"/>
            <rFont val="Calibri"/>
            <family val="2"/>
          </rPr>
          <t>Marianne Hebert:</t>
        </r>
        <r>
          <rPr>
            <sz val="9"/>
            <color indexed="81"/>
            <rFont val="Calibri"/>
            <family val="2"/>
          </rPr>
          <t xml:space="preserve">
SEARCHES</t>
        </r>
      </text>
    </comment>
    <comment ref="C4" authorId="0">
      <text>
        <r>
          <rPr>
            <b/>
            <sz val="9"/>
            <color indexed="81"/>
            <rFont val="Calibri"/>
            <family val="2"/>
          </rPr>
          <t>Marianne Hebert:</t>
        </r>
        <r>
          <rPr>
            <sz val="9"/>
            <color indexed="81"/>
            <rFont val="Calibri"/>
            <family val="2"/>
          </rPr>
          <t xml:space="preserve">
SEARCHES
</t>
        </r>
      </text>
    </comment>
    <comment ref="C5" authorId="0">
      <text>
        <r>
          <rPr>
            <b/>
            <sz val="9"/>
            <color indexed="81"/>
            <rFont val="Calibri"/>
            <family val="2"/>
          </rPr>
          <t>Marianne Hebert:</t>
        </r>
        <r>
          <rPr>
            <sz val="9"/>
            <color indexed="81"/>
            <rFont val="Calibri"/>
            <family val="2"/>
          </rPr>
          <t xml:space="preserve">
FULL TEXT
</t>
        </r>
      </text>
    </comment>
    <comment ref="C7" authorId="0">
      <text>
        <r>
          <rPr>
            <b/>
            <sz val="9"/>
            <color indexed="81"/>
            <rFont val="Calibri"/>
            <family val="2"/>
          </rPr>
          <t>Marianne Hebert:</t>
        </r>
        <r>
          <rPr>
            <sz val="9"/>
            <color indexed="81"/>
            <rFont val="Calibri"/>
            <family val="2"/>
          </rPr>
          <t xml:space="preserve">
SEARCHES</t>
        </r>
      </text>
    </comment>
    <comment ref="C8" authorId="0">
      <text>
        <r>
          <rPr>
            <b/>
            <sz val="9"/>
            <color indexed="81"/>
            <rFont val="Calibri"/>
            <family val="2"/>
          </rPr>
          <t>Marianne Hebert:</t>
        </r>
        <r>
          <rPr>
            <sz val="9"/>
            <color indexed="81"/>
            <rFont val="Calibri"/>
            <family val="2"/>
          </rPr>
          <t xml:space="preserve">
SEARCHES</t>
        </r>
      </text>
    </comment>
    <comment ref="C9" authorId="0">
      <text>
        <r>
          <rPr>
            <b/>
            <sz val="9"/>
            <color indexed="81"/>
            <rFont val="Calibri"/>
            <family val="2"/>
          </rPr>
          <t>Marianne Hebert:</t>
        </r>
        <r>
          <rPr>
            <sz val="9"/>
            <color indexed="81"/>
            <rFont val="Calibri"/>
            <family val="2"/>
          </rPr>
          <t xml:space="preserve">
SEARCHES</t>
        </r>
      </text>
    </comment>
    <comment ref="C10" authorId="0">
      <text>
        <r>
          <rPr>
            <b/>
            <sz val="9"/>
            <color indexed="81"/>
            <rFont val="Calibri"/>
            <family val="2"/>
          </rPr>
          <t>Marianne Hebert:</t>
        </r>
        <r>
          <rPr>
            <sz val="9"/>
            <color indexed="81"/>
            <rFont val="Calibri"/>
            <family val="2"/>
          </rPr>
          <t xml:space="preserve">
SEARCHES</t>
        </r>
      </text>
    </comment>
    <comment ref="F12" authorId="0">
      <text>
        <r>
          <rPr>
            <b/>
            <sz val="9"/>
            <color indexed="81"/>
            <rFont val="Calibri"/>
            <family val="2"/>
          </rPr>
          <t>Marianne Hebert:</t>
        </r>
        <r>
          <rPr>
            <sz val="9"/>
            <color indexed="81"/>
            <rFont val="Calibri"/>
            <family val="2"/>
          </rPr>
          <t xml:space="preserve">
Consider AS Music Online package?</t>
        </r>
      </text>
    </comment>
    <comment ref="I12" authorId="0">
      <text>
        <r>
          <rPr>
            <b/>
            <sz val="9"/>
            <color indexed="81"/>
            <rFont val="Arial"/>
            <family val="2"/>
          </rPr>
          <t>Marianne Hebert:</t>
        </r>
        <r>
          <rPr>
            <sz val="9"/>
            <color indexed="81"/>
            <rFont val="Arial"/>
            <family val="2"/>
          </rPr>
          <t xml:space="preserve">
</t>
        </r>
      </text>
    </comment>
    <comment ref="C13" authorId="0">
      <text>
        <r>
          <rPr>
            <b/>
            <sz val="9"/>
            <color indexed="81"/>
            <rFont val="Calibri"/>
            <family val="2"/>
          </rPr>
          <t>Marianne Hebert:</t>
        </r>
        <r>
          <rPr>
            <sz val="9"/>
            <color indexed="81"/>
            <rFont val="Calibri"/>
            <family val="2"/>
          </rPr>
          <t xml:space="preserve">
SEARCHES</t>
        </r>
      </text>
    </comment>
    <comment ref="C14" authorId="0">
      <text>
        <r>
          <rPr>
            <b/>
            <sz val="9"/>
            <color indexed="81"/>
            <rFont val="Calibri"/>
            <family val="2"/>
          </rPr>
          <t>Marianne Hebert:</t>
        </r>
        <r>
          <rPr>
            <sz val="9"/>
            <color indexed="81"/>
            <rFont val="Calibri"/>
            <family val="2"/>
          </rPr>
          <t xml:space="preserve">
SEARCHES</t>
        </r>
      </text>
    </comment>
    <comment ref="C15" authorId="0">
      <text>
        <r>
          <rPr>
            <b/>
            <sz val="9"/>
            <color indexed="81"/>
            <rFont val="Calibri"/>
            <family val="2"/>
          </rPr>
          <t>Marianne Hebert:</t>
        </r>
        <r>
          <rPr>
            <sz val="9"/>
            <color indexed="81"/>
            <rFont val="Calibri"/>
            <family val="2"/>
          </rPr>
          <t xml:space="preserve">
cost per FT</t>
        </r>
      </text>
    </comment>
    <comment ref="C16" authorId="0">
      <text>
        <r>
          <rPr>
            <b/>
            <sz val="9"/>
            <color indexed="81"/>
            <rFont val="Calibri"/>
            <family val="2"/>
          </rPr>
          <t>Marianne Hebert:</t>
        </r>
        <r>
          <rPr>
            <sz val="9"/>
            <color indexed="81"/>
            <rFont val="Calibri"/>
            <family val="2"/>
          </rPr>
          <t xml:space="preserve">
Cost per FT</t>
        </r>
      </text>
    </comment>
    <comment ref="H16" authorId="0">
      <text>
        <r>
          <rPr>
            <b/>
            <sz val="9"/>
            <color indexed="81"/>
            <rFont val="Calibri"/>
            <family val="2"/>
          </rPr>
          <t>Marianne Hebert:</t>
        </r>
        <r>
          <rPr>
            <sz val="9"/>
            <color indexed="81"/>
            <rFont val="Calibri"/>
            <family val="2"/>
          </rPr>
          <t xml:space="preserve">
We have $</t>
        </r>
      </text>
    </comment>
    <comment ref="C17" authorId="0">
      <text>
        <r>
          <rPr>
            <b/>
            <sz val="9"/>
            <color indexed="81"/>
            <rFont val="Calibri"/>
            <family val="2"/>
          </rPr>
          <t>Marianne Hebert:</t>
        </r>
        <r>
          <rPr>
            <sz val="9"/>
            <color indexed="81"/>
            <rFont val="Calibri"/>
            <family val="2"/>
          </rPr>
          <t xml:space="preserve">
SEARCHES</t>
        </r>
      </text>
    </comment>
    <comment ref="C20" authorId="0">
      <text>
        <r>
          <rPr>
            <b/>
            <sz val="9"/>
            <color indexed="81"/>
            <rFont val="Calibri"/>
            <family val="2"/>
          </rPr>
          <t>Marianne Hebert:</t>
        </r>
        <r>
          <rPr>
            <sz val="9"/>
            <color indexed="81"/>
            <rFont val="Calibri"/>
            <family val="2"/>
          </rPr>
          <t xml:space="preserve">
Cost per FT
</t>
        </r>
      </text>
    </comment>
    <comment ref="C21" authorId="0">
      <text>
        <r>
          <rPr>
            <b/>
            <sz val="9"/>
            <color indexed="81"/>
            <rFont val="Calibri"/>
            <family val="2"/>
          </rPr>
          <t>Marianne Hebert:</t>
        </r>
        <r>
          <rPr>
            <sz val="9"/>
            <color indexed="81"/>
            <rFont val="Calibri"/>
            <family val="2"/>
          </rPr>
          <t xml:space="preserve">
SEARCHES</t>
        </r>
      </text>
    </comment>
    <comment ref="C22" authorId="0">
      <text>
        <r>
          <rPr>
            <b/>
            <sz val="9"/>
            <color indexed="81"/>
            <rFont val="Calibri"/>
            <family val="2"/>
          </rPr>
          <t>Marianne Hebert:</t>
        </r>
        <r>
          <rPr>
            <sz val="9"/>
            <color indexed="81"/>
            <rFont val="Calibri"/>
            <family val="2"/>
          </rPr>
          <t xml:space="preserve">
SEARCH</t>
        </r>
      </text>
    </comment>
    <comment ref="C25" authorId="0">
      <text>
        <r>
          <rPr>
            <b/>
            <sz val="9"/>
            <color indexed="81"/>
            <rFont val="Calibri"/>
            <family val="2"/>
          </rPr>
          <t>Marianne Hebert:</t>
        </r>
        <r>
          <rPr>
            <sz val="9"/>
            <color indexed="81"/>
            <rFont val="Calibri"/>
            <family val="2"/>
          </rPr>
          <t xml:space="preserve">
cost per FT</t>
        </r>
      </text>
    </comment>
    <comment ref="C26" authorId="0">
      <text>
        <r>
          <rPr>
            <b/>
            <sz val="9"/>
            <color indexed="81"/>
            <rFont val="Calibri"/>
            <family val="2"/>
          </rPr>
          <t>Marianne Hebert:</t>
        </r>
        <r>
          <rPr>
            <sz val="9"/>
            <color indexed="81"/>
            <rFont val="Calibri"/>
            <family val="2"/>
          </rPr>
          <t xml:space="preserve">
SECTION REQUESTS e.g Chapter or Entry</t>
        </r>
      </text>
    </comment>
    <comment ref="D36" authorId="0">
      <text>
        <r>
          <rPr>
            <b/>
            <sz val="9"/>
            <color indexed="81"/>
            <rFont val="Calibri"/>
            <family val="2"/>
          </rPr>
          <t>Marianne Hebert:</t>
        </r>
        <r>
          <rPr>
            <sz val="9"/>
            <color indexed="81"/>
            <rFont val="Calibri"/>
            <family val="2"/>
          </rPr>
          <t xml:space="preserve">
June 7th, 2012; sub starts July 1st
</t>
        </r>
      </text>
    </comment>
  </commentList>
</comments>
</file>

<file path=xl/sharedStrings.xml><?xml version="1.0" encoding="utf-8"?>
<sst xmlns="http://schemas.openxmlformats.org/spreadsheetml/2006/main" count="52136" uniqueCount="13462">
  <si>
    <t>Cancel sent 9/8/11/Renew sent Nov.15</t>
  </si>
  <si>
    <t xml:space="preserve">Alexander Street </t>
  </si>
  <si>
    <t>Ebsco</t>
  </si>
  <si>
    <t>ACS Legacy Archives</t>
  </si>
  <si>
    <t>ComAbstracts (CIOS)</t>
  </si>
  <si>
    <t>Dissertation Abstracts</t>
  </si>
  <si>
    <t>PsycARTICLES - New York Only</t>
  </si>
  <si>
    <t xml:space="preserve">PsycINFO - New York Only </t>
  </si>
  <si>
    <t>Project Muse (Basic College Collection)</t>
  </si>
  <si>
    <t>LYRASIS</t>
  </si>
  <si>
    <t>Proquest</t>
  </si>
  <si>
    <t>Credo General Reference 100</t>
  </si>
  <si>
    <t>LexisNexis</t>
  </si>
  <si>
    <t>See GSW tab</t>
  </si>
  <si>
    <t>See Ebsco</t>
  </si>
  <si>
    <t>Elsevier</t>
    <phoneticPr fontId="14" type="noConversion"/>
  </si>
  <si>
    <t>Journal transfer; 5yr contract</t>
  </si>
  <si>
    <t>Sociological Abstracts</t>
  </si>
  <si>
    <t>Wildlife and Ecology Studies Worldwide</t>
  </si>
  <si>
    <t>Ebsco</t>
    <phoneticPr fontId="14" type="noConversion"/>
  </si>
  <si>
    <t>Worldcat</t>
  </si>
  <si>
    <t>RILM Abstracts of Music Literature</t>
  </si>
  <si>
    <t>Films on Demand / Films for the Humanities</t>
    <phoneticPr fontId="14" type="noConversion"/>
  </si>
  <si>
    <t>Infobase Publ.</t>
    <phoneticPr fontId="14" type="noConversion"/>
  </si>
  <si>
    <t>Direct / SUNYConnect pricing</t>
    <phoneticPr fontId="14" type="noConversion"/>
  </si>
  <si>
    <t>SUNYConnect</t>
  </si>
  <si>
    <t>GeoRef</t>
  </si>
  <si>
    <t>Direct</t>
    <phoneticPr fontId="14" type="noConversion"/>
  </si>
  <si>
    <t>Publisher</t>
  </si>
  <si>
    <t>Platform</t>
  </si>
  <si>
    <t>YTD Total</t>
  </si>
  <si>
    <t xml:space="preserve"> </t>
  </si>
  <si>
    <t>GeoScienceWorld</t>
  </si>
  <si>
    <t>Grove's Dictionary of Music Online</t>
  </si>
  <si>
    <t>Oxford University Press</t>
    <phoneticPr fontId="14" type="noConversion"/>
  </si>
  <si>
    <t>IIMP</t>
  </si>
  <si>
    <t>ProQuest</t>
    <phoneticPr fontId="14" type="noConversion"/>
  </si>
  <si>
    <t>JSTOR</t>
  </si>
  <si>
    <t>JSTOR</t>
    <phoneticPr fontId="14" type="noConversion"/>
  </si>
  <si>
    <t>MathSciNet</t>
  </si>
  <si>
    <t>AMS</t>
    <phoneticPr fontId="14" type="noConversion"/>
  </si>
  <si>
    <t xml:space="preserve">Music Index </t>
  </si>
  <si>
    <t>NAXOS Music Library - Unlimited Access</t>
  </si>
  <si>
    <t>NAXOS</t>
  </si>
  <si>
    <t>Gale</t>
    <phoneticPr fontId="14" type="noConversion"/>
  </si>
  <si>
    <t>Philosopher's Index</t>
  </si>
  <si>
    <t>Project Muse</t>
    <phoneticPr fontId="14" type="noConversion"/>
  </si>
  <si>
    <t>PsycARTICLES Data License</t>
    <phoneticPr fontId="14" type="noConversion"/>
  </si>
  <si>
    <t xml:space="preserve">PsycINFO Data License </t>
    <phoneticPr fontId="14" type="noConversion"/>
  </si>
  <si>
    <t>ScienceDirect</t>
  </si>
  <si>
    <t>Vendor</t>
    <phoneticPr fontId="14" type="noConversion"/>
  </si>
  <si>
    <t>Source</t>
    <phoneticPr fontId="14" type="noConversion"/>
  </si>
  <si>
    <t>Subscription dates</t>
    <phoneticPr fontId="14" type="noConversion"/>
  </si>
  <si>
    <t>Notes</t>
  </si>
  <si>
    <t>ACS</t>
    <phoneticPr fontId="14" type="noConversion"/>
  </si>
  <si>
    <t>Direct</t>
  </si>
  <si>
    <t>Alexander Street</t>
  </si>
  <si>
    <t xml:space="preserve">Art Index </t>
  </si>
  <si>
    <t>Art Index Retrospective Access fee</t>
    <phoneticPr fontId="14" type="noConversion"/>
  </si>
  <si>
    <t>WALDO</t>
  </si>
  <si>
    <t>Cost of 2010-2011 Subscription</t>
  </si>
  <si>
    <t>Waldo</t>
  </si>
  <si>
    <t>ARTStor</t>
  </si>
  <si>
    <t>ARTStor</t>
    <phoneticPr fontId="14" type="noConversion"/>
  </si>
  <si>
    <t>OCLC</t>
    <phoneticPr fontId="14" type="noConversion"/>
  </si>
  <si>
    <t>BioOne</t>
    <phoneticPr fontId="14" type="noConversion"/>
  </si>
  <si>
    <t>WALDO</t>
    <phoneticPr fontId="14" type="noConversion"/>
  </si>
  <si>
    <t>ALA ACRL</t>
    <phoneticPr fontId="14" type="noConversion"/>
  </si>
  <si>
    <t>CIOS</t>
    <phoneticPr fontId="14" type="noConversion"/>
  </si>
  <si>
    <t xml:space="preserve">Classical Music Library - 03 SU </t>
    <phoneticPr fontId="14" type="noConversion"/>
  </si>
  <si>
    <t>Alexander Street</t>
    <phoneticPr fontId="14" type="noConversion"/>
  </si>
  <si>
    <t>Communication &amp; Mass Media Complete</t>
  </si>
  <si>
    <t>EBSCO</t>
  </si>
  <si>
    <t>CQ Press</t>
  </si>
  <si>
    <t>CQ Press CQ Weekly-PEOR Option-Annual Update</t>
  </si>
  <si>
    <t xml:space="preserve">Dance in Video - 03 SU </t>
    <phoneticPr fontId="14" type="noConversion"/>
  </si>
  <si>
    <t>Proquest</t>
    <phoneticPr fontId="14" type="noConversion"/>
  </si>
  <si>
    <t>Ebrary</t>
    <phoneticPr fontId="14" type="noConversion"/>
  </si>
  <si>
    <t>See OED</t>
  </si>
  <si>
    <t>See oxford</t>
  </si>
  <si>
    <t>NA</t>
  </si>
  <si>
    <t>Usage Data See tab</t>
  </si>
  <si>
    <t>see CIOS</t>
  </si>
  <si>
    <t>See CQ</t>
  </si>
  <si>
    <t>See Credo</t>
  </si>
  <si>
    <t>See FoD</t>
  </si>
  <si>
    <t>See Project Muse</t>
  </si>
  <si>
    <t>See ebrary</t>
  </si>
  <si>
    <t>See ACS</t>
  </si>
  <si>
    <t>see Science Direct</t>
  </si>
  <si>
    <t>See FirstSearch</t>
  </si>
  <si>
    <t>see Naxos</t>
  </si>
  <si>
    <t>See JSTOR</t>
  </si>
  <si>
    <t>Waldo</t>
    <phoneticPr fontId="16" type="noConversion"/>
  </si>
  <si>
    <t>Credo</t>
    <phoneticPr fontId="16" type="noConversion"/>
  </si>
  <si>
    <t>Canceled 6/22/2012</t>
  </si>
  <si>
    <t>2011-2012 PAID</t>
  </si>
  <si>
    <t>7/1/2012-6/30/2013</t>
  </si>
  <si>
    <t>Choice Online (not cards)</t>
  </si>
  <si>
    <t>01-SEP-12 - 31-AUG-13</t>
  </si>
  <si>
    <t>Direct/Proquest</t>
  </si>
  <si>
    <t xml:space="preserve">Proquest </t>
  </si>
  <si>
    <t>See AlexStreet</t>
  </si>
  <si>
    <t>Librarian Assignment</t>
  </si>
  <si>
    <t>CF</t>
  </si>
  <si>
    <t>American History &amp; Life - Historical abstracts</t>
  </si>
  <si>
    <t>BioOne.1</t>
  </si>
  <si>
    <t>Criminal Justice Abstracts w FT</t>
  </si>
  <si>
    <t>Previously was FirstSearch; new tab DissAbs</t>
  </si>
  <si>
    <t>International Bibliography of Theatre &amp; Dance™ with Full Text With ASP</t>
  </si>
  <si>
    <t>Royal Society of Chemistry Gold Package</t>
  </si>
  <si>
    <t>RSC</t>
  </si>
  <si>
    <t>see RSC</t>
  </si>
  <si>
    <t>Sage Premier</t>
  </si>
  <si>
    <t>Sage</t>
  </si>
  <si>
    <t>See Sage</t>
  </si>
  <si>
    <t>MH</t>
  </si>
  <si>
    <t>see EBSCO</t>
  </si>
  <si>
    <t>See BioOne</t>
  </si>
  <si>
    <t>RENEW CDC</t>
  </si>
  <si>
    <t>see Proquest</t>
  </si>
  <si>
    <t>See LexNex</t>
  </si>
  <si>
    <t>See MathSciNet</t>
  </si>
  <si>
    <t>See Gale</t>
  </si>
  <si>
    <t>HC</t>
  </si>
  <si>
    <t>PP</t>
  </si>
  <si>
    <t>AS</t>
  </si>
  <si>
    <t>EA</t>
  </si>
  <si>
    <t>Wiley</t>
  </si>
  <si>
    <t>Total searches run</t>
  </si>
  <si>
    <t>Total sessions</t>
  </si>
  <si>
    <t/>
  </si>
  <si>
    <t>Jan-2012</t>
  </si>
  <si>
    <t>Feb-2012</t>
  </si>
  <si>
    <t>Mar-2012</t>
  </si>
  <si>
    <t>Apr-2012</t>
  </si>
  <si>
    <t>May-2012</t>
  </si>
  <si>
    <t>Jun-2012</t>
  </si>
  <si>
    <t>Jul-2012</t>
  </si>
  <si>
    <t>Aug-2012</t>
  </si>
  <si>
    <t>Sep-2012</t>
  </si>
  <si>
    <t>Oct-2012</t>
  </si>
  <si>
    <t>Nov-2012</t>
  </si>
  <si>
    <t>Dec-2012</t>
  </si>
  <si>
    <t>Jan-2013</t>
  </si>
  <si>
    <t>Feb-2013</t>
  </si>
  <si>
    <t>Database Report 1 (R3)</t>
  </si>
  <si>
    <t>Total Searches and Sessions by Month and Database</t>
  </si>
  <si>
    <t>Date run:</t>
  </si>
  <si>
    <t>Searches-federated and automated</t>
  </si>
  <si>
    <t>Sessions-federated and automated</t>
  </si>
  <si>
    <t>Gale Virtual Reference Library</t>
  </si>
  <si>
    <t>Literature Resource Center</t>
  </si>
  <si>
    <t>Religion and Philosophy Collection</t>
  </si>
  <si>
    <t>Mar-2013</t>
  </si>
  <si>
    <t>CQ Press CQ Researcher Online 5 SU  (Politics)</t>
  </si>
  <si>
    <t>SUNY Potsdam College Libraries (Location ID: potsdam_main)</t>
  </si>
  <si>
    <t>2013-07-09</t>
  </si>
  <si>
    <t>Academic OneFile</t>
  </si>
  <si>
    <t>Gale Cengage Learning</t>
  </si>
  <si>
    <t>GOLD</t>
  </si>
  <si>
    <t>Agriculture Collection</t>
  </si>
  <si>
    <t>Associations Unlimited</t>
  </si>
  <si>
    <t>BCRC Gale Business Resources</t>
  </si>
  <si>
    <t>BCRC Periodicals</t>
  </si>
  <si>
    <t>Business and Company ASAP</t>
  </si>
  <si>
    <t>Business and Company Resource Center</t>
  </si>
  <si>
    <t>Business Economics and Theory</t>
  </si>
  <si>
    <t>Communications and Mass Media Collection</t>
  </si>
  <si>
    <t>Company Information Database</t>
  </si>
  <si>
    <t>Computer Database</t>
  </si>
  <si>
    <t>Criminal Justice Collection</t>
  </si>
  <si>
    <t>Culinary Arts Collection</t>
  </si>
  <si>
    <t>Diversity Studies Collection</t>
  </si>
  <si>
    <t>Environmental Studies and Policy</t>
  </si>
  <si>
    <t>Expanded Academic ASAP</t>
  </si>
  <si>
    <t>Fine Arts and Music Collection</t>
  </si>
  <si>
    <t>Gardening Landscape and Horticulture</t>
  </si>
  <si>
    <t>Gender Studies Collection</t>
  </si>
  <si>
    <t>General Business File ASAP</t>
  </si>
  <si>
    <t>General OneFile</t>
  </si>
  <si>
    <t>General Science Collection</t>
  </si>
  <si>
    <t>Health Reference Center Academic</t>
  </si>
  <si>
    <t>Home Improvement Collection</t>
  </si>
  <si>
    <t>Hospitality Tourism and Leisure</t>
  </si>
  <si>
    <t>Information Science and Library Issues</t>
  </si>
  <si>
    <t>InfoTrac Newsstand</t>
  </si>
  <si>
    <t>Insurance and Liability Collection</t>
  </si>
  <si>
    <t>Literature Resource Center  (Z39)</t>
  </si>
  <si>
    <t>Literature Resource Center - MLA</t>
  </si>
  <si>
    <t>Literature Resource Center - Periodicals</t>
  </si>
  <si>
    <t>LitFinder</t>
  </si>
  <si>
    <t>Military and Intelligence Database</t>
  </si>
  <si>
    <t>National Newspaper Index</t>
  </si>
  <si>
    <t>New York State Newspapers</t>
  </si>
  <si>
    <t>Nursing and Allied Health Collection</t>
  </si>
  <si>
    <t>Opposing Viewpoints In Context</t>
  </si>
  <si>
    <t>Physical Therapy and Sports Medicine</t>
  </si>
  <si>
    <t>Pop Culture Collection</t>
  </si>
  <si>
    <t>Popular Magazines</t>
  </si>
  <si>
    <t>Professional Collection</t>
  </si>
  <si>
    <t>Psychology Collection</t>
  </si>
  <si>
    <t>Scribner Writers Series</t>
  </si>
  <si>
    <t>Small Business Collection</t>
  </si>
  <si>
    <t>The Twayne Authors Series</t>
  </si>
  <si>
    <t>U.S. History Collection</t>
  </si>
  <si>
    <t>Vocations and Careers Collection</t>
  </si>
  <si>
    <t>War and Terrorism Collection</t>
  </si>
  <si>
    <t>World History Collection</t>
  </si>
  <si>
    <t>Business Insights: Essentials</t>
  </si>
  <si>
    <t>Apr-2013</t>
  </si>
  <si>
    <t>May-2013</t>
  </si>
  <si>
    <t>Jun-2013</t>
  </si>
  <si>
    <t>Scribner Writers on GVRL</t>
  </si>
  <si>
    <t>Twaynes Authors on GVRL</t>
  </si>
  <si>
    <t>GALE</t>
  </si>
  <si>
    <t>Anthrosource</t>
  </si>
  <si>
    <t>Anthropological Literature</t>
  </si>
  <si>
    <t xml:space="preserve">OED </t>
  </si>
  <si>
    <t>Ebrary</t>
  </si>
  <si>
    <t>Sage Criminology</t>
  </si>
  <si>
    <t>Sage Education</t>
  </si>
  <si>
    <t>Sage Nursing% Health Sciences</t>
  </si>
  <si>
    <t>Sage Psychology</t>
  </si>
  <si>
    <t>Sage Sociology</t>
  </si>
  <si>
    <t>ACS</t>
  </si>
  <si>
    <t>Price Paid 2013/2014 S&amp;E</t>
  </si>
  <si>
    <t>1/1/14 to 12/31/14</t>
  </si>
  <si>
    <t>9/1/2013 -8/31/2014</t>
  </si>
  <si>
    <t>8/1/2013 - 7/31/2014</t>
  </si>
  <si>
    <t>9/1/13 - 8/31/14</t>
  </si>
  <si>
    <t xml:space="preserve"> 08-01-13 to 07-31-14</t>
  </si>
  <si>
    <t>7/1/2013-6/30/2014</t>
  </si>
  <si>
    <t>Opposing Viewpoints (Was SUNYConnect now with State Library)</t>
  </si>
  <si>
    <t>Nov 2013-Oct 2014</t>
  </si>
  <si>
    <t>04/01/2013- 03/31/2014</t>
  </si>
  <si>
    <t>09-01-13 to 08-31-14</t>
  </si>
  <si>
    <t>6/1/13 - 6/30/2014</t>
  </si>
  <si>
    <t>12-01-2013 - 11-30-2014</t>
  </si>
  <si>
    <t>1/1/14-12/31/14</t>
  </si>
  <si>
    <t>01-01-14 to 12-31-14</t>
  </si>
  <si>
    <t>01/01/2014 - 12/31/2014</t>
  </si>
  <si>
    <t>09/01/2013 - 06/30/2014</t>
  </si>
  <si>
    <t>1701   12/2/13  SUNYConnect invoice.  Note that State Library is now providing access to OVIC.</t>
  </si>
  <si>
    <t xml:space="preserve">July 1, 2013 - July 31, 2013 </t>
  </si>
  <si>
    <t>01-JAN-2014-31 DEC-2014</t>
  </si>
  <si>
    <t>OCLC</t>
  </si>
  <si>
    <t xml:space="preserve">Package A Humanities 1st 24 pages free ($34)per download; </t>
  </si>
  <si>
    <t>Paid for by Tom Fuhr. 2014-2015 move to LIBRARY</t>
  </si>
  <si>
    <t>11 SU</t>
  </si>
  <si>
    <t>Waldo bid says 3SU.  Email 8/27/13 from Bob Pucko at ASP we have unlimited.</t>
  </si>
  <si>
    <r>
      <t xml:space="preserve">Renewal sent 8/2/12 3 year commitment with 0% increase and savings $2222 to deposit account. </t>
    </r>
    <r>
      <rPr>
        <sz val="10"/>
        <color rgb="FFFF0000"/>
        <rFont val="Trebuchet MS"/>
        <family val="2"/>
      </rPr>
      <t>Consider EBSCO for 2015?  $.90 per FTE. Consider with EBL Pilot</t>
    </r>
  </si>
  <si>
    <t>Usage Statistics</t>
  </si>
  <si>
    <t>Sessions</t>
  </si>
  <si>
    <t>Searches Run</t>
  </si>
  <si>
    <t>_</t>
  </si>
  <si>
    <t>Analysis</t>
  </si>
  <si>
    <t>1/2012 to 12/2012: 609 titles used at least once.</t>
  </si>
  <si>
    <t>$12.01 per title</t>
  </si>
  <si>
    <t>1/2011 to 12/2011: 685 titles used at least once.</t>
  </si>
  <si>
    <t>$10.68 per title</t>
  </si>
  <si>
    <t>Title</t>
  </si>
  <si>
    <t>Total Views 2013</t>
  </si>
  <si>
    <t>Total Views 2012</t>
  </si>
  <si>
    <t>Total Views 2011</t>
  </si>
  <si>
    <t>Total Views 2014</t>
  </si>
  <si>
    <t>DNA: Secret of Photo 51</t>
  </si>
  <si>
    <t>Global Exchange: Free Trade and Protectionism</t>
  </si>
  <si>
    <t>Do You Speak American? Up North</t>
  </si>
  <si>
    <t>The Language You Cry In</t>
  </si>
  <si>
    <t>The Ghost in Your Genes</t>
  </si>
  <si>
    <t>Becoming Me: The Gender Within</t>
  </si>
  <si>
    <t>The Ottoman Empire</t>
  </si>
  <si>
    <t>What Are We Doing Here? Why Western Aid Hasn't Helped Africa</t>
  </si>
  <si>
    <t>The Oil Curse</t>
  </si>
  <si>
    <t>The Day We Learned to Think: The Evolution of Language and Cognition</t>
  </si>
  <si>
    <t>Sick Around the World</t>
  </si>
  <si>
    <t>Virus Hunters</t>
  </si>
  <si>
    <t>The International Monetary Fund: Financial Cure or Catastrophe?</t>
  </si>
  <si>
    <t>Just the Facts: Super Foods</t>
  </si>
  <si>
    <t>Dancing in Moccasins: Keeping Native American Traditions Alive</t>
  </si>
  <si>
    <t>Mending Ways: The Canela Indians of Brazil</t>
  </si>
  <si>
    <t>Constant Craving: The Science of Addiction</t>
  </si>
  <si>
    <t>Africa: Who Is to Blame?</t>
  </si>
  <si>
    <t>Apogee of the Golden Age-in Spanish</t>
  </si>
  <si>
    <t>Divide of the Sexes: Gender Roles in Childhood</t>
  </si>
  <si>
    <t>Return to Valley State</t>
  </si>
  <si>
    <t>America's New Religious Landscape</t>
  </si>
  <si>
    <t>Let There Be Words: The Origin of Human Language</t>
  </si>
  <si>
    <t>Breaking the Cycle of Abuse</t>
  </si>
  <si>
    <t>Multiple Genders: Mind and Body in Conflict</t>
  </si>
  <si>
    <t>Foster Care: A System in Crisis</t>
  </si>
  <si>
    <t>Walk in Our Shoes: Speaking Out about Sterilization</t>
  </si>
  <si>
    <t>Intimate Partner Violence</t>
  </si>
  <si>
    <t>Dancing on the Edge of the Road</t>
  </si>
  <si>
    <t>Epigenetics: How Food Upsets Our Genes</t>
  </si>
  <si>
    <t>Cousin Bonobo</t>
  </si>
  <si>
    <t>Why Can't a Woman Earn as Much as a Man?</t>
  </si>
  <si>
    <t>Addicted to OxyContin: A 48 Hours/MTV News Report</t>
  </si>
  <si>
    <t>Sexual Stereotypes in the Media</t>
  </si>
  <si>
    <t>Australia's Aborigines</t>
  </si>
  <si>
    <t>Mirror, Mirror: Northern Ireland</t>
  </si>
  <si>
    <t>The Interconnected World: An Inside Look at the IMF and Its Impact</t>
  </si>
  <si>
    <t>Global Media</t>
  </si>
  <si>
    <t>Secrets of Body Language</t>
  </si>
  <si>
    <t>Crank: Darkness on the Edge of Town</t>
  </si>
  <si>
    <t>Hope Beyond the Breaking Point: No Child Ever Deserves to Be Abused</t>
  </si>
  <si>
    <t>Last of the Bushmen</t>
  </si>
  <si>
    <t>The Women of Hull House: Harnessing Statistics for Progressive Reform</t>
  </si>
  <si>
    <t>Agincourt</t>
  </si>
  <si>
    <t>Mauritania: Health Care for Pregnant Women</t>
  </si>
  <si>
    <t>The Age of AIDS: Part 2</t>
  </si>
  <si>
    <t>Ancient Resurrection</t>
  </si>
  <si>
    <t>The Politics of Addiction</t>
  </si>
  <si>
    <t>The Heart of Things</t>
  </si>
  <si>
    <t>Secrets and Dangers: The World of Today's Teens</t>
  </si>
  <si>
    <t>Dying to Leave: A Two-Hour Special on Human Trafficking</t>
  </si>
  <si>
    <t>Peter Jennings Reporting-How to Get Fat Without Really Trying</t>
  </si>
  <si>
    <t>The Yorks and Lancasters</t>
  </si>
  <si>
    <t>The Songs Are Free: Bernice Johnson Reagon and African-American Music</t>
  </si>
  <si>
    <t>Free Radicals</t>
  </si>
  <si>
    <t>Cry for Help</t>
  </si>
  <si>
    <t>Standing Tall: Stories of Resilience</t>
  </si>
  <si>
    <t>Family Violence: Breaking the Chain</t>
  </si>
  <si>
    <t>Healers of Ghana</t>
  </si>
  <si>
    <t>Fair Trade, Ethical Trading: Ethical Markets 1</t>
  </si>
  <si>
    <t>Food Matters: Diet and Disease</t>
  </si>
  <si>
    <t>Birth and Death: The Life Cycle of Language</t>
  </si>
  <si>
    <t>MyPlate: Understanding the USDA Dietary Guidelines for Americans</t>
  </si>
  <si>
    <t>The Hijacked Brain</t>
  </si>
  <si>
    <t>Charisma in Politics: Analyzing Body Language</t>
  </si>
  <si>
    <t>The Periodic Table</t>
  </si>
  <si>
    <t>Chronic Kidney Disease: Are You at Risk?</t>
  </si>
  <si>
    <t>Health News and Interviews: Nutrition and Obesity Video Clips</t>
  </si>
  <si>
    <t>For My People: The Life And Writing Of Margaret Walker</t>
  </si>
  <si>
    <t>Kingdom of Women: The Matriarchal Mosuo of China</t>
  </si>
  <si>
    <t>Life at 1: Stress and Its Impact</t>
  </si>
  <si>
    <t>Failure to Protect? A National Dialogue-A Fred Friendly Seminar</t>
  </si>
  <si>
    <t>Teenagers and Gangs: A Lethal Combination</t>
  </si>
  <si>
    <t>Managing the Difficult Group</t>
  </si>
  <si>
    <t>Diet: A Look at Processed Food, Nutrition, and Obesity in the 20th Century</t>
  </si>
  <si>
    <t>Blue Gold: World Water Wars</t>
  </si>
  <si>
    <t>Portraits in Human Sexuality: Human Development</t>
  </si>
  <si>
    <t>Raising Cain: Exploring the Inner Lives of America's Boys</t>
  </si>
  <si>
    <t>Consuming Images</t>
  </si>
  <si>
    <t>Listening to the Silence: African Cross Rhythms</t>
  </si>
  <si>
    <t>Richard II</t>
  </si>
  <si>
    <t>The Age of Viruses</t>
  </si>
  <si>
    <t>The Age of AIDS: Part 1</t>
  </si>
  <si>
    <t>Lives for Sale: Human Trafficking</t>
  </si>
  <si>
    <t>The Elected: The Presidency and Congress</t>
  </si>
  <si>
    <t>Margaret Mead: Coming of Age</t>
  </si>
  <si>
    <t xml:space="preserve">New York, 1945-2000: The City and the World </t>
  </si>
  <si>
    <t>More Fries with That?</t>
  </si>
  <si>
    <t>Women in Classical Greek Drama</t>
  </si>
  <si>
    <t>Life in the Fast Food Lane</t>
  </si>
  <si>
    <t>The Korubo People of Amazonia</t>
  </si>
  <si>
    <t>Stemming Violence and Abuse</t>
  </si>
  <si>
    <t>Life's Greatest Miracle</t>
  </si>
  <si>
    <t>Nutrition and Weight Management</t>
  </si>
  <si>
    <t>The Truth About Lies</t>
  </si>
  <si>
    <t>Greek Drama: From Ritual to Theater</t>
  </si>
  <si>
    <t>The Human Body Video Clip Collection</t>
  </si>
  <si>
    <t>Dishonorable Killings: Punishing the Innocent</t>
  </si>
  <si>
    <t>Greetings from Grozny: Inside the Chechen Conflict</t>
  </si>
  <si>
    <t>The Empire Strikes Back</t>
  </si>
  <si>
    <t>A New Saint, A New Art</t>
  </si>
  <si>
    <t>Harlem Voices: The Poetry of Langston Hughes and Claude McKay</t>
  </si>
  <si>
    <t>In the Name of Liberation: Freedom by Any Means</t>
  </si>
  <si>
    <t>Molecular Geometry and Bonding Theories</t>
  </si>
  <si>
    <t>The Origin of AIDS: Mystery of the Chimps</t>
  </si>
  <si>
    <t>World of Ideas: Alice Walker</t>
  </si>
  <si>
    <t>Alcohol</t>
  </si>
  <si>
    <t>Intelligence, Creativity, and Thinking Styles</t>
  </si>
  <si>
    <t>The Negro Ensemble Company</t>
  </si>
  <si>
    <t>In Remembrance of Martin</t>
  </si>
  <si>
    <t>Giuseppe Verdi</t>
  </si>
  <si>
    <t>Illusions of News</t>
  </si>
  <si>
    <t>King Lear</t>
  </si>
  <si>
    <t>Me, My Sex, and I: Disorders of Sexual Development</t>
  </si>
  <si>
    <t>Professor Hawking's Universe</t>
  </si>
  <si>
    <t>Cancer Cell Research: The Way of All Flesh</t>
  </si>
  <si>
    <t>The Restoration Theater: From Tennis Court to Playhouse</t>
  </si>
  <si>
    <t>After Happily Ever After</t>
  </si>
  <si>
    <t>Taming a 100-Headed Dragon</t>
  </si>
  <si>
    <t>Ancient Theaters of Greece and Rome</t>
  </si>
  <si>
    <t>Dangers of Social Networking Video Clip Collection</t>
  </si>
  <si>
    <t>Japan: Memoirs of a Secret Empire-The Return of the Barbarians</t>
  </si>
  <si>
    <t>A First Look at Macbeth</t>
  </si>
  <si>
    <t>Adult Children of Alcoholics: A Family Secret</t>
  </si>
  <si>
    <t>Bill Moyers Reports: Earth on Edge</t>
  </si>
  <si>
    <t>Cognitive Coaching: A Process for Teaching and Learning</t>
  </si>
  <si>
    <t>Can the States Do It Better?</t>
  </si>
  <si>
    <t>Crime 360: Welcome to Homicide</t>
  </si>
  <si>
    <t>No Vacancy: Global Responses to the Human Population Explosion</t>
  </si>
  <si>
    <t>Digestion and Nutrition</t>
  </si>
  <si>
    <t>Coca and the Congressman: Drugs, Farming, and Socialism in Bolivia</t>
  </si>
  <si>
    <t>Song of the Dunes: The Search for the Original Gypsies</t>
  </si>
  <si>
    <t>Mesoamerica: The Rise and Fall of the City-States</t>
  </si>
  <si>
    <t>Keeping Fit</t>
  </si>
  <si>
    <t>Declassified: Radical America, Left and Right</t>
  </si>
  <si>
    <t>Does It Matter How Our Food Is Produced?</t>
  </si>
  <si>
    <t>Language</t>
  </si>
  <si>
    <t>Theater in Japan: Yesterday and Today</t>
  </si>
  <si>
    <t>The Brain and Violence: Secrets of Your Mind</t>
  </si>
  <si>
    <t>Relative Values</t>
  </si>
  <si>
    <t>Women's Prisons: Old Problems and New Solutions</t>
  </si>
  <si>
    <t>What I Want My Words to Do to You</t>
  </si>
  <si>
    <t>The Greeks: Crucible of Civilization-Part 2</t>
  </si>
  <si>
    <t>The Birth of Israel</t>
  </si>
  <si>
    <t>The Common School: 1770–1890</t>
  </si>
  <si>
    <t>McCarthy Trials: An Exploration Through Archival Film</t>
  </si>
  <si>
    <t>Brownfields, Community Involvement, and Smart Growth</t>
  </si>
  <si>
    <t>Fat: What No One Is Telling You</t>
  </si>
  <si>
    <t>War of the Sexes: Language</t>
  </si>
  <si>
    <t>The State</t>
  </si>
  <si>
    <t>Anatomy: Functional Body Systems</t>
  </si>
  <si>
    <t>Bullies</t>
  </si>
  <si>
    <t>The Truth about Exercise</t>
  </si>
  <si>
    <t>Bandura’s Social Cognitive Theory: An Introduction</t>
  </si>
  <si>
    <t>Behind a Mask: Six Women Finding a Space to Write</t>
  </si>
  <si>
    <t>Blood</t>
  </si>
  <si>
    <t>The Wars of the Roses</t>
  </si>
  <si>
    <t>August Wilson: The American Dream, in Black and White</t>
  </si>
  <si>
    <t>Altered States: A History of Drug Use in America</t>
  </si>
  <si>
    <t>Constant Combatants: The President and Congress-A Fred Friendly Seminar</t>
  </si>
  <si>
    <t>The York Mystery Plays: The Death of Christ</t>
  </si>
  <si>
    <t>Birth of a Surgeon: Empowering Midwives in Mozambique</t>
  </si>
  <si>
    <t>Changing Men: Unlearning the Behaviors of Domestic Violence</t>
  </si>
  <si>
    <t>CBS Reports: The Homosexuals</t>
  </si>
  <si>
    <t>The Power of Family: Types of Families and Family Development</t>
  </si>
  <si>
    <t>Food for Special Needs</t>
  </si>
  <si>
    <t xml:space="preserve">The Power of the Past, with Bill Moyers: Florence </t>
  </si>
  <si>
    <t>Bullied, Battered, and Bruised</t>
  </si>
  <si>
    <t>Declassified: Chairman Mao</t>
  </si>
  <si>
    <t>A World Without Borders: What Is Happening with Globalization</t>
  </si>
  <si>
    <t>The Silent Killer: SARS</t>
  </si>
  <si>
    <t>Schools of Thought: Teaching Children in America and Japan</t>
  </si>
  <si>
    <t>Medieval London: Filthy Cities</t>
  </si>
  <si>
    <t>Explaining Globalization</t>
  </si>
  <si>
    <t>The Hidden Epidemic: Post-Concussion Syndrome</t>
  </si>
  <si>
    <t>Microbe Invasion: Learning from Good Guys and Bad Guys</t>
  </si>
  <si>
    <t>Latin Music U.S.A.: The Salsa Revolution</t>
  </si>
  <si>
    <t>In a Manner of Speaking: The Phenomenon of Conversation</t>
  </si>
  <si>
    <t>Assume Nothing</t>
  </si>
  <si>
    <t>The History of Theater</t>
  </si>
  <si>
    <t>The Circulatory System</t>
  </si>
  <si>
    <t>Integrating Thinking, Reading, and Writing Across the Curriculum</t>
  </si>
  <si>
    <t>Being Gay: Coming Out in the 21st Century</t>
  </si>
  <si>
    <t>The Human Immune System: The Fighting Edge</t>
  </si>
  <si>
    <t>The Poisoned Dream: The Love Canal Nightmare</t>
  </si>
  <si>
    <t>Leading Questions</t>
  </si>
  <si>
    <t>The Medici: Godfathers of the Renaissance-Birth of a Dynasty</t>
  </si>
  <si>
    <t>The Mystery of Jan van Eyck</t>
  </si>
  <si>
    <t>Population Six Billion</t>
  </si>
  <si>
    <t>Black on White</t>
  </si>
  <si>
    <t>XS Stress: Teens Take Control</t>
  </si>
  <si>
    <t xml:space="preserve">The National Parks: America’s Best Idea—A Film by Ken Burns—Part 1, “The Scripture of Nature” (1851-1890) </t>
  </si>
  <si>
    <t>One Day of War</t>
  </si>
  <si>
    <t>Zombie: Haiti’s Long-Standing Tradition</t>
  </si>
  <si>
    <t>Understanding Musculoskeletal Ultrasound Technology</t>
  </si>
  <si>
    <t>Inside a Shari'ah Court</t>
  </si>
  <si>
    <t>Theater in the Modern World</t>
  </si>
  <si>
    <t>Metals</t>
  </si>
  <si>
    <t>The Aging Brain: Through Many Lives</t>
  </si>
  <si>
    <t>This Is Macbeth</t>
  </si>
  <si>
    <t>Nomads: Salt Caravans in the Niger</t>
  </si>
  <si>
    <t>Food Fight: Childhood Obesity and the Food Industry</t>
  </si>
  <si>
    <t>From Harmony to Revolution: The Birth and Growth of Socialism</t>
  </si>
  <si>
    <t>Thoracic Disease</t>
  </si>
  <si>
    <t>One Nation, Overweight: America's Obesity Epidemic</t>
  </si>
  <si>
    <t>Amiri Baraka</t>
  </si>
  <si>
    <t>Through a Blue Lens: A New Take on Drug Abuse Prevention</t>
  </si>
  <si>
    <t>Rembrandt</t>
  </si>
  <si>
    <t>Arctic Rush: Staking a Claim in the Earth's Uncertain Future</t>
  </si>
  <si>
    <t>Troubled Kids: Is Medication the Answer?</t>
  </si>
  <si>
    <t>Science and Gender: Evelyn Fox Keller</t>
  </si>
  <si>
    <t>Autism: Diagnosis, Causes, and Treatments</t>
  </si>
  <si>
    <t>Under a Coloured Cap: Sean O'Casey, His Life and Work</t>
  </si>
  <si>
    <t>Professor Regan's Supermarket Secrets: Health Hype and Product Labels</t>
  </si>
  <si>
    <t>A&amp;E Classroom: Helen Keller—The World I See</t>
  </si>
  <si>
    <t>Sickle Cell Anemia</t>
  </si>
  <si>
    <t>Unlocking the Code: Genetics and Medicine</t>
  </si>
  <si>
    <t>Sexual Stereotypes</t>
  </si>
  <si>
    <t>Abolition: Broken Promises</t>
  </si>
  <si>
    <t>Victor Hugo: Les Miserables</t>
  </si>
  <si>
    <t>The American Transcendentalists: Concord, Massachusetts</t>
  </si>
  <si>
    <t>Bertolt Brecht</t>
  </si>
  <si>
    <t>Voices of the World: The Extinction of Language and Linguistic Diversity</t>
  </si>
  <si>
    <t>Henrik Ibsen: Sphinx—Who Are You?</t>
  </si>
  <si>
    <t>The Skeletal and Muscular Systems</t>
  </si>
  <si>
    <t>We're Still Here</t>
  </si>
  <si>
    <t>Human Development and the Reproductive System</t>
  </si>
  <si>
    <t>Henry David Thoreau: In His Own Words</t>
  </si>
  <si>
    <t>Cult Witness: A Study of the Cultic Experience</t>
  </si>
  <si>
    <t>The Incredible Human Machine</t>
  </si>
  <si>
    <t>Women of the Holy Kingdom: Struggling for Equality in Saudi Arabia</t>
  </si>
  <si>
    <t>High-Tech Foods: Is Genetically Engineered Food Safe?</t>
  </si>
  <si>
    <t>Destructive Forces</t>
  </si>
  <si>
    <t>Frank Lloyd Wright: Truth Against the World</t>
  </si>
  <si>
    <t>Domestic Violence: Behind Closed Doors</t>
  </si>
  <si>
    <t>Fair Trade, Fair Profit: Making Green Enterprise Work</t>
  </si>
  <si>
    <t>The NewsHour: Human Biology</t>
  </si>
  <si>
    <t>Fairtrade: Who Benefits?</t>
  </si>
  <si>
    <t>The Immune System</t>
  </si>
  <si>
    <t>Why Thee Wed? Gay Perspectives on Same-Sex Marriage</t>
  </si>
  <si>
    <t>Families Matter</t>
  </si>
  <si>
    <t>Child Abuse: We All Can Work Against It</t>
  </si>
  <si>
    <t>The Child from 4 to 6</t>
  </si>
  <si>
    <t>Fatherhood</t>
  </si>
  <si>
    <t>Bully Breath...How to Tame a Troublemaker</t>
  </si>
  <si>
    <t>No Child Left Behind: The Case of City Springs</t>
  </si>
  <si>
    <t>Rhyme Pays: Hip-Hop and the Marketing of Cool</t>
  </si>
  <si>
    <t>Gerard Manley Hopkins</t>
  </si>
  <si>
    <t>Crimes Against the Environment</t>
  </si>
  <si>
    <t>Marriage</t>
  </si>
  <si>
    <t>Kidney Disease</t>
  </si>
  <si>
    <t>Getting Out the Vote</t>
  </si>
  <si>
    <t>Dealing with Bullying</t>
  </si>
  <si>
    <t>Missing Women: Female-Selective Abortion and Infanticide</t>
  </si>
  <si>
    <t>Global Capital Market: Risks and Rewards</t>
  </si>
  <si>
    <t>Danger: Virus!</t>
  </si>
  <si>
    <t>Kennedy and King: Promises and Dreams</t>
  </si>
  <si>
    <t>Village Radicals, New Americans, Boom, and Crash</t>
  </si>
  <si>
    <t>Globalization at a Crossroads</t>
  </si>
  <si>
    <t>Birds: Flying and Gliding</t>
  </si>
  <si>
    <t>Youth Crises II: Play It Safe-Plan for Crises</t>
  </si>
  <si>
    <t>Bronislaw Malinowski: Off the Veranda</t>
  </si>
  <si>
    <t>Whistler's Mother</t>
  </si>
  <si>
    <t>Eugene O'Neill: A Documentary Film</t>
  </si>
  <si>
    <t>pbs</t>
  </si>
  <si>
    <t>Great Speeches, Volume 1 (Platinum Edition): John F. Kennedy, Martin Luther King Jr., Adolf Hitler, Douglas MacArthur, Franklin D. Roosevelt, and Barack Obama</t>
  </si>
  <si>
    <t>Addicted to Cheap Shopping? Why the Real Cost of Goods Keeps Going Down</t>
  </si>
  <si>
    <t>Homo Sapiens: A Look into a Distant Mirror</t>
  </si>
  <si>
    <t>Doing Sociological Research</t>
  </si>
  <si>
    <t>Let's Talk About It: Domestic Violence</t>
  </si>
  <si>
    <t>Dolce &amp; Gabbana: Masters of Style</t>
  </si>
  <si>
    <t>Bleeding and Coagulation</t>
  </si>
  <si>
    <t>Modern Slavery: Human Trafficking</t>
  </si>
  <si>
    <t>Inside the Pill: The Startling Facts about Dietary Supplements</t>
  </si>
  <si>
    <t>Douglas MacArthur, from The WPA Film Library Speeches Collection</t>
  </si>
  <si>
    <t>Down in the Old Belt: Voices from the Tobacco South</t>
  </si>
  <si>
    <t>America's Immigration Debate</t>
  </si>
  <si>
    <t>Dreams of Obama</t>
  </si>
  <si>
    <t>Diet and Disease in Modern Society</t>
  </si>
  <si>
    <t>Portraits in Human Sexuality: Medical Issues</t>
  </si>
  <si>
    <t>Changing Lives</t>
  </si>
  <si>
    <t>EQ and the Emotional Curriculum</t>
  </si>
  <si>
    <t>Dietary Supplements: Health or Hype?</t>
  </si>
  <si>
    <t>The Drums of Dagbon</t>
  </si>
  <si>
    <t>Don't Grow Old: Holding Back the Years</t>
  </si>
  <si>
    <t>Ernest Hemingway: Rivers to the Sea</t>
  </si>
  <si>
    <t>Psychedelics and Hallucinogens</t>
  </si>
  <si>
    <t>Crime and Deviance: A Sociological Inquiry</t>
  </si>
  <si>
    <t>Depression: Out of the Shadows</t>
  </si>
  <si>
    <t>Changing Nature: Population and Environment at a Crossroads</t>
  </si>
  <si>
    <t>Destiny: Empowering Roma Women</t>
  </si>
  <si>
    <t>Did Cooking Make Us Human?</t>
  </si>
  <si>
    <t>Disconnected: Politics, the Press, and the Public-A Fred Friendly Seminar</t>
  </si>
  <si>
    <t>Columbine: Understanding Why</t>
  </si>
  <si>
    <t>Digital Divide: Teachers, Technology, and the Classroom</t>
  </si>
  <si>
    <t>Considering Birth Control, Pregnancy, and Childbirth Options</t>
  </si>
  <si>
    <t>Coronary Artery Disease</t>
  </si>
  <si>
    <t>Forensic Field Techniques for Human Remains</t>
  </si>
  <si>
    <t>Before It's Too Late: Children and Severe Anger</t>
  </si>
  <si>
    <t>Crime Scene Insects</t>
  </si>
  <si>
    <t>A&amp;E Classroom: The Class of the 20th Century—1963-1968</t>
  </si>
  <si>
    <t>Allan Wilson: Evolutionary</t>
  </si>
  <si>
    <t>Forever Wild?</t>
  </si>
  <si>
    <t>Accentuate the Positive: Using Positive Psychology in the Classroom</t>
  </si>
  <si>
    <t>Amazing Grace: The Story of a Song That Makes a Difference</t>
  </si>
  <si>
    <t>Birth of a Nation: The Acquisitions and Achievements of the Achaemenid Empire</t>
  </si>
  <si>
    <t>Essential Chemistry: Core Concepts Video Clip Library</t>
  </si>
  <si>
    <t>1945-1959: The Sorcerer's Apprentice-Founding the Republic</t>
  </si>
  <si>
    <t>America at War</t>
  </si>
  <si>
    <t>Blogging in the Classroom</t>
  </si>
  <si>
    <t>Fetal Abuse: The Effects of Drugs and Alcohol</t>
  </si>
  <si>
    <t>Baby Crash: Causes and Consequences of Declining Birthrates</t>
  </si>
  <si>
    <t>Bloody Beginnings—Blood and Guts: A History of Surgery</t>
  </si>
  <si>
    <t>Environmental Impacts and Sustainability: Issues in Globalization</t>
  </si>
  <si>
    <t>Alzheimer’s and Dementia: Caring for the Caregiver</t>
  </si>
  <si>
    <t>Bolivia: La Coca, Alimento de los Pobres</t>
  </si>
  <si>
    <t>Bauhaus: The Face of the 20th Century</t>
  </si>
  <si>
    <t>Blood Is Life</t>
  </si>
  <si>
    <t>Bolivia: Partners, Not Masters</t>
  </si>
  <si>
    <t>Cannabis: The Evil Weed?</t>
  </si>
  <si>
    <t>Breath of Life</t>
  </si>
  <si>
    <t>Borderless: The Lives of Undocumented Workers</t>
  </si>
  <si>
    <t>La Fille du Régiment—From the Royal Opera House</t>
  </si>
  <si>
    <t>Healthy Habits = Healthy Children</t>
  </si>
  <si>
    <t>Born into Prostitution: The Badis of Nepal</t>
  </si>
  <si>
    <t>The Anatomy of Circulation</t>
  </si>
  <si>
    <t>Food for All: Global Agriculture and the Developing World</t>
  </si>
  <si>
    <t>Smart Food</t>
  </si>
  <si>
    <t>Five to Eight</t>
  </si>
  <si>
    <t>Adolescents: Beginning Pediatric Nursing</t>
  </si>
  <si>
    <t>TEDTalks: Alice Dreger—Is Anatomy Destiny?</t>
  </si>
  <si>
    <t>Fear of Fat: Eight Stories of Eating and Weight</t>
  </si>
  <si>
    <t>AIDS</t>
  </si>
  <si>
    <t>Promoting Healthy Behavior</t>
  </si>
  <si>
    <t>Female Circumcision: Human Rites</t>
  </si>
  <si>
    <t>All about Boys</t>
  </si>
  <si>
    <t>Menu Planning: Toddlers, Pregnancy, and the Elderly</t>
  </si>
  <si>
    <t>All About Us: The Human Genome</t>
  </si>
  <si>
    <t>Ghosts of Rwanda</t>
  </si>
  <si>
    <t>Treating Insomnia: The Importance of Getting a Good Night's Sleep</t>
  </si>
  <si>
    <t>An Introductory Course in American Sign Language</t>
  </si>
  <si>
    <t>The Spartans, Part 1</t>
  </si>
  <si>
    <t>PBS</t>
  </si>
  <si>
    <t>Angola: The Curse of Oil</t>
  </si>
  <si>
    <t>Rude: Where Are Our Manners?</t>
  </si>
  <si>
    <t xml:space="preserve">At the River I Stand </t>
  </si>
  <si>
    <t>The Consumers' Guide to Carbon-Conscious Shopping</t>
  </si>
  <si>
    <t>Russia: Rebuilding a Nation</t>
  </si>
  <si>
    <t>Living with Today's Maladies</t>
  </si>
  <si>
    <t>The Congress</t>
  </si>
  <si>
    <t>Can We Govern? (Part One)</t>
  </si>
  <si>
    <t>The Future Makers: Pioneering Sustainable Energy</t>
  </si>
  <si>
    <t>Can We Govern? (Part Two)</t>
  </si>
  <si>
    <t>The Gender Puzzle</t>
  </si>
  <si>
    <t>Taboo: After Death</t>
  </si>
  <si>
    <t>Cancer Wars: Immunology as a Weapon</t>
  </si>
  <si>
    <t>The Glory of Byzantine Art</t>
  </si>
  <si>
    <t>The Essence of Being Japanese</t>
  </si>
  <si>
    <t>Carrying Out Good and Bad Initiatives: The Mind of a Leader 1</t>
  </si>
  <si>
    <t>The Age of Stress: Children Under Pressure</t>
  </si>
  <si>
    <t>The State of the Arts in America's Schools</t>
  </si>
  <si>
    <t>The Carb Controversy: What Are the Facts?</t>
  </si>
  <si>
    <t>Obesity in a Bottle: Understanding Liquid Calories and Nutrition</t>
  </si>
  <si>
    <t>Chesty Puller: The Marine's Marine</t>
  </si>
  <si>
    <t>The Caseworker Files</t>
  </si>
  <si>
    <t>Multiple Intelligences: Other Styles of Learning</t>
  </si>
  <si>
    <t>The Truth about Alcohol</t>
  </si>
  <si>
    <t>Child Development Theorists: Freud to Erikson to Spock . . . and Beyond</t>
  </si>
  <si>
    <t>The Endocrine System</t>
  </si>
  <si>
    <t>Childhood Depression</t>
  </si>
  <si>
    <t>The Evolution of Art</t>
  </si>
  <si>
    <t>One Woman, One Vote</t>
  </si>
  <si>
    <t>Classical Greek Philosophy</t>
  </si>
  <si>
    <t>The Core: Journey to the Center of the Earth</t>
  </si>
  <si>
    <t>Pablo Neruda: Closer to Blood than to Ink</t>
  </si>
  <si>
    <t>King Lear: A Critical Guide</t>
  </si>
  <si>
    <t>The Difference Between Us: Race—The Power of an Illusion</t>
  </si>
  <si>
    <t>Manhood and Violence: Fatal Peril</t>
  </si>
  <si>
    <t>In Your Hands: Life after Prison</t>
  </si>
  <si>
    <t>The Scenario: Telling a Story Through Painting</t>
  </si>
  <si>
    <t>Intervention #17 (Heidi and Michelle)</t>
  </si>
  <si>
    <t>The Jewish Americans: Home</t>
  </si>
  <si>
    <t>Infection: A History</t>
  </si>
  <si>
    <t>The Body in Motion: An Introduction</t>
  </si>
  <si>
    <t>Into the Mind: Mind Control</t>
  </si>
  <si>
    <t>The National Parks: America’s Best Idea—A Film by Ken Burns—Part 6, “The Morning of Creation” (1946-1980)</t>
  </si>
  <si>
    <t>Juvenile Correction Facilities</t>
  </si>
  <si>
    <t>Waiting for a Heartbeat: The Battle Against Miscarriage</t>
  </si>
  <si>
    <t>What Is Cancer?</t>
  </si>
  <si>
    <t>Kenneth Branagh's Twelfth Night</t>
  </si>
  <si>
    <t>What Poor Child Is This? Poverty and America's Children</t>
  </si>
  <si>
    <t>Wasting Away: Anorexia Nervosa</t>
  </si>
  <si>
    <t>Kids Out of Control</t>
  </si>
  <si>
    <t>Verdi and Venetian Theatre</t>
  </si>
  <si>
    <t>Voices of Power: African-American Women</t>
  </si>
  <si>
    <t>The Curse of Oil</t>
  </si>
  <si>
    <t>Moving On with Disabilities: Episode 2</t>
  </si>
  <si>
    <t>Tumor: What an Autopsy Reveals</t>
  </si>
  <si>
    <t>Transcending Gender: Portraits from the Community</t>
  </si>
  <si>
    <t xml:space="preserve">My Shakespeare: Romeo and Juliet for a New Generation, with Baz Luhrmann </t>
  </si>
  <si>
    <t>Minds on the Edge: Facing Mental Illness—A Fred Friendly Seminar</t>
  </si>
  <si>
    <t>Willa Cather: The Road Is All</t>
  </si>
  <si>
    <t>Myths and Legends of Lost Civilizations</t>
  </si>
  <si>
    <t>Nomads: Steppe Riders in Kyrgyzstan</t>
  </si>
  <si>
    <t>In Search of History: Sacred Ceremonies</t>
  </si>
  <si>
    <t>NOW with Bill Moyers: Benjamin Barber on Globalization</t>
  </si>
  <si>
    <t>Nouveau Poor: Immigrant Poverty</t>
  </si>
  <si>
    <t>Is Feminism Dead?</t>
  </si>
  <si>
    <t>The Drug We Drink</t>
  </si>
  <si>
    <t>On Old Age II: A Conversation with Joan Erikson at 92</t>
  </si>
  <si>
    <t>Nutrition and Exercise</t>
  </si>
  <si>
    <t>Introduction to Photography and Visual Literacy</t>
  </si>
  <si>
    <t>Open Borders: Globalization-A Real-World View</t>
  </si>
  <si>
    <t>Obesity in America: A National Crisis</t>
  </si>
  <si>
    <t>Making Schools Work, with Hedrick Smith</t>
  </si>
  <si>
    <t xml:space="preserve">Oscar Wilde: A Concise Biography </t>
  </si>
  <si>
    <t>Nightmare in Jamestown</t>
  </si>
  <si>
    <t>Out of Eden</t>
  </si>
  <si>
    <t>Nonexperimental Research Methods in Psychology</t>
  </si>
  <si>
    <t>Poison!</t>
  </si>
  <si>
    <t>Molecular Biology</t>
  </si>
  <si>
    <t>No Colors: Racism and Prejudice in Modern Europe</t>
  </si>
  <si>
    <t>Health News and Interviews: Genetics Video Clips</t>
  </si>
  <si>
    <t>Moyers &amp; Company: The Problem with Genetically Modified Seeds</t>
  </si>
  <si>
    <t>Narcotics</t>
  </si>
  <si>
    <t>Henry VI, House of Lancaster</t>
  </si>
  <si>
    <t>Science Under Attack: Has the Public Lost Faith in Scientists?</t>
  </si>
  <si>
    <t>Plate Tectonics</t>
  </si>
  <si>
    <t>Henry IV, part 2</t>
  </si>
  <si>
    <t>Seed Warriors: Scientists Fighting for Global Food Security</t>
  </si>
  <si>
    <t>The Story of Elizabeth Cady Stanton and Susan B. Anthony: Failure Is Impossible</t>
  </si>
  <si>
    <t>Hope for the Future: New Treatments for Non-Hodgkin's Lymphoma</t>
  </si>
  <si>
    <t>Seven Wonders of the Microbe World Video Clip Collection</t>
  </si>
  <si>
    <t>The Nature of Science</t>
  </si>
  <si>
    <t>Hot Tips for Classroom Management</t>
  </si>
  <si>
    <t>The Math Factor</t>
  </si>
  <si>
    <t>How Many People Can Live on Planet Earth?</t>
  </si>
  <si>
    <t>Peasants, Serfs, and Servitude</t>
  </si>
  <si>
    <t>I'm a Child Anorexic</t>
  </si>
  <si>
    <t>Portrait of an Onnagata</t>
  </si>
  <si>
    <t>Identity Crisis: Self-Image in Childhood</t>
  </si>
  <si>
    <t>TEDTalks: Andrew Bird—A One-Man Orchestra of the Imagination</t>
  </si>
  <si>
    <t>Right and Wrong: Moral Development in Children</t>
  </si>
  <si>
    <t>Guatemala: The Human Price of Coffee</t>
  </si>
  <si>
    <t>Strategies to Promote the Health of Individuals</t>
  </si>
  <si>
    <t>The Anatomy of Reproduction</t>
  </si>
  <si>
    <t>Guts: Origins of Us</t>
  </si>
  <si>
    <t>Stress: Keeping Your Cool</t>
  </si>
  <si>
    <t>Success and Failure at P.S. 27, Part 1</t>
  </si>
  <si>
    <t>H.O.T.: Human Organ Traffic</t>
  </si>
  <si>
    <t>TEDTalks: Dan Dennett—Ants, Terrorism, and the Awesome Power of Memes</t>
  </si>
  <si>
    <t>Teens Hooked on Porn</t>
  </si>
  <si>
    <t>Forensic Science: A Shred of Evidence</t>
  </si>
  <si>
    <t>TEDTalks: Jeff Skoll—Making Movies That Make Change</t>
  </si>
  <si>
    <t>Taboo: Creature Cures</t>
  </si>
  <si>
    <t>Rett: There Is Hope—Case Studies, Family Portraits, and the Search for a Cure</t>
  </si>
  <si>
    <t>Edith Piaf: La Vie en Rose</t>
  </si>
  <si>
    <t>Rocking the Cradle: Gay Parenting</t>
  </si>
  <si>
    <t>Martin Luther King, Jr. Day: The Making of a Holiday</t>
  </si>
  <si>
    <t>Sunflowers</t>
  </si>
  <si>
    <t>Effective Instructional Strategies</t>
  </si>
  <si>
    <t>Richard III</t>
  </si>
  <si>
    <t>The Best of Times, the Worst of Times: Wealth-Building, 1851 to 1945</t>
  </si>
  <si>
    <t>DNA and the Evidence for Evolution</t>
  </si>
  <si>
    <t>Riddle of the Dome: Florence Cathedral and Filippo Brunelleschi</t>
  </si>
  <si>
    <t>Silent Epidemic: Teen Suicide</t>
  </si>
  <si>
    <t>The Botany of Desire, with Michael Pollan</t>
  </si>
  <si>
    <t>Diabetes: Sweet Poison in the Blood</t>
  </si>
  <si>
    <t>Sinusitis</t>
  </si>
  <si>
    <t>TEDTalks: Nina Jablonski—Breaking the Illusion of Skin Color</t>
  </si>
  <si>
    <t>Maasai: A Warrior's Rite of Passage</t>
  </si>
  <si>
    <t>Home Birth and Alternative Medicine: Two Baby on Board Case Studies</t>
  </si>
  <si>
    <t>Stolen Childhoods</t>
  </si>
  <si>
    <t>The "In" Crowd and Social Cruelty</t>
  </si>
  <si>
    <t>Stress: Portrait of a Killer</t>
  </si>
  <si>
    <t>TEDTalks: David S. Rose—10 Things to Know Before You Pitch a VC for Money</t>
  </si>
  <si>
    <t>Childhood Cancers</t>
  </si>
  <si>
    <t>Taking a Chance: Key Probability Concepts</t>
  </si>
  <si>
    <t>Citizen King</t>
  </si>
  <si>
    <t>Juvenile Sex Offenders: Voices Unheard</t>
  </si>
  <si>
    <t>Teen Dads' Point of View</t>
  </si>
  <si>
    <t>Bully Girls</t>
  </si>
  <si>
    <t>Digestion</t>
  </si>
  <si>
    <t>Living Treasures of Japan</t>
  </si>
  <si>
    <t>Basic Nutrition</t>
  </si>
  <si>
    <t>The Anatomy of Movement</t>
  </si>
  <si>
    <t>Love Trap</t>
  </si>
  <si>
    <t>Drinking Responsibly</t>
  </si>
  <si>
    <t>Maasai on the Move—with English Subtitles</t>
  </si>
  <si>
    <t>Bill Gates: How a Geek Changed the World</t>
  </si>
  <si>
    <t>Fetal Alcohol Exposure: Changing the Future</t>
  </si>
  <si>
    <t>The Balance of Power</t>
  </si>
  <si>
    <t>Indigenous Peoples of Amazonia</t>
  </si>
  <si>
    <t>Bill Moyers Journal: Global Hunger</t>
  </si>
  <si>
    <t>The Battle of Quebec</t>
  </si>
  <si>
    <t>Influenza: Kill or Cure, Series 3</t>
  </si>
  <si>
    <t>Birth of a Language</t>
  </si>
  <si>
    <t>The Big Sellout</t>
  </si>
  <si>
    <t>Introduction to Modern Art</t>
  </si>
  <si>
    <t>The Bitter Taste of Tea: A Journey into the World of Fair Trade</t>
  </si>
  <si>
    <t>John F. Kennedy, from The WPA Film Library Speeches Collection</t>
  </si>
  <si>
    <t>American Imperialists: Soviet Animation vs. the United States</t>
  </si>
  <si>
    <t>The Chem Lab: Safety in Every Step</t>
  </si>
  <si>
    <t>Ethical Markets: The New Green Revolution</t>
  </si>
  <si>
    <t>Alhaji's Wives</t>
  </si>
  <si>
    <t>The Cost of Cloth: Ethical Textiles</t>
  </si>
  <si>
    <t>Happier Women: 25 Ways to Reduce Stress Video Clip Collection</t>
  </si>
  <si>
    <t>Alzheimer's: A True Story</t>
  </si>
  <si>
    <t>Handling Stress: Today and Tomorrow</t>
  </si>
  <si>
    <t>Identities: Culture and Nationality in Europe Today</t>
  </si>
  <si>
    <t>The Democrat and the Dictator</t>
  </si>
  <si>
    <t>Global Car: Who Really Builds the American Automobile?</t>
  </si>
  <si>
    <t>Anhui: In the Peach Blossom Land</t>
  </si>
  <si>
    <t>The Devil We Know: An Objective Look at the Prince of Darkness</t>
  </si>
  <si>
    <t>Growing Together</t>
  </si>
  <si>
    <t>Antietam</t>
  </si>
  <si>
    <t>The Duty of Poets</t>
  </si>
  <si>
    <t>Grand Central</t>
  </si>
  <si>
    <t>Abraham Lincoln: Preserving the Union</t>
  </si>
  <si>
    <t>Brother, Can You Spare a Dime?</t>
  </si>
  <si>
    <t>The Ecology of Climate Change</t>
  </si>
  <si>
    <t>From the Inside: Personal Challenges for Teens Reentering Society</t>
  </si>
  <si>
    <t>After the Boom</t>
  </si>
  <si>
    <t>Fat Like Me: How to Win the Weight War</t>
  </si>
  <si>
    <t>Abraham Lincoln: A New Birth of Freedom</t>
  </si>
  <si>
    <t>The Environment: A Historical Perspective</t>
  </si>
  <si>
    <t>Food and Obesity: What We Eat</t>
  </si>
  <si>
    <t>100 Percent Woman: The Story of Michelle Dumaresq</t>
  </si>
  <si>
    <t>The Era of American Dominance Is Over: A Debate</t>
  </si>
  <si>
    <t>Composition</t>
  </si>
  <si>
    <t>A Place in the Sun</t>
  </si>
  <si>
    <t>The Future of Collaboration</t>
  </si>
  <si>
    <t>Chimerica: An Economic Love Story Gone Sour</t>
  </si>
  <si>
    <t>A Savage Legacy: Apartheid, Jim Crow, and Racism Today</t>
  </si>
  <si>
    <t>Biotechnology: Friend or Foe?</t>
  </si>
  <si>
    <t>A Time to Change</t>
  </si>
  <si>
    <t>Colombia: Flowers for the Gringo</t>
  </si>
  <si>
    <t>A World Apart: Global Inequality and its Consequences</t>
  </si>
  <si>
    <t>A World Inscribed: The Illuminated Manuscript</t>
  </si>
  <si>
    <t>Challenging Hispanic Stereotypes: Arturo Madrid</t>
  </si>
  <si>
    <t>A Conversation with Margaret Mead—From NBC's Wisdom Series</t>
  </si>
  <si>
    <t>Change, Change</t>
  </si>
  <si>
    <t>Ancient India</t>
  </si>
  <si>
    <t>Cracking the Code of Life</t>
  </si>
  <si>
    <t>Assessing Diverse Populations</t>
  </si>
  <si>
    <t>Declassified: Ayatollah Khomeini</t>
  </si>
  <si>
    <t>Big Mac under Attack</t>
  </si>
  <si>
    <t>Digestion: Eating to Live</t>
  </si>
  <si>
    <t>Algeria 1954: Revolt of a Colony</t>
  </si>
  <si>
    <t>An Anorexic's Tale: The Brief Life of Catherine</t>
  </si>
  <si>
    <t>Dietary Supplements</t>
  </si>
  <si>
    <t>America Beyond the Color Line: The Black Belt</t>
  </si>
  <si>
    <t>Achieving Psychosocial Health</t>
  </si>
  <si>
    <t>Big Mama</t>
  </si>
  <si>
    <t>Black Death in Dixie: Racism and the Death Penalty in the United States</t>
  </si>
  <si>
    <t>Bill Moyers Journal: Activist Grace Lee Boggs / Labor Leader Andrew Stern</t>
  </si>
  <si>
    <t>Boy to Girl to Man: Disproving the Theory of Gender Neutrality</t>
  </si>
  <si>
    <t>Back to the Basics</t>
  </si>
  <si>
    <t>Brain Sex</t>
  </si>
  <si>
    <t>Brasil: Sacerdotistas, Sambistas y Mulatas de Brasil</t>
  </si>
  <si>
    <t>Born with a Wooden Spoon: Welcome to Poverty U.S.A.</t>
  </si>
  <si>
    <t>Birth</t>
  </si>
  <si>
    <t>AIDS: A Biological Perspective</t>
  </si>
  <si>
    <t>Brass Instruments</t>
  </si>
  <si>
    <t>Battling Eating Disorders</t>
  </si>
  <si>
    <t>Breast Cancer</t>
  </si>
  <si>
    <t>Aztecs: The Exposition of a Culture</t>
  </si>
  <si>
    <t>Child Abuse: Chain of Pain</t>
  </si>
  <si>
    <t>Balancing Learning Standards with Diverse Learning Needs</t>
  </si>
  <si>
    <t>Cells, Tissues, and Skin</t>
  </si>
  <si>
    <t>Beef, Inc.: Fat Profits and Lean Standards</t>
  </si>
  <si>
    <t>Bugs, Bones, and Botany: The Science of Crime</t>
  </si>
  <si>
    <t>Cambodia: The Virginity Trade</t>
  </si>
  <si>
    <t>Birth Defects: Causes and Prevention</t>
  </si>
  <si>
    <t>Cappuccino Trail: The Global Economy in a Cup</t>
  </si>
  <si>
    <t>Bill Moyers Journal: Biologist E. O. Wilson / Earth Conservation Corps</t>
  </si>
  <si>
    <t>Cell Functions: A Closer Look</t>
  </si>
  <si>
    <t>Bill Moyers Journal: D-Day Revisited</t>
  </si>
  <si>
    <t>Bioinformatics, Genomics, and Proteomics: Getting the Big Picture</t>
  </si>
  <si>
    <t>Coping with Stress</t>
  </si>
  <si>
    <t>Biotechnology on the Farm and in the Factory: Agricultural and Industrial Applications</t>
  </si>
  <si>
    <t>Heartbreak Science</t>
  </si>
  <si>
    <t>Beowulf</t>
  </si>
  <si>
    <t>Helping Them Flourish</t>
  </si>
  <si>
    <t>Human Life: From Evolution to Self-Evolution</t>
  </si>
  <si>
    <t>Beyond the Classical: Byzantine and Later Greek Art</t>
  </si>
  <si>
    <t>August Wilson: Writing and the Blues</t>
  </si>
  <si>
    <t>Great Sites of Antiquity Video Clip Collection</t>
  </si>
  <si>
    <t>Gloria Steinem: The Accidental Activist</t>
  </si>
  <si>
    <t>Ancestral Voices</t>
  </si>
  <si>
    <t xml:space="preserve">Gold Rush </t>
  </si>
  <si>
    <t>Bart Cook: Choreographer</t>
  </si>
  <si>
    <t>Family</t>
  </si>
  <si>
    <t>Battle Stations</t>
  </si>
  <si>
    <t>Fitting In or Standing Out? Conformity in Childhood</t>
  </si>
  <si>
    <t>Free to Breathe, Free to Live</t>
  </si>
  <si>
    <t>Acutely Anxious</t>
  </si>
  <si>
    <t>Analyzing Fitness</t>
  </si>
  <si>
    <t>Freedom Summer</t>
  </si>
  <si>
    <t>From Here to Self-Esteem: A Road Map for Parents of Young Children</t>
  </si>
  <si>
    <t>Forbidden Reading</t>
  </si>
  <si>
    <t>Constant Change: The Diversification and Spread of Language</t>
  </si>
  <si>
    <t>From Modernity to Postmodernity: A Sociological Inquiry</t>
  </si>
  <si>
    <t>America on the Road</t>
  </si>
  <si>
    <t>Death Sentence: The Story of Capital Punishment</t>
  </si>
  <si>
    <t>Animalia and Plantae</t>
  </si>
  <si>
    <t>Diet-Related Disorders: Type 2 Diabetes, Obesity, and Celiac Disease</t>
  </si>
  <si>
    <t>Antigay Hate Crimes</t>
  </si>
  <si>
    <t>Cyberbullies</t>
  </si>
  <si>
    <t>Fighting Intolerance and Slavery: Christianity in the 17th and 18th Centuries</t>
  </si>
  <si>
    <t>Cyberbullying: Cruel Intentions</t>
  </si>
  <si>
    <t>Argent: Money--in French with English Subtitles</t>
  </si>
  <si>
    <t>Buddhism</t>
  </si>
  <si>
    <t>Art 21: Fantasy</t>
  </si>
  <si>
    <t>Clean Food, Organic Agriculture: Ethical Markets 1</t>
  </si>
  <si>
    <t>Artful Architecture: The Getty Center and the Guggenheim Museum Bilbao</t>
  </si>
  <si>
    <t>Corridos de la Revolucion Mexicana</t>
  </si>
  <si>
    <t>Eternal Scars: Physical and Emotional Child Abuse</t>
  </si>
  <si>
    <t>As American as Public School: 1900–1950</t>
  </si>
  <si>
    <t>Costa Rica: Ecotourism and Economic Development</t>
  </si>
  <si>
    <t>Atoms, Molecules, and Compounds</t>
  </si>
  <si>
    <t>Eat to Win: Nutrition for Athletes</t>
  </si>
  <si>
    <t>Admiral William Halsey, Jr.</t>
  </si>
  <si>
    <t>Domestic Violence and Children</t>
  </si>
  <si>
    <t>Adolescent Cognition: Thinking in a New Key</t>
  </si>
  <si>
    <t>Dying to Leave: The Dark Business of Human Trafficking</t>
  </si>
  <si>
    <t>Advanced Prostate Cancer and Bone Loss</t>
  </si>
  <si>
    <t>Eugene O'Neill: Long Day's Journey into Night</t>
  </si>
  <si>
    <t>Dreaming a Nation: The Kurds</t>
  </si>
  <si>
    <t>Affirmative Action: The History of an Idea</t>
  </si>
  <si>
    <t>Emerging Diseases: Prions and Viruses</t>
  </si>
  <si>
    <t>After Darwin: Genetics, Eugenics, and the Human Genome</t>
  </si>
  <si>
    <t>Emotional Intelligence, with Daniel Goleman</t>
  </si>
  <si>
    <t>Aging and Fear</t>
  </si>
  <si>
    <t>Essentials of Faith: Paganism</t>
  </si>
  <si>
    <t>Aging: What an Autopsy Reveals</t>
  </si>
  <si>
    <t>Sugar and Spice: The Facts Behind Sex Differences</t>
  </si>
  <si>
    <t>Agriculture</t>
  </si>
  <si>
    <t>Teens in Danger</t>
  </si>
  <si>
    <t>Declaring Independence</t>
  </si>
  <si>
    <t>Tanim: Instituting Democracy in Tribal Papua New Guinea</t>
  </si>
  <si>
    <t>Digestive System: Your Personal Power Plant</t>
  </si>
  <si>
    <t>Year by Year: 1946</t>
  </si>
  <si>
    <t>Teach Me Different! Effective Teaching Methods</t>
  </si>
  <si>
    <t>Democracy in Action</t>
  </si>
  <si>
    <t>9/11 and Beyond: Coping Strategies for Trauma and Stress</t>
  </si>
  <si>
    <t>The Ape That Took Over the World</t>
  </si>
  <si>
    <t>Democracy Isn't for Everyone: A Debate</t>
  </si>
  <si>
    <t>A Conversation with Frank Lloyd Wright—From NBC's Wisdom Series</t>
  </si>
  <si>
    <t>The 30-Second President</t>
  </si>
  <si>
    <t>A Finger Pointing at the Moon: Transcending Religion to Achieve Unity in the Divine</t>
  </si>
  <si>
    <t>The Balancing Act: Security and Liberty Post-9/11</t>
  </si>
  <si>
    <t>A History of Work</t>
  </si>
  <si>
    <t>The Battle for Islam</t>
  </si>
  <si>
    <t>A Thousand Tomorrows: Intimacy, Sexuality, and Alzheimer's</t>
  </si>
  <si>
    <t>The Body in Motion: Fitness, Skill, and Training</t>
  </si>
  <si>
    <t>The Brain: The Last Enigma</t>
  </si>
  <si>
    <t>Proteins</t>
  </si>
  <si>
    <t>Music</t>
  </si>
  <si>
    <t>Saheri's Choice: Arranged Marriages in India</t>
  </si>
  <si>
    <t>Sexy Inc.: A Critical Look at the Hypersexualization of Childhood</t>
  </si>
  <si>
    <t>Death Row Kids</t>
  </si>
  <si>
    <t>Self-Esteem and Identity in the Digital Age</t>
  </si>
  <si>
    <t>Living and Dying with Muscular Dystrophy</t>
  </si>
  <si>
    <t>Drug-Resistant Pneumonia</t>
  </si>
  <si>
    <t>The Ice Age: Skating and Crashing on Crystal Meth</t>
  </si>
  <si>
    <t>Disease Warriors</t>
  </si>
  <si>
    <t>Deepest Desires</t>
  </si>
  <si>
    <t>The First Europeans: From Hunters to Farmers</t>
  </si>
  <si>
    <t>Dental Health</t>
  </si>
  <si>
    <t>Depression: Old Problem, New Therapy</t>
  </si>
  <si>
    <t>The Future of Religion</t>
  </si>
  <si>
    <t>Psychology Media Suite</t>
  </si>
  <si>
    <t>design | e2: China—From Red to Green?</t>
  </si>
  <si>
    <t>The Child from 7 to 12</t>
  </si>
  <si>
    <t>design | e2: Deeper Shades of Green</t>
  </si>
  <si>
    <t>Prenatal to Birth</t>
  </si>
  <si>
    <t>design | e2: Gray to Green</t>
  </si>
  <si>
    <t>The Day the Big Easy Drowned</t>
  </si>
  <si>
    <t>Pharm Country</t>
  </si>
  <si>
    <t>design | e2: Green for All</t>
  </si>
  <si>
    <t>Pill Poppers: Miracles, Mysteries, and Misfires of Prescription Drugs</t>
  </si>
  <si>
    <t>design | e2: The Green Machine</t>
  </si>
  <si>
    <t>The Diagnosis and Treatment of Attention Deficit Disorder in Children</t>
  </si>
  <si>
    <t>Peter Jennings Reporting-From the Tobacco File</t>
  </si>
  <si>
    <t>Developments in the Food Industry: Science, Technology, and the Environment</t>
  </si>
  <si>
    <t>The Difference Between Men and Women</t>
  </si>
  <si>
    <t>Dido and Aeneas—From the Royal Opera House</t>
  </si>
  <si>
    <t>The Dying Fields: Despair in India's Cotton Belt</t>
  </si>
  <si>
    <t xml:space="preserve">Dark Passages </t>
  </si>
  <si>
    <t>The Einstein Effect: Savants and Creativity</t>
  </si>
  <si>
    <t>Crucible of Empire: The Spanish-American War</t>
  </si>
  <si>
    <t>The Mayans</t>
  </si>
  <si>
    <t>Cure from the Crypt: Fighting Tuberculosis, Again</t>
  </si>
  <si>
    <t>The Muslims I Know</t>
  </si>
  <si>
    <t>Seriously Stressed</t>
  </si>
  <si>
    <t>Cushing's Disease: Unraveling a Medical Mystery</t>
  </si>
  <si>
    <t>The Problem with Boys: Falling Behind in School and Life</t>
  </si>
  <si>
    <t>Cybercrime: World Wide War 3.0</t>
  </si>
  <si>
    <t>The Respiratory System</t>
  </si>
  <si>
    <t>Stimulants: The Mechanics of Pleasure</t>
  </si>
  <si>
    <t>The Roman Empire in the First Century: Years of Eruption</t>
  </si>
  <si>
    <t>Sustainable Communities</t>
  </si>
  <si>
    <t>Chemical Reactions</t>
  </si>
  <si>
    <t>Post-Traumatic Stress Disorder: When the Memories Won't Go Away</t>
  </si>
  <si>
    <t>Childhood Obesity: Reversing the Trend</t>
  </si>
  <si>
    <t>Obesity: Pain and Prejudice</t>
  </si>
  <si>
    <t>Taboo: Delicacies</t>
  </si>
  <si>
    <t>Calderon de la Barca: La Vida Es Sueno (in Spanish)</t>
  </si>
  <si>
    <t>On Our Watch</t>
  </si>
  <si>
    <t>Camelot: Ancient Mysteries</t>
  </si>
  <si>
    <t>Picture Perfect: Chasing an Impossible Goal</t>
  </si>
  <si>
    <t>Peter Jennings Reporting: Breakdown-America's Health Insurance Crisis</t>
  </si>
  <si>
    <t>The Anatomy of Digestion</t>
  </si>
  <si>
    <t>Caudillo: The History of the Spanish Civil War</t>
  </si>
  <si>
    <t>Preventing Drug Abuse</t>
  </si>
  <si>
    <t>Caught in the Speed Trap: Information Age Overload</t>
  </si>
  <si>
    <t>Overcoming Children's Language Problems: Speaking for Ourselves</t>
  </si>
  <si>
    <t>The America of the Amish</t>
  </si>
  <si>
    <t>Productive Climate and Culture</t>
  </si>
  <si>
    <t>Readings and Conversations</t>
  </si>
  <si>
    <t>Chinua Achebe</t>
  </si>
  <si>
    <t>Nutrition and Eating Disorders</t>
  </si>
  <si>
    <t>Circulatory System: The Plasma Pipeline</t>
  </si>
  <si>
    <t>Music Moves the World: The Power and Passion of Rhythm, Melody, and Dance</t>
  </si>
  <si>
    <t>Monitoring Student Progress</t>
  </si>
  <si>
    <t>Clone</t>
  </si>
  <si>
    <t>Pediatric Neuroscience: Rage of Innocents</t>
  </si>
  <si>
    <t>Coca: A New Leaf of Life</t>
  </si>
  <si>
    <t>Perspectives on Assessment and Evaluation</t>
  </si>
  <si>
    <t>Coke on the Rocks?</t>
  </si>
  <si>
    <t>Making Schools Work: Robert Slavin on Success for All</t>
  </si>
  <si>
    <t>Conquest</t>
  </si>
  <si>
    <t>Life at 3: Bad Behavior</t>
  </si>
  <si>
    <t>Creative Violation: The Rebel Art of the Street Stencil</t>
  </si>
  <si>
    <t>Life at 1: New Experiences</t>
  </si>
  <si>
    <t>Food Chains and Food Webs</t>
  </si>
  <si>
    <t>Managing Your Weight</t>
  </si>
  <si>
    <t>Maya Heritage in Guatemala—in Spanish</t>
  </si>
  <si>
    <t>Food Safety and Disease Prevention</t>
  </si>
  <si>
    <t>Medieval Drama: From Sanctuary to Stage</t>
  </si>
  <si>
    <t>Forensic Fraud</t>
  </si>
  <si>
    <t>Kaffee und Kuchen: Having a Chat</t>
  </si>
  <si>
    <t>Frank Lloyd Wright: The Fellowship</t>
  </si>
  <si>
    <t>Frédéric Chopin: A Concise Biography</t>
  </si>
  <si>
    <t>Holy Days: Christian and Jewish Feasts and Rituals</t>
  </si>
  <si>
    <t>From Jesus to Christ, Part 4</t>
  </si>
  <si>
    <t>Infectious Enthusiasm: Beating Infection</t>
  </si>
  <si>
    <t>Functional Anatomy</t>
  </si>
  <si>
    <t>Zero to Hero: Shyness and Sociability in Children</t>
  </si>
  <si>
    <t>The Day Pictures Were Born</t>
  </si>
  <si>
    <t>Future of English</t>
  </si>
  <si>
    <t>You and Me: Childhood Identity and Social Development</t>
  </si>
  <si>
    <t>Genetic Discoveries, Disorders, and Mutations</t>
  </si>
  <si>
    <t>Will to Win: Helping Children Succeed</t>
  </si>
  <si>
    <t>Genetically Modified Crops: Hope vs. Hype</t>
  </si>
  <si>
    <t>Treating Obesity</t>
  </si>
  <si>
    <t>George Frideric Handel: A Concise Biography</t>
  </si>
  <si>
    <t>Vision of the Future: Sustainable Eco-Cities</t>
  </si>
  <si>
    <t>Get In, Stay In</t>
  </si>
  <si>
    <t>Understanding Underachievers</t>
  </si>
  <si>
    <t>Great Thinkers: Culture Wars</t>
  </si>
  <si>
    <t>War of the Sexes: Power and Leadership</t>
  </si>
  <si>
    <t>Green Buildings</t>
  </si>
  <si>
    <t>Voices: Cancer Patients Speak Out</t>
  </si>
  <si>
    <t>Gum Disease: Beyond Tooth Loss</t>
  </si>
  <si>
    <t>What Makes a Genius?</t>
  </si>
  <si>
    <t>H1N1: A Resilient Enemy</t>
  </si>
  <si>
    <t>What's to Eat? An All-Consuming Study</t>
  </si>
  <si>
    <t>Hansel und Gretel: Opera in Three Acts</t>
  </si>
  <si>
    <t>When Food Is the Enemy: Eating Disorders</t>
  </si>
  <si>
    <t>Ethics: What Is Right?</t>
  </si>
  <si>
    <t>When Propaganda Ruled: Nicolae Ceausescu, King of Communism</t>
  </si>
  <si>
    <t>Eyewitness in Iraq</t>
  </si>
  <si>
    <t>Where Do We Go from Here? A Dialogue on Race</t>
  </si>
  <si>
    <t>Facing Evil</t>
  </si>
  <si>
    <t>Who's Destroying the Forest? A Global Analysis</t>
  </si>
  <si>
    <t>Famous Women, from The WPA Film Library Speeches Collection</t>
  </si>
  <si>
    <t>Why Are Thin People Not Fat?</t>
  </si>
  <si>
    <t>Waiting for My Real Life: Personal and Public Battles over Obesity</t>
  </si>
  <si>
    <t>Final Years</t>
  </si>
  <si>
    <t>Wake Up, America: Freedom, a History of US</t>
  </si>
  <si>
    <t>Finding a Way</t>
  </si>
  <si>
    <t>War in Congo: An Overview</t>
  </si>
  <si>
    <t>Fingerprints</t>
  </si>
  <si>
    <t>War of the Sexes: Emotion</t>
  </si>
  <si>
    <t>First: Perspectives on Sexual Awakening and Identity</t>
  </si>
  <si>
    <t>Waters of Discord</t>
  </si>
  <si>
    <t>Fit to Drink</t>
  </si>
  <si>
    <t>Welcome to the Mainland</t>
  </si>
  <si>
    <t>The Last Neandertal: Competing Theories of Human Origins</t>
  </si>
  <si>
    <t xml:space="preserve">Flight: Quirky Science </t>
  </si>
  <si>
    <t>Vietnam: Ringing Down the Curtain</t>
  </si>
  <si>
    <t>Food and Digestion</t>
  </si>
  <si>
    <t>Violence Against Women</t>
  </si>
  <si>
    <t>The Impact of Violence on Children</t>
  </si>
  <si>
    <t>Eugene O’Neill: A Concise Biography</t>
  </si>
  <si>
    <t>Europe on the Brink: Albert Kahn's Archive of the Planet</t>
  </si>
  <si>
    <t>Tribal Wives: A Look into Tribal Family Life and Female Independence</t>
  </si>
  <si>
    <t>Exclusive to al-Jazeera: Media and Democracy in the Middle East</t>
  </si>
  <si>
    <t>Tuberculosis: Kill or Cure, Series 1</t>
  </si>
  <si>
    <t>Experimental Research Methods in Psychology</t>
  </si>
  <si>
    <t>Tudor and Stuart London: 1500-1666</t>
  </si>
  <si>
    <t>Epigenetics</t>
  </si>
  <si>
    <t>Type 2 Diabetes, Obesity, and Cardiovascular Risk</t>
  </si>
  <si>
    <t>Epilepsy: A New Outlook</t>
  </si>
  <si>
    <t>The Young Composers Challenge</t>
  </si>
  <si>
    <t>The Second American Revolution, Part 2</t>
  </si>
  <si>
    <t>E-learning in Education</t>
  </si>
  <si>
    <t>They Were There: Remembering the Civil Rights Movement</t>
  </si>
  <si>
    <t>Ecology: Life at the Edge of the Sea</t>
  </si>
  <si>
    <t>Tourette: No Laughing Matter</t>
  </si>
  <si>
    <t>Economic Change</t>
  </si>
  <si>
    <t>Towards the Limelight: Mastering Skills and Techniques</t>
  </si>
  <si>
    <t>Edge of Space</t>
  </si>
  <si>
    <t>Young, Muslim, and French: Stories of Assimilation and Defiance</t>
  </si>
  <si>
    <t>The Truth about Vitamins</t>
  </si>
  <si>
    <t>The Undertaking</t>
  </si>
  <si>
    <t>Eduardo Mendoza—in Spanish with English Subtitles</t>
  </si>
  <si>
    <t>Wired for What? The Dividends of Universal Access</t>
  </si>
  <si>
    <t>Endangered: Biodiversity and Economic Development-A Fred Friendly Seminar</t>
  </si>
  <si>
    <t>Word of Mouth: Learning to Communicate</t>
  </si>
  <si>
    <t>Energy Efficiency in the Home</t>
  </si>
  <si>
    <t>World-Class Healthcare: Why Isn't the U.S. the Best?</t>
  </si>
  <si>
    <t>Enjoy Your Meal! How Food Changes the World</t>
  </si>
  <si>
    <t>Worried Sick</t>
  </si>
  <si>
    <t>Judicial Opinions: The Supreme Court Justices</t>
  </si>
  <si>
    <t>Julian of Norwich</t>
  </si>
  <si>
    <t>Yosemite</t>
  </si>
  <si>
    <t>Junk-Food Wars</t>
  </si>
  <si>
    <t>Inside a Gunshot Victim</t>
  </si>
  <si>
    <t>Inside the Lives of Children Having Children</t>
  </si>
  <si>
    <t>Investigative Reports: New York Justice—Public Defenders</t>
  </si>
  <si>
    <t>Intellectual Development: The First Five Years</t>
  </si>
  <si>
    <t>Irish in America</t>
  </si>
  <si>
    <t>India: The Struggle for Independence</t>
  </si>
  <si>
    <t>Is There a Crisis? Biodiversity in Decline</t>
  </si>
  <si>
    <t>Introducing Cannabis: Risks, Laws, and Habits</t>
  </si>
  <si>
    <t>Introducing Tobacco: Risks, Laws, and Habits</t>
  </si>
  <si>
    <t>Inside Folsom</t>
  </si>
  <si>
    <t>Introduction and Sacred Space</t>
  </si>
  <si>
    <t>Inside the Mind of Google</t>
  </si>
  <si>
    <t>Introduction to Designing Experiments</t>
  </si>
  <si>
    <t>LBJ and Vietnam: In the Eye of the Storm</t>
  </si>
  <si>
    <t>Inside the Teenage Brain</t>
  </si>
  <si>
    <t>La Guerra-in Spanish</t>
  </si>
  <si>
    <t>Interdependence of Life</t>
  </si>
  <si>
    <t>Infection Control in the Long-Term-Care Facility</t>
  </si>
  <si>
    <t>Kids and Food</t>
  </si>
  <si>
    <t>Yukon to Yellowstone</t>
  </si>
  <si>
    <t>Into the Tropics</t>
  </si>
  <si>
    <t>Kids and Language</t>
  </si>
  <si>
    <t>Kids under Pressure</t>
  </si>
  <si>
    <t>Hepatitis C: A Silent Epidemic</t>
  </si>
  <si>
    <t>Kids.calm: Childhood Stress</t>
  </si>
  <si>
    <t>High-Speed Impact: The Hidden Toll</t>
  </si>
  <si>
    <t>Health News and Interviews: Mental Health and the Human Mind Video Clips</t>
  </si>
  <si>
    <t>Keiretsu and the Friday Lunch</t>
  </si>
  <si>
    <t>Healthcare Casualties: The Underinsured Mentally Ill</t>
  </si>
  <si>
    <t>Investigating Food Additives</t>
  </si>
  <si>
    <t>The 51st State: America's Working Poor</t>
  </si>
  <si>
    <t>Heat: A Global Investigation</t>
  </si>
  <si>
    <t>Islam: Discovery and Discussion</t>
  </si>
  <si>
    <t>The ABCs of Vitamins</t>
  </si>
  <si>
    <t>Heaven: How Five Religions See It</t>
  </si>
  <si>
    <t>It's Time: African Women Join Hands Against Domestic Violence</t>
  </si>
  <si>
    <t>The Addicted Brain</t>
  </si>
  <si>
    <t>How We Eat: From Birth to Death</t>
  </si>
  <si>
    <t>James Baldwin</t>
  </si>
  <si>
    <t>Jonestown: The Life and Death of Peoples Temple</t>
  </si>
  <si>
    <t>Human Reproductive Biology</t>
  </si>
  <si>
    <t>Hydrogen Hopes</t>
  </si>
  <si>
    <t>Minimum Wages</t>
  </si>
  <si>
    <t>I Hear with My Eyes</t>
  </si>
  <si>
    <t>Minority Health</t>
  </si>
  <si>
    <t>Illegal Gambling: Crime Inc.—The Underground Economy</t>
  </si>
  <si>
    <t>Mississippi, America: Legal Battles of the Freedom Summer</t>
  </si>
  <si>
    <t>Immunizations</t>
  </si>
  <si>
    <t>Modern Marvels: Radio—Out of Thin Air</t>
  </si>
  <si>
    <t>In Search of Thoreau</t>
  </si>
  <si>
    <t>Inca Trails</t>
  </si>
  <si>
    <t>Margaret Sanger</t>
  </si>
  <si>
    <t>Spotlight on Careers in the Arts</t>
  </si>
  <si>
    <t>Madagascar: Agro-Ecology</t>
  </si>
  <si>
    <t>Marijuana</t>
  </si>
  <si>
    <t>Magic Materials</t>
  </si>
  <si>
    <t>Mark Twain: A Concise Biography</t>
  </si>
  <si>
    <t>Man of the Serengeti</t>
  </si>
  <si>
    <t>Lincoln</t>
  </si>
  <si>
    <t>Managing Your Business: Prices, Finances, and Staffing</t>
  </si>
  <si>
    <t>Little Things: When Prejudice Is Unintentional</t>
  </si>
  <si>
    <t>Marijuana Inc: Inside America's Pot Industry</t>
  </si>
  <si>
    <t>Liberty! Episode 1-The Reluctant Revolutionaries (1763-1774)</t>
  </si>
  <si>
    <t>Sick in America: John Stossel on Health Care</t>
  </si>
  <si>
    <t>Marine Stewardship Council: Japan</t>
  </si>
  <si>
    <t>Let Freedom Ring: Southern Literature, 1963 to the New Century</t>
  </si>
  <si>
    <t>Remaking American Medicine: First Do No Harm</t>
  </si>
  <si>
    <t>Local or Imported Food: How to Decide?</t>
  </si>
  <si>
    <t>Luis Goytisolo-in Spanish</t>
  </si>
  <si>
    <t>Lockdown: Tent City</t>
  </si>
  <si>
    <t>Making Better Babies: Genetics and Reproduction-A Fred Friendly Seminar</t>
  </si>
  <si>
    <t>Lockdown: Utah State Prison</t>
  </si>
  <si>
    <t>Making Mao</t>
  </si>
  <si>
    <t>Love and Power: The Influence of Ayn Rand—All Watched Over by Machines of Loving Grace</t>
  </si>
  <si>
    <t>Male Violence: A Room Full of Men</t>
  </si>
  <si>
    <t>Pills: Never Enough!</t>
  </si>
  <si>
    <t>Meditation</t>
  </si>
  <si>
    <t>Persuasion, Propaganda, and Photography</t>
  </si>
  <si>
    <t>Latin Music U.S.A.: Bridges</t>
  </si>
  <si>
    <t>Parent Involvement</t>
  </si>
  <si>
    <t>Kids and Bullying</t>
  </si>
  <si>
    <t>Part 2: Domestic Violence, Street Violence</t>
  </si>
  <si>
    <t>Part 3: Time for School-Hope and Despair in the Fight for an Education</t>
  </si>
  <si>
    <t>Kids Behind Bars</t>
  </si>
  <si>
    <t>Nutrition Controversies</t>
  </si>
  <si>
    <t>Nutrition for Active Fitness</t>
  </si>
  <si>
    <t>Kay Redfield Jamison: Surviving Bipolar Disorder</t>
  </si>
  <si>
    <t>Nutrition for Sports and Exercise</t>
  </si>
  <si>
    <t>Landscape: The Invention of Nature</t>
  </si>
  <si>
    <t>Opium: For Pleasure and for Pain</t>
  </si>
  <si>
    <t>Light, Shadow, and Reflection: Painting with Light</t>
  </si>
  <si>
    <t>Osteoporosis: New Treatments for Bone Loss</t>
  </si>
  <si>
    <t>Light: Quirky Science</t>
  </si>
  <si>
    <t>Osteoporosis: What Every Woman Needs to Know</t>
  </si>
  <si>
    <t>Liquid Assets: The Big Business of Water</t>
  </si>
  <si>
    <t>Our Grieving Hearts: Stories of Parental Bereavement</t>
  </si>
  <si>
    <t>Over-Exploiting the Oceans: The Dangers of Overfishing</t>
  </si>
  <si>
    <t>Let's Talk About It: Domestic Violence—in English with Spanish Subtitles</t>
  </si>
  <si>
    <t>Morbid Obesity: A Probable Cure?</t>
  </si>
  <si>
    <t>Mothers in Prison</t>
  </si>
  <si>
    <t>Life Behind Bars</t>
  </si>
  <si>
    <t>Moyers on America: Capitol Crimes</t>
  </si>
  <si>
    <t>Life in the Cosmos</t>
  </si>
  <si>
    <t>MyPyramid: Steps to a Healthier You—Pass It On!</t>
  </si>
  <si>
    <t>The Age of Consent: Sex and the American Legal System</t>
  </si>
  <si>
    <t>Neurotic, Stress-Related, and Somatoform Disorders</t>
  </si>
  <si>
    <t>TEDTalks: Emily Oster—What Do We Really Know about the Spread of AIDS?</t>
  </si>
  <si>
    <t>NewsHour Medical Ethics and Issues Anthology</t>
  </si>
  <si>
    <t>TEDTalks: Gever Tulley—5 Dangerous Things You Should Let Your Kids Do</t>
  </si>
  <si>
    <t>No Child Without Motivation</t>
  </si>
  <si>
    <t>Real Life Teens: Eating Disorders</t>
  </si>
  <si>
    <t>The Abortion War: Thirty Years after Roe v. Wade</t>
  </si>
  <si>
    <t>Real Life Teens: Stress</t>
  </si>
  <si>
    <t>The Ache Indians of Paraguay</t>
  </si>
  <si>
    <t>Recognizing Child Abuse</t>
  </si>
  <si>
    <t>The Adirondacks</t>
  </si>
  <si>
    <t>Recovery from Sexual Abuse</t>
  </si>
  <si>
    <t>TEDTalks: Phil Borges—Documenting Our Endangered Cultures</t>
  </si>
  <si>
    <t>Refugees in Africa: Another Quiet Emergency</t>
  </si>
  <si>
    <t>TEDTalks: Richard Dawkins—The Universe Is Queerer than We Can Suppose</t>
  </si>
  <si>
    <t>TEDTalks: Steven Johnson—A Guided Tour of The Ghost Map</t>
  </si>
  <si>
    <t>Reporting on Terrorism: The News Media and Public Health-A Fred Friendly Seminar</t>
  </si>
  <si>
    <t>TEDTalks: Svante Paabo—DNA Clues to Our Inner Neanderthal</t>
  </si>
  <si>
    <t>Reproduction: Designer Babies</t>
  </si>
  <si>
    <t>TEDTalks: Tod Machover—Releasing the Music in Your Head</t>
  </si>
  <si>
    <t>Respiratory Care: Assessing the Adult Respiratory System</t>
  </si>
  <si>
    <t>TEDTalks: Wade Davis—Cultures at the Far Edge of the World</t>
  </si>
  <si>
    <t>Promoting Your Designs</t>
  </si>
  <si>
    <t>Missouri's Different Approach to Juvenile Justice</t>
  </si>
  <si>
    <t>TEDTalks: Wade Davis—The Worldwide Web of Belief and Ritual</t>
  </si>
  <si>
    <t>Protein: The Stuff of Life</t>
  </si>
  <si>
    <t>The Boy in the Bubble</t>
  </si>
  <si>
    <t>Prevention and Screening: New Cancer Defenses</t>
  </si>
  <si>
    <t>The Brain</t>
  </si>
  <si>
    <t>Private Property vs. The Public Trust-A Fred Friendly Seminar</t>
  </si>
  <si>
    <t>The Brain and Food: Secrets of Your Mind</t>
  </si>
  <si>
    <t>Portraits in Human Sexuality: Sexual Orientation</t>
  </si>
  <si>
    <t>The Body Machine: Part 1-Anatomy of the Human Power Train</t>
  </si>
  <si>
    <t>Post-Traumatic Stress Disorder</t>
  </si>
  <si>
    <t>The Book of Life: Genetics and Evolution</t>
  </si>
  <si>
    <t>Pfiesteria Files: Closing the Case</t>
  </si>
  <si>
    <t>The American Industrial Revolution</t>
  </si>
  <si>
    <t>The Bielski Brothers</t>
  </si>
  <si>
    <t>The Big Picture: Operation Mercy</t>
  </si>
  <si>
    <t>The Big Picture: Why North Atlantic Treaty Organization (NATO)?</t>
  </si>
  <si>
    <t>Pregnancy: A History</t>
  </si>
  <si>
    <t>The Big Picture: You in Japan</t>
  </si>
  <si>
    <t>Prelinger Archives: America Goes Over (Part II) (1918)</t>
  </si>
  <si>
    <t>The Blending of Culture: Latino Influence on America</t>
  </si>
  <si>
    <t>Prelinger Archives: Classic Television Commercials (Part I) (1948)</t>
  </si>
  <si>
    <t>Prelinger Archives: Poverty in Rural America (Part I) (1965)</t>
  </si>
  <si>
    <t>The Art of Film</t>
  </si>
  <si>
    <t>Prelude and First Curtains</t>
  </si>
  <si>
    <t>Superbugs: When Antibiotics Don't Work</t>
  </si>
  <si>
    <t>Pompeii: Daily Life of the Ancient Romans</t>
  </si>
  <si>
    <t>Sylvia—From the Royal Opera House</t>
  </si>
  <si>
    <t>Population Geography</t>
  </si>
  <si>
    <t>Tartuffe</t>
  </si>
  <si>
    <t>Portion Size Me: A Study of Healthy Fast-Food Choices</t>
  </si>
  <si>
    <t>Teaching Tools for Microeconomics (College Edition)</t>
  </si>
  <si>
    <t>Sowing the Seeds of Disaster</t>
  </si>
  <si>
    <t>The Second American Revolution, Part 1</t>
  </si>
  <si>
    <t>Space Weather: Storms from the Sun</t>
  </si>
  <si>
    <t>Countdown to Delirium: The Debate over Drug Classifications</t>
  </si>
  <si>
    <t>Starting an Insurance Agency: The StartUp Experience</t>
  </si>
  <si>
    <t>The Sex Offender Next Door</t>
  </si>
  <si>
    <t>The Sexual Brain</t>
  </si>
  <si>
    <t>Shareholder Activism: Ethical Markets 1</t>
  </si>
  <si>
    <t>Diet Confidential: Heavy Marketing with a Dash of Nutrition</t>
  </si>
  <si>
    <t>Smokers Are Hazardous to Your Health</t>
  </si>
  <si>
    <t>The Smithsonian National Museum of the American Indian: Native Voice</t>
  </si>
  <si>
    <t>So Violent a Nation</t>
  </si>
  <si>
    <t>The Road to Rapture</t>
  </si>
  <si>
    <t>Sleep and the College Student</t>
  </si>
  <si>
    <t>The Space of Pottery: Ceramics of Paul Mathieu</t>
  </si>
  <si>
    <t>TEDTalks: Josette Sheeran—Ending Hunger Now</t>
  </si>
  <si>
    <t>TEDTalks: Kate Hartman—The Art of Wearable Communication</t>
  </si>
  <si>
    <t>The Story of Elizabeth Cady Stanton and Susan B. Anthony: Revolution</t>
  </si>
  <si>
    <t>TEDTalks: Kevin Slavin—How Algorithms Shape Our World</t>
  </si>
  <si>
    <t>The Sultanate of Jogjakarta</t>
  </si>
  <si>
    <t>TEDTalks: Majora Carter—Majora Carter: Greening the Ghetto</t>
  </si>
  <si>
    <t>TEDTalks: Martin Rees—Earth in Its Final Century?</t>
  </si>
  <si>
    <t>TEDTalks: Michael Pollan—The Omnivore's Next Dilemma</t>
  </si>
  <si>
    <t>The Two Nations of Black America</t>
  </si>
  <si>
    <t>TEDTalks: Niall Ferguson—The 6 Killer Apps of Prosperity</t>
  </si>
  <si>
    <t>The Unelected: The Lobbies</t>
  </si>
  <si>
    <t>TEDTalks: Dan Dennett—Cute, Sexy, Sweet, and Funny, An Evolutionary Riddle</t>
  </si>
  <si>
    <t>The Universe Video Clip Collection</t>
  </si>
  <si>
    <t>TEDTalks: David Christian—Big History</t>
  </si>
  <si>
    <t>The Vietnam War: From Start to Finish</t>
  </si>
  <si>
    <t>The Restless Planet: El Nino and Global Warming</t>
  </si>
  <si>
    <t>TEDTalks: Barton Seaver—Sustainable Seafood? Let’s Get Smart</t>
  </si>
  <si>
    <t>The Quality Gap: Medicine's Secret Killer</t>
  </si>
  <si>
    <t>TEDTalks: Benjamin Zander—Classical Music with Shining Eyes</t>
  </si>
  <si>
    <t>The Religious Right</t>
  </si>
  <si>
    <t>TEDTalks: Carter Emmart—A Demo of a 3-D Atlas of the Universe</t>
  </si>
  <si>
    <t>TEDTalks: Courtney Martin—Reinventing Feminism</t>
  </si>
  <si>
    <t>The Phillips Collection</t>
  </si>
  <si>
    <t>The Mythic Camera of Frank Hurley</t>
  </si>
  <si>
    <t>The Mormons, Part 1</t>
  </si>
  <si>
    <t>The Last Living Caveman</t>
  </si>
  <si>
    <t>Prisoner of Her Past: Battling Late-Onset Post-Traumatic Stress Disorder</t>
  </si>
  <si>
    <t>The Lost City of New Orleans: A Case Study</t>
  </si>
  <si>
    <t>The Elizabethans (1558-1603)</t>
  </si>
  <si>
    <t>The Disappearing Male: Environmental Threats to Human Reproduction</t>
  </si>
  <si>
    <t>The Creation of Italy</t>
  </si>
  <si>
    <t>The Cult of the Beautiful Body</t>
  </si>
  <si>
    <t>The Devil Plays Hardball: Mentoring the Homeless</t>
  </si>
  <si>
    <t>Outbreak in America: When the Flu Pandemic Hits Home</t>
  </si>
  <si>
    <t>The Child's Brain: Syllable from Sound</t>
  </si>
  <si>
    <t>Outbreak: Life after People</t>
  </si>
  <si>
    <t>The Civil War: Episode 1-The Cause (1861)</t>
  </si>
  <si>
    <t>Fat and Happy?</t>
  </si>
  <si>
    <t>Painkillers: Numbing the Mind</t>
  </si>
  <si>
    <t>Part One: East and West</t>
  </si>
  <si>
    <t>The Fountains of Rome</t>
  </si>
  <si>
    <t>Opium: The War on Drugs</t>
  </si>
  <si>
    <t>The Evolution of Human Purpose</t>
  </si>
  <si>
    <t>Organizing Quantitative Data</t>
  </si>
  <si>
    <t>Nobelity: A Look at the Future Through the Eyes of Nobel Laureates</t>
  </si>
  <si>
    <t>The Global Dimension: The Risks of Globalization</t>
  </si>
  <si>
    <t>Nomads: Gold of the Himalayas</t>
  </si>
  <si>
    <t>The Great Depression</t>
  </si>
  <si>
    <t>Sex in ’69: Sexual Revolution in America</t>
  </si>
  <si>
    <t>The Growth of Towns and Cities</t>
  </si>
  <si>
    <t>Sex in Space</t>
  </si>
  <si>
    <t>Skin Deep: The Story of Sandra Laing</t>
  </si>
  <si>
    <t>Resorts: Paradise Reclaimed</t>
  </si>
  <si>
    <t>Sold: Fighting the New Global Slave Trade</t>
  </si>
  <si>
    <t>Solving Black Inner-City Poverty: William Julius Wilson</t>
  </si>
  <si>
    <t>HIV &amp; Me: Fear, Ignorance, and Education</t>
  </si>
  <si>
    <t>PTSD: Post-Traumatic Stress Disorder</t>
  </si>
  <si>
    <t>Pulmonary Fibrosis</t>
  </si>
  <si>
    <t>Staging Classical Tragedy</t>
  </si>
  <si>
    <t>Quit to Live: Fighting Lung Cancer</t>
  </si>
  <si>
    <t>Stimulants</t>
  </si>
  <si>
    <t>Risky Business: Insuring Against the Future</t>
  </si>
  <si>
    <t>Game Theory: Lost in New York</t>
  </si>
  <si>
    <t>Salvia Divonorum: Sacred Weeds</t>
  </si>
  <si>
    <t>Separate and Unequal</t>
  </si>
  <si>
    <t>Save Our History: Secrets of Jamestown</t>
  </si>
  <si>
    <t>Scam of the Century? Bernie Madoff and the $50 Billion Heist</t>
  </si>
  <si>
    <t>Mrs. President: Women and Political Leadership in Iran</t>
  </si>
  <si>
    <t>Great Events #2</t>
  </si>
  <si>
    <t>MRSA: Kill or Cure, Series 2</t>
  </si>
  <si>
    <t>Shopping Smart</t>
  </si>
  <si>
    <t>Green Pacts and Greenbacks</t>
  </si>
  <si>
    <t>Rocks and Minerals</t>
  </si>
  <si>
    <t>No Accounting for Taste: Why We Eat What We Eat</t>
  </si>
  <si>
    <t>Odysseus: Curse of the Sea</t>
  </si>
  <si>
    <t>Scientific Method</t>
  </si>
  <si>
    <t>Odysseus: Warrior's Revenge</t>
  </si>
  <si>
    <t>Secrets of the Founding Fathers</t>
  </si>
  <si>
    <t>River Channel Forms</t>
  </si>
  <si>
    <t>Modern Marvels: China's Great Dam</t>
  </si>
  <si>
    <t>Psychology Research in Context</t>
  </si>
  <si>
    <t>Microsoft's Vista: The Product Launch</t>
  </si>
  <si>
    <t>If I Could: Breaking the Vicious Cycle of Child Abuse-Educator's Edition</t>
  </si>
  <si>
    <t>Midwives: A Global Perspective on Childbirth</t>
  </si>
  <si>
    <t>Russian Revolutions: Sex, Lies, and Nuclear Weapons</t>
  </si>
  <si>
    <t>Safety First: Standards and Procedures for the Office</t>
  </si>
  <si>
    <t>Mysteries of Matter: Chemistry and the Elements, from Hennig Brandt to Humphry Davy</t>
  </si>
  <si>
    <t>The Changing Role of Women: Mary Catherine Bateson</t>
  </si>
  <si>
    <t>Mysterious Poison: The History of PCBs</t>
  </si>
  <si>
    <t>N. Scott Momaday</t>
  </si>
  <si>
    <t>The All-American Drug: Heroin in Suburbia and the Heartland</t>
  </si>
  <si>
    <t>Native Americans: Celebrating Traditions</t>
  </si>
  <si>
    <t>The Americans with Disabilities Act: Is It Working?</t>
  </si>
  <si>
    <t>New Directions: The Fight Against Cancer</t>
  </si>
  <si>
    <t>New Orleans</t>
  </si>
  <si>
    <t>Tuvalu: Keeping Heads Above Water</t>
  </si>
  <si>
    <t>Uganda: A Different Drummer</t>
  </si>
  <si>
    <t>The Addictive Personality</t>
  </si>
  <si>
    <t>Understanding Hepatitis C</t>
  </si>
  <si>
    <t>The Appalachians: The Fight for Land and Work</t>
  </si>
  <si>
    <t>United News, Release 21 (1942): U.S. Pacific War Heroes Decorated</t>
  </si>
  <si>
    <t>The Armenian Genocide—Educator's Edition</t>
  </si>
  <si>
    <t>Unleashing the Power: Creating Chemical Compounds and Splitting Atoms</t>
  </si>
  <si>
    <t>Technology: The Web and World English</t>
  </si>
  <si>
    <t>Us Now: What Society Gains from Online Collaboration</t>
  </si>
  <si>
    <t>Teen Suicide</t>
  </si>
  <si>
    <t>Vincent Van Gogh: A Stroke of Genius</t>
  </si>
  <si>
    <t>Testing the Limits of Possibility: Massive Dams and Waterworks</t>
  </si>
  <si>
    <t>Tribal Wives: Challenging Western Views of Polygamy and Female Circumcision</t>
  </si>
  <si>
    <t>Wangari Maathai: For Our Land</t>
  </si>
  <si>
    <t>Switch: A Community in Transition</t>
  </si>
  <si>
    <t>War of the Wards: Battling the Superbugs</t>
  </si>
  <si>
    <t>Success and Failure at P.S. 27, Part 2</t>
  </si>
  <si>
    <t>Welfare Reform: Social Responsibility</t>
  </si>
  <si>
    <t>Taking Control: Strategies for Coping with Stress</t>
  </si>
  <si>
    <t>Brain and Nervous System: Your Information Superhighway</t>
  </si>
  <si>
    <t>The Spartans, Part 2</t>
  </si>
  <si>
    <t>Tal Como Somos: The Latino GBT Community-Feature-Length Version</t>
  </si>
  <si>
    <t>The Spartans, Part 3</t>
  </si>
  <si>
    <t>The Sugar Babies: Growing Up in the Cane Fields</t>
  </si>
  <si>
    <t>The Tell-Tale Heart by Edgar Allan Poe</t>
  </si>
  <si>
    <t>Ethnic Identity, Regional Conflict, and Peacekeeping Initiatives</t>
  </si>
  <si>
    <t>The Toxins Return: How Industrial Poisons Travel the Globe</t>
  </si>
  <si>
    <t>Environnements: Weather and the Environment--in French with English Subtitles</t>
  </si>
  <si>
    <t>The Trees Have a Mother: Amazonian Cosmologies, Folktales, and Mystery</t>
  </si>
  <si>
    <t>Epidemic! A Fred Friendly Seminar</t>
  </si>
  <si>
    <t>The Trumpet</t>
  </si>
  <si>
    <t>Expect the Best</t>
  </si>
  <si>
    <t>Conformity: In the Real-Life Lab</t>
  </si>
  <si>
    <t>The U.S. Military: Waging Peace</t>
  </si>
  <si>
    <t>Facing Racism</t>
  </si>
  <si>
    <t>The WPA Film Library: British Tank Factory, 1940</t>
  </si>
  <si>
    <t>Eqbal Ahmad and the Partitioning of India</t>
  </si>
  <si>
    <t>Fair Play: Achieving Gender Equity in the Digital Age</t>
  </si>
  <si>
    <t>Early Breast Cancer: With Knowledge Comes Hope</t>
  </si>
  <si>
    <t>These Vital Years: A Conversation with Betty Friedan at 76</t>
  </si>
  <si>
    <t>Thinking Globally, Acting Locally about Your Environment</t>
  </si>
  <si>
    <t>To Be a Mother in Latin America</t>
  </si>
  <si>
    <t>Eating Disorders: Mind, Body, and Society</t>
  </si>
  <si>
    <t>Tobacco Road: A Dead End</t>
  </si>
  <si>
    <t>Eating Disorders: The Hunger Within</t>
  </si>
  <si>
    <t>Transforming Food: A Global Look at Genetic Modification</t>
  </si>
  <si>
    <t>Eating Disorders: The Inner Voice</t>
  </si>
  <si>
    <t>Chemical Conundrum</t>
  </si>
  <si>
    <t>When Someone You Love Suffers from Depression</t>
  </si>
  <si>
    <t>Eating Healthy</t>
  </si>
  <si>
    <t>Who Was Abraham Lincoln?</t>
  </si>
  <si>
    <t>Economic Development: A Global Challenge</t>
  </si>
  <si>
    <t>AIDS: A Global Crisis</t>
  </si>
  <si>
    <t>Who's Afraid of Designer Babies? The Ethics of Genetic Screening</t>
  </si>
  <si>
    <t>Elder Abuse: America's Growing Crime</t>
  </si>
  <si>
    <t>Whose Plants Are They, Anyway?</t>
  </si>
  <si>
    <t>Emerging Diseases</t>
  </si>
  <si>
    <t>Creativity with Bill Moyers: Maya Angelou</t>
  </si>
  <si>
    <t>AIDS in America: A History</t>
  </si>
  <si>
    <t>Why Women Count Video Clip Collection: Southeast Asia, Pacific, Caribbean, Latin America</t>
  </si>
  <si>
    <t>Crust, Mantle, and Core: Earth Inside and Out</t>
  </si>
  <si>
    <t>Women and Alcoholism</t>
  </si>
  <si>
    <t>Women and Disease</t>
  </si>
  <si>
    <t>Day Care: Psychological Impacts on Child Development</t>
  </si>
  <si>
    <t>World War II: The Road to War</t>
  </si>
  <si>
    <t>World War II: The World at War</t>
  </si>
  <si>
    <t>Curing Cancer</t>
  </si>
  <si>
    <t>Woven Lives: Contemporary Textiles from Ancient Oaxacan Traditions (in Spanish)</t>
  </si>
  <si>
    <t>Declassified: Viet Cong</t>
  </si>
  <si>
    <t>Demeter: The Miracle of Fertility</t>
  </si>
  <si>
    <t>Young Criminals, Adult Punishment</t>
  </si>
  <si>
    <t>Youth Violence: What's Out There</t>
  </si>
  <si>
    <t>Do You Speak American? Out West</t>
  </si>
  <si>
    <t>Voices of Lupus</t>
  </si>
  <si>
    <t>Divided City: The Route to Racism</t>
  </si>
  <si>
    <t>The New Rules of the Game</t>
  </si>
  <si>
    <t>The Next Generation</t>
  </si>
  <si>
    <t>Forgetting the Arabs: Europe on the Cusp of the Renaissance</t>
  </si>
  <si>
    <t>The Odyssey of Troy</t>
  </si>
  <si>
    <t>The Last Abortion Clinic</t>
  </si>
  <si>
    <t>Glacial Deposits</t>
  </si>
  <si>
    <t>The Last Days in the Life of Vincent van Gogh</t>
  </si>
  <si>
    <t>Globalization and the Media</t>
  </si>
  <si>
    <t>Global Grassroots: The Ramifications of Globalization</t>
  </si>
  <si>
    <t>Babyland: Infant Mortality in Memphis, TN</t>
  </si>
  <si>
    <t>The Magic of Reading</t>
  </si>
  <si>
    <t>The Masai Today: Changing Traditions</t>
  </si>
  <si>
    <t>Garcia Marquez: Un Viaje al Corazon de la Memoria-in Spanish</t>
  </si>
  <si>
    <t>The Invaders: Life after People</t>
  </si>
  <si>
    <t>Garcia Marquez: Un Viaje al Corazon de la Memoria-in Spanish with English Subtitles</t>
  </si>
  <si>
    <t>The Human Genome</t>
  </si>
  <si>
    <t>French Intellectuals in the 20th Century</t>
  </si>
  <si>
    <t>The Human Spark, with Alan Alda—Part 3, Brain Matters</t>
  </si>
  <si>
    <t>Frida Kahlo: Portrait of a Woman</t>
  </si>
  <si>
    <t>Food and Restaurants</t>
  </si>
  <si>
    <t>The Sixties</t>
  </si>
  <si>
    <t>Fooling with Words: A Bill Moyers Special</t>
  </si>
  <si>
    <t>The Slanted Screen: Asian Men in Film and Television</t>
  </si>
  <si>
    <t>Feminist Literary Voices</t>
  </si>
  <si>
    <t>The Power of Speech</t>
  </si>
  <si>
    <t>The Real Olympics: A History of the Ancient and Modern Olympic Games</t>
  </si>
  <si>
    <t>The Refugee Show: The Plight of the Padaung Long-Necked People</t>
  </si>
  <si>
    <t>The Renaissance</t>
  </si>
  <si>
    <t>The National Parks: America’s Best Idea—A Film by Ken Burns—Part 2, “The Last Refuge” (1890-1915)</t>
  </si>
  <si>
    <t>Fat: Humanity's Best Friend</t>
  </si>
  <si>
    <t>The Orphan Trains</t>
  </si>
  <si>
    <t>The Pacific: Biodiversity and the Protection of Coral Reefs</t>
  </si>
  <si>
    <t>Health and Medicine: On the Cutting Edge</t>
  </si>
  <si>
    <t>The People's City: How Bogota Succeeded in Reducing Traffic Congestion and Smog</t>
  </si>
  <si>
    <t>Health News and Interviews: Cancer Video Clips</t>
  </si>
  <si>
    <t>Good Practices in the Classroom</t>
  </si>
  <si>
    <t>The Donner Party: A Film by Ric Burns</t>
  </si>
  <si>
    <t>The Drake Equation: The Search for Life beyond Earth</t>
  </si>
  <si>
    <t>Gumbo: Ken Burns's Jazz, Part 1</t>
  </si>
  <si>
    <t>Heroin: The New High School High</t>
  </si>
  <si>
    <t>The Civil Rights Movement</t>
  </si>
  <si>
    <t>High Expectations</t>
  </si>
  <si>
    <t>History of Cancer</t>
  </si>
  <si>
    <t>Hitler vs. Stalin</t>
  </si>
  <si>
    <t>Human Planet: How Earth Made Us—The Untold Story of History</t>
  </si>
  <si>
    <t>The Cubans</t>
  </si>
  <si>
    <t>The Danger of Bone Metastasis: When Cancer Spreads to the Bone</t>
  </si>
  <si>
    <t>Ibsen: Hedda Gabler</t>
  </si>
  <si>
    <t>The First Measured Century: 1930-1960</t>
  </si>
  <si>
    <t>Illicit: The Dark Trade</t>
  </si>
  <si>
    <t>The Guid Scots Tongue</t>
  </si>
  <si>
    <t>Homegrown Green Economies: Ethical Markets 3</t>
  </si>
  <si>
    <t>The Hollywood Censorship Wars</t>
  </si>
  <si>
    <t>Hormone Hell</t>
  </si>
  <si>
    <t>The Future of Chemistry</t>
  </si>
  <si>
    <t>Housing America: Demographics and Development</t>
  </si>
  <si>
    <t>How Did We Get Here? A History of Evolutionary Science</t>
  </si>
  <si>
    <t>The Girlfriend's Guide to Breast Cancer: Finding Strength</t>
  </si>
  <si>
    <t>How Difficult Can This Be? The F.A.T. City Workshop—Understanding Learning Disabilities</t>
  </si>
  <si>
    <t>How to Kill a Human Being: Methods of Execution</t>
  </si>
  <si>
    <t>Core Concepts in Sociology</t>
  </si>
  <si>
    <t>Color-Blind: Fighting Racism in Schools</t>
  </si>
  <si>
    <t>Conclusion at Appomattox: The War Ends, but Not Its Impact</t>
  </si>
  <si>
    <t>Consequences of Conflict</t>
  </si>
  <si>
    <t>Class Act: Jay W. Jensen and the Future of Arts Education in America—Educator's Edition</t>
  </si>
  <si>
    <t>Classical Architecture</t>
  </si>
  <si>
    <t>Chinatown: Strangers in a Strange Land</t>
  </si>
  <si>
    <t>Choosing Sustainable Materials</t>
  </si>
  <si>
    <t>Cells, Cities, and Cellular Signaling: An Urban Analogy</t>
  </si>
  <si>
    <t>Brown Is the New Green: George Lopez and the American Dream</t>
  </si>
  <si>
    <t>Bucking the System: Alternatives to Cash and Capital</t>
  </si>
  <si>
    <t>Cancer and Metastasis</t>
  </si>
  <si>
    <t>Beating Depression</t>
  </si>
  <si>
    <t>Behind the Big Bang Theory</t>
  </si>
  <si>
    <t>Best of 2006: CLIO Gold Plus</t>
  </si>
  <si>
    <t>Best of 2009: CLIO Gold Plus</t>
  </si>
  <si>
    <t>Beyond Life and Death</t>
  </si>
  <si>
    <t>Bill Moyers Journal: The Business of Poverty / Facing Up to the Economy</t>
  </si>
  <si>
    <t>Bill Moyers on Faith &amp; Reason: Richard Rodriguez</t>
  </si>
  <si>
    <t>Brazil: Priestesses, Samba Dancers, and Mulattos of Brazil</t>
  </si>
  <si>
    <t>Bones and Muscles</t>
  </si>
  <si>
    <t>Alzheimer's Disease and Related Disorders III (For Home Health)</t>
  </si>
  <si>
    <t>Anatomy of Prejudice: Jane Elliott's Seminar on Race</t>
  </si>
  <si>
    <t>American Poet Laureates</t>
  </si>
  <si>
    <t>Amelia Earhart: Queen of the Air</t>
  </si>
  <si>
    <t>Amendment 13: The Abolition of Slavery</t>
  </si>
  <si>
    <t>America Becomes a World Power</t>
  </si>
  <si>
    <t>Autism and Applied Behavioral Analysis</t>
  </si>
  <si>
    <t>Arlington: Field of Honor</t>
  </si>
  <si>
    <t>Art and Life: Orson Welles and Rita Hayworth</t>
  </si>
  <si>
    <t>Bacteria</t>
  </si>
  <si>
    <t>Autry Museum of Western Heritage: Spirit of the West</t>
  </si>
  <si>
    <t>Ancient Rome</t>
  </si>
  <si>
    <t>Ancient Treasures: Imperial Art of China</t>
  </si>
  <si>
    <t>Antonio Skármeta—in Spanish</t>
  </si>
  <si>
    <t>Anything You Can Do, I Can Do Better: Why the Sexes Excel Differently</t>
  </si>
  <si>
    <t>A Cry from the Edge</t>
  </si>
  <si>
    <t>A Fresh Look at Mali, Ghana, and Nigeria</t>
  </si>
  <si>
    <t>A Masterpiece by Midnight: Ken Burns’s Jazz, Part 10</t>
  </si>
  <si>
    <t>A Nation Returns: Germany</t>
  </si>
  <si>
    <t>1893-1945: Against the Tide-Mao's Early Years</t>
  </si>
  <si>
    <t>Year by Year: 1963</t>
  </si>
  <si>
    <t>'Tis Pity She's a Whore: The First Women on the London Stage</t>
  </si>
  <si>
    <t>10 Things You Need to Know about Losing Weight</t>
  </si>
  <si>
    <t>21st-Century Trends in Latin American Literature—Spanish with Optional English Subtitles</t>
  </si>
  <si>
    <t>A Conversation with Igor Stravinsky—From NBC's Wisdom Series</t>
  </si>
  <si>
    <t>A&amp;E Classroom: The Class of the 20th Century—1976-1990</t>
  </si>
  <si>
    <t>A&amp;E Classroom: Mahatma Gandhi—The Great Soul</t>
  </si>
  <si>
    <t>A&amp;E Classroom: The Class of the 20th Century—1952-1955</t>
  </si>
  <si>
    <t>A&amp;E Classroom: The Class of the 20th Century—1956-1961</t>
  </si>
  <si>
    <t>Achieve a Healthy Lifestyle</t>
  </si>
  <si>
    <t>Eyewitness: When the Only Witness Is Also the Victim</t>
  </si>
  <si>
    <t>College, Inc.</t>
  </si>
  <si>
    <t>TEDTalks: Liz ColemanÑA Call to Reinvent Liberal Arts Education</t>
  </si>
  <si>
    <t>The Battle for the Language of the Bible</t>
  </si>
  <si>
    <t>Tunisia and Egypt: How Facebook Changed the WorldÑThe Arab Spring</t>
  </si>
  <si>
    <t>Lockdown: Gang Wars-Inside Pelican Bay State Prison</t>
  </si>
  <si>
    <t>Gender Communication</t>
  </si>
  <si>
    <t>Discounted Dreams: High Hopes and Harsh Realities at America's Community Colleges</t>
  </si>
  <si>
    <t>TEDTalks: Lauren ZalaznickÑThe Conscience of Television</t>
  </si>
  <si>
    <t>House of Cards: America's Mortgage Meltdown</t>
  </si>
  <si>
    <t>Moyers &amp; Company: Where Do Movies End and Politics Begin?</t>
  </si>
  <si>
    <t>Lockdown: Ironwood State Prison</t>
  </si>
  <si>
    <t>Islamic Art: Africa and Central Asia</t>
  </si>
  <si>
    <t>Lockdown: Supermax, the Baddest of the Bad</t>
  </si>
  <si>
    <t>Bill Moyers Journal: America's Growing Economic Divide</t>
  </si>
  <si>
    <t>TEDTalks: Richard WilkinsonÑHow Economic Inequality Harms Societies</t>
  </si>
  <si>
    <t>TEDTalks: Clay ShirkyÑHow Cognitive Surplus Will Change the World</t>
  </si>
  <si>
    <t>The Difference Between Us: RaceÑThe Power of an Illusion</t>
  </si>
  <si>
    <t>Anthology of Contemporary Indian Writing</t>
  </si>
  <si>
    <t>Great Speeches, Volume 23: Barack Obama, Ronald Reagan, Hillary Rodham Clinton, Michael Huckabee, and Louis Farrakhan</t>
  </si>
  <si>
    <t>We the Owners: Employees Expanding the American Dream</t>
  </si>
  <si>
    <t>Romeo and Juliet: Live from Shakespeare's Globe</t>
  </si>
  <si>
    <t>The Muvver Tongue</t>
  </si>
  <si>
    <t>Born to Be Fat: Fat Files</t>
  </si>
  <si>
    <t>Explosions: How We Shook the World</t>
  </si>
  <si>
    <t>Oh, What a Beautiful Mornin' (1943Ð1960)</t>
  </si>
  <si>
    <t>TEDTalks: Daphne BavelierÑYour Brain on Video Games</t>
  </si>
  <si>
    <t>Twelfth Night: Live from Shakespeare's Globe</t>
  </si>
  <si>
    <t>Civil Rights: Selma to Montgomery (Silent)</t>
  </si>
  <si>
    <t>Vietnam</t>
  </si>
  <si>
    <t>Antigone</t>
  </si>
  <si>
    <t>Speaking for Myself: Voices of the Arts in New York City</t>
  </si>
  <si>
    <t>The World of American Indian Dance</t>
  </si>
  <si>
    <t>Freedom Writers: Fighting Hatred with Language Arts</t>
  </si>
  <si>
    <t>Across the TracksÑVlach Gypsies in Hungary: Disappearing World</t>
  </si>
  <si>
    <t>Journeys into Islamic China</t>
  </si>
  <si>
    <t>Tradition (1957Ð1979)</t>
  </si>
  <si>
    <t>HPV: The Natural History of a Virus and the Promise of a New Vaccine</t>
  </si>
  <si>
    <t>Syria, Jordan, and Lebanon: Globe Trekker</t>
  </si>
  <si>
    <t>The Framingham Eight</t>
  </si>
  <si>
    <t>Islamic Art: India and the Middle East</t>
  </si>
  <si>
    <t>Oedipus the King</t>
  </si>
  <si>
    <t>14 Up: South Africa</t>
  </si>
  <si>
    <t>Metal: The Secret Life of Materials</t>
  </si>
  <si>
    <t>Growing Up in Africa: Helping Children in Benin, Kenya, South Africa, and Uganda</t>
  </si>
  <si>
    <t>Aaron Copland: A Self-Portrait</t>
  </si>
  <si>
    <t>An Organic Food Primer</t>
  </si>
  <si>
    <t>As You Like It: Live from Shakespeare's Globe</t>
  </si>
  <si>
    <t>About Woomera</t>
  </si>
  <si>
    <t>The Great Hamlets, Program 1</t>
  </si>
  <si>
    <t>The Sociology of Crime and Deviance</t>
  </si>
  <si>
    <t>Seven Wonders of the Muslim World</t>
  </si>
  <si>
    <t>Othello</t>
  </si>
  <si>
    <t>I Got Plenty O' Nuttin' (1930Ð1942)</t>
  </si>
  <si>
    <t>French ABCs: Learning the Alphabet, with a Twist-in French</t>
  </si>
  <si>
    <t>U.S.A.: JimmyÕs Global Harvest</t>
  </si>
  <si>
    <t>No God But God</t>
  </si>
  <si>
    <t>Inside Wabash</t>
  </si>
  <si>
    <t>Anatomy of Hate: A Dialogue for Hope</t>
  </si>
  <si>
    <t>Fast-Food Nutrition</t>
  </si>
  <si>
    <t>The Doomsday Flu</t>
  </si>
  <si>
    <t>Islam</t>
  </si>
  <si>
    <t>Jamaica: Globe Trekker</t>
  </si>
  <si>
    <t>A Hidden America: Children of the Mountains</t>
  </si>
  <si>
    <t>Building Momentum in Education</t>
  </si>
  <si>
    <t>Menopause: HRT and Other Treatments</t>
  </si>
  <si>
    <t>Sports Junkies: Body Hits, Series 3</t>
  </si>
  <si>
    <t>For All Time</t>
  </si>
  <si>
    <t>After the Rape: Mukhtar Mai Seeking Justice in Pakistan</t>
  </si>
  <si>
    <t>I'm Coming Out</t>
  </si>
  <si>
    <t>World's Most Dangerous Drug</t>
  </si>
  <si>
    <t xml:space="preserve">Prelinger Archives: Beech-Nut Baby Food Commercial </t>
  </si>
  <si>
    <t>Rome: Engineering an Empire</t>
  </si>
  <si>
    <t>Euripides: Medea</t>
  </si>
  <si>
    <t>All Too Wonderful: Frank Capra and James Stewart</t>
  </si>
  <si>
    <t>Bill Moyers Journal: Jon Stewart on Humor and an Informed Public</t>
  </si>
  <si>
    <t>Olivier's King Lear</t>
  </si>
  <si>
    <t>Identity: FryÕs Planet Word</t>
  </si>
  <si>
    <t>In the Name of Allah</t>
  </si>
  <si>
    <t>Early English Aloud and Alive: The Language of Beowulf, Chaucer, and Shakespeare</t>
  </si>
  <si>
    <t>Crime in the Cities: Public Safety at Risk</t>
  </si>
  <si>
    <t>Julio Cortazar: Argentina's Iconoclast</t>
  </si>
  <si>
    <t>TEDTalks: James SurowieckiÑWhen Social Media Became News</t>
  </si>
  <si>
    <t>TEDTalks: Richard PrestonÑClimbing the World's Biggest Trees</t>
  </si>
  <si>
    <t>TEDTalks: Steven PinkerÑThe Stuff of Thought</t>
  </si>
  <si>
    <t>The Merry Wives of Windsor: Live from Shakespeare's Globe</t>
  </si>
  <si>
    <t>The New Food Pyramid</t>
  </si>
  <si>
    <t>The Slaying of the Suitors</t>
  </si>
  <si>
    <t>Listening to the Silence: African Cross-Rhythms</t>
  </si>
  <si>
    <t>Moyers &amp; Company: The Toxic Politics of Science</t>
  </si>
  <si>
    <t>Women's Rights</t>
  </si>
  <si>
    <t>Tunisia and Morocco: The Struggle for North African Independence</t>
  </si>
  <si>
    <t>Virginia Woolf: A Concise Biography</t>
  </si>
  <si>
    <t xml:space="preserve">W. B. Yeats: A Concise Biography </t>
  </si>
  <si>
    <t>Why Do Viruses Kill?</t>
  </si>
  <si>
    <t>Thomas Mann: His Life and Work</t>
  </si>
  <si>
    <t>Breaking Free: A Woman's Journey</t>
  </si>
  <si>
    <t>Bill Moyers Journal: Choreographer Bill T. Jones and the Reimagining of Abraham Lincoln</t>
  </si>
  <si>
    <t>A Sunday on La Grande Jatte, 1884</t>
  </si>
  <si>
    <t>Class Act: Jay W. Jensen and the Future of Arts Education in AmericaÑEducator's Edition</t>
  </si>
  <si>
    <t>College Days, College Nights</t>
  </si>
  <si>
    <t>Diller Scofidio + Renfro: Reimagining Lincoln Center and the High Line</t>
  </si>
  <si>
    <t>Gender Biology: Men and Women Really Are Different</t>
  </si>
  <si>
    <t>Out of Control: AIDS in Black America</t>
  </si>
  <si>
    <t>Pretty Colors: Inside America's Rave Culture</t>
  </si>
  <si>
    <t>Prisoner or Patient?</t>
  </si>
  <si>
    <t>Shakespeare's Globe</t>
  </si>
  <si>
    <t>TEDTalks: Chimamanda AdichieÑThe Danger of a Single Story</t>
  </si>
  <si>
    <t>TEDTalks: Courtney MartinÑReinventing Feminism</t>
  </si>
  <si>
    <t>TEDTalks: David PerryÑAre Games Better Than Life?</t>
  </si>
  <si>
    <t>Virus vs. Bacteria: A Way Out of the Antibiotics Crisis?</t>
  </si>
  <si>
    <t>The Scene of the Crime</t>
  </si>
  <si>
    <t>The Meth Epidemic</t>
  </si>
  <si>
    <t>Paradise Lost</t>
  </si>
  <si>
    <t>Planet of Viruses: Carl Zimmer</t>
  </si>
  <si>
    <t>Price of Admission: America's College Debt Crisis</t>
  </si>
  <si>
    <t>Romanticism: Imagining Freedom</t>
  </si>
  <si>
    <t>Sex, Censorship, and the Silver Screen: The Early Decades</t>
  </si>
  <si>
    <t>Sex, Drugs, and Consenting Adults: What's Wrong with That?</t>
  </si>
  <si>
    <t>Sleep: An Overview</t>
  </si>
  <si>
    <t>The Great Divide</t>
  </si>
  <si>
    <t>The Islamic Wave</t>
  </si>
  <si>
    <t>TEDTalks: Eve EnslerÑSuddenly, My Body</t>
  </si>
  <si>
    <t>Nicaragua: Del Rojo al Violeta</t>
  </si>
  <si>
    <t>Non-Small Cell Lung Cancer</t>
  </si>
  <si>
    <t>OBQI Through the Use of Clinical Pathways</t>
  </si>
  <si>
    <t>From Mao Towards Full Equality</t>
  </si>
  <si>
    <t>Girls: Entering the Teen Years</t>
  </si>
  <si>
    <t>Crusader: By Horse to Jerusalem</t>
  </si>
  <si>
    <t>Year by Year: 1966</t>
  </si>
  <si>
    <t>18 with a Bullet: El Salvador's American-Style Gangs</t>
  </si>
  <si>
    <t>A Talk with Hitchcock</t>
  </si>
  <si>
    <t>Aftershock: Beyond the Civil War</t>
  </si>
  <si>
    <t>Albert Camus, Journalist</t>
  </si>
  <si>
    <t>Antarctic Glaciers</t>
  </si>
  <si>
    <t>Chemicals from NaCl: 2</t>
  </si>
  <si>
    <t>Designer Babies: The Dangers of Corporate Genetics</t>
  </si>
  <si>
    <t>Drawing Lesson Four: Practical Epistemology, Life in the StudioÑArt21 Presents William Kentridge</t>
  </si>
  <si>
    <t>Erik H. Erikson: A LifeÕs Work</t>
  </si>
  <si>
    <t>Give My Regards to Broadway (1893Ð1927)</t>
  </si>
  <si>
    <t>Iraq: Chemical Ali</t>
  </si>
  <si>
    <t>Human Rights and Land Rights: Rights &amp; WrongsÑHuman Rights Television</t>
  </si>
  <si>
    <t>Duel with the Devil: Homicide in Guatemala City</t>
  </si>
  <si>
    <t>East AfricaÑTanzania and Zanzibar: Globe Trekker</t>
  </si>
  <si>
    <t>Beyond Black and White: Affirmative Action in America-A Fred Friendly Seminar</t>
  </si>
  <si>
    <t>Blake, Carroll, Cummings, and Tennyson</t>
  </si>
  <si>
    <t>Bloody BeginningsÑBlood and Guts: A History of Surgery</t>
  </si>
  <si>
    <t>Chinua Achebe: Africa's Voice</t>
  </si>
  <si>
    <t>Decaying Cities: Reclaiming the Rust Belt</t>
  </si>
  <si>
    <t>A Conversation with Eleanor RooseveltÑFrom NBC's Wisdom Series</t>
  </si>
  <si>
    <t>A Conversation with Igor StravinskyÑFrom NBC's Wisdom Series</t>
  </si>
  <si>
    <t>A&amp;E Classroom: The Class of the 20th CenturyÑ1956-1961</t>
  </si>
  <si>
    <t>The Future of Food: A Looming Crisis</t>
  </si>
  <si>
    <t>The Global Impact of AIDS</t>
  </si>
  <si>
    <t>The Human Spark, with Alan AldaÑPart 1, Becoming Us</t>
  </si>
  <si>
    <t>The Science of Sexual Attraction</t>
  </si>
  <si>
    <t>The American Way</t>
  </si>
  <si>
    <t>The Battle of Tsushima: 1905</t>
  </si>
  <si>
    <t>TEDTalks: Michael SpecterÑThe Danger of Science Denial</t>
  </si>
  <si>
    <t>Shakespeare and His Theatre: The Globe</t>
  </si>
  <si>
    <t>Prisoners of Age</t>
  </si>
  <si>
    <t>R &amp; B Legends: R. Kelly &amp; Usher</t>
  </si>
  <si>
    <t>Moyers &amp; Company: The United States of Inequality</t>
  </si>
  <si>
    <t>Land of Our Fathers</t>
  </si>
  <si>
    <t>Liberty! Episode 4-Oh, Fatal Ambition (1777-1778)</t>
  </si>
  <si>
    <t>Libya and Bahrain: How Facebook Changed the WorldÑThe Arab Spring</t>
  </si>
  <si>
    <t>Living and Breathing: Coping with LAM and Other Chronic Illnesses</t>
  </si>
  <si>
    <t>Umoja, the Village Where Men Are Forbidden</t>
  </si>
  <si>
    <t>Youthful Populations: Gambia</t>
  </si>
  <si>
    <t>The Latin American BoomÑSpanish with Optional English Subtitles</t>
  </si>
  <si>
    <t>The School for Scandal</t>
  </si>
  <si>
    <t>The Secret Life of Ice</t>
  </si>
  <si>
    <t>You Only Live Twice: Virtual Reality Meets Real World in Second Life</t>
  </si>
  <si>
    <t>TEDTalks: Denis DuttonÑA Darwinian Theory of Beauty</t>
  </si>
  <si>
    <t>TEDTalks: Nathan WolfeÑA Jungle Search for the Next Pandemic Virus</t>
  </si>
  <si>
    <t>TEDTalks: Ngozi Okonjo-IwealaÑWant to Help Africa? Do Business Here</t>
  </si>
  <si>
    <t>TEDTalks: Ron EglashÑAfrican Fractals</t>
  </si>
  <si>
    <t>Shakespeare and the Globe</t>
  </si>
  <si>
    <t>Samuel Beckett: Silence to Silence</t>
  </si>
  <si>
    <t>The Arts as Therapy with Children: Glass Art as Therapy</t>
  </si>
  <si>
    <t>Americans: Losing Their Religion?</t>
  </si>
  <si>
    <t>AustraliaÕs Young Muslims: Dangerous Ground</t>
  </si>
  <si>
    <t>Bargain Hunting Adds Up to Unexpected Costs</t>
  </si>
  <si>
    <t>Before the Alphabet</t>
  </si>
  <si>
    <t>Bill Moyers Journal: Actor John Lithgow / Poetry Festival</t>
  </si>
  <si>
    <t>Carlo Scarpa</t>
  </si>
  <si>
    <t>Carthage</t>
  </si>
  <si>
    <t>Commedia dell'Arte: The Story, the Style</t>
  </si>
  <si>
    <t>Designer Genes: The Science and Ethics of Genetic Engineering</t>
  </si>
  <si>
    <t>Dickens: A Tale of Two Cities</t>
  </si>
  <si>
    <t>Offstage, Onstage: Inside the Stratford Festival</t>
  </si>
  <si>
    <t>Overcoming Harassment</t>
  </si>
  <si>
    <t>Photographic Storytelling</t>
  </si>
  <si>
    <t>Pioneers of Television: Variety</t>
  </si>
  <si>
    <t>Lives Together, Worlds Apart: Men and Women in a Time of Change</t>
  </si>
  <si>
    <t>New York, 1929-1941: City of Tomorrow</t>
  </si>
  <si>
    <t>A History of Punishment</t>
  </si>
  <si>
    <t>African-American Lives 2: We Come from People</t>
  </si>
  <si>
    <t>Girls in Physical Education: Increasing Participation and Success</t>
  </si>
  <si>
    <t>God's Earth: A Call for Environmental Stewardship</t>
  </si>
  <si>
    <t>Growing Glaciers</t>
  </si>
  <si>
    <t>Hamlet</t>
  </si>
  <si>
    <t>The Italian Renaissance</t>
  </si>
  <si>
    <t>Walking on Thin Ice: A Methamphetamine-Prevention Video</t>
  </si>
  <si>
    <t>World War II: Breadlines to Boomtimes</t>
  </si>
  <si>
    <t>The Garden and the Grid</t>
  </si>
  <si>
    <t>The Artificial Uterus: Birth Without Bodies</t>
  </si>
  <si>
    <t>Sports Psychology: Mental Preparation</t>
  </si>
  <si>
    <t>TEDTalks: Ali Carr-ChellmanÑGaming to Reengage Boys in Learning</t>
  </si>
  <si>
    <t>TEDTalks: LZ GrandersonÑThe Myth of the Gay Agenda</t>
  </si>
  <si>
    <t>Lung Cancer: A Rising Incidence for Smokers and Nonsmokers</t>
  </si>
  <si>
    <t>Nixon's Television Address on Vietnam</t>
  </si>
  <si>
    <t>Nuclear Radiation</t>
  </si>
  <si>
    <t>Church and State: Christianity, Religious Diversity, and Secular Humanism in America</t>
  </si>
  <si>
    <t>Biotechnology</t>
  </si>
  <si>
    <t>Broadway Goes Hollywood: Musical Comedy in American Cinema</t>
  </si>
  <si>
    <t>Comedy</t>
  </si>
  <si>
    <t>Diagnosing Depression</t>
  </si>
  <si>
    <t>e. e. cummings: An American Original</t>
  </si>
  <si>
    <t>Exploring Vegetarianism: A Healthy Alternative</t>
  </si>
  <si>
    <t>Lars von Trier: Finding Truth in Film</t>
  </si>
  <si>
    <t>Introducing the Transcendentalists</t>
  </si>
  <si>
    <t>John Cage: Talks About Cows &amp; One/Seven</t>
  </si>
  <si>
    <t>Kenya: National Identity and Unity</t>
  </si>
  <si>
    <t>Kindred Aesthetics: Mount Lebanon Shaker Village, Ellsworth Kelly, and Jack Shear</t>
  </si>
  <si>
    <t>A Global Language</t>
  </si>
  <si>
    <t>Globalization: What Is Happening to Us?ÑLUX Great Thinkers Series</t>
  </si>
  <si>
    <t>The NYPD Homicide Unit</t>
  </si>
  <si>
    <t>Learning about Crohn's Disease</t>
  </si>
  <si>
    <t>The Technology of Film</t>
  </si>
  <si>
    <t>Two-Way Traffic: China, the Hub of the East</t>
  </si>
  <si>
    <t>Yellow Wasps: Anatomy of a War Crime</t>
  </si>
  <si>
    <t>WhatÕs the Problem with Nudity?</t>
  </si>
  <si>
    <t>Why Vietnam?, 1965</t>
  </si>
  <si>
    <t>Female Circumcision: Rights &amp; WrongsÑHuman Rights Television</t>
  </si>
  <si>
    <t>Gone Sideways: Serendipity in Science</t>
  </si>
  <si>
    <t>Goree: Door of No Return</t>
  </si>
  <si>
    <t>Holy Dust: Shattered Hopes in Bethlehem</t>
  </si>
  <si>
    <t>How Is Science Being Used to Green Up the Field of Industrial Chemistry? Ever Wondered? (Series 2)</t>
  </si>
  <si>
    <t>How Safe Are We?</t>
  </si>
  <si>
    <t>HPV: Issues and Answers</t>
  </si>
  <si>
    <t>TEDTalks: Helen FisherÑThe Science of Love, and the Future of Women</t>
  </si>
  <si>
    <t>The Biotech Revolution: Visions of the Future</t>
  </si>
  <si>
    <t>The Business of America</t>
  </si>
  <si>
    <t>The Colonial Encounter: Views of Non-Western Art and Culture</t>
  </si>
  <si>
    <t>Multilingual Hong Kong: A Sociolinguistic Case Study of Code-Switching</t>
  </si>
  <si>
    <t>Bright Lights, Big City</t>
  </si>
  <si>
    <t>Building the Perfect Bug: Virology, Rogue Science, and Bioterrorism</t>
  </si>
  <si>
    <t>China from the Inside: Women of the Country</t>
  </si>
  <si>
    <t>Cinema Asia: India</t>
  </si>
  <si>
    <t>Alaa Al-Aswany</t>
  </si>
  <si>
    <t>7 Up: South Africa</t>
  </si>
  <si>
    <t>A&amp;E Classroom: The Class of the 20th CenturyÑ1961-1963</t>
  </si>
  <si>
    <t>America!</t>
  </si>
  <si>
    <t>AmericaÕs Ice Age</t>
  </si>
  <si>
    <t>Julio Cortazar: Fantasy, Reality, and Revolution-in Spanish</t>
  </si>
  <si>
    <t>Karl Marx and Marxian Economics: Masters of MoneyÑThree Economists Who Changed the World</t>
  </si>
  <si>
    <t>Gunpowder: Quirky Science</t>
  </si>
  <si>
    <t>Meet the Frackers: Energy Independence or Environmental Nightmare?</t>
  </si>
  <si>
    <t>Moyers &amp; Company: Ending the Silence on Climate Change</t>
  </si>
  <si>
    <t>Marlowe's Faust, Part 1</t>
  </si>
  <si>
    <t>Bill Moyers Journal: Slavery, Race, and Inequality in America</t>
  </si>
  <si>
    <t>Bone Density and the Prostate, Women's Heart Health, Immunization, and More: Tonic (Series 1)</t>
  </si>
  <si>
    <t>Acid Threatens Ocean Life</t>
  </si>
  <si>
    <t>Year by Year: 1937</t>
  </si>
  <si>
    <t>10 Healthy Work Habits</t>
  </si>
  <si>
    <t>A New Genetic Map That Could Make Your Skin Crawl</t>
  </si>
  <si>
    <t>Beslan: Siege of School No. 1</t>
  </si>
  <si>
    <t>Archaeology and the Dead Sea Scrolls: Dead Sea Scrolls</t>
  </si>
  <si>
    <t>The Talking Picture: The Impact of Mass Media in Kenya, Mali, South Africa, and Uganda</t>
  </si>
  <si>
    <t>Turned Out: Sexual Assault Behind Bars</t>
  </si>
  <si>
    <t>Steroids: Big Muscles, Bigger Problems</t>
  </si>
  <si>
    <t>Syncopated City (1919Ð1933)</t>
  </si>
  <si>
    <t>Taboo: Blood Bonds</t>
  </si>
  <si>
    <t>TEDTalks: Yang LanÑThe Generation ThatÕs Remaking China</t>
  </si>
  <si>
    <t>Who Controls Africa? Power Structures in Ghana, Guinea-Bissau, and Mali</t>
  </si>
  <si>
    <t>The Legacy of War: Vietnam</t>
  </si>
  <si>
    <t>Walled In: The Politics of Building Barriers</t>
  </si>
  <si>
    <t>Edgar Allan Poe's The Cask of Amontillado</t>
  </si>
  <si>
    <t>Edgar Allan Poe's The Tell-Tale Heart</t>
  </si>
  <si>
    <t>Frantz Fanon: Black Skin, White Mask</t>
  </si>
  <si>
    <t>Da VinciÕs World: Engineering an Empire</t>
  </si>
  <si>
    <t>Investigative Reports: New York JusticeÑPublic Defenders</t>
  </si>
  <si>
    <t>Islam: Empire of FaithÑThe Messenger</t>
  </si>
  <si>
    <t>Jorvik</t>
  </si>
  <si>
    <t>Learning Peace: A Big School with a Big Heart</t>
  </si>
  <si>
    <t>Let's Do Lunch</t>
  </si>
  <si>
    <t>Maasai on the MoveÑwith English Subtitles</t>
  </si>
  <si>
    <t>Armed to the Teeth: The Worldwide Plague of Small Arms</t>
  </si>
  <si>
    <t>CDC Disease Detective Camp</t>
  </si>
  <si>
    <t>Child Development Theorists: Freud to Erikson to SpockÉand Beyond</t>
  </si>
  <si>
    <t>Alice Walker</t>
  </si>
  <si>
    <t>And Justice for All?</t>
  </si>
  <si>
    <t>A Short Story of France's Epic Language-in French</t>
  </si>
  <si>
    <t>A Taste for Power: EmpireÑA British Chronicle</t>
  </si>
  <si>
    <t>A&amp;E Classroom: The Class of the 20th CenturyÑ1930-1939</t>
  </si>
  <si>
    <t>A&amp;E Classroom: The Class of the 20th CenturyÑ1963-1968</t>
  </si>
  <si>
    <t>The Renaissance Theater</t>
  </si>
  <si>
    <t>TEDTalks: Hans RoslingÑNew Insights on Poverty and Life Around the World</t>
  </si>
  <si>
    <t>TEDTalks: Helen FisherÑThe Brain in Love</t>
  </si>
  <si>
    <t>The End of TV</t>
  </si>
  <si>
    <t>What Is Science Doing to Predict Natural Disasters? Ever Wondered? (Series 1)</t>
  </si>
  <si>
    <t>Zombie: HaitiÕs Long-Standing Tradition</t>
  </si>
  <si>
    <t>Healing Neen</t>
  </si>
  <si>
    <t>Health Risks to the World's Young</t>
  </si>
  <si>
    <t>Henrik Ibsen: SphinxÑWho Are You?</t>
  </si>
  <si>
    <t>Moyers &amp; Company: Hurricanes and Democracy</t>
  </si>
  <si>
    <t>Pioneers of Television: Late Night</t>
  </si>
  <si>
    <t>Plagiarism 2.0: Information Ethics in the Digital Age</t>
  </si>
  <si>
    <t>Slave Catchers, Slave Resisters</t>
  </si>
  <si>
    <t>Resurrection</t>
  </si>
  <si>
    <t>Mendel and the Gene Splicers</t>
  </si>
  <si>
    <t>Writing Narratives</t>
  </si>
  <si>
    <t>TEDTalks: Liz Coleman—A Call to Reinvent Liberal Arts Education</t>
  </si>
  <si>
    <t>Researching, Reading, and Writing</t>
  </si>
  <si>
    <t>The Secret Life of Twins: Natural Similarities</t>
  </si>
  <si>
    <t>Go Forth: From Creation to Abraham</t>
  </si>
  <si>
    <t>The Bible's Buried Secrets: Beyond Fact or Fiction</t>
  </si>
  <si>
    <t>Generation iPad: Could It Hurt Toddlers' Development?</t>
  </si>
  <si>
    <t>Lemurs in Madagascar: Surviving on an Island of Change</t>
  </si>
  <si>
    <t>The Playboy of the Western World</t>
  </si>
  <si>
    <t>Samuel Beckett: As the Story Was Told</t>
  </si>
  <si>
    <t>Immune from Harm: Discovering Vaccines</t>
  </si>
  <si>
    <t>Africa Come Back: The Popular Music of West Africa</t>
  </si>
  <si>
    <t>Beowulf: Performed by Benjamin Bagby-Educator's Edition</t>
  </si>
  <si>
    <t>Bullying 101: Basic Tools to Stop Bullying in Middle School, Grades 6–8</t>
  </si>
  <si>
    <t>The Story We Tell: Race—The Power of an Illusion</t>
  </si>
  <si>
    <t>TEDTalks: Lauren Zalaznick—The Conscience of Television</t>
  </si>
  <si>
    <t>Treating Primary Immune Deficiency</t>
  </si>
  <si>
    <t>Raising Kids: A Horizon Guide</t>
  </si>
  <si>
    <t>The Moors: At the Height of Empire</t>
  </si>
  <si>
    <t>Paper Wheat</t>
  </si>
  <si>
    <t>Peas in a Pod</t>
  </si>
  <si>
    <t>Art 21: Transformation</t>
  </si>
  <si>
    <t>Rockwell Kent: A Biography</t>
  </si>
  <si>
    <t>Alfred Kinsey: Social Science in America's Bedroom</t>
  </si>
  <si>
    <t>If You Can't Beat 'Em, Blog 'Em</t>
  </si>
  <si>
    <t>This Space Available: Outdoor Advertising and the Fight Against Visual Pollution</t>
  </si>
  <si>
    <t>Evidence in Argument: Critical Thinking</t>
  </si>
  <si>
    <t>Preventing Deep Vein Thrombosis and Pulmonary Embolism: Dangerous Blood Clots</t>
  </si>
  <si>
    <t>Techniques of Conducting</t>
  </si>
  <si>
    <t>TEDTalks: David R. Dow—Lessons from Death Row Inmates</t>
  </si>
  <si>
    <t>TEDTalks: Nathan Wolfe—A Jungle Search for the Next Pandemic Virus</t>
  </si>
  <si>
    <t>The Andalusian Epic: Islamic Spain</t>
  </si>
  <si>
    <t>The Discovery Year</t>
  </si>
  <si>
    <t>Attack of the Superbug: MRSA superbug</t>
  </si>
  <si>
    <t>John Scofield: The Paris Concert</t>
  </si>
  <si>
    <t>Madonna: Virgin</t>
  </si>
  <si>
    <t>Paris in the 19th Century: The Making of a Modern City</t>
  </si>
  <si>
    <t>Poisoned Waters</t>
  </si>
  <si>
    <t>Randy Brecker &amp; Niels Lan Doky Trio: The Geneva Concert</t>
  </si>
  <si>
    <t>The World at War: For Love of Liberty, the Story of America's Black Patriots (University Edition)</t>
  </si>
  <si>
    <t>Crusaders and Schism in the East: Christianity in the 11th and 12th Centuries</t>
  </si>
  <si>
    <t>The House We Live In: Race—The Power of an Illusion</t>
  </si>
  <si>
    <t>Future Talk</t>
  </si>
  <si>
    <t>A&amp;E Classroom: Life and Death in Britain’s Ancient Theaters</t>
  </si>
  <si>
    <t>College Life: Perspectives from Students and Instructors</t>
  </si>
  <si>
    <t>The Virus Hunters: National Geographic Explorer</t>
  </si>
  <si>
    <t>The War of 1812</t>
  </si>
  <si>
    <t>Lessons on Living: Morrie Schwartz</t>
  </si>
  <si>
    <t>Making a Difference: Great Teachers, Part 1</t>
  </si>
  <si>
    <t>Of Love, Death, and Beyond: Exploring Mahler's Resurrection Symphony</t>
  </si>
  <si>
    <t>Restoration England: Charles II, the Arts, and Pornography</t>
  </si>
  <si>
    <t>Tradition (1957–1979)</t>
  </si>
  <si>
    <t>War of the Sexes: Sexuality and Seduction</t>
  </si>
  <si>
    <t>ALS: Lou Gehrig's Disease</t>
  </si>
  <si>
    <t>H5N1: Killer Flu</t>
  </si>
  <si>
    <t>My Father, My Brother, and Me</t>
  </si>
  <si>
    <t>Reading Improvement</t>
  </si>
  <si>
    <t>Sheryl Sandberg: Women Must Learn to "Lean In"</t>
  </si>
  <si>
    <t>Softening: Loving a Child with Special Needs</t>
  </si>
  <si>
    <t>Susan Sontag</t>
  </si>
  <si>
    <t>The Body Snatchers</t>
  </si>
  <si>
    <t>The First Secular Music</t>
  </si>
  <si>
    <t>Cervical Cancer: Disease and...Ease</t>
  </si>
  <si>
    <t>Egypt's Golden Empire: The Last Great Pharaoh</t>
  </si>
  <si>
    <t>Explaining Pain, Ovarian Cancer, Starvation, and More: Tonic (Series 2)</t>
  </si>
  <si>
    <t>Global Weirding</t>
  </si>
  <si>
    <t>Luther and the Reformation</t>
  </si>
  <si>
    <t>New York, 1609-1825: The Country and the City</t>
  </si>
  <si>
    <t>Teaching Literacy</t>
  </si>
  <si>
    <t>TEDTalks: David Carson—Design, Discovery, and Humor</t>
  </si>
  <si>
    <t>The Moors: Prelude to the Renaissance</t>
  </si>
  <si>
    <t>Character: Communication Basics</t>
  </si>
  <si>
    <t>Cutting and Splicing DNA</t>
  </si>
  <si>
    <t>Django Reinhardt: King of Jazz Guitar</t>
  </si>
  <si>
    <t>Drawing Lesson Six: Anti-entropy—Art21 Presents William Kentridge</t>
  </si>
  <si>
    <t>In Search of History: The Bloody History of Human Sacrifice</t>
  </si>
  <si>
    <t>Introductions and Definitions</t>
  </si>
  <si>
    <t>Aggression: Is Violence Learned?</t>
  </si>
  <si>
    <t>Rural Electrification in Ohio: Historic REA Films, 1940-1941—Electrification Comes to the Farm</t>
  </si>
  <si>
    <t>Through the Lens</t>
  </si>
  <si>
    <t>The Last Poets: Made in Amerikkka</t>
  </si>
  <si>
    <t>Child Development Theorists: Freud to Erikson to Spock…and Beyond</t>
  </si>
  <si>
    <t>Diabetes: Teens Fight Back</t>
  </si>
  <si>
    <t>Evaluating Business Performance: Small Business Case Studies</t>
  </si>
  <si>
    <t>Genocide in the First Half of the 20th Century</t>
  </si>
  <si>
    <t>Gustav Mahler</t>
  </si>
  <si>
    <t>Le Saint-Laurent</t>
  </si>
  <si>
    <t>Migration: The Three Gorges Dam-China from Within</t>
  </si>
  <si>
    <t>New York, 1865-1898: Sunshine and Shadow</t>
  </si>
  <si>
    <t>Peyote to LSD: A Psychedelic Odyssey</t>
  </si>
  <si>
    <t>Prokofiev: The Prodigal Son</t>
  </si>
  <si>
    <t>Low Back Pain</t>
  </si>
  <si>
    <t>Philippe Herreweghe: And the Word Became Song</t>
  </si>
  <si>
    <t>Secrets of the Sequence: Human Health 1</t>
  </si>
  <si>
    <t>Spanish Flu: H5N1's Deadly Ancestor</t>
  </si>
  <si>
    <t>The Question of God: Sigmund Freud and C. S. Lewis, with Dr. Armand Nicholi—Program 1</t>
  </si>
  <si>
    <t>The Renaissance Stage</t>
  </si>
  <si>
    <t>Tower of Power: What is Hip—Live at Iowa State University</t>
  </si>
  <si>
    <t>Vibrations and Pagan Rites</t>
  </si>
  <si>
    <t>Virtual Crime and the Future: Mapping Murder</t>
  </si>
  <si>
    <t>Women First &amp; Foremost</t>
  </si>
  <si>
    <t>Art and Music for Preschoolers</t>
  </si>
  <si>
    <t>Bach to the Future: An Interactive Music Experience</t>
  </si>
  <si>
    <t>Burning Bush: Saving Peat Swamp Forests in Indonesia</t>
  </si>
  <si>
    <t>Caring for the Caregivers: Living with Cancer</t>
  </si>
  <si>
    <t>Columbia: Space Shuttle Disaster</t>
  </si>
  <si>
    <t>Creation: Inside the Human Body</t>
  </si>
  <si>
    <t>Earth Report: State of the Planet</t>
  </si>
  <si>
    <t>Flesh and Blood: Sibling Rivalry</t>
  </si>
  <si>
    <t>Flu</t>
  </si>
  <si>
    <t>Great Events #1</t>
  </si>
  <si>
    <t>A Death of One's Own</t>
  </si>
  <si>
    <t>Boys' Games and Girls' Sports</t>
  </si>
  <si>
    <t>The Intelligence Man</t>
  </si>
  <si>
    <t>Domestic Violence—The Response: In the Line of Duty, Volume 13</t>
  </si>
  <si>
    <t>Elements of Narratives</t>
  </si>
  <si>
    <t>Flexibility or Precision</t>
  </si>
  <si>
    <t>Futurism: The Art/Life Revolution</t>
  </si>
  <si>
    <t>Fyodor Dostoevsky: Crime and Punishment</t>
  </si>
  <si>
    <t>Great Speeches: Today's Women, Volume 6: Anita Taylor, Laura Bush, Mary Robinson, Jan Piercy, and Elizabeth Edwards</t>
  </si>
  <si>
    <t>Herpes: The Secret Is Out</t>
  </si>
  <si>
    <t>Models of Non-Fiction Writing: Presenting an Argument</t>
  </si>
  <si>
    <t>Notetaking</t>
  </si>
  <si>
    <t>2014 YTD: 181 titles used at least once.</t>
  </si>
  <si>
    <t>$43.44 per title</t>
  </si>
  <si>
    <t>Same period 2013 (Jan-Feb): 129 titles used at least once.</t>
  </si>
  <si>
    <t>$56.71 per title</t>
  </si>
  <si>
    <t>1/2013 to 12/2013: 587 titles used at least once.</t>
  </si>
  <si>
    <t>$12.46 per title</t>
  </si>
  <si>
    <t>sessions</t>
  </si>
  <si>
    <t>American Film Scripts Online</t>
  </si>
  <si>
    <t>n/a</t>
  </si>
  <si>
    <t>Asian American Drama</t>
  </si>
  <si>
    <t>Black Drama Second Edition</t>
  </si>
  <si>
    <t>Black Thought and Culture</t>
  </si>
  <si>
    <t>British and Irish Womens Letters and Diaries</t>
  </si>
  <si>
    <t>British and Irish Womens Letters and Diaries 2</t>
  </si>
  <si>
    <t>Classical Music Library</t>
  </si>
  <si>
    <t>Dance in Video</t>
  </si>
  <si>
    <t>Early Encounters in North America</t>
  </si>
  <si>
    <t>Latino Literature</t>
  </si>
  <si>
    <t>Manuscript Womens Letters and Diaries</t>
  </si>
  <si>
    <t>North American Immigrant Letters, Diaries and Oral Histories</t>
  </si>
  <si>
    <t>North American Indian Drama</t>
  </si>
  <si>
    <t>North American Theatre Online</t>
  </si>
  <si>
    <t>North American Womens Drama</t>
  </si>
  <si>
    <t>North American Womens Letters and Diaries</t>
  </si>
  <si>
    <t>Oral History Online</t>
  </si>
  <si>
    <t>Scottish Women Poets of the Romantic Period</t>
  </si>
  <si>
    <t>The American Civil War: Letters and Diaries</t>
  </si>
  <si>
    <t>Twentieth Century North American Drama</t>
  </si>
  <si>
    <t>SubscriberID:</t>
  </si>
  <si>
    <t>OFN0003222</t>
  </si>
  <si>
    <t>Subscriber Name:</t>
  </si>
  <si>
    <t>SUNY Potsdam</t>
  </si>
  <si>
    <t>Generate Date:</t>
  </si>
  <si>
    <t>Thursday, March 06, 2014</t>
  </si>
  <si>
    <t>Usage statistics as of Wednesday, March 05, 2014</t>
  </si>
  <si>
    <t>Monthly Statistics</t>
  </si>
  <si>
    <t>April</t>
  </si>
  <si>
    <t>May</t>
  </si>
  <si>
    <t>June</t>
  </si>
  <si>
    <t>July</t>
  </si>
  <si>
    <t>August</t>
  </si>
  <si>
    <t>September</t>
  </si>
  <si>
    <t>October</t>
  </si>
  <si>
    <t>November</t>
  </si>
  <si>
    <t>December</t>
  </si>
  <si>
    <t>January</t>
  </si>
  <si>
    <t>February</t>
  </si>
  <si>
    <t>March</t>
  </si>
  <si>
    <t>Total number of Turnaways</t>
  </si>
  <si>
    <t>Total logins (Including Mobile)</t>
  </si>
  <si>
    <t>Total Mobile Logins</t>
  </si>
  <si>
    <t>Ave Session Time per Login</t>
  </si>
  <si>
    <t>Total number of tracks played</t>
  </si>
  <si>
    <t>Jan-2011</t>
  </si>
  <si>
    <t>Feb-2011</t>
  </si>
  <si>
    <t>Mar-2011</t>
  </si>
  <si>
    <t>Apr-2011</t>
  </si>
  <si>
    <t>May-2011</t>
  </si>
  <si>
    <t>Jun-2011</t>
  </si>
  <si>
    <t>Jul-2011</t>
  </si>
  <si>
    <t>Aug-2011</t>
  </si>
  <si>
    <t>Sep-2011</t>
  </si>
  <si>
    <t>Oct-2011</t>
  </si>
  <si>
    <t>Nov-2011</t>
  </si>
  <si>
    <t>Dec-2011</t>
  </si>
  <si>
    <t>Total Searches run</t>
  </si>
  <si>
    <t>Total Sessions</t>
  </si>
  <si>
    <t>Print ISSN</t>
  </si>
  <si>
    <t>Online ISSN</t>
  </si>
  <si>
    <t>YTD HTML</t>
  </si>
  <si>
    <t>YTD PDF</t>
  </si>
  <si>
    <t>Total for all journals</t>
  </si>
  <si>
    <t>MFS Modern Fiction Studies</t>
  </si>
  <si>
    <t>0026-7724</t>
  </si>
  <si>
    <t>1080-658X</t>
  </si>
  <si>
    <t>American Literary History</t>
  </si>
  <si>
    <t>0896-7148</t>
  </si>
  <si>
    <t>1468-4365</t>
  </si>
  <si>
    <t>ELH</t>
  </si>
  <si>
    <t>0013-8304</t>
  </si>
  <si>
    <t>1080-6547</t>
  </si>
  <si>
    <t>Criticism</t>
  </si>
  <si>
    <t>0011-1589</t>
  </si>
  <si>
    <t>1536-0342</t>
  </si>
  <si>
    <t>Callaloo</t>
  </si>
  <si>
    <t>0161-2492</t>
  </si>
  <si>
    <t>1080-6512</t>
  </si>
  <si>
    <t>SEL Studies in English Literature 1500-1900</t>
  </si>
  <si>
    <t>0039-3657</t>
  </si>
  <si>
    <t>1522-9270</t>
  </si>
  <si>
    <t>Reviews in American History</t>
  </si>
  <si>
    <t>0048-7511</t>
  </si>
  <si>
    <t>1080-6628</t>
  </si>
  <si>
    <t>Journal of Democracy</t>
  </si>
  <si>
    <t>1045-5736</t>
  </si>
  <si>
    <t>1086-3214</t>
  </si>
  <si>
    <t>Texas Studies in Literature and Language</t>
  </si>
  <si>
    <t>0040-4691</t>
  </si>
  <si>
    <t>1534-7303</t>
  </si>
  <si>
    <t>Modernism/modernity</t>
  </si>
  <si>
    <t>1071-6068</t>
  </si>
  <si>
    <t>1080-6601</t>
  </si>
  <si>
    <t>Theatre Journal</t>
  </si>
  <si>
    <t>0192-2882</t>
  </si>
  <si>
    <t>1086-332X</t>
  </si>
  <si>
    <t>Journal of Women's History</t>
  </si>
  <si>
    <t>1042-7961</t>
  </si>
  <si>
    <t>1527-2036</t>
  </si>
  <si>
    <t>College Literature</t>
  </si>
  <si>
    <t>0093-3139</t>
  </si>
  <si>
    <t>1542-4286</t>
  </si>
  <si>
    <t>GLQ: A Journal of Lesbian and Gay Studies</t>
  </si>
  <si>
    <t>1064-2684</t>
  </si>
  <si>
    <t>1527-9375</t>
  </si>
  <si>
    <t>The Journal of Aesthetic Education</t>
  </si>
  <si>
    <t>0021-8510</t>
  </si>
  <si>
    <t>1543-7809</t>
  </si>
  <si>
    <t>Human Rights Quarterly</t>
  </si>
  <si>
    <t>0275-0392</t>
  </si>
  <si>
    <t>1085-794X</t>
  </si>
  <si>
    <t>Journal of the Early Republic</t>
  </si>
  <si>
    <t>0275-1275</t>
  </si>
  <si>
    <t>1553-0620</t>
  </si>
  <si>
    <t>Feminist Formations</t>
  </si>
  <si>
    <t>2151-7363</t>
  </si>
  <si>
    <t>2151-7371</t>
  </si>
  <si>
    <t>Journal of Early Christian Studies</t>
  </si>
  <si>
    <t>1067-6341</t>
  </si>
  <si>
    <t>1086-3184</t>
  </si>
  <si>
    <t>Philosophy and Literature</t>
  </si>
  <si>
    <t>0190-0013</t>
  </si>
  <si>
    <t>1086-329X</t>
  </si>
  <si>
    <t>Philosophy of Music Education Review</t>
  </si>
  <si>
    <t>1063-5734</t>
  </si>
  <si>
    <t>1543-3412</t>
  </si>
  <si>
    <t>Journal of College Student Development</t>
  </si>
  <si>
    <t>0897-5264</t>
  </si>
  <si>
    <t>1543-3382</t>
  </si>
  <si>
    <t>Victorian Studies</t>
  </si>
  <si>
    <t>0042-5222</t>
  </si>
  <si>
    <t>1527-2052</t>
  </si>
  <si>
    <t>Journal of Social History</t>
  </si>
  <si>
    <t>0022-4529</t>
  </si>
  <si>
    <t>1527-1897</t>
  </si>
  <si>
    <t>The Henry James Review</t>
  </si>
  <si>
    <t>0273-0340</t>
  </si>
  <si>
    <t>1080-6555</t>
  </si>
  <si>
    <t>Advertising &amp; Society Review</t>
  </si>
  <si>
    <t>1534-7311</t>
  </si>
  <si>
    <t>Civil War History</t>
  </si>
  <si>
    <t>0009-8078</t>
  </si>
  <si>
    <t>1533-6271</t>
  </si>
  <si>
    <t>American Quarterly</t>
  </si>
  <si>
    <t>0003-0678</t>
  </si>
  <si>
    <t>1080-6490</t>
  </si>
  <si>
    <t>Music and Letters</t>
  </si>
  <si>
    <t>0027-4224</t>
  </si>
  <si>
    <t>1477-4631</t>
  </si>
  <si>
    <t>Journal of Health Care for the Poor and Underserved</t>
  </si>
  <si>
    <t>1049-2089</t>
  </si>
  <si>
    <t>1548-6869</t>
  </si>
  <si>
    <t>Journal of Modern Literature</t>
  </si>
  <si>
    <t>0022-281X</t>
  </si>
  <si>
    <t>1529-1464</t>
  </si>
  <si>
    <t>Hypatia</t>
  </si>
  <si>
    <t>0887-5367</t>
  </si>
  <si>
    <t>1527-2001</t>
  </si>
  <si>
    <t>Journal of Narrative Theory</t>
  </si>
  <si>
    <t>1549-0815</t>
  </si>
  <si>
    <t>1548-9248</t>
  </si>
  <si>
    <t>The Journal of Japanese Studies</t>
  </si>
  <si>
    <t>0095-6848</t>
  </si>
  <si>
    <t>1549-4721</t>
  </si>
  <si>
    <t>Eighteenth-Century Studies</t>
  </si>
  <si>
    <t>0013-2586</t>
  </si>
  <si>
    <t>1086-315X</t>
  </si>
  <si>
    <t>positions: east asia cultures critique</t>
  </si>
  <si>
    <t>1067-9847</t>
  </si>
  <si>
    <t>1527-8271</t>
  </si>
  <si>
    <t>SubStance</t>
  </si>
  <si>
    <t>0049-2426</t>
  </si>
  <si>
    <t>1527-2095</t>
  </si>
  <si>
    <t>Cinema Journal</t>
  </si>
  <si>
    <t>0009-7101</t>
  </si>
  <si>
    <t>1527-2087</t>
  </si>
  <si>
    <t>Early Music</t>
  </si>
  <si>
    <t>0306-1078</t>
  </si>
  <si>
    <t>1741-7260</t>
  </si>
  <si>
    <t>Monumenta Nipponica</t>
  </si>
  <si>
    <t>0027-0741</t>
  </si>
  <si>
    <t>1880-1390</t>
  </si>
  <si>
    <t>The Canadian Historical Review</t>
  </si>
  <si>
    <t>0008-3755</t>
  </si>
  <si>
    <t>1710-1093</t>
  </si>
  <si>
    <t>Journal of the History of Sexuality</t>
  </si>
  <si>
    <t>1043-4070</t>
  </si>
  <si>
    <t>1535-3605</t>
  </si>
  <si>
    <t>New Literary History</t>
  </si>
  <si>
    <t>0028-6087</t>
  </si>
  <si>
    <t>1080-661X</t>
  </si>
  <si>
    <t>0027-4380</t>
  </si>
  <si>
    <t>1534-150X</t>
  </si>
  <si>
    <t>Technology and Culture</t>
  </si>
  <si>
    <t>0040-165X</t>
  </si>
  <si>
    <t>1097-3729</t>
  </si>
  <si>
    <t>Narrative</t>
  </si>
  <si>
    <t>1063-3685</t>
  </si>
  <si>
    <t>1538-974X</t>
  </si>
  <si>
    <t>SAIS Review</t>
  </si>
  <si>
    <t>0036-0775</t>
  </si>
  <si>
    <t>1088-3142</t>
  </si>
  <si>
    <t>Journal of the History of Philosophy</t>
  </si>
  <si>
    <t>0022-5053</t>
  </si>
  <si>
    <t>1538-4586</t>
  </si>
  <si>
    <t>Leonardo</t>
  </si>
  <si>
    <t>0024-094X</t>
  </si>
  <si>
    <t>1530-9282</t>
  </si>
  <si>
    <t>Comparative Literature Studies</t>
  </si>
  <si>
    <t>0010-4132</t>
  </si>
  <si>
    <t>1528-4212</t>
  </si>
  <si>
    <t>Literature and Medicine</t>
  </si>
  <si>
    <t>0278-9671</t>
  </si>
  <si>
    <t>1080-6571</t>
  </si>
  <si>
    <t>Tulsa Studies in Women's Literature</t>
  </si>
  <si>
    <t>0732-7730</t>
  </si>
  <si>
    <t>1936-1645</t>
  </si>
  <si>
    <t>The Americas</t>
  </si>
  <si>
    <t>0003-1615</t>
  </si>
  <si>
    <t>1533-6247</t>
  </si>
  <si>
    <t>American Journal of Philology</t>
  </si>
  <si>
    <t>0002-9475</t>
  </si>
  <si>
    <t>1086-3168</t>
  </si>
  <si>
    <t>Harvard Journal of Asiatic Studies</t>
  </si>
  <si>
    <t>0073-0548</t>
  </si>
  <si>
    <t>1944-6454</t>
  </si>
  <si>
    <t>Arethusa</t>
  </si>
  <si>
    <t>0004-0975</t>
  </si>
  <si>
    <t>1080-6504</t>
  </si>
  <si>
    <t>Research in African Literatures</t>
  </si>
  <si>
    <t>0034-5210</t>
  </si>
  <si>
    <t>1527-2044</t>
  </si>
  <si>
    <t>Rhetoric &amp; Public Affairs</t>
  </si>
  <si>
    <t>1094-8392</t>
  </si>
  <si>
    <t>1534-5238</t>
  </si>
  <si>
    <t>The American Indian Quarterly</t>
  </si>
  <si>
    <t>0095-182X</t>
  </si>
  <si>
    <t>1534-1828</t>
  </si>
  <si>
    <t>The Yale Journal of Criticism</t>
  </si>
  <si>
    <t>0893-5378</t>
  </si>
  <si>
    <t>1080-6636</t>
  </si>
  <si>
    <t>Contemporary Literature</t>
  </si>
  <si>
    <t>0010-7484</t>
  </si>
  <si>
    <t>1548-9949</t>
  </si>
  <si>
    <t>Journal of World History</t>
  </si>
  <si>
    <t>1045-6007</t>
  </si>
  <si>
    <t>1527-8050</t>
  </si>
  <si>
    <t>The Journal of Military History</t>
  </si>
  <si>
    <t>0899-3718</t>
  </si>
  <si>
    <t>1543-7795</t>
  </si>
  <si>
    <t>Latin American Politics &amp; Society</t>
  </si>
  <si>
    <t>1531-426X</t>
  </si>
  <si>
    <t>1548-2456</t>
  </si>
  <si>
    <t>Postmodern Culture</t>
  </si>
  <si>
    <t>1053-1920</t>
  </si>
  <si>
    <t>Modern Drama</t>
  </si>
  <si>
    <t>0026-7694</t>
  </si>
  <si>
    <t>1712-5286</t>
  </si>
  <si>
    <t>Prairie Schooner</t>
  </si>
  <si>
    <t>0032-6682</t>
  </si>
  <si>
    <t>1542-426X</t>
  </si>
  <si>
    <t>TDR: The Drama Review</t>
  </si>
  <si>
    <t>1054-2043</t>
  </si>
  <si>
    <t>1531-4715</t>
  </si>
  <si>
    <t>Biography</t>
  </si>
  <si>
    <t>0162-4962</t>
  </si>
  <si>
    <t>1529-1456</t>
  </si>
  <si>
    <t>Journal of American Folklore</t>
  </si>
  <si>
    <t>0021-8715</t>
  </si>
  <si>
    <t>1535-1882</t>
  </si>
  <si>
    <t>Canadian Review of American Studies</t>
  </si>
  <si>
    <t>0007-7720</t>
  </si>
  <si>
    <t>1710-114X</t>
  </si>
  <si>
    <t>University of Toronto Quarterly</t>
  </si>
  <si>
    <t>0042-0247</t>
  </si>
  <si>
    <t>1712-5278</t>
  </si>
  <si>
    <t>The Chaucer Review</t>
  </si>
  <si>
    <t>0009-2002</t>
  </si>
  <si>
    <t>1528-4204</t>
  </si>
  <si>
    <t>Journal of the Royal Musical Association</t>
  </si>
  <si>
    <t>0269-0403</t>
  </si>
  <si>
    <t>1471-6933</t>
  </si>
  <si>
    <t>The Future of Children</t>
  </si>
  <si>
    <t>1054-8289</t>
  </si>
  <si>
    <t>1550-1558</t>
  </si>
  <si>
    <t>Philosophy East and West</t>
  </si>
  <si>
    <t>0031-8221</t>
  </si>
  <si>
    <t>1529-1898</t>
  </si>
  <si>
    <t>Journal of Film and Video</t>
  </si>
  <si>
    <t>0742-4671</t>
  </si>
  <si>
    <t>1934-6018</t>
  </si>
  <si>
    <t>Shakespeare Quarterly</t>
  </si>
  <si>
    <t>0037-3222</t>
  </si>
  <si>
    <t>1538-3555</t>
  </si>
  <si>
    <t>World Politics</t>
  </si>
  <si>
    <t>0043-8871</t>
  </si>
  <si>
    <t>1086-3338</t>
  </si>
  <si>
    <t>WSQ: Women's Studies Quarterly</t>
  </si>
  <si>
    <t>0732-1562</t>
  </si>
  <si>
    <t>1934-1520</t>
  </si>
  <si>
    <t>American Imago</t>
  </si>
  <si>
    <t>0065-860X</t>
  </si>
  <si>
    <t>1085-7931</t>
  </si>
  <si>
    <t>Anthropological Quarterly</t>
  </si>
  <si>
    <t>0003-5491</t>
  </si>
  <si>
    <t>1534-1518</t>
  </si>
  <si>
    <t>Children's Literature</t>
  </si>
  <si>
    <t>0092-8208</t>
  </si>
  <si>
    <t>1543-3374</t>
  </si>
  <si>
    <t>Kennedy Institute of Ethics Journal</t>
  </si>
  <si>
    <t>1054-6863</t>
  </si>
  <si>
    <t>1086-3249</t>
  </si>
  <si>
    <t>Latin American Research Review</t>
  </si>
  <si>
    <t>0023-8791</t>
  </si>
  <si>
    <t>1542-4278</t>
  </si>
  <si>
    <t>Classical World</t>
  </si>
  <si>
    <t>0009-8418</t>
  </si>
  <si>
    <t>1558-9234</t>
  </si>
  <si>
    <t>Cultural Critique</t>
  </si>
  <si>
    <t>0882-4371</t>
  </si>
  <si>
    <t>1534-5203</t>
  </si>
  <si>
    <t>Theatre Topics</t>
  </si>
  <si>
    <t>1054-8378</t>
  </si>
  <si>
    <t>1086-3346</t>
  </si>
  <si>
    <t>JEGP, Journal of English and Germanic Philology</t>
  </si>
  <si>
    <t>0363-6941</t>
  </si>
  <si>
    <t>1945-662X</t>
  </si>
  <si>
    <t>Journal of Feminist Studies in Religion</t>
  </si>
  <si>
    <t>8755-4178</t>
  </si>
  <si>
    <t>1553-3913</t>
  </si>
  <si>
    <t>Legacy: A Journal of American Women Writers</t>
  </si>
  <si>
    <t>0748-4321</t>
  </si>
  <si>
    <t>1534-0643</t>
  </si>
  <si>
    <t>Social Forces</t>
  </si>
  <si>
    <t>0037-7732</t>
  </si>
  <si>
    <t>1534-7605</t>
  </si>
  <si>
    <t>Bulletin of the History of Medicine</t>
  </si>
  <si>
    <t>0007-5140</t>
  </si>
  <si>
    <t>1086-3176</t>
  </si>
  <si>
    <t>Mechademia</t>
  </si>
  <si>
    <t>1934-2489</t>
  </si>
  <si>
    <t>2152-6648</t>
  </si>
  <si>
    <t>The Journal of Higher Education</t>
  </si>
  <si>
    <t>0022-1546</t>
  </si>
  <si>
    <t>1538-4640</t>
  </si>
  <si>
    <t>Philosophy and Rhetoric</t>
  </si>
  <si>
    <t>0031-8213</t>
  </si>
  <si>
    <t>1527-2079</t>
  </si>
  <si>
    <t>Journal of the History of Medicine and Allied Sciences</t>
  </si>
  <si>
    <t>0022-5045</t>
  </si>
  <si>
    <t>1468-4373</t>
  </si>
  <si>
    <t>Africa Today</t>
  </si>
  <si>
    <t>0001-9887</t>
  </si>
  <si>
    <t>1527-1978</t>
  </si>
  <si>
    <t>Arizona Quarterly: A Journal of American Literature, Culture, and Theory</t>
  </si>
  <si>
    <t>0004-1610</t>
  </si>
  <si>
    <t>1558-9595</t>
  </si>
  <si>
    <t>Eighteenth-Century Life</t>
  </si>
  <si>
    <t>0098-2601</t>
  </si>
  <si>
    <t>1086-3192</t>
  </si>
  <si>
    <t>Bookbird: A Journal of International Children's Literature</t>
  </si>
  <si>
    <t>0006-7377</t>
  </si>
  <si>
    <t>1918-6983</t>
  </si>
  <si>
    <t>The High School Journal</t>
  </si>
  <si>
    <t>0018-1498</t>
  </si>
  <si>
    <t>1534-5157</t>
  </si>
  <si>
    <t>Demography</t>
  </si>
  <si>
    <t>0070-3370</t>
  </si>
  <si>
    <t>1533-7790</t>
  </si>
  <si>
    <t>MLN</t>
  </si>
  <si>
    <t>0026-7910</t>
  </si>
  <si>
    <t>1080-6598</t>
  </si>
  <si>
    <t>Parergon</t>
  </si>
  <si>
    <t>0313-6221</t>
  </si>
  <si>
    <t>1832-8334</t>
  </si>
  <si>
    <t>L'Esprit CrÃ©ateur</t>
  </si>
  <si>
    <t>0014-0767</t>
  </si>
  <si>
    <t>1931-0234</t>
  </si>
  <si>
    <t>The Velvet Light Trap</t>
  </si>
  <si>
    <t>0149-1830</t>
  </si>
  <si>
    <t>1542-4251</t>
  </si>
  <si>
    <t>The Catholic Historical Review</t>
  </si>
  <si>
    <t>0008-8080</t>
  </si>
  <si>
    <t>1534-0708</t>
  </si>
  <si>
    <t>Journal of Interdisciplinary History</t>
  </si>
  <si>
    <t>0022-1953</t>
  </si>
  <si>
    <t>1530-9169</t>
  </si>
  <si>
    <t>Frontiers: A Journal of Women Studies</t>
  </si>
  <si>
    <t>0160-9009</t>
  </si>
  <si>
    <t>1536-0334</t>
  </si>
  <si>
    <t>Leonardo Music Journal</t>
  </si>
  <si>
    <t>0961-1215</t>
  </si>
  <si>
    <t>1531-4812</t>
  </si>
  <si>
    <t>The Review of Higher Education</t>
  </si>
  <si>
    <t>0162-5748</t>
  </si>
  <si>
    <t>1090-7009</t>
  </si>
  <si>
    <t>Studies in Philology</t>
  </si>
  <si>
    <t>0039-3738</t>
  </si>
  <si>
    <t>1543-0383</t>
  </si>
  <si>
    <t>Philosophy, Psychiatry, &amp; Psychology</t>
  </si>
  <si>
    <t>1071-6076</t>
  </si>
  <si>
    <t>1086-3303</t>
  </si>
  <si>
    <t>Victorian Poetry</t>
  </si>
  <si>
    <t>0042-5206</t>
  </si>
  <si>
    <t>1530-7190</t>
  </si>
  <si>
    <t>Asian Theatre Journal</t>
  </si>
  <si>
    <t>0742-5457</t>
  </si>
  <si>
    <t>1527-2109</t>
  </si>
  <si>
    <t>Southeastern Geographer</t>
  </si>
  <si>
    <t>0038-366X</t>
  </si>
  <si>
    <t>1549-6929</t>
  </si>
  <si>
    <t>The Canadian Modern Language Review / La revue canadienne des langues vivantes</t>
  </si>
  <si>
    <t>0008-4506</t>
  </si>
  <si>
    <t>1710-1131</t>
  </si>
  <si>
    <t>Dissent</t>
  </si>
  <si>
    <t>0012-3846</t>
  </si>
  <si>
    <t>1946-0910</t>
  </si>
  <si>
    <t>Wicazo Sa Review</t>
  </si>
  <si>
    <t>0749-6427</t>
  </si>
  <si>
    <t>1533-7901</t>
  </si>
  <si>
    <t>African Studies Review</t>
  </si>
  <si>
    <t>0002-0206</t>
  </si>
  <si>
    <t>1555-2462</t>
  </si>
  <si>
    <t>American Literary Scholarship</t>
  </si>
  <si>
    <t>0065-9142</t>
  </si>
  <si>
    <t>1527-2125</t>
  </si>
  <si>
    <t>Journal of Folklore Research</t>
  </si>
  <si>
    <t>0737-7037</t>
  </si>
  <si>
    <t>1543-0413</t>
  </si>
  <si>
    <t>Journal of Modern Greek Studies</t>
  </si>
  <si>
    <t>0738-1727</t>
  </si>
  <si>
    <t>1086-3265</t>
  </si>
  <si>
    <t>Comparative Studies of South Asia, Africa and the Middle East</t>
  </si>
  <si>
    <t>1089-201X</t>
  </si>
  <si>
    <t>1548-226X</t>
  </si>
  <si>
    <t>CR: The New Centennial Review</t>
  </si>
  <si>
    <t>1532-687x</t>
  </si>
  <si>
    <t>1539-6630</t>
  </si>
  <si>
    <t>Logos: A Journal of Catholic Thought and Culture</t>
  </si>
  <si>
    <t>1091-6687</t>
  </si>
  <si>
    <t>1533-791X</t>
  </si>
  <si>
    <t>The Opera Quarterly</t>
  </si>
  <si>
    <t>0736-0053</t>
  </si>
  <si>
    <t>1476-2870</t>
  </si>
  <si>
    <t>portal: Libraries and the Academy</t>
  </si>
  <si>
    <t>1531-2542</t>
  </si>
  <si>
    <t>1530-7131</t>
  </si>
  <si>
    <t>PAJ: A Journal of Performance and Art</t>
  </si>
  <si>
    <t>1520-281X</t>
  </si>
  <si>
    <t>1537-9477</t>
  </si>
  <si>
    <t>Past &amp; Present</t>
  </si>
  <si>
    <t>0031-2746</t>
  </si>
  <si>
    <t>1477-464X</t>
  </si>
  <si>
    <t>Africa: The Journal of the International African Institute</t>
  </si>
  <si>
    <t>0001-9720</t>
  </si>
  <si>
    <t>1750-0184</t>
  </si>
  <si>
    <t>symploke</t>
  </si>
  <si>
    <t>1069-0697</t>
  </si>
  <si>
    <t>1534-0627</t>
  </si>
  <si>
    <t>American Annals of the Deaf</t>
  </si>
  <si>
    <t>0002-726X</t>
  </si>
  <si>
    <t>1543-0375</t>
  </si>
  <si>
    <t>Western American Literature</t>
  </si>
  <si>
    <t>0043-3462</t>
  </si>
  <si>
    <t>1948-7142</t>
  </si>
  <si>
    <t>Comparative Drama</t>
  </si>
  <si>
    <t>0010-4078</t>
  </si>
  <si>
    <t>1936-1637</t>
  </si>
  <si>
    <t>American Literary Realism</t>
  </si>
  <si>
    <t>1540-3084</t>
  </si>
  <si>
    <t>1940-5103</t>
  </si>
  <si>
    <t>Early American Literature</t>
  </si>
  <si>
    <t>0012-8163</t>
  </si>
  <si>
    <t>1534-147X</t>
  </si>
  <si>
    <t>Enterprise &amp; Society</t>
  </si>
  <si>
    <t>1467-2227</t>
  </si>
  <si>
    <t>1467-2235</t>
  </si>
  <si>
    <t>American Music</t>
  </si>
  <si>
    <t>0734-4392</t>
  </si>
  <si>
    <t>1945-2349</t>
  </si>
  <si>
    <t>History Workshop Journal</t>
  </si>
  <si>
    <t>1363-3554</t>
  </si>
  <si>
    <t>1477-4569</t>
  </si>
  <si>
    <t>Book History</t>
  </si>
  <si>
    <t>1098-7371</t>
  </si>
  <si>
    <t>1529-1499</t>
  </si>
  <si>
    <t>Human Biology</t>
  </si>
  <si>
    <t>0018-7143</t>
  </si>
  <si>
    <t>1534-6617</t>
  </si>
  <si>
    <t>Children's Literature Association Quarterly</t>
  </si>
  <si>
    <t>0885-0429</t>
  </si>
  <si>
    <t>1553-1201</t>
  </si>
  <si>
    <t>The Journal of General Education</t>
  </si>
  <si>
    <t>0021-3667</t>
  </si>
  <si>
    <t>1527-2060</t>
  </si>
  <si>
    <t>Collaborative Anthropologies</t>
  </si>
  <si>
    <t>1943-2550</t>
  </si>
  <si>
    <t>2152-4009</t>
  </si>
  <si>
    <t>Journal of Policy History</t>
  </si>
  <si>
    <t>0898-0306</t>
  </si>
  <si>
    <t>1528-4190</t>
  </si>
  <si>
    <t>0097-8507</t>
  </si>
  <si>
    <t>1535-0665</t>
  </si>
  <si>
    <t>Configurations</t>
  </si>
  <si>
    <t>1063-1801</t>
  </si>
  <si>
    <t>1080-6520</t>
  </si>
  <si>
    <t>Nineteenth-Century French Studies</t>
  </si>
  <si>
    <t>0146-7891</t>
  </si>
  <si>
    <t>1536-0172</t>
  </si>
  <si>
    <t>Hastings Center Report</t>
  </si>
  <si>
    <t>0093-0334</t>
  </si>
  <si>
    <t>1552-146X</t>
  </si>
  <si>
    <t>Social Science History</t>
  </si>
  <si>
    <t>0145-5532</t>
  </si>
  <si>
    <t>1527-8034</t>
  </si>
  <si>
    <t>Hispanic Review</t>
  </si>
  <si>
    <t>0018-2176</t>
  </si>
  <si>
    <t>1553-0639</t>
  </si>
  <si>
    <t>Studies in American Indian Literatures</t>
  </si>
  <si>
    <t>0730-3238</t>
  </si>
  <si>
    <t>1548-9590</t>
  </si>
  <si>
    <t>History in Africa</t>
  </si>
  <si>
    <t>0361-5413</t>
  </si>
  <si>
    <t>1558-2744</t>
  </si>
  <si>
    <t>Studies in the Novel</t>
  </si>
  <si>
    <t>0039-3827</t>
  </si>
  <si>
    <t>1934-1512</t>
  </si>
  <si>
    <t>Information &amp; Culture: A Journal of History</t>
  </si>
  <si>
    <t>2164-8034</t>
  </si>
  <si>
    <t>2166-3033</t>
  </si>
  <si>
    <t>International Security</t>
  </si>
  <si>
    <t>0162-2889</t>
  </si>
  <si>
    <t>1531-4804</t>
  </si>
  <si>
    <t>Transactions of the American Philological Association</t>
  </si>
  <si>
    <t>0360-5949</t>
  </si>
  <si>
    <t>1533-0699</t>
  </si>
  <si>
    <t>Journal of Canadian Studies/Revue d'Ã©tudes canadiennes</t>
  </si>
  <si>
    <t>0021-9495</t>
  </si>
  <si>
    <t>1911-0251</t>
  </si>
  <si>
    <t>Journal of Colonialism and Colonial History</t>
  </si>
  <si>
    <t>1532-5768</t>
  </si>
  <si>
    <t>Journal of the History of Ideas</t>
  </si>
  <si>
    <t>0022-5037</t>
  </si>
  <si>
    <t>1086-3222</t>
  </si>
  <si>
    <t>The Hemingway Review</t>
  </si>
  <si>
    <t>0276-3362</t>
  </si>
  <si>
    <t>1548-4815</t>
  </si>
  <si>
    <t>The Lion and the Unicorn</t>
  </si>
  <si>
    <t>0147-2593</t>
  </si>
  <si>
    <t>1080-6563</t>
  </si>
  <si>
    <t>Perspectives in Biology and Medicine</t>
  </si>
  <si>
    <t>0031-5982</t>
  </si>
  <si>
    <t>1529-8795</t>
  </si>
  <si>
    <t>Radical History Review</t>
  </si>
  <si>
    <t>0163-6545</t>
  </si>
  <si>
    <t>1534-1453</t>
  </si>
  <si>
    <t>Perspectives on Science</t>
  </si>
  <si>
    <t>1063-6145</t>
  </si>
  <si>
    <t>1530-9274</t>
  </si>
  <si>
    <t>Shofar: An Interdisciplinary Journal of Jewish Studies</t>
  </si>
  <si>
    <t>0882-8539</t>
  </si>
  <si>
    <t>1534-5165</t>
  </si>
  <si>
    <t>Sign Language Studies</t>
  </si>
  <si>
    <t>0302-1475</t>
  </si>
  <si>
    <t>1533-6263</t>
  </si>
  <si>
    <t>Social Politics: International Studies in Gender, State and Society</t>
  </si>
  <si>
    <t>1072-4745</t>
  </si>
  <si>
    <t>1468-2893</t>
  </si>
  <si>
    <t>The Southern Literary Journal</t>
  </si>
  <si>
    <t>0038-4291</t>
  </si>
  <si>
    <t>1534-1461</t>
  </si>
  <si>
    <t>Theory &amp; Event</t>
  </si>
  <si>
    <t>1092-311X</t>
  </si>
  <si>
    <t>The Washington Quarterly</t>
  </si>
  <si>
    <t>0163-660X</t>
  </si>
  <si>
    <t>1530-9177</t>
  </si>
  <si>
    <t>American Jewish History</t>
  </si>
  <si>
    <t>0164-0178</t>
  </si>
  <si>
    <t>1086-3141</t>
  </si>
  <si>
    <t>Brookings Papers on Economic Activity</t>
  </si>
  <si>
    <t>0007-2303</t>
  </si>
  <si>
    <t>1533-4465</t>
  </si>
  <si>
    <t>Film &amp; History: An Interdisciplinary Journal of Film and Television Studies</t>
  </si>
  <si>
    <t>0360-3695</t>
  </si>
  <si>
    <t>1548-9922</t>
  </si>
  <si>
    <t>French Forum</t>
  </si>
  <si>
    <t>0098-9355</t>
  </si>
  <si>
    <t>1534-1836</t>
  </si>
  <si>
    <t>History &amp; Memory</t>
  </si>
  <si>
    <t>0935-560X</t>
  </si>
  <si>
    <t>1527-1994</t>
  </si>
  <si>
    <t>Latin American Music Review</t>
  </si>
  <si>
    <t>0163-0350</t>
  </si>
  <si>
    <t>1536-0199</t>
  </si>
  <si>
    <t>Merrill-Palmer Quarterly</t>
  </si>
  <si>
    <t>0272-930X</t>
  </si>
  <si>
    <t>1535-0266</t>
  </si>
  <si>
    <t>Partial Answers: Journal of Literature and the History of Ideas</t>
  </si>
  <si>
    <t>1565-3668</t>
  </si>
  <si>
    <t>1936-9247</t>
  </si>
  <si>
    <t>Southern Cultures</t>
  </si>
  <si>
    <t>1068-8218</t>
  </si>
  <si>
    <t>1534-1488</t>
  </si>
  <si>
    <t>African American Review</t>
  </si>
  <si>
    <t>1062-4783</t>
  </si>
  <si>
    <t>1945-6182</t>
  </si>
  <si>
    <t>Canadian Journal of Philosophy</t>
  </si>
  <si>
    <t>0045-5091</t>
  </si>
  <si>
    <t>1911-0820</t>
  </si>
  <si>
    <t>Canadian Journal on Aging / La Revue canadienne du vieillissement</t>
  </si>
  <si>
    <t>0714-9808</t>
  </si>
  <si>
    <t>1710-1107</t>
  </si>
  <si>
    <t>diacritics</t>
  </si>
  <si>
    <t>0300-7162</t>
  </si>
  <si>
    <t>1080-6539</t>
  </si>
  <si>
    <t>Ãire-Ireland</t>
  </si>
  <si>
    <t>0013-2683</t>
  </si>
  <si>
    <t>1550-5162</t>
  </si>
  <si>
    <t>The Emily Dickinson Journal</t>
  </si>
  <si>
    <t>1059-6879</t>
  </si>
  <si>
    <t>1096-858X</t>
  </si>
  <si>
    <t>Film History: An International Journal</t>
  </si>
  <si>
    <t>0892-2160</t>
  </si>
  <si>
    <t>1553-3905</t>
  </si>
  <si>
    <t>George Herbert Journal</t>
  </si>
  <si>
    <t>0161-7435</t>
  </si>
  <si>
    <t>1931-1192</t>
  </si>
  <si>
    <t>Hesperia</t>
  </si>
  <si>
    <t>0018-098X</t>
  </si>
  <si>
    <t>1553-5622</t>
  </si>
  <si>
    <t>Israel Studies</t>
  </si>
  <si>
    <t>1084-9513</t>
  </si>
  <si>
    <t>1527-201x</t>
  </si>
  <si>
    <t>Journal for the Study of Radicalism</t>
  </si>
  <si>
    <t>1930-1189</t>
  </si>
  <si>
    <t>1930-1197</t>
  </si>
  <si>
    <t>The Journal of Developing Areas</t>
  </si>
  <si>
    <t>0022-037X</t>
  </si>
  <si>
    <t>1548-2278</t>
  </si>
  <si>
    <t>Journal of Scholarly Publishing</t>
  </si>
  <si>
    <t>1198-9742</t>
  </si>
  <si>
    <t>1710-1166</t>
  </si>
  <si>
    <t>The Journal of the History of Childhood and Youth</t>
  </si>
  <si>
    <t>1939-6724</t>
  </si>
  <si>
    <t>1941-3599</t>
  </si>
  <si>
    <t>Kritika: Explorations in Russian and Eurasian History</t>
  </si>
  <si>
    <t>1531-023x</t>
  </si>
  <si>
    <t>1538-5000</t>
  </si>
  <si>
    <t>Mouseion: Journal of the Classical Association of Canada</t>
  </si>
  <si>
    <t>1496-9343</t>
  </si>
  <si>
    <t>1913-5416</t>
  </si>
  <si>
    <t>Pennsylvania History: A Journal of Mid-Atlantic Studies</t>
  </si>
  <si>
    <t>0031-4528</t>
  </si>
  <si>
    <t>2153-2109</t>
  </si>
  <si>
    <t>Theory Into Practice</t>
  </si>
  <si>
    <t>0040-5841</t>
  </si>
  <si>
    <t>1543-0421</t>
  </si>
  <si>
    <t>William Carlos Williams Review</t>
  </si>
  <si>
    <t>0196-6286</t>
  </si>
  <si>
    <t>1935-0244</t>
  </si>
  <si>
    <t>Jul-2013</t>
  </si>
  <si>
    <t>Aug-2013</t>
  </si>
  <si>
    <t>Sep-2013</t>
  </si>
  <si>
    <t>Oct-2013</t>
  </si>
  <si>
    <t>Nov-2013</t>
  </si>
  <si>
    <t>Dec-2013</t>
  </si>
  <si>
    <t>Project Muse 2012</t>
  </si>
  <si>
    <t>Project Muse 2013</t>
  </si>
  <si>
    <t>James Joyce Quarterly</t>
  </si>
  <si>
    <t>0021-4183</t>
  </si>
  <si>
    <t>1938-6036</t>
  </si>
  <si>
    <t>Native South</t>
  </si>
  <si>
    <t>1943-2569</t>
  </si>
  <si>
    <t>2152-4025</t>
  </si>
  <si>
    <t>SAIS Review of International Affairs</t>
  </si>
  <si>
    <t>1945-4716</t>
  </si>
  <si>
    <t>1945-4724</t>
  </si>
  <si>
    <t>Asian Music</t>
  </si>
  <si>
    <t>0044-9202</t>
  </si>
  <si>
    <t>1553-5630</t>
  </si>
  <si>
    <t>Ethnohistory</t>
  </si>
  <si>
    <t>0014-1801</t>
  </si>
  <si>
    <t>1527-5477</t>
  </si>
  <si>
    <t>The Middle East Journal</t>
  </si>
  <si>
    <t>0026-3141</t>
  </si>
  <si>
    <t>1940-3461</t>
  </si>
  <si>
    <t>Asian Perspectives</t>
  </si>
  <si>
    <t>0066-8435</t>
  </si>
  <si>
    <t>1535-8283</t>
  </si>
  <si>
    <t>The Contemporary Pacific</t>
  </si>
  <si>
    <t>1043-898X</t>
  </si>
  <si>
    <t>1527-9464</t>
  </si>
  <si>
    <t>Project Muse 2011</t>
  </si>
  <si>
    <t>Jan-2014</t>
  </si>
  <si>
    <t>Project Muse 2014</t>
  </si>
  <si>
    <t>Feb-2014</t>
  </si>
  <si>
    <t>Mar-2014</t>
  </si>
  <si>
    <t>Apr-2014</t>
  </si>
  <si>
    <t>May-2014</t>
  </si>
  <si>
    <t>Jun-2014</t>
  </si>
  <si>
    <t>Jul-2014</t>
  </si>
  <si>
    <t>Aug-2014</t>
  </si>
  <si>
    <t>Sep-2014</t>
  </si>
  <si>
    <t>Oct-2014</t>
  </si>
  <si>
    <t>Nov-2014</t>
  </si>
  <si>
    <t>Dec-2014</t>
  </si>
  <si>
    <t>Linguistic Inquiry</t>
  </si>
  <si>
    <t>0024-3892</t>
  </si>
  <si>
    <t>1530-9150</t>
  </si>
  <si>
    <t>Sage 2012</t>
  </si>
  <si>
    <t>Autism</t>
  </si>
  <si>
    <t>1362-3613</t>
  </si>
  <si>
    <t>1461-7005</t>
  </si>
  <si>
    <t>Journal of Interpersonal Violence</t>
  </si>
  <si>
    <t>0886-2605</t>
  </si>
  <si>
    <t>1552-6518</t>
  </si>
  <si>
    <t>Journal of Learning Disabilities</t>
  </si>
  <si>
    <t>0022-2194</t>
  </si>
  <si>
    <t>International Journal of Offender Therapy and Comparative Criminology</t>
  </si>
  <si>
    <t>0306-624X</t>
  </si>
  <si>
    <t>1552-6933</t>
  </si>
  <si>
    <t>Intervention in School and Clinic</t>
  </si>
  <si>
    <t>1053-4512</t>
  </si>
  <si>
    <t>Crime &amp; Delinquency</t>
  </si>
  <si>
    <t>0011-1287</t>
  </si>
  <si>
    <t>1552-387X</t>
  </si>
  <si>
    <t>Music Educators Journal</t>
  </si>
  <si>
    <t>0027-4321</t>
  </si>
  <si>
    <t>1945-0087</t>
  </si>
  <si>
    <t>1077-8012</t>
  </si>
  <si>
    <t>1552-8448</t>
  </si>
  <si>
    <t>Remedial and Special Education</t>
  </si>
  <si>
    <t>0741-9325</t>
  </si>
  <si>
    <t>1538-4756</t>
  </si>
  <si>
    <t>Journal of Literacy Research</t>
  </si>
  <si>
    <t>1086-296X</t>
  </si>
  <si>
    <t>1554-8430</t>
  </si>
  <si>
    <t>Criminal Justice and Behavior</t>
  </si>
  <si>
    <t>0093-8548</t>
  </si>
  <si>
    <t>1552-3594</t>
  </si>
  <si>
    <t>Communication Research</t>
  </si>
  <si>
    <t>0093-6502</t>
  </si>
  <si>
    <t>1552-3810</t>
  </si>
  <si>
    <t>American Sociological Review</t>
  </si>
  <si>
    <t>0003-1224</t>
  </si>
  <si>
    <t>1939-8271</t>
  </si>
  <si>
    <t>The Journal of Special Education</t>
  </si>
  <si>
    <t>0022-4669</t>
  </si>
  <si>
    <t>1538-4764</t>
  </si>
  <si>
    <t>Health Education &amp; Behavior</t>
  </si>
  <si>
    <t>1090-1981</t>
  </si>
  <si>
    <t>1552-6127</t>
  </si>
  <si>
    <t>Health Promotion Practice</t>
  </si>
  <si>
    <t>1524-8399</t>
  </si>
  <si>
    <t>1552-6372</t>
  </si>
  <si>
    <t>Youth &amp; Society</t>
  </si>
  <si>
    <t>0044-118X</t>
  </si>
  <si>
    <t>1552-8499</t>
  </si>
  <si>
    <t>Journal of Research in Music Education</t>
  </si>
  <si>
    <t>0022-4294</t>
  </si>
  <si>
    <t>1945-0095</t>
  </si>
  <si>
    <t>Journal of Biomolecular Screening</t>
  </si>
  <si>
    <t>1087-0571</t>
  </si>
  <si>
    <t>1552-454X</t>
  </si>
  <si>
    <t>Educational Researcher</t>
  </si>
  <si>
    <t>0013-189X</t>
  </si>
  <si>
    <t>1935-102X</t>
  </si>
  <si>
    <t>Journal of Contemporary Criminal Justice</t>
  </si>
  <si>
    <t>1043-9862</t>
  </si>
  <si>
    <t>1552-5406</t>
  </si>
  <si>
    <t>Psychology of Music</t>
  </si>
  <si>
    <t>0305-7356</t>
  </si>
  <si>
    <t>1741-3087</t>
  </si>
  <si>
    <t>Personality and Social Psychology Bulletin</t>
  </si>
  <si>
    <t>0146-1672</t>
  </si>
  <si>
    <t>1552-7433</t>
  </si>
  <si>
    <t>General Music Today</t>
  </si>
  <si>
    <t>1048-3713</t>
  </si>
  <si>
    <t>1931-3756</t>
  </si>
  <si>
    <t>Journal of Communication Inquiry</t>
  </si>
  <si>
    <t>0196-8599</t>
  </si>
  <si>
    <t>1552-4612</t>
  </si>
  <si>
    <t>The Prison Journal</t>
  </si>
  <si>
    <t>0032-8855</t>
  </si>
  <si>
    <t>1552-7522</t>
  </si>
  <si>
    <t>Journal of Intellectual Disabilities</t>
  </si>
  <si>
    <t>1744-6295</t>
  </si>
  <si>
    <t>1744-6309</t>
  </si>
  <si>
    <t>Psychology of Women Quarterly</t>
  </si>
  <si>
    <t>0361-6843</t>
  </si>
  <si>
    <t>Update: Applications of Research in Music Education</t>
  </si>
  <si>
    <t>8755-1233</t>
  </si>
  <si>
    <t>1945-0109</t>
  </si>
  <si>
    <t>Young Exceptional Children</t>
  </si>
  <si>
    <t>1096-2506</t>
  </si>
  <si>
    <t>American Behavioral Scientist</t>
  </si>
  <si>
    <t>1552-3381</t>
  </si>
  <si>
    <t>Gender &amp; Society</t>
  </si>
  <si>
    <t>0891-2432</t>
  </si>
  <si>
    <t>1552-3977</t>
  </si>
  <si>
    <t>International Journal of Music Education</t>
  </si>
  <si>
    <t>0255-7614</t>
  </si>
  <si>
    <t>1744-795X</t>
  </si>
  <si>
    <t>Psychological Science</t>
  </si>
  <si>
    <t>0956-7976</t>
  </si>
  <si>
    <t>1467-9280</t>
  </si>
  <si>
    <t>Journal of Music Teacher Education</t>
  </si>
  <si>
    <t>1057-0837</t>
  </si>
  <si>
    <t>1945-0079</t>
  </si>
  <si>
    <t>Review of Educational Research</t>
  </si>
  <si>
    <t>0034-6543</t>
  </si>
  <si>
    <t>1935-1046</t>
  </si>
  <si>
    <t>Sexualities</t>
  </si>
  <si>
    <t>1363-4607</t>
  </si>
  <si>
    <t>1461-7382</t>
  </si>
  <si>
    <t>Work, Employment &amp; Society</t>
  </si>
  <si>
    <t>0950-0170</t>
  </si>
  <si>
    <t>1469-8722</t>
  </si>
  <si>
    <t>Clinical Pediatrics</t>
  </si>
  <si>
    <t>Qualitative Health Research</t>
  </si>
  <si>
    <t>1049-7323</t>
  </si>
  <si>
    <t>1552-7557</t>
  </si>
  <si>
    <t>Criminal Justice Policy Review</t>
  </si>
  <si>
    <t>0887-4034</t>
  </si>
  <si>
    <t>1552-3586</t>
  </si>
  <si>
    <t>Journal of Family Issues</t>
  </si>
  <si>
    <t>0192-513X</t>
  </si>
  <si>
    <t>1552-5481</t>
  </si>
  <si>
    <t>Urban Education</t>
  </si>
  <si>
    <t>0042-0859</t>
  </si>
  <si>
    <t>1552-8340</t>
  </si>
  <si>
    <t>Clinical Child Psychology and Psychiatry</t>
  </si>
  <si>
    <t>1359-1045</t>
  </si>
  <si>
    <t>1461-7021</t>
  </si>
  <si>
    <t>Convergence: The International Journal of Research into New Media Technologies</t>
  </si>
  <si>
    <t>1354-8565</t>
  </si>
  <si>
    <t>1748-7382</t>
  </si>
  <si>
    <t>The Journal of Commonwealth Literature</t>
  </si>
  <si>
    <t>0021-9894</t>
  </si>
  <si>
    <t>1741-6442</t>
  </si>
  <si>
    <t>The Journal of Early Adolescence</t>
  </si>
  <si>
    <t>0272-4316</t>
  </si>
  <si>
    <t>1552-5449</t>
  </si>
  <si>
    <t>Journal of Visual Culture</t>
  </si>
  <si>
    <t>1470-4129</t>
  </si>
  <si>
    <t>1741-2994</t>
  </si>
  <si>
    <t>Musicae Scientiae</t>
  </si>
  <si>
    <t>1029-8649</t>
  </si>
  <si>
    <t>Work and Occupations</t>
  </si>
  <si>
    <t>0730-8884</t>
  </si>
  <si>
    <t>1552-8464</t>
  </si>
  <si>
    <t>The American Journal of Sports Medicine</t>
  </si>
  <si>
    <t>0363-5465</t>
  </si>
  <si>
    <t>1552-3365</t>
  </si>
  <si>
    <t>Clothing and Textiles Research Journal</t>
  </si>
  <si>
    <t>0887-302X</t>
  </si>
  <si>
    <t>Education and Urban Society</t>
  </si>
  <si>
    <t>0013-1245</t>
  </si>
  <si>
    <t>1552-3535</t>
  </si>
  <si>
    <t>Educational Administration Quarterly</t>
  </si>
  <si>
    <t>0013-161X</t>
  </si>
  <si>
    <t>1552-3519</t>
  </si>
  <si>
    <t>Emotion Review</t>
  </si>
  <si>
    <t>1754-0739</t>
  </si>
  <si>
    <t>1754-0747</t>
  </si>
  <si>
    <t>Index on Censorship</t>
  </si>
  <si>
    <t>0306-4220</t>
  </si>
  <si>
    <t>1746-6067</t>
  </si>
  <si>
    <t>Journal of Child Neurology</t>
  </si>
  <si>
    <t>0883-0738</t>
  </si>
  <si>
    <t>1708-8828</t>
  </si>
  <si>
    <t>Journal of Emotional and Behavioral Disorders</t>
  </si>
  <si>
    <t>1063-4266</t>
  </si>
  <si>
    <t>1538-4799</t>
  </si>
  <si>
    <t>Trauma, Violence, &amp; Abuse</t>
  </si>
  <si>
    <t>1524-8380</t>
  </si>
  <si>
    <t>1552-8324</t>
  </si>
  <si>
    <t>American Educational Research Journal</t>
  </si>
  <si>
    <t>1935-1011</t>
  </si>
  <si>
    <t>Critique of Anthropology</t>
  </si>
  <si>
    <t>0308-275X</t>
  </si>
  <si>
    <t>1460-3721</t>
  </si>
  <si>
    <t>Feminism &amp; Psychology</t>
  </si>
  <si>
    <t>0959-3535</t>
  </si>
  <si>
    <t>1461-7161</t>
  </si>
  <si>
    <t>Journal of Black Studies</t>
  </si>
  <si>
    <t>0021-9347</t>
  </si>
  <si>
    <t>1552-4566</t>
  </si>
  <si>
    <t>New Media &amp; Society</t>
  </si>
  <si>
    <t>1461-4448</t>
  </si>
  <si>
    <t>1461-7315</t>
  </si>
  <si>
    <t>Qualitative Inquiry</t>
  </si>
  <si>
    <t>1077-8004</t>
  </si>
  <si>
    <t>1552-7565</t>
  </si>
  <si>
    <t>Research Studies in Music Education</t>
  </si>
  <si>
    <t>1321-103X</t>
  </si>
  <si>
    <t>1834-5530</t>
  </si>
  <si>
    <t>Written Communication</t>
  </si>
  <si>
    <t>0741-0883</t>
  </si>
  <si>
    <t>1552-8472</t>
  </si>
  <si>
    <t>Youth Violence and Juvenile Justice</t>
  </si>
  <si>
    <t>1541-2040</t>
  </si>
  <si>
    <t>1556-9330</t>
  </si>
  <si>
    <t>Accounting History</t>
  </si>
  <si>
    <t>1032-3732</t>
  </si>
  <si>
    <t>1749-3374</t>
  </si>
  <si>
    <t>Administrative Science Quarterly</t>
  </si>
  <si>
    <t>Advances in Dental Research</t>
  </si>
  <si>
    <t>0895-9374</t>
  </si>
  <si>
    <t>1544-0737</t>
  </si>
  <si>
    <t>Bulletin of Science, Technology &amp; Society</t>
  </si>
  <si>
    <t>0270-4676</t>
  </si>
  <si>
    <t>1552-4183</t>
  </si>
  <si>
    <t>Child Maltreatment</t>
  </si>
  <si>
    <t>1077-5595</t>
  </si>
  <si>
    <t>1552-6119</t>
  </si>
  <si>
    <t>Comparative Political Studies</t>
  </si>
  <si>
    <t>1552-3829</t>
  </si>
  <si>
    <t>Contexts</t>
  </si>
  <si>
    <t>1536-5042</t>
  </si>
  <si>
    <t>1537-6052</t>
  </si>
  <si>
    <t>First Language</t>
  </si>
  <si>
    <t>0142-7237</t>
  </si>
  <si>
    <t>1740-2344</t>
  </si>
  <si>
    <t>Journal of Attention Disorders</t>
  </si>
  <si>
    <t>1087-0547</t>
  </si>
  <si>
    <t>1557-1246</t>
  </si>
  <si>
    <t>School Psychology International</t>
  </si>
  <si>
    <t>0143-0343</t>
  </si>
  <si>
    <t>1461-7374</t>
  </si>
  <si>
    <t>Social Psychological and Personality Science</t>
  </si>
  <si>
    <t>1948-5506</t>
  </si>
  <si>
    <t>1948-5514</t>
  </si>
  <si>
    <t>Social Psychology Quarterly</t>
  </si>
  <si>
    <t>0190-2725</t>
  </si>
  <si>
    <t>1939-8999</t>
  </si>
  <si>
    <t>Sociology</t>
  </si>
  <si>
    <t>0038-0385</t>
  </si>
  <si>
    <t>1469-8684</t>
  </si>
  <si>
    <t>Acta Sociologica</t>
  </si>
  <si>
    <t>1502-3869</t>
  </si>
  <si>
    <t>Affilia</t>
  </si>
  <si>
    <t>0886-1099</t>
  </si>
  <si>
    <t>1552-3020</t>
  </si>
  <si>
    <t>American Journal of Evaluation</t>
  </si>
  <si>
    <t>1098-2140</t>
  </si>
  <si>
    <t>1557-0878</t>
  </si>
  <si>
    <t>The ANNALS of the American Academy of Political and Social Science</t>
  </si>
  <si>
    <t>1552-3349</t>
  </si>
  <si>
    <t>Behavior Modification</t>
  </si>
  <si>
    <t>0145-4455</t>
  </si>
  <si>
    <t>1552-4167</t>
  </si>
  <si>
    <t>Canadian Journal of School Psychology</t>
  </si>
  <si>
    <t>0829-5735</t>
  </si>
  <si>
    <t>Communication Disorders Quarterly</t>
  </si>
  <si>
    <t>1525-7401</t>
  </si>
  <si>
    <t>1538-4837</t>
  </si>
  <si>
    <t>Educational and Psychological Measurement</t>
  </si>
  <si>
    <t>0013-1644</t>
  </si>
  <si>
    <t>1552-3888</t>
  </si>
  <si>
    <t>Ethnicities</t>
  </si>
  <si>
    <t>1468-7968</t>
  </si>
  <si>
    <t>1741-2706</t>
  </si>
  <si>
    <t>Health: An Interdisciplinary Journal for the Social Study of Health, Illness and Medicine</t>
  </si>
  <si>
    <t>1363-4593</t>
  </si>
  <si>
    <t>1461-7196</t>
  </si>
  <si>
    <t>History of Psychiatry</t>
  </si>
  <si>
    <t>0957-154X</t>
  </si>
  <si>
    <t>1740-2360</t>
  </si>
  <si>
    <t>International Sociology</t>
  </si>
  <si>
    <t>0268-5809</t>
  </si>
  <si>
    <t>1461-7242</t>
  </si>
  <si>
    <t>Journal of Black Psychology</t>
  </si>
  <si>
    <t>0095-7984</t>
  </si>
  <si>
    <t>1552-4558</t>
  </si>
  <si>
    <t>Journal of English Linguistics</t>
  </si>
  <si>
    <t>0075-4242</t>
  </si>
  <si>
    <t>1552-5457</t>
  </si>
  <si>
    <t>Journal of Histochemistry &amp; Cytochemistry</t>
  </si>
  <si>
    <t>0022-1554</t>
  </si>
  <si>
    <t>1551-5044</t>
  </si>
  <si>
    <t>Journal of Planning Education and Research</t>
  </si>
  <si>
    <t>0739-456X</t>
  </si>
  <si>
    <t>1552-6577</t>
  </si>
  <si>
    <t>Journal of Social and Personal Relationships</t>
  </si>
  <si>
    <t>0265-4075</t>
  </si>
  <si>
    <t>1460-3608</t>
  </si>
  <si>
    <t>Journal of Urban History</t>
  </si>
  <si>
    <t>0096-1442</t>
  </si>
  <si>
    <t>1552-6771</t>
  </si>
  <si>
    <t>Nonprofit and Voluntary Sector Quarterly</t>
  </si>
  <si>
    <t>0899-7640</t>
  </si>
  <si>
    <t>1552-7395</t>
  </si>
  <si>
    <t>Psychological Science in the Public Interest</t>
  </si>
  <si>
    <t>1529-1006</t>
  </si>
  <si>
    <t>1539-6053</t>
  </si>
  <si>
    <t>Punishment &amp; Society</t>
  </si>
  <si>
    <t>1462-4745</t>
  </si>
  <si>
    <t>1741-3095</t>
  </si>
  <si>
    <t>Rehabilitation Counseling Bulletin</t>
  </si>
  <si>
    <t>0034-3552</t>
  </si>
  <si>
    <t>1538-4853</t>
  </si>
  <si>
    <t>Teaching of Psychology</t>
  </si>
  <si>
    <t>0098-6283</t>
  </si>
  <si>
    <t>1532-8023</t>
  </si>
  <si>
    <t>American Journal of Men's Health</t>
  </si>
  <si>
    <t>1557-9883</t>
  </si>
  <si>
    <t>1557-9891</t>
  </si>
  <si>
    <t>Assessment</t>
  </si>
  <si>
    <t>1073-1911</t>
  </si>
  <si>
    <t>1552-3489</t>
  </si>
  <si>
    <t>Educational Evaluation and Policy Analysis</t>
  </si>
  <si>
    <t>0162-3737</t>
  </si>
  <si>
    <t>1935-1062</t>
  </si>
  <si>
    <t>European Journal of International Relations</t>
  </si>
  <si>
    <t>1354-0661</t>
  </si>
  <si>
    <t>1460-3713</t>
  </si>
  <si>
    <t>The Family Journal</t>
  </si>
  <si>
    <t>1066-4807</t>
  </si>
  <si>
    <t>1552-3950</t>
  </si>
  <si>
    <t>International Journal of Behavioral Development</t>
  </si>
  <si>
    <t>0165-0254</t>
  </si>
  <si>
    <t>1464-0651</t>
  </si>
  <si>
    <t>International Journal of Cultural Studies</t>
  </si>
  <si>
    <t>1367-8779</t>
  </si>
  <si>
    <t>1460-356X</t>
  </si>
  <si>
    <t>Interpretation: A Journal of Bible and Theology</t>
  </si>
  <si>
    <t>0020-9643</t>
  </si>
  <si>
    <t>2159-340X</t>
  </si>
  <si>
    <t>Journal of Contemporary History</t>
  </si>
  <si>
    <t>0022-0094</t>
  </si>
  <si>
    <t>1461-7250</t>
  </si>
  <si>
    <t>Journal of Family History</t>
  </si>
  <si>
    <t>0363-1990</t>
  </si>
  <si>
    <t>1552-5473</t>
  </si>
  <si>
    <t>Journal of Pediatric Oncology Nursing</t>
  </si>
  <si>
    <t>1043-4542</t>
  </si>
  <si>
    <t>1532-8457</t>
  </si>
  <si>
    <t>Journal of Research in Crime and Delinquency</t>
  </si>
  <si>
    <t>0022-4278</t>
  </si>
  <si>
    <t>1552-731X</t>
  </si>
  <si>
    <t>The Journal of School Nursing</t>
  </si>
  <si>
    <t>1059-8405</t>
  </si>
  <si>
    <t>1546-8364</t>
  </si>
  <si>
    <t>Journal of Veterinary Diagnostic Investigation</t>
  </si>
  <si>
    <t>1040-6387</t>
  </si>
  <si>
    <t>Men and Masculinities</t>
  </si>
  <si>
    <t>1097-184X</t>
  </si>
  <si>
    <t>1552-6828</t>
  </si>
  <si>
    <t>Perspectives on Psychological Science</t>
  </si>
  <si>
    <t>1745-6916</t>
  </si>
  <si>
    <t>1745-6924</t>
  </si>
  <si>
    <t>Progress in Physical Geography</t>
  </si>
  <si>
    <t>0309-1333</t>
  </si>
  <si>
    <t>1477-0296</t>
  </si>
  <si>
    <t>Sociology of Education</t>
  </si>
  <si>
    <t>0038-0407</t>
  </si>
  <si>
    <t>1939-8573</t>
  </si>
  <si>
    <t>Television &amp; New Media</t>
  </si>
  <si>
    <t>1527-4764</t>
  </si>
  <si>
    <t>1552-8316</t>
  </si>
  <si>
    <t>Western Journal of Nursing Research</t>
  </si>
  <si>
    <t>0193-9459</t>
  </si>
  <si>
    <t>1552-8456</t>
  </si>
  <si>
    <t>British Journal of Visual Impairment</t>
  </si>
  <si>
    <t>0264-6196</t>
  </si>
  <si>
    <t>1744-5809</t>
  </si>
  <si>
    <t>Business &amp; Society</t>
  </si>
  <si>
    <t>1552-4205</t>
  </si>
  <si>
    <t>Criminology and Criminal Justice</t>
  </si>
  <si>
    <t>1748-8958</t>
  </si>
  <si>
    <t>1748-8966</t>
  </si>
  <si>
    <t>Critical Sociology</t>
  </si>
  <si>
    <t>0896-9205</t>
  </si>
  <si>
    <t>1569-1632</t>
  </si>
  <si>
    <t>East European Politics &amp; Societies</t>
  </si>
  <si>
    <t>0888-3254</t>
  </si>
  <si>
    <t>1533-8371</t>
  </si>
  <si>
    <t>Evaluation &amp; the Health Professions</t>
  </si>
  <si>
    <t>0163-2787</t>
  </si>
  <si>
    <t>1552-3918</t>
  </si>
  <si>
    <t>Evaluation Review</t>
  </si>
  <si>
    <t>0193-841X</t>
  </si>
  <si>
    <t>1552-3926</t>
  </si>
  <si>
    <t>Feminist Theology</t>
  </si>
  <si>
    <t>0966-7350</t>
  </si>
  <si>
    <t>1745-5189</t>
  </si>
  <si>
    <t>Home Health Care Management &amp; Practice</t>
  </si>
  <si>
    <t>1084-8223</t>
  </si>
  <si>
    <t>1552-6739</t>
  </si>
  <si>
    <t>Innate Immunity</t>
  </si>
  <si>
    <t>1753-4259</t>
  </si>
  <si>
    <t>1753-4267</t>
  </si>
  <si>
    <t>The International Journal of Press/Politics</t>
  </si>
  <si>
    <t>1940-1612</t>
  </si>
  <si>
    <t>1940-1620</t>
  </si>
  <si>
    <t>International Political Science Review</t>
  </si>
  <si>
    <t>0192-5121</t>
  </si>
  <si>
    <t>1460-373X</t>
  </si>
  <si>
    <t>Journal of Adolescent Research</t>
  </si>
  <si>
    <t>0743-5584</t>
  </si>
  <si>
    <t>1552-6895</t>
  </si>
  <si>
    <t>Journal of Dental Research</t>
  </si>
  <si>
    <t>0022-0345</t>
  </si>
  <si>
    <t>1544-0591</t>
  </si>
  <si>
    <t>Journal of Early Childhood Literacy</t>
  </si>
  <si>
    <t>1468-7984</t>
  </si>
  <si>
    <t>1741-2919</t>
  </si>
  <si>
    <t>Journal of Early Childhood Research</t>
  </si>
  <si>
    <t>1476-718X</t>
  </si>
  <si>
    <t>1741-2927</t>
  </si>
  <si>
    <t>Journal of Hispanic Higher Education</t>
  </si>
  <si>
    <t>1538-1927</t>
  </si>
  <si>
    <t>1552-5716</t>
  </si>
  <si>
    <t>Journal of Leadership &amp; Organizational Studies</t>
  </si>
  <si>
    <t>1548-0518</t>
  </si>
  <si>
    <t>1939-7089</t>
  </si>
  <si>
    <t>Journal of Management</t>
  </si>
  <si>
    <t>0149-2063</t>
  </si>
  <si>
    <t>1557-1211</t>
  </si>
  <si>
    <t>Journal of Psychopharmacology</t>
  </si>
  <si>
    <t>0269-8811</t>
  </si>
  <si>
    <t>1461-7285</t>
  </si>
  <si>
    <t>Journal of Teacher Education</t>
  </si>
  <si>
    <t>0022-4871</t>
  </si>
  <si>
    <t>1552-7816</t>
  </si>
  <si>
    <t>Journal of Transcultural Nursing</t>
  </si>
  <si>
    <t>1043-6596</t>
  </si>
  <si>
    <t>1552-7832</t>
  </si>
  <si>
    <t>Journal of Travel Research</t>
  </si>
  <si>
    <t>0047-2875</t>
  </si>
  <si>
    <t>1552-6763</t>
  </si>
  <si>
    <t>Millennium - Journal of International Studies</t>
  </si>
  <si>
    <t>0305-8298</t>
  </si>
  <si>
    <t>1477-9021</t>
  </si>
  <si>
    <t>Personality and Social Psychology Review</t>
  </si>
  <si>
    <t>1088-8683</t>
  </si>
  <si>
    <t>1532-7957</t>
  </si>
  <si>
    <t>Perspectives in Public Health</t>
  </si>
  <si>
    <t>1757-9139</t>
  </si>
  <si>
    <t>1757-9147</t>
  </si>
  <si>
    <t>Police Quarterly</t>
  </si>
  <si>
    <t>1098-6111</t>
  </si>
  <si>
    <t>1552-745X</t>
  </si>
  <si>
    <t>Politics &amp; Society</t>
  </si>
  <si>
    <t>0032-3292</t>
  </si>
  <si>
    <t>1552-7514</t>
  </si>
  <si>
    <t>Progress in Development Studies</t>
  </si>
  <si>
    <t>1464-9934</t>
  </si>
  <si>
    <t>1477-027X</t>
  </si>
  <si>
    <t>Review of Radical Political Economics</t>
  </si>
  <si>
    <t>0486-6134</t>
  </si>
  <si>
    <t>1552-8502</t>
  </si>
  <si>
    <t>Scandinavian Journal of Public Health</t>
  </si>
  <si>
    <t>1403-4948</t>
  </si>
  <si>
    <t>1651-1905</t>
  </si>
  <si>
    <t>Sexual Abuse: A Journal of Research and Treatment</t>
  </si>
  <si>
    <t>1079-0632</t>
  </si>
  <si>
    <t>1573-286X</t>
  </si>
  <si>
    <t>Simulation &amp; Gaming</t>
  </si>
  <si>
    <t>1046-8781</t>
  </si>
  <si>
    <t>1552-826X</t>
  </si>
  <si>
    <t>State Politics &amp; Policy Quarterly</t>
  </si>
  <si>
    <t>1532-4400</t>
  </si>
  <si>
    <t>1946-1607</t>
  </si>
  <si>
    <t>Theoretical Criminology</t>
  </si>
  <si>
    <t>1362-4806</t>
  </si>
  <si>
    <t>1461-7439</t>
  </si>
  <si>
    <t>Theory &amp; Psychology</t>
  </si>
  <si>
    <t>0959-3543</t>
  </si>
  <si>
    <t>1461-7447</t>
  </si>
  <si>
    <t>Theory and Research in Education</t>
  </si>
  <si>
    <t>1477-8785</t>
  </si>
  <si>
    <t>1741-3192</t>
  </si>
  <si>
    <t>Theory, Culture &amp; Society</t>
  </si>
  <si>
    <t>0263-2764</t>
  </si>
  <si>
    <t>1460-3616</t>
  </si>
  <si>
    <t>Action Research</t>
  </si>
  <si>
    <t>1476-7503</t>
  </si>
  <si>
    <t>1741-2617</t>
  </si>
  <si>
    <t>Adult Education Quarterly</t>
  </si>
  <si>
    <t>0741-7136</t>
  </si>
  <si>
    <t>1552-3047</t>
  </si>
  <si>
    <t>Advances in Developing Human Resources</t>
  </si>
  <si>
    <t>1523-4223</t>
  </si>
  <si>
    <t>1552-3055</t>
  </si>
  <si>
    <t>Alternatives: Global, Local, Political</t>
  </si>
  <si>
    <t>0304-3754</t>
  </si>
  <si>
    <t>Australian &amp; New Zealand Journal of Criminology</t>
  </si>
  <si>
    <t>1837-9273</t>
  </si>
  <si>
    <t>Biological Research For Nursing</t>
  </si>
  <si>
    <t>1099-8004</t>
  </si>
  <si>
    <t>1552-4175</t>
  </si>
  <si>
    <t>The British Journal of Diabetes &amp; Vascular Disease</t>
  </si>
  <si>
    <t>1474-6514</t>
  </si>
  <si>
    <t>1753-4305</t>
  </si>
  <si>
    <t>Business Communication Quarterly</t>
  </si>
  <si>
    <t>1080-5699</t>
  </si>
  <si>
    <t>1552-4191</t>
  </si>
  <si>
    <t>Childhood</t>
  </si>
  <si>
    <t>0907-5682</t>
  </si>
  <si>
    <t>1461-7013</t>
  </si>
  <si>
    <t>Clinical Case Studies</t>
  </si>
  <si>
    <t>1534-6501</t>
  </si>
  <si>
    <t>1552-3802</t>
  </si>
  <si>
    <t>Cornell Hospitality Quarterly</t>
  </si>
  <si>
    <t>1938-9655</t>
  </si>
  <si>
    <t>1938-9663</t>
  </si>
  <si>
    <t>The Counseling Psychologist</t>
  </si>
  <si>
    <t>0011-0000</t>
  </si>
  <si>
    <t>1552-3861</t>
  </si>
  <si>
    <t>Cultural Geographies</t>
  </si>
  <si>
    <t>1474-4740</t>
  </si>
  <si>
    <t>1477-0881</t>
  </si>
  <si>
    <t>Cultural Studies &lt;=&gt; Critical Methodologies</t>
  </si>
  <si>
    <t>1532-7086</t>
  </si>
  <si>
    <t>1552-356X</t>
  </si>
  <si>
    <t>Culture &amp; Psychology</t>
  </si>
  <si>
    <t>1354-067X</t>
  </si>
  <si>
    <t>1461-7056</t>
  </si>
  <si>
    <t>Diabetes and Vascular Disease Research</t>
  </si>
  <si>
    <t>1479-1641</t>
  </si>
  <si>
    <t>1752-8984</t>
  </si>
  <si>
    <t>Diogenes</t>
  </si>
  <si>
    <t>0392-1921</t>
  </si>
  <si>
    <t>1467-7695</t>
  </si>
  <si>
    <t>Discourse &amp; Society</t>
  </si>
  <si>
    <t>0957-9265</t>
  </si>
  <si>
    <t>1460-3624</t>
  </si>
  <si>
    <t>Education, Citizenship and Social Justice</t>
  </si>
  <si>
    <t>1746-1979</t>
  </si>
  <si>
    <t>1746-1987</t>
  </si>
  <si>
    <t>Educational Policy</t>
  </si>
  <si>
    <t>0895-9048</t>
  </si>
  <si>
    <t>1552-3896</t>
  </si>
  <si>
    <t>Environment and Urbanization</t>
  </si>
  <si>
    <t>0956-2478</t>
  </si>
  <si>
    <t>1746-0301</t>
  </si>
  <si>
    <t>European Journal of Cultural Studies</t>
  </si>
  <si>
    <t>1367-5494</t>
  </si>
  <si>
    <t>1460-3551</t>
  </si>
  <si>
    <t>European Journal of Preventive Cardiology</t>
  </si>
  <si>
    <t>2047-4873</t>
  </si>
  <si>
    <t>2047-4881</t>
  </si>
  <si>
    <t>European Journal of Women's Studies</t>
  </si>
  <si>
    <t>1350-5068</t>
  </si>
  <si>
    <t>1461-7420</t>
  </si>
  <si>
    <t>The Expository Times</t>
  </si>
  <si>
    <t>0014-5246</t>
  </si>
  <si>
    <t>1745-5308</t>
  </si>
  <si>
    <t>Feminist Criminology</t>
  </si>
  <si>
    <t>1557-0851</t>
  </si>
  <si>
    <t>1557-086X</t>
  </si>
  <si>
    <t>Field Methods</t>
  </si>
  <si>
    <t>1525-822X</t>
  </si>
  <si>
    <t>1552-3969</t>
  </si>
  <si>
    <t>Focus on Autism and Other Developmental Disabilities</t>
  </si>
  <si>
    <t>1088-3576</t>
  </si>
  <si>
    <t>1538-4829</t>
  </si>
  <si>
    <t>Food Science and Technology International</t>
  </si>
  <si>
    <t>1082-0132</t>
  </si>
  <si>
    <t>1532-1738</t>
  </si>
  <si>
    <t>Genes &amp; Cancer</t>
  </si>
  <si>
    <t>1947-6019</t>
  </si>
  <si>
    <t>1947-6027</t>
  </si>
  <si>
    <t>Gifted Child Quarterly</t>
  </si>
  <si>
    <t>0016-9862</t>
  </si>
  <si>
    <t>1934-9041</t>
  </si>
  <si>
    <t>Group Analysis</t>
  </si>
  <si>
    <t>0533-3164</t>
  </si>
  <si>
    <t>1461-717X</t>
  </si>
  <si>
    <t>Group Processes &amp; Intergroup Relations</t>
  </si>
  <si>
    <t>1368-4302</t>
  </si>
  <si>
    <t>1461-7188</t>
  </si>
  <si>
    <t>Hispanic Journal of Behavioral Sciences</t>
  </si>
  <si>
    <t>0739-9863</t>
  </si>
  <si>
    <t>1552-6364</t>
  </si>
  <si>
    <t>History of the Human Sciences</t>
  </si>
  <si>
    <t>0952-6951</t>
  </si>
  <si>
    <t>1461-720X</t>
  </si>
  <si>
    <t>Human Factors: The Journal of the Human Factors and Ergonomics Society</t>
  </si>
  <si>
    <t>0018-7208</t>
  </si>
  <si>
    <t>1547-8181</t>
  </si>
  <si>
    <t>Human Relations</t>
  </si>
  <si>
    <t>0018-7267</t>
  </si>
  <si>
    <t>1741-282X</t>
  </si>
  <si>
    <t>Indian Journal of Gender Studies</t>
  </si>
  <si>
    <t>0971-5215</t>
  </si>
  <si>
    <t>0973-0672</t>
  </si>
  <si>
    <t>International Communication Gazette</t>
  </si>
  <si>
    <t>1748-0485</t>
  </si>
  <si>
    <t>1748-0493</t>
  </si>
  <si>
    <t>International Journal of Social Psychiatry</t>
  </si>
  <si>
    <t>0020-7640</t>
  </si>
  <si>
    <t>1741-2854</t>
  </si>
  <si>
    <t>International Journal of Toxicology</t>
  </si>
  <si>
    <t>1091-5818</t>
  </si>
  <si>
    <t>1092-874X</t>
  </si>
  <si>
    <t>International Review for the Sociology of Sport</t>
  </si>
  <si>
    <t>1012-6902</t>
  </si>
  <si>
    <t>1461-7218</t>
  </si>
  <si>
    <t>Journal of Applied Gerontology</t>
  </si>
  <si>
    <t>0733-4648</t>
  </si>
  <si>
    <t>1552-4523</t>
  </si>
  <si>
    <t>Journal of Conflict Resolution</t>
  </si>
  <si>
    <t>0022-0027</t>
  </si>
  <si>
    <t>1552-8766</t>
  </si>
  <si>
    <t>Journal of Contemporary Ethnography</t>
  </si>
  <si>
    <t>0891-2416</t>
  </si>
  <si>
    <t>1552-5414</t>
  </si>
  <si>
    <t>Journal of Correctional Health Care</t>
  </si>
  <si>
    <t>1078-3458</t>
  </si>
  <si>
    <t>1940-5200</t>
  </si>
  <si>
    <t>Journal of Cross-Cultural Psychology</t>
  </si>
  <si>
    <t>0022-0221</t>
  </si>
  <si>
    <t>1552-5422</t>
  </si>
  <si>
    <t>Journal of Geriatric Psychiatry and Neurology</t>
  </si>
  <si>
    <t>0891-9887</t>
  </si>
  <si>
    <t>1552-5708</t>
  </si>
  <si>
    <t>Journal of Health Psychology</t>
  </si>
  <si>
    <t>1359-1053</t>
  </si>
  <si>
    <t>1461-7277</t>
  </si>
  <si>
    <t>Journal of Hospitality &amp; Tourism Research</t>
  </si>
  <si>
    <t>1096-3480</t>
  </si>
  <si>
    <t>1557-7554</t>
  </si>
  <si>
    <t>Journal of Industrial Relations</t>
  </si>
  <si>
    <t>0022-1856</t>
  </si>
  <si>
    <t>1472-9296</t>
  </si>
  <si>
    <t>Journal of Information Science</t>
  </si>
  <si>
    <t>0165-5515</t>
  </si>
  <si>
    <t>1741-6485</t>
  </si>
  <si>
    <t>Journal of Librarianship and Information Science</t>
  </si>
  <si>
    <t>0961-0006</t>
  </si>
  <si>
    <t>1741-6477</t>
  </si>
  <si>
    <t>Journal of Marketing Education</t>
  </si>
  <si>
    <t>0273-4753</t>
  </si>
  <si>
    <t>1552-6550</t>
  </si>
  <si>
    <t>Journal of Material Culture</t>
  </si>
  <si>
    <t>1359-1835</t>
  </si>
  <si>
    <t>1460-3586</t>
  </si>
  <si>
    <t>Journal of Social Work</t>
  </si>
  <si>
    <t>1468-0173</t>
  </si>
  <si>
    <t>1741-296X</t>
  </si>
  <si>
    <t>Journal of Sport &amp; Social Issues</t>
  </si>
  <si>
    <t>0193-7235</t>
  </si>
  <si>
    <t>1552-7638</t>
  </si>
  <si>
    <t>Labor Studies Journal</t>
  </si>
  <si>
    <t>0160-449X</t>
  </si>
  <si>
    <t>1538-9758</t>
  </si>
  <si>
    <t>Lighting Research and Technology</t>
  </si>
  <si>
    <t>1477-1535</t>
  </si>
  <si>
    <t>1477-0938</t>
  </si>
  <si>
    <t>Management Learning</t>
  </si>
  <si>
    <t>1350-5076</t>
  </si>
  <si>
    <t>1461-7307</t>
  </si>
  <si>
    <t>Media, Culture &amp; Society</t>
  </si>
  <si>
    <t>0163-4437</t>
  </si>
  <si>
    <t>1460-3675</t>
  </si>
  <si>
    <t>NASN School Nurse</t>
  </si>
  <si>
    <t>1942-602X</t>
  </si>
  <si>
    <t>1942-6038</t>
  </si>
  <si>
    <t>Organization &amp; Environment</t>
  </si>
  <si>
    <t>1086-0266</t>
  </si>
  <si>
    <t>1552-7417</t>
  </si>
  <si>
    <t>Policy, Politics, &amp; Nursing Practice</t>
  </si>
  <si>
    <t>1527-1544</t>
  </si>
  <si>
    <t>1552-7468</t>
  </si>
  <si>
    <t>Political Research Quarterly</t>
  </si>
  <si>
    <t>1065-9129</t>
  </si>
  <si>
    <t>1938-274X</t>
  </si>
  <si>
    <t>Political Theory</t>
  </si>
  <si>
    <t>0090-5917</t>
  </si>
  <si>
    <t>1552-7476</t>
  </si>
  <si>
    <t>Progress in Human Geography</t>
  </si>
  <si>
    <t>0309-1325</t>
  </si>
  <si>
    <t>1477-0288</t>
  </si>
  <si>
    <t>Review of Public Personnel Administration</t>
  </si>
  <si>
    <t>0734-371X</t>
  </si>
  <si>
    <t>1552-759X</t>
  </si>
  <si>
    <t>Science Technology &amp; Society</t>
  </si>
  <si>
    <t>0971-7218</t>
  </si>
  <si>
    <t>0973-0796</t>
  </si>
  <si>
    <t>Science, Technology &amp; Human Values</t>
  </si>
  <si>
    <t>0162-2439</t>
  </si>
  <si>
    <t>1552-8251</t>
  </si>
  <si>
    <t>Security Dialogue</t>
  </si>
  <si>
    <t>0967-0106</t>
  </si>
  <si>
    <t>1460-3640</t>
  </si>
  <si>
    <t>Social Science Computer Review</t>
  </si>
  <si>
    <t>0894-4393</t>
  </si>
  <si>
    <t>1552-8286</t>
  </si>
  <si>
    <t>Sports Health: A Multidisciplinary Approach</t>
  </si>
  <si>
    <t>1941-7381</t>
  </si>
  <si>
    <t>1941-0921</t>
  </si>
  <si>
    <t>Studies in History</t>
  </si>
  <si>
    <t>0257-6430</t>
  </si>
  <si>
    <t>0973-080X</t>
  </si>
  <si>
    <t>Theology Today</t>
  </si>
  <si>
    <t>0040-5736</t>
  </si>
  <si>
    <t>2044-2556</t>
  </si>
  <si>
    <t>Topics in Early Childhood Special Education</t>
  </si>
  <si>
    <t>0271-1214</t>
  </si>
  <si>
    <t>1538-4845</t>
  </si>
  <si>
    <t>Toxicologic Pathology</t>
  </si>
  <si>
    <t>0192-6233</t>
  </si>
  <si>
    <t>1533-1601</t>
  </si>
  <si>
    <t>Transfer: European Review of Labour and Research</t>
  </si>
  <si>
    <t>1024-2589</t>
  </si>
  <si>
    <t>1996-7284</t>
  </si>
  <si>
    <t>Urban Affairs Review</t>
  </si>
  <si>
    <t>1078-0874</t>
  </si>
  <si>
    <t>1552-8332</t>
  </si>
  <si>
    <t>Veterinary Pathology</t>
  </si>
  <si>
    <t>0300-9858</t>
  </si>
  <si>
    <t>1544-2217</t>
  </si>
  <si>
    <t>Reporting Period Total</t>
  </si>
  <si>
    <t>Reporting Period HTML</t>
  </si>
  <si>
    <t>Reporting Period PDF</t>
  </si>
  <si>
    <t>Active Learning in Higher Education</t>
  </si>
  <si>
    <t>1469-7874</t>
  </si>
  <si>
    <t>1741-2625</t>
  </si>
  <si>
    <t>Administration &amp; Society</t>
  </si>
  <si>
    <t>0095-3997</t>
  </si>
  <si>
    <t>1552-3039</t>
  </si>
  <si>
    <t>N/A</t>
  </si>
  <si>
    <t>Aesthetic Surgery Journal</t>
  </si>
  <si>
    <t>1090-820X</t>
  </si>
  <si>
    <t>1527-330X</t>
  </si>
  <si>
    <t>American Journal of Alzheimer's Disease and Other Dementias</t>
  </si>
  <si>
    <t>1533-3175</t>
  </si>
  <si>
    <t>1938-2731</t>
  </si>
  <si>
    <t>American Journal of Hospice and Palliative Medicine</t>
  </si>
  <si>
    <t>1049-9091</t>
  </si>
  <si>
    <t>1938-2715</t>
  </si>
  <si>
    <t>American Journal of Lifestyle Medicine</t>
  </si>
  <si>
    <t>1559-8276</t>
  </si>
  <si>
    <t>1559-8284</t>
  </si>
  <si>
    <t>American Journal of Medical Quality</t>
  </si>
  <si>
    <t>1062-8606</t>
  </si>
  <si>
    <t>1555-824X</t>
  </si>
  <si>
    <t>American Politics Research</t>
  </si>
  <si>
    <t>1532-673X</t>
  </si>
  <si>
    <t>1552-3373</t>
  </si>
  <si>
    <t>The American Review of Public Administration</t>
  </si>
  <si>
    <t>0275-0740</t>
  </si>
  <si>
    <t>1552-3357</t>
  </si>
  <si>
    <t>Anthropological Theory</t>
  </si>
  <si>
    <t>1463-4996</t>
  </si>
  <si>
    <t>1741-2641</t>
  </si>
  <si>
    <t>Armed Forces &amp; Society</t>
  </si>
  <si>
    <t>0095-327X</t>
  </si>
  <si>
    <t>1556-0848</t>
  </si>
  <si>
    <t>Arts and Humanities in Higher Education</t>
  </si>
  <si>
    <t>1474-0222</t>
  </si>
  <si>
    <t>1741-265X</t>
  </si>
  <si>
    <t>Assessment for Effective Intervention</t>
  </si>
  <si>
    <t>1534-5084</t>
  </si>
  <si>
    <t>Australian &amp; New Zealand Journal of Psychiatry</t>
  </si>
  <si>
    <t>1440-1614</t>
  </si>
  <si>
    <t>Body &amp; Society</t>
  </si>
  <si>
    <t>1357-034X</t>
  </si>
  <si>
    <t>1460-3632</t>
  </si>
  <si>
    <t>Building Services Engineering Research and Technology</t>
  </si>
  <si>
    <t>0143-6244</t>
  </si>
  <si>
    <t>1477-0849</t>
  </si>
  <si>
    <t>Capital &amp; Class</t>
  </si>
  <si>
    <t>0309-8168</t>
  </si>
  <si>
    <t>2041-0980</t>
  </si>
  <si>
    <t>Career Development and Transition for Exceptional Individuals</t>
  </si>
  <si>
    <t>2165-1434</t>
  </si>
  <si>
    <t>2165-1442</t>
  </si>
  <si>
    <t>Cephalalgia</t>
  </si>
  <si>
    <t>0333-1024</t>
  </si>
  <si>
    <t>1468-2982</t>
  </si>
  <si>
    <t>Clinical Nursing Research</t>
  </si>
  <si>
    <t>1054-7738</t>
  </si>
  <si>
    <t>1552-3799</t>
  </si>
  <si>
    <t>Clinical Rehabilitation</t>
  </si>
  <si>
    <t>0269-2155</t>
  </si>
  <si>
    <t>1477-0873</t>
  </si>
  <si>
    <t>Community College Review</t>
  </si>
  <si>
    <t>0091-5521</t>
  </si>
  <si>
    <t>Contemporary Sociology: A Journal of Reviews</t>
  </si>
  <si>
    <t>0094-3061</t>
  </si>
  <si>
    <t>1939-8638</t>
  </si>
  <si>
    <t>Cooperation and Conflict</t>
  </si>
  <si>
    <t>1460-3691</t>
  </si>
  <si>
    <t>Crime, Media, Culture</t>
  </si>
  <si>
    <t>1741-6590</t>
  </si>
  <si>
    <t>1741-6604</t>
  </si>
  <si>
    <t>Criminal Justice Review</t>
  </si>
  <si>
    <t>0734-0168</t>
  </si>
  <si>
    <t>1556-3839</t>
  </si>
  <si>
    <t>Critical Social Policy</t>
  </si>
  <si>
    <t>0261-0183</t>
  </si>
  <si>
    <t>1461-703X</t>
  </si>
  <si>
    <t>Cross-Cultural Research</t>
  </si>
  <si>
    <t>1069-3971</t>
  </si>
  <si>
    <t>1552-3578</t>
  </si>
  <si>
    <t>cultural geographies</t>
  </si>
  <si>
    <t>Current Directions in Psychological Science</t>
  </si>
  <si>
    <t>0963-7214</t>
  </si>
  <si>
    <t>1467-8721</t>
  </si>
  <si>
    <t>Current Sociology</t>
  </si>
  <si>
    <t>1461-7064</t>
  </si>
  <si>
    <t>The Diabetes Educator</t>
  </si>
  <si>
    <t>0145-7217</t>
  </si>
  <si>
    <t>1554-6063</t>
  </si>
  <si>
    <t>Economic Development Quarterly</t>
  </si>
  <si>
    <t>0891-2424</t>
  </si>
  <si>
    <t>1552-3543</t>
  </si>
  <si>
    <t>Educational Management Administration &amp; Leadership</t>
  </si>
  <si>
    <t>1741-1432</t>
  </si>
  <si>
    <t>1741-1440</t>
  </si>
  <si>
    <t>Environment and Behavior</t>
  </si>
  <si>
    <t>0013-9165</t>
  </si>
  <si>
    <t>1552-390X</t>
  </si>
  <si>
    <t>European History Quarterly</t>
  </si>
  <si>
    <t>0265-6914</t>
  </si>
  <si>
    <t>1461-7110</t>
  </si>
  <si>
    <t>European Journal of Communication</t>
  </si>
  <si>
    <t>0267-3231</t>
  </si>
  <si>
    <t>1460-3705</t>
  </si>
  <si>
    <t>European Journal of Criminology</t>
  </si>
  <si>
    <t>1477-3708</t>
  </si>
  <si>
    <t>1741-2609</t>
  </si>
  <si>
    <t>European Journal of Social Theory</t>
  </si>
  <si>
    <t>1368-4310</t>
  </si>
  <si>
    <t>1461-7137</t>
  </si>
  <si>
    <t>European Physical Education Review</t>
  </si>
  <si>
    <t>1356-336X</t>
  </si>
  <si>
    <t>1741-2749</t>
  </si>
  <si>
    <t>Feminist Theory</t>
  </si>
  <si>
    <t>1464-7001</t>
  </si>
  <si>
    <t>1741-2773</t>
  </si>
  <si>
    <t>Foot &amp; Ankle Specialist</t>
  </si>
  <si>
    <t>1938-6400</t>
  </si>
  <si>
    <t>1938-7636</t>
  </si>
  <si>
    <t>French Cultural Studies</t>
  </si>
  <si>
    <t>0957-1558</t>
  </si>
  <si>
    <t>1740-2352</t>
  </si>
  <si>
    <t>Games and Culture</t>
  </si>
  <si>
    <t>1555-4120</t>
  </si>
  <si>
    <t>1555-4139</t>
  </si>
  <si>
    <t>Global Social Policy</t>
  </si>
  <si>
    <t>1468-0181</t>
  </si>
  <si>
    <t>1741-2803</t>
  </si>
  <si>
    <t>Group &amp; Organization Management</t>
  </si>
  <si>
    <t>1059-6011</t>
  </si>
  <si>
    <t>1552-3993</t>
  </si>
  <si>
    <t>The Holocene</t>
  </si>
  <si>
    <t>0959-6836</t>
  </si>
  <si>
    <t>1477-0911</t>
  </si>
  <si>
    <t>Homicide Studies</t>
  </si>
  <si>
    <t>1088-7679</t>
  </si>
  <si>
    <t>1552-6720</t>
  </si>
  <si>
    <t>Human &amp; Experimental Toxicology</t>
  </si>
  <si>
    <t>0960-3271</t>
  </si>
  <si>
    <t>1477-0903</t>
  </si>
  <si>
    <t>IFLA Journal</t>
  </si>
  <si>
    <t>0340-0352</t>
  </si>
  <si>
    <t>1745-2651</t>
  </si>
  <si>
    <t>India Quarterly: A Journal of International Affairs</t>
  </si>
  <si>
    <t>0974-9284</t>
  </si>
  <si>
    <t>0975-2684</t>
  </si>
  <si>
    <t>Indoor and Built Environment</t>
  </si>
  <si>
    <t>1420-326X</t>
  </si>
  <si>
    <t>1423-0070</t>
  </si>
  <si>
    <t>International Criminal Justice Review</t>
  </si>
  <si>
    <t>1057-5677</t>
  </si>
  <si>
    <t>1556-3855</t>
  </si>
  <si>
    <t>International Journal of Comparative Sociology</t>
  </si>
  <si>
    <t>0020-7152</t>
  </si>
  <si>
    <t>1745-2554</t>
  </si>
  <si>
    <t>International Journal of Cross Cultural Management</t>
  </si>
  <si>
    <t>1470-5958</t>
  </si>
  <si>
    <t>1741-2838</t>
  </si>
  <si>
    <t>International Political Science Abstracts</t>
  </si>
  <si>
    <t>0020-8345</t>
  </si>
  <si>
    <t>1751-9292</t>
  </si>
  <si>
    <t>International Review of Administrative Sciences</t>
  </si>
  <si>
    <t>0020-8523</t>
  </si>
  <si>
    <t>1461-7226</t>
  </si>
  <si>
    <t>International Social Work</t>
  </si>
  <si>
    <t>0020-8728</t>
  </si>
  <si>
    <t>1461-7234</t>
  </si>
  <si>
    <t>Journal for the Education of the Gifted</t>
  </si>
  <si>
    <t>0162-3532</t>
  </si>
  <si>
    <t>Journal for the Study of the Old Testament</t>
  </si>
  <si>
    <t>0309-0892</t>
  </si>
  <si>
    <t>1476-6728</t>
  </si>
  <si>
    <t>Journal of Advanced Academics</t>
  </si>
  <si>
    <t>1932-202X</t>
  </si>
  <si>
    <t>Journal of Aging and Health</t>
  </si>
  <si>
    <t>0898-2643</t>
  </si>
  <si>
    <t>1552-6887</t>
  </si>
  <si>
    <t>The Journal of Applied Behavioral Science</t>
  </si>
  <si>
    <t>0021-8863</t>
  </si>
  <si>
    <t>1552-6879</t>
  </si>
  <si>
    <t>Journal of Biological Rhythms</t>
  </si>
  <si>
    <t>0748-7304</t>
  </si>
  <si>
    <t>1552-4531</t>
  </si>
  <si>
    <t>Journal of Building Physics</t>
  </si>
  <si>
    <t>1744-2591</t>
  </si>
  <si>
    <t>1744-2583</t>
  </si>
  <si>
    <t>Journal of Business and Technical Communication</t>
  </si>
  <si>
    <t>1050-6519</t>
  </si>
  <si>
    <t>1552-4574</t>
  </si>
  <si>
    <t>Journal of Career Development</t>
  </si>
  <si>
    <t>0894-8453</t>
  </si>
  <si>
    <t>1556-0856</t>
  </si>
  <si>
    <t>Journal of Child Health Care</t>
  </si>
  <si>
    <t>1367-4935</t>
  </si>
  <si>
    <t>1741-2889</t>
  </si>
  <si>
    <t>Journal of Classical Sociology</t>
  </si>
  <si>
    <t>1468-795X</t>
  </si>
  <si>
    <t>1741-2897</t>
  </si>
  <si>
    <t>Journal of Consumer Culture</t>
  </si>
  <si>
    <t>1469-5405</t>
  </si>
  <si>
    <t>1741-2900</t>
  </si>
  <si>
    <t>Journal of Developing Societies</t>
  </si>
  <si>
    <t>0169-796X</t>
  </si>
  <si>
    <t>1745-2546</t>
  </si>
  <si>
    <t>Journal of Disability Policy Studies</t>
  </si>
  <si>
    <t>1044-2073</t>
  </si>
  <si>
    <t>Journal of Drug Issues</t>
  </si>
  <si>
    <t>0022-0426</t>
  </si>
  <si>
    <t>Journal of Early Intervention</t>
  </si>
  <si>
    <t>1053-8151</t>
  </si>
  <si>
    <t>The Journal of Environment &amp; Development</t>
  </si>
  <si>
    <t>1070-4965</t>
  </si>
  <si>
    <t>1552-5465</t>
  </si>
  <si>
    <t>Journal of European Social Policy</t>
  </si>
  <si>
    <t>0958-9287</t>
  </si>
  <si>
    <t>1461-7269</t>
  </si>
  <si>
    <t>Journal of Evidence-Based Complementary &amp; Alternative Medicine</t>
  </si>
  <si>
    <t>2156-5872</t>
  </si>
  <si>
    <t>2156-5899</t>
  </si>
  <si>
    <t>Journal of Health and Social Behavior</t>
  </si>
  <si>
    <t>0022-1465</t>
  </si>
  <si>
    <t>2150-6000</t>
  </si>
  <si>
    <t>Journal of Humanistic Psychology</t>
  </si>
  <si>
    <t>0022-1678</t>
  </si>
  <si>
    <t>1552-650X</t>
  </si>
  <si>
    <t>Journal of Language and Social Psychology</t>
  </si>
  <si>
    <t>0261-927X</t>
  </si>
  <si>
    <t>1552-6526</t>
  </si>
  <si>
    <t>Journal of Management Education</t>
  </si>
  <si>
    <t>1052-5629</t>
  </si>
  <si>
    <t>1552-6658</t>
  </si>
  <si>
    <t>Journal of Management Inquiry</t>
  </si>
  <si>
    <t>1056-4926</t>
  </si>
  <si>
    <t>1552-6542</t>
  </si>
  <si>
    <t>Journal of Mixed Methods Research</t>
  </si>
  <si>
    <t>1558-6898</t>
  </si>
  <si>
    <t>1558-6901</t>
  </si>
  <si>
    <t>Journal of Parenteral and Enteral Nutrition</t>
  </si>
  <si>
    <t>0148-6071</t>
  </si>
  <si>
    <t>1941-2444</t>
  </si>
  <si>
    <t>Journal of Peace Research</t>
  </si>
  <si>
    <t>0022-3433</t>
  </si>
  <si>
    <t>1460-3578</t>
  </si>
  <si>
    <t>Journal of Pharmacy Practice</t>
  </si>
  <si>
    <t>0897-1900</t>
  </si>
  <si>
    <t>1531-1937</t>
  </si>
  <si>
    <t>Journal of Planning Literature</t>
  </si>
  <si>
    <t>0885-4122</t>
  </si>
  <si>
    <t>1552-6593</t>
  </si>
  <si>
    <t>Journal of Positive Behavior Interventions</t>
  </si>
  <si>
    <t>1098-3007</t>
  </si>
  <si>
    <t>1538-4772</t>
  </si>
  <si>
    <t>Journal of Psychoeducational Assessment</t>
  </si>
  <si>
    <t>0734-2829</t>
  </si>
  <si>
    <t>1557-5144</t>
  </si>
  <si>
    <t>Journal of Research in International Education</t>
  </si>
  <si>
    <t>1475-2409</t>
  </si>
  <si>
    <t>1741-2943</t>
  </si>
  <si>
    <t>Journal of Research in Nursing</t>
  </si>
  <si>
    <t>1744-9871</t>
  </si>
  <si>
    <t>1744-988X</t>
  </si>
  <si>
    <t>Journal of Service Research</t>
  </si>
  <si>
    <t>1094-6705</t>
  </si>
  <si>
    <t>1552-7379</t>
  </si>
  <si>
    <t>Journal of Social Archaeology</t>
  </si>
  <si>
    <t>1469-6053</t>
  </si>
  <si>
    <t>1741-2951</t>
  </si>
  <si>
    <t>Journal of Sociology</t>
  </si>
  <si>
    <t>1440-7833</t>
  </si>
  <si>
    <t>1741-2978</t>
  </si>
  <si>
    <t>Journal of Studies in International Education</t>
  </si>
  <si>
    <t>1028-3153</t>
  </si>
  <si>
    <t>1552-7808</t>
  </si>
  <si>
    <t>Journal of the American Psychoanalytic Association</t>
  </si>
  <si>
    <t>0003-0651</t>
  </si>
  <si>
    <t>1941-2460</t>
  </si>
  <si>
    <t>Journal of the Royal Society of Medicine</t>
  </si>
  <si>
    <t>0141-0768</t>
  </si>
  <si>
    <t>1758-1095</t>
  </si>
  <si>
    <t>Journal of Theoretical Politics</t>
  </si>
  <si>
    <t>0951-6298</t>
  </si>
  <si>
    <t>1460-3667</t>
  </si>
  <si>
    <t>1943-4936</t>
  </si>
  <si>
    <t>Journalism</t>
  </si>
  <si>
    <t>1464-8849</t>
  </si>
  <si>
    <t>1741-3001</t>
  </si>
  <si>
    <t>Journalism &amp; Mass Communication Quarterly</t>
  </si>
  <si>
    <t>1077-6990</t>
  </si>
  <si>
    <t>2161-430X</t>
  </si>
  <si>
    <t>Language and Literature</t>
  </si>
  <si>
    <t>0963-9470</t>
  </si>
  <si>
    <t>1461-7293</t>
  </si>
  <si>
    <t>Language Teaching Research</t>
  </si>
  <si>
    <t>1362-1688</t>
  </si>
  <si>
    <t>1477-0954</t>
  </si>
  <si>
    <t>Local Economy</t>
  </si>
  <si>
    <t>0269-0942</t>
  </si>
  <si>
    <t>1470-9325</t>
  </si>
  <si>
    <t>Management Communication Quarterly</t>
  </si>
  <si>
    <t>0893-3189</t>
  </si>
  <si>
    <t>1552-6798</t>
  </si>
  <si>
    <t>Medical Care Research and Review</t>
  </si>
  <si>
    <t>1077-5587</t>
  </si>
  <si>
    <t>1552-6801</t>
  </si>
  <si>
    <t>Medical Decision Making</t>
  </si>
  <si>
    <t>0272-989X</t>
  </si>
  <si>
    <t>1552-681X</t>
  </si>
  <si>
    <t>Modern China</t>
  </si>
  <si>
    <t>0097-7004</t>
  </si>
  <si>
    <t>1552-6836</t>
  </si>
  <si>
    <t>Music and Medicine</t>
  </si>
  <si>
    <t>1943-8621</t>
  </si>
  <si>
    <t>1943-863X</t>
  </si>
  <si>
    <t>NASSP Bulletin</t>
  </si>
  <si>
    <t>0192-6365</t>
  </si>
  <si>
    <t>Neurorehabilitation and Neural Repair</t>
  </si>
  <si>
    <t>1545-9683</t>
  </si>
  <si>
    <t>1552-6844</t>
  </si>
  <si>
    <t>The Neuroscientist</t>
  </si>
  <si>
    <t>1073-8584</t>
  </si>
  <si>
    <t>1089-4098</t>
  </si>
  <si>
    <t>New Labor Forum</t>
  </si>
  <si>
    <t>1095-7960</t>
  </si>
  <si>
    <t>1557-2978</t>
  </si>
  <si>
    <t>Nutrition in Clinical Practice</t>
  </si>
  <si>
    <t>0884-5336</t>
  </si>
  <si>
    <t>1941-2452</t>
  </si>
  <si>
    <t>Organization</t>
  </si>
  <si>
    <t>1350-5084</t>
  </si>
  <si>
    <t>1461-7323</t>
  </si>
  <si>
    <t>Organizational Research Methods</t>
  </si>
  <si>
    <t>1094-4281</t>
  </si>
  <si>
    <t>1552-7425</t>
  </si>
  <si>
    <t>Party Politics</t>
  </si>
  <si>
    <t>1354-0688</t>
  </si>
  <si>
    <t>1460-3683</t>
  </si>
  <si>
    <t>Philosophy &amp; Social Criticism</t>
  </si>
  <si>
    <t>0191-4537</t>
  </si>
  <si>
    <t>1461-734X</t>
  </si>
  <si>
    <t>Philosophy of the Social Sciences</t>
  </si>
  <si>
    <t>0048-3931</t>
  </si>
  <si>
    <t>1552-7441</t>
  </si>
  <si>
    <t>Probation Journal</t>
  </si>
  <si>
    <t>0264-5505</t>
  </si>
  <si>
    <t>1741-3079</t>
  </si>
  <si>
    <t>Proceedings of the Human Factors and Ergonomics Society Annual Meeting</t>
  </si>
  <si>
    <t>1541-9312</t>
  </si>
  <si>
    <t>Public Finance Review</t>
  </si>
  <si>
    <t>1091-1421</t>
  </si>
  <si>
    <t>1552-7530</t>
  </si>
  <si>
    <t>Public Understanding of Science</t>
  </si>
  <si>
    <t>0963-6625</t>
  </si>
  <si>
    <t>1361-6609</t>
  </si>
  <si>
    <t>Qualitative Research</t>
  </si>
  <si>
    <t>1468-7941</t>
  </si>
  <si>
    <t>1741-3109</t>
  </si>
  <si>
    <t>Qualitative Social Work</t>
  </si>
  <si>
    <t>1473-3250</t>
  </si>
  <si>
    <t>1741-3117</t>
  </si>
  <si>
    <t>Race &amp; Class</t>
  </si>
  <si>
    <t>0306-3968</t>
  </si>
  <si>
    <t>1741-3125</t>
  </si>
  <si>
    <t>Research on Aging</t>
  </si>
  <si>
    <t>0164-0275</t>
  </si>
  <si>
    <t>1552-7573</t>
  </si>
  <si>
    <t>Research on Social Work Practice</t>
  </si>
  <si>
    <t>1049-7315</t>
  </si>
  <si>
    <t>1552-7581</t>
  </si>
  <si>
    <t>Review of Research in Education</t>
  </si>
  <si>
    <t>0091-732X</t>
  </si>
  <si>
    <t>1935-1038</t>
  </si>
  <si>
    <t>SAGE Open</t>
  </si>
  <si>
    <t>2158-2440</t>
  </si>
  <si>
    <t>Science Communication</t>
  </si>
  <si>
    <t>1075-5470</t>
  </si>
  <si>
    <t>1552-8545</t>
  </si>
  <si>
    <t>Small Group Research</t>
  </si>
  <si>
    <t>1046-4964</t>
  </si>
  <si>
    <t>1552-8278</t>
  </si>
  <si>
    <t>Social &amp; Legal Studies</t>
  </si>
  <si>
    <t>0964-6639</t>
  </si>
  <si>
    <t>1461-7390</t>
  </si>
  <si>
    <t>Social Science Information</t>
  </si>
  <si>
    <t>0539-0184</t>
  </si>
  <si>
    <t>1461-7412</t>
  </si>
  <si>
    <t>Social Studies of Science</t>
  </si>
  <si>
    <t>0306-3127</t>
  </si>
  <si>
    <t>1460-3659</t>
  </si>
  <si>
    <t>Sociological Methods &amp; Research</t>
  </si>
  <si>
    <t>0049-1241</t>
  </si>
  <si>
    <t>1552-8294</t>
  </si>
  <si>
    <t>State and Local Government Review</t>
  </si>
  <si>
    <t>0160-323X</t>
  </si>
  <si>
    <t>1943-3409</t>
  </si>
  <si>
    <t>Statistical Methods in Medical Research</t>
  </si>
  <si>
    <t>0962-2802</t>
  </si>
  <si>
    <t>1477-0334</t>
  </si>
  <si>
    <t>Strategic Organization</t>
  </si>
  <si>
    <t>1476-1270</t>
  </si>
  <si>
    <t>1741-315X</t>
  </si>
  <si>
    <t>Teacher Education and Special Education: The Journal of the Teacher Education Division of the Council for Exceptional Children</t>
  </si>
  <si>
    <t>0888-4064</t>
  </si>
  <si>
    <t>1944-4931</t>
  </si>
  <si>
    <t>Teaching Sociology</t>
  </si>
  <si>
    <t>0092-055X</t>
  </si>
  <si>
    <t>1939-862X</t>
  </si>
  <si>
    <t>Thesis Eleven</t>
  </si>
  <si>
    <t>0725-5136</t>
  </si>
  <si>
    <t>1461-7455</t>
  </si>
  <si>
    <t>Time &amp; Society</t>
  </si>
  <si>
    <t>0961-463X</t>
  </si>
  <si>
    <t>1461-7463</t>
  </si>
  <si>
    <t>Tourism and Hospitality Research</t>
  </si>
  <si>
    <t>1467-3584</t>
  </si>
  <si>
    <t>1742-9692</t>
  </si>
  <si>
    <t>Toxicology and Industrial Health</t>
  </si>
  <si>
    <t>0748-2337</t>
  </si>
  <si>
    <t>1477-0393</t>
  </si>
  <si>
    <t>Transcultural Psychiatry</t>
  </si>
  <si>
    <t>1363-4615</t>
  </si>
  <si>
    <t>1461-7471</t>
  </si>
  <si>
    <t>Transformation: An International Journal of Holistic Mission Studies</t>
  </si>
  <si>
    <t>0265-3788</t>
  </si>
  <si>
    <t>Urban Studies</t>
  </si>
  <si>
    <t>0042-0980</t>
  </si>
  <si>
    <t>1360-063X</t>
  </si>
  <si>
    <t>War in History</t>
  </si>
  <si>
    <t>0968-3445</t>
  </si>
  <si>
    <t>1477-0385</t>
  </si>
  <si>
    <t>World Policy Journal</t>
  </si>
  <si>
    <t>0740-2775</t>
  </si>
  <si>
    <t>1936-0924</t>
  </si>
  <si>
    <t>Youth Justice</t>
  </si>
  <si>
    <t>1473-2254</t>
  </si>
  <si>
    <t>1747-6283</t>
  </si>
  <si>
    <t>Sage 2013</t>
  </si>
  <si>
    <t>Sage 2014</t>
  </si>
  <si>
    <t xml:space="preserve">NOTES: Sage doesn't break down stats by collection. Total searches/sessions report (COUNTER/Database Report 1) unavailable. </t>
  </si>
  <si>
    <t>UserActivity</t>
  </si>
  <si>
    <t>2012  82012   HOWMANY</t>
  </si>
  <si>
    <t>2012  92012   HOWMANY</t>
  </si>
  <si>
    <t>2012  102012   HOWMANY</t>
  </si>
  <si>
    <t>2012  112012   HOWMANY</t>
  </si>
  <si>
    <t>2012  122012   HOWMANY</t>
  </si>
  <si>
    <t>2013  12013   HOWMANY</t>
  </si>
  <si>
    <t>2013  22013   HOWMANY</t>
  </si>
  <si>
    <t>2013  32013   HOWMANY</t>
  </si>
  <si>
    <t>2013  42013   HOWMANY</t>
  </si>
  <si>
    <t>2013  52013   HOWMANY</t>
  </si>
  <si>
    <t>2013  62013   HOWMANY</t>
  </si>
  <si>
    <t>2013  72013   HOWMANY</t>
  </si>
  <si>
    <t>2013  82013   HOWMANY</t>
  </si>
  <si>
    <t>2013  92013   HOWMANY</t>
  </si>
  <si>
    <t>2013  102013   HOWMANY</t>
  </si>
  <si>
    <t>2013  112013   HOWMANY</t>
  </si>
  <si>
    <t>2013  122013   HOWMANY</t>
  </si>
  <si>
    <t>2014  12014   HOWMANY</t>
  </si>
  <si>
    <t>2014  22014   HOWMANY</t>
  </si>
  <si>
    <t>2014  32014   HOWMANY</t>
  </si>
  <si>
    <t>All Publishers</t>
  </si>
  <si>
    <t>Regular Searches</t>
  </si>
  <si>
    <t>ABC-CLIO</t>
  </si>
  <si>
    <t>Result Clicks</t>
  </si>
  <si>
    <t>ASCD</t>
  </si>
  <si>
    <t>Acumen Publishing</t>
  </si>
  <si>
    <t>African Books Collective</t>
  </si>
  <si>
    <t>Algora Publishing</t>
  </si>
  <si>
    <t>Amacom</t>
  </si>
  <si>
    <t>American University in Cairo Press</t>
  </si>
  <si>
    <t>Amsterdam University Press</t>
  </si>
  <si>
    <t>Ashgate Publishing Limited</t>
  </si>
  <si>
    <t>Berg Publishers</t>
  </si>
  <si>
    <t>Brill Academic Publishers</t>
  </si>
  <si>
    <t>Brookings Institution</t>
  </si>
  <si>
    <t>CABI</t>
  </si>
  <si>
    <t>Cambridge University Press</t>
  </si>
  <si>
    <t>Channel View Publications</t>
  </si>
  <si>
    <t>Continuum International Publishing Group</t>
  </si>
  <si>
    <t>Cornell University Press</t>
  </si>
  <si>
    <t>Edinburgh</t>
  </si>
  <si>
    <t>Editions Rodopi</t>
  </si>
  <si>
    <t>Electric Book Co.</t>
  </si>
  <si>
    <t>Elsevier Inc.</t>
  </si>
  <si>
    <t>Emerald Group</t>
  </si>
  <si>
    <t>Encyclopedia Britannica</t>
  </si>
  <si>
    <t>Fordham University Press</t>
  </si>
  <si>
    <t>Georgetown University Press</t>
  </si>
  <si>
    <t>Guilford Publications, Inc.</t>
  </si>
  <si>
    <t>HRD Press</t>
  </si>
  <si>
    <t>Hackett Publishing</t>
  </si>
  <si>
    <t>Harvard University Press</t>
  </si>
  <si>
    <t>IB Tauris</t>
  </si>
  <si>
    <t>IDRC</t>
  </si>
  <si>
    <t>IOS Press</t>
  </si>
  <si>
    <t>IT Governance Ltd.</t>
  </si>
  <si>
    <t>Independent Publishers Group</t>
  </si>
  <si>
    <t>Indiana University Press</t>
  </si>
  <si>
    <t>Intellect Ltd.</t>
  </si>
  <si>
    <t>Jessica Kingsley Publishers (JKP)</t>
  </si>
  <si>
    <t>John Benjamins</t>
  </si>
  <si>
    <t>John Wiley &amp; Sons</t>
  </si>
  <si>
    <t>Johns Hopkins University Press</t>
  </si>
  <si>
    <t>Kogan-Page</t>
  </si>
  <si>
    <t>LFB Scholarly Publishing</t>
  </si>
  <si>
    <t>Left Coast Press</t>
  </si>
  <si>
    <t>Leuven University Press</t>
  </si>
  <si>
    <t>MIT</t>
  </si>
  <si>
    <t>Marquette University Press</t>
  </si>
  <si>
    <t>McFarland &amp; Company</t>
  </si>
  <si>
    <t>McGill-Queens University Press</t>
  </si>
  <si>
    <t>McGraw-Hill International UK</t>
  </si>
  <si>
    <t>NYU Press</t>
  </si>
  <si>
    <t>National Academies Press</t>
  </si>
  <si>
    <t>New Harbinger Publications</t>
  </si>
  <si>
    <t>Nova Science Publishers</t>
  </si>
  <si>
    <t>Ohio University Press</t>
  </si>
  <si>
    <t>Opera Journeys</t>
  </si>
  <si>
    <t>Oxford University Press USA</t>
  </si>
  <si>
    <t>Packt Publishing</t>
  </si>
  <si>
    <t>Palgrave Macmillan (US)</t>
  </si>
  <si>
    <t>Parkstone International</t>
  </si>
  <si>
    <t>Penguin</t>
  </si>
  <si>
    <t>PennWell Corporation</t>
  </si>
  <si>
    <t>Perseus Books Group</t>
  </si>
  <si>
    <t>Peter Lang Publishing</t>
  </si>
  <si>
    <t>Pluto Press</t>
  </si>
  <si>
    <t>Princeton University Press</t>
  </si>
  <si>
    <t>Rand</t>
  </si>
  <si>
    <t>Random House</t>
  </si>
  <si>
    <t>Reaktion Books</t>
  </si>
  <si>
    <t>Rowman &amp; Littlefield Publishing Group, Inc.</t>
  </si>
  <si>
    <t>Rutgers University Press</t>
  </si>
  <si>
    <t>Sage Publications (UK)</t>
  </si>
  <si>
    <t>Samfundslitteratur</t>
  </si>
  <si>
    <t>Southern Illinois University Press</t>
  </si>
  <si>
    <t>Springer Verlag</t>
  </si>
  <si>
    <t>Stanford University Press</t>
  </si>
  <si>
    <t>State University of New York (SUNY)</t>
  </si>
  <si>
    <t>Stylus Publishing</t>
  </si>
  <si>
    <t>Taylor &amp; Francis</t>
  </si>
  <si>
    <t>Temple University Press</t>
  </si>
  <si>
    <t>The Davies Group, Publishers</t>
  </si>
  <si>
    <t>UN University Press</t>
  </si>
  <si>
    <t>University Press of Colorado</t>
  </si>
  <si>
    <t>University Press of Kentucky</t>
  </si>
  <si>
    <t>University Press of Mississippi</t>
  </si>
  <si>
    <t>University Press of New England</t>
  </si>
  <si>
    <t>University of Alabama Press</t>
  </si>
  <si>
    <t>University of Arizona Press</t>
  </si>
  <si>
    <t>University of California Press (UCP)</t>
  </si>
  <si>
    <t>University of Chicago Press</t>
  </si>
  <si>
    <t>University of Georgia Press</t>
  </si>
  <si>
    <t>University of Illinois Press</t>
  </si>
  <si>
    <t>University of Iowa Press</t>
  </si>
  <si>
    <t>University of Michigan Press</t>
  </si>
  <si>
    <t>University of Minnesota Press</t>
  </si>
  <si>
    <t>University of Missouri</t>
  </si>
  <si>
    <t>University of Notre Dame Press</t>
  </si>
  <si>
    <t>University of Texas Press</t>
  </si>
  <si>
    <t>University of Utah</t>
  </si>
  <si>
    <t>University of Wisconsin Press</t>
  </si>
  <si>
    <t>Wesleyan University Press</t>
  </si>
  <si>
    <t>Wilfrid Laurier University</t>
  </si>
  <si>
    <t>World Bank</t>
  </si>
  <si>
    <t>Yale University Press</t>
  </si>
  <si>
    <t>maps.com</t>
  </si>
  <si>
    <t>Titles w/ 4 or more uses:</t>
  </si>
  <si>
    <t>Titles w/ 4 or more uses</t>
  </si>
  <si>
    <t>PUBLISHER</t>
  </si>
  <si>
    <t>Book DOI</t>
  </si>
  <si>
    <t>Property Identifier</t>
  </si>
  <si>
    <t>ISBN</t>
  </si>
  <si>
    <t>ISSN</t>
  </si>
  <si>
    <t>Revolution, Democracy, Socialism : Selected Writings</t>
  </si>
  <si>
    <t>Regular Search</t>
  </si>
  <si>
    <t>Down to Earth : Nature's Role in American History</t>
  </si>
  <si>
    <t>Oxford University Press, Incorporated</t>
  </si>
  <si>
    <t>World of Child Labor : An Historical and Regional Survey</t>
  </si>
  <si>
    <t>M.E. Sharpe, Inc.</t>
  </si>
  <si>
    <t>Workbook for Arguments : A Complete Course in Critical Thinking</t>
  </si>
  <si>
    <t>Hackett Publishing Co.</t>
  </si>
  <si>
    <t>Forging Napoleon's Grande ArmÃ©e : Motivation, Military Culture, and Masculinity in the French Army, 1800-1808 NYU Press</t>
  </si>
  <si>
    <t>Making Connections : Total Body Integration Through Bartenieff Fundamentals</t>
  </si>
  <si>
    <t>Gordon &amp; Breach Publishing Group</t>
  </si>
  <si>
    <t>Communist Manifesto : A Road Map to History's Most Important Political Document</t>
  </si>
  <si>
    <t>Haymarket Books</t>
  </si>
  <si>
    <t>Culture and History of the Ancient Near East : The Great Dedicatory Inscription of Ramesses II : A Solar-Osirian Tractate at Abydos</t>
  </si>
  <si>
    <t>BRILL</t>
  </si>
  <si>
    <t>Foraging in the Tennessee River Valley, 12,500 to 8,000 Years Ago</t>
  </si>
  <si>
    <t>Race and the Archaeology of Identity</t>
  </si>
  <si>
    <t>University of Utah Press</t>
  </si>
  <si>
    <t>Advances in Research on Teaching, Volume 13  : Narrative Inquiries into Curriculum-making in Teacher Education</t>
  </si>
  <si>
    <t>Emerald Group Publishing Ltd</t>
  </si>
  <si>
    <t>Living with History / Making Social Change</t>
  </si>
  <si>
    <t>University of North Carolina Press</t>
  </si>
  <si>
    <t>Late Paleoindian Occupation of the Southern Rocky Mountains : Early Holocene Projectile Points and Land Use in the High Country</t>
  </si>
  <si>
    <t>Schoenberg's New World : The American Years</t>
  </si>
  <si>
    <t>Oxford University Press, USA</t>
  </si>
  <si>
    <t>Terra Cotta Army : China's First Emperor and the Birth of a Nation</t>
  </si>
  <si>
    <t>Da Capo Press</t>
  </si>
  <si>
    <t>Art of Century : Rococo</t>
  </si>
  <si>
    <t>Letters on West Africa and the Slave Trade : Paul Erdmann IsertÃ­s Journey to Guinea and the Carribean Islands in Columbis (178 Sub-Saharan Publishers</t>
  </si>
  <si>
    <t>Sub-Saharan Publishers</t>
  </si>
  <si>
    <t>Apparitions--Of Derrida's Other</t>
  </si>
  <si>
    <t>Mind That Is Catholic : Philosophical and Political Essays</t>
  </si>
  <si>
    <t>Catholic University of America Press</t>
  </si>
  <si>
    <t>Dutch Culture in the Golden Age</t>
  </si>
  <si>
    <t>Echoes of History : Naxi Music in Modern China</t>
  </si>
  <si>
    <t>Foundations of Business Ethics : Ten Virtues of Outstanding : Leaders Leadership and Character</t>
  </si>
  <si>
    <t>Music Theory : Problems and Practices in the Middle Ages and Renaissance</t>
  </si>
  <si>
    <t>Pausanias : Travel and Memory in Roman Greece</t>
  </si>
  <si>
    <t>Poets on Paintings : A Bibliography</t>
  </si>
  <si>
    <t>Texts from the Pyramid Age</t>
  </si>
  <si>
    <t>Society of Biblical Literature</t>
  </si>
  <si>
    <t>Under the Surface : Fracking, Fortunes, and the Fate of the Marcellus Shale</t>
  </si>
  <si>
    <t>Virtuosity and the Musical Work : The Transcendental Studies of Liszt</t>
  </si>
  <si>
    <t>Animals in Celtic Life and Myth</t>
  </si>
  <si>
    <t>Routledge</t>
  </si>
  <si>
    <t>Chiasma, Volume 18 : Debussy and the Fragment</t>
  </si>
  <si>
    <t>Greek and Roman Comedy : Translations and Interpretations of Four Representative Plays</t>
  </si>
  <si>
    <t>Tragedy and Irish Literature : Synge, O'Casey, Beckett</t>
  </si>
  <si>
    <t>Palgrave Macmillan</t>
  </si>
  <si>
    <t>Vermeer's Wager : Speculations on Art History, Theory and Art Museums</t>
  </si>
  <si>
    <t>Cold War : A Military History</t>
  </si>
  <si>
    <t>Random House, Incorporated</t>
  </si>
  <si>
    <t>Dynamics of Deforestation and Economic Growth in the Brazilian Amazon</t>
  </si>
  <si>
    <t>Language For Those Who Have Nothing: Mikhail Bakhtin and the Landscape of Psychiatry</t>
  </si>
  <si>
    <t>Kluwer Academic Publishers</t>
  </si>
  <si>
    <t>Leadership and the New Science : Discovering Order in a Chaotic World (3rd Edition)</t>
  </si>
  <si>
    <t>Berrett-Koehler Publishers</t>
  </si>
  <si>
    <t>Modernism : The New Critical Idiom</t>
  </si>
  <si>
    <t>Organic Chemistry of Drug Synthesis</t>
  </si>
  <si>
    <t>Visits with the Amish : Impressions of the Plain Life</t>
  </si>
  <si>
    <t>Advertising and Consumer Citizenship : Gender, Images and Rights</t>
  </si>
  <si>
    <t>Bolsheviks in Power : The First Year of Soviet Rule in Petrograd</t>
  </si>
  <si>
    <t>Class, Language, and American Film Comedy</t>
  </si>
  <si>
    <t>Cruise Ship Blues : The Underside of the Cruise Industry</t>
  </si>
  <si>
    <t>New Society Publishers</t>
  </si>
  <si>
    <t>Discourses, The</t>
  </si>
  <si>
    <t>Infomotions, Inc.</t>
  </si>
  <si>
    <t>Political Thought of Frederick Douglass : In Pursuit of American Liberty</t>
  </si>
  <si>
    <t>Reclaiming Evolution : A Dialogue on How Societies Evolve</t>
  </si>
  <si>
    <t>Sources of Japanese Tradition Vol. 1 : From Earliest Times Through the Sixteenth Century</t>
  </si>
  <si>
    <t>Columbia University Press</t>
  </si>
  <si>
    <t>Understanding University</t>
  </si>
  <si>
    <t>McGrawHill Education</t>
  </si>
  <si>
    <t>Young Adult Literature : From Romance to Realism</t>
  </si>
  <si>
    <t>American Library Association Editions</t>
  </si>
  <si>
    <t>Aimee Semple Mcpherson and the Resurrection of Christian America</t>
  </si>
  <si>
    <t>Alabama the Forge of History : Moundville</t>
  </si>
  <si>
    <t>Assembling the Lyric Self : Authorship from Troubadour Song to Italian Poetry Book</t>
  </si>
  <si>
    <t>Best of : Vincent van Gogh</t>
  </si>
  <si>
    <t>Chasing Dirt : The American Pursuit of Cleanliness</t>
  </si>
  <si>
    <t>Communist Manifesto</t>
  </si>
  <si>
    <t>Consuming Bodies : Sex and Contemporary Japanese Art</t>
  </si>
  <si>
    <t>Critical American Studies : Triangulations : Narrative Strategies for Navigating Latino Identity</t>
  </si>
  <si>
    <t>Fabricating Foucault : Rationalising the Management of Individuals</t>
  </si>
  <si>
    <t>Familiar Past : Archaeologies of Late-Historical Britain</t>
  </si>
  <si>
    <t>Forging Democracy : The History of the Left in Europe, 1850-2000</t>
  </si>
  <si>
    <t>Foundations of Bilevel Programming</t>
  </si>
  <si>
    <t>Greek Writing from Knossos to Homer : A Linguistic Interpretation of the Origin of the Greek Alphabet and the Continuity of Ancient Greek Literacy</t>
  </si>
  <si>
    <t>How to Get A's in College : Hundreds of Student-Tested Tips</t>
  </si>
  <si>
    <t>Hundreds of Heads Books</t>
  </si>
  <si>
    <t>Jews and Booze : Becoming American in the Age of Prohibition</t>
  </si>
  <si>
    <t>Lenin</t>
  </si>
  <si>
    <t>Natural Born Celebrities : Serial Killers in American Culture</t>
  </si>
  <si>
    <t>New Narratives in American History : Sleuthing the Alamo : Davy Crockett's Last Stand and Other Mysteries of the Texas Revolution</t>
  </si>
  <si>
    <t>Nursing Homes : The Family's Journey</t>
  </si>
  <si>
    <t>Plutonium : A History of the World's Most Dangerous Element</t>
  </si>
  <si>
    <t>UNSW Press</t>
  </si>
  <si>
    <t>Reminiscence Theatre : Making Theatre from Memories</t>
  </si>
  <si>
    <t>Jessica Kingsley Publishers</t>
  </si>
  <si>
    <t>Riddle of Amish Culture (Revised Edition)</t>
  </si>
  <si>
    <t>Ronald Reagan and His Quest to Abolish Nuclear Weapons</t>
  </si>
  <si>
    <t>Random House Adult Trade Publishing Group</t>
  </si>
  <si>
    <t>Russia and the Idea of the West : Gorbachev, Intellectuals, and the End of the Cold War</t>
  </si>
  <si>
    <t>Samuel Beckett : Repetition, Theory, and Text</t>
  </si>
  <si>
    <t>Temptis : Caravaggio</t>
  </si>
  <si>
    <t>Understanding Child Maltreatment</t>
  </si>
  <si>
    <t>Who Will Write Our History? : Emanuel Ringelblum, the Warsaw Ghetto, and the Oyneg Shabes Archive</t>
  </si>
  <si>
    <t>Wiley-Blackwell Companions to Anthropology : Companion to Gender Prehistory</t>
  </si>
  <si>
    <t>Due to technical issues, data in the Oxford English Dictionary COUNTER reports has been re-processed for the period January 2013 – September 2013 and as a result your reports may show an increase in usage. Apologies for the inconvenience.</t>
  </si>
  <si>
    <t>Covering the period 01 September 2013 to 28 February 2014 (inclusive)</t>
  </si>
  <si>
    <t>Book Report 2(R1)</t>
  </si>
  <si>
    <t>Number of Successful Section Requests by Month and Title</t>
  </si>
  <si>
    <t>SAMS-ID: 10323</t>
  </si>
  <si>
    <t>Total for all Titles</t>
  </si>
  <si>
    <t>OUP</t>
  </si>
  <si>
    <t>Oxford English Dictionary Online</t>
  </si>
  <si>
    <t>Book Report 2</t>
  </si>
  <si>
    <t>SUNY Potsdam - 10323</t>
  </si>
  <si>
    <t>10323</t>
  </si>
  <si>
    <t>Period covered by Report</t>
  </si>
  <si>
    <t>Date run</t>
  </si>
  <si>
    <t>Proprietary Identifier</t>
  </si>
  <si>
    <t xml:space="preserve"> Total for all titles</t>
  </si>
  <si>
    <t>Grove Art Online</t>
  </si>
  <si>
    <t>Oxford University Press</t>
  </si>
  <si>
    <t>9781884446054</t>
  </si>
  <si>
    <t>Grove Music Online</t>
  </si>
  <si>
    <t>9780333913987</t>
  </si>
  <si>
    <t>Cinema and Media Studies</t>
  </si>
  <si>
    <t>Oxford Bibliographies</t>
  </si>
  <si>
    <t>9780199846733</t>
  </si>
  <si>
    <t>Classics</t>
  </si>
  <si>
    <t>9780195389661</t>
  </si>
  <si>
    <t>Encyclopedia of African American History 1619-1895</t>
  </si>
  <si>
    <t>Oxford African American Studies Center</t>
  </si>
  <si>
    <t>9780195167771</t>
  </si>
  <si>
    <t>Renaissance and Reformation</t>
  </si>
  <si>
    <t>9780195399301</t>
  </si>
  <si>
    <t>Criminology</t>
  </si>
  <si>
    <t>9780195396607</t>
  </si>
  <si>
    <t>American Literature</t>
  </si>
  <si>
    <t>9780199827251</t>
  </si>
  <si>
    <t>Military History</t>
  </si>
  <si>
    <t>9780199791279</t>
  </si>
  <si>
    <t>Anthropology</t>
  </si>
  <si>
    <t>9780199766567</t>
  </si>
  <si>
    <t>9780198605553</t>
  </si>
  <si>
    <t>9780199791286</t>
  </si>
  <si>
    <t>Milton</t>
  </si>
  <si>
    <t>Oxford Handbooks Online</t>
  </si>
  <si>
    <t>9780199697885</t>
  </si>
  <si>
    <t>Philosophy in Music Education</t>
  </si>
  <si>
    <t>9780195394733</t>
  </si>
  <si>
    <t>Oxford History of Western Music</t>
  </si>
  <si>
    <t>9780199773572</t>
  </si>
  <si>
    <t>Philosophy</t>
  </si>
  <si>
    <t>9780195396577</t>
  </si>
  <si>
    <t>Oxford Reference</t>
  </si>
  <si>
    <t>10.1093/acref/9780195313734.001.0001</t>
  </si>
  <si>
    <t>9780195313734</t>
  </si>
  <si>
    <t>A Dictionary of Psychology</t>
  </si>
  <si>
    <t>9780199534067</t>
  </si>
  <si>
    <t xml:space="preserve">Encyclopedia of Africa </t>
  </si>
  <si>
    <t>9780195337709</t>
  </si>
  <si>
    <t>The Oxford Encyclopedia of the Modern World</t>
  </si>
  <si>
    <t>9780195176322</t>
  </si>
  <si>
    <t>The Oxford Companion to Fairy Tales</t>
  </si>
  <si>
    <t>9780198605096</t>
  </si>
  <si>
    <t>A Dictionary of Biomedicine</t>
  </si>
  <si>
    <t>9780199549351</t>
  </si>
  <si>
    <t>The Oxford Classical Dictionary</t>
  </si>
  <si>
    <t>9780199545568</t>
  </si>
  <si>
    <t>The Grove Encyclopedia of American Art</t>
  </si>
  <si>
    <t>9780195335798</t>
  </si>
  <si>
    <t xml:space="preserve">International Relations </t>
  </si>
  <si>
    <t>9780199219322</t>
  </si>
  <si>
    <t>The Grove Encyclopedia of Classical Art and Architecture</t>
  </si>
  <si>
    <t>9780195300826</t>
  </si>
  <si>
    <t>The Grove Encyclopedia of Materials and Techniques in Art</t>
  </si>
  <si>
    <t>9780195313918</t>
  </si>
  <si>
    <t>The Oxford Dictionary of Art and Artists</t>
  </si>
  <si>
    <t>9780199532940</t>
  </si>
  <si>
    <t>Visual English Dictionary</t>
  </si>
  <si>
    <t>9780198606239</t>
  </si>
  <si>
    <t>The International Encyclopedia of Dance</t>
  </si>
  <si>
    <t>9780195173697</t>
  </si>
  <si>
    <t>Encyclopedia of Rhetoric</t>
  </si>
  <si>
    <t>9780195125955</t>
  </si>
  <si>
    <t>A Dictionary of Modern and Contemporary Art</t>
  </si>
  <si>
    <t>9780199239665</t>
  </si>
  <si>
    <t>A Dictionary of Media and Communication</t>
  </si>
  <si>
    <t>9780199568758</t>
  </si>
  <si>
    <t>A Dictionary of Opera Characters</t>
  </si>
  <si>
    <t>9780199548194</t>
  </si>
  <si>
    <t>The Oxford Companion to World Mythology</t>
  </si>
  <si>
    <t>9780195156690</t>
  </si>
  <si>
    <t>The Concise Oxford Dictionary of Art Terms</t>
  </si>
  <si>
    <t>9780199569922</t>
  </si>
  <si>
    <t>Encyclopedia of the Enlightenment</t>
  </si>
  <si>
    <t>9780195104301</t>
  </si>
  <si>
    <t>The Oxford Companion to Politics of the World</t>
  </si>
  <si>
    <t>9780195117394</t>
  </si>
  <si>
    <t>Positive Psychology</t>
  </si>
  <si>
    <t>9780195187243</t>
  </si>
  <si>
    <t>The Oxford Companion to Western Art</t>
  </si>
  <si>
    <t>9780198662037</t>
  </si>
  <si>
    <t>Electronic and Computer Music</t>
  </si>
  <si>
    <t>Oxford Scholarship Online</t>
  </si>
  <si>
    <t>9780195144840</t>
  </si>
  <si>
    <t>When Gossips Meet</t>
  </si>
  <si>
    <t>9780199255986</t>
  </si>
  <si>
    <t>Teaching the Reformation</t>
  </si>
  <si>
    <t>9780195305760</t>
  </si>
  <si>
    <t>On Location</t>
  </si>
  <si>
    <t>9780199247912</t>
  </si>
  <si>
    <t>Rich Democracies, Poor People</t>
  </si>
  <si>
    <t>9780195385878</t>
  </si>
  <si>
    <t>Essays in Jurisprudence and Philosophy</t>
  </si>
  <si>
    <t>9780198253884</t>
  </si>
  <si>
    <t>American Democracy Promotion</t>
  </si>
  <si>
    <t>9780199240975</t>
  </si>
  <si>
    <t>The Power of Song</t>
  </si>
  <si>
    <t>9780804770866</t>
  </si>
  <si>
    <t>Evidentialism</t>
  </si>
  <si>
    <t>9780199253722</t>
  </si>
  <si>
    <t>Evidence and Religious Belief</t>
  </si>
  <si>
    <t>9780199603718</t>
  </si>
  <si>
    <t>The German Historicist Tradition</t>
  </si>
  <si>
    <t>9780199691555</t>
  </si>
  <si>
    <t>Obesity Epidemiology</t>
  </si>
  <si>
    <t>9780195312911</t>
  </si>
  <si>
    <t>Who's Who and Who Was Who Online</t>
  </si>
  <si>
    <t>9780199540891</t>
  </si>
  <si>
    <t>Music Printing in Renaissance Venice</t>
  </si>
  <si>
    <t>9780195102314</t>
  </si>
  <si>
    <t>Only the Ball Was White</t>
  </si>
  <si>
    <t>9780195076370</t>
  </si>
  <si>
    <t>A Dictionary of Earth Sciences</t>
  </si>
  <si>
    <t>9780199211944</t>
  </si>
  <si>
    <t>The Oxford Dictionary of Philosophy</t>
  </si>
  <si>
    <t>9780199541430</t>
  </si>
  <si>
    <t>Encyclopedia of Human Rights</t>
  </si>
  <si>
    <t>9780195334029</t>
  </si>
  <si>
    <t>Medieval Studies</t>
  </si>
  <si>
    <t>9780195396584</t>
  </si>
  <si>
    <t>American Philosophy</t>
  </si>
  <si>
    <t>9780199219315</t>
  </si>
  <si>
    <t>The Oxford Essential Dictionary of the U.S. Military</t>
  </si>
  <si>
    <t>Oxford Reference Online</t>
  </si>
  <si>
    <t>9780199891580</t>
  </si>
  <si>
    <t>World Encyclopedia</t>
  </si>
  <si>
    <t>9780199546091</t>
  </si>
  <si>
    <t>Brewer's Dictionary of Phrase and Fable</t>
  </si>
  <si>
    <t>9780199990009</t>
  </si>
  <si>
    <t>Alternatives to Athens</t>
  </si>
  <si>
    <t>9780199258109</t>
  </si>
  <si>
    <t>King of Ragtime</t>
  </si>
  <si>
    <t>9780195101089</t>
  </si>
  <si>
    <t>3a1. Total Searches and Sessions by Month and Service for ScienceDirect (accounts)</t>
  </si>
  <si>
    <t>Page by:</t>
  </si>
  <si>
    <t>Year: 2012</t>
  </si>
  <si>
    <t>Account: C000038980:Potsdam - SUNY</t>
  </si>
  <si>
    <t>Service</t>
  </si>
  <si>
    <t>Month</t>
  </si>
  <si>
    <t>Total</t>
  </si>
  <si>
    <t>Total for service ScienceDirect</t>
  </si>
  <si>
    <t>Searches - federated and automated</t>
  </si>
  <si>
    <t>Sessions - federated and automated</t>
  </si>
  <si>
    <t>4a. General Overview</t>
  </si>
  <si>
    <t>Requests for full-text documents</t>
  </si>
  <si>
    <t>Requests for all pages</t>
  </si>
  <si>
    <t>Total Searches Run (incl. Federated Search)</t>
  </si>
  <si>
    <t>Searches Used -- Institution</t>
  </si>
  <si>
    <t>Reporting Period</t>
  </si>
  <si>
    <t>December 2013 - January 2013</t>
  </si>
  <si>
    <t>Institution</t>
  </si>
  <si>
    <t>SUNY COL AT POTSDAM</t>
  </si>
  <si>
    <t>Symbol</t>
  </si>
  <si>
    <t>ZQM</t>
  </si>
  <si>
    <t>Database</t>
  </si>
  <si>
    <t>Billing Method</t>
  </si>
  <si>
    <t xml:space="preserve">% Searches  </t>
  </si>
  <si>
    <t xml:space="preserve">  </t>
  </si>
  <si>
    <t>ArticleFirst</t>
  </si>
  <si>
    <t xml:space="preserve">Not Used  </t>
  </si>
  <si>
    <t>Clase and Periodica</t>
  </si>
  <si>
    <t xml:space="preserve">Block  </t>
  </si>
  <si>
    <t>ERIC</t>
  </si>
  <si>
    <t>Electronic Books</t>
  </si>
  <si>
    <t>Electronic Collections Online</t>
  </si>
  <si>
    <t>GPO Monthly Catalog</t>
  </si>
  <si>
    <t>Medline</t>
  </si>
  <si>
    <t>PapersFirst</t>
  </si>
  <si>
    <t>ProceedingsFirst</t>
  </si>
  <si>
    <t>World Almanac</t>
  </si>
  <si>
    <t>WorldCat</t>
  </si>
  <si>
    <t xml:space="preserve">Subscription  </t>
  </si>
  <si>
    <t>February 2014 - January 2014</t>
  </si>
  <si>
    <t>Journal Report 1 (R4) - Number of Successful Full-Text Article Requests by Month and Journal</t>
  </si>
  <si>
    <t>Period covered by Report:</t>
  </si>
  <si>
    <t>2013-01-01 to 2013-12-31</t>
  </si>
  <si>
    <t>Journal</t>
  </si>
  <si>
    <t>Journal DOI</t>
  </si>
  <si>
    <t>BioOne</t>
  </si>
  <si>
    <t>The American Biology Teacher</t>
  </si>
  <si>
    <t>National Association of Biology Teachers</t>
  </si>
  <si>
    <t>10.1662/ambt</t>
  </si>
  <si>
    <t>ambt</t>
  </si>
  <si>
    <t>1938-4211</t>
  </si>
  <si>
    <t>BioScience</t>
  </si>
  <si>
    <t>American Institute of Biological Sciences</t>
  </si>
  <si>
    <t>10.1641/BISI</t>
  </si>
  <si>
    <t>bisi</t>
  </si>
  <si>
    <t>1525-3244</t>
  </si>
  <si>
    <t>Evolution</t>
  </si>
  <si>
    <t>The Society for the Study of Evolution</t>
  </si>
  <si>
    <t>10.1111/evol</t>
  </si>
  <si>
    <t>evol</t>
  </si>
  <si>
    <t>0014-3820</t>
  </si>
  <si>
    <t>1558-5646</t>
  </si>
  <si>
    <t>Biology of Reproduction</t>
  </si>
  <si>
    <t>Society for the Study of Reproduction</t>
  </si>
  <si>
    <t>10.1095/bire</t>
  </si>
  <si>
    <t>bire</t>
  </si>
  <si>
    <t>1529-7268</t>
  </si>
  <si>
    <t>Journal of Wildlife Management</t>
  </si>
  <si>
    <t>The Wildlife Society</t>
  </si>
  <si>
    <t>10.2193/wild</t>
  </si>
  <si>
    <t>wild</t>
  </si>
  <si>
    <t>0022-541X</t>
  </si>
  <si>
    <t>1937-2817</t>
  </si>
  <si>
    <t>In Vitro Cellular and Developmental Biology - Plant</t>
  </si>
  <si>
    <t>Society for In Vitro Biology</t>
  </si>
  <si>
    <t>10.1007/invp</t>
  </si>
  <si>
    <t>invp</t>
  </si>
  <si>
    <t>1054-5476</t>
  </si>
  <si>
    <t>1475-2689</t>
  </si>
  <si>
    <t>Wetlands</t>
  </si>
  <si>
    <t>The Society of Wetland Scientists</t>
  </si>
  <si>
    <t>10.1672/wetl</t>
  </si>
  <si>
    <t>wetl</t>
  </si>
  <si>
    <t>0277-5212</t>
  </si>
  <si>
    <t>1943-6246</t>
  </si>
  <si>
    <t>Copeia</t>
  </si>
  <si>
    <t>The American Society of Ichthyologists and Herpetologists</t>
  </si>
  <si>
    <t>10.1643/cope</t>
  </si>
  <si>
    <t>cope</t>
  </si>
  <si>
    <t>0045-8511</t>
  </si>
  <si>
    <t>1938-5110</t>
  </si>
  <si>
    <t>Annals of the Entomological Society of America</t>
  </si>
  <si>
    <t>Entomological Society of America</t>
  </si>
  <si>
    <t>10.1603/esaa</t>
  </si>
  <si>
    <t>esaa</t>
  </si>
  <si>
    <t>0013-8746</t>
  </si>
  <si>
    <t>1938-2901</t>
  </si>
  <si>
    <t>Journal of Mammalogy</t>
  </si>
  <si>
    <t>American Society of Mammalogists</t>
  </si>
  <si>
    <t>10.1644/mamm</t>
  </si>
  <si>
    <t>mamm</t>
  </si>
  <si>
    <t>0022-2372</t>
  </si>
  <si>
    <t>1545-1542</t>
  </si>
  <si>
    <t>Journal of Crustacean Biology</t>
  </si>
  <si>
    <t>The Crustacean Society</t>
  </si>
  <si>
    <t>10.1651/crus</t>
  </si>
  <si>
    <t>crus</t>
  </si>
  <si>
    <t>0278-0372</t>
  </si>
  <si>
    <t>1937-240X</t>
  </si>
  <si>
    <t>AMBIO: A Journal of the Human Environment</t>
  </si>
  <si>
    <t>Royal Swedish Academy of Sciences</t>
  </si>
  <si>
    <t>10.1579/ambi</t>
  </si>
  <si>
    <t>ambi</t>
  </si>
  <si>
    <t>0044-7447</t>
  </si>
  <si>
    <t>1654-7209</t>
  </si>
  <si>
    <t>The Journal of Eukaryotic Microbiology</t>
  </si>
  <si>
    <t>International Society of Protistologists</t>
  </si>
  <si>
    <t>10.1368/eumi</t>
  </si>
  <si>
    <t>eumi</t>
  </si>
  <si>
    <t>1066-5234</t>
  </si>
  <si>
    <t>1550-7408</t>
  </si>
  <si>
    <t>Radiation Research</t>
  </si>
  <si>
    <t>Radiation Research Society</t>
  </si>
  <si>
    <t>10.1667/rare</t>
  </si>
  <si>
    <t>rare</t>
  </si>
  <si>
    <t>0033-7587</t>
  </si>
  <si>
    <t>1938-5404</t>
  </si>
  <si>
    <t>The American Midland Naturalist</t>
  </si>
  <si>
    <t>University of Notre Dame</t>
  </si>
  <si>
    <t>10.1674/amid</t>
  </si>
  <si>
    <t>amid</t>
  </si>
  <si>
    <t>0003-0031</t>
  </si>
  <si>
    <t>1938-4238</t>
  </si>
  <si>
    <t>The Auk</t>
  </si>
  <si>
    <t>The American Ornithologists' Union</t>
  </si>
  <si>
    <t>10.1525/tauk</t>
  </si>
  <si>
    <t>tauk</t>
  </si>
  <si>
    <t>1938-4254</t>
  </si>
  <si>
    <t>Integrative and Comparative Biology</t>
  </si>
  <si>
    <t>The Society for Integrative and Comparative Biology</t>
  </si>
  <si>
    <t>10.1668/icbi</t>
  </si>
  <si>
    <t>icbi</t>
  </si>
  <si>
    <t>1540-7063</t>
  </si>
  <si>
    <t>1557-7023</t>
  </si>
  <si>
    <t>Journal of Coastal Research</t>
  </si>
  <si>
    <t>Coastal Education and Research Foundation</t>
  </si>
  <si>
    <t>10.2112/coas</t>
  </si>
  <si>
    <t>coas</t>
  </si>
  <si>
    <t>0749-0208</t>
  </si>
  <si>
    <t>1551-5036</t>
  </si>
  <si>
    <t>PALAIOS</t>
  </si>
  <si>
    <t>Society for Sedimentary Geology</t>
  </si>
  <si>
    <t>10.2110/palo</t>
  </si>
  <si>
    <t>palo</t>
  </si>
  <si>
    <t>0883-1351</t>
  </si>
  <si>
    <t>1938-5323</t>
  </si>
  <si>
    <t>The Condor</t>
  </si>
  <si>
    <t>Cooper Ornithological Society</t>
  </si>
  <si>
    <t>10.1525/cond</t>
  </si>
  <si>
    <t>cond</t>
  </si>
  <si>
    <t>1938-5129</t>
  </si>
  <si>
    <t>Journal of Vertebrate Paleontology</t>
  </si>
  <si>
    <t>The Society of Vertebrate Paleontology</t>
  </si>
  <si>
    <t>10.1671/vrpa</t>
  </si>
  <si>
    <t>vrpa</t>
  </si>
  <si>
    <t>0272-4634</t>
  </si>
  <si>
    <t>1937-2809</t>
  </si>
  <si>
    <t>Northwestern Naturalist</t>
  </si>
  <si>
    <t>Society for Northwestern Vertebrate Biology</t>
  </si>
  <si>
    <t>10.1898/nwnt</t>
  </si>
  <si>
    <t>nwnt</t>
  </si>
  <si>
    <t>1051-1733</t>
  </si>
  <si>
    <t>1938-5315</t>
  </si>
  <si>
    <t>Waterbirds</t>
  </si>
  <si>
    <t>The Waterbird Society</t>
  </si>
  <si>
    <t>10.1675/cowa</t>
  </si>
  <si>
    <t>cowa</t>
  </si>
  <si>
    <t>1524-4695</t>
  </si>
  <si>
    <t>1938-5390</t>
  </si>
  <si>
    <t>Zoological Science</t>
  </si>
  <si>
    <t>Zoological Society of Japan</t>
  </si>
  <si>
    <t>10.2108/jzoo</t>
  </si>
  <si>
    <t>jzoo</t>
  </si>
  <si>
    <t>0289-0003</t>
  </si>
  <si>
    <t>Annals of the Missouri Botanical Garden</t>
  </si>
  <si>
    <t>Missouri Botanical Garden</t>
  </si>
  <si>
    <t>10.3417/mobt</t>
  </si>
  <si>
    <t>mobt</t>
  </si>
  <si>
    <t>0026-6493</t>
  </si>
  <si>
    <t>2162-4372</t>
  </si>
  <si>
    <t>Florida Entomologist</t>
  </si>
  <si>
    <t>Florida Entomological Society</t>
  </si>
  <si>
    <t>10.1653/flen</t>
  </si>
  <si>
    <t>flen</t>
  </si>
  <si>
    <t>0015-4040</t>
  </si>
  <si>
    <t>1938-5102</t>
  </si>
  <si>
    <t>Freshwater Science</t>
  </si>
  <si>
    <t>The Society for Freshwater Science</t>
  </si>
  <si>
    <t>10.1899/jnbs.1</t>
  </si>
  <si>
    <t>jnbs.1</t>
  </si>
  <si>
    <t>2161-9549</t>
  </si>
  <si>
    <t>2161-9565</t>
  </si>
  <si>
    <t>Journal of Economic Entomology</t>
  </si>
  <si>
    <t>10.1603/ecen</t>
  </si>
  <si>
    <t>ecen</t>
  </si>
  <si>
    <t>0022-0493</t>
  </si>
  <si>
    <t>1938-291X</t>
  </si>
  <si>
    <t>Journal of Field Ornithology</t>
  </si>
  <si>
    <t>Association of Field Ornithologists</t>
  </si>
  <si>
    <t>10.1648/forn</t>
  </si>
  <si>
    <t>forn</t>
  </si>
  <si>
    <t>0273-8570</t>
  </si>
  <si>
    <t>1557-9263</t>
  </si>
  <si>
    <t>Journal of Medical Entomology</t>
  </si>
  <si>
    <t>10.1603/ment</t>
  </si>
  <si>
    <t>ment</t>
  </si>
  <si>
    <t>0022-2585</t>
  </si>
  <si>
    <t>1938-2928</t>
  </si>
  <si>
    <t>The Arabidopsis Book</t>
  </si>
  <si>
    <t>The American Society of Plant Biologists</t>
  </si>
  <si>
    <t>10.1199/arbo.j</t>
  </si>
  <si>
    <t>arbo.j</t>
  </si>
  <si>
    <t>1543-8120</t>
  </si>
  <si>
    <t>Herpetologica</t>
  </si>
  <si>
    <t>The Herpetologists' League</t>
  </si>
  <si>
    <t>10.1655/herp</t>
  </si>
  <si>
    <t>herp</t>
  </si>
  <si>
    <t>0018-0831</t>
  </si>
  <si>
    <t>1938-5099</t>
  </si>
  <si>
    <t>Journal of Herpetology</t>
  </si>
  <si>
    <t>The Society for the Study of Amphibians and Reptiles</t>
  </si>
  <si>
    <t>10.1670/hpet</t>
  </si>
  <si>
    <t>hpet</t>
  </si>
  <si>
    <t>0022-1511</t>
  </si>
  <si>
    <t>Journal of Paleontology</t>
  </si>
  <si>
    <t>The Paleontological Society</t>
  </si>
  <si>
    <t>10.1666/pleo</t>
  </si>
  <si>
    <t>pleo</t>
  </si>
  <si>
    <t>0022-3360</t>
  </si>
  <si>
    <t>1937-2337</t>
  </si>
  <si>
    <t>Paleobiology</t>
  </si>
  <si>
    <t>10.1666/pbio</t>
  </si>
  <si>
    <t>pbio</t>
  </si>
  <si>
    <t>0094-8373</t>
  </si>
  <si>
    <t>1938-5331</t>
  </si>
  <si>
    <t>Economic Botany</t>
  </si>
  <si>
    <t>The New York Botanical Garden</t>
  </si>
  <si>
    <t>10.1663/ebot</t>
  </si>
  <si>
    <t>ebot</t>
  </si>
  <si>
    <t>0013-0001</t>
  </si>
  <si>
    <t>1874-9364</t>
  </si>
  <si>
    <t>Invasive Plant Science and Management</t>
  </si>
  <si>
    <t>Weed Science Society of America</t>
  </si>
  <si>
    <t>10.1614/ipsm</t>
  </si>
  <si>
    <t>ipsm</t>
  </si>
  <si>
    <t>1939-7291</t>
  </si>
  <si>
    <t>1939-747X</t>
  </si>
  <si>
    <t>Transactions of the Kansas Academy of Science</t>
  </si>
  <si>
    <t>Kansas Academy of Science</t>
  </si>
  <si>
    <t>10.2317/tkas</t>
  </si>
  <si>
    <t>tkas</t>
  </si>
  <si>
    <t>0022-8443</t>
  </si>
  <si>
    <t>1938-5420</t>
  </si>
  <si>
    <t>Wildlife Society Bulletin</t>
  </si>
  <si>
    <t>10.2193/wbul</t>
  </si>
  <si>
    <t>wbul</t>
  </si>
  <si>
    <t>0091-7648</t>
  </si>
  <si>
    <t>1938-5463</t>
  </si>
  <si>
    <t>Arctic, Antarctic, and Alpine Research</t>
  </si>
  <si>
    <t>Institute of Arctic and Alpine Research (INSTAAR), University of Colorado</t>
  </si>
  <si>
    <t>10.1657/aare</t>
  </si>
  <si>
    <t>aare</t>
  </si>
  <si>
    <t>1523-0430</t>
  </si>
  <si>
    <t>1938-4246</t>
  </si>
  <si>
    <t>Avian Diseases</t>
  </si>
  <si>
    <t>American Association of Avian Pathologists</t>
  </si>
  <si>
    <t>10.1637/avdi</t>
  </si>
  <si>
    <t>avdi</t>
  </si>
  <si>
    <t>1938-4351</t>
  </si>
  <si>
    <t>The Botanical Review</t>
  </si>
  <si>
    <t>10.1663/brev</t>
  </si>
  <si>
    <t>brev</t>
  </si>
  <si>
    <t>1874-9372</t>
  </si>
  <si>
    <t>In Vitro Cellular &amp; Developmental Biology - Animal</t>
  </si>
  <si>
    <t>10.1007/inva</t>
  </si>
  <si>
    <t>inva</t>
  </si>
  <si>
    <t>1071-2690</t>
  </si>
  <si>
    <t>1543-706X</t>
  </si>
  <si>
    <t>Journal of the Kansas Entomological Society</t>
  </si>
  <si>
    <t>Kansas Entomological Society</t>
  </si>
  <si>
    <t>10.2317/kent</t>
  </si>
  <si>
    <t>kent</t>
  </si>
  <si>
    <t>0022-8567</t>
  </si>
  <si>
    <t>1937-2353</t>
  </si>
  <si>
    <t>Marine and Coastal Fisheries: Dynamics, Management, and Ecosystem Science</t>
  </si>
  <si>
    <t>American Fisheries Society</t>
  </si>
  <si>
    <t>10.1577/fidm</t>
  </si>
  <si>
    <t>fidm</t>
  </si>
  <si>
    <t>1942-5120</t>
  </si>
  <si>
    <t>Northeastern Naturalist</t>
  </si>
  <si>
    <t>Eagle Hill Institute</t>
  </si>
  <si>
    <t>10.1656/nena</t>
  </si>
  <si>
    <t>nena</t>
  </si>
  <si>
    <t>1092-6194</t>
  </si>
  <si>
    <t>1938-5307</t>
  </si>
  <si>
    <t>Weed Science</t>
  </si>
  <si>
    <t>10.1614/wees</t>
  </si>
  <si>
    <t>wees</t>
  </si>
  <si>
    <t>0043-1745</t>
  </si>
  <si>
    <t>1550-2759</t>
  </si>
  <si>
    <t>The Wilson Journal of Ornithology</t>
  </si>
  <si>
    <t>The Wilson Ornithological Society</t>
  </si>
  <si>
    <t>10.1676/wils</t>
  </si>
  <si>
    <t>wils</t>
  </si>
  <si>
    <t>1559-4491</t>
  </si>
  <si>
    <t>1938-5447</t>
  </si>
  <si>
    <t>Environmental Entomology</t>
  </si>
  <si>
    <t>10.1603/enve</t>
  </si>
  <si>
    <t>enve</t>
  </si>
  <si>
    <t>0046-225X</t>
  </si>
  <si>
    <t>1938-2936</t>
  </si>
  <si>
    <t>Journal of Insect Science</t>
  </si>
  <si>
    <t>University of Wisconsin Library</t>
  </si>
  <si>
    <t>10.1673/insc</t>
  </si>
  <si>
    <t>insc</t>
  </si>
  <si>
    <t>1536-2442</t>
  </si>
  <si>
    <t>0970-3837</t>
  </si>
  <si>
    <t>Journal of Parasitology</t>
  </si>
  <si>
    <t>American Society of Parasitologists</t>
  </si>
  <si>
    <t>10.1645/para</t>
  </si>
  <si>
    <t>para</t>
  </si>
  <si>
    <t>0022-3395</t>
  </si>
  <si>
    <t>1937-2345</t>
  </si>
  <si>
    <t>Journal of Vegetation Science</t>
  </si>
  <si>
    <t>International Association of Vegetation Science</t>
  </si>
  <si>
    <t>10.3170/vegs</t>
  </si>
  <si>
    <t>vegs</t>
  </si>
  <si>
    <t>1100-9233</t>
  </si>
  <si>
    <t>1654-1103</t>
  </si>
  <si>
    <t>Journal of Zoo and Wildlife Medicine</t>
  </si>
  <si>
    <t>American Association of Zoo Veterinarians</t>
  </si>
  <si>
    <t>10.1638/zamd</t>
  </si>
  <si>
    <t>zamd</t>
  </si>
  <si>
    <t>1042-7260</t>
  </si>
  <si>
    <t>1937-2825</t>
  </si>
  <si>
    <t>Mountain Research and Development</t>
  </si>
  <si>
    <t>International Mountain Society</t>
  </si>
  <si>
    <t>10.1659/mred</t>
  </si>
  <si>
    <t>mred</t>
  </si>
  <si>
    <t>0276-4741</t>
  </si>
  <si>
    <t>1994-7151</t>
  </si>
  <si>
    <t>Rangeland Ecology &amp; Management</t>
  </si>
  <si>
    <t>Society for Range Management</t>
  </si>
  <si>
    <t>10.2111/rama</t>
  </si>
  <si>
    <t>rama</t>
  </si>
  <si>
    <t>1550-7424</t>
  </si>
  <si>
    <t>1551-5028</t>
  </si>
  <si>
    <t>Southeastern Naturalist</t>
  </si>
  <si>
    <t>10.1656/sena</t>
  </si>
  <si>
    <t>sena</t>
  </si>
  <si>
    <t>1528-7092</t>
  </si>
  <si>
    <t>1938-5412</t>
  </si>
  <si>
    <t>Systematic Botany</t>
  </si>
  <si>
    <t>The American Society of Plant Taxonomists</t>
  </si>
  <si>
    <t>10.1600/sbot</t>
  </si>
  <si>
    <t>sbot</t>
  </si>
  <si>
    <t>0363-6445</t>
  </si>
  <si>
    <t>1548-2324</t>
  </si>
  <si>
    <t>Acta Palaeontologica Polonica</t>
  </si>
  <si>
    <t>Institute of Paleobiology, Polish Academy of Sciences</t>
  </si>
  <si>
    <t>10.4202/acpp</t>
  </si>
  <si>
    <t>acpp</t>
  </si>
  <si>
    <t>0567-7920</t>
  </si>
  <si>
    <t>1732-2421</t>
  </si>
  <si>
    <t>Applied Vegetation Science</t>
  </si>
  <si>
    <t>10.3170/apve</t>
  </si>
  <si>
    <t>apve</t>
  </si>
  <si>
    <t>1402-2001</t>
  </si>
  <si>
    <t>1654-109X</t>
  </si>
  <si>
    <t>BIOS</t>
  </si>
  <si>
    <t>Beta Beta Beta Biological Society</t>
  </si>
  <si>
    <t>10.1893/bios</t>
  </si>
  <si>
    <t>bios</t>
  </si>
  <si>
    <t>1943-6289</t>
  </si>
  <si>
    <t>Comparative Parasitology</t>
  </si>
  <si>
    <t>The Helminthological Society of Washington</t>
  </si>
  <si>
    <t>10.1654/copa</t>
  </si>
  <si>
    <t>copa</t>
  </si>
  <si>
    <t>1525-2647</t>
  </si>
  <si>
    <t>1938-2952</t>
  </si>
  <si>
    <t>International Forestry Review</t>
  </si>
  <si>
    <t>Commonwealth Forestry Association</t>
  </si>
  <si>
    <t>10.1505/ifre</t>
  </si>
  <si>
    <t>ifre</t>
  </si>
  <si>
    <t>1465-5489</t>
  </si>
  <si>
    <t>Journal of Shellfish Research</t>
  </si>
  <si>
    <t>National Shellfisheries Association</t>
  </si>
  <si>
    <t>10.2983/shre</t>
  </si>
  <si>
    <t>shre</t>
  </si>
  <si>
    <t>0730-8000</t>
  </si>
  <si>
    <t>1943-6319</t>
  </si>
  <si>
    <t>Primate Conservation</t>
  </si>
  <si>
    <t>Conservation International</t>
  </si>
  <si>
    <t>10.1896/prco</t>
  </si>
  <si>
    <t>prco</t>
  </si>
  <si>
    <t>0898-6207</t>
  </si>
  <si>
    <t>2162-4232</t>
  </si>
  <si>
    <t>The Southwestern Naturalist</t>
  </si>
  <si>
    <t>Southwestern Association of Naturalists</t>
  </si>
  <si>
    <t>10.1894/swna</t>
  </si>
  <si>
    <t>swna</t>
  </si>
  <si>
    <t>0038-4909</t>
  </si>
  <si>
    <t>1943-6262</t>
  </si>
  <si>
    <t>Ursus</t>
  </si>
  <si>
    <t>International Association for Bear Research and Management</t>
  </si>
  <si>
    <t>10.2192/ursu</t>
  </si>
  <si>
    <t>ursu</t>
  </si>
  <si>
    <t>1537-6176</t>
  </si>
  <si>
    <t>1938-5439</t>
  </si>
  <si>
    <t>Acta Chiropterologica</t>
  </si>
  <si>
    <t>Museum and Institute of Zoology, Polish Academy of Sciences</t>
  </si>
  <si>
    <t>10.3161/acta</t>
  </si>
  <si>
    <t>acta</t>
  </si>
  <si>
    <t>1508-1109</t>
  </si>
  <si>
    <t>1733-5329</t>
  </si>
  <si>
    <t>Acta Ornithologica</t>
  </si>
  <si>
    <t>10.3161/aorn</t>
  </si>
  <si>
    <t>aorn</t>
  </si>
  <si>
    <t>1734-8471</t>
  </si>
  <si>
    <t>Adansonia</t>
  </si>
  <si>
    <t>Muséum national d'Histoire naturelle, Paris</t>
  </si>
  <si>
    <t>10.5252/adan</t>
  </si>
  <si>
    <t>adan</t>
  </si>
  <si>
    <t>1280-8571</t>
  </si>
  <si>
    <t>1639-4798</t>
  </si>
  <si>
    <t>African Entomology</t>
  </si>
  <si>
    <t>Entomological Society of Southern Africa</t>
  </si>
  <si>
    <t>10.4001/afen</t>
  </si>
  <si>
    <t>afen</t>
  </si>
  <si>
    <t>1021-3589</t>
  </si>
  <si>
    <t>African Invertebrates</t>
  </si>
  <si>
    <t>KwaZulu-Natal Museum</t>
  </si>
  <si>
    <t>10.5733/afin</t>
  </si>
  <si>
    <t>afin</t>
  </si>
  <si>
    <t>1681-5556</t>
  </si>
  <si>
    <t>2305-2562</t>
  </si>
  <si>
    <t>African Zoology</t>
  </si>
  <si>
    <t>Zoological Society of Southern Africa</t>
  </si>
  <si>
    <t>10.3377/afzo</t>
  </si>
  <si>
    <t>afzo</t>
  </si>
  <si>
    <t>1562-7020</t>
  </si>
  <si>
    <t>2224-073X</t>
  </si>
  <si>
    <t>American Fern Journal</t>
  </si>
  <si>
    <t>The American Fern Society</t>
  </si>
  <si>
    <t>10.1640/amfj</t>
  </si>
  <si>
    <t>amfj</t>
  </si>
  <si>
    <t>1938-422X</t>
  </si>
  <si>
    <t>American Malacological Bulletin</t>
  </si>
  <si>
    <t>American Malacological Society</t>
  </si>
  <si>
    <t>10.4003/malb</t>
  </si>
  <si>
    <t>malb</t>
  </si>
  <si>
    <t>0740-2783</t>
  </si>
  <si>
    <t>2162-2698</t>
  </si>
  <si>
    <t>American Museum Novitates</t>
  </si>
  <si>
    <t>American Museum of Natural History</t>
  </si>
  <si>
    <t>10.1206/novi</t>
  </si>
  <si>
    <t>novi</t>
  </si>
  <si>
    <t>0003-0082</t>
  </si>
  <si>
    <t>1937-352X</t>
  </si>
  <si>
    <t>Annales Botanici Fennici</t>
  </si>
  <si>
    <t>Finnish Zoological and Botanical Publishing Board</t>
  </si>
  <si>
    <t>10.5735/anbf</t>
  </si>
  <si>
    <t>anbf</t>
  </si>
  <si>
    <t>1797-2442</t>
  </si>
  <si>
    <t>Annales Zoologici</t>
  </si>
  <si>
    <t>10.3161/annz</t>
  </si>
  <si>
    <t>annz</t>
  </si>
  <si>
    <t>1734-1833</t>
  </si>
  <si>
    <t>Annales Zoologici Fennici</t>
  </si>
  <si>
    <t>10.5735/anzf</t>
  </si>
  <si>
    <t>anzf</t>
  </si>
  <si>
    <t>0003-455X</t>
  </si>
  <si>
    <t>1797-2450</t>
  </si>
  <si>
    <t>Annals of Carnegie Museum</t>
  </si>
  <si>
    <t>Carnegie Museum of Natural History</t>
  </si>
  <si>
    <t>10.2992/cara</t>
  </si>
  <si>
    <t>cara</t>
  </si>
  <si>
    <t>0097-4463</t>
  </si>
  <si>
    <t>1943-6300</t>
  </si>
  <si>
    <t>Anthropozoologica</t>
  </si>
  <si>
    <t>10.5252/anth</t>
  </si>
  <si>
    <t>anth</t>
  </si>
  <si>
    <t>0761-3032</t>
  </si>
  <si>
    <t>2107-0881</t>
  </si>
  <si>
    <t>Applications in Plant Sciences</t>
  </si>
  <si>
    <t>Botanical Society of America</t>
  </si>
  <si>
    <t>10.3732/apps</t>
  </si>
  <si>
    <t>apps</t>
  </si>
  <si>
    <t>2168-0450</t>
  </si>
  <si>
    <t>Arachnology</t>
  </si>
  <si>
    <t>British Arachnological Society</t>
  </si>
  <si>
    <t>10.13156/argy</t>
  </si>
  <si>
    <t>argy</t>
  </si>
  <si>
    <t>2050-9928</t>
  </si>
  <si>
    <t>2050-9936</t>
  </si>
  <si>
    <t>Ardea</t>
  </si>
  <si>
    <t>Netherlands Ornithologists' Union</t>
  </si>
  <si>
    <t>10.5253/arde</t>
  </si>
  <si>
    <t>arde</t>
  </si>
  <si>
    <t>0373-2266</t>
  </si>
  <si>
    <t>Ardeola</t>
  </si>
  <si>
    <t>Spanish Society of Ornithology/BirdLife</t>
  </si>
  <si>
    <t>10.13157/arla</t>
  </si>
  <si>
    <t>arla</t>
  </si>
  <si>
    <t>0570-7358</t>
  </si>
  <si>
    <t>2341-0825</t>
  </si>
  <si>
    <t>Avian Diseases Digest</t>
  </si>
  <si>
    <t>10.1637/addi</t>
  </si>
  <si>
    <t>addi</t>
  </si>
  <si>
    <t>1933-5334</t>
  </si>
  <si>
    <t>BIOTROPICA</t>
  </si>
  <si>
    <t>The Association for Tropical Biology &amp; Conservation</t>
  </si>
  <si>
    <t>10.1646/bitr</t>
  </si>
  <si>
    <t>bitr</t>
  </si>
  <si>
    <t>1744-7429</t>
  </si>
  <si>
    <t>Breviora</t>
  </si>
  <si>
    <t>Museum of Comparative Zoology, Harvard University</t>
  </si>
  <si>
    <t>10.3099/brvo</t>
  </si>
  <si>
    <t>brvo</t>
  </si>
  <si>
    <t>1938-2979</t>
  </si>
  <si>
    <t>Brittonia</t>
  </si>
  <si>
    <t>10.1663/brit</t>
  </si>
  <si>
    <t>brit</t>
  </si>
  <si>
    <t>0007-196X</t>
  </si>
  <si>
    <t>1938-436X</t>
  </si>
  <si>
    <t>The Bryologist</t>
  </si>
  <si>
    <t>The American Bryological and Lichenological Society, Inc.</t>
  </si>
  <si>
    <t>10.1639/bryo</t>
  </si>
  <si>
    <t>bryo</t>
  </si>
  <si>
    <t>1938-4378</t>
  </si>
  <si>
    <t>Bulletin, Southern California Academy of Sciences</t>
  </si>
  <si>
    <t>Southern California Academy of Sciences</t>
  </si>
  <si>
    <t>10.3160/soca</t>
  </si>
  <si>
    <t>soca</t>
  </si>
  <si>
    <t>0038-3872</t>
  </si>
  <si>
    <t>2162-4534</t>
  </si>
  <si>
    <t>Bulletin of Carnegie Museum of Natural History</t>
  </si>
  <si>
    <t>10.2992/carb</t>
  </si>
  <si>
    <t>carb</t>
  </si>
  <si>
    <t>0145-9058</t>
  </si>
  <si>
    <t>1943-6335</t>
  </si>
  <si>
    <t>Bulletin of the American Museum of Natural History</t>
  </si>
  <si>
    <t>10.1206/amnb</t>
  </si>
  <si>
    <t>amnb</t>
  </si>
  <si>
    <t>0003-0090</t>
  </si>
  <si>
    <t>1937-3546</t>
  </si>
  <si>
    <t>Bulletin of the Biological Society of Washington</t>
  </si>
  <si>
    <t>Biological Society of Washington</t>
  </si>
  <si>
    <t>10.2988/bswa</t>
  </si>
  <si>
    <t>bswa</t>
  </si>
  <si>
    <t>0097-0298</t>
  </si>
  <si>
    <t>Bulletin of the Museum of Comparative Zoology</t>
  </si>
  <si>
    <t>10.3099/harv</t>
  </si>
  <si>
    <t>harv</t>
  </si>
  <si>
    <t>0027-4100</t>
  </si>
  <si>
    <t>1938-2987</t>
  </si>
  <si>
    <t>Bulletin of the Peabody Museum of Natural History</t>
  </si>
  <si>
    <t>Peabody Museum of Natural History at Yale University</t>
  </si>
  <si>
    <t>10.3374/pbmb</t>
  </si>
  <si>
    <t>pbmb</t>
  </si>
  <si>
    <t>0079-032X</t>
  </si>
  <si>
    <t>2162-4135</t>
  </si>
  <si>
    <t>Cactus and Succulent Journal</t>
  </si>
  <si>
    <t>Cactus and Succulent Society of America</t>
  </si>
  <si>
    <t>10.2985/casu</t>
  </si>
  <si>
    <t>casu</t>
  </si>
  <si>
    <t>1938-288X</t>
  </si>
  <si>
    <t>The Canadian Entomologist</t>
  </si>
  <si>
    <t>Entomological Society of Canada</t>
  </si>
  <si>
    <t>10.4039/cent</t>
  </si>
  <si>
    <t>cent</t>
  </si>
  <si>
    <t>0008-347X</t>
  </si>
  <si>
    <t>1918-3240</t>
  </si>
  <si>
    <t>Castanea</t>
  </si>
  <si>
    <t>Southern Appalachian Botanical Society</t>
  </si>
  <si>
    <t>10.2179/cast</t>
  </si>
  <si>
    <t>cast</t>
  </si>
  <si>
    <t>1938-4386</t>
  </si>
  <si>
    <t>Cell Stress &amp; Chaperones</t>
  </si>
  <si>
    <t>Cell Stress Society International</t>
  </si>
  <si>
    <t>10.1379/cest</t>
  </si>
  <si>
    <t>cest</t>
  </si>
  <si>
    <t>1355-8145</t>
  </si>
  <si>
    <t>1466-1268</t>
  </si>
  <si>
    <t>Chelonian Conservation and Biology</t>
  </si>
  <si>
    <t>Chelonian Research Foundation</t>
  </si>
  <si>
    <t>10.2744/ccab</t>
  </si>
  <si>
    <t>ccab</t>
  </si>
  <si>
    <t>1071-8443</t>
  </si>
  <si>
    <t>1943-3956</t>
  </si>
  <si>
    <t>The Coleopterists Bulletin</t>
  </si>
  <si>
    <t>The Coleopterists Society</t>
  </si>
  <si>
    <t>10.1649/cole</t>
  </si>
  <si>
    <t>cole</t>
  </si>
  <si>
    <t>0010-065X</t>
  </si>
  <si>
    <t>1938-4394</t>
  </si>
  <si>
    <t>Cryptogamie, Algologie</t>
  </si>
  <si>
    <t>Association des Amis des Cryptogames</t>
  </si>
  <si>
    <t>10.7872/crya</t>
  </si>
  <si>
    <t>crya</t>
  </si>
  <si>
    <t>0181-1568</t>
  </si>
  <si>
    <t>1776-0984</t>
  </si>
  <si>
    <t>Cryptogamie, Bryologie</t>
  </si>
  <si>
    <t>10.7872/cryb</t>
  </si>
  <si>
    <t>cryb</t>
  </si>
  <si>
    <t>1290-0796</t>
  </si>
  <si>
    <t>1776-0992</t>
  </si>
  <si>
    <t>Cryptogamie, Mycologie</t>
  </si>
  <si>
    <t>10.7872/crym</t>
  </si>
  <si>
    <t>crym</t>
  </si>
  <si>
    <t>0181-1584</t>
  </si>
  <si>
    <t>1776-100X</t>
  </si>
  <si>
    <t>Current Herpetology</t>
  </si>
  <si>
    <t>The Herpetological Society of Japan</t>
  </si>
  <si>
    <t>10.3105/jche</t>
  </si>
  <si>
    <t>jche</t>
  </si>
  <si>
    <t>1345-5834</t>
  </si>
  <si>
    <t>1881-1019</t>
  </si>
  <si>
    <t>Ecoscience</t>
  </si>
  <si>
    <t>Centre d'études nordiques, Université Laval</t>
  </si>
  <si>
    <t>10.2980/ecos</t>
  </si>
  <si>
    <t>ecos</t>
  </si>
  <si>
    <t>1195-6860</t>
  </si>
  <si>
    <t>Edentata</t>
  </si>
  <si>
    <t>IUCN/SSC Anteater, Sloth and Armadillo Specialist Group</t>
  </si>
  <si>
    <t>10.1896/eden</t>
  </si>
  <si>
    <t>eden</t>
  </si>
  <si>
    <t>1413-4411</t>
  </si>
  <si>
    <t>Entomologica Americana</t>
  </si>
  <si>
    <t>The New York Entomological Society</t>
  </si>
  <si>
    <t>10.1664/nynt.1</t>
  </si>
  <si>
    <t>nynt.1</t>
  </si>
  <si>
    <t>1947-5136</t>
  </si>
  <si>
    <t>1947-5144</t>
  </si>
  <si>
    <t>Entomological News</t>
  </si>
  <si>
    <t>The American Entomological Society</t>
  </si>
  <si>
    <t>10.3157/entn</t>
  </si>
  <si>
    <t>entn</t>
  </si>
  <si>
    <t>0013-872X</t>
  </si>
  <si>
    <t>2162-3236</t>
  </si>
  <si>
    <t>Evansia</t>
  </si>
  <si>
    <t>10.1639/evia</t>
  </si>
  <si>
    <t>evia</t>
  </si>
  <si>
    <t>0747-9859</t>
  </si>
  <si>
    <t>Fieldiana Anthropology</t>
  </si>
  <si>
    <t>Field Museum of Natural History</t>
  </si>
  <si>
    <t>10.3158/fant</t>
  </si>
  <si>
    <t>fant</t>
  </si>
  <si>
    <t>0071-4739</t>
  </si>
  <si>
    <t>2162-4321</t>
  </si>
  <si>
    <t>Fieldiana Botany</t>
  </si>
  <si>
    <t>10.3158/fbot</t>
  </si>
  <si>
    <t>fbot</t>
  </si>
  <si>
    <t>0015-0746</t>
  </si>
  <si>
    <t>2162-4267</t>
  </si>
  <si>
    <t>Fieldiana Geology</t>
  </si>
  <si>
    <t>10.3158/fgeo</t>
  </si>
  <si>
    <t>fgeo</t>
  </si>
  <si>
    <t>0096-2651</t>
  </si>
  <si>
    <t>2162-4348</t>
  </si>
  <si>
    <t>Fieldiana Life and Earth Sciences</t>
  </si>
  <si>
    <t>10.3158/flae</t>
  </si>
  <si>
    <t>flae</t>
  </si>
  <si>
    <t>2158-5520</t>
  </si>
  <si>
    <t>2163-7105</t>
  </si>
  <si>
    <t>Fieldiana Zoology</t>
  </si>
  <si>
    <t>10.3158/fzoo</t>
  </si>
  <si>
    <t>fzoo</t>
  </si>
  <si>
    <t>0015-0754</t>
  </si>
  <si>
    <t>2162-4291</t>
  </si>
  <si>
    <t>Freshwater Reviews</t>
  </si>
  <si>
    <t>Freshwater Biological Association</t>
  </si>
  <si>
    <t>10.4290/frer</t>
  </si>
  <si>
    <t>frer</t>
  </si>
  <si>
    <t>1755-084X</t>
  </si>
  <si>
    <t>Geodiversitas</t>
  </si>
  <si>
    <t>10.5252/geod</t>
  </si>
  <si>
    <t>geod</t>
  </si>
  <si>
    <t>1280-9659</t>
  </si>
  <si>
    <t>1638-9395</t>
  </si>
  <si>
    <t>Harvard Papers in Botany</t>
  </si>
  <si>
    <t>Harvard University Herbaria</t>
  </si>
  <si>
    <t>10.3100/hpib</t>
  </si>
  <si>
    <t>hpib</t>
  </si>
  <si>
    <t>1043-4534</t>
  </si>
  <si>
    <t>1938-2944</t>
  </si>
  <si>
    <t>Haseltonia</t>
  </si>
  <si>
    <t>10.2985/hase</t>
  </si>
  <si>
    <t>hase</t>
  </si>
  <si>
    <t>1070-0048</t>
  </si>
  <si>
    <t>1938-2898</t>
  </si>
  <si>
    <t>Herpetological Monographs</t>
  </si>
  <si>
    <t>10.1655/hmon</t>
  </si>
  <si>
    <t>hmon</t>
  </si>
  <si>
    <t>0733-1347</t>
  </si>
  <si>
    <t>1938-5137</t>
  </si>
  <si>
    <t>Herzogia</t>
  </si>
  <si>
    <t>Bryological and Lichenological Association for Central Europe</t>
  </si>
  <si>
    <t>10.13158/heia</t>
  </si>
  <si>
    <t>heia</t>
  </si>
  <si>
    <t>0018-0971</t>
  </si>
  <si>
    <t>Wayne State University Press</t>
  </si>
  <si>
    <t>10.3378/hbio</t>
  </si>
  <si>
    <t>hbio</t>
  </si>
  <si>
    <t>Integrated Environmental Assessment and Management</t>
  </si>
  <si>
    <t>Society of Environmental Toxicology and Chemistry</t>
  </si>
  <si>
    <t>10.1897/ieam</t>
  </si>
  <si>
    <t>ieam</t>
  </si>
  <si>
    <t>1551-3777</t>
  </si>
  <si>
    <t>1551-3793</t>
  </si>
  <si>
    <t>Journal of Agricultural and Urban Entomology</t>
  </si>
  <si>
    <t>South Carolina Entomological Society</t>
  </si>
  <si>
    <t>10.3954/jaue</t>
  </si>
  <si>
    <t>jaue</t>
  </si>
  <si>
    <t>1523-5475</t>
  </si>
  <si>
    <t>2153-652X</t>
  </si>
  <si>
    <t>Journal of Arachnology</t>
  </si>
  <si>
    <t>American Arachnological Society</t>
  </si>
  <si>
    <t>10.1636/arac</t>
  </si>
  <si>
    <t>arac</t>
  </si>
  <si>
    <t>0161-8202</t>
  </si>
  <si>
    <t>1937-2396</t>
  </si>
  <si>
    <t>Journal of Avian Medicine and Surgery</t>
  </si>
  <si>
    <t>Association of Avian Veterinarians</t>
  </si>
  <si>
    <t>10.1647/avms</t>
  </si>
  <si>
    <t>avms</t>
  </si>
  <si>
    <t>1082-6742</t>
  </si>
  <si>
    <t>1938-2871</t>
  </si>
  <si>
    <t>Journal of Coastal Conservation</t>
  </si>
  <si>
    <t>Coastal &amp; Marine Union (EUCC)</t>
  </si>
  <si>
    <t>10.1652/coac</t>
  </si>
  <si>
    <t>coac</t>
  </si>
  <si>
    <t>1400-0350</t>
  </si>
  <si>
    <t>1874-7841</t>
  </si>
  <si>
    <t>Journal of East African Natural History</t>
  </si>
  <si>
    <t>Nature Kenya/East African Natural History Society</t>
  </si>
  <si>
    <t>10.2982/eanh</t>
  </si>
  <si>
    <t>eanh</t>
  </si>
  <si>
    <t>1026-1613</t>
  </si>
  <si>
    <t>Journal of Ethnobiology</t>
  </si>
  <si>
    <t>Society of Ethnobiology</t>
  </si>
  <si>
    <t>10.1993/etbi</t>
  </si>
  <si>
    <t>etbi</t>
  </si>
  <si>
    <t>0278-0771</t>
  </si>
  <si>
    <t>2162-4496</t>
  </si>
  <si>
    <t>Journal of Great Lakes Research</t>
  </si>
  <si>
    <t>International Association for Great Lakes Research</t>
  </si>
  <si>
    <t>10.3394/jglr</t>
  </si>
  <si>
    <t>jglr</t>
  </si>
  <si>
    <t>0380-1330</t>
  </si>
  <si>
    <t>Journal of Mammalian Ova Research</t>
  </si>
  <si>
    <t>Japanese Society of Mammalian Ova Research</t>
  </si>
  <si>
    <t>10.1274/jmor</t>
  </si>
  <si>
    <t>jmor</t>
  </si>
  <si>
    <t>1341-7738</t>
  </si>
  <si>
    <t>1347-5878</t>
  </si>
  <si>
    <t>Journal of Orthoptera Research</t>
  </si>
  <si>
    <t>Orthopterists' Society</t>
  </si>
  <si>
    <t>10.1665/orth</t>
  </si>
  <si>
    <t>orth</t>
  </si>
  <si>
    <t>1082-6467</t>
  </si>
  <si>
    <t>1937-2426</t>
  </si>
  <si>
    <t>Journal of Raptor Research</t>
  </si>
  <si>
    <t>The Raptor Research Foundation</t>
  </si>
  <si>
    <t>10.3356/rapt</t>
  </si>
  <si>
    <t>rapt</t>
  </si>
  <si>
    <t>0892-1016</t>
  </si>
  <si>
    <t>2162-4569</t>
  </si>
  <si>
    <t>Journal of Resources and Ecology</t>
  </si>
  <si>
    <t>Institute of Geographic Sciences and Natural Resources Research, Chinese Academy of Sciences</t>
  </si>
  <si>
    <t>10.5814/jore</t>
  </si>
  <si>
    <t>jore</t>
  </si>
  <si>
    <t>1674-764X</t>
  </si>
  <si>
    <t>Journal of the American Mosquito Control Association</t>
  </si>
  <si>
    <t>The American Mosquito Control Association</t>
  </si>
  <si>
    <t>10.2987/moco</t>
  </si>
  <si>
    <t>moco</t>
  </si>
  <si>
    <t>8756-971X</t>
  </si>
  <si>
    <t>1943-6270</t>
  </si>
  <si>
    <t>Journal of the Arizona-Nevada Academy of Science</t>
  </si>
  <si>
    <t>The Arizona-Nevada Academy of Science</t>
  </si>
  <si>
    <t>10.2180/jana</t>
  </si>
  <si>
    <t>jana</t>
  </si>
  <si>
    <t>0193-8509</t>
  </si>
  <si>
    <t>1533-6085</t>
  </si>
  <si>
    <t>Journal of the Kentucky Academy of Science</t>
  </si>
  <si>
    <t>Kentucky Academy of Science</t>
  </si>
  <si>
    <t>10.3101/kyac</t>
  </si>
  <si>
    <t>kyac</t>
  </si>
  <si>
    <t>1098-7096</t>
  </si>
  <si>
    <t>1938-2960</t>
  </si>
  <si>
    <t>Journal of the North Atlantic</t>
  </si>
  <si>
    <t>10.3721/noat</t>
  </si>
  <si>
    <t>noat</t>
  </si>
  <si>
    <t>1935-1933</t>
  </si>
  <si>
    <t>The Journal of the Torrey Botanical Society</t>
  </si>
  <si>
    <t>Torrey Botanical Society</t>
  </si>
  <si>
    <t>10.3159/tbot</t>
  </si>
  <si>
    <t>tbot</t>
  </si>
  <si>
    <t>1095-5674</t>
  </si>
  <si>
    <t>1940-0616</t>
  </si>
  <si>
    <t>Journal of Vector Ecology</t>
  </si>
  <si>
    <t>Society for Vector Ecology</t>
  </si>
  <si>
    <t>10.3376/jvec</t>
  </si>
  <si>
    <t>jvec</t>
  </si>
  <si>
    <t>1081-1710</t>
  </si>
  <si>
    <t>1948-7134</t>
  </si>
  <si>
    <t>Madroño</t>
  </si>
  <si>
    <t>California Botanical Society</t>
  </si>
  <si>
    <t>10.3120/madr</t>
  </si>
  <si>
    <t>madr</t>
  </si>
  <si>
    <t>0024-9637</t>
  </si>
  <si>
    <t>1943-6297</t>
  </si>
  <si>
    <t>Malacologia</t>
  </si>
  <si>
    <t>Institute of Malacology</t>
  </si>
  <si>
    <t>10.4002/mala</t>
  </si>
  <si>
    <t>mala</t>
  </si>
  <si>
    <t>0076-2997</t>
  </si>
  <si>
    <t>2168-9075</t>
  </si>
  <si>
    <t>Mammal Study</t>
  </si>
  <si>
    <t>Mammal Society of Japan</t>
  </si>
  <si>
    <t>10.3106/jmam</t>
  </si>
  <si>
    <t>jmam</t>
  </si>
  <si>
    <t>1343-4152</t>
  </si>
  <si>
    <t>1348-6160</t>
  </si>
  <si>
    <t>Mammalian Species</t>
  </si>
  <si>
    <t>10.1644/mmsp</t>
  </si>
  <si>
    <t>mmsp</t>
  </si>
  <si>
    <t>0076-3519</t>
  </si>
  <si>
    <t>1545-1410</t>
  </si>
  <si>
    <t>Marine Resource Economics</t>
  </si>
  <si>
    <t>MRE Foundation, Inc.</t>
  </si>
  <si>
    <t>10.5950/mare</t>
  </si>
  <si>
    <t>mare</t>
  </si>
  <si>
    <t>0738-1360</t>
  </si>
  <si>
    <t>Micropaleontology</t>
  </si>
  <si>
    <t>Micropaleontology Press</t>
  </si>
  <si>
    <t>10.1661/mipa</t>
  </si>
  <si>
    <t>mipa</t>
  </si>
  <si>
    <t>0026-2803</t>
  </si>
  <si>
    <t>1937-2795</t>
  </si>
  <si>
    <t>Monographs of the Western North American Naturalist</t>
  </si>
  <si>
    <t>Monte L. Bean Life Science Museum, Brigham Young University</t>
  </si>
  <si>
    <t>10.3398/mwna</t>
  </si>
  <si>
    <t>mwna</t>
  </si>
  <si>
    <t>1545-0228</t>
  </si>
  <si>
    <t>1944-8236</t>
  </si>
  <si>
    <t>Natural Areas Journal</t>
  </si>
  <si>
    <t>Natural Areas Association</t>
  </si>
  <si>
    <t>10.3375/naar</t>
  </si>
  <si>
    <t>naar</t>
  </si>
  <si>
    <t>0885-8608</t>
  </si>
  <si>
    <t>2162-4399</t>
  </si>
  <si>
    <t>Neotropical Primates</t>
  </si>
  <si>
    <t>10.1896/nepr</t>
  </si>
  <si>
    <t>nepr</t>
  </si>
  <si>
    <t>1413-4705</t>
  </si>
  <si>
    <t>Northwest Science</t>
  </si>
  <si>
    <t>Northwest Scientific Association</t>
  </si>
  <si>
    <t>10.3955/nwsc</t>
  </si>
  <si>
    <t>nwsc</t>
  </si>
  <si>
    <t>0029-344X</t>
  </si>
  <si>
    <t>2161-9859</t>
  </si>
  <si>
    <t>Novon: A Journal for Botanical Nomenclature</t>
  </si>
  <si>
    <t>10.3417/novo</t>
  </si>
  <si>
    <t>novo</t>
  </si>
  <si>
    <t>1055-3177</t>
  </si>
  <si>
    <t>1945-6174</t>
  </si>
  <si>
    <t>Ornithological Science</t>
  </si>
  <si>
    <t>The Ornithological Society of Japan</t>
  </si>
  <si>
    <t>10.2326/jorn</t>
  </si>
  <si>
    <t>jorn</t>
  </si>
  <si>
    <t>1347-0558</t>
  </si>
  <si>
    <t>Pacific Science</t>
  </si>
  <si>
    <t>University of Hawai'i Press</t>
  </si>
  <si>
    <t>10.2984/pasc</t>
  </si>
  <si>
    <t>pasc</t>
  </si>
  <si>
    <t>0030-8870</t>
  </si>
  <si>
    <t>1534-6188</t>
  </si>
  <si>
    <t>Paleontological Research</t>
  </si>
  <si>
    <t>The Palaeontological Society of Japan</t>
  </si>
  <si>
    <t>10.2517/jpal</t>
  </si>
  <si>
    <t>jpal</t>
  </si>
  <si>
    <t>1342-8144</t>
  </si>
  <si>
    <t>1880-0068</t>
  </si>
  <si>
    <t>Palynology</t>
  </si>
  <si>
    <t>AASP: The Palynological Society</t>
  </si>
  <si>
    <t>10.2180/paly</t>
  </si>
  <si>
    <t>paly</t>
  </si>
  <si>
    <t>0191-6122</t>
  </si>
  <si>
    <t>1558-9188</t>
  </si>
  <si>
    <t>Pan-Pacific Entomologist</t>
  </si>
  <si>
    <t>Pacific Coast Entomological Society</t>
  </si>
  <si>
    <t>10.3956/panp</t>
  </si>
  <si>
    <t>panp</t>
  </si>
  <si>
    <t>0031-0603</t>
  </si>
  <si>
    <t>2162-0237</t>
  </si>
  <si>
    <t>Photochemistry and Photobiology</t>
  </si>
  <si>
    <t>American Society for Photobiology</t>
  </si>
  <si>
    <t>10.1562/phot</t>
  </si>
  <si>
    <t>phot</t>
  </si>
  <si>
    <t>0031-8655</t>
  </si>
  <si>
    <t>1751-1097</t>
  </si>
  <si>
    <t>Politics and the Life Sciences</t>
  </si>
  <si>
    <t>Association for Politics and the Life Sciences</t>
  </si>
  <si>
    <t>10.2990/poli</t>
  </si>
  <si>
    <t>poli</t>
  </si>
  <si>
    <t>0730-9384</t>
  </si>
  <si>
    <t>1471-5457</t>
  </si>
  <si>
    <t>Proceedings of the Academy of Natural Sciences of Philadelphia</t>
  </si>
  <si>
    <t>The Academy of Natural Sciences of Philadelphia</t>
  </si>
  <si>
    <t>10.1635/ansp</t>
  </si>
  <si>
    <t>ansp</t>
  </si>
  <si>
    <t>0097-3157</t>
  </si>
  <si>
    <t>1938-5293</t>
  </si>
  <si>
    <t>Proceedings of the Biological Society of Washington</t>
  </si>
  <si>
    <t>10.2988/pbsw</t>
  </si>
  <si>
    <t>pbsw</t>
  </si>
  <si>
    <t>0006-324X</t>
  </si>
  <si>
    <t>1943-6327</t>
  </si>
  <si>
    <t>Proceedings of the Entomological Society of Washington</t>
  </si>
  <si>
    <t>Entomological Society of Washington</t>
  </si>
  <si>
    <t>10.4289/went</t>
  </si>
  <si>
    <t>went</t>
  </si>
  <si>
    <t>0013-8797</t>
  </si>
  <si>
    <t>Rangelands</t>
  </si>
  <si>
    <t>10.2111/rala</t>
  </si>
  <si>
    <t>rala</t>
  </si>
  <si>
    <t>0190-0528</t>
  </si>
  <si>
    <t>1551-501X</t>
  </si>
  <si>
    <t>Rhodora</t>
  </si>
  <si>
    <t>The New England Botanical Club, Inc.</t>
  </si>
  <si>
    <t>10.3119/rhod</t>
  </si>
  <si>
    <t>rhod</t>
  </si>
  <si>
    <t>0035-4902</t>
  </si>
  <si>
    <t>1938-3401</t>
  </si>
  <si>
    <t>South African Journal of Wildlife Research</t>
  </si>
  <si>
    <t>Southern African Wildlife Management Association</t>
  </si>
  <si>
    <t>10.3957/sawr</t>
  </si>
  <si>
    <t>sawr</t>
  </si>
  <si>
    <t>0379-4369</t>
  </si>
  <si>
    <t>South American Journal of Herpetology</t>
  </si>
  <si>
    <t>Brazilian Society of Herpetology</t>
  </si>
  <si>
    <t>10.2994/sajh</t>
  </si>
  <si>
    <t>sajh</t>
  </si>
  <si>
    <t>1808-9798</t>
  </si>
  <si>
    <t>Southwestern Entomologist</t>
  </si>
  <si>
    <t>Society of Southwestern Entomologists</t>
  </si>
  <si>
    <t>10.3958/swen</t>
  </si>
  <si>
    <t>swen</t>
  </si>
  <si>
    <t>0147-1724</t>
  </si>
  <si>
    <t>2162-2647</t>
  </si>
  <si>
    <t>Transactions of the American Entomological Society</t>
  </si>
  <si>
    <t>10.3157/taes</t>
  </si>
  <si>
    <t>taes</t>
  </si>
  <si>
    <t>0886-1145</t>
  </si>
  <si>
    <t>Tree-Ring Research</t>
  </si>
  <si>
    <t>Tree-Ring Society</t>
  </si>
  <si>
    <t>10.3959/trre</t>
  </si>
  <si>
    <t>trre</t>
  </si>
  <si>
    <t>1536-1098</t>
  </si>
  <si>
    <t>2162-4585</t>
  </si>
  <si>
    <t>Turtle and Tortoise Newsletter</t>
  </si>
  <si>
    <t>10.2744/turt</t>
  </si>
  <si>
    <t>turt</t>
  </si>
  <si>
    <t>1526-3096</t>
  </si>
  <si>
    <t>1943-4189</t>
  </si>
  <si>
    <t>Weed Technology</t>
  </si>
  <si>
    <t>10.1614/wete</t>
  </si>
  <si>
    <t>wete</t>
  </si>
  <si>
    <t>0890-037X</t>
  </si>
  <si>
    <t>1550-2740</t>
  </si>
  <si>
    <t>Western North American Naturalist</t>
  </si>
  <si>
    <t>10.3398/wnan</t>
  </si>
  <si>
    <t>wnan</t>
  </si>
  <si>
    <t>1527-0904</t>
  </si>
  <si>
    <t>1944-8341</t>
  </si>
  <si>
    <t>Wetland Science and Practice</t>
  </si>
  <si>
    <t>10.1672/wtbl</t>
  </si>
  <si>
    <t>wtbl</t>
  </si>
  <si>
    <t>0732-9393</t>
  </si>
  <si>
    <t>1943-6254</t>
  </si>
  <si>
    <t>Wilderness &amp; Environmental Medicine</t>
  </si>
  <si>
    <t>Wilderness Medical Society</t>
  </si>
  <si>
    <t>10.1580/weme</t>
  </si>
  <si>
    <t>weme</t>
  </si>
  <si>
    <t>1080-6032</t>
  </si>
  <si>
    <t>1545-1534</t>
  </si>
  <si>
    <t>Wildlife Biology</t>
  </si>
  <si>
    <t>Nordic Board for Wildlife Research</t>
  </si>
  <si>
    <t>10.2981/wbio</t>
  </si>
  <si>
    <t>wbio</t>
  </si>
  <si>
    <t>0909-6396</t>
  </si>
  <si>
    <t>1903-220X</t>
  </si>
  <si>
    <t>Wildlife Monographs</t>
  </si>
  <si>
    <t>10.2193/wmon</t>
  </si>
  <si>
    <t>wmon</t>
  </si>
  <si>
    <t>0084-0173</t>
  </si>
  <si>
    <t>1938-5455</t>
  </si>
  <si>
    <t>Zoosystema</t>
  </si>
  <si>
    <t>10.5252/zoos</t>
  </si>
  <si>
    <t>zoos</t>
  </si>
  <si>
    <t>1280-9551</t>
  </si>
  <si>
    <t>1638-9387</t>
  </si>
  <si>
    <t>2014-01-01 to 2014-02-28</t>
  </si>
  <si>
    <t>Database Report 3 (R3)</t>
  </si>
  <si>
    <t>Total Searches and Sessions by Month and Service.</t>
  </si>
  <si>
    <t>SUNY-POTSDAM (556091)</t>
  </si>
  <si>
    <t>Date Run:</t>
  </si>
  <si>
    <t>2014-03-28</t>
  </si>
  <si>
    <t>Total for Service LEXISNEXIS ACADEMIC (129MFX)</t>
  </si>
  <si>
    <t>Total Searches Run</t>
  </si>
  <si>
    <t>Sessions federated and automated</t>
  </si>
  <si>
    <t>Total for Service LEXISNEXIS COMPANY DOSSIER (129MFX)</t>
  </si>
  <si>
    <t>Platform Report 1 (R4)</t>
  </si>
  <si>
    <t>Total Searches, Result Clicks and Record Views by Month and Platform</t>
  </si>
  <si>
    <t>SUNYP*136</t>
  </si>
  <si>
    <t>User Activity</t>
  </si>
  <si>
    <t>American Mathematical Society</t>
  </si>
  <si>
    <t>Record Views</t>
  </si>
  <si>
    <t>Database Report 1 (R4)</t>
  </si>
  <si>
    <t>Total Searches, Result Clicks and Record Views by Month and Database</t>
  </si>
  <si>
    <t>2012-01-01 to 2012-12-31</t>
  </si>
  <si>
    <t>Year</t>
  </si>
  <si>
    <t>Total Accesses</t>
  </si>
  <si>
    <t>Year Total</t>
  </si>
  <si>
    <t>         2012           </t>
  </si>
  <si>
    <t>           1           </t>
  </si>
  <si>
    <t>           34           </t>
  </si>
  <si>
    <t>           2012           </t>
  </si>
  <si>
    <t>           2           </t>
  </si>
  <si>
    <t>           136           </t>
  </si>
  <si>
    <t>           3           </t>
  </si>
  <si>
    <t>           55           </t>
  </si>
  <si>
    <t>           4           </t>
  </si>
  <si>
    <t>           52           </t>
  </si>
  <si>
    <t>           5           </t>
  </si>
  <si>
    <t>           70           </t>
  </si>
  <si>
    <t>           6           </t>
  </si>
  <si>
    <t>           19           </t>
  </si>
  <si>
    <t>           7           </t>
  </si>
  <si>
    <t>           9           </t>
  </si>
  <si>
    <t>           59           </t>
  </si>
  <si>
    <t>           10           </t>
  </si>
  <si>
    <t>           56           </t>
  </si>
  <si>
    <t>           11           </t>
  </si>
  <si>
    <t>           32           </t>
  </si>
  <si>
    <t>           12           </t>
  </si>
  <si>
    <t>           18           </t>
  </si>
  <si>
    <t>           2013           </t>
  </si>
  <si>
    <t>           33           </t>
  </si>
  <si>
    <t>           20           </t>
  </si>
  <si>
    <t>           8           </t>
  </si>
  <si>
    <t>           77           </t>
  </si>
  <si>
    <t>           26           </t>
  </si>
  <si>
    <t>           2014           </t>
  </si>
  <si>
    <t>           23         </t>
  </si>
  <si>
    <t>NOTE - Counter 4 reports</t>
  </si>
  <si>
    <t>Journal Report 1</t>
  </si>
  <si>
    <t>Number of Successful  Full-Text Article Requests by Month and Journal</t>
  </si>
  <si>
    <t>Customer: POTSDAM</t>
  </si>
  <si>
    <t>Institutional Identifier:</t>
  </si>
  <si>
    <t>library.cqpress.com</t>
  </si>
  <si>
    <t>CQ Researcher</t>
  </si>
  <si>
    <t>1056-2036</t>
  </si>
  <si>
    <t>CQ Weekly</t>
  </si>
  <si>
    <t>2014-01-01 to 2014-03-28</t>
  </si>
  <si>
    <t>Platform Report 1</t>
  </si>
  <si>
    <r>
      <t xml:space="preserve">Time Frame:  </t>
    </r>
    <r>
      <rPr>
        <b/>
        <sz val="12"/>
        <color theme="1"/>
        <rFont val="Calibri"/>
        <family val="2"/>
        <scheme val="minor"/>
      </rPr>
      <t>JAN-2014 to MAR-2014</t>
    </r>
  </si>
  <si>
    <t>Account 14170 - SUNY POTSDAM Tier (0)</t>
  </si>
  <si>
    <t>Searches</t>
  </si>
  <si>
    <t>Cit/Abstract</t>
  </si>
  <si>
    <t>Any FT Format</t>
  </si>
  <si>
    <t>ProQuest Dissertations &amp; Theses A&amp;I</t>
  </si>
  <si>
    <r>
      <t xml:space="preserve">Time Frame:  </t>
    </r>
    <r>
      <rPr>
        <b/>
        <sz val="12"/>
        <color theme="1"/>
        <rFont val="Calibri"/>
        <family val="2"/>
        <scheme val="minor"/>
      </rPr>
      <t>JAN-2013 to DEC-2013</t>
    </r>
  </si>
  <si>
    <t>Requests</t>
  </si>
  <si>
    <t>Database Name</t>
  </si>
  <si>
    <t>Total Full Text</t>
  </si>
  <si>
    <t>PDF Full Text</t>
  </si>
  <si>
    <t>HTML Full Text</t>
  </si>
  <si>
    <t>Image/Video</t>
  </si>
  <si>
    <t>Abstract</t>
  </si>
  <si>
    <t>Smart Link To</t>
  </si>
  <si>
    <t>Smart Link From</t>
  </si>
  <si>
    <t>Custom Link</t>
  </si>
  <si>
    <t>Grand Total</t>
  </si>
  <si>
    <r>
      <rPr>
        <b/>
        <sz val="12"/>
        <color theme="1"/>
        <rFont val="Calibri"/>
        <family val="2"/>
        <scheme val="minor"/>
      </rPr>
      <t xml:space="preserve">Database Usage Report   Site: SUNY POTSDAM  Detail Level: Database  Period: </t>
    </r>
    <r>
      <rPr>
        <b/>
        <sz val="16"/>
        <color theme="1"/>
        <rFont val="Calibri"/>
        <family val="2"/>
        <scheme val="minor"/>
      </rPr>
      <t>January 2013 - December 2013</t>
    </r>
    <r>
      <rPr>
        <b/>
        <sz val="12"/>
        <color theme="1"/>
        <rFont val="Calibri"/>
        <family val="2"/>
        <scheme val="minor"/>
      </rPr>
      <t xml:space="preserve"> </t>
    </r>
  </si>
  <si>
    <r>
      <t xml:space="preserve">Database Usage Report   Site: SUNY POTSDAM  Detail Level: Database  Period: </t>
    </r>
    <r>
      <rPr>
        <b/>
        <sz val="16"/>
        <color theme="1"/>
        <rFont val="Calibri"/>
        <family val="2"/>
        <scheme val="minor"/>
      </rPr>
      <t>January 2014 - March 2014</t>
    </r>
    <r>
      <rPr>
        <b/>
        <sz val="12"/>
        <color theme="1"/>
        <rFont val="Calibri"/>
        <family val="2"/>
        <scheme val="minor"/>
      </rPr>
      <t xml:space="preserve"> </t>
    </r>
  </si>
  <si>
    <t>Journal Report 1 (R4)</t>
  </si>
  <si>
    <t>Number of Successful Full-Text Article Requests by Month and Journal</t>
  </si>
  <si>
    <t>Suny Potsdam</t>
  </si>
  <si>
    <t>American Anthropologist</t>
  </si>
  <si>
    <t>John Wiley and Sons</t>
  </si>
  <si>
    <t>Wiley Online Library</t>
  </si>
  <si>
    <t>10.1111/(ISSN)1548-1433</t>
  </si>
  <si>
    <t>AMAN</t>
  </si>
  <si>
    <t>0002-7294</t>
  </si>
  <si>
    <t>1548-1433</t>
  </si>
  <si>
    <t>American Ethnologist</t>
  </si>
  <si>
    <t>10.1111/(ISSN)1548-1425</t>
  </si>
  <si>
    <t>AMET</t>
  </si>
  <si>
    <t>0094-0496</t>
  </si>
  <si>
    <t>1548-1425</t>
  </si>
  <si>
    <t>Annals of Anthropological Practice</t>
  </si>
  <si>
    <t>10.1111/(ISSN)2153-9588</t>
  </si>
  <si>
    <t>NAPA</t>
  </si>
  <si>
    <t>2153-957X</t>
  </si>
  <si>
    <t>2153-9588</t>
  </si>
  <si>
    <t>Anthropology &amp; Education Quarterly</t>
  </si>
  <si>
    <t>10.1111/(ISSN)1548-1492</t>
  </si>
  <si>
    <t>AEQ</t>
  </si>
  <si>
    <t>0161-7761</t>
  </si>
  <si>
    <t>1548-1492</t>
  </si>
  <si>
    <t>Anthropology and Humanism</t>
  </si>
  <si>
    <t>10.1111/(ISSN)1548-1409</t>
  </si>
  <si>
    <t>ANHU</t>
  </si>
  <si>
    <t>1559-9167</t>
  </si>
  <si>
    <t>1548-1409</t>
  </si>
  <si>
    <t>Anthropology News</t>
  </si>
  <si>
    <t>10.1111/(ISSN)1556-3502</t>
  </si>
  <si>
    <t>ANNE</t>
  </si>
  <si>
    <t>1541-6151</t>
  </si>
  <si>
    <t>1556-3502</t>
  </si>
  <si>
    <t>Anthropology of Consciousness</t>
  </si>
  <si>
    <t>10.1111/(ISSN)1556-3537</t>
  </si>
  <si>
    <t>ANOC</t>
  </si>
  <si>
    <t>1053-4202</t>
  </si>
  <si>
    <t>1556-3537</t>
  </si>
  <si>
    <t>Anthropology of Work Review</t>
  </si>
  <si>
    <t>10.1111/(ISSN)1548-1417</t>
  </si>
  <si>
    <t>AWR</t>
  </si>
  <si>
    <t>0883-024X</t>
  </si>
  <si>
    <t>1548-1417</t>
  </si>
  <si>
    <t>Archeological Papers of the American Anthropological Association</t>
  </si>
  <si>
    <t>10.1111/(ISSN)1551-8248</t>
  </si>
  <si>
    <t>APAA</t>
  </si>
  <si>
    <t>1551-823X</t>
  </si>
  <si>
    <t>1551-8248</t>
  </si>
  <si>
    <t>Bulletin of the National Association of Student Anthropologists</t>
  </si>
  <si>
    <t>10.1111/(ISSN)1556-3626</t>
  </si>
  <si>
    <t>NASA</t>
  </si>
  <si>
    <t>1556-3618</t>
  </si>
  <si>
    <t>1556-3626</t>
  </si>
  <si>
    <t>Central Issues in Anthropology</t>
  </si>
  <si>
    <t>10.1111/(ISSN)1937-6227</t>
  </si>
  <si>
    <t>CIAN</t>
  </si>
  <si>
    <t>0739-7917</t>
  </si>
  <si>
    <t>1937-6227</t>
  </si>
  <si>
    <t>City &amp; Society</t>
  </si>
  <si>
    <t>10.1111/(ISSN)1548-744X</t>
  </si>
  <si>
    <t>CISO</t>
  </si>
  <si>
    <t>0893-0465</t>
  </si>
  <si>
    <t>1548-744X</t>
  </si>
  <si>
    <t>Cultural Anthropology</t>
  </si>
  <si>
    <t>10.1111/(ISSN)1548-1360</t>
  </si>
  <si>
    <t>CUAN</t>
  </si>
  <si>
    <t>0886-7356</t>
  </si>
  <si>
    <t>1548-1360</t>
  </si>
  <si>
    <t>Culture &amp; Agriculture</t>
  </si>
  <si>
    <t>10.1111/(ISSN)1556-486X</t>
  </si>
  <si>
    <t>CUAG</t>
  </si>
  <si>
    <t>1048-4876</t>
  </si>
  <si>
    <t>1556-486X</t>
  </si>
  <si>
    <t>Culture, Agriculture, Food and Environment</t>
  </si>
  <si>
    <t>10.1111/(ISSN)2153-9561</t>
  </si>
  <si>
    <t>2153-9553</t>
  </si>
  <si>
    <t>2153-9561</t>
  </si>
  <si>
    <t>El Mensajero</t>
  </si>
  <si>
    <t>10.1111/(ISSN)1556-6617</t>
  </si>
  <si>
    <t>ELME</t>
  </si>
  <si>
    <t>1556-6617</t>
  </si>
  <si>
    <t>Ethnographic Praxis in Industry Conference Proceedings</t>
  </si>
  <si>
    <t>10.1111/(ISSN)1559-8918</t>
  </si>
  <si>
    <t>EPIC</t>
  </si>
  <si>
    <t>1559-890X</t>
  </si>
  <si>
    <t>1559-8918</t>
  </si>
  <si>
    <t>Ethos</t>
  </si>
  <si>
    <t>10.1111/(ISSN)1548-1352</t>
  </si>
  <si>
    <t>ETHO</t>
  </si>
  <si>
    <t>0091-2131</t>
  </si>
  <si>
    <t>1548-1352</t>
  </si>
  <si>
    <t>General Anthropology</t>
  </si>
  <si>
    <t>10.1111/(ISSN)1939-3466</t>
  </si>
  <si>
    <t>GENA</t>
  </si>
  <si>
    <t>1537-1727</t>
  </si>
  <si>
    <t>1939-3466</t>
  </si>
  <si>
    <t>Journal of Latin American Anthropology</t>
  </si>
  <si>
    <t>10.1111/(ISSN)1548-7180a</t>
  </si>
  <si>
    <t>JLCA</t>
  </si>
  <si>
    <t>1085-7052</t>
  </si>
  <si>
    <t>1548-7180</t>
  </si>
  <si>
    <t>Journal of Linguistic Anthropology</t>
  </si>
  <si>
    <t>10.1111/(ISSN)1548-1395</t>
  </si>
  <si>
    <t>JOLA</t>
  </si>
  <si>
    <t>1055-1360</t>
  </si>
  <si>
    <t>1548-1395</t>
  </si>
  <si>
    <t>Journal of the Society for the Anthropology of Europe</t>
  </si>
  <si>
    <t>10.1111/(ISSN)1556-5823</t>
  </si>
  <si>
    <t>JSAE</t>
  </si>
  <si>
    <t>1535-5632</t>
  </si>
  <si>
    <t>1556-5823</t>
  </si>
  <si>
    <t>Medical Anthropology Quarterly</t>
  </si>
  <si>
    <t>10.1111/(ISSN)1548-1387</t>
  </si>
  <si>
    <t>MAQ</t>
  </si>
  <si>
    <t>0745-5194</t>
  </si>
  <si>
    <t>1548-1387</t>
  </si>
  <si>
    <t>Museum Anthropology</t>
  </si>
  <si>
    <t>10.1111/(ISSN)1548-1379</t>
  </si>
  <si>
    <t>MUAN</t>
  </si>
  <si>
    <t>0892-8339</t>
  </si>
  <si>
    <t>1548-1379</t>
  </si>
  <si>
    <t>North American Dialogue</t>
  </si>
  <si>
    <t>10.1111/(ISSN)1556-4819</t>
  </si>
  <si>
    <t>NAD</t>
  </si>
  <si>
    <t>1539-2546</t>
  </si>
  <si>
    <t>1556-4819</t>
  </si>
  <si>
    <t>Nutritional Anthropology</t>
  </si>
  <si>
    <t>10.1111/(ISSN)1548-7172</t>
  </si>
  <si>
    <t>NUAN</t>
  </si>
  <si>
    <t>1537-1735</t>
  </si>
  <si>
    <t>1548-7172</t>
  </si>
  <si>
    <t>PoLAR: Political and Legal Anthropology Review</t>
  </si>
  <si>
    <t>10.1111/(ISSN)1555-2934</t>
  </si>
  <si>
    <t>PLAR</t>
  </si>
  <si>
    <t>1081-6976</t>
  </si>
  <si>
    <t>1555-2934</t>
  </si>
  <si>
    <t>SOLGAN</t>
  </si>
  <si>
    <t>10.1111/(ISSN)1547-5298</t>
  </si>
  <si>
    <t>SOLG</t>
  </si>
  <si>
    <t>1547-5298</t>
  </si>
  <si>
    <t>Teaching Anthropology: Society for Anthropology in Community Colleges Notes</t>
  </si>
  <si>
    <t>10.1111/(ISSN)1941-4161</t>
  </si>
  <si>
    <t>TEAN</t>
  </si>
  <si>
    <t>1537-1751</t>
  </si>
  <si>
    <t>1941-4161</t>
  </si>
  <si>
    <t>Transforming Anthropology</t>
  </si>
  <si>
    <t>10.1111/(ISSN)1548-7466</t>
  </si>
  <si>
    <t>TRAA</t>
  </si>
  <si>
    <t>1051-0559</t>
  </si>
  <si>
    <t>1548-7466</t>
  </si>
  <si>
    <t>Visual Anthropology Review</t>
  </si>
  <si>
    <t>10.1111/(ISSN)1548-7458</t>
  </si>
  <si>
    <t>VAR</t>
  </si>
  <si>
    <t>1058-7187</t>
  </si>
  <si>
    <t>1548-7458</t>
  </si>
  <si>
    <t>Voices</t>
  </si>
  <si>
    <t>10.1111/(ISSN)1548-7423</t>
  </si>
  <si>
    <t>VOIC</t>
  </si>
  <si>
    <t>1538-2680</t>
  </si>
  <si>
    <t>1548-7423</t>
  </si>
  <si>
    <t>Anthropology and Humanism Quarterly</t>
  </si>
  <si>
    <t>10.1111/(ISSN)1548-1409a</t>
  </si>
  <si>
    <t>0193-5615</t>
  </si>
  <si>
    <t>SUNY POTSDAM</t>
  </si>
  <si>
    <t>2014-04-02</t>
  </si>
  <si>
    <t>ABC-CLIO Social Studies Databases, Academic Edition</t>
  </si>
  <si>
    <t>EBSCOhost</t>
  </si>
  <si>
    <t>ABC-CLIO Social Studies Databases, School Edition</t>
  </si>
  <si>
    <t>Academic Search Alumni Edition</t>
  </si>
  <si>
    <t>Academic Search Complete</t>
  </si>
  <si>
    <t>AccessAnesthesiology</t>
  </si>
  <si>
    <t>AccessEmergency Medicine</t>
  </si>
  <si>
    <t>AccessEngineering</t>
  </si>
  <si>
    <t>Accessible Archives</t>
  </si>
  <si>
    <t>AccessMedicine</t>
  </si>
  <si>
    <t>AccessPediatrics</t>
  </si>
  <si>
    <t>AccessPharmacy</t>
  </si>
  <si>
    <t>AccessScience</t>
  </si>
  <si>
    <t>AccessSurgery</t>
  </si>
  <si>
    <t>ACLS Humanities E-Book</t>
  </si>
  <si>
    <t>AGRIS</t>
  </si>
  <si>
    <t>AHFS Consumer Medication Information</t>
  </si>
  <si>
    <t>Airiti Library eBooks &amp; Journals - 華藝線上圖書館</t>
  </si>
  <si>
    <t>Alexander Street Press</t>
  </si>
  <si>
    <t>Alt HealthWatch</t>
  </si>
  <si>
    <t>America: History &amp; Life</t>
  </si>
  <si>
    <t>America: History and Life with Full Text</t>
  </si>
  <si>
    <t>American National Biography Online</t>
  </si>
  <si>
    <t>Aphasiology Archive</t>
  </si>
  <si>
    <t>Applied Science &amp; Technology Full Text (H.W. Wilson)</t>
  </si>
  <si>
    <t>Applied Science &amp; Technology Source</t>
  </si>
  <si>
    <t>Archive of European Integration</t>
  </si>
  <si>
    <t>Art Index  (H.W. Wilson)</t>
  </si>
  <si>
    <t>Art Index Retrospective (H.W. Wilson)</t>
  </si>
  <si>
    <t>arXiv</t>
  </si>
  <si>
    <t>Associates Programs Source</t>
  </si>
  <si>
    <t>BearSearch</t>
  </si>
  <si>
    <t>Bibliotheksverbund Bayern</t>
  </si>
  <si>
    <t>BioOne Online Journals</t>
  </si>
  <si>
    <t>Books24x7</t>
  </si>
  <si>
    <t>Bridgeman Education</t>
  </si>
  <si>
    <t>Britannica Online</t>
  </si>
  <si>
    <t>British Library Document Supply Centre Inside Serials &amp; Conference Proceedings</t>
  </si>
  <si>
    <t>British Library EThOS</t>
  </si>
  <si>
    <t>British Standards Online</t>
  </si>
  <si>
    <t>Business Source Alumni Edition</t>
  </si>
  <si>
    <t>Business Source Complete</t>
  </si>
  <si>
    <t>Canadian Reference Centre</t>
  </si>
  <si>
    <t>CEABA</t>
  </si>
  <si>
    <t>Center for Research Libraries</t>
  </si>
  <si>
    <t>China Science &amp; Technology Journal Database</t>
  </si>
  <si>
    <t>China/Asia On Demand</t>
  </si>
  <si>
    <t>CINAHL Plus with Full Text</t>
  </si>
  <si>
    <t>CogPrints</t>
  </si>
  <si>
    <t>Computer Source</t>
  </si>
  <si>
    <t>Computers &amp; Applied Sciences Complete</t>
  </si>
  <si>
    <t>Credo Reference Collections</t>
  </si>
  <si>
    <t>Criminal Justice Abstracts with Full Text</t>
  </si>
  <si>
    <t>DBPIA</t>
  </si>
  <si>
    <t>Digital Access to Scholarship at Harvard (DASH)</t>
  </si>
  <si>
    <t>Directory of Open Access Journals</t>
  </si>
  <si>
    <t>Discovery eBooks</t>
  </si>
  <si>
    <t>eArticle</t>
  </si>
  <si>
    <t>eBook Collection (EBSCOhost)</t>
  </si>
  <si>
    <t>ebrary Academic Complete Collection</t>
  </si>
  <si>
    <t>ECONIS</t>
  </si>
  <si>
    <t>Education Full Text (H.W. Wilson)</t>
  </si>
  <si>
    <t>Education Research Complete</t>
  </si>
  <si>
    <t>Education Source</t>
  </si>
  <si>
    <t>Energy &amp; Power Source</t>
  </si>
  <si>
    <t>Energy Citations Database</t>
  </si>
  <si>
    <t>Entrepreneurial Studies Source</t>
  </si>
  <si>
    <t>Environment Complete</t>
  </si>
  <si>
    <t>European Views of the Americas: 1493 to 1750</t>
  </si>
  <si>
    <t>Freedonia Focus Reports</t>
  </si>
  <si>
    <t>Funk &amp; Wagnalls New World Encyclopedia</t>
  </si>
  <si>
    <t>Government Printing Office Catalog</t>
  </si>
  <si>
    <t>GreenFILE</t>
  </si>
  <si>
    <t>Harvard Library Bibliographic Dataset</t>
  </si>
  <si>
    <t>Health Source - Consumer Edition</t>
  </si>
  <si>
    <t>Health Source: Nursing/Academic Edition</t>
  </si>
  <si>
    <t>HeinOnline</t>
  </si>
  <si>
    <t>Henry Stewart Talks</t>
  </si>
  <si>
    <t>Historical Abstracts</t>
  </si>
  <si>
    <t>Historical Abstracts with Full Text</t>
  </si>
  <si>
    <t>Hoover's Company Profiles</t>
  </si>
  <si>
    <t>Humanities Full Text (H.W. Wilson)</t>
  </si>
  <si>
    <t>Humanities International Complete</t>
  </si>
  <si>
    <t>Humanities Source</t>
  </si>
  <si>
    <t>HyRead Journal</t>
  </si>
  <si>
    <t>IndianJournals.com</t>
  </si>
  <si>
    <t>Industry Studies Working Papers</t>
  </si>
  <si>
    <t>Informit Business Collection</t>
  </si>
  <si>
    <t>Informit Engineering Collection</t>
  </si>
  <si>
    <t>Informit Health Collection</t>
  </si>
  <si>
    <t>Informit Humanities &amp; Social Sciences Collection</t>
  </si>
  <si>
    <t>Informit Indigenous Collection</t>
  </si>
  <si>
    <t>Informit Literature &amp; Culture Collection</t>
  </si>
  <si>
    <t>International Bibliography of Theatre &amp; Dance with Full Text</t>
  </si>
  <si>
    <t>J-STAGE</t>
  </si>
  <si>
    <t>Japanese Periodical Index - 雑誌記事索引</t>
  </si>
  <si>
    <t>JSTOR 19th Century British Pamphlets</t>
  </si>
  <si>
    <t>JSTOR Arts &amp; Sciences I</t>
  </si>
  <si>
    <t>JSTOR Arts &amp; Sciences II</t>
  </si>
  <si>
    <t>JSTOR Arts &amp; Sciences III</t>
  </si>
  <si>
    <t>JSTOR Arts &amp; Sciences IV</t>
  </si>
  <si>
    <t>JSTOR Arts &amp; Sciences IX</t>
  </si>
  <si>
    <t>JSTOR Arts &amp; Sciences V</t>
  </si>
  <si>
    <t>JSTOR Arts &amp; Sciences VI</t>
  </si>
  <si>
    <t>JSTOR Arts &amp; Sciences VII</t>
  </si>
  <si>
    <t>JSTOR Arts &amp; Sciences VIII</t>
  </si>
  <si>
    <t>JSTOR Arts &amp; Sciences X</t>
  </si>
  <si>
    <t>JSTOR Arts &amp; Sciences XI</t>
  </si>
  <si>
    <t>JSTOR Ireland</t>
  </si>
  <si>
    <t>JSTOR Life Sciences</t>
  </si>
  <si>
    <t>Korean Studies Information Service System (KISS)</t>
  </si>
  <si>
    <t>Lan Publishing</t>
  </si>
  <si>
    <t>LexisNexis Academic: Law Reviews</t>
  </si>
  <si>
    <t>LexisNexis U.S. Serial Set Digital Collection</t>
  </si>
  <si>
    <t>LGBT Life with Full Text</t>
  </si>
  <si>
    <t>Library, Information Science &amp; Technology Abstracts</t>
  </si>
  <si>
    <t>Library, Information Science &amp; Technology Abstracts with Full Text</t>
  </si>
  <si>
    <t>LUNA Commons</t>
  </si>
  <si>
    <t>Manuscriptorium Digital Library</t>
  </si>
  <si>
    <t>Marquis Biographies Online</t>
  </si>
  <si>
    <t>MAS Ultra - School Edition</t>
  </si>
  <si>
    <t>MasterFILE Premier</t>
  </si>
  <si>
    <t>MEDLINE</t>
  </si>
  <si>
    <t>MEDLINE with Full Text</t>
  </si>
  <si>
    <t>Mergent Annual Reports Collection</t>
  </si>
  <si>
    <t>Military &amp; Government Collection</t>
  </si>
  <si>
    <t>Minority Health Archive</t>
  </si>
  <si>
    <t>Mintel Oxygen Reports</t>
  </si>
  <si>
    <t>MLA International Bibliography</t>
  </si>
  <si>
    <t>Music Index</t>
  </si>
  <si>
    <t>Naxos Music Library</t>
  </si>
  <si>
    <t>Naxos Music Library Jazz</t>
  </si>
  <si>
    <t>Naxos Spoken Word Library</t>
  </si>
  <si>
    <t>Naxos Video Library</t>
  </si>
  <si>
    <t>Newnonmun – 뉴논문</t>
  </si>
  <si>
    <t>NewsBank</t>
  </si>
  <si>
    <t>NewsBank - Archives</t>
  </si>
  <si>
    <t>Newspaper Source Plus</t>
  </si>
  <si>
    <t>Newswires</t>
  </si>
  <si>
    <t>OAIster</t>
  </si>
  <si>
    <t>OAPEN Library</t>
  </si>
  <si>
    <t>OmniFile Full Text Select (H.W. Wilson)</t>
  </si>
  <si>
    <t>Oxford Biblical Studies Online</t>
  </si>
  <si>
    <t>Oxford Dictionary of National Biography</t>
  </si>
  <si>
    <t>Oxford Islamic Studies Online</t>
  </si>
  <si>
    <t>Persée</t>
  </si>
  <si>
    <t>PhilSci Archive</t>
  </si>
  <si>
    <t>Points of View Reference Center</t>
  </si>
  <si>
    <t>Primary Search</t>
  </si>
  <si>
    <t>Professional Development Collection</t>
  </si>
  <si>
    <t>PsycARTICLES</t>
  </si>
  <si>
    <t>PsycBOOKS</t>
  </si>
  <si>
    <t>PsycCRITIQUES</t>
  </si>
  <si>
    <t>Psychology and Behavioral Sciences Collection</t>
  </si>
  <si>
    <t>PsycINFO</t>
  </si>
  <si>
    <t>Public Information Online</t>
  </si>
  <si>
    <t>Publications New Zealand Metadata</t>
  </si>
  <si>
    <t>Publisher Provided Full Text Searching File</t>
  </si>
  <si>
    <t>R2 Digital Library</t>
  </si>
  <si>
    <t>RACO</t>
  </si>
  <si>
    <t>RAMBI</t>
  </si>
  <si>
    <t>RCAAP</t>
  </si>
  <si>
    <t>RECERCAT</t>
  </si>
  <si>
    <t>Regional Business News</t>
  </si>
  <si>
    <t>ScholarVox</t>
  </si>
  <si>
    <t>SciELO</t>
  </si>
  <si>
    <t>Social Sciences Full Text (H.W. Wilson)</t>
  </si>
  <si>
    <t>SOFIS - Sozialwissenschaftliche Forschungsinformationen</t>
  </si>
  <si>
    <t>SOLIS - Sozialwissenschaftliche Literatur</t>
  </si>
  <si>
    <t>SSOAR – Social Science Open Access Repository</t>
  </si>
  <si>
    <t>Supplemental Index</t>
  </si>
  <si>
    <t>SwePub</t>
  </si>
  <si>
    <t>TDX</t>
  </si>
  <si>
    <t>Teacher Reference Center</t>
  </si>
  <si>
    <t>TEMA</t>
  </si>
  <si>
    <t>University Press Scholarship Online</t>
  </si>
  <si>
    <t>USPTO Patent Applications</t>
  </si>
  <si>
    <t>USPTO Patent Grants</t>
  </si>
  <si>
    <t>Vocational and Career Collection</t>
  </si>
  <si>
    <t>Web News</t>
  </si>
  <si>
    <t>Wildlife &amp; Ecology Studies Worldwide</t>
  </si>
  <si>
    <t>World Book</t>
  </si>
  <si>
    <t>Digital Commons @SUNY Plattsburgh</t>
  </si>
  <si>
    <t>Research Starters</t>
  </si>
  <si>
    <t>SUNY Digital Repository</t>
  </si>
  <si>
    <t>Create Category</t>
  </si>
  <si>
    <t>Rename Category</t>
  </si>
  <si>
    <t>Copy Image</t>
  </si>
  <si>
    <t>2014-03</t>
  </si>
  <si>
    <t>2014-02</t>
  </si>
  <si>
    <t>2014-01</t>
  </si>
  <si>
    <t>2013-12</t>
  </si>
  <si>
    <t>2013-11</t>
  </si>
  <si>
    <t>2013-10</t>
  </si>
  <si>
    <t>2013-09</t>
  </si>
  <si>
    <t>2013-08</t>
  </si>
  <si>
    <t>2013-07</t>
  </si>
  <si>
    <t>2013-06</t>
  </si>
  <si>
    <t>2013-05</t>
  </si>
  <si>
    <t>2013-04</t>
  </si>
  <si>
    <t>2013-03</t>
  </si>
  <si>
    <t>2013-02</t>
  </si>
  <si>
    <t>2013-01</t>
  </si>
  <si>
    <t>2012-12</t>
  </si>
  <si>
    <t>2012-11</t>
  </si>
  <si>
    <t>2012-10</t>
  </si>
  <si>
    <t>2012-09</t>
  </si>
  <si>
    <t>2012-08</t>
  </si>
  <si>
    <t>2012-07</t>
  </si>
  <si>
    <t>2012-06</t>
  </si>
  <si>
    <t>2012-05</t>
  </si>
  <si>
    <t>2012-04</t>
  </si>
  <si>
    <t>2012-03</t>
  </si>
  <si>
    <t>2012-02</t>
  </si>
  <si>
    <t>2012-01</t>
  </si>
  <si>
    <t>2011-12</t>
  </si>
  <si>
    <t>2011-11</t>
  </si>
  <si>
    <t>2011-10</t>
  </si>
  <si>
    <t>2011-09</t>
  </si>
  <si>
    <t>2011-08</t>
  </si>
  <si>
    <t>2011-07</t>
  </si>
  <si>
    <t>2011-06</t>
  </si>
  <si>
    <t>2011-05</t>
  </si>
  <si>
    <t>2011-04</t>
  </si>
  <si>
    <t>2011-03</t>
  </si>
  <si>
    <t>2011-02</t>
  </si>
  <si>
    <t>2011-01</t>
  </si>
  <si>
    <t>2010-12</t>
  </si>
  <si>
    <t>2010-11</t>
  </si>
  <si>
    <t>2010-10</t>
  </si>
  <si>
    <t>2010-09</t>
  </si>
  <si>
    <t>2010-08</t>
  </si>
  <si>
    <t>2010-07</t>
  </si>
  <si>
    <t>2010-06</t>
  </si>
  <si>
    <t>2010-05</t>
  </si>
  <si>
    <t>2010-04</t>
  </si>
  <si>
    <t>2010-03</t>
  </si>
  <si>
    <t>2010-02</t>
  </si>
  <si>
    <t>2010-01</t>
  </si>
  <si>
    <t>2009-12</t>
  </si>
  <si>
    <t>2009-11</t>
  </si>
  <si>
    <t>2009-10</t>
  </si>
  <si>
    <t>2009-09</t>
  </si>
  <si>
    <t>2009-08</t>
  </si>
  <si>
    <t>2009-07</t>
  </si>
  <si>
    <t>2009-06</t>
  </si>
  <si>
    <t>2009-05</t>
  </si>
  <si>
    <t>2009-04</t>
  </si>
  <si>
    <t>2009-03</t>
  </si>
  <si>
    <t>2009-02</t>
  </si>
  <si>
    <t>2009-01</t>
  </si>
  <si>
    <t>2008-12</t>
  </si>
  <si>
    <t>2008-11</t>
  </si>
  <si>
    <t>2008-10</t>
  </si>
  <si>
    <t>2008-09</t>
  </si>
  <si>
    <t>2008-08</t>
  </si>
  <si>
    <t>2008-07</t>
  </si>
  <si>
    <t>2008-06</t>
  </si>
  <si>
    <t>2008-05</t>
  </si>
  <si>
    <t>2008-04</t>
  </si>
  <si>
    <t>2008-03</t>
  </si>
  <si>
    <t>2008-02</t>
  </si>
  <si>
    <t>2008-01</t>
  </si>
  <si>
    <t>2007-12</t>
  </si>
  <si>
    <t>2007-11</t>
  </si>
  <si>
    <t>2007-10</t>
  </si>
  <si>
    <t>2007-09</t>
  </si>
  <si>
    <t>2007-08</t>
  </si>
  <si>
    <t>2007-07</t>
  </si>
  <si>
    <t>2007-06</t>
  </si>
  <si>
    <t>2007-05</t>
  </si>
  <si>
    <t>2007-04</t>
  </si>
  <si>
    <t>2007-03</t>
  </si>
  <si>
    <t>2007-02</t>
  </si>
  <si>
    <t>2007-01</t>
  </si>
  <si>
    <t>2006-12</t>
  </si>
  <si>
    <t>2006-11</t>
  </si>
  <si>
    <t>2006-10</t>
  </si>
  <si>
    <t>2006-09</t>
  </si>
  <si>
    <t>2006-08</t>
  </si>
  <si>
    <t>2006-07</t>
  </si>
  <si>
    <t>2006-06</t>
  </si>
  <si>
    <t>2006-05</t>
  </si>
  <si>
    <t>2006-04</t>
  </si>
  <si>
    <t>2006-03</t>
  </si>
  <si>
    <t>2006-02</t>
  </si>
  <si>
    <t>2006-01</t>
  </si>
  <si>
    <t>2005-12</t>
  </si>
  <si>
    <t>2005-11</t>
  </si>
  <si>
    <t>2005-10</t>
  </si>
  <si>
    <t>2005-09</t>
  </si>
  <si>
    <t>2005-08</t>
  </si>
  <si>
    <t>2005-07</t>
  </si>
  <si>
    <t>2005-06</t>
  </si>
  <si>
    <t>2005-05</t>
  </si>
  <si>
    <t>2005-04</t>
  </si>
  <si>
    <t>2005-03</t>
  </si>
  <si>
    <t>2005-02</t>
  </si>
  <si>
    <t>2005-01</t>
  </si>
  <si>
    <t>2004-10</t>
  </si>
  <si>
    <t>2004-09</t>
  </si>
  <si>
    <t>Institution Name:   SUNY Potsdam</t>
  </si>
  <si>
    <t>Institution Type:    Higher Education-Medium Institution</t>
  </si>
  <si>
    <r>
      <t xml:space="preserve">* </t>
    </r>
    <r>
      <rPr>
        <sz val="11.95"/>
        <color indexed="10"/>
        <rFont val="Times New Roman"/>
        <family val="1"/>
      </rPr>
      <t>This chart reflects ARTstor usage data for the last 24 months, and the complete usage statistics are displayed below. Please note that final reports for each month are available on the 7th of the following month.</t>
    </r>
  </si>
  <si>
    <t>Events</t>
  </si>
  <si>
    <t>Registrations</t>
  </si>
  <si>
    <t>The data for the most recent month might not be completed.</t>
  </si>
  <si>
    <t>Events:</t>
  </si>
  <si>
    <t>Number of events.</t>
  </si>
  <si>
    <t>Sessions:</t>
  </si>
  <si>
    <t>Number of sessions.</t>
  </si>
  <si>
    <t>Registrations:</t>
  </si>
  <si>
    <t>Number of new registrations.</t>
  </si>
  <si>
    <t>Total Events for Year</t>
  </si>
  <si>
    <t>Total Sessions for Year</t>
  </si>
  <si>
    <t>Total registrations for Year</t>
  </si>
  <si>
    <t xml:space="preserve">Access </t>
  </si>
  <si>
    <t xml:space="preserve">These numbers describe events where the image and data is accessed by the user </t>
  </si>
  <si>
    <t xml:space="preserve">View image </t>
  </si>
  <si>
    <t xml:space="preserve">The number of times an image was viewed with the Image Viewer by double-clicking on a thumbnail image, viewing the previous/next image through the "Previous/Next Image" icon on the Image Viewer window or by following an Image URL </t>
  </si>
  <si>
    <t xml:space="preserve">View data </t>
  </si>
  <si>
    <t xml:space="preserve">The number of times that the image data was displayed, either by double-clicking a thumbnail caption or by clicking the icon on the Image Viewer window </t>
  </si>
  <si>
    <t>View QTVR</t>
  </si>
  <si>
    <t xml:space="preserve">The number of times a QuickTime Virtual Reality file was viewed </t>
  </si>
  <si>
    <t xml:space="preserve">Export image </t>
  </si>
  <si>
    <t xml:space="preserve">The number of times an image was exported (saved) via the Image Viewer “Export” icon </t>
  </si>
  <si>
    <t xml:space="preserve">Print image </t>
  </si>
  <si>
    <t xml:space="preserve">The number of times an image was printed via the Image Viewer “Print” icon </t>
  </si>
  <si>
    <t xml:space="preserve">Export to OIV </t>
  </si>
  <si>
    <t xml:space="preserve">The number of Image Groups that were imported into the offline viewer </t>
  </si>
  <si>
    <r>
      <t> </t>
    </r>
    <r>
      <rPr>
        <sz val="10"/>
        <color theme="1"/>
        <rFont val="Trebuchet MS"/>
        <family val="2"/>
      </rPr>
      <t xml:space="preserve"> </t>
    </r>
  </si>
  <si>
    <t xml:space="preserve">Browse </t>
  </si>
  <si>
    <t xml:space="preserve">These numbers describe events where ARTstor is browsed to locate images. </t>
  </si>
  <si>
    <t xml:space="preserve">Open image group </t>
  </si>
  <si>
    <t xml:space="preserve">The number of times an image group was opened </t>
  </si>
  <si>
    <t xml:space="preserve">Browse collection </t>
  </si>
  <si>
    <t xml:space="preserve">The number of times “Browse Entire Collection” was selected </t>
  </si>
  <si>
    <t xml:space="preserve">Browse category </t>
  </si>
  <si>
    <t xml:space="preserve">The number of times the collection categories were displayed, either from the collection blurb page or by the “Browse Collection” toolbar item </t>
  </si>
  <si>
    <t xml:space="preserve">Open media group </t>
  </si>
  <si>
    <t xml:space="preserve">The number of times an media group was selected from the collection to open the thumbnails </t>
  </si>
  <si>
    <t xml:space="preserve">Display image URL </t>
  </si>
  <si>
    <t xml:space="preserve">The number of times a URL for an image was displayed </t>
  </si>
  <si>
    <t xml:space="preserve">Display image group URL </t>
  </si>
  <si>
    <t xml:space="preserve">The number of times a URL for an Image Group was displayed </t>
  </si>
  <si>
    <t xml:space="preserve">Image group print preview </t>
  </si>
  <si>
    <t xml:space="preserve">The number of times an Image Group was viewed in print preview format </t>
  </si>
  <si>
    <t xml:space="preserve">Search </t>
  </si>
  <si>
    <t xml:space="preserve">These numbers describe events where ARTstor is searched to locate images. </t>
  </si>
  <si>
    <t xml:space="preserve">Keyword search </t>
  </si>
  <si>
    <t xml:space="preserve">The number of times a keyword search was executed </t>
  </si>
  <si>
    <t xml:space="preserve">Advanced search </t>
  </si>
  <si>
    <t xml:space="preserve">The number of times an advanced search was executed </t>
  </si>
  <si>
    <t xml:space="preserve">MXG search </t>
  </si>
  <si>
    <t xml:space="preserve">All metasearches into ARTstor originating from either JSTOR or other federated search engines (Exlibris Metalib, Serials Solutions, WebFeat, etc.) </t>
  </si>
  <si>
    <t xml:space="preserve">Created objects </t>
  </si>
  <si>
    <t xml:space="preserve">These numbers describe events where users create an object </t>
  </si>
  <si>
    <t xml:space="preserve">User registration </t>
  </si>
  <si>
    <t xml:space="preserve">The number of new users registered </t>
  </si>
  <si>
    <t xml:space="preserve">Image group </t>
  </si>
  <si>
    <t xml:space="preserve">The number of Image Groups that have been saved </t>
  </si>
  <si>
    <t xml:space="preserve">Folder </t>
  </si>
  <si>
    <t xml:space="preserve">The number of shared folders that have been created </t>
  </si>
  <si>
    <t xml:space="preserve">Instructor’s commentary </t>
  </si>
  <si>
    <t xml:space="preserve">The number of instructor’s commentaries that have been added to images </t>
  </si>
  <si>
    <t xml:space="preserve">Student’s commentary </t>
  </si>
  <si>
    <t xml:space="preserve">The number of student’s commentaries that have been added to images </t>
  </si>
  <si>
    <t xml:space="preserve">Personal note </t>
  </si>
  <si>
    <t xml:space="preserve">The number of personal notes that have been added to images </t>
  </si>
  <si>
    <t xml:space="preserve">Others </t>
  </si>
  <si>
    <t xml:space="preserve">These numbers describe other events. </t>
  </si>
  <si>
    <t xml:space="preserve">Help </t>
  </si>
  <si>
    <t xml:space="preserve">The number of times the Help menu was accessed </t>
  </si>
  <si>
    <t xml:space="preserve">User logon </t>
  </si>
  <si>
    <t xml:space="preserve">The number of times registered users logged on </t>
  </si>
  <si>
    <t xml:space="preserve">Course folder admin </t>
  </si>
  <si>
    <t xml:space="preserve">The number of times the Course Folder Admin utility was displayed </t>
  </si>
  <si>
    <t xml:space="preserve">Course registration </t>
  </si>
  <si>
    <t xml:space="preserve">The number of users that registered for access to a password-protected shared folder </t>
  </si>
  <si>
    <t xml:space="preserve">PC Admin </t>
  </si>
  <si>
    <t xml:space="preserve">These numbers describe events related to administration of personal collections. </t>
  </si>
  <si>
    <t>The number of times a category within a personal collection was created</t>
  </si>
  <si>
    <t>The number of times a category was renamed</t>
  </si>
  <si>
    <t>Delete Category</t>
  </si>
  <si>
    <t>The number of times a category was deleted</t>
  </si>
  <si>
    <t>Upload Image</t>
  </si>
  <si>
    <t>The number of times images were uploaded to personal collections</t>
  </si>
  <si>
    <t>Delete Image</t>
  </si>
  <si>
    <t>The number of times images were deleted from personal collections</t>
  </si>
  <si>
    <t>The number of times images were copied</t>
  </si>
  <si>
    <t>Rename Image</t>
  </si>
  <si>
    <t>The number of times an image was renamed</t>
  </si>
  <si>
    <t>Restore Image</t>
  </si>
  <si>
    <t>The number of times images were restored from the Recycle Bin</t>
  </si>
  <si>
    <t>Update MetaData</t>
  </si>
  <si>
    <t>The number of times the metadata were updated and saved</t>
  </si>
  <si>
    <t xml:space="preserve">SA Admin </t>
  </si>
  <si>
    <t>These numbers describe events related to Super Administrator's activities</t>
  </si>
  <si>
    <t>Register User (pageview)</t>
  </si>
  <si>
    <t>The number of times SA viewed the form of creating new users</t>
  </si>
  <si>
    <t>Register User</t>
  </si>
  <si>
    <t>The number of times SA submitted the form of creating new users</t>
  </si>
  <si>
    <t>Assign Privilege (pageview)</t>
  </si>
  <si>
    <t>The number of times SA viewed the form of assigning instructor's privilege to user</t>
  </si>
  <si>
    <t>Assign Privilege</t>
  </si>
  <si>
    <t>The number of times SA submitted the form of assigning instructor's privilege</t>
  </si>
  <si>
    <t>View Users</t>
  </si>
  <si>
    <t>The number of times SA viewed the list of users in the institution</t>
  </si>
  <si>
    <t>Delete User (pageview)</t>
  </si>
  <si>
    <t>The number of times SA viewed the form of deleting user accounts</t>
  </si>
  <si>
    <t>Delete User</t>
  </si>
  <si>
    <t>The number of times SA submitted the form of deleting user accounts</t>
  </si>
  <si>
    <t>Send Email (pageview)</t>
  </si>
  <si>
    <t xml:space="preserve">The number of times SA viewed the form of sending email to users </t>
  </si>
  <si>
    <t>Send Email</t>
  </si>
  <si>
    <t xml:space="preserve">The number of times SA submitted the form of sending email to users </t>
  </si>
  <si>
    <t>Enable PC (pageview)</t>
  </si>
  <si>
    <t xml:space="preserve">The number of times SA viewed the form of enable personal collection for users </t>
  </si>
  <si>
    <t>Enable PC</t>
  </si>
  <si>
    <t xml:space="preserve">The number of times SA submitted the form of enable personal collection for users </t>
  </si>
  <si>
    <t>ARTstor Web Site Event Definition</t>
  </si>
  <si>
    <t>http://stats.artstor.org/Event_Definition.htm</t>
  </si>
  <si>
    <t>MH Says</t>
  </si>
  <si>
    <t>No Brainer.</t>
  </si>
  <si>
    <t>No Brainer. Use seems to be down. Low cost.</t>
  </si>
  <si>
    <t>Ebsco or JSTOR CSP price</t>
  </si>
  <si>
    <t>from 01/01/1989 to 02/28/2011 in Academic OneFile
from 01/01/1989 to 02/28/2011 in General OneFile
from 01/01/1989 to 02/28/2011 in Health Reference Center Academic
from 01/01/1992 to present in Academic Search Alumni Edition
from 01/01/1992 to present in Academic Search Complete
from 01/01/1992 to present in Associates Programs Source
from 01/01/1992 to present in Environment Complete
from 01/01/1992 to present in MAS Ultra - School Edition
from 01/01/1992 to present in MasterFILE Premier
from 01/01/1992 to present in OmniFile Full Text Select (H.W. Wilson)
from 01/01/1992 to present in Vocational &amp; Career Collection
from 2000 to 2013 in BioOne.1</t>
  </si>
  <si>
    <t>not needed</t>
  </si>
  <si>
    <t xml:space="preserve">       
from 03/01/1947 to 12/31/2010 in JSTOR Ecology &amp; Botany Collection
from 12/01/1992 to 08/31/1998 in Academic OneFile
from 12/01/1992 to 08/31/1998 in General OneFile
from 02/01/1999 to 12/31/1999 in OmniFile Full Text Select (H.W. Wilson)
from 2000 to 2009 in BioOne.1
from 01/01/2007 to 1 year ago in Academic Search Alumni Edition
from 01/01/2007 to 1 year ago in Academic Search Complete
from 01/01/2007 to 1 year ago in Environment Complete
from 01/01/2007 to 1 year ago in MEDLINE with Full Text</t>
  </si>
  <si>
    <t xml:space="preserve"> Available in Print 1961-1983, 1997 - 2005
BioOne.1 2004 - 2011
Environment Complete 2005 to present (Embargo: 6 months) </t>
  </si>
  <si>
    <t>FT HOLDINGS</t>
  </si>
  <si>
    <t xml:space="preserve">   Academic OneFile 2006 - 2013
    Academic Search Alumni Edition 2005 - 2011
    Academic Search Complete 2005 - 2011
    Available in Print 1964-2004, 2006 - 2010
    BioOne.1 2000 to present
    Education Source 2005 - 2010
    General OneFile 2006 - 2013
    Microform Holdings 1938 - 1963 </t>
  </si>
  <si>
    <t>State University of New York at Potsdam; State University of New York College at Potsdam (Delete Me)</t>
  </si>
  <si>
    <t>2014-04-04</t>
  </si>
  <si>
    <t>pk</t>
  </si>
  <si>
    <t>Alexander Street Press Platform</t>
  </si>
  <si>
    <t>searches</t>
  </si>
  <si>
    <t>Anthropology Online</t>
  </si>
  <si>
    <t>Black Studies in Video</t>
  </si>
  <si>
    <t>Ethnographic Video Online</t>
  </si>
  <si>
    <t>Ethnographic Video Online, Volume 2</t>
  </si>
  <si>
    <t>North American Indian Drama, Second Edition</t>
  </si>
  <si>
    <t>Twentieth Century North American Drama, Second Edition</t>
  </si>
  <si>
    <t>BACK ISSUES</t>
  </si>
  <si>
    <t>NOTES:  prices are for current year only not backruns unless otherwise noted</t>
  </si>
  <si>
    <t>Where is it indexed?  If we get a single subscription, how do students find it?  Is there a better / different bio db?  What's up with Elsevier?  Other options: Ebsco Science and Technology Collection; Proquest Natural Science Collection</t>
  </si>
  <si>
    <t xml:space="preserve">Jstor-csp Full Run rom volume 1, issue 1 through the current issue.)  MH thinks we could make do with current year subscription only?  </t>
  </si>
  <si>
    <t>Full coverage in several DB</t>
  </si>
  <si>
    <t>Full coverage in JSTOR</t>
  </si>
  <si>
    <t>895. We could live with a 1 year embargo?</t>
  </si>
  <si>
    <t>950.  Full coverage in Environment Complete</t>
  </si>
  <si>
    <t xml:space="preserve">
    Academic Search Complete 2011 to present
    BioOne.1 2003 - 2008 </t>
  </si>
  <si>
    <t xml:space="preserve">
    BioOne.1 2000 - 2009 </t>
  </si>
  <si>
    <t>$424.  We could make do with ILL?  Students need something not this thing?  $509 Institutional Price Print plus Enhanced Access Americas [from Springer site] what ever that means]</t>
  </si>
  <si>
    <t xml:space="preserve"> BioOne.1 2000 to present
JSTOR Free Early Journal Content 1913 - 1922 OPEN ACCESS   </t>
  </si>
  <si>
    <t>from 2000 to present in BioOne.1
from v. 59 (1966) to v. 85 (1992) in Print (2 v. 2 inhouse uses 2012 and 2014)</t>
  </si>
  <si>
    <t xml:space="preserve"> Academic Search Complete 2004 to present (Embargo: 6 months)
Available in Print 1963 - 2004
BioOne.1 2000 to present
Environment Complete 2004 to present (Embargo: 6 months)
JSTOR Free Early Journal Content 1919 - 1922 OPEN ACCESS   </t>
  </si>
  <si>
    <t>$285. We can live with embargo?</t>
  </si>
  <si>
    <t xml:space="preserve">
    BioOne.1 2000 - 2012 </t>
  </si>
  <si>
    <t>$324. Archive available in Brill Journals Online - Biology, via JISC (website not clear how to do this)</t>
  </si>
  <si>
    <t xml:space="preserve"> BioOne.1 2000 - 2011
Environment Complete 2007 to present (Embargo: 1 year)
MEDLINE with Full Text (EBSCO) 2007 to present (Embargo: 1 year)
PubMed Central (PMC) (Embargo: 1 year) 2010 - 1 year ago
PubMed Central (PMC) Open Access 2010 to present (Embargo: 1 year) OPEN ACCESS   </t>
  </si>
  <si>
    <t>$512. We can live with embargo?</t>
  </si>
  <si>
    <t xml:space="preserve"> BioOne.1 2000 - 2004
MEDLINE with Full Text (EBSCO) 2004 to present (Embargo: 1 year) </t>
  </si>
  <si>
    <t xml:space="preserve"> BioOne.1 2000 to present </t>
  </si>
  <si>
    <t>includes online access to current and back issues from January 2000 forward):</t>
  </si>
  <si>
    <t xml:space="preserve"> Academic OneFile 1995 to present
Academic Search Alumni Edition 1996 to present
Academic Search Complete 1996 to present
BioOne.1 1998 to present
Environment Complete 1996 to present
General OneFile 1995 to present
JSTOR Ecology &amp; Botany I Archive Collection 1909 - 2010
JSTOR Free Early Journal Content 1909 - 1922 OPEN ACCESS  
MasterFILE Premier 1996 to present
OmniFile Full Text Select (H.W. Wilson) 1995 to present </t>
  </si>
  <si>
    <t>Online sub through BioOne? Print sub is $95/year</t>
  </si>
  <si>
    <t xml:space="preserve"> Academic Search Alumni Edition 2003 - 2007
Academic Search Complete 2003 - 2007
Available in Print 1974-1982,1989 - 2004
BioOne.1 2000 to present
EBSCO Open Access Biology Collection 1884 - 2001 OPEN ACCESS  
EBSCO Open Access Journals 1884 - 2001 OPEN ACCESS  
Environment Complete 2003 - 2007
JSTOR Free Early Journal Content 1884 - 1922 OPEN ACCESS  
Psychology &amp; Behavioral Sciences Collection 2003 - 2007
SORA Journals 1884 - 2001 </t>
  </si>
  <si>
    <t>Title change 2014: AUK : Ornithological Advances.  $334=Current subscription includes content to paid content only. If subscription lapses, subscriber does not retain access.</t>
  </si>
  <si>
    <t xml:space="preserve"> Academic Search Complete 2002 to present (Embargo: 1 year)
BioOne.1 2002 - 2005
EBSCO Open Access Biology Collection 2002 to present (Embargo: 1 year) OPEN ACCESS  
EBSCO Open Access Journals 2002 to present (Embargo: 1 year) OPEN ACCESS  
Free Access Journals (HighWire) 1996 to present (Embargo: 1 year) OPEN ACCESS  
OmniFile Full Text Select (H.W. Wilson) 2002 to present (Embargo: 1 year) </t>
  </si>
  <si>
    <t>$750.00. Current subscription includes content from 1996 to current. If the subscription lapses, subscriber retains access to paid content. We can live with embargo?</t>
  </si>
  <si>
    <t xml:space="preserve"> Academic OneFile 2004 to present
Academic Search Alumni Edition 2004 to present
Academic Search Complete 2004 to present
Applied Science &amp; Technology Source 2001 to present
BioOne.1 2004 to present
Environment Complete 2004 to present
General OneFile 2004 to present
OmniFile Full Text Select (H.W. Wilson) 2001 to present </t>
  </si>
  <si>
    <t xml:space="preserve">
    BioOne.1 2000 to present
    GeoScienceWorld 1986 - 2013 </t>
  </si>
  <si>
    <t>$500 for Online + CD-ROM. 
Access:
ALL WITH CURRENT - If subscription lapses, subscriber does not retain access.
 Hosted by Highwire</t>
  </si>
  <si>
    <t xml:space="preserve"> BioOne.1 2000 to present
EBSCO Open Access Biology Collection 1899 - 2000 OPEN ACCESS  
EBSCO Open Access Journals 1899 - 2000 OPEN ACCESS  
JSTOR Free Early Journal Content 1900 - 1922 OPEN ACCESS  
SORA Journals 1899 - 2000 </t>
  </si>
  <si>
    <t>$570 for Auk+Condor.  Access:
FIXED - Current subscription includes content to paid content only. If subscription lapses, subscriber does not retain access.  No prices for archives</t>
  </si>
  <si>
    <t xml:space="preserve">
    Academic Search Complete 2010 to present (Embargo: 18 months)
    BioOne.1 2000 to present </t>
  </si>
  <si>
    <t>$549.00. Current Year Incls Archives. We can live with embargo?</t>
  </si>
  <si>
    <t xml:space="preserve"> Academic OneFile 2011 to present
Academic Search Alumni Edition 2010 to present
Academic Search Complete 2010 to present
BioOne.1 2004 to present </t>
  </si>
  <si>
    <t>Ebsco subs=BioOne. Publisher site=Inst. membership $60.  "Current SNVB members can now access our journal archives online through the BioOne Society Member Free Access program."</t>
  </si>
  <si>
    <t xml:space="preserve">
    BioOne.1 2002 to present </t>
  </si>
  <si>
    <t xml:space="preserve">Waterbird Society institutional memberships. </t>
  </si>
  <si>
    <t xml:space="preserve">
    Academic Search Complete 2000 - 2003
    EBSCO Open Access Biology Collection 1995 - 2004 OPEN ACCESS  
    EBSCO Open Access Journals 1995 - 2004 OPEN ACCESS   </t>
  </si>
  <si>
    <t>BioOne not listed in A-Z</t>
  </si>
  <si>
    <t>Journal title</t>
  </si>
  <si>
    <t>FT Reporting Period Total 2013</t>
  </si>
  <si>
    <t>FT Reporting Period Total 2014</t>
  </si>
  <si>
    <t>Low use. But too new and A-Z problems.</t>
  </si>
  <si>
    <t>1409 record views. Too new, but watch</t>
  </si>
  <si>
    <t xml:space="preserve">Alexander Street Drama Renewal </t>
  </si>
  <si>
    <t>Early Encounters in North America: Peoples, Cultures, and the Env</t>
  </si>
  <si>
    <t>Social and Cultural History Online: Letters and Diaries</t>
  </si>
  <si>
    <t xml:space="preserve">Scottish Women Poets of the Romantic Period Renewal </t>
  </si>
  <si>
    <t>Searches 2013</t>
  </si>
  <si>
    <t>Sessions 2013</t>
  </si>
  <si>
    <t>Searches 2014</t>
  </si>
  <si>
    <t>Sessions 2014</t>
  </si>
  <si>
    <t>Discuss.  Good use, except for Alexander Street Drama Pkg</t>
  </si>
  <si>
    <t>Database Report 1</t>
  </si>
  <si>
    <t>Total Searches and Sessions by Month and Database (for Jan 2013 to April 2014)</t>
  </si>
  <si>
    <t>Date Run:  04/09/2014</t>
  </si>
  <si>
    <t>YTD Total (2013)</t>
  </si>
  <si>
    <t>YTD Total (2014)</t>
  </si>
  <si>
    <t>BioOne Abstracts &amp; Indexes</t>
  </si>
  <si>
    <t>ebrary e-books</t>
  </si>
  <si>
    <t>ERIC (Module)</t>
  </si>
  <si>
    <t>Gannett Newsstand</t>
  </si>
  <si>
    <t>GeoRef (Module)</t>
  </si>
  <si>
    <t>GeoRef In Process</t>
  </si>
  <si>
    <t xml:space="preserve">International Index to Music Periodicals (IIMP) </t>
  </si>
  <si>
    <t>International Index to Music Periodicals Full Text (IIMP FT)</t>
  </si>
  <si>
    <t>MLA Directory of Periodicals (Module)</t>
  </si>
  <si>
    <t>MLA International Bibliography (Module)</t>
  </si>
  <si>
    <t>PILOTS: Published International Literature On Traumatic Stress</t>
  </si>
  <si>
    <t>ProQuest Deep Indexing: Earth Sciences</t>
  </si>
  <si>
    <t>ProQuest Deep Indexing: Education</t>
  </si>
  <si>
    <t>ProQuest Deep Indexing: Social Services</t>
  </si>
  <si>
    <t>ProQuest Deep Indexing: Sociology</t>
  </si>
  <si>
    <t>ProQuest Dissertations &amp; Theses A&amp;I: Business</t>
  </si>
  <si>
    <t>ProQuest Dissertations &amp; Theses A&amp;I: Health &amp; Medicine</t>
  </si>
  <si>
    <t>ProQuest Dissertations &amp; Theses A&amp;I: History</t>
  </si>
  <si>
    <t>ProQuest Dissertations &amp; Theses A&amp;I: Literature &amp; Language</t>
  </si>
  <si>
    <t>ProQuest Dissertations &amp; Theses A&amp;I: Science &amp; Technology</t>
  </si>
  <si>
    <t>ProQuest Dissertations &amp; Theses A&amp;I: Social Sciences</t>
  </si>
  <si>
    <t>ProQuest Dissertations &amp; Theses A&amp;I: The Arts</t>
  </si>
  <si>
    <t xml:space="preserve">PsycINFO </t>
  </si>
  <si>
    <t>Social Services Abstracts (Module)</t>
  </si>
  <si>
    <t>Sociological Abstracts (Module)</t>
  </si>
  <si>
    <t>Time Frame:  JAN-2013 to DEC-2013</t>
  </si>
  <si>
    <t>Time Frame:  JAN-2014 to APR-2014</t>
  </si>
  <si>
    <t>MLA Directory of Periodicals</t>
  </si>
  <si>
    <t>Social Services Abstracts</t>
  </si>
  <si>
    <t>International Index to Music Periodicals</t>
  </si>
  <si>
    <t>International Index to Music Periodicals Full Text</t>
  </si>
  <si>
    <t>ebraryï¿‚ï¾® e-books</t>
  </si>
  <si>
    <t>Subtotal</t>
  </si>
  <si>
    <t>Total Unique Searches</t>
  </si>
  <si>
    <t>Number of Successful Full-text Article Requests by Month and Journal</t>
  </si>
  <si>
    <t>Royal Society of Chemistry</t>
  </si>
  <si>
    <t>rsc.org</t>
  </si>
  <si>
    <t>State University of New York at Potsdam</t>
  </si>
  <si>
    <t>No Counter 3 reports available for 2013 or 2014, Only Counter 4 reports.</t>
  </si>
  <si>
    <t>so no numbers for sessions or searches</t>
  </si>
  <si>
    <t>2013 YTD totals</t>
  </si>
  <si>
    <t>2014 YTD Total</t>
  </si>
  <si>
    <t>Total for all Journals</t>
  </si>
  <si>
    <t xml:space="preserve">Analytical Methods    </t>
  </si>
  <si>
    <t>10.1039/1759-9679/2009</t>
  </si>
  <si>
    <t>AY</t>
  </si>
  <si>
    <t>1759-9660</t>
  </si>
  <si>
    <t>1759-9679</t>
  </si>
  <si>
    <t xml:space="preserve">Annual Reports Section A (Inorganic Chemistry)    </t>
  </si>
  <si>
    <t>10.1039/1460-4760/1979</t>
  </si>
  <si>
    <t>IC</t>
  </si>
  <si>
    <t>0260-1818</t>
  </si>
  <si>
    <t>1460-4760</t>
  </si>
  <si>
    <t xml:space="preserve">Annual Reports Section B (Organic Chemistry)    </t>
  </si>
  <si>
    <t>10.1039/1460-4779/1967</t>
  </si>
  <si>
    <t>OC</t>
  </si>
  <si>
    <t>0069-3030</t>
  </si>
  <si>
    <t>1460-4779</t>
  </si>
  <si>
    <t xml:space="preserve">Annual Reports Section C (Physical Chemistry)    </t>
  </si>
  <si>
    <t>10.1039/1460-4787/1979</t>
  </si>
  <si>
    <t>PC</t>
  </si>
  <si>
    <t>0260-1826</t>
  </si>
  <si>
    <t>1460-4787</t>
  </si>
  <si>
    <t xml:space="preserve">Biomaterials Science    </t>
  </si>
  <si>
    <t>10.1039/2047-4849/2013</t>
  </si>
  <si>
    <t>BM</t>
  </si>
  <si>
    <t>2047-4830</t>
  </si>
  <si>
    <t>2047-4849</t>
  </si>
  <si>
    <t xml:space="preserve">Catalysis Science &amp; Technology    </t>
  </si>
  <si>
    <t>10.1039/2044-4761/2011</t>
  </si>
  <si>
    <t>CY</t>
  </si>
  <si>
    <t>2044-4753</t>
  </si>
  <si>
    <t>2044-4761</t>
  </si>
  <si>
    <t xml:space="preserve">Chemical Communications    </t>
  </si>
  <si>
    <t>10.1039/1364-548X/1996</t>
  </si>
  <si>
    <t>CC</t>
  </si>
  <si>
    <t>1359-7345</t>
  </si>
  <si>
    <t>1364-548X</t>
  </si>
  <si>
    <t xml:space="preserve">Chemical Science    </t>
  </si>
  <si>
    <t>10.1039/2041-6539/2010</t>
  </si>
  <si>
    <t>SC</t>
  </si>
  <si>
    <t>2041-6520</t>
  </si>
  <si>
    <t>2041-6539</t>
  </si>
  <si>
    <t xml:space="preserve">Chemical Society Reviews    </t>
  </si>
  <si>
    <t>10.1039/1460-4744/1972</t>
  </si>
  <si>
    <t>CS</t>
  </si>
  <si>
    <t>0306-0012</t>
  </si>
  <si>
    <t>1460-4744</t>
  </si>
  <si>
    <t xml:space="preserve">Chemistry Education Research and Practice    </t>
  </si>
  <si>
    <t>10.1039/1756-1108/2000</t>
  </si>
  <si>
    <t>RP</t>
  </si>
  <si>
    <t>1109-4028</t>
  </si>
  <si>
    <t>1756-1108</t>
  </si>
  <si>
    <t xml:space="preserve">Chemistry World    </t>
  </si>
  <si>
    <t>CHEMISTRYWORLD</t>
  </si>
  <si>
    <t>1473-7604</t>
  </si>
  <si>
    <t>1749-5318</t>
  </si>
  <si>
    <t xml:space="preserve">CrystEngComm    </t>
  </si>
  <si>
    <t>10.1039/1466-8033/1999</t>
  </si>
  <si>
    <t>CE</t>
  </si>
  <si>
    <t>1466-8033</t>
  </si>
  <si>
    <t xml:space="preserve">Dalton Transactions    </t>
  </si>
  <si>
    <t>10.1039/1477-9234/2003</t>
  </si>
  <si>
    <t>DT</t>
  </si>
  <si>
    <t>1477-9226</t>
  </si>
  <si>
    <t>1477-9234</t>
  </si>
  <si>
    <t xml:space="preserve">Education in Chemistry    </t>
  </si>
  <si>
    <t>EIC</t>
  </si>
  <si>
    <t>0013-1350</t>
  </si>
  <si>
    <t>1749-5326</t>
  </si>
  <si>
    <t xml:space="preserve">Energy &amp; Environmental Science    </t>
  </si>
  <si>
    <t>10.1039/1754-5706/2008</t>
  </si>
  <si>
    <t>EE</t>
  </si>
  <si>
    <t>1754-5692</t>
  </si>
  <si>
    <t>1754-5706</t>
  </si>
  <si>
    <t xml:space="preserve">Environmental Science: Nano    </t>
  </si>
  <si>
    <t>10.1039/2051-8161/2014</t>
  </si>
  <si>
    <t>EN</t>
  </si>
  <si>
    <t>2051-8153</t>
  </si>
  <si>
    <t>2051-8161</t>
  </si>
  <si>
    <t xml:space="preserve">Environmental Science: Processes &amp; Impacts (previously Journal of Environmental Monitoring)    </t>
  </si>
  <si>
    <t>10.1039/2050-7895/2013</t>
  </si>
  <si>
    <t>EM</t>
  </si>
  <si>
    <t>2050-7887</t>
  </si>
  <si>
    <t>2050-7895</t>
  </si>
  <si>
    <t xml:space="preserve">Faraday Discussions    </t>
  </si>
  <si>
    <t>10.1039/1364-5498/1991</t>
  </si>
  <si>
    <t>FD</t>
  </si>
  <si>
    <t>1359-6640</t>
  </si>
  <si>
    <t>1364-5498</t>
  </si>
  <si>
    <t xml:space="preserve">Food &amp; Function    </t>
  </si>
  <si>
    <t>10.1039/2042-650X/2010</t>
  </si>
  <si>
    <t>FO</t>
  </si>
  <si>
    <t>2042-6496</t>
  </si>
  <si>
    <t>2042-650X</t>
  </si>
  <si>
    <t xml:space="preserve">Geochemical Transactions    </t>
  </si>
  <si>
    <t>GT</t>
  </si>
  <si>
    <t>1467-4866</t>
  </si>
  <si>
    <t xml:space="preserve">Green Chemistry    </t>
  </si>
  <si>
    <t>10.1039/1463-9270/1999</t>
  </si>
  <si>
    <t>GC</t>
  </si>
  <si>
    <t>1463-9262</t>
  </si>
  <si>
    <t>1463-9270</t>
  </si>
  <si>
    <t xml:space="preserve">Inorganic Chemistry Frontiers    </t>
  </si>
  <si>
    <t>10.1039/2052-1553/2014</t>
  </si>
  <si>
    <t>QI</t>
  </si>
  <si>
    <t>2052-1553</t>
  </si>
  <si>
    <t xml:space="preserve">Integrative Biology    </t>
  </si>
  <si>
    <t>10.1039/1757-9708/2009</t>
  </si>
  <si>
    <t>IB</t>
  </si>
  <si>
    <t>1757-9694</t>
  </si>
  <si>
    <t>1757-9708</t>
  </si>
  <si>
    <t xml:space="preserve">Issues in Environmental Science and Technology    </t>
  </si>
  <si>
    <t>ET</t>
  </si>
  <si>
    <t>1350-7583</t>
  </si>
  <si>
    <t>1465-1874</t>
  </si>
  <si>
    <t xml:space="preserve">Journal of Analytical Atomic Spectrometry    </t>
  </si>
  <si>
    <t>10.1039/1364-5544/1986</t>
  </si>
  <si>
    <t>JA</t>
  </si>
  <si>
    <t>0267-9477</t>
  </si>
  <si>
    <t>1364-5544</t>
  </si>
  <si>
    <t xml:space="preserve">Journal of Chemical Research    </t>
  </si>
  <si>
    <t>10.1039/1364-5560/1997</t>
  </si>
  <si>
    <t>JC</t>
  </si>
  <si>
    <t>0308-2342</t>
  </si>
  <si>
    <t>1364-5560</t>
  </si>
  <si>
    <t xml:space="preserve">Journal of Materials Chemistry    </t>
  </si>
  <si>
    <t>10.1039/1364-5501/1991</t>
  </si>
  <si>
    <t>JM</t>
  </si>
  <si>
    <t>0959-9428</t>
  </si>
  <si>
    <t>1364-5501</t>
  </si>
  <si>
    <t xml:space="preserve">Journal of Materials Chemistry A    </t>
  </si>
  <si>
    <t>10.1039/2050-7496/2013</t>
  </si>
  <si>
    <t>TA</t>
  </si>
  <si>
    <t>2050-7488</t>
  </si>
  <si>
    <t>2050-7496</t>
  </si>
  <si>
    <t xml:space="preserve">Journal of Materials Chemistry B    </t>
  </si>
  <si>
    <t>10.1039/2050-7518/2013</t>
  </si>
  <si>
    <t>TB</t>
  </si>
  <si>
    <t>2050-750X</t>
  </si>
  <si>
    <t>2050-7518</t>
  </si>
  <si>
    <t xml:space="preserve">Journal of Materials Chemistry C    </t>
  </si>
  <si>
    <t>10.1039/2050-7534/2013</t>
  </si>
  <si>
    <t>TC</t>
  </si>
  <si>
    <t>2050-7526</t>
  </si>
  <si>
    <t>2050-7534</t>
  </si>
  <si>
    <t xml:space="preserve">Lab on a Chip    </t>
  </si>
  <si>
    <t>10.1039/1473-0189/2001</t>
  </si>
  <si>
    <t>LC</t>
  </si>
  <si>
    <t>1473-0197</t>
  </si>
  <si>
    <t>1473-0189</t>
  </si>
  <si>
    <t xml:space="preserve">Materials Horizons    </t>
  </si>
  <si>
    <t>10.1039/2051-6355/2013</t>
  </si>
  <si>
    <t>2051-6347</t>
  </si>
  <si>
    <t>2051-6355</t>
  </si>
  <si>
    <t xml:space="preserve">MedChemComm    </t>
  </si>
  <si>
    <t>10.1039/2040-2511/2010</t>
  </si>
  <si>
    <t>MD</t>
  </si>
  <si>
    <t>2040-2503</t>
  </si>
  <si>
    <t>2040-2511</t>
  </si>
  <si>
    <t xml:space="preserve">Mendeleev Communications    </t>
  </si>
  <si>
    <t>MC</t>
  </si>
  <si>
    <t>0959-9436</t>
  </si>
  <si>
    <t>1364-551X</t>
  </si>
  <si>
    <t xml:space="preserve">Metallomics    </t>
  </si>
  <si>
    <t>10.1039/1756-591X/2009</t>
  </si>
  <si>
    <t>MT</t>
  </si>
  <si>
    <t>1756-5901</t>
  </si>
  <si>
    <t>1756-591X</t>
  </si>
  <si>
    <t xml:space="preserve">Molecular BioSystems    </t>
  </si>
  <si>
    <t>10.1039/1742-2051/2005</t>
  </si>
  <si>
    <t>MB</t>
  </si>
  <si>
    <t>1742-206X</t>
  </si>
  <si>
    <t>1742-2051</t>
  </si>
  <si>
    <t xml:space="preserve">Nanoscale    </t>
  </si>
  <si>
    <t>10.1039/2040-3372/2009</t>
  </si>
  <si>
    <t>NR</t>
  </si>
  <si>
    <t>2040-3364</t>
  </si>
  <si>
    <t>2040-3372</t>
  </si>
  <si>
    <t xml:space="preserve">Natural Product Reports    </t>
  </si>
  <si>
    <t>10.1039/1460-4752/1984</t>
  </si>
  <si>
    <t>NP</t>
  </si>
  <si>
    <t>0265-0568</t>
  </si>
  <si>
    <t>1460-4752</t>
  </si>
  <si>
    <t xml:space="preserve">New Journal of Chemistry    </t>
  </si>
  <si>
    <t>10.1039/1369-9261/1998</t>
  </si>
  <si>
    <t>NJ</t>
  </si>
  <si>
    <t>1144-0546</t>
  </si>
  <si>
    <t>1369-9261</t>
  </si>
  <si>
    <t xml:space="preserve">Organic &amp;  Biomolecular Chemistry    </t>
  </si>
  <si>
    <t>10.1039/1477-0539/2003</t>
  </si>
  <si>
    <t>OB</t>
  </si>
  <si>
    <t>1477-0520</t>
  </si>
  <si>
    <t>1477-0539</t>
  </si>
  <si>
    <t xml:space="preserve">Organic Chemistry Frontiers    </t>
  </si>
  <si>
    <t>10.1039/2052-4129/2014</t>
  </si>
  <si>
    <t>QO</t>
  </si>
  <si>
    <t>2052-4129</t>
  </si>
  <si>
    <t xml:space="preserve">Pesticide Outlook    </t>
  </si>
  <si>
    <t>10.1039/1465-8933/1989</t>
  </si>
  <si>
    <t>PO</t>
  </si>
  <si>
    <t>0956-1250</t>
  </si>
  <si>
    <t>1465-8933</t>
  </si>
  <si>
    <t xml:space="preserve">Photochemical &amp; Photobiological Sciences    </t>
  </si>
  <si>
    <t>10.1039/1474-9092/2002</t>
  </si>
  <si>
    <t>1474-905X</t>
  </si>
  <si>
    <t>1474-9092</t>
  </si>
  <si>
    <t xml:space="preserve">Physical Chemistry Chemical Physics    </t>
  </si>
  <si>
    <t>10.1039/1463-9084/1999</t>
  </si>
  <si>
    <t>CP</t>
  </si>
  <si>
    <t>1463-9076</t>
  </si>
  <si>
    <t>1463-9084</t>
  </si>
  <si>
    <t xml:space="preserve">Polymer Chemistry    </t>
  </si>
  <si>
    <t>10.1039/1759-9962/2010</t>
  </si>
  <si>
    <t>PY</t>
  </si>
  <si>
    <t>1759-9954</t>
  </si>
  <si>
    <t>1759-9962</t>
  </si>
  <si>
    <t xml:space="preserve">RSC Advances    </t>
  </si>
  <si>
    <t>10.1039/2046-2069/2011</t>
  </si>
  <si>
    <t>RA</t>
  </si>
  <si>
    <t>2046-2069</t>
  </si>
  <si>
    <t xml:space="preserve">RSC Journals Archive 1841-1996    </t>
  </si>
  <si>
    <t>AJ</t>
  </si>
  <si>
    <t xml:space="preserve">Russian Chemical Reviews    </t>
  </si>
  <si>
    <t>RC</t>
  </si>
  <si>
    <t>0036-021X</t>
  </si>
  <si>
    <t>1468-4837</t>
  </si>
  <si>
    <t xml:space="preserve">Soft Matter    </t>
  </si>
  <si>
    <t>10.1039/1744-6848/2005</t>
  </si>
  <si>
    <t>SM</t>
  </si>
  <si>
    <t>1744-683X</t>
  </si>
  <si>
    <t>1744-6848</t>
  </si>
  <si>
    <t xml:space="preserve">The Analyst    </t>
  </si>
  <si>
    <t>10.1039/1364-5528/1876</t>
  </si>
  <si>
    <t>AN</t>
  </si>
  <si>
    <t>0003-2654</t>
  </si>
  <si>
    <t>1364-5528</t>
  </si>
  <si>
    <t xml:space="preserve">Toxicology Research    </t>
  </si>
  <si>
    <t>10.1039/2045-4538/2012</t>
  </si>
  <si>
    <t>TX</t>
  </si>
  <si>
    <t>2045-452X</t>
  </si>
  <si>
    <t>2045-4538</t>
  </si>
  <si>
    <t>Jauary 2013 to December 2013</t>
  </si>
  <si>
    <t>Views</t>
  </si>
  <si>
    <t>Jan</t>
  </si>
  <si>
    <t>Feb</t>
  </si>
  <si>
    <t>Mar</t>
  </si>
  <si>
    <t>Apr</t>
  </si>
  <si>
    <t>Jun</t>
  </si>
  <si>
    <t>Jul</t>
  </si>
  <si>
    <t>Aug</t>
  </si>
  <si>
    <t>Sep</t>
  </si>
  <si>
    <t>Oct</t>
  </si>
  <si>
    <t>Nov</t>
  </si>
  <si>
    <t>Dec</t>
  </si>
  <si>
    <t>Totals</t>
  </si>
  <si>
    <t>User activity</t>
  </si>
  <si>
    <t>YTD 2013</t>
  </si>
  <si>
    <t>YTD 2014</t>
  </si>
  <si>
    <t>ACS Publications</t>
  </si>
  <si>
    <t>American Chemical Society</t>
  </si>
  <si>
    <t>Journal Report 1a (R4)</t>
  </si>
  <si>
    <r>
      <t>Number of Successful Full-Text Article Requests from an</t>
    </r>
    <r>
      <rPr>
        <b/>
        <sz val="12"/>
        <color rgb="FFFF0000"/>
        <rFont val="Calibri"/>
        <family val="2"/>
      </rPr>
      <t xml:space="preserve"> Archive</t>
    </r>
    <r>
      <rPr>
        <sz val="12"/>
        <color theme="1"/>
        <rFont val="Calibri"/>
        <family val="2"/>
        <scheme val="minor"/>
      </rPr>
      <t xml:space="preserve"> by Month and Journal</t>
    </r>
  </si>
  <si>
    <t>Archive Content</t>
  </si>
  <si>
    <t>See below for 2014</t>
  </si>
  <si>
    <t>Journal of Chemical Education</t>
  </si>
  <si>
    <t>10.1021/jceda8</t>
  </si>
  <si>
    <t>jceda8</t>
  </si>
  <si>
    <t>0021-9584</t>
  </si>
  <si>
    <t>1938-1328</t>
  </si>
  <si>
    <t>Journal of the American Chemical Society</t>
  </si>
  <si>
    <t>10.1021/jacsat</t>
  </si>
  <si>
    <t>jacsat</t>
  </si>
  <si>
    <t>0002-7863</t>
  </si>
  <si>
    <t>1520-5126</t>
  </si>
  <si>
    <t>Biochemistry</t>
  </si>
  <si>
    <t>10.1021/bichaw</t>
  </si>
  <si>
    <t>bichaw</t>
  </si>
  <si>
    <t>0006-2960</t>
  </si>
  <si>
    <t>1520-4995</t>
  </si>
  <si>
    <t>The Journal of Organic Chemistry</t>
  </si>
  <si>
    <t>10.1021/joceah</t>
  </si>
  <si>
    <t>joceah</t>
  </si>
  <si>
    <t>0022-3263</t>
  </si>
  <si>
    <t>1520-6904</t>
  </si>
  <si>
    <t>Analytical Chemistry</t>
  </si>
  <si>
    <t>10.1021/ancham</t>
  </si>
  <si>
    <t>ancham</t>
  </si>
  <si>
    <t>0003-2700</t>
  </si>
  <si>
    <t>1520-6882</t>
  </si>
  <si>
    <t>Journal of Medicinal Chemistry</t>
  </si>
  <si>
    <t>10.1021/jmcmar</t>
  </si>
  <si>
    <t>jmcmar</t>
  </si>
  <si>
    <t>0022-2623</t>
  </si>
  <si>
    <t>1520-4804</t>
  </si>
  <si>
    <t>Inorganic Chemistry</t>
  </si>
  <si>
    <t>10.1021/inocaj</t>
  </si>
  <si>
    <t>inocaj</t>
  </si>
  <si>
    <t>0020-1669</t>
  </si>
  <si>
    <t>1520-510X</t>
  </si>
  <si>
    <t>Chemical Reviews</t>
  </si>
  <si>
    <t>10.1021/chreay</t>
  </si>
  <si>
    <t>chreay</t>
  </si>
  <si>
    <t>0009-2665</t>
  </si>
  <si>
    <t>1520-6890</t>
  </si>
  <si>
    <t>Environmental Science &amp; Technology</t>
  </si>
  <si>
    <t>10.1021/esthag</t>
  </si>
  <si>
    <t>esthag</t>
  </si>
  <si>
    <t>0013-936X</t>
  </si>
  <si>
    <t>1520-5851</t>
  </si>
  <si>
    <t>The Journal of Physical Chemistry</t>
  </si>
  <si>
    <t>10.1021/jpchax</t>
  </si>
  <si>
    <t>jpchax</t>
  </si>
  <si>
    <t>0022-3654</t>
  </si>
  <si>
    <t>1541-5740</t>
  </si>
  <si>
    <t>Industrial &amp; Engineering Chemistry</t>
  </si>
  <si>
    <t>10.1021/iechad</t>
  </si>
  <si>
    <t>iechad</t>
  </si>
  <si>
    <t>0019-7866</t>
  </si>
  <si>
    <t>1541-5724</t>
  </si>
  <si>
    <t>The Journal of Physical Chemistry Letters</t>
  </si>
  <si>
    <t>10.1021/jpclcd</t>
  </si>
  <si>
    <t>jpclcd</t>
  </si>
  <si>
    <t>1948-7185</t>
  </si>
  <si>
    <t>Organic Letters</t>
  </si>
  <si>
    <t>10.1021/orlef7</t>
  </si>
  <si>
    <t>orlef7</t>
  </si>
  <si>
    <t>1523-7060</t>
  </si>
  <si>
    <t>1523-7052</t>
  </si>
  <si>
    <t>Nano Letters</t>
  </si>
  <si>
    <t>10.1021/nalefd</t>
  </si>
  <si>
    <t>nalefd</t>
  </si>
  <si>
    <t>1530-6984</t>
  </si>
  <si>
    <t>1530-6992</t>
  </si>
  <si>
    <t>ACS Chemical Biology</t>
  </si>
  <si>
    <t>10.1021/acbcct</t>
  </si>
  <si>
    <t>acbcct</t>
  </si>
  <si>
    <t>1554-8929</t>
  </si>
  <si>
    <t>1554-8937</t>
  </si>
  <si>
    <t>Langmuir</t>
  </si>
  <si>
    <t>10.1021/langd5</t>
  </si>
  <si>
    <t>langd5</t>
  </si>
  <si>
    <t>0743-7463</t>
  </si>
  <si>
    <t>1520-5827</t>
  </si>
  <si>
    <t>Organic Process Research &amp; Development</t>
  </si>
  <si>
    <t>10.1021/oprdfk</t>
  </si>
  <si>
    <t>oprdfk</t>
  </si>
  <si>
    <t>1083-6160</t>
  </si>
  <si>
    <t>1520-586X</t>
  </si>
  <si>
    <t>Accounts of Chemical Research</t>
  </si>
  <si>
    <t>10.1021/achre4</t>
  </si>
  <si>
    <t>achre4</t>
  </si>
  <si>
    <t>0001-4842</t>
  </si>
  <si>
    <t>1520-4898</t>
  </si>
  <si>
    <t>Chemistry of Materials</t>
  </si>
  <si>
    <t>10.1021/cmatex</t>
  </si>
  <si>
    <t>cmatex</t>
  </si>
  <si>
    <t>0897-4756</t>
  </si>
  <si>
    <t>1520-5002</t>
  </si>
  <si>
    <t>Journal of Agricultural and Food Chemistry</t>
  </si>
  <si>
    <t>10.1021/jafcau</t>
  </si>
  <si>
    <t>jafcau</t>
  </si>
  <si>
    <t>0021-8561</t>
  </si>
  <si>
    <t>1520-5118</t>
  </si>
  <si>
    <t>Journal of Natural Products</t>
  </si>
  <si>
    <t>10.1021/jnprdf</t>
  </si>
  <si>
    <t>jnprdf</t>
  </si>
  <si>
    <t>0163-3864</t>
  </si>
  <si>
    <t>1520-6025</t>
  </si>
  <si>
    <t>The Journal of Physical Chemistry C</t>
  </si>
  <si>
    <t>10.1021/jpccck</t>
  </si>
  <si>
    <t>jpccck</t>
  </si>
  <si>
    <t>1932-7447</t>
  </si>
  <si>
    <t>1932-7455</t>
  </si>
  <si>
    <t>Organometallics</t>
  </si>
  <si>
    <t>10.1021/orgnd7</t>
  </si>
  <si>
    <t>orgnd7</t>
  </si>
  <si>
    <t>0276-7333</t>
  </si>
  <si>
    <t>1520-6041</t>
  </si>
  <si>
    <t>ACS Applied Materials &amp; Interfaces</t>
  </si>
  <si>
    <t>10.1021/aamick</t>
  </si>
  <si>
    <t>aamick</t>
  </si>
  <si>
    <t>1944-8244</t>
  </si>
  <si>
    <t>1944-8252</t>
  </si>
  <si>
    <t>ACS Nano</t>
  </si>
  <si>
    <t>10.1021/ancac3</t>
  </si>
  <si>
    <t>ancac3</t>
  </si>
  <si>
    <t>1936-0851</t>
  </si>
  <si>
    <t>1936-086X</t>
  </si>
  <si>
    <t>Bioconjugate Chemistry</t>
  </si>
  <si>
    <t>10.1021/bcches</t>
  </si>
  <si>
    <t>bcches</t>
  </si>
  <si>
    <t>1043-1802</t>
  </si>
  <si>
    <t>1520-4812</t>
  </si>
  <si>
    <t>Industrial &amp; Engineering Chemistry Research</t>
  </si>
  <si>
    <t>10.1021/iecred</t>
  </si>
  <si>
    <t>iecred</t>
  </si>
  <si>
    <t>0888-5885</t>
  </si>
  <si>
    <t>1520-5045</t>
  </si>
  <si>
    <t>The Journal of Physical Chemistry A</t>
  </si>
  <si>
    <t>10.1021/jpcafh</t>
  </si>
  <si>
    <t>jpcafh</t>
  </si>
  <si>
    <t>1089-5639</t>
  </si>
  <si>
    <t>1520-5215</t>
  </si>
  <si>
    <t>Journal of Proteome Research</t>
  </si>
  <si>
    <t>10.1021/jprobs</t>
  </si>
  <si>
    <t>jprobs</t>
  </si>
  <si>
    <t>1535-3893</t>
  </si>
  <si>
    <t>1535-3907</t>
  </si>
  <si>
    <t>ACS Medicinal Chemistry Letters</t>
  </si>
  <si>
    <t>10.1021/amclct</t>
  </si>
  <si>
    <t>amclct</t>
  </si>
  <si>
    <t>1948-5875</t>
  </si>
  <si>
    <t>Energy &amp; Fuels</t>
  </si>
  <si>
    <t>10.1021/enfuem</t>
  </si>
  <si>
    <t>enfuem</t>
  </si>
  <si>
    <t>0887-0624</t>
  </si>
  <si>
    <t>1520-5029</t>
  </si>
  <si>
    <t>Industrial &amp; Engineering Chemistry Process Design and Development</t>
  </si>
  <si>
    <t>10.1021/iepdaw</t>
  </si>
  <si>
    <t>iepdaw</t>
  </si>
  <si>
    <t>0196-4305</t>
  </si>
  <si>
    <t>1541-5716</t>
  </si>
  <si>
    <t>The Journal of Physical Chemistry B</t>
  </si>
  <si>
    <t>10.1021/jpcbfk</t>
  </si>
  <si>
    <t>jpcbfk</t>
  </si>
  <si>
    <t>1520-6106</t>
  </si>
  <si>
    <t>1520-5207</t>
  </si>
  <si>
    <t>ACS Catalysis</t>
  </si>
  <si>
    <t>10.1021/accacs</t>
  </si>
  <si>
    <t>accacs</t>
  </si>
  <si>
    <t>2155-5435</t>
  </si>
  <si>
    <t>ACS Chemical Neuroscience</t>
  </si>
  <si>
    <t>10.1021/acncdm</t>
  </si>
  <si>
    <t>acncdm</t>
  </si>
  <si>
    <t>1948-7193</t>
  </si>
  <si>
    <t>ACS Combinatorial Science</t>
  </si>
  <si>
    <t>10.1021/acsccc</t>
  </si>
  <si>
    <t>acsccc</t>
  </si>
  <si>
    <t>2156-8952</t>
  </si>
  <si>
    <t>2156-8944</t>
  </si>
  <si>
    <t>ACS Macro Letters</t>
  </si>
  <si>
    <t>10.1021/amlccd</t>
  </si>
  <si>
    <t>amlccd</t>
  </si>
  <si>
    <t>2161-1653</t>
  </si>
  <si>
    <t>ACS Sustainable Chemistry &amp; Engineering</t>
  </si>
  <si>
    <t>10.1021/ascecg</t>
  </si>
  <si>
    <t>ascecg</t>
  </si>
  <si>
    <t>2168-0485</t>
  </si>
  <si>
    <t>ACS Synthetic Biology</t>
  </si>
  <si>
    <t>10.1021/asbcd6</t>
  </si>
  <si>
    <t>asbcd6</t>
  </si>
  <si>
    <t>2161-5063</t>
  </si>
  <si>
    <t>Biomacromolecules</t>
  </si>
  <si>
    <t>10.1021/bomaf6</t>
  </si>
  <si>
    <t>bomaf6</t>
  </si>
  <si>
    <t>1525-7797</t>
  </si>
  <si>
    <t>1526-4602</t>
  </si>
  <si>
    <t>Biotechnology Progress</t>
  </si>
  <si>
    <t>10.1021/bipret</t>
  </si>
  <si>
    <t>bipret</t>
  </si>
  <si>
    <t>8756-7938</t>
  </si>
  <si>
    <t>1520-6033</t>
  </si>
  <si>
    <t>Chemical &amp; Engineering News Archive</t>
  </si>
  <si>
    <t>10.1021/cenear</t>
  </si>
  <si>
    <t>cenear</t>
  </si>
  <si>
    <t>0009-2347</t>
  </si>
  <si>
    <t>2157-4936</t>
  </si>
  <si>
    <t>Chemical Research in Toxicology</t>
  </si>
  <si>
    <t>10.1021/crtoec</t>
  </si>
  <si>
    <t>crtoec</t>
  </si>
  <si>
    <t>0893-228X</t>
  </si>
  <si>
    <t>1520-5010</t>
  </si>
  <si>
    <t>Crystal Growth &amp; Design</t>
  </si>
  <si>
    <t>10.1021/cgdefu</t>
  </si>
  <si>
    <t>cgdefu</t>
  </si>
  <si>
    <t>1528-7483</t>
  </si>
  <si>
    <t>1528-7505</t>
  </si>
  <si>
    <t>Environmental Science &amp; Technology Letters</t>
  </si>
  <si>
    <t>10.1021/estlcu</t>
  </si>
  <si>
    <t>estlcu</t>
  </si>
  <si>
    <t>2328-8930</t>
  </si>
  <si>
    <t>Industrial &amp; Engineering Chemistry Fundamentals</t>
  </si>
  <si>
    <t>10.1021/iecfa7</t>
  </si>
  <si>
    <t>iecfa7</t>
  </si>
  <si>
    <t>0196-4313</t>
  </si>
  <si>
    <t>1541-4833</t>
  </si>
  <si>
    <t>Industrial &amp; Engineering Chemistry Product Research and Development</t>
  </si>
  <si>
    <t>10.1021/iepra6</t>
  </si>
  <si>
    <t>iepra6</t>
  </si>
  <si>
    <t>0196-4321</t>
  </si>
  <si>
    <t>1541-4841</t>
  </si>
  <si>
    <t>Journal of Chemical &amp; Engineering Data</t>
  </si>
  <si>
    <t>10.1021/jceaax</t>
  </si>
  <si>
    <t>jceaax</t>
  </si>
  <si>
    <t>0021-9568</t>
  </si>
  <si>
    <t>1520-5134</t>
  </si>
  <si>
    <t>Journal of Chemical Information and Modeling</t>
  </si>
  <si>
    <t>10.1021/jcisd8</t>
  </si>
  <si>
    <t>jcisd8</t>
  </si>
  <si>
    <t>1549-9596</t>
  </si>
  <si>
    <t>1549-960X</t>
  </si>
  <si>
    <t>Journal of Chemical Theory and Computation</t>
  </si>
  <si>
    <t>10.1021/jctcce</t>
  </si>
  <si>
    <t>jctcce</t>
  </si>
  <si>
    <t>1549-9618</t>
  </si>
  <si>
    <t>1549-9626</t>
  </si>
  <si>
    <t>Macromolecules</t>
  </si>
  <si>
    <t>10.1021/mamobx</t>
  </si>
  <si>
    <t>mamobx</t>
  </si>
  <si>
    <t>0024-9297</t>
  </si>
  <si>
    <t>1520-5835</t>
  </si>
  <si>
    <t>Molecular Pharmaceutics</t>
  </si>
  <si>
    <t>10.1021/mpohbp</t>
  </si>
  <si>
    <t>mpohbp</t>
  </si>
  <si>
    <t>1543-8384</t>
  </si>
  <si>
    <t>1543-8392</t>
  </si>
  <si>
    <t>2014-01-01 to 2014-03-31</t>
  </si>
  <si>
    <t>SUNY Potsdam College Libraries</t>
  </si>
  <si>
    <t>Subscriber ID: CU00222</t>
  </si>
  <si>
    <t>HighWire Press</t>
  </si>
  <si>
    <t>AAPG Bulletin</t>
  </si>
  <si>
    <t>American Association of Petroleum Geologists (AAPG)</t>
  </si>
  <si>
    <t>0149-1423</t>
  </si>
  <si>
    <t>American Mineralogist</t>
  </si>
  <si>
    <t>Mineralogical Society of America</t>
  </si>
  <si>
    <t>0003-004X</t>
  </si>
  <si>
    <t>Bulletin de la Soci&amp;#233;t&amp;#233; G&amp;#233;ologique de France</t>
  </si>
  <si>
    <t>Societe Geologique de France</t>
  </si>
  <si>
    <t>0037-9409</t>
  </si>
  <si>
    <t>Bulletin of Canadian Petroleum Geology</t>
  </si>
  <si>
    <t>Canadian Society of Petroleum Geologists</t>
  </si>
  <si>
    <t>0007-4802</t>
  </si>
  <si>
    <t>Bulletin of the Seismological Society of America</t>
  </si>
  <si>
    <t>Seismological Society of America</t>
  </si>
  <si>
    <t>0037-1106</t>
  </si>
  <si>
    <t>1943-3573</t>
  </si>
  <si>
    <t>Canadian Journal of Earth Sciences</t>
  </si>
  <si>
    <t>Canadian Science Publishing</t>
  </si>
  <si>
    <t>0008-4077</t>
  </si>
  <si>
    <t>1480-3313</t>
  </si>
  <si>
    <t>The Canadian Mineralogist</t>
  </si>
  <si>
    <t>Mineralogical Association of Canada</t>
  </si>
  <si>
    <t>0008-4476</t>
  </si>
  <si>
    <t>1499-1276</t>
  </si>
  <si>
    <t>Clay Minerals</t>
  </si>
  <si>
    <t>Mineralogical Society of Great Britain and Ireland</t>
  </si>
  <si>
    <t>0009-8558</t>
  </si>
  <si>
    <t>1471-8030</t>
  </si>
  <si>
    <t>Clays and Clay Minerals</t>
  </si>
  <si>
    <t>Clay Minerals Society</t>
  </si>
  <si>
    <t>0009-8604</t>
  </si>
  <si>
    <t>1552-8367</t>
  </si>
  <si>
    <t>Economic Geology</t>
  </si>
  <si>
    <t>Society of Economic Geologists</t>
  </si>
  <si>
    <t>0361-0128</t>
  </si>
  <si>
    <t>Elements</t>
  </si>
  <si>
    <t>Mineralogical Society of America, Mineralogical Association of Canada</t>
  </si>
  <si>
    <t>1811-5209</t>
  </si>
  <si>
    <t>1811-5217</t>
  </si>
  <si>
    <t>Environmental &amp; Engineering Geoscience</t>
  </si>
  <si>
    <t>Association of Environmental &amp; Engineering Geologists</t>
  </si>
  <si>
    <t>1078-7275</t>
  </si>
  <si>
    <t>Environmental Geosciences</t>
  </si>
  <si>
    <t>1075-9565</t>
  </si>
  <si>
    <t>1526-0984</t>
  </si>
  <si>
    <t>European Journal of Mineralogy</t>
  </si>
  <si>
    <t>E. Schweizerbart'sche Verlagsbuchhandlung Science Publishers</t>
  </si>
  <si>
    <t>0935-1221</t>
  </si>
  <si>
    <t>1617-4011</t>
  </si>
  <si>
    <t>Exploration and Mining Geology</t>
  </si>
  <si>
    <t>Canadian Institute of Mining, Metallurgy &amp;amp; Petroleum</t>
  </si>
  <si>
    <t>0964-1823</t>
  </si>
  <si>
    <t>Geochemical Perspectives</t>
  </si>
  <si>
    <t>European Association for Geochemistry</t>
  </si>
  <si>
    <t>2223-7755</t>
  </si>
  <si>
    <t>2224-2759</t>
  </si>
  <si>
    <t>Geochemistry: Exploration, Environment, Analysis</t>
  </si>
  <si>
    <t>Geological Society of London</t>
  </si>
  <si>
    <t>1467-7873</t>
  </si>
  <si>
    <t>Geological Magazine</t>
  </si>
  <si>
    <t>0016-7568</t>
  </si>
  <si>
    <t>Geology</t>
  </si>
  <si>
    <t>Geological Society of America</t>
  </si>
  <si>
    <t>0091-7613</t>
  </si>
  <si>
    <t>1943-2682</t>
  </si>
  <si>
    <t>Geophysics</t>
  </si>
  <si>
    <t>Society of Exploration Geophysicists</t>
  </si>
  <si>
    <t>0016-8033</t>
  </si>
  <si>
    <t>1942-2156</t>
  </si>
  <si>
    <t>Geosphere</t>
  </si>
  <si>
    <t>1553-040X</t>
  </si>
  <si>
    <t>GSA Bulletin</t>
  </si>
  <si>
    <t>0016-7606</t>
  </si>
  <si>
    <t>1943-2674</t>
  </si>
  <si>
    <t>Italian Journal of Geosciences</t>
  </si>
  <si>
    <t>Societa' Geologica Italiana</t>
  </si>
  <si>
    <t>2038-1719</t>
  </si>
  <si>
    <t>2038-1727</t>
  </si>
  <si>
    <t>Journal of Environmental &amp;amp; Engineering Geophysics</t>
  </si>
  <si>
    <t>Environmental &amp;amp; Engineering Geophysical Society</t>
  </si>
  <si>
    <t>1083-1363</t>
  </si>
  <si>
    <t>1943-2658</t>
  </si>
  <si>
    <t>The Journal of Foraminiferal Research</t>
  </si>
  <si>
    <t>Cushman Foundation for Foraminiferal Research</t>
  </si>
  <si>
    <t>0096-1191</t>
  </si>
  <si>
    <t>Journal of Micropalaeontology</t>
  </si>
  <si>
    <t>0262-821X</t>
  </si>
  <si>
    <t>2041-4978</t>
  </si>
  <si>
    <t>Paleontological Society</t>
  </si>
  <si>
    <t>Journal of Sedimentary Research</t>
  </si>
  <si>
    <t>SEPM Society for Sedimentary Geology</t>
  </si>
  <si>
    <t>1527-1404</t>
  </si>
  <si>
    <t>Journal of the Geological Society</t>
  </si>
  <si>
    <t>0016-7649</t>
  </si>
  <si>
    <t>The Leading Edge</t>
  </si>
  <si>
    <t>1070-485X</t>
  </si>
  <si>
    <t>Lithosphere</t>
  </si>
  <si>
    <t>1941-8264</t>
  </si>
  <si>
    <t>1947-4253</t>
  </si>
  <si>
    <t>Micropaleontology Project</t>
  </si>
  <si>
    <t>Mineralogical Magazine</t>
  </si>
  <si>
    <t>0026-461X</t>
  </si>
  <si>
    <t>AASP - The Palynological Society</t>
  </si>
  <si>
    <t>Petroleum Geoscience</t>
  </si>
  <si>
    <t>1354-0793</t>
  </si>
  <si>
    <t>Proceedings of the Yorkshire Geological Society</t>
  </si>
  <si>
    <t>0044-0604</t>
  </si>
  <si>
    <t>2041-4811</t>
  </si>
  <si>
    <t>Quarterly Journal of Engineering Geology &amp; Hydrogeology</t>
  </si>
  <si>
    <t>1470-9236</t>
  </si>
  <si>
    <t>Reviews in Mineralogy and Geochemistry</t>
  </si>
  <si>
    <t>1529-6466</t>
  </si>
  <si>
    <t>Rocky Mountain Geology</t>
  </si>
  <si>
    <t>University of Wyoming</t>
  </si>
  <si>
    <t>1555-7332</t>
  </si>
  <si>
    <t>1555-7340</t>
  </si>
  <si>
    <t>Scottish Journal of Geology</t>
  </si>
  <si>
    <t>0036-9276</t>
  </si>
  <si>
    <t>2041-4951</t>
  </si>
  <si>
    <t>Seismological  Research Letters</t>
  </si>
  <si>
    <t>0895-0695</t>
  </si>
  <si>
    <t>1938-2057</t>
  </si>
  <si>
    <t>South African Journal of Geology</t>
  </si>
  <si>
    <t>Geological Society of South Africa</t>
  </si>
  <si>
    <t>1012-0750</t>
  </si>
  <si>
    <t>Vadose Zone Journal</t>
  </si>
  <si>
    <t>Soil Science Society of America</t>
  </si>
  <si>
    <t>1539-1663</t>
  </si>
  <si>
    <t>Y</t>
  </si>
  <si>
    <t>Subscriber ID: A0093200000</t>
  </si>
  <si>
    <t>Choice Reviews Online</t>
  </si>
  <si>
    <t>1523-8253</t>
  </si>
  <si>
    <t>Date run: 4/15/14</t>
  </si>
  <si>
    <t>New admin acct in Passwords</t>
  </si>
  <si>
    <t>Journal Report 4 (R4)</t>
  </si>
  <si>
    <t>Total Searches Run by Month and Collection</t>
  </si>
  <si>
    <t>Total for all Collections</t>
  </si>
  <si>
    <t>Searches run</t>
  </si>
  <si>
    <t>AccountName</t>
  </si>
  <si>
    <t>NumHits</t>
  </si>
  <si>
    <t>IPAddress</t>
  </si>
  <si>
    <t>LastDate</t>
  </si>
  <si>
    <t>137.143.149.102</t>
  </si>
  <si>
    <t>137.143.154.14</t>
  </si>
  <si>
    <t>137.143.104.94</t>
  </si>
  <si>
    <t>137.143.144.33</t>
  </si>
  <si>
    <t>137.143.147.141</t>
  </si>
  <si>
    <t>137.143.147.218</t>
  </si>
  <si>
    <t>137.143.149.4</t>
  </si>
  <si>
    <t>137.143.155.40</t>
  </si>
  <si>
    <t>137.143.145.105</t>
  </si>
  <si>
    <t>137.143.147.149</t>
  </si>
  <si>
    <t>137.143.170.97</t>
  </si>
  <si>
    <t>137.143.71.105</t>
  </si>
  <si>
    <t>137.143.146.229</t>
  </si>
  <si>
    <t>137.143.167.42</t>
  </si>
  <si>
    <t>137.143.73.123</t>
  </si>
  <si>
    <t>137.143.153.41</t>
  </si>
  <si>
    <t>137.143.66.98</t>
  </si>
  <si>
    <t>137.143.73.139</t>
  </si>
  <si>
    <t>137.143.146.198</t>
  </si>
  <si>
    <t>137.143.145.226</t>
  </si>
  <si>
    <t>137.143.169.31</t>
  </si>
  <si>
    <t>137.143.148.216</t>
  </si>
  <si>
    <t>137.143.150.203</t>
  </si>
  <si>
    <t>137.143.148.193</t>
  </si>
  <si>
    <t>137.143.152.114</t>
  </si>
  <si>
    <t>137.143.65.26</t>
  </si>
  <si>
    <t>137.143.68.166</t>
  </si>
  <si>
    <t>137.143.149.252</t>
  </si>
  <si>
    <t>137.143.152.184</t>
  </si>
  <si>
    <t>137.143.162.211</t>
  </si>
  <si>
    <t>137.143.168.97</t>
  </si>
  <si>
    <t>137.143.170.89</t>
  </si>
  <si>
    <t>137.143.161.33</t>
  </si>
  <si>
    <t>137.143.170.79</t>
  </si>
  <si>
    <t>137.143.145.200</t>
  </si>
  <si>
    <t>137.143.147.7</t>
  </si>
  <si>
    <t>137.143.150.246</t>
  </si>
  <si>
    <t>137.143.152.23</t>
  </si>
  <si>
    <t>137.143.70.142</t>
  </si>
  <si>
    <t>137.143.72.39</t>
  </si>
  <si>
    <t>137.143.149.63</t>
  </si>
  <si>
    <t>137.143.150.185</t>
  </si>
  <si>
    <t>137.143.153.173</t>
  </si>
  <si>
    <t>137.143.162.179</t>
  </si>
  <si>
    <t>137.143.162.36</t>
  </si>
  <si>
    <t>137.143.162.8</t>
  </si>
  <si>
    <t>137.143.161.13</t>
  </si>
  <si>
    <t>137.143.167.41</t>
  </si>
  <si>
    <t>137.143.68.244</t>
  </si>
  <si>
    <t>137.143.70.108</t>
  </si>
  <si>
    <t>137.143.147.34</t>
  </si>
  <si>
    <t>137.143.149.228</t>
  </si>
  <si>
    <t>137.143.150.68</t>
  </si>
  <si>
    <t>137.143.73.175</t>
  </si>
  <si>
    <t>137.143.148.243</t>
  </si>
  <si>
    <t>137.143.66.106</t>
  </si>
  <si>
    <t>137.143.69.214</t>
  </si>
  <si>
    <t>137.143.145.9</t>
  </si>
  <si>
    <t>MH IP</t>
  </si>
  <si>
    <t>Jan-Dec 2012</t>
  </si>
  <si>
    <t>Jan-Dec 2011</t>
  </si>
  <si>
    <t>Jan-March 2013</t>
  </si>
  <si>
    <t>Use is down.  4490 searches in 2012. 3684 in 2013. Not inexpensive.</t>
  </si>
  <si>
    <t>Entries viewed</t>
  </si>
  <si>
    <t>Mar (to 26)</t>
  </si>
  <si>
    <t>1/12-3/13</t>
  </si>
  <si>
    <t>totals</t>
  </si>
  <si>
    <t>2281 searches 2013.  Still pretty new.</t>
  </si>
  <si>
    <t>1483 searches 2013. RENEW</t>
  </si>
  <si>
    <t>817 FT 1213. RENEW</t>
  </si>
  <si>
    <t xml:space="preserve">1876 searches 2013 up from 2012 1452 RENEW </t>
  </si>
  <si>
    <t>3876 searcches in 2012. 3663 in 2012. RENEW</t>
  </si>
  <si>
    <t>Cost per search/or FT</t>
  </si>
  <si>
    <t>Use is down 1209 searches 2013.  Staff changes. Search Stats in HELIOS</t>
  </si>
  <si>
    <t>See ArtStor also add'l spreadsheet ARTstorDailyReport.xls</t>
  </si>
  <si>
    <t>Add'l use stats # of native interface searches 1311 in 2013</t>
  </si>
  <si>
    <t>Stats seem off, 185 in 2013. Low cost.</t>
  </si>
  <si>
    <t>Use is way down. Inexpensive. See tab</t>
  </si>
  <si>
    <t>Searches are WAY down. 2288 searches 2013. 4936 in 2012.</t>
  </si>
  <si>
    <t>4295 searches in 2013. 4506 in 2012. RENEW. What is "GeoRef in Process"?</t>
  </si>
  <si>
    <t>488 FT in 2013. 617 FT in 2012</t>
  </si>
  <si>
    <t>Stats are sep-dec 2013. Need jan-aug 2013 and 2014?</t>
  </si>
  <si>
    <t>3006 searches in 2013.  2464 in 2012. No Brainer RENEW</t>
  </si>
  <si>
    <t>1570 searches in 2013. 1080 in 2012 partial year. RENEW</t>
  </si>
  <si>
    <t>NEED STATS</t>
  </si>
  <si>
    <t>1510 searches in 2013. 2379 in 2012.  2709 in 2011.</t>
  </si>
  <si>
    <t>1574 searches in 2013. 1067 in 2012.  No Brainer. RENEW.</t>
  </si>
  <si>
    <t>MLA watch for next year.  Chadwyck LION?</t>
  </si>
  <si>
    <t>Black Drama Second Edition ONLY price $1,170 saves $210</t>
  </si>
  <si>
    <t>searches 2012</t>
  </si>
  <si>
    <t>sessions 2012</t>
  </si>
  <si>
    <t>Searches are down 5127 (2012)  4274 (2013)</t>
  </si>
  <si>
    <t xml:space="preserve">? Stats unclear logins = sessions? </t>
  </si>
  <si>
    <t>Oxford English Dictionary</t>
  </si>
  <si>
    <t>13 days, 07:16:36</t>
  </si>
  <si>
    <t>Session (Logins)</t>
  </si>
  <si>
    <t>Total Session Time (days hh:mm:ss)</t>
  </si>
  <si>
    <t>Average Session Time (days hh:mm:ss)</t>
  </si>
  <si>
    <t>Average Pages per Session</t>
  </si>
  <si>
    <t>Full-Content Units Requested</t>
  </si>
  <si>
    <t>Web Pages Requested</t>
  </si>
  <si>
    <t>Hits</t>
  </si>
  <si>
    <t>Queries (Searches)</t>
  </si>
  <si>
    <t>Full-Content Units Reached from Browse</t>
  </si>
  <si>
    <t>Turnaways</t>
  </si>
  <si>
    <t>2012?</t>
  </si>
  <si>
    <t>517 requests sep-feb</t>
  </si>
  <si>
    <t>2046 searches 2013; 2458 searches 2012</t>
  </si>
  <si>
    <t>Cost</t>
  </si>
  <si>
    <t>Cost per FT</t>
  </si>
  <si>
    <t>FT</t>
  </si>
  <si>
    <t>2013-01-01 to 2014-03-31</t>
  </si>
  <si>
    <t>2014-05-02</t>
  </si>
  <si>
    <t>8828</t>
  </si>
  <si>
    <t>505</t>
  </si>
  <si>
    <t>611</t>
  </si>
  <si>
    <t>473</t>
  </si>
  <si>
    <t>814</t>
  </si>
  <si>
    <t>503</t>
  </si>
  <si>
    <t>118</t>
  </si>
  <si>
    <t>250</t>
  </si>
  <si>
    <t>146</t>
  </si>
  <si>
    <t>1268</t>
  </si>
  <si>
    <t>1347</t>
  </si>
  <si>
    <t>1237</t>
  </si>
  <si>
    <t>1017</t>
  </si>
  <si>
    <t>396</t>
  </si>
  <si>
    <t>80</t>
  </si>
  <si>
    <t>63</t>
  </si>
  <si>
    <t>A Dictionary of Architecture and Landscape Architecture</t>
  </si>
  <si>
    <t>9780198606789</t>
  </si>
  <si>
    <t>1</t>
  </si>
  <si>
    <t>0</t>
  </si>
  <si>
    <t>A Dictionary of Critical Theory</t>
  </si>
  <si>
    <t>9780199532919</t>
  </si>
  <si>
    <t>A Dictionary of Food and Nutrition</t>
  </si>
  <si>
    <t>9780199234875</t>
  </si>
  <si>
    <t>2</t>
  </si>
  <si>
    <t>A System of Social Science</t>
  </si>
  <si>
    <t>9780198233343</t>
  </si>
  <si>
    <t>7</t>
  </si>
  <si>
    <t>3</t>
  </si>
  <si>
    <t>27</t>
  </si>
  <si>
    <t>A Dictionary of World History</t>
  </si>
  <si>
    <t>9780192807007</t>
  </si>
  <si>
    <t>Arguments for a Better World: Essays in Honor of Amartya Sen, Volume 2</t>
  </si>
  <si>
    <t>9780199239979</t>
  </si>
  <si>
    <t>Benzit Dictionary of Artists</t>
  </si>
  <si>
    <t>9780199899913</t>
  </si>
  <si>
    <t xml:space="preserve">Black Women in America </t>
  </si>
  <si>
    <t>9780195156775</t>
  </si>
  <si>
    <t>11</t>
  </si>
  <si>
    <t>9</t>
  </si>
  <si>
    <t>British Politics</t>
  </si>
  <si>
    <t>9780199230952</t>
  </si>
  <si>
    <t>Classical Constructions</t>
  </si>
  <si>
    <t>9780199218035</t>
  </si>
  <si>
    <t>13</t>
  </si>
  <si>
    <t>6</t>
  </si>
  <si>
    <t>4</t>
  </si>
  <si>
    <t>Atlantic History</t>
  </si>
  <si>
    <t>9780199730414</t>
  </si>
  <si>
    <t>Critical Citizens</t>
  </si>
  <si>
    <t>9780198295686</t>
  </si>
  <si>
    <t>A-Z of Plastic Surgery</t>
  </si>
  <si>
    <t>9780199546572</t>
  </si>
  <si>
    <t>Dictionary of African Biography</t>
  </si>
  <si>
    <t>9780195382075</t>
  </si>
  <si>
    <t>10</t>
  </si>
  <si>
    <t>Encyclopedia of Evolution</t>
  </si>
  <si>
    <t>9780195122008</t>
  </si>
  <si>
    <t>American Public Opinion and the Media</t>
  </si>
  <si>
    <t>9780199545636</t>
  </si>
  <si>
    <t>Ecology</t>
  </si>
  <si>
    <t>9780199830060</t>
  </si>
  <si>
    <t>8</t>
  </si>
  <si>
    <t>5</t>
  </si>
  <si>
    <t>14</t>
  </si>
  <si>
    <t>Encyclopedia of Popular Music</t>
  </si>
  <si>
    <t>9780199726363</t>
  </si>
  <si>
    <t>280</t>
  </si>
  <si>
    <t>16</t>
  </si>
  <si>
    <t>32</t>
  </si>
  <si>
    <t>12</t>
  </si>
  <si>
    <t>20</t>
  </si>
  <si>
    <t>108</t>
  </si>
  <si>
    <t>54</t>
  </si>
  <si>
    <t>7345</t>
  </si>
  <si>
    <t>490</t>
  </si>
  <si>
    <t>575</t>
  </si>
  <si>
    <t>444</t>
  </si>
  <si>
    <t>767</t>
  </si>
  <si>
    <t>445</t>
  </si>
  <si>
    <t>28</t>
  </si>
  <si>
    <t>245</t>
  </si>
  <si>
    <t>70</t>
  </si>
  <si>
    <t>913</t>
  </si>
  <si>
    <t>1179</t>
  </si>
  <si>
    <t>966</t>
  </si>
  <si>
    <t>915</t>
  </si>
  <si>
    <t>308</t>
  </si>
  <si>
    <t>9781561592630</t>
  </si>
  <si>
    <t>102</t>
  </si>
  <si>
    <t>24</t>
  </si>
  <si>
    <t>30</t>
  </si>
  <si>
    <t>48</t>
  </si>
  <si>
    <t>Exploring the Musical Mind</t>
  </si>
  <si>
    <t>9780198530121</t>
  </si>
  <si>
    <t>Latino Studies</t>
  </si>
  <si>
    <t>9780199913701</t>
  </si>
  <si>
    <t>American Elections and Political Behavior</t>
  </si>
  <si>
    <t>9780199235476</t>
  </si>
  <si>
    <t>Our Natural History</t>
  </si>
  <si>
    <t>9780195168297</t>
  </si>
  <si>
    <t>9780195341119</t>
  </si>
  <si>
    <t>532</t>
  </si>
  <si>
    <t>294</t>
  </si>
  <si>
    <t>69</t>
  </si>
  <si>
    <t>100</t>
  </si>
  <si>
    <t>33</t>
  </si>
  <si>
    <t>21</t>
  </si>
  <si>
    <t>Childhood Studies</t>
  </si>
  <si>
    <t>9780199791231</t>
  </si>
  <si>
    <t>Music in the Early Twentieth Century</t>
  </si>
  <si>
    <t>10.1093/actrade/9780195384840.001.1</t>
  </si>
  <si>
    <t>9780195384840</t>
  </si>
  <si>
    <t>Oxford Handbook of Music Psychology</t>
  </si>
  <si>
    <t>10.1093/oxfordhb/9780199298457.001.0001</t>
  </si>
  <si>
    <t>9780199298457</t>
  </si>
  <si>
    <t>Encyclopedia of Global Change</t>
  </si>
  <si>
    <t>9780195108255</t>
  </si>
  <si>
    <t>Psychology</t>
  </si>
  <si>
    <t>9780199828340</t>
  </si>
  <si>
    <t>Music in the Late Twentieth Century</t>
  </si>
  <si>
    <t>10.1093/actrade/9780195384857.001.1</t>
  </si>
  <si>
    <t>9780195384857</t>
  </si>
  <si>
    <t>Reasons and Persons</t>
  </si>
  <si>
    <t>9780198249085</t>
  </si>
  <si>
    <t>Contemporary Issues in Management Accounting</t>
  </si>
  <si>
    <t>10.1093/acprof:oso/9780199283361.001.0001</t>
  </si>
  <si>
    <t>9780199283361</t>
  </si>
  <si>
    <t>9780191712623</t>
  </si>
  <si>
    <t>Music in the Nineteenth Century</t>
  </si>
  <si>
    <t>10.1093/actrade/9780195384833.001.1</t>
  </si>
  <si>
    <t>9780195384833</t>
  </si>
  <si>
    <t>Music in the Seventeenth and Eighteenth Centuries</t>
  </si>
  <si>
    <t>10.1093/actrade/9780195384826.001.1</t>
  </si>
  <si>
    <t>9780195384826</t>
  </si>
  <si>
    <t>The Aesthetic Mind</t>
  </si>
  <si>
    <t>9780199691517</t>
  </si>
  <si>
    <t>The Concise Oxford Companion to the Theatre</t>
  </si>
  <si>
    <t>9780192825742</t>
  </si>
  <si>
    <t>The American Congress</t>
  </si>
  <si>
    <t>9780199559947</t>
  </si>
  <si>
    <t>The Concise Oxford Companion to American Literature</t>
  </si>
  <si>
    <t>9780195047714</t>
  </si>
  <si>
    <t>Religion and American Politics</t>
  </si>
  <si>
    <t>9780195317145</t>
  </si>
  <si>
    <t>Manors and Markets</t>
  </si>
  <si>
    <t>9780199278664</t>
  </si>
  <si>
    <t>38</t>
  </si>
  <si>
    <t>15</t>
  </si>
  <si>
    <t>58</t>
  </si>
  <si>
    <t>25</t>
  </si>
  <si>
    <t>19</t>
  </si>
  <si>
    <t>Comparative Politics</t>
  </si>
  <si>
    <t>9780199566020</t>
  </si>
  <si>
    <t>The Master Musicians: Mozart</t>
  </si>
  <si>
    <t>9780195182644</t>
  </si>
  <si>
    <t>The Oxford Companion to Architecture</t>
  </si>
  <si>
    <t>9780198605683</t>
  </si>
  <si>
    <t>The Oxford Companion to Music</t>
  </si>
  <si>
    <t>9780199579037</t>
  </si>
  <si>
    <t>9780199757824</t>
  </si>
  <si>
    <t>Music from the Earliest Notations to the Sixteenth Century</t>
  </si>
  <si>
    <t>10.1093/actrade/9780195384819.001.1</t>
  </si>
  <si>
    <t>9780195384819</t>
  </si>
  <si>
    <t>The Oxford Companion to the Book</t>
  </si>
  <si>
    <t>9780198606536</t>
  </si>
  <si>
    <t>The Oxford Companion to the Photograph</t>
  </si>
  <si>
    <t>9780198662716</t>
  </si>
  <si>
    <t>The Oxford Companion to World War II</t>
  </si>
  <si>
    <t>9780198604464</t>
  </si>
  <si>
    <t>Encyclopaedia of Social Work</t>
  </si>
  <si>
    <t>9780199975839</t>
  </si>
  <si>
    <t>The Oxford Dictionary of Byzantium</t>
  </si>
  <si>
    <t>9780195046526</t>
  </si>
  <si>
    <t>Plato</t>
  </si>
  <si>
    <t>9780195182903</t>
  </si>
  <si>
    <t>The Oxford Encyclopedia of Children's Literature</t>
  </si>
  <si>
    <t>9780195146561</t>
  </si>
  <si>
    <t>The Oxford Dictionary of the Christian Church</t>
  </si>
  <si>
    <t>9780192802903</t>
  </si>
  <si>
    <t>Political Science</t>
  </si>
  <si>
    <t>9780199756223</t>
  </si>
  <si>
    <t>The Oxford Dictionary of the Renaissance</t>
  </si>
  <si>
    <t>9780198601753</t>
  </si>
  <si>
    <t>The Oxford Encyclopedia of Latinos and Latinas in the United States</t>
  </si>
  <si>
    <t>9780195156003</t>
  </si>
  <si>
    <t>47</t>
  </si>
  <si>
    <t>40</t>
  </si>
  <si>
    <t>17</t>
  </si>
  <si>
    <t>Musical Instruments</t>
  </si>
  <si>
    <t>9780198165040</t>
  </si>
  <si>
    <t>The Oxford Encyclopedia of Ancient Egypt</t>
  </si>
  <si>
    <t>9780195102345</t>
  </si>
  <si>
    <t>The Oxford Encyclopedia of Theatre and Performance</t>
  </si>
  <si>
    <t>9780198601746</t>
  </si>
  <si>
    <t xml:space="preserve">The Oxford Encyclopedia Women in World History </t>
  </si>
  <si>
    <t>9780195148909</t>
  </si>
  <si>
    <t>The United Irishmen</t>
  </si>
  <si>
    <t>9780198207368</t>
  </si>
  <si>
    <t>Translation Studies</t>
  </si>
  <si>
    <t>9780199239306</t>
  </si>
  <si>
    <t>The Riddle of Hume's Treatise</t>
  </si>
  <si>
    <t>10.1093/acprof:oso/9780195110333.001.0001</t>
  </si>
  <si>
    <t>9780195110333</t>
  </si>
  <si>
    <t>9780199872084</t>
  </si>
  <si>
    <t>Victorian Literature</t>
  </si>
  <si>
    <t>9780199799558</t>
  </si>
  <si>
    <t>The Oxford Handbook of Political Behavior</t>
  </si>
  <si>
    <t>10.1093/oxfordhb/9780199270125.001.0001</t>
  </si>
  <si>
    <t>9780199270125</t>
  </si>
  <si>
    <t>The Oxford Companion to the Supreme Court of the United States</t>
  </si>
  <si>
    <t>9780195176612</t>
  </si>
  <si>
    <t>The Oxford Dictionary of Dance</t>
  </si>
  <si>
    <t>9780199563449</t>
  </si>
  <si>
    <t>The Oxford Encyclopedia of American Political and Legal History</t>
  </si>
  <si>
    <t>9780199754618</t>
  </si>
  <si>
    <t>Mapping the Law</t>
  </si>
  <si>
    <t>10.1093/acprof:oso/9780199206551.001.0001</t>
  </si>
  <si>
    <t>9780199206551</t>
  </si>
  <si>
    <t>9780191705397</t>
  </si>
  <si>
    <t>The Washington Consensus Reconsidered</t>
  </si>
  <si>
    <t>9780199534081</t>
  </si>
  <si>
    <t>JSTOR - 2013</t>
  </si>
  <si>
    <t>JSTOR - 2014</t>
  </si>
  <si>
    <t>Apr (22nd)</t>
  </si>
  <si>
    <t>YTD</t>
  </si>
  <si>
    <t>Renew.  Use is WAY up since we cancelled ACS journal pkg</t>
  </si>
  <si>
    <t>No Brainer. New title. Good Use so far.  Searches seem way high EDS?  Can we get more granular reports?</t>
  </si>
  <si>
    <t>Use is way down. 957 searches in 2013 (682 views=#319 per view)</t>
  </si>
  <si>
    <t>DONE. Renewed with NY3Rs. 2745 Searches in 2013.</t>
  </si>
  <si>
    <r>
      <t xml:space="preserve">587 titles used once. </t>
    </r>
    <r>
      <rPr>
        <sz val="10"/>
        <color rgb="FFFF0000"/>
        <rFont val="Trebuchet MS"/>
        <family val="2"/>
      </rPr>
      <t>$12.46/title 2013</t>
    </r>
    <r>
      <rPr>
        <sz val="10"/>
        <rFont val="Trebuchet MS"/>
        <family val="2"/>
      </rPr>
      <t>.  Renew? Catalog or EDS titles? 13705 searches</t>
    </r>
  </si>
  <si>
    <t>Grove Music Online 2013</t>
  </si>
  <si>
    <t>Number of Successful Section Requests by Month and Title (e.g. chapter or entry)</t>
  </si>
  <si>
    <t xml:space="preserve">Low use. 45 FT 201.  Reports? </t>
  </si>
  <si>
    <t>Low use. 48 FT 2013. Should we get Political Science Complete?</t>
  </si>
  <si>
    <t>Cancel</t>
  </si>
  <si>
    <t>Use is WAY down?  New interface?  To check on use for Sept-Dec 2013.</t>
  </si>
  <si>
    <t>HC to check overlap. Abby to check AskMax</t>
  </si>
  <si>
    <t>per download</t>
  </si>
  <si>
    <t>Database Report 1 (R4): Total Searches, Result Clicks and Record Views by Month and Database</t>
  </si>
  <si>
    <r>
      <rPr>
        <sz val="12"/>
        <rFont val="Arial"/>
      </rPr>
      <t>Database</t>
    </r>
  </si>
  <si>
    <r>
      <rPr>
        <sz val="12"/>
        <rFont val="Arial"/>
      </rPr>
      <t>User Activity</t>
    </r>
  </si>
  <si>
    <r>
      <rPr>
        <sz val="12"/>
        <rFont val="Arial"/>
      </rPr>
      <t xml:space="preserve">Reporting Period
</t>
    </r>
    <r>
      <rPr>
        <sz val="12"/>
        <rFont val="Arial"/>
      </rPr>
      <t>Total</t>
    </r>
  </si>
  <si>
    <r>
      <rPr>
        <sz val="12"/>
        <rFont val="Arial"/>
      </rPr>
      <t xml:space="preserve">Jan-
</t>
    </r>
    <r>
      <rPr>
        <sz val="12"/>
        <rFont val="Arial"/>
      </rPr>
      <t>2013</t>
    </r>
  </si>
  <si>
    <r>
      <rPr>
        <sz val="12"/>
        <rFont val="Arial"/>
      </rPr>
      <t xml:space="preserve">Feb-
</t>
    </r>
    <r>
      <rPr>
        <sz val="12"/>
        <rFont val="Arial"/>
      </rPr>
      <t>2013</t>
    </r>
  </si>
  <si>
    <r>
      <rPr>
        <sz val="12"/>
        <rFont val="Arial"/>
      </rPr>
      <t xml:space="preserve">Mar-
</t>
    </r>
    <r>
      <rPr>
        <sz val="12"/>
        <rFont val="Arial"/>
      </rPr>
      <t>2013</t>
    </r>
  </si>
  <si>
    <r>
      <rPr>
        <sz val="12"/>
        <rFont val="Arial"/>
      </rPr>
      <t xml:space="preserve">Apr-
</t>
    </r>
    <r>
      <rPr>
        <sz val="12"/>
        <rFont val="Arial"/>
      </rPr>
      <t>2013</t>
    </r>
  </si>
  <si>
    <r>
      <rPr>
        <sz val="12"/>
        <rFont val="Arial"/>
      </rPr>
      <t xml:space="preserve">May-
</t>
    </r>
    <r>
      <rPr>
        <sz val="12"/>
        <rFont val="Arial"/>
      </rPr>
      <t>2013</t>
    </r>
  </si>
  <si>
    <r>
      <rPr>
        <sz val="12"/>
        <rFont val="Arial"/>
      </rPr>
      <t xml:space="preserve">Jun-
</t>
    </r>
    <r>
      <rPr>
        <sz val="12"/>
        <rFont val="Arial"/>
      </rPr>
      <t>2013</t>
    </r>
  </si>
  <si>
    <r>
      <rPr>
        <sz val="12"/>
        <rFont val="Arial"/>
      </rPr>
      <t xml:space="preserve">Jul-
</t>
    </r>
    <r>
      <rPr>
        <sz val="12"/>
        <rFont val="Arial"/>
      </rPr>
      <t>2013</t>
    </r>
  </si>
  <si>
    <r>
      <rPr>
        <sz val="12"/>
        <rFont val="Arial"/>
      </rPr>
      <t xml:space="preserve">Aug-
</t>
    </r>
    <r>
      <rPr>
        <sz val="12"/>
        <rFont val="Arial"/>
      </rPr>
      <t>2013</t>
    </r>
  </si>
  <si>
    <r>
      <rPr>
        <sz val="12"/>
        <rFont val="Arial"/>
      </rPr>
      <t xml:space="preserve">Sep-
</t>
    </r>
    <r>
      <rPr>
        <sz val="12"/>
        <rFont val="Arial"/>
      </rPr>
      <t>2013</t>
    </r>
  </si>
  <si>
    <r>
      <rPr>
        <sz val="12"/>
        <rFont val="Arial"/>
      </rPr>
      <t xml:space="preserve">Oct-
</t>
    </r>
    <r>
      <rPr>
        <sz val="12"/>
        <rFont val="Arial"/>
      </rPr>
      <t>2013</t>
    </r>
  </si>
  <si>
    <r>
      <rPr>
        <sz val="12"/>
        <rFont val="Arial"/>
      </rPr>
      <t xml:space="preserve">Nov-
</t>
    </r>
    <r>
      <rPr>
        <sz val="12"/>
        <rFont val="Arial"/>
      </rPr>
      <t>2013</t>
    </r>
  </si>
  <si>
    <r>
      <rPr>
        <sz val="12"/>
        <rFont val="Arial"/>
      </rPr>
      <t xml:space="preserve">Dec-
</t>
    </r>
    <r>
      <rPr>
        <sz val="12"/>
        <rFont val="Arial"/>
      </rPr>
      <t>2013</t>
    </r>
  </si>
  <si>
    <r>
      <rPr>
        <sz val="12"/>
        <rFont val="Arial"/>
      </rPr>
      <t xml:space="preserve">Jan-
</t>
    </r>
    <r>
      <rPr>
        <sz val="12"/>
        <rFont val="Arial"/>
      </rPr>
      <t>2014</t>
    </r>
  </si>
  <si>
    <r>
      <rPr>
        <sz val="12"/>
        <rFont val="Arial"/>
      </rPr>
      <t xml:space="preserve">Feb-
</t>
    </r>
    <r>
      <rPr>
        <sz val="12"/>
        <rFont val="Arial"/>
      </rPr>
      <t>2014</t>
    </r>
  </si>
  <si>
    <r>
      <rPr>
        <sz val="12"/>
        <rFont val="Arial"/>
      </rPr>
      <t xml:space="preserve">Mar-
</t>
    </r>
    <r>
      <rPr>
        <sz val="12"/>
        <rFont val="Arial"/>
      </rPr>
      <t>2014</t>
    </r>
  </si>
  <si>
    <r>
      <rPr>
        <sz val="12"/>
        <rFont val="Arial"/>
      </rPr>
      <t>Classical Music Library</t>
    </r>
  </si>
  <si>
    <r>
      <rPr>
        <sz val="12"/>
        <rFont val="Arial"/>
      </rPr>
      <t>Regular Searches</t>
    </r>
  </si>
  <si>
    <r>
      <rPr>
        <sz val="12"/>
        <rFont val="Arial"/>
      </rPr>
      <t>0</t>
    </r>
  </si>
  <si>
    <r>
      <rPr>
        <sz val="12"/>
        <rFont val="Arial"/>
      </rPr>
      <t>45</t>
    </r>
  </si>
  <si>
    <r>
      <rPr>
        <sz val="12"/>
        <rFont val="Arial"/>
      </rPr>
      <t>Searches-federated and automated</t>
    </r>
  </si>
  <si>
    <r>
      <rPr>
        <sz val="12"/>
        <rFont val="Arial"/>
      </rPr>
      <t>Result Clicks</t>
    </r>
  </si>
  <si>
    <r>
      <rPr>
        <sz val="12"/>
        <rFont val="Arial"/>
      </rPr>
      <t>Record Views</t>
    </r>
  </si>
  <si>
    <r>
      <rPr>
        <sz val="12"/>
        <rFont val="Arial"/>
      </rPr>
      <t>Dance in Video, Volume 1</t>
    </r>
  </si>
  <si>
    <r>
      <rPr>
        <sz val="12"/>
        <rFont val="Arial"/>
      </rPr>
      <t>3</t>
    </r>
  </si>
  <si>
    <r>
      <rPr>
        <sz val="12"/>
        <rFont val="Arial"/>
      </rPr>
      <t>Ethnographic Video Online, Volume 1</t>
    </r>
  </si>
  <si>
    <r>
      <rPr>
        <sz val="12"/>
        <rFont val="Arial"/>
      </rPr>
      <t>Ethnographic Video Online, Volume 2</t>
    </r>
  </si>
  <si>
    <r>
      <rPr>
        <sz val="12"/>
        <rFont val="Arial"/>
      </rPr>
      <t>Playbacks by Collection: Playbacks by Collection</t>
    </r>
  </si>
  <si>
    <r>
      <rPr>
        <sz val="12"/>
        <rFont val="Arial"/>
      </rPr>
      <t>SUNY Potsdam College Libraries</t>
    </r>
  </si>
  <si>
    <r>
      <rPr>
        <sz val="12"/>
        <rFont val="Arial"/>
      </rPr>
      <t>128</t>
    </r>
  </si>
  <si>
    <r>
      <rPr>
        <sz val="12"/>
        <rFont val="Arial"/>
      </rPr>
      <t>Period covered by Report</t>
    </r>
  </si>
  <si>
    <r>
      <rPr>
        <sz val="12"/>
        <rFont val="Arial"/>
      </rPr>
      <t>2013-01-01 to 2014-03-31</t>
    </r>
  </si>
  <si>
    <r>
      <rPr>
        <sz val="12"/>
        <rFont val="Arial"/>
      </rPr>
      <t>Date run</t>
    </r>
  </si>
  <si>
    <r>
      <rPr>
        <sz val="12"/>
        <rFont val="Arial"/>
      </rPr>
      <t>Collection</t>
    </r>
  </si>
  <si>
    <r>
      <rPr>
        <sz val="12"/>
        <rFont val="Arial"/>
      </rPr>
      <t xml:space="preserve">User
</t>
    </r>
    <r>
      <rPr>
        <sz val="12"/>
        <rFont val="Arial"/>
      </rPr>
      <t>Activity</t>
    </r>
  </si>
  <si>
    <r>
      <rPr>
        <sz val="12"/>
        <rFont val="Arial"/>
      </rPr>
      <t>Total for all collections</t>
    </r>
  </si>
  <si>
    <r>
      <rPr>
        <sz val="12"/>
        <rFont val="Arial"/>
      </rPr>
      <t>Playbacks</t>
    </r>
  </si>
  <si>
    <r>
      <rPr>
        <sz val="12"/>
        <rFont val="Arial"/>
      </rPr>
      <t>193</t>
    </r>
  </si>
  <si>
    <r>
      <rPr>
        <sz val="12"/>
        <rFont val="Arial"/>
      </rPr>
      <t>42</t>
    </r>
  </si>
  <si>
    <r>
      <rPr>
        <sz val="12"/>
        <rFont val="Arial"/>
      </rPr>
      <t>19</t>
    </r>
  </si>
  <si>
    <r>
      <rPr>
        <sz val="12"/>
        <rFont val="Arial"/>
      </rPr>
      <t>76</t>
    </r>
  </si>
  <si>
    <r>
      <rPr>
        <sz val="12"/>
        <rFont val="Arial"/>
      </rPr>
      <t>56</t>
    </r>
  </si>
  <si>
    <r>
      <rPr>
        <sz val="12"/>
        <rFont val="Arial"/>
      </rPr>
      <t xml:space="preserve">Classical Music
</t>
    </r>
    <r>
      <rPr>
        <sz val="12"/>
        <rFont val="Arial"/>
      </rPr>
      <t>Library</t>
    </r>
  </si>
  <si>
    <r>
      <rPr>
        <sz val="12"/>
        <rFont val="Arial"/>
      </rPr>
      <t>179</t>
    </r>
  </si>
  <si>
    <r>
      <rPr>
        <sz val="12"/>
        <rFont val="Arial"/>
      </rPr>
      <t>73</t>
    </r>
  </si>
  <si>
    <r>
      <rPr>
        <sz val="12"/>
        <rFont val="Arial"/>
      </rPr>
      <t>14</t>
    </r>
  </si>
  <si>
    <r>
      <rPr>
        <sz val="12"/>
        <rFont val="Arial"/>
      </rPr>
      <t>11</t>
    </r>
  </si>
  <si>
    <t>Database Availability</t>
  </si>
  <si>
    <t>online indiv. Journal sub  -ebsconete</t>
  </si>
  <si>
    <t>Project MUSE</t>
  </si>
  <si>
    <t>The Johns Hopkins University Press</t>
  </si>
  <si>
    <t xml:space="preserve">Project Muse </t>
  </si>
  <si>
    <t xml:space="preserve">$130 (Access: ALL WITH CURRENT - If subscription lapses, subscriber does not retain access.)
</t>
  </si>
  <si>
    <t xml:space="preserve">Academic OneFile 1993 - 1995
    General OneFile 1993 - 1995
    JSTOR Arts &amp; Sciences I Archive Collection 1976 - 2008
    Literature Resource Center 1993 - 1995
    Project Muse - Basic College Collection 1995 to present </t>
  </si>
  <si>
    <t>$205 (Access:  ALL WITH CURRENT - If subscription lapses, subscriber does not retain access.
)</t>
  </si>
  <si>
    <t xml:space="preserve"> Project Muse - Basic College Collection 1990 to present </t>
  </si>
  <si>
    <t xml:space="preserve">$185 (Access: ALL WITH CURRENT - If subscription lapses, subscriber does not retain access.)
</t>
  </si>
  <si>
    <t xml:space="preserve">Academic OneFile 1997 - 2005
    Academic Search Alumni Edition 1992 - 2004
    Academic Search Complete 1992 - 2004
    General OneFile 1997 - 2005
    Project Muse - Basic College Collection 1989 to present </t>
  </si>
  <si>
    <t xml:space="preserve">$150 (
Access:
ALL WITH CURRENT - If subscription lapses, subscriber does not retain access.
</t>
  </si>
  <si>
    <t xml:space="preserve"> Available in Print 1955-1961, 1963 - 2004
    Project Muse - Basic College Collection 1985 to present </t>
  </si>
  <si>
    <t>$170 (
Access:
ALL WITH CURRENT - If subscription lapses, subscriber does not retain access.
)</t>
  </si>
  <si>
    <t xml:space="preserve">Academic OneFile 1993 - 1995
General OneFile 1993 - 1995
JSTOR Arts &amp; Sciences I Archive Collection 1934 - 2008
Literature Resource Center 1993 - 1995
Project Muse - Basic College Collection 1993 to present </t>
  </si>
  <si>
    <t>"$235 (Access:ALL WITH CURRENT - If subscription lapses, subscriber does not retain access.)
"</t>
  </si>
  <si>
    <t>University of Pennsylvania Press</t>
  </si>
  <si>
    <t>"Academic OneFile 2006 to present
    Academic Search Alumni Edition 2004 to present
    Academic Search Complete 2004 to present
    America: History &amp; Life with Full Text 2004 to present
    Humanities Source 2004 - 2011
    JSTOR Archive Collection 4/1/1981 - 12/31/2009
    JSTOR Arts &amp; Sciences VII Archive Collection 1981 - 2010
    Literature Resource Center 2006 - 2008
    OmniFile Full Text Select (H.W. Wilson) 2005 to present
    Project Muse - Basic College Collection 2005 to present "</t>
  </si>
  <si>
    <t xml:space="preserve"> Academic OneFile 1993 - 1995
    General OneFile 1993 - 1995
    JSTOR Arts &amp; Sciences I Archive Collection 1973 - 2008
    Project Muse - Basic College Collection 1995 to present </t>
  </si>
  <si>
    <t xml:space="preserve">$175 (
Access:
ALL WITH CURRENT - If subscription lapses, subscriber does not retain access.
</t>
  </si>
  <si>
    <t xml:space="preserve"> Academic OneFile 1993 - 1995
    General OneFile 1993 - 1995
    JSTOR Arts &amp; Sciences III Archive Collection 1979 - 2008
    Literature Resource Center 1993 - 1995
    Project Muse - Basic College Collection 1996 to present </t>
  </si>
  <si>
    <t xml:space="preserve">Project Muse - Basic College Collection 1994 to present </t>
  </si>
  <si>
    <t xml:space="preserve">$175 (Access: ALL WITH CURRENT - If subscription lapses, subscriber does not retain access.)
</t>
  </si>
  <si>
    <t>Academic OneFile 1991 - 1995
    General OneFile 1991 - 1995
    Project Muse - Basic College Collection 1995 to present</t>
  </si>
  <si>
    <t>$220 (
Access:
ALL WITH CURRENT - If subscription lapses, subscriber does not retain access.)</t>
  </si>
  <si>
    <t>The MIT Press</t>
  </si>
  <si>
    <r>
      <t xml:space="preserve">Academic OneFile 1994 - 2001
    Academic Search Complete 1998 to present </t>
    </r>
    <r>
      <rPr>
        <sz val="12"/>
        <color rgb="FFFF0000"/>
        <rFont val="Calibri"/>
        <scheme val="minor"/>
      </rPr>
      <t>(Embargo:</t>
    </r>
    <r>
      <rPr>
        <sz val="12"/>
        <color theme="1"/>
        <rFont val="Calibri"/>
        <family val="2"/>
        <scheme val="minor"/>
      </rPr>
      <t xml:space="preserve"> 1 year)
    General OneFile 1994 - 2001
    Historical Abstracts with Full Text 1998 to present (Embargo: 1 year)
    Humanities Source 1998 to present (Embargo: 1 year)
    JSTOR Arts &amp; Sciences II Archive Collection 1970 - 2008
    OmniFile Full Text Select (H.W. Wilson) 1998 to present (Embargo: 1 year)
    Project Muse - Basic College Collection 1999 to present
</t>
    </r>
  </si>
  <si>
    <t xml:space="preserve">Academic OneFile 1994 - 1998
    Available in Print 1920 - 2004
    General OneFile 1994 - 1998
    JSTOR Arts &amp; Sciences III Archive Collection 1920 - 2006
    Oxford University Press 1999 - 2003
    Project Muse - Basic College Collection 2004 to present </t>
  </si>
  <si>
    <t>$304 (Access:
FIXED - Current subscription includes content from 1996 to current. If the subscription lapses, subscriber retains access to paid content)</t>
  </si>
  <si>
    <t xml:space="preserve"> Academic OneFile 1993 to present
Academic Search Alumni Edition 1974 to present
Academic Search Complete 1974 to present
General OneFile 1993 to present
Historical Abstracts with Full Text 1974 to present
Humanities Source 1974 - 2011
Literature Resource Center 1993 to present
OmniFile Full Text Select (H.W. Wilson) 1997 to present
Project Muse - Basic College Collection 1999 to present </t>
  </si>
  <si>
    <t xml:space="preserve">Project Muse - Basic College Collection 1976 to present </t>
  </si>
  <si>
    <t xml:space="preserve">$125 (Access:
ALL WITH CURRENT - If subscription lapses, subscriber does not retain access.)
</t>
  </si>
  <si>
    <t xml:space="preserve">Project Muse - Basic College Collection 1999 to present </t>
  </si>
  <si>
    <t>$175 (
Access:
ALL WITH CURRENT - If subscription lapses, subscriber does not retain access.)</t>
  </si>
  <si>
    <t>The Kent State University Press</t>
  </si>
  <si>
    <t>"Academic OneFile 1997 - 2011
    America: History &amp; Life with Full Text 1955 to present
    Available in Print 1955 - 2004
    General OneFile 1997 - 2011
    Humanities Source 1998 - 2008
    OmniFile Full Text Select (H.W. Wilson) 1998 - 2008
    Project Muse - Basic College Collection 1955 to present "</t>
  </si>
  <si>
    <t>online $75 (Access: ALL WITH CURRENT - If subscription lapses, subscriber retains access to paid content.)</t>
  </si>
  <si>
    <t>"Microform Holdings 1989 - 2004
    Project Muse - Basic College Collection 2003 to present "</t>
  </si>
  <si>
    <t xml:space="preserve"> JSTOR Archive Collection 12/1/1959 - 10/31/2007
    JSTOR Arts &amp; Sciences VII Archive Collection 1959 - 2008
    Project Muse - Basic College Collection 1998 to present </t>
  </si>
  <si>
    <t xml:space="preserve">$195 (
Access:
ALL WITH CURRENT - If subscription lapses, subscriber does not retain access.)
</t>
  </si>
  <si>
    <t>Music Library Association</t>
  </si>
  <si>
    <t xml:space="preserve">Academic OneFile 1993 to present
    Academic Search Alumni Edition 1996 to present
    Academic Search Complete 1996 to present
    Education Source 1995 to present
    General OneFile 1993 to present
    Humanities Source 1995 to present
    International Index to Music Periodicals Full Text 1934 to present
    JSTOR Arts &amp; Sciences III Archive Collection 1934 - 2008
    Library, Information Science &amp; Technology Abstracts (LISTA) with Full Text 1996 to present
    MasterFILE Premier 1996 to present
    OmniFile Full Text Select (H.W. Wilson) 1995 to present
    Professional Development Collection 1996 to present
    Project Muse - Basic College Collection 2000 to present </t>
  </si>
  <si>
    <t>NOT AVAIL. ONLINE AS AN INDIV SUB per ebsconet</t>
  </si>
  <si>
    <t>Society for Military History</t>
  </si>
  <si>
    <t xml:space="preserve"> America: History &amp; Life with Full Text 1989 to present
    Historical Abstracts with Full Text 1989 to present
    JSTOR Archive Collection 1/1/1989 - 10/31/2007
    Project Muse - Basic College Collection 2003 - 2009 </t>
  </si>
  <si>
    <t xml:space="preserve">Available in Print 1967 - 2005
    Microform Holdings 1963 - 1966
    Project Muse - Basic College Collection 1963 to present </t>
  </si>
  <si>
    <t xml:space="preserve">
$135 (Access:
ALL WITH CURRENT - If subscription lapses, subscriber does not retain access.)
</t>
  </si>
  <si>
    <t xml:space="preserve"> Academic OneFile 1993 - 1998
    Available in Print 1973 to present
    General OneFile 1993 - 1998
    JSTOR Arts &amp; Sciences III Archive Collection 1973 - 2006
    Oxford University Press 1999 - 2003
    Project Muse - Basic College Collection 2004 - 2007 </t>
  </si>
  <si>
    <t>$320 online (Ox U Press/Highwire)</t>
  </si>
  <si>
    <t>University of Toronto Press</t>
  </si>
  <si>
    <r>
      <t xml:space="preserve"> Academic OneFile 1997 - 2002
Available in Print 1958 - 2008
General OneFile 1997 - 2002
International Bibliography of Theatre &amp; Dance with Full Text 1997 to present </t>
    </r>
    <r>
      <rPr>
        <sz val="12"/>
        <color rgb="FFFF0000"/>
        <rFont val="Calibri"/>
        <scheme val="minor"/>
      </rPr>
      <t>(Embargo:</t>
    </r>
    <r>
      <rPr>
        <sz val="12"/>
        <color theme="1"/>
        <rFont val="Calibri"/>
        <family val="2"/>
        <scheme val="minor"/>
      </rPr>
      <t xml:space="preserve"> 6 months)
Literature Resource Center 1997 - 2002
Project Muse - Basic College Collection 1958 to present </t>
    </r>
  </si>
  <si>
    <t>pub by/in Pmuse</t>
  </si>
  <si>
    <r>
      <t xml:space="preserve">Academic Search Complete 1997 to present </t>
    </r>
    <r>
      <rPr>
        <sz val="12"/>
        <color rgb="FFFF0000"/>
        <rFont val="Calibri"/>
        <scheme val="minor"/>
      </rPr>
      <t>(Embargo:</t>
    </r>
    <r>
      <rPr>
        <sz val="12"/>
        <color theme="1"/>
        <rFont val="Calibri"/>
        <family val="2"/>
        <scheme val="minor"/>
      </rPr>
      <t xml:space="preserve"> 1 year)
    JSTOR Arts &amp; Sciences III Archive Collection 1968 - 2008
    OmniFile Full Text Select (H.W. Wilson) 1998 to present </t>
    </r>
    <r>
      <rPr>
        <sz val="12"/>
        <color rgb="FFFF0000"/>
        <rFont val="Calibri"/>
        <scheme val="minor"/>
      </rPr>
      <t>(Embargo:</t>
    </r>
    <r>
      <rPr>
        <sz val="12"/>
        <color theme="1"/>
        <rFont val="Calibri"/>
        <family val="2"/>
        <scheme val="minor"/>
      </rPr>
      <t xml:space="preserve"> 1 year)
    Project Muse - Basic College Collection 2001 to present</t>
    </r>
  </si>
  <si>
    <r>
      <t xml:space="preserve">Academic OneFile 1993 - 2001
    Academic Search Complete 1993 to present </t>
    </r>
    <r>
      <rPr>
        <sz val="12"/>
        <color rgb="FFFF0000"/>
        <rFont val="Calibri"/>
        <scheme val="minor"/>
      </rPr>
      <t>(Embargo:</t>
    </r>
    <r>
      <rPr>
        <sz val="12"/>
        <color theme="1"/>
        <rFont val="Calibri"/>
        <family val="2"/>
        <scheme val="minor"/>
      </rPr>
      <t xml:space="preserve"> 1 year)
    General OneFile 1993 - 2001
    JSTOR Arts &amp; Sciences II Archive Collection 1976 - 2008
    Military &amp; Government Collection 1993 to present </t>
    </r>
    <r>
      <rPr>
        <sz val="12"/>
        <color rgb="FFFF0000"/>
        <rFont val="Calibri"/>
        <scheme val="minor"/>
      </rPr>
      <t>(Embargo:</t>
    </r>
    <r>
      <rPr>
        <sz val="12"/>
        <color theme="1"/>
        <rFont val="Calibri"/>
        <family val="2"/>
        <scheme val="minor"/>
      </rPr>
      <t xml:space="preserve"> 1 year)
    OmniFile Full Text Select (H.W. Wilson) 1998 to present </t>
    </r>
    <r>
      <rPr>
        <sz val="12"/>
        <color rgb="FFFF0000"/>
        <rFont val="Calibri"/>
        <scheme val="minor"/>
      </rPr>
      <t>(Embargo:</t>
    </r>
    <r>
      <rPr>
        <sz val="12"/>
        <color theme="1"/>
        <rFont val="Calibri"/>
        <family val="2"/>
        <scheme val="minor"/>
      </rPr>
      <t xml:space="preserve"> 1 year)
    Project Muse - Basic College Collection 1976 to present
    Social Sciences Full Text (H.W. Wilson) 1998 to present </t>
    </r>
    <r>
      <rPr>
        <sz val="12"/>
        <color rgb="FFFF0000"/>
        <rFont val="Calibri"/>
        <scheme val="minor"/>
      </rPr>
      <t>(Embargo:</t>
    </r>
    <r>
      <rPr>
        <sz val="12"/>
        <color theme="1"/>
        <rFont val="Calibri"/>
        <family val="2"/>
        <scheme val="minor"/>
      </rPr>
      <t xml:space="preserve"> 1 year) </t>
    </r>
  </si>
  <si>
    <t xml:space="preserve">Project Muse - Basic College Collection 2003 to present </t>
  </si>
  <si>
    <t>"JSTOR $131  (Access:
GROWING - Current Scholarship Program subscriptions provide access from the date the first electronic issue published or ""Digital Availability Date"" (DAD) to current issue. NOTE moving from JSTOR to Highwire in 2015)"</t>
  </si>
  <si>
    <r>
      <t xml:space="preserve">Academic OneFile 1993 - 2011
    Academic Search Complete 1974 to present </t>
    </r>
    <r>
      <rPr>
        <sz val="12"/>
        <color rgb="FFFF0000"/>
        <rFont val="Calibri"/>
        <scheme val="minor"/>
      </rPr>
      <t>(Embargo:</t>
    </r>
    <r>
      <rPr>
        <sz val="12"/>
        <color theme="1"/>
        <rFont val="Calibri"/>
        <family val="2"/>
        <scheme val="minor"/>
      </rPr>
      <t xml:space="preserve"> 1 year)
    General OneFile 1993 - 2011
    Historical Abstracts with Full Text 1974 to present </t>
    </r>
    <r>
      <rPr>
        <sz val="12"/>
        <color rgb="FFFF0000"/>
        <rFont val="Calibri"/>
        <scheme val="minor"/>
      </rPr>
      <t>(Embargo:</t>
    </r>
    <r>
      <rPr>
        <sz val="12"/>
        <color theme="1"/>
        <rFont val="Calibri"/>
        <family val="2"/>
        <scheme val="minor"/>
      </rPr>
      <t xml:space="preserve"> 1 year)
    Humanities Source 1974 to present (Embargo: 1 year)
    JSTOR Archive Collection 10/1/1967 - 12/31/2007
    JSTOR Arts &amp; Sciences VII Archive Collection 1967 - 2008
    MasterFILE Premier 1984 to present </t>
    </r>
    <r>
      <rPr>
        <sz val="12"/>
        <color rgb="FFFF0000"/>
        <rFont val="Calibri"/>
        <scheme val="minor"/>
      </rPr>
      <t>(Embargo:</t>
    </r>
    <r>
      <rPr>
        <sz val="12"/>
        <color theme="1"/>
        <rFont val="Calibri"/>
        <family val="2"/>
        <scheme val="minor"/>
      </rPr>
      <t xml:space="preserve"> 1 year)
    OmniFile Full Text Select (H.W. Wilson) 1995 to present </t>
    </r>
    <r>
      <rPr>
        <sz val="12"/>
        <color rgb="FFFF0000"/>
        <rFont val="Calibri"/>
        <scheme val="minor"/>
      </rPr>
      <t>(Embargo:</t>
    </r>
    <r>
      <rPr>
        <sz val="12"/>
        <color theme="1"/>
        <rFont val="Calibri"/>
        <family val="2"/>
        <scheme val="minor"/>
      </rPr>
      <t xml:space="preserve"> 1 year)
    Opposing Viewpoints In Context 1993 - 2011
    Project Muse - Basic College Collection 1999 to present
    Religion &amp; Philosophy Collection 1974 to present </t>
    </r>
    <r>
      <rPr>
        <sz val="12"/>
        <color rgb="FFFF0000"/>
        <rFont val="Calibri"/>
        <scheme val="minor"/>
      </rPr>
      <t>(Embargo:</t>
    </r>
    <r>
      <rPr>
        <sz val="12"/>
        <color theme="1"/>
        <rFont val="Calibri"/>
        <family val="2"/>
        <scheme val="minor"/>
      </rPr>
      <t xml:space="preserve"> 1 year)
    Social Sciences Full Text (H.W. Wilson) 1988 to present </t>
    </r>
    <r>
      <rPr>
        <sz val="12"/>
        <color rgb="FFFF0000"/>
        <rFont val="Calibri"/>
        <scheme val="minor"/>
      </rPr>
      <t>(Embargo:</t>
    </r>
    <r>
      <rPr>
        <sz val="12"/>
        <color theme="1"/>
        <rFont val="Calibri"/>
        <family val="2"/>
        <scheme val="minor"/>
      </rPr>
      <t xml:space="preserve"> 1 year) </t>
    </r>
  </si>
  <si>
    <t xml:space="preserve">
    Academic OneFile 1992 - 1995
    General OneFile 1992 - 1995
    JSTOR Arts &amp; Sciences I Archive Collection 1962 - 2008
    Literature Resource Center 1992 - 1995
    Project Muse - Basic College Collection 1993 </t>
  </si>
  <si>
    <t>$235 (Access:  ALL WITH CURRENT - If subscription lapses, subscriber does not retain access.
)</t>
  </si>
  <si>
    <t>Western Michigan University</t>
  </si>
  <si>
    <t xml:space="preserve"> Academic OneFile 2000 to present
Academic Search Alumni Edition 2007 to present
Academic Search Complete 2007 to present
General OneFile 2000 to present
Humanities Source 2001 to present
International Bibliography of Theatre &amp; Dance with Full Text 2007 to present
Literature Resource Center 2000 to present
OmniFile Full Text Select (H.W. Wilson) 2001 to present
Project Muse - Basic College Collection 2000 to present </t>
  </si>
  <si>
    <t>University of Nebraska Press</t>
  </si>
  <si>
    <t xml:space="preserve"> Humanities Source 2007 to present
    Project Muse - Basic College Collection 2009 to present </t>
  </si>
  <si>
    <t>Penn State University Press</t>
  </si>
  <si>
    <t>The University of Tulsa</t>
  </si>
  <si>
    <t>American Folklore Society</t>
  </si>
  <si>
    <t>The Ohio State University Press</t>
  </si>
  <si>
    <t>West Chester University</t>
  </si>
  <si>
    <t>Gallaudet University Press</t>
  </si>
  <si>
    <t>The Academy of American Franciscan History</t>
  </si>
  <si>
    <t>Latin American Studies Association</t>
  </si>
  <si>
    <t>Duke University Press</t>
  </si>
  <si>
    <t>The University of North Carolina Press</t>
  </si>
  <si>
    <t>George Washington University Institute for Ethnographic Research</t>
  </si>
  <si>
    <t>The Catholic University of America Press</t>
  </si>
  <si>
    <t>Harvard-Yenching Institute</t>
  </si>
  <si>
    <t>Society for Japanese Studies</t>
  </si>
  <si>
    <t>Middle East Institute</t>
  </si>
  <si>
    <t>University of Arizona</t>
  </si>
  <si>
    <t>American School of Classical Studies at Athens</t>
  </si>
  <si>
    <t>West Virginia University Press</t>
  </si>
  <si>
    <t>a/b: Auto/Biography Studies</t>
  </si>
  <si>
    <t>The Autobiography Society</t>
  </si>
  <si>
    <t>0898-9575</t>
  </si>
  <si>
    <t>2151-7290</t>
  </si>
  <si>
    <t>Ab Imperio</t>
  </si>
  <si>
    <t>2166-4072</t>
  </si>
  <si>
    <t>2164-9731</t>
  </si>
  <si>
    <t>Advertising Educational Foundation</t>
  </si>
  <si>
    <t>African Conflict &amp; Peacebuilding Review</t>
  </si>
  <si>
    <t>2156-695X</t>
  </si>
  <si>
    <t>2156-7263</t>
  </si>
  <si>
    <t>African Economic History</t>
  </si>
  <si>
    <t>African Studies Program, University of Wisconsin-Madison</t>
  </si>
  <si>
    <t>0145-2258</t>
  </si>
  <si>
    <t>2163-9108</t>
  </si>
  <si>
    <t>Alabama Review</t>
  </si>
  <si>
    <t>The University of Alabama Press</t>
  </si>
  <si>
    <t>0002-4341</t>
  </si>
  <si>
    <t>2166-9961</t>
  </si>
  <si>
    <t>Aleph: Historical Studies in Science and Judaism</t>
  </si>
  <si>
    <t>1565-1525</t>
  </si>
  <si>
    <t>1565-5423</t>
  </si>
  <si>
    <t>American Book Review</t>
  </si>
  <si>
    <t>0149-9408</t>
  </si>
  <si>
    <t>2153-4578</t>
  </si>
  <si>
    <t>American Catholic Studies</t>
  </si>
  <si>
    <t>American Catholic Historical Society</t>
  </si>
  <si>
    <t>2161-8542</t>
  </si>
  <si>
    <t>2161-8534</t>
  </si>
  <si>
    <t>The American Journal of Bioethics</t>
  </si>
  <si>
    <t>1526-5161</t>
  </si>
  <si>
    <t>1536-0075</t>
  </si>
  <si>
    <t>American Journal of Mathematics</t>
  </si>
  <si>
    <t>0002-9327</t>
  </si>
  <si>
    <t>1080-6377</t>
  </si>
  <si>
    <t>American Journal of Theology &amp; Philosophy</t>
  </si>
  <si>
    <t>0194-3448</t>
  </si>
  <si>
    <t>2156-4795</t>
  </si>
  <si>
    <t>0002-9831</t>
  </si>
  <si>
    <t>1527-2117</t>
  </si>
  <si>
    <t>American Periodicals: A Journal of History, Criticism, and Bibliography</t>
  </si>
  <si>
    <t>1054-7479</t>
  </si>
  <si>
    <t>1548-4238</t>
  </si>
  <si>
    <t>American Speech</t>
  </si>
  <si>
    <t>0003-1283</t>
  </si>
  <si>
    <t>1527-2133</t>
  </si>
  <si>
    <t>American Studies</t>
  </si>
  <si>
    <t>Mid-American Studies Association</t>
  </si>
  <si>
    <t>0026-3079</t>
  </si>
  <si>
    <t>2153-6856</t>
  </si>
  <si>
    <t>An Sionnach: A Journal of Literature, Culture, and the Arts</t>
  </si>
  <si>
    <t>1554-8953</t>
  </si>
  <si>
    <t>1944-6535</t>
  </si>
  <si>
    <t>Anales Galdosianos</t>
  </si>
  <si>
    <t>AsociaciÃ³n Internacional de Galdosistas</t>
  </si>
  <si>
    <t>0569-9924</t>
  </si>
  <si>
    <t>2161-301X</t>
  </si>
  <si>
    <t>Anthropologica</t>
  </si>
  <si>
    <t>0003-5459</t>
  </si>
  <si>
    <t>2292-3586</t>
  </si>
  <si>
    <t>Anthropological Linguistics</t>
  </si>
  <si>
    <t>0003-5483</t>
  </si>
  <si>
    <t>1944-6527</t>
  </si>
  <si>
    <t>Appalachian Heritage</t>
  </si>
  <si>
    <t>0363-2318</t>
  </si>
  <si>
    <t>1940-5081</t>
  </si>
  <si>
    <t>Archives of Asian Art</t>
  </si>
  <si>
    <t>0066-6637</t>
  </si>
  <si>
    <t>1944-6497</t>
  </si>
  <si>
    <t>Arctic Anthropology</t>
  </si>
  <si>
    <t>0066-6939</t>
  </si>
  <si>
    <t>1933-8139</t>
  </si>
  <si>
    <t>ariel: A Review of International English Literature</t>
  </si>
  <si>
    <t>0004-1327</t>
  </si>
  <si>
    <t>1920-1222</t>
  </si>
  <si>
    <t>Arizona Journal of Hispanic Cultural Studies</t>
  </si>
  <si>
    <t>1096-2492</t>
  </si>
  <si>
    <t>1934-9009</t>
  </si>
  <si>
    <t>Arthuriana</t>
  </si>
  <si>
    <t>Scriptorium Press</t>
  </si>
  <si>
    <t>1078-6279</t>
  </si>
  <si>
    <t>1934-1539</t>
  </si>
  <si>
    <t>Asia Policy</t>
  </si>
  <si>
    <t>National Bureau of Asian Research</t>
  </si>
  <si>
    <t>1559-0968</t>
  </si>
  <si>
    <t>1559-2960</t>
  </si>
  <si>
    <t>Asian Bioethics Review</t>
  </si>
  <si>
    <t>NUS Press Pte Ltd</t>
  </si>
  <si>
    <t>1793-8759</t>
  </si>
  <si>
    <t>1793-9453</t>
  </si>
  <si>
    <t>Asian Journal of English Language Teaching</t>
  </si>
  <si>
    <t>Chinese University Press</t>
  </si>
  <si>
    <t>1026-2652</t>
  </si>
  <si>
    <t>2333-7192</t>
  </si>
  <si>
    <t>AUDEM: The International Journal of Higher Education and Democracy</t>
  </si>
  <si>
    <t>State University of New York Press</t>
  </si>
  <si>
    <t>2157-8583</t>
  </si>
  <si>
    <t>2157-8591</t>
  </si>
  <si>
    <t>Azalea: Journal of Korean Literature &amp; Culture</t>
  </si>
  <si>
    <t>1939-6120</t>
  </si>
  <si>
    <t>1944-6500</t>
  </si>
  <si>
    <t>Black Camera</t>
  </si>
  <si>
    <t>1536-3155</t>
  </si>
  <si>
    <t>1947-4237</t>
  </si>
  <si>
    <t>Black Music Research Journal</t>
  </si>
  <si>
    <t>0276-3605</t>
  </si>
  <si>
    <t>1946-1615</t>
  </si>
  <si>
    <t>Black Women, Gender &amp; Families</t>
  </si>
  <si>
    <t>1935-2743</t>
  </si>
  <si>
    <t>1944-6462</t>
  </si>
  <si>
    <t>boundary 2</t>
  </si>
  <si>
    <t>0190-3659</t>
  </si>
  <si>
    <t>1527-2141</t>
  </si>
  <si>
    <t>Bridges: A Jewish Feminist Journal</t>
  </si>
  <si>
    <t>Bridges Association</t>
  </si>
  <si>
    <t>1046-8358</t>
  </si>
  <si>
    <t>1558-9552</t>
  </si>
  <si>
    <t>British Journal of Canadian Studies</t>
  </si>
  <si>
    <t>Liverpool University Press</t>
  </si>
  <si>
    <t>0269-9222</t>
  </si>
  <si>
    <t>1757-8078</t>
  </si>
  <si>
    <t>Brookings Institution Press</t>
  </si>
  <si>
    <t>Brookings Papers on Education Policy</t>
  </si>
  <si>
    <t>1096-2719</t>
  </si>
  <si>
    <t>1533-4457</t>
  </si>
  <si>
    <t>Brookings Trade Forum</t>
  </si>
  <si>
    <t>1520-5479</t>
  </si>
  <si>
    <t>1534-0635</t>
  </si>
  <si>
    <t>Brookings-Wharton Papers on Financial Services</t>
  </si>
  <si>
    <t>1098-3651</t>
  </si>
  <si>
    <t>1533-4430</t>
  </si>
  <si>
    <t>Brookings-Wharton Papers on Urban Affairs</t>
  </si>
  <si>
    <t>1528-7084</t>
  </si>
  <si>
    <t>1533-4449</t>
  </si>
  <si>
    <t>Buddhist-Christian Studies</t>
  </si>
  <si>
    <t>0882-0945</t>
  </si>
  <si>
    <t>1527-9472</t>
  </si>
  <si>
    <t>Buildings &amp; Landscapes: Journal of the Vernacular Architecture Forum</t>
  </si>
  <si>
    <t>1936-0886</t>
  </si>
  <si>
    <t>1934-6832</t>
  </si>
  <si>
    <t>The Bulletin of Hispanic Studies</t>
  </si>
  <si>
    <t>1475-3839</t>
  </si>
  <si>
    <t>1478-3398</t>
  </si>
  <si>
    <t>Bulletin of the Center for Children's Books</t>
  </si>
  <si>
    <t>0008-9036</t>
  </si>
  <si>
    <t>1558-6766</t>
  </si>
  <si>
    <t>Bulletin of the Comediantes</t>
  </si>
  <si>
    <t>0007-5108</t>
  </si>
  <si>
    <t>1944-0928</t>
  </si>
  <si>
    <t>The Byron Journal</t>
  </si>
  <si>
    <t>0301-7257</t>
  </si>
  <si>
    <t>1757-0263</t>
  </si>
  <si>
    <t>The Cambridge Quarterly</t>
  </si>
  <si>
    <t>0008-199X</t>
  </si>
  <si>
    <t>1471-6836</t>
  </si>
  <si>
    <t>Camera Obscura</t>
  </si>
  <si>
    <t>0270-5346</t>
  </si>
  <si>
    <t>1529-1510</t>
  </si>
  <si>
    <t>Canadian Ethnic Studies</t>
  </si>
  <si>
    <t>Canadian Ethnic Studies Association</t>
  </si>
  <si>
    <t>0008-3496</t>
  </si>
  <si>
    <t>1913-8253</t>
  </si>
  <si>
    <t>Canadian Journal of Criminology and Criminal Justice</t>
  </si>
  <si>
    <t>1707-7753</t>
  </si>
  <si>
    <t>1911-0219</t>
  </si>
  <si>
    <t>The Canadian Journal of Human Sexuality</t>
  </si>
  <si>
    <t>1188-4517</t>
  </si>
  <si>
    <t>2291-7063</t>
  </si>
  <si>
    <t>Canadian Journal of Information and Library Science</t>
  </si>
  <si>
    <t>1195-096X</t>
  </si>
  <si>
    <t>1920-7239</t>
  </si>
  <si>
    <t>Canadian Journal of Law and Society</t>
  </si>
  <si>
    <t>0829-3201</t>
  </si>
  <si>
    <t>1911-0227</t>
  </si>
  <si>
    <t>The Canadian Journal of Linguistics / La revue canadienne de linguistique</t>
  </si>
  <si>
    <t>0008-4131</t>
  </si>
  <si>
    <t>1710-1115</t>
  </si>
  <si>
    <t>The Canadian Journal of Sociology</t>
  </si>
  <si>
    <t>0318-6431</t>
  </si>
  <si>
    <t>1710-1123</t>
  </si>
  <si>
    <t>Canadian Journal of Women and the Law</t>
  </si>
  <si>
    <t>0832-8781</t>
  </si>
  <si>
    <t>1911-0235</t>
  </si>
  <si>
    <t>Canadian Public Policy</t>
  </si>
  <si>
    <t>0317-0861</t>
  </si>
  <si>
    <t>1911-9917</t>
  </si>
  <si>
    <t>Canadian Review of Comparative Literature / Revue Canadienne de LittÃ©rature ComparÃ©e</t>
  </si>
  <si>
    <t>0319-051X</t>
  </si>
  <si>
    <t>1913-9659</t>
  </si>
  <si>
    <t>Canadian Theatre Review</t>
  </si>
  <si>
    <t>0315-0836</t>
  </si>
  <si>
    <t>1920-941X</t>
  </si>
  <si>
    <t>Caribbean Studies</t>
  </si>
  <si>
    <t>Institute of Caribbean Studies</t>
  </si>
  <si>
    <t>0008-6533</t>
  </si>
  <si>
    <t>1940-9095</t>
  </si>
  <si>
    <t>Cartographica: The International Journal for Geographic Information and Geovisualization</t>
  </si>
  <si>
    <t>0317-7173</t>
  </si>
  <si>
    <t>1911-9925</t>
  </si>
  <si>
    <t>CEA Critic</t>
  </si>
  <si>
    <t>0007-8069</t>
  </si>
  <si>
    <t>2327-5898</t>
  </si>
  <si>
    <t>Change Over Time</t>
  </si>
  <si>
    <t>2153-053x</t>
  </si>
  <si>
    <t>2153-0548</t>
  </si>
  <si>
    <t>China: An International Journal</t>
  </si>
  <si>
    <t>0219-7472</t>
  </si>
  <si>
    <t>0219-8614</t>
  </si>
  <si>
    <t>China Review</t>
  </si>
  <si>
    <t>1680-2012</t>
  </si>
  <si>
    <t>1015-6607</t>
  </si>
  <si>
    <t>China Review International</t>
  </si>
  <si>
    <t>1069-5834</t>
  </si>
  <si>
    <t>1527-9367</t>
  </si>
  <si>
    <t>Colorado Review</t>
  </si>
  <si>
    <t>Center for Literary Publishing</t>
  </si>
  <si>
    <t>1046-3348</t>
  </si>
  <si>
    <t>2325-730X</t>
  </si>
  <si>
    <t>Comitatus: A Journal of Medieval and Renaissance Studies</t>
  </si>
  <si>
    <t>Center for Medieval and Renaissance Studies, UCLA</t>
  </si>
  <si>
    <t>0069-6412</t>
  </si>
  <si>
    <t>1557-0290</t>
  </si>
  <si>
    <t>Common Knowledge</t>
  </si>
  <si>
    <t>0961-754X</t>
  </si>
  <si>
    <t>1538-4578</t>
  </si>
  <si>
    <t>Community Literacy Journal</t>
  </si>
  <si>
    <t>1555-9734</t>
  </si>
  <si>
    <t>2162-6324</t>
  </si>
  <si>
    <t>The Comparatist</t>
  </si>
  <si>
    <t>0195-7678</t>
  </si>
  <si>
    <t>1559-0887</t>
  </si>
  <si>
    <t>Comparative Critical Studies</t>
  </si>
  <si>
    <t>Edinburgh University Press</t>
  </si>
  <si>
    <t>1744-1854</t>
  </si>
  <si>
    <t>1750-0109</t>
  </si>
  <si>
    <t>Comparative Technology Transfer and Society</t>
  </si>
  <si>
    <t>1542-0132</t>
  </si>
  <si>
    <t>1543-3404</t>
  </si>
  <si>
    <t>Computer Music Journal</t>
  </si>
  <si>
    <t>0148-9267</t>
  </si>
  <si>
    <t>1531-5169</t>
  </si>
  <si>
    <t>Conradiana</t>
  </si>
  <si>
    <t>Texas Tech University Press</t>
  </si>
  <si>
    <t>0010-6356</t>
  </si>
  <si>
    <t>1935-0252</t>
  </si>
  <si>
    <t>Conservative Judaism</t>
  </si>
  <si>
    <t>Rabbinical Assembly</t>
  </si>
  <si>
    <t>0010-6542</t>
  </si>
  <si>
    <t>1947-4717</t>
  </si>
  <si>
    <t>Contagion: Journal of Violence, Mimesis, and Culture</t>
  </si>
  <si>
    <t>Michigan State University Press</t>
  </si>
  <si>
    <t>1075-7201</t>
  </si>
  <si>
    <t>1930-1200</t>
  </si>
  <si>
    <t>Contemporary Southeast Asia: A Journal of International and Strategic Affairs</t>
  </si>
  <si>
    <t>Institute of Southeast Asian Studies</t>
  </si>
  <si>
    <t>0129-797X</t>
  </si>
  <si>
    <t>1793-284X</t>
  </si>
  <si>
    <t>La corÃ³nica: A Journal of Medieval Hispanic Languages, Literatures, and Cultures</t>
  </si>
  <si>
    <t>0193-3892</t>
  </si>
  <si>
    <t>1947-4261</t>
  </si>
  <si>
    <t>Cream City Review</t>
  </si>
  <si>
    <t>Department of English, University of Wisconsin-Milwaukee</t>
  </si>
  <si>
    <t>0884-3457</t>
  </si>
  <si>
    <t>2166-014x</t>
  </si>
  <si>
    <t>Critical Philosophy of Race</t>
  </si>
  <si>
    <t>2165-8684</t>
  </si>
  <si>
    <t>2165-8692</t>
  </si>
  <si>
    <t>Cross-Currents: East Asian History and Culture Review</t>
  </si>
  <si>
    <t>2158-9666</t>
  </si>
  <si>
    <t>2158-9674</t>
  </si>
  <si>
    <t>Cuban Studies</t>
  </si>
  <si>
    <t>University of Pittsburgh Press</t>
  </si>
  <si>
    <t>0361-4441</t>
  </si>
  <si>
    <t>1548-2464</t>
  </si>
  <si>
    <t>Cultural Politics</t>
  </si>
  <si>
    <t>1743-2197</t>
  </si>
  <si>
    <t>1751-7435</t>
  </si>
  <si>
    <t>Dance Research</t>
  </si>
  <si>
    <t>0264-2875</t>
  </si>
  <si>
    <t>1750-0095</t>
  </si>
  <si>
    <t>Dance Research Journal</t>
  </si>
  <si>
    <t>0149-7677</t>
  </si>
  <si>
    <t>1940-509X</t>
  </si>
  <si>
    <t>Population Association of America</t>
  </si>
  <si>
    <t>Diaspora: A Journal of Transnational Studies</t>
  </si>
  <si>
    <t>1044-2057</t>
  </si>
  <si>
    <t>1911-1568</t>
  </si>
  <si>
    <t>Dictionaries: Journal of the Dictionary Society of North America</t>
  </si>
  <si>
    <t>Dictionary Society of North America</t>
  </si>
  <si>
    <t>0197-6745</t>
  </si>
  <si>
    <t>2160-5076</t>
  </si>
  <si>
    <t>differences: A Journal of Feminist Cultural Studies</t>
  </si>
  <si>
    <t>1040-7391</t>
  </si>
  <si>
    <t>1527-1986</t>
  </si>
  <si>
    <t>Digital Philology: A Journal of Medieval Cultures</t>
  </si>
  <si>
    <t>2162-9544</t>
  </si>
  <si>
    <t>2162-9552</t>
  </si>
  <si>
    <t>Discourse</t>
  </si>
  <si>
    <t>1522-5321</t>
  </si>
  <si>
    <t>1536-1810</t>
  </si>
  <si>
    <t>Dublin James Joyce Journal</t>
  </si>
  <si>
    <t>James Joyce Research Centre at University College Dublin</t>
  </si>
  <si>
    <t>2009-1850</t>
  </si>
  <si>
    <t>2009-4507</t>
  </si>
  <si>
    <t>e-Service Journal</t>
  </si>
  <si>
    <t>1528-8226</t>
  </si>
  <si>
    <t>1528-8234</t>
  </si>
  <si>
    <t>Early American Studies: An Interdisciplinary Journal</t>
  </si>
  <si>
    <t>1543-4273</t>
  </si>
  <si>
    <t>1559-0895</t>
  </si>
  <si>
    <t>East Asian Science, Technology and Society: an International Journal</t>
  </si>
  <si>
    <t>1875-2160</t>
  </si>
  <si>
    <t>1875-2152</t>
  </si>
  <si>
    <t>Eastern Africa Social Science Research Review</t>
  </si>
  <si>
    <t>Organization for Social Science Research in Eastern and Southern Africa</t>
  </si>
  <si>
    <t>1027-1775</t>
  </si>
  <si>
    <t>1684-4173</t>
  </si>
  <si>
    <t>Ecological Restoration</t>
  </si>
  <si>
    <t>1543-4060</t>
  </si>
  <si>
    <t>1543-4079</t>
  </si>
  <si>
    <t>EconomÃ­a</t>
  </si>
  <si>
    <t>1529-7470</t>
  </si>
  <si>
    <t>1533-6239</t>
  </si>
  <si>
    <t>Ecotone</t>
  </si>
  <si>
    <t>University of North Carolina, Wilmington</t>
  </si>
  <si>
    <t>1553-1775</t>
  </si>
  <si>
    <t>2165-2651</t>
  </si>
  <si>
    <t>The Edgar Allan Poe Review</t>
  </si>
  <si>
    <t>2150-0428</t>
  </si>
  <si>
    <t>2166-2932</t>
  </si>
  <si>
    <t>Education and Culture</t>
  </si>
  <si>
    <t>Purdue University Press</t>
  </si>
  <si>
    <t>1085-4908</t>
  </si>
  <si>
    <t>1559-1786</t>
  </si>
  <si>
    <t>Education and Treatment of Children</t>
  </si>
  <si>
    <t>0748-8491</t>
  </si>
  <si>
    <t>1934-8924</t>
  </si>
  <si>
    <t>The Eighteenth Century</t>
  </si>
  <si>
    <t>0193-5380</t>
  </si>
  <si>
    <t>1935-0201</t>
  </si>
  <si>
    <t>Eighteenth-Century Fiction</t>
  </si>
  <si>
    <t>0840-6286</t>
  </si>
  <si>
    <t>1911-0243</t>
  </si>
  <si>
    <t>Irish-American Cultural Institute</t>
  </si>
  <si>
    <t>English Literature in Transition, 1880-1920</t>
  </si>
  <si>
    <t>ELT Press</t>
  </si>
  <si>
    <t>0013-8339</t>
  </si>
  <si>
    <t>1559-2715</t>
  </si>
  <si>
    <t>Episteme: A Journal of Social Epistemology</t>
  </si>
  <si>
    <t>1742-3600</t>
  </si>
  <si>
    <t>1750-0117</t>
  </si>
  <si>
    <t>ESC: English Studies in Canada</t>
  </si>
  <si>
    <t>Association of Canadian College and University Teachers of English</t>
  </si>
  <si>
    <t>0317-0802</t>
  </si>
  <si>
    <t>1913-4835</t>
  </si>
  <si>
    <t>ESQ: A Journal of the American Renaissance</t>
  </si>
  <si>
    <t>Washington State University</t>
  </si>
  <si>
    <t>0093-8297</t>
  </si>
  <si>
    <t>1935-021X</t>
  </si>
  <si>
    <t>Essays in Criticism</t>
  </si>
  <si>
    <t>0014-0856</t>
  </si>
  <si>
    <t>1471-6852</t>
  </si>
  <si>
    <t>Essays in Medieval Studies</t>
  </si>
  <si>
    <t>1043-2213</t>
  </si>
  <si>
    <t>1538-4608</t>
  </si>
  <si>
    <t>Ethics &amp; the Environment</t>
  </si>
  <si>
    <t>1085-6633</t>
  </si>
  <si>
    <t>1535-5306</t>
  </si>
  <si>
    <t>Eudora Welty Review</t>
  </si>
  <si>
    <t>Department of English, Georgia State University</t>
  </si>
  <si>
    <t>1947-3370</t>
  </si>
  <si>
    <t>2165-266x</t>
  </si>
  <si>
    <t>Eugene O'Neill Review</t>
  </si>
  <si>
    <t>1040-9483</t>
  </si>
  <si>
    <t>2161-4318</t>
  </si>
  <si>
    <t>The F. Scott Fitzgerald Review</t>
  </si>
  <si>
    <t>1543-3951</t>
  </si>
  <si>
    <t>1755-6333</t>
  </si>
  <si>
    <t>Feminist Teacher</t>
  </si>
  <si>
    <t>0882-4843</t>
  </si>
  <si>
    <t>1934-6034</t>
  </si>
  <si>
    <t>Center for the Study of Film and History</t>
  </si>
  <si>
    <t>Forum Journal</t>
  </si>
  <si>
    <t>National Trust for Historic Preservation</t>
  </si>
  <si>
    <t>1536-1012</t>
  </si>
  <si>
    <t>2325-7296</t>
  </si>
  <si>
    <t>Forum Modernes Theater</t>
  </si>
  <si>
    <t>0930-5874</t>
  </si>
  <si>
    <t>2196-3517</t>
  </si>
  <si>
    <t>Fourth Genre: Explorations in Nonfiction</t>
  </si>
  <si>
    <t>1522-3868</t>
  </si>
  <si>
    <t>1544-1733</t>
  </si>
  <si>
    <t>Framework: The Journal of Cinema and Media</t>
  </si>
  <si>
    <t>0306-7661</t>
  </si>
  <si>
    <t>1559-7989</t>
  </si>
  <si>
    <t>Franciscan Studies</t>
  </si>
  <si>
    <t>Franciscan Institute Publications</t>
  </si>
  <si>
    <t>0080-5459</t>
  </si>
  <si>
    <t>1945-9718</t>
  </si>
  <si>
    <t>Francophonies d'AmÃ©rique</t>
  </si>
  <si>
    <t>1183-2487</t>
  </si>
  <si>
    <t>1710-1158</t>
  </si>
  <si>
    <t>French Colonial History</t>
  </si>
  <si>
    <t>1539-3402</t>
  </si>
  <si>
    <t>1543-7787</t>
  </si>
  <si>
    <t>French Historical Studies</t>
  </si>
  <si>
    <t>0016-1071</t>
  </si>
  <si>
    <t>1527-5493</t>
  </si>
  <si>
    <t>French Studies: A Quarterly Review</t>
  </si>
  <si>
    <t>0016-1128</t>
  </si>
  <si>
    <t>1468-2931</t>
  </si>
  <si>
    <t>Future Anterior</t>
  </si>
  <si>
    <t>1549-9715</t>
  </si>
  <si>
    <t>1934-6026</t>
  </si>
  <si>
    <t>Princeton University</t>
  </si>
  <si>
    <t>Genocide Studies International</t>
  </si>
  <si>
    <t>2291-1855</t>
  </si>
  <si>
    <t>2291-1847</t>
  </si>
  <si>
    <t>Geographical Analysis</t>
  </si>
  <si>
    <t>0016-7363</t>
  </si>
  <si>
    <t>1538-4632</t>
  </si>
  <si>
    <t>German Studies Review</t>
  </si>
  <si>
    <t>0149-7952</t>
  </si>
  <si>
    <t>2164-8646</t>
  </si>
  <si>
    <t>Global Environmental Politics</t>
  </si>
  <si>
    <t>1526-3800</t>
  </si>
  <si>
    <t>1536-0091</t>
  </si>
  <si>
    <t>The Global South</t>
  </si>
  <si>
    <t>1932-8648</t>
  </si>
  <si>
    <t>1932-8656</t>
  </si>
  <si>
    <t>Goethe Yearbook</t>
  </si>
  <si>
    <t>North American Goethe Society</t>
  </si>
  <si>
    <t>0734-3329</t>
  </si>
  <si>
    <t>1940-9087</t>
  </si>
  <si>
    <t>The Good Society</t>
  </si>
  <si>
    <t>1089-0017</t>
  </si>
  <si>
    <t>1538-9731</t>
  </si>
  <si>
    <t>Great Plains Quarterly</t>
  </si>
  <si>
    <t>0275-7664</t>
  </si>
  <si>
    <t>2333-5092</t>
  </si>
  <si>
    <t>Great Plains Research</t>
  </si>
  <si>
    <t>1052-5165</t>
  </si>
  <si>
    <t>2334-2463</t>
  </si>
  <si>
    <t>The Harvard International Journal of Press/Politics</t>
  </si>
  <si>
    <t>1081-180X</t>
  </si>
  <si>
    <t>1531-328x</t>
  </si>
  <si>
    <t>The Hastings Center</t>
  </si>
  <si>
    <t>Hebrew Studies</t>
  </si>
  <si>
    <t>National Association of Professors of Hebrew</t>
  </si>
  <si>
    <t>0146-4094</t>
  </si>
  <si>
    <t>2158-1681</t>
  </si>
  <si>
    <t>Helios</t>
  </si>
  <si>
    <t>0160-0923</t>
  </si>
  <si>
    <t>1935-0228</t>
  </si>
  <si>
    <t>University of Idaho Department of English</t>
  </si>
  <si>
    <t>Hispania</t>
  </si>
  <si>
    <t>0018-2133</t>
  </si>
  <si>
    <t>2153-6414</t>
  </si>
  <si>
    <t>Hispanic American Historical Review</t>
  </si>
  <si>
    <t>0018-2168</t>
  </si>
  <si>
    <t>1527-1900</t>
  </si>
  <si>
    <t>HispanÃ³fila</t>
  </si>
  <si>
    <t>The Department of Romance Languages and Literatures, The University of North Carolina at Chapel Hill</t>
  </si>
  <si>
    <t>0018-2206</t>
  </si>
  <si>
    <t>2165-6185</t>
  </si>
  <si>
    <t>Histoire sociale/Social history</t>
  </si>
  <si>
    <t>0018-2257</t>
  </si>
  <si>
    <t>1918-6576</t>
  </si>
  <si>
    <t>Historically Speaking</t>
  </si>
  <si>
    <t>1941-4188</t>
  </si>
  <si>
    <t>1944-6438</t>
  </si>
  <si>
    <t>Histories of Anthropology Annual</t>
  </si>
  <si>
    <t>1557-637X</t>
  </si>
  <si>
    <t>1940-5138</t>
  </si>
  <si>
    <t>History of Political Economy</t>
  </si>
  <si>
    <t>0018-2702</t>
  </si>
  <si>
    <t>1527-1919</t>
  </si>
  <si>
    <t>Holocaust and Genocide Studies</t>
  </si>
  <si>
    <t>8756-6583</t>
  </si>
  <si>
    <t>1476-7937</t>
  </si>
  <si>
    <t>Holy Land Studies: A Multidisciplinary Journal</t>
  </si>
  <si>
    <t>1474-9475</t>
  </si>
  <si>
    <t>1750-0125</t>
  </si>
  <si>
    <t>The Hopkins Review</t>
  </si>
  <si>
    <t>1939-6589</t>
  </si>
  <si>
    <t>1939-9774</t>
  </si>
  <si>
    <t>Hopscotch: A Cultural Review</t>
  </si>
  <si>
    <t>1098-6995</t>
  </si>
  <si>
    <t>1527-800x</t>
  </si>
  <si>
    <t>Humanity: An International Journal of Human Rights, Humanitarianism, and Development</t>
  </si>
  <si>
    <t>2151-4364</t>
  </si>
  <si>
    <t>2151-4372</t>
  </si>
  <si>
    <t>Hume Studies</t>
  </si>
  <si>
    <t>Hume Society</t>
  </si>
  <si>
    <t>0319-7336</t>
  </si>
  <si>
    <t>1947-9921</t>
  </si>
  <si>
    <t>IEEE Annals of the History of Computing</t>
  </si>
  <si>
    <t>IEEE Computer Society</t>
  </si>
  <si>
    <t>1058-6180</t>
  </si>
  <si>
    <t>1934-1547</t>
  </si>
  <si>
    <t>Imagine</t>
  </si>
  <si>
    <t>The Johns Hopkins University Center for Talented Youth</t>
  </si>
  <si>
    <t>1071-605x</t>
  </si>
  <si>
    <t>1086-3230</t>
  </si>
  <si>
    <t>Indiana Journal of Global Legal Studies</t>
  </si>
  <si>
    <t>1080-0727</t>
  </si>
  <si>
    <t>1543-0367</t>
  </si>
  <si>
    <t>Indonesia</t>
  </si>
  <si>
    <t>Southeast Asia Program, Cornell University</t>
  </si>
  <si>
    <t>0019-7289</t>
  </si>
  <si>
    <t>2164-8654</t>
  </si>
  <si>
    <t>The Innes Review</t>
  </si>
  <si>
    <t>0020-157X</t>
  </si>
  <si>
    <t>1745-5219</t>
  </si>
  <si>
    <t>Innovations: Technology, Governance, Globalization</t>
  </si>
  <si>
    <t>1558-2477</t>
  </si>
  <si>
    <t>1558-2485</t>
  </si>
  <si>
    <t>Interdisciplinary Literary Studies</t>
  </si>
  <si>
    <t>1524-8429</t>
  </si>
  <si>
    <t>2161-427X</t>
  </si>
  <si>
    <t>International Journal of Canadian Studies</t>
  </si>
  <si>
    <t>1180-3991</t>
  </si>
  <si>
    <t>1923-5291</t>
  </si>
  <si>
    <t>International Journal of Feminist Approaches to Bioethics</t>
  </si>
  <si>
    <t>1937-4585</t>
  </si>
  <si>
    <t>1937-4577</t>
  </si>
  <si>
    <t>International Organization</t>
  </si>
  <si>
    <t>0020-8183</t>
  </si>
  <si>
    <t>1531-5088</t>
  </si>
  <si>
    <t>Intertexts</t>
  </si>
  <si>
    <t>1092-0625</t>
  </si>
  <si>
    <t>2156-5465</t>
  </si>
  <si>
    <t>Italian Culture</t>
  </si>
  <si>
    <t>0161-4622</t>
  </si>
  <si>
    <t>1559-0909</t>
  </si>
  <si>
    <t>J19: The Journal of Nineteenth-Century Americanists</t>
  </si>
  <si>
    <t>2166-742X</t>
  </si>
  <si>
    <t>2166-7438</t>
  </si>
  <si>
    <t>Jeunesse: Young People, Texts, Cultures</t>
  </si>
  <si>
    <t>The Centre for Research in Young People's Texts and Cultures, University of Winnipeg</t>
  </si>
  <si>
    <t>1920-2601</t>
  </si>
  <si>
    <t>1920-261X</t>
  </si>
  <si>
    <t>Jewish Film &amp; New Media: An International Journal</t>
  </si>
  <si>
    <t>2169-0324</t>
  </si>
  <si>
    <t>2169-0332</t>
  </si>
  <si>
    <t>Jewish Quarterly Review</t>
  </si>
  <si>
    <t>0021-6682</t>
  </si>
  <si>
    <t>1553-0604</t>
  </si>
  <si>
    <t>Jewish Social Studies</t>
  </si>
  <si>
    <t>0021-6704</t>
  </si>
  <si>
    <t>1527-2028</t>
  </si>
  <si>
    <t>Journal for Early Modern Cultural Studies</t>
  </si>
  <si>
    <t>1531-0485</t>
  </si>
  <si>
    <t>1553-3786</t>
  </si>
  <si>
    <t>Journal for the Psychoanalysis of Culture and Society</t>
  </si>
  <si>
    <t>1088-0763</t>
  </si>
  <si>
    <t>1543-3390</t>
  </si>
  <si>
    <t>Journal of Africana Religions</t>
  </si>
  <si>
    <t>2165-5405</t>
  </si>
  <si>
    <t>2165-5413</t>
  </si>
  <si>
    <t>Journal of Asian American Studies</t>
  </si>
  <si>
    <t>1097-2129</t>
  </si>
  <si>
    <t>1096-8598</t>
  </si>
  <si>
    <t>Journal of Assessment and Institutional Effectiveness</t>
  </si>
  <si>
    <t>2160-6757</t>
  </si>
  <si>
    <t>Journal of Austrian Studies</t>
  </si>
  <si>
    <t>2165-669X</t>
  </si>
  <si>
    <t>2327-1809</t>
  </si>
  <si>
    <t>Journal of Biblical Literature</t>
  </si>
  <si>
    <t>0021-9231</t>
  </si>
  <si>
    <t>1934-3876</t>
  </si>
  <si>
    <t>Journal of Burma Studies</t>
  </si>
  <si>
    <t>1094-799X</t>
  </si>
  <si>
    <t xml:space="preserve">2010-314X </t>
  </si>
  <si>
    <t>Journal of Chinese Overseas</t>
  </si>
  <si>
    <t>1793-0391</t>
  </si>
  <si>
    <t>1793-2548</t>
  </si>
  <si>
    <t>Journal of Cold War Studies</t>
  </si>
  <si>
    <t>1520-3972</t>
  </si>
  <si>
    <t>1531-3298</t>
  </si>
  <si>
    <t>Tennessee State University College of Business</t>
  </si>
  <si>
    <t>Journal of Dramatic Theory and Criticism</t>
  </si>
  <si>
    <t>Department of Theatre, University of Kansas</t>
  </si>
  <si>
    <t>0888-3203</t>
  </si>
  <si>
    <t>2165-2686</t>
  </si>
  <si>
    <t>Journal of Eastern Mediterranean Archaeology and Heritage Studies</t>
  </si>
  <si>
    <t>2166-3548</t>
  </si>
  <si>
    <t>2166-3556</t>
  </si>
  <si>
    <t>Journal of Education Finance</t>
  </si>
  <si>
    <t>0098-9495</t>
  </si>
  <si>
    <t>1944-6470</t>
  </si>
  <si>
    <t>Journal of Haitian Studies</t>
  </si>
  <si>
    <t>Center for Black Studies, University of California, Santa Barbara</t>
  </si>
  <si>
    <t>1090-3488</t>
  </si>
  <si>
    <t>2333-7311</t>
  </si>
  <si>
    <t>Journal of Health Politics, Policy and Law</t>
  </si>
  <si>
    <t>0361-6878</t>
  </si>
  <si>
    <t>1527-1927</t>
  </si>
  <si>
    <t>Journal of Human Resources</t>
  </si>
  <si>
    <t>0022-166X</t>
  </si>
  <si>
    <t>1548-8004</t>
  </si>
  <si>
    <t>The Journal of Individual Psychology</t>
  </si>
  <si>
    <t>1522-2527</t>
  </si>
  <si>
    <t>2332-0583</t>
  </si>
  <si>
    <t>Journal of Jewish Identities</t>
  </si>
  <si>
    <t>Youngstown State University Center for Judaic and Holocaust Studies</t>
  </si>
  <si>
    <t>1939-7941</t>
  </si>
  <si>
    <t>1946-2522</t>
  </si>
  <si>
    <t>Journal of Korean Religions</t>
  </si>
  <si>
    <t>2093-7288</t>
  </si>
  <si>
    <t>2167-2040</t>
  </si>
  <si>
    <t>Journal of Korean Studies</t>
  </si>
  <si>
    <t>Center for Korea Studies, University of Washington</t>
  </si>
  <si>
    <t>0731-1613</t>
  </si>
  <si>
    <t>2158-1665</t>
  </si>
  <si>
    <t>Journal of Late Antiquity</t>
  </si>
  <si>
    <t>1939-6716</t>
  </si>
  <si>
    <t>1942-1273</t>
  </si>
  <si>
    <t>Journal of Latin American Geography</t>
  </si>
  <si>
    <t>Conference of Latin Americanist Geographers</t>
  </si>
  <si>
    <t>1545-2476</t>
  </si>
  <si>
    <t>1548-5811</t>
  </si>
  <si>
    <t>Journal of Literary &amp; Cultural Disability Studies</t>
  </si>
  <si>
    <t>1757-6458</t>
  </si>
  <si>
    <t>1757-6466</t>
  </si>
  <si>
    <t>Journal of Literature and Trauma Studies</t>
  </si>
  <si>
    <t>2162-3627</t>
  </si>
  <si>
    <t>2045-4740</t>
  </si>
  <si>
    <t>Journal of Medieval and Early Modern Studies</t>
  </si>
  <si>
    <t>1082-9636</t>
  </si>
  <si>
    <t>1527-8263</t>
  </si>
  <si>
    <t>The Journal of Medieval Religious Cultures</t>
  </si>
  <si>
    <t>1947-6566</t>
  </si>
  <si>
    <t>2153-9650</t>
  </si>
  <si>
    <t>Journal of Middle East Women's Studies</t>
  </si>
  <si>
    <t>1552-5864</t>
  </si>
  <si>
    <t>1558-9579</t>
  </si>
  <si>
    <t>The Journal of Modern Periodical Studies</t>
  </si>
  <si>
    <t>1947-6574</t>
  </si>
  <si>
    <t>2152-9272</t>
  </si>
  <si>
    <t>Journal of Money, Credit, and Banking</t>
  </si>
  <si>
    <t>0022-2879</t>
  </si>
  <si>
    <t>1538-4616</t>
  </si>
  <si>
    <t>Journal of Moravian History</t>
  </si>
  <si>
    <t>1933-6632</t>
  </si>
  <si>
    <t>2161-6310</t>
  </si>
  <si>
    <t>Eastern Michigan University</t>
  </si>
  <si>
    <t>The Journal of Nietzsche Studies</t>
  </si>
  <si>
    <t>0968-8005</t>
  </si>
  <si>
    <t>1538-4594</t>
  </si>
  <si>
    <t>Journal of Religion and Popular Culture</t>
  </si>
  <si>
    <t>1703-289X</t>
  </si>
  <si>
    <t>Journal of Shi'a Islamic Studies</t>
  </si>
  <si>
    <t>ICAS Press</t>
  </si>
  <si>
    <t>1748-9423</t>
  </si>
  <si>
    <t>2051-557X</t>
  </si>
  <si>
    <t>Journal of Slavic Linguistics</t>
  </si>
  <si>
    <t>Slavica Publishers</t>
  </si>
  <si>
    <t>1068-2090</t>
  </si>
  <si>
    <t>1543-0391</t>
  </si>
  <si>
    <t>Journal of Song-Yuan Studies</t>
  </si>
  <si>
    <t>The Society for Song, Yuan, and Conquest Dynasty Studies</t>
  </si>
  <si>
    <t>1059-3152</t>
  </si>
  <si>
    <t>2154-6665</t>
  </si>
  <si>
    <t>Journal of Southeast Asian Economies (JSEAE)</t>
  </si>
  <si>
    <t>2339-5095</t>
  </si>
  <si>
    <t>2339-5206</t>
  </si>
  <si>
    <t>The Journal of Speculative Philosophy</t>
  </si>
  <si>
    <t>0891-625X</t>
  </si>
  <si>
    <t>1527-9383</t>
  </si>
  <si>
    <t>Journal of Sport History</t>
  </si>
  <si>
    <t>North American Society for Sport History</t>
  </si>
  <si>
    <t>0094-1700</t>
  </si>
  <si>
    <t>2155-8455</t>
  </si>
  <si>
    <t>Journal of Sports Media</t>
  </si>
  <si>
    <t>1558-4313</t>
  </si>
  <si>
    <t>1940-5073</t>
  </si>
  <si>
    <t>Journal of the American Academy of Religion</t>
  </si>
  <si>
    <t>0002-7189</t>
  </si>
  <si>
    <t>1477-4585</t>
  </si>
  <si>
    <t>The Journal of the Civil War Era</t>
  </si>
  <si>
    <t>2154-4727</t>
  </si>
  <si>
    <t>2159-9807</t>
  </si>
  <si>
    <t>Journal of the Malaysian Branch of the Royal Asiatic Society</t>
  </si>
  <si>
    <t>Malaysian Branch of the Royal Asiatic Society</t>
  </si>
  <si>
    <t>0128-5483</t>
  </si>
  <si>
    <t>2180-4338</t>
  </si>
  <si>
    <t>Journal of the Midwest Modern Language Association</t>
  </si>
  <si>
    <t>Midwest Modern Language Association</t>
  </si>
  <si>
    <t>0742-5562</t>
  </si>
  <si>
    <t>2162-6294</t>
  </si>
  <si>
    <t>Journal of the Society of Christian Ethics</t>
  </si>
  <si>
    <t>The Society of Christian Ethics</t>
  </si>
  <si>
    <t>1540-7942</t>
  </si>
  <si>
    <t>2326-2176</t>
  </si>
  <si>
    <t>Journal of the Southwest</t>
  </si>
  <si>
    <t>The Southwest Center, University of Arizona</t>
  </si>
  <si>
    <t>0894-8410</t>
  </si>
  <si>
    <t>2158-1371</t>
  </si>
  <si>
    <t>Journal of Victorian Culture</t>
  </si>
  <si>
    <t>1355-5502</t>
  </si>
  <si>
    <t>1750-0133</t>
  </si>
  <si>
    <t>Joyce Studies Annual</t>
  </si>
  <si>
    <t>1049-0809</t>
  </si>
  <si>
    <t>1538-4241</t>
  </si>
  <si>
    <t>The Jurist: Studies in Church Law and Ministry</t>
  </si>
  <si>
    <t>0022-6858</t>
  </si>
  <si>
    <t>2326-6236</t>
  </si>
  <si>
    <t>Ka Ho'oilina/The Legacy</t>
  </si>
  <si>
    <t>1535-3133</t>
  </si>
  <si>
    <t>1542-4243</t>
  </si>
  <si>
    <t>Keats-Shelley Journal</t>
  </si>
  <si>
    <t>Keats-Shelley Association of America, Inc.</t>
  </si>
  <si>
    <t>0453-4387</t>
  </si>
  <si>
    <t>2328-112X</t>
  </si>
  <si>
    <t>Korean Studies</t>
  </si>
  <si>
    <t>0145-840X</t>
  </si>
  <si>
    <t>1529-1529</t>
  </si>
  <si>
    <t>Labour / Le Travail</t>
  </si>
  <si>
    <t>The Canadian Committee on Labour History</t>
  </si>
  <si>
    <t>0700-3862</t>
  </si>
  <si>
    <t>1911-4842</t>
  </si>
  <si>
    <t>Land Economics</t>
  </si>
  <si>
    <t>0023-7639</t>
  </si>
  <si>
    <t>1543-8325</t>
  </si>
  <si>
    <t>Landscape Journal: design, planning, and management of the land</t>
  </si>
  <si>
    <t>0277-2426</t>
  </si>
  <si>
    <t>1553-2704</t>
  </si>
  <si>
    <t>Linguistic Society of America</t>
  </si>
  <si>
    <t>Late Imperial China</t>
  </si>
  <si>
    <t>0884-3236</t>
  </si>
  <si>
    <t>1086-3257</t>
  </si>
  <si>
    <t>University of Miami</t>
  </si>
  <si>
    <t>Latin American Theatre Review</t>
  </si>
  <si>
    <t>Center of Latin American Studies, University of Kansas</t>
  </si>
  <si>
    <t>0023-8813</t>
  </si>
  <si>
    <t>2161-0576</t>
  </si>
  <si>
    <t>Le mouvement social</t>
  </si>
  <si>
    <t>Association Le Mouvement Social</t>
  </si>
  <si>
    <t>0027-2671</t>
  </si>
  <si>
    <t>1961-8646</t>
  </si>
  <si>
    <t>Leviathan</t>
  </si>
  <si>
    <t>1525-6995</t>
  </si>
  <si>
    <t>1750-1849</t>
  </si>
  <si>
    <t>Levinas Studies</t>
  </si>
  <si>
    <t>Duquesne University Press</t>
  </si>
  <si>
    <t>1554-7000</t>
  </si>
  <si>
    <t>2153-8433</t>
  </si>
  <si>
    <t>The Library: The Transactions of the Bibliographical Society</t>
  </si>
  <si>
    <t>0024-2160</t>
  </si>
  <si>
    <t>1744-8581</t>
  </si>
  <si>
    <t>Library Trends</t>
  </si>
  <si>
    <t>0024-2594</t>
  </si>
  <si>
    <t>1559-0682</t>
  </si>
  <si>
    <t>Luso-Brazilian Review</t>
  </si>
  <si>
    <t>0024-7413</t>
  </si>
  <si>
    <t>1548-9957</t>
  </si>
  <si>
    <t>Magic, Ritual, and Witchcraft</t>
  </si>
  <si>
    <t>1556-8547</t>
  </si>
  <si>
    <t>1940-5111</t>
  </si>
  <si>
    <t>Manoa</t>
  </si>
  <si>
    <t>1045-7909</t>
  </si>
  <si>
    <t>1527-943x</t>
  </si>
  <si>
    <t>The Mark Twain Annual</t>
  </si>
  <si>
    <t>1553-0981</t>
  </si>
  <si>
    <t>1756-2597</t>
  </si>
  <si>
    <t>Marvels &amp; Tales</t>
  </si>
  <si>
    <t>1521-4281</t>
  </si>
  <si>
    <t>1536-1802</t>
  </si>
  <si>
    <t>Mediaevalia</t>
  </si>
  <si>
    <t>0361-946x</t>
  </si>
  <si>
    <t>2161-8046</t>
  </si>
  <si>
    <t>Mediterranean Quarterly</t>
  </si>
  <si>
    <t>1047-4552</t>
  </si>
  <si>
    <t>1527-1935</t>
  </si>
  <si>
    <t>Mediterranean Studies</t>
  </si>
  <si>
    <t>1074-164X</t>
  </si>
  <si>
    <t>2161-4741</t>
  </si>
  <si>
    <t>MELUS: Multi-Ethnic Literature of the U.S.</t>
  </si>
  <si>
    <t>0163-755X</t>
  </si>
  <si>
    <t>1946-3170</t>
  </si>
  <si>
    <t>Meridians: feminism, race, transnationalism</t>
  </si>
  <si>
    <t>1536-6936</t>
  </si>
  <si>
    <t>1547-8424</t>
  </si>
  <si>
    <t>Milton Quarterly</t>
  </si>
  <si>
    <t>0026-4326</t>
  </si>
  <si>
    <t>1094-348X</t>
  </si>
  <si>
    <t>Milton Studies</t>
  </si>
  <si>
    <t>0076-8820</t>
  </si>
  <si>
    <t>2330-796X</t>
  </si>
  <si>
    <t>Minnesota Review</t>
  </si>
  <si>
    <t>0026-5667</t>
  </si>
  <si>
    <t>2157-4189</t>
  </si>
  <si>
    <t>The Missouri Review</t>
  </si>
  <si>
    <t>0191-1961</t>
  </si>
  <si>
    <t>1548-9930</t>
  </si>
  <si>
    <t>MLQ: Modern Language Quarterly</t>
  </si>
  <si>
    <t>0026-7929</t>
  </si>
  <si>
    <t>1527-1943</t>
  </si>
  <si>
    <t>Modern Judaism</t>
  </si>
  <si>
    <t>0276-1114</t>
  </si>
  <si>
    <t>1086-3273</t>
  </si>
  <si>
    <t>Monatshefte</t>
  </si>
  <si>
    <t>0026-9271</t>
  </si>
  <si>
    <t>1934-2810</t>
  </si>
  <si>
    <t>Sophia University</t>
  </si>
  <si>
    <t>Mosaic: a journal for the interdisciplinary study of literature</t>
  </si>
  <si>
    <t>0027-1276</t>
  </si>
  <si>
    <t>1925-5683</t>
  </si>
  <si>
    <t>The Moving Image</t>
  </si>
  <si>
    <t>1532-3978</t>
  </si>
  <si>
    <t>1542-4235</t>
  </si>
  <si>
    <t>Music, Sound, and the Moving Image</t>
  </si>
  <si>
    <t>1753-0768</t>
  </si>
  <si>
    <t>1753-0776</t>
  </si>
  <si>
    <t>Nabokov Studies</t>
  </si>
  <si>
    <t>International Vladimir Nabokov Society and Davidson College</t>
  </si>
  <si>
    <t>1080-1219</t>
  </si>
  <si>
    <t>1548-9965</t>
  </si>
  <si>
    <t>Narrative Inquiry in Bioethics</t>
  </si>
  <si>
    <t>2157-1732</t>
  </si>
  <si>
    <t>2157-1740</t>
  </si>
  <si>
    <t>Nashim: A Journal of Jewish Women's Studies &amp; Gender Issues</t>
  </si>
  <si>
    <t>0793-8934</t>
  </si>
  <si>
    <t>1565-5288</t>
  </si>
  <si>
    <t>Native Plants Journal</t>
  </si>
  <si>
    <t>1522-8339</t>
  </si>
  <si>
    <t>1548-4785</t>
  </si>
  <si>
    <t>Nepantla: Views from South</t>
  </si>
  <si>
    <t>1527-0858</t>
  </si>
  <si>
    <t>1529-1650</t>
  </si>
  <si>
    <t>New England Review</t>
  </si>
  <si>
    <t>Middlebury College</t>
  </si>
  <si>
    <t>1053-1297</t>
  </si>
  <si>
    <t>2161-9131</t>
  </si>
  <si>
    <t>new formations: a journal of culture/theory/politics</t>
  </si>
  <si>
    <t>Lawrence &amp; Wishart</t>
  </si>
  <si>
    <t>0950-2378</t>
  </si>
  <si>
    <t>1741-0789</t>
  </si>
  <si>
    <t>New Hibernia Review</t>
  </si>
  <si>
    <t>Center for Irish Studies at the University of St. Thomas</t>
  </si>
  <si>
    <t>1092-3977</t>
  </si>
  <si>
    <t>1534-5815</t>
  </si>
  <si>
    <t>The Murphy Institute/City University of New York</t>
  </si>
  <si>
    <t>NINE: A Journal of Baseball History and Culture</t>
  </si>
  <si>
    <t>1188-9330</t>
  </si>
  <si>
    <t>1534-1844</t>
  </si>
  <si>
    <t>Nka: Journal of Contemporary African Art</t>
  </si>
  <si>
    <t>1075-7163</t>
  </si>
  <si>
    <t>2152-7792</t>
  </si>
  <si>
    <t>Northeast African Studies</t>
  </si>
  <si>
    <t>0740-9133</t>
  </si>
  <si>
    <t>1535-6574</t>
  </si>
  <si>
    <t>Nouvelles Ãtudes Francophones</t>
  </si>
  <si>
    <t>1552-3152</t>
  </si>
  <si>
    <t>2156-9428</t>
  </si>
  <si>
    <t>Nuevo Texto CrÃ­tico</t>
  </si>
  <si>
    <t>1048-6380</t>
  </si>
  <si>
    <t>1940-9079</t>
  </si>
  <si>
    <t>Oceanic Linguistics</t>
  </si>
  <si>
    <t>0029-8115</t>
  </si>
  <si>
    <t>1527-9421</t>
  </si>
  <si>
    <t>Ohio History</t>
  </si>
  <si>
    <t>0030-0934</t>
  </si>
  <si>
    <t>1934-6042</t>
  </si>
  <si>
    <t>Oral History Review</t>
  </si>
  <si>
    <t>0094-0798</t>
  </si>
  <si>
    <t>1533-8592</t>
  </si>
  <si>
    <t>Oral Tradition</t>
  </si>
  <si>
    <t>Center for Studies in Oral Tradition</t>
  </si>
  <si>
    <t>0883-5365</t>
  </si>
  <si>
    <t>1542-4308</t>
  </si>
  <si>
    <t>Pacific Coast Philology</t>
  </si>
  <si>
    <t>0078-7469</t>
  </si>
  <si>
    <t>2326-067X</t>
  </si>
  <si>
    <t>Palimpsest: A Journal on Women, Gender, and the Black International</t>
  </si>
  <si>
    <t>2165-1604</t>
  </si>
  <si>
    <t>2165-1612</t>
  </si>
  <si>
    <t>Paragraph</t>
  </si>
  <si>
    <t>0264-8334</t>
  </si>
  <si>
    <t>1750-0176</t>
  </si>
  <si>
    <t>Australian and New Zealand Association of Medieval and Early Modern Studies (Inc.)</t>
  </si>
  <si>
    <t>Parliamentary History</t>
  </si>
  <si>
    <t>0264-2824</t>
  </si>
  <si>
    <t>1750-0206</t>
  </si>
  <si>
    <t>Pedagogy</t>
  </si>
  <si>
    <t>1531-4200</t>
  </si>
  <si>
    <t>1533-6255</t>
  </si>
  <si>
    <t>Philip Roth Studies</t>
  </si>
  <si>
    <t>1547-3929</t>
  </si>
  <si>
    <t>1940-5278</t>
  </si>
  <si>
    <t>Philippine Studies: Historical and Ethnographic Viewpoints</t>
  </si>
  <si>
    <t>Ateneo de Manila University</t>
  </si>
  <si>
    <t>2244-1093</t>
  </si>
  <si>
    <t>2244-1638</t>
  </si>
  <si>
    <t>philoSOPHIA</t>
  </si>
  <si>
    <t>2155-0891</t>
  </si>
  <si>
    <t>2155-0905</t>
  </si>
  <si>
    <t>Philosophical Topics</t>
  </si>
  <si>
    <t>University of Arkansas Press</t>
  </si>
  <si>
    <t>0276-2080</t>
  </si>
  <si>
    <t>2154-154X</t>
  </si>
  <si>
    <t>Philosophy &amp; Public Affairs</t>
  </si>
  <si>
    <t>0048-3915</t>
  </si>
  <si>
    <t>1088-4963</t>
  </si>
  <si>
    <t>Ploughshares</t>
  </si>
  <si>
    <t>0048-4474</t>
  </si>
  <si>
    <t>2162-0903</t>
  </si>
  <si>
    <t>The Pluralist</t>
  </si>
  <si>
    <t>1930-7365</t>
  </si>
  <si>
    <t>1944-6489</t>
  </si>
  <si>
    <t>Poe Studies</t>
  </si>
  <si>
    <t>1947-4644</t>
  </si>
  <si>
    <t>1754-6095</t>
  </si>
  <si>
    <t>Poetics Today</t>
  </si>
  <si>
    <t>0333-5372</t>
  </si>
  <si>
    <t>1527-5507</t>
  </si>
  <si>
    <t>Population, English edition</t>
  </si>
  <si>
    <t>Institut national d'Ã©tudes dÃ©mographiques</t>
  </si>
  <si>
    <t>1634-2941</t>
  </si>
  <si>
    <t>1958-9190</t>
  </si>
  <si>
    <t>Population Review</t>
  </si>
  <si>
    <t>Sociological Demography Press</t>
  </si>
  <si>
    <t>0032-471X</t>
  </si>
  <si>
    <t>1549-0955</t>
  </si>
  <si>
    <t>Preternature: Critical and Historical Studies on the Preternatural</t>
  </si>
  <si>
    <t>2161-2196</t>
  </si>
  <si>
    <t>2161-2188</t>
  </si>
  <si>
    <t>Progress in Community Health Partnerships: Research, Education, and Action</t>
  </si>
  <si>
    <t>1557-0541</t>
  </si>
  <si>
    <t>1557-055X</t>
  </si>
  <si>
    <t>Prooftexts</t>
  </si>
  <si>
    <t>0272-9601</t>
  </si>
  <si>
    <t>1086-3311</t>
  </si>
  <si>
    <t>Public Culture</t>
  </si>
  <si>
    <t>0899-2363</t>
  </si>
  <si>
    <t>1527-8018</t>
  </si>
  <si>
    <t>Pushkin Review</t>
  </si>
  <si>
    <t>1526-1476</t>
  </si>
  <si>
    <t>2165-0683</t>
  </si>
  <si>
    <t>QED: A Journal in GLBTQ Worldmaking</t>
  </si>
  <si>
    <t>2327-1574</t>
  </si>
  <si>
    <t>2327-1590</t>
  </si>
  <si>
    <t>Quaker History</t>
  </si>
  <si>
    <t>Friends Historical Association</t>
  </si>
  <si>
    <t>0033-5053</t>
  </si>
  <si>
    <t>1934-1504</t>
  </si>
  <si>
    <t>Qui Parle: Critical Humanities and Social Sciences</t>
  </si>
  <si>
    <t>1041-8385</t>
  </si>
  <si>
    <t>1938-8020</t>
  </si>
  <si>
    <t>Race/Ethnicity: Multidisciplinary Global Contexts</t>
  </si>
  <si>
    <t>1935-8644</t>
  </si>
  <si>
    <t>1935-8652</t>
  </si>
  <si>
    <t>Radical Teacher</t>
  </si>
  <si>
    <t>0191-4847</t>
  </si>
  <si>
    <t>1941-0832</t>
  </si>
  <si>
    <t>Reception: Texts, Readers, Audiences, History</t>
  </si>
  <si>
    <t>2155-7888</t>
  </si>
  <si>
    <t>Red Cedar Review</t>
  </si>
  <si>
    <t>0034-1967</t>
  </si>
  <si>
    <t>1554-6721</t>
  </si>
  <si>
    <t>Region: Regional Studies of Russia, Eastern Europe, and Central Asia</t>
  </si>
  <si>
    <t>2166-4307</t>
  </si>
  <si>
    <t>2165-0659</t>
  </si>
  <si>
    <t>Register of the Kentucky Historical Society</t>
  </si>
  <si>
    <t>Kentucky Historical Society</t>
  </si>
  <si>
    <t>0023-0243</t>
  </si>
  <si>
    <t>2161-0355</t>
  </si>
  <si>
    <t>Renaissance Drama</t>
  </si>
  <si>
    <t>Northwestern University Press</t>
  </si>
  <si>
    <t>0486-3739</t>
  </si>
  <si>
    <t>2164-3415</t>
  </si>
  <si>
    <t>Renaissance Quarterly</t>
  </si>
  <si>
    <t>Renaissance Society of America</t>
  </si>
  <si>
    <t>0034-4338</t>
  </si>
  <si>
    <t>1935-0236</t>
  </si>
  <si>
    <t>Resources for American Literary Study</t>
  </si>
  <si>
    <t>0048-7384</t>
  </si>
  <si>
    <t>1529-1502</t>
  </si>
  <si>
    <t>Restoration: Studies in English Literary Culture, 1660-1700</t>
  </si>
  <si>
    <t>University of Tennessee</t>
  </si>
  <si>
    <t>0162-9905</t>
  </si>
  <si>
    <t>1941-952X</t>
  </si>
  <si>
    <t>Review of Japanese Culture and Society</t>
  </si>
  <si>
    <t>0913-4700</t>
  </si>
  <si>
    <t>2329-9770</t>
  </si>
  <si>
    <t>Revista de Estudios HispÃ¡nicos</t>
  </si>
  <si>
    <t>Washington University in St. Louis</t>
  </si>
  <si>
    <t>0034-818X</t>
  </si>
  <si>
    <t>2164-9308</t>
  </si>
  <si>
    <t>Revista HispÃ¡nica Moderna</t>
  </si>
  <si>
    <t>0034-9593</t>
  </si>
  <si>
    <t>1944-6446</t>
  </si>
  <si>
    <t>River Teeth: A Journal of Nonfiction Narrative</t>
  </si>
  <si>
    <t>Ashland University</t>
  </si>
  <si>
    <t>1544-1849</t>
  </si>
  <si>
    <t>1548-3339</t>
  </si>
  <si>
    <t>Rocky Mountain Review</t>
  </si>
  <si>
    <t>Rocky Mountain Modern Language Association</t>
  </si>
  <si>
    <t>1948-2825</t>
  </si>
  <si>
    <t>1948-2833</t>
  </si>
  <si>
    <t>Romance Notes</t>
  </si>
  <si>
    <t>0035-7995</t>
  </si>
  <si>
    <t>2165-7599</t>
  </si>
  <si>
    <t>Romani Studies</t>
  </si>
  <si>
    <t>1528-0748</t>
  </si>
  <si>
    <t>1757-2274</t>
  </si>
  <si>
    <t>Romanticism</t>
  </si>
  <si>
    <t>1354-991X</t>
  </si>
  <si>
    <t>1750-0192</t>
  </si>
  <si>
    <t>Scandinavian Studies</t>
  </si>
  <si>
    <t>Society for the Advancement of Scandinavian Study</t>
  </si>
  <si>
    <t>0036-5637</t>
  </si>
  <si>
    <t>2163-8195</t>
  </si>
  <si>
    <t>Science Fiction Film and Television</t>
  </si>
  <si>
    <t>1754-3770</t>
  </si>
  <si>
    <t>1754-3789</t>
  </si>
  <si>
    <t>The Scottish Historical Review</t>
  </si>
  <si>
    <t>0036-9241</t>
  </si>
  <si>
    <t>1750-0222</t>
  </si>
  <si>
    <t>Scottish Literary Review</t>
  </si>
  <si>
    <t>Association for Scottish Literary Studies</t>
  </si>
  <si>
    <t>1756-5634</t>
  </si>
  <si>
    <t>2050-6678</t>
  </si>
  <si>
    <t>The Scriblerian and the Kit-Cats</t>
  </si>
  <si>
    <t>0190-731X</t>
  </si>
  <si>
    <t>2165-0624</t>
  </si>
  <si>
    <t>Seminar: A Journal of Germanic Studies</t>
  </si>
  <si>
    <t>0037-1939</t>
  </si>
  <si>
    <t>1911-026X</t>
  </si>
  <si>
    <t>Seoul Journal of Korean Studies</t>
  </si>
  <si>
    <t>The Kyujanggak Institute for Korean Studies</t>
  </si>
  <si>
    <t>1225-0201</t>
  </si>
  <si>
    <t>2331-4826</t>
  </si>
  <si>
    <t>Serbian Studies: Journal of the North American Society for Serbian Studies</t>
  </si>
  <si>
    <t>0742-3330</t>
  </si>
  <si>
    <t>1941-9511</t>
  </si>
  <si>
    <t>Sewanee Review</t>
  </si>
  <si>
    <t>0037-3052</t>
  </si>
  <si>
    <t>1934-421X</t>
  </si>
  <si>
    <t>Shakespeare Bulletin</t>
  </si>
  <si>
    <t>0748-2558</t>
  </si>
  <si>
    <t>1931-1427</t>
  </si>
  <si>
    <t>SHAW The Annual of Bernard Shaw Studies</t>
  </si>
  <si>
    <t>0741-5842</t>
  </si>
  <si>
    <t>1529-1480</t>
  </si>
  <si>
    <t>Sirena: poesia, arte y critica</t>
  </si>
  <si>
    <t>1548-6400</t>
  </si>
  <si>
    <t>1554-7655</t>
  </si>
  <si>
    <t>Small Axe</t>
  </si>
  <si>
    <t>0799-0537</t>
  </si>
  <si>
    <t>1534-6714</t>
  </si>
  <si>
    <t>Social Research: An International Quarterly</t>
  </si>
  <si>
    <t>0037-783X</t>
  </si>
  <si>
    <t xml:space="preserve">1944-768X </t>
  </si>
  <si>
    <t>Social Text</t>
  </si>
  <si>
    <t>0164-2472</t>
  </si>
  <si>
    <t>1527-1951</t>
  </si>
  <si>
    <t>Sojourn: Journal of Social Issues in Southeast Asia</t>
  </si>
  <si>
    <t>0217-9520</t>
  </si>
  <si>
    <t>1793-2858</t>
  </si>
  <si>
    <t>Soundings: A journal of politics and culture</t>
  </si>
  <si>
    <t>1362-6620</t>
  </si>
  <si>
    <t>1741-0797</t>
  </si>
  <si>
    <t>Soundings: An Interdisciplinary Journal</t>
  </si>
  <si>
    <t>0038-1861</t>
  </si>
  <si>
    <t>2161-6302</t>
  </si>
  <si>
    <t>The South Atlantic Quarterly</t>
  </si>
  <si>
    <t>0038-2876</t>
  </si>
  <si>
    <t>1527-8026</t>
  </si>
  <si>
    <t>South Central Review</t>
  </si>
  <si>
    <t>0743-6831</t>
  </si>
  <si>
    <t>1549-3377</t>
  </si>
  <si>
    <t>Southeast Asian Affairs</t>
  </si>
  <si>
    <t>0377-5437</t>
  </si>
  <si>
    <t>1793-9135</t>
  </si>
  <si>
    <t>Southern Review</t>
  </si>
  <si>
    <t>Louisiana State University Press</t>
  </si>
  <si>
    <t>0038-4534</t>
  </si>
  <si>
    <t>2168-5541</t>
  </si>
  <si>
    <t>Southwestern Historical Quarterly</t>
  </si>
  <si>
    <t>Texas State Historical Association</t>
  </si>
  <si>
    <t>0038-478X</t>
  </si>
  <si>
    <t>1558-9560</t>
  </si>
  <si>
    <t>Spectrum: A Journal on Black Men</t>
  </si>
  <si>
    <t>2162-3244</t>
  </si>
  <si>
    <t>2162-3252</t>
  </si>
  <si>
    <t>Spiritus: A Journal of Christian Spirituality</t>
  </si>
  <si>
    <t>1533-1709</t>
  </si>
  <si>
    <t>1535-3117</t>
  </si>
  <si>
    <t>Steinbeck Review</t>
  </si>
  <si>
    <t>1546-007x</t>
  </si>
  <si>
    <t>1938-6214</t>
  </si>
  <si>
    <t>Steinbeck Studies</t>
  </si>
  <si>
    <t>The Martha Heasley Cox Center for Steinbeck Studies</t>
  </si>
  <si>
    <t>0898-7734</t>
  </si>
  <si>
    <t>1551-6903</t>
  </si>
  <si>
    <t>StoryWorlds: A Journal of Narrative Studies</t>
  </si>
  <si>
    <t>1946-2204</t>
  </si>
  <si>
    <t>2156-7204</t>
  </si>
  <si>
    <t>Studies in American Fiction</t>
  </si>
  <si>
    <t>0091-8083</t>
  </si>
  <si>
    <t>2158-415X</t>
  </si>
  <si>
    <t>Studies in American Jewish Literature</t>
  </si>
  <si>
    <t>0271-9274</t>
  </si>
  <si>
    <t>1948-5077</t>
  </si>
  <si>
    <t>Studies in American Naturalism</t>
  </si>
  <si>
    <t>1931-2555</t>
  </si>
  <si>
    <t>1944-6519</t>
  </si>
  <si>
    <t>Studies in Bibliography</t>
  </si>
  <si>
    <t>Bibliographical Society of the University of Virginia</t>
  </si>
  <si>
    <t>0081-7600</t>
  </si>
  <si>
    <t>1553-3891</t>
  </si>
  <si>
    <t>Studies in Eighteenth-Century Culture</t>
  </si>
  <si>
    <t>0360-2370</t>
  </si>
  <si>
    <t>1938-6133</t>
  </si>
  <si>
    <t>Studies in Latin American Popular Culture</t>
  </si>
  <si>
    <t>0730-9139</t>
  </si>
  <si>
    <t>2157-2941</t>
  </si>
  <si>
    <t>Studies in the Age of Chaucer</t>
  </si>
  <si>
    <t>The New Chaucer Society</t>
  </si>
  <si>
    <t>0190-2407</t>
  </si>
  <si>
    <t>1949-0755</t>
  </si>
  <si>
    <t>Studies in the Literary Imagination</t>
  </si>
  <si>
    <t>0039-3819</t>
  </si>
  <si>
    <t>2165-2678</t>
  </si>
  <si>
    <t>Studies in World Christianity</t>
  </si>
  <si>
    <t>1354-9901</t>
  </si>
  <si>
    <t>1750-0230</t>
  </si>
  <si>
    <t>Syllecta Classica</t>
  </si>
  <si>
    <t>Department of Classics, University of Iowa</t>
  </si>
  <si>
    <t>1040-3612</t>
  </si>
  <si>
    <t>2160-5157</t>
  </si>
  <si>
    <t>Tampa Review</t>
  </si>
  <si>
    <t>University of Tampa Press</t>
  </si>
  <si>
    <t>0896-064X</t>
  </si>
  <si>
    <t>2326-4101</t>
  </si>
  <si>
    <t>Teaching and Learning Inquiry: The ISSOTL Journal</t>
  </si>
  <si>
    <t>2167-4779</t>
  </si>
  <si>
    <t>2167-4787</t>
  </si>
  <si>
    <t>Tenso</t>
  </si>
  <si>
    <t>SociÃ©tÃ© Guilhem IX</t>
  </si>
  <si>
    <t>0890-3352</t>
  </si>
  <si>
    <t>1944-0146</t>
  </si>
  <si>
    <t>Textual Cultures:  Texts, Contexts, Interpretation</t>
  </si>
  <si>
    <t>Society for Textual Scholarship</t>
  </si>
  <si>
    <t>1559-2936</t>
  </si>
  <si>
    <t>1933-7418</t>
  </si>
  <si>
    <t>Theater</t>
  </si>
  <si>
    <t>0161-0775</t>
  </si>
  <si>
    <t>1527-196X</t>
  </si>
  <si>
    <t>Theatre History Studies</t>
  </si>
  <si>
    <t>0733-2033</t>
  </si>
  <si>
    <t>2166-9953</t>
  </si>
  <si>
    <t>Theatre Notebook</t>
  </si>
  <si>
    <t>The Society for Theatre Research</t>
  </si>
  <si>
    <t>0040-5523</t>
  </si>
  <si>
    <t>2051-8358</t>
  </si>
  <si>
    <t>Theatre Symposium</t>
  </si>
  <si>
    <t>1065-4917</t>
  </si>
  <si>
    <t>2166-9937</t>
  </si>
  <si>
    <t>Theoretical &amp; Applied Ethics</t>
  </si>
  <si>
    <t>2156-7174</t>
  </si>
  <si>
    <t>Ohio State University College of Education</t>
  </si>
  <si>
    <t>Tikkun</t>
  </si>
  <si>
    <t>0887-9982</t>
  </si>
  <si>
    <t>2164-0041</t>
  </si>
  <si>
    <t>The Tocqueville Review/La revue Tocqueville</t>
  </si>
  <si>
    <t>0730-479X</t>
  </si>
  <si>
    <t>1918-6649</t>
  </si>
  <si>
    <t>Tolkien Studies</t>
  </si>
  <si>
    <t>1547-3155</t>
  </si>
  <si>
    <t>1547-3163</t>
  </si>
  <si>
    <t>Toronto Journal of Theology</t>
  </si>
  <si>
    <t>0826-9831</t>
  </si>
  <si>
    <t>1918-6371</t>
  </si>
  <si>
    <t>Traditio</t>
  </si>
  <si>
    <t>0362-1529</t>
  </si>
  <si>
    <t>2166-5508</t>
  </si>
  <si>
    <t>Transactions of the Charles S. Peirce Society: A Quarterly Journal in American Philosophy</t>
  </si>
  <si>
    <t>0009-1774</t>
  </si>
  <si>
    <t>1558-9587</t>
  </si>
  <si>
    <t>Transformation: Critical Perspectives on Southern Africa</t>
  </si>
  <si>
    <t>Transformation</t>
  </si>
  <si>
    <t>0258-7696</t>
  </si>
  <si>
    <t>1726-1368</t>
  </si>
  <si>
    <t>Transition</t>
  </si>
  <si>
    <t>0041-1191</t>
  </si>
  <si>
    <t>1527-8042</t>
  </si>
  <si>
    <t>Translation and Literature</t>
  </si>
  <si>
    <t>0968-1361</t>
  </si>
  <si>
    <t>1750-0214</t>
  </si>
  <si>
    <t>Transportation Journal</t>
  </si>
  <si>
    <t>0041-1612</t>
  </si>
  <si>
    <t>2157-328X</t>
  </si>
  <si>
    <t>Twentieth-Century China</t>
  </si>
  <si>
    <t>1521-5385</t>
  </si>
  <si>
    <t>1940-5065</t>
  </si>
  <si>
    <t>University of Toronto Law Journal</t>
  </si>
  <si>
    <t>0042-0220</t>
  </si>
  <si>
    <t>1710-1174</t>
  </si>
  <si>
    <t>U.S. Catholic Historian</t>
  </si>
  <si>
    <t>0735-8318</t>
  </si>
  <si>
    <t>1947-8224</t>
  </si>
  <si>
    <t>U.S.-Japan Women's Journal</t>
  </si>
  <si>
    <t>1059-9770</t>
  </si>
  <si>
    <t>2330-5029</t>
  </si>
  <si>
    <t>Utopian Studies</t>
  </si>
  <si>
    <t>1045-991X</t>
  </si>
  <si>
    <t>2154-9648</t>
  </si>
  <si>
    <t>Victorian Periodicals Review</t>
  </si>
  <si>
    <t>0709-4698</t>
  </si>
  <si>
    <t>1712-526X</t>
  </si>
  <si>
    <t>Victorian Review</t>
  </si>
  <si>
    <t>Victorian Studies Association of Western Canada</t>
  </si>
  <si>
    <t>0848-1512</t>
  </si>
  <si>
    <t>1923-3280</t>
  </si>
  <si>
    <t>Virginia Quarterly Review</t>
  </si>
  <si>
    <t>University of Virginia</t>
  </si>
  <si>
    <t>0042-675X</t>
  </si>
  <si>
    <t>2154-6932</t>
  </si>
  <si>
    <t>Visual Arts Research</t>
  </si>
  <si>
    <t>0736-0770</t>
  </si>
  <si>
    <t>2151-8009</t>
  </si>
  <si>
    <t>Wallace Stevens Journal</t>
  </si>
  <si>
    <t>0148-7132</t>
  </si>
  <si>
    <t>2160-0570</t>
  </si>
  <si>
    <t>West Virginia History:  A Journal of Regional Studies</t>
  </si>
  <si>
    <t>0043-325X</t>
  </si>
  <si>
    <t>1940-5057</t>
  </si>
  <si>
    <t>Wide Angle</t>
  </si>
  <si>
    <t>0160-6840</t>
  </si>
  <si>
    <t>1086-3354</t>
  </si>
  <si>
    <t>Women and Music: A Journal of Gender and Culture</t>
  </si>
  <si>
    <t>1090-7505</t>
  </si>
  <si>
    <t>1553-0612</t>
  </si>
  <si>
    <t>Women, Gender, and Families of Color</t>
  </si>
  <si>
    <t>2326-0939</t>
  </si>
  <si>
    <t>2326-0947</t>
  </si>
  <si>
    <t>Women in French Studies</t>
  </si>
  <si>
    <t>Women in French Association</t>
  </si>
  <si>
    <t>1077-825x</t>
  </si>
  <si>
    <t>2166-5486</t>
  </si>
  <si>
    <t>Women in German Yearbook: Feminist Studies in German Literature &amp; Culture</t>
  </si>
  <si>
    <t>1058-7446</t>
  </si>
  <si>
    <t>1940-512X</t>
  </si>
  <si>
    <t>World Policy Institute</t>
  </si>
  <si>
    <t>The Feminist Press</t>
  </si>
  <si>
    <t>The Yearbook of Comparative Literature</t>
  </si>
  <si>
    <t>0084-3695</t>
  </si>
  <si>
    <t>1947-2978</t>
  </si>
  <si>
    <t>Yearbook of the Association of Pacific Coast Geographers</t>
  </si>
  <si>
    <t>0066-9628</t>
  </si>
  <si>
    <t>1551-3211</t>
  </si>
  <si>
    <t>Journal Report 1 (R3)</t>
  </si>
  <si>
    <t>Suny College@ Potsdam</t>
  </si>
  <si>
    <t>2014-05-15</t>
  </si>
  <si>
    <t>Project Muse 2014 Jan-April</t>
  </si>
  <si>
    <t>Jan-April</t>
  </si>
  <si>
    <t>online indiv. Journal sub  -ebsconet</t>
  </si>
  <si>
    <t>Muse Unique Titles and Holdings  - Serials Solutions 5/14/14</t>
  </si>
  <si>
    <t>Title Name</t>
  </si>
  <si>
    <t>Coverage Dates</t>
  </si>
  <si>
    <t>Overlap Type</t>
  </si>
  <si>
    <t>2014 article retrieval</t>
  </si>
  <si>
    <t>2013 article retrieval</t>
  </si>
  <si>
    <t>01/01/1996 - Present</t>
  </si>
  <si>
    <t>Title Unique</t>
  </si>
  <si>
    <t>The Arizona quarterly</t>
  </si>
  <si>
    <t>03/21/2005 - Present</t>
  </si>
  <si>
    <t>2014-05-14</t>
  </si>
  <si>
    <t>Configurations (Baltimore, Md.)</t>
  </si>
  <si>
    <t>12/21/1993 - Present</t>
  </si>
  <si>
    <t>L'Esprit créateur</t>
  </si>
  <si>
    <t>03/21/1996 - Present</t>
  </si>
  <si>
    <t>Feminist formations</t>
  </si>
  <si>
    <t>01/01/2010 - Present</t>
  </si>
  <si>
    <r>
      <t xml:space="preserve"> LGBT Life with Full Text 1997 to present </t>
    </r>
    <r>
      <rPr>
        <sz val="12"/>
        <color rgb="FFFF0000"/>
        <rFont val="Calibri"/>
        <scheme val="minor"/>
      </rPr>
      <t>(Embargo:</t>
    </r>
    <r>
      <rPr>
        <sz val="12"/>
        <color theme="1"/>
        <rFont val="Calibri"/>
        <family val="2"/>
        <scheme val="minor"/>
      </rPr>
      <t xml:space="preserve"> 1 year)
Project Muse - Basic College Collection 2000 to present </t>
    </r>
  </si>
  <si>
    <t>online $236 (access 2000+)</t>
  </si>
  <si>
    <t>Harvard journal of Asiatic studies</t>
  </si>
  <si>
    <t>01/01/2009 - Present</t>
  </si>
  <si>
    <t>Holding Unique</t>
  </si>
  <si>
    <t>The Henry James review</t>
  </si>
  <si>
    <t>11/01/1979 - Present</t>
  </si>
  <si>
    <t>Journal of democracy</t>
  </si>
  <si>
    <t>01/01/1990 - Present</t>
  </si>
  <si>
    <t xml:space="preserve">
    Project Muse - Basic College Collection 1996 to present </t>
  </si>
  <si>
    <t>$195 (Access: ALL WITH CURRENT - If subscription lapses, subscriber does not retain access.)</t>
  </si>
  <si>
    <t>Journal of early Christian studies</t>
  </si>
  <si>
    <t>03/21/1993 - Present</t>
  </si>
  <si>
    <t xml:space="preserve">
    Available in Print 1967 - 2005
    Microform Holdings 1963 - 1966
    Project Muse - Basic College Collection 1963 to present </t>
  </si>
  <si>
    <t>$135 (Access: ALL WITH CURRENT - If subscription lapses, subscriber does not retain access.)</t>
  </si>
  <si>
    <t>Journal of modern Greek studies</t>
  </si>
  <si>
    <t>05/01/1983 - Present</t>
  </si>
  <si>
    <t xml:space="preserve">
    Academic OneFile 1993 to present
    Academic Search Alumni Edition 1975 - 1998
    Academic Search Complete 1975 - 1998
    General OneFile 1993 to present
    Humanities Source 1975 - 1998
    JSTOR Arts &amp; Sciences III Archive Collection 1961 - 2008
    Literature Resource Center 1993 to present
    MAS Ultra - School Edition 1985 - 1998
    MasterFILE Premier 1984 - 1998
    Project Muse - Basic College Collection 1999 to present </t>
  </si>
  <si>
    <t>Kennedy Institute of Ethics journal</t>
  </si>
  <si>
    <t>03/01/1991 - Present</t>
  </si>
  <si>
    <t xml:space="preserve"> Academic OneFile 1993 - 1995
General OneFile 1993 - 1995
JSTOR Arts &amp; Sciences I Archive Collection 1948 - 2008
Project Muse - Basic College Collection 1995 to present </t>
  </si>
  <si>
    <t>$256  (Access: ROLLING - Current subscription includes access to current year plus 10 year rolling backfile. If subscription lapses, subscriber retains access to paid content.)</t>
  </si>
  <si>
    <t>Modernism/modernity (Baltimore, Md.)</t>
  </si>
  <si>
    <t>01/01/1994 - Present</t>
  </si>
  <si>
    <t xml:space="preserve">$235 (Access:ALL WITH CURRENT - If subscription lapses, subscriber does not retain access.)
</t>
  </si>
  <si>
    <t>The Opera quarterly</t>
  </si>
  <si>
    <t>12/21/2002 - Present</t>
  </si>
  <si>
    <t xml:space="preserve">Project Muse - Basic College Collection 1979 to present </t>
  </si>
  <si>
    <t>Philosophy and literature</t>
  </si>
  <si>
    <t>09/21/1976 - Present</t>
  </si>
  <si>
    <r>
      <t xml:space="preserve">Academic OneFile 1997 - 2002
    Available in Print 1958 - 2008
    General OneFile 1997 - 2002
    International Bibliography of Theatre &amp; Dance with Full Text 1997 to present </t>
    </r>
    <r>
      <rPr>
        <sz val="12"/>
        <color rgb="FFFF0000"/>
        <rFont val="Calibri"/>
        <scheme val="minor"/>
      </rPr>
      <t>(Embargo:</t>
    </r>
    <r>
      <rPr>
        <sz val="12"/>
        <color theme="1"/>
        <rFont val="Calibri"/>
        <family val="2"/>
        <scheme val="minor"/>
      </rPr>
      <t xml:space="preserve"> 6 months)
    Literature Resource Center 1997 - 2002
    Project Muse - Basic College Collection 1958 to present </t>
    </r>
  </si>
  <si>
    <t>Postmodern culture</t>
  </si>
  <si>
    <t>09/01/1990 - Present</t>
  </si>
  <si>
    <t xml:space="preserve"> JSTOR Arts &amp; Sciences I Archive Collection 1949 - 2008
Project Muse - Basic College Collection 1996 to present </t>
  </si>
  <si>
    <t xml:space="preserve">$193 (Access: ALL WITH CURRENT - If subscription lapses, subscriber does not retain access.)
</t>
  </si>
  <si>
    <t>Review of higher education</t>
  </si>
  <si>
    <t>09/21/1996 - Present</t>
  </si>
  <si>
    <t xml:space="preserve">Available in Print 1955-1961, 1963 - 2004
    Project Muse - Basic College Collection 1985 to present </t>
  </si>
  <si>
    <t xml:space="preserve">$170 (Access:  ALL WITH CURRENT - If subscription lapses, subscriber does not retain access.)
</t>
  </si>
  <si>
    <t>The SAIS review of international affairs</t>
  </si>
  <si>
    <t>12/21/1981 - Present</t>
  </si>
  <si>
    <t>Studies in American fiction</t>
  </si>
  <si>
    <t xml:space="preserve">Humanities Source 2007 to present
    Project Muse - Basic College Collection 2009 to present </t>
  </si>
  <si>
    <t>The Yale journal of criticism</t>
  </si>
  <si>
    <t>03/21/1996 - 12/20/2005</t>
  </si>
  <si>
    <t xml:space="preserve"> JSTOR Arts &amp; Sciences II Archive Collection 1970 - 2010
OmniFile Full Text Select (H.W. Wilson) 1982 to present
Project Muse - Basic College Collection 2005 to present
Social Sciences Full Text (H.W. Wilson) 1982 to present</t>
  </si>
  <si>
    <t xml:space="preserve">Academic OneFile 1992 - 1995
    Available in Print 1968 - 1988
    General OneFile 1992 - 1995
    Health Reference Center Academic 1992 - 1995
    Microform Holdings 1939 - 1968
    Project Muse - Basic College Collection 1995 to present </t>
  </si>
  <si>
    <t xml:space="preserve">$180 (Access: ALL WITH CURRENT - If subscription lapses, subscriber does not retain access.)
</t>
  </si>
  <si>
    <r>
      <t xml:space="preserve"> Academic OneFile 1999 to present
Academic Search Alumni Edition 1975 to present
Academic Search Complete 1975 to present
General OneFile 1999 to present
Humanities Source 1975 - 2011
Literature Resource Center 1999 to present
OmniFile Full Text Select (H.W. Wilson) 1998 to present   </t>
    </r>
    <r>
      <rPr>
        <i/>
        <sz val="12"/>
        <color theme="1"/>
        <rFont val="Calibri"/>
        <family val="2"/>
        <scheme val="minor"/>
      </rPr>
      <t xml:space="preserve"> [plus separate A-Z listing for PMuse 98+]</t>
    </r>
  </si>
  <si>
    <t xml:space="preserve">$150  (Access:  ALL WITH CURRENT - If subscription lapses, subscriber does not retain access.)
</t>
  </si>
  <si>
    <t xml:space="preserve"> Microform Holdings 1939, 1942 - 1977
    Project Muse - Basic College Collection 1996 to present </t>
  </si>
  <si>
    <t xml:space="preserve">Microform Holdings 1989 - 2004
    Project Muse - Basic College Collection 2003 to present </t>
  </si>
  <si>
    <r>
      <t xml:space="preserve">
    Academic OneFile 1995 to present </t>
    </r>
    <r>
      <rPr>
        <sz val="12"/>
        <color rgb="FFFF0000"/>
        <rFont val="Calibri"/>
        <scheme val="minor"/>
      </rPr>
      <t>(Embargo:</t>
    </r>
    <r>
      <rPr>
        <sz val="12"/>
        <color theme="1"/>
        <rFont val="Calibri"/>
        <family val="2"/>
        <scheme val="minor"/>
      </rPr>
      <t xml:space="preserve"> 1 year)
    Academic Search Complete 1973 to present (Embargo: 1 year)
    America: History &amp; Life with Full Text 1973 to present (Embargo: 1 year)
    General OneFile 1995 to present (Embargo: 1 year)
    Humanities Source 1973 to present (Embargo: 1 year)
    Literature Resource Center 1995 to present (Embargo: 1 year)
    MAS Ultra - School Edition 1985 to present (Embargo: 1 year)
    MasterFILE Premier 1984 to present (Embargo: 1 year)
    OmniFile Full Text Select (H.W. Wilson) 1997 to present (Embargo: 1 year)
    Project Muse - Basic College Collection 2000 to present
    Religion &amp; Philosophy Collection 1973 to present (Embargo: 1 year) </t>
    </r>
  </si>
  <si>
    <t xml:space="preserve">Academic OneFile 2006 to present
    Academic Search Alumni Edition 2004 to present
    Academic Search Complete 2004 to present
    America: History &amp; Life with Full Text 2004 to present
    Humanities Source 2004 - 2011
    JSTOR Archive Collection 4/1/1981 - 12/31/2009
    JSTOR Arts &amp; Sciences VII Archive Collection 1981 - 2010
    Literature Resource Center 2006 - 2008
    OmniFile Full Text Select (H.W. Wilson) 2005 to present
    Project Muse - Basic College Collection 2005 to present </t>
  </si>
  <si>
    <r>
      <t xml:space="preserve">Academic OneFile 1998 to present </t>
    </r>
    <r>
      <rPr>
        <sz val="12"/>
        <color rgb="FFFF0000"/>
        <rFont val="Calibri"/>
        <scheme val="minor"/>
      </rPr>
      <t>(Embargo:</t>
    </r>
    <r>
      <rPr>
        <sz val="12"/>
        <color theme="1"/>
        <rFont val="Calibri"/>
        <family val="2"/>
        <scheme val="minor"/>
      </rPr>
      <t xml:space="preserve"> 1 year)
    Academic Search Alumni Edition 1996 to present (Embargo: 1 year)
    Academic Search Complete 1996 to present (Embargo: 1 year)
    Business Insights: Essentials 1998 to present (Embargo: 1 year)
    General Business File ASAP 2000 to present (Embargo: 1 year)
    JSTOR Arts &amp; Sciences III Archive Collection 1966 - 2010
    Literature Resource Center 1998 to present (Embargo: 1 year)
    OmniFile Full Text Select (H.W. Wilson) 2004 to present (Embargo: 1 year)
    Project Muse - Basic College Collection 1999 to present </t>
    </r>
  </si>
  <si>
    <t xml:space="preserve"> Academic OneFile 1994 - 1998
    Available in Print 1920 - 2004
    General OneFile 1994 - 1998
    JSTOR Arts &amp; Sciences III Archive Collection 1920 - 2006
    Oxford University Press 1999 - 2003
    Project Muse - Basic College Collection 2004 to present
</t>
  </si>
  <si>
    <t>$304 (Access: FIXED - Current subscription includes content from 1996 to current. If the subscription lapses, subscriber retains access to paid content)</t>
  </si>
  <si>
    <r>
      <t xml:space="preserve">America: History &amp; Life with Full Text 1996 to present </t>
    </r>
    <r>
      <rPr>
        <sz val="12"/>
        <color rgb="FFFF0000"/>
        <rFont val="Calibri"/>
        <scheme val="minor"/>
      </rPr>
      <t>(Embargo:</t>
    </r>
    <r>
      <rPr>
        <sz val="12"/>
        <color theme="1"/>
        <rFont val="Calibri"/>
        <family val="2"/>
        <scheme val="minor"/>
      </rPr>
      <t xml:space="preserve"> 1 year)
Available in Print 2002 - 2008
HighWire Press 1999 - 2002
Humanities Source 1996 to present (Embargo: 1 year)
JSTOR Arts &amp; Sciences III Archive Collection 1989 - 2006
Project Muse - Basic College Collection 2000 to present </t>
    </r>
  </si>
  <si>
    <r>
      <t xml:space="preserve">Academic OneFile 2000 to present </t>
    </r>
    <r>
      <rPr>
        <sz val="12"/>
        <color rgb="FFFF0000"/>
        <rFont val="Calibri"/>
        <scheme val="minor"/>
      </rPr>
      <t>(Embargo:</t>
    </r>
    <r>
      <rPr>
        <sz val="12"/>
        <color theme="1"/>
        <rFont val="Calibri"/>
        <family val="2"/>
        <scheme val="minor"/>
      </rPr>
      <t xml:space="preserve"> 1 year)
    Academic Search Alumni Edition 2001 to present (Embargo: 1 year)
    Academic Search Complete 2001 to present (Embargo: 1 year)
    General OneFile 2000 to present (Embargo: 1 year)
    Literature Resource Center 2001 to present (Embargo: 1 year)
    Project Muse - Basic College Collection 1978 to present </t>
    </r>
  </si>
  <si>
    <t xml:space="preserve">Available in Print 1966-1983, 2002 - 2009
    Project Muse - Basic College Collection 2003 to present </t>
  </si>
  <si>
    <t>JSTOR $131  (Access:
GROWING - Current Scholarship Program subscriptions provide access from the date the first electronic issue published or "Digital Availability Date" (DAD) to current issue. NOTE moving from JSTOR to Highwire in 2015)</t>
  </si>
  <si>
    <r>
      <t xml:space="preserve">Communication &amp; Mass Media Complete 1997 to present </t>
    </r>
    <r>
      <rPr>
        <sz val="12"/>
        <color rgb="FFFF0000"/>
        <rFont val="Calibri"/>
        <scheme val="minor"/>
      </rPr>
      <t>(Embargo:</t>
    </r>
    <r>
      <rPr>
        <sz val="12"/>
        <color theme="1"/>
        <rFont val="Calibri"/>
        <family val="2"/>
        <scheme val="minor"/>
      </rPr>
      <t xml:space="preserve"> 1 year)
JSTOR Archive Collection 1/1/1970 - 10/31/2007
JSTOR Arts &amp; Sciences VII Archive Collection 1970 - 2008
Project Muse - Basic College Collection 2000 to present </t>
    </r>
  </si>
  <si>
    <t xml:space="preserve">Academic OneFile 1993 - 1995
    General OneFile 1993 - 1995
    JSTOR Arts &amp; Sciences III Archive Collection 1969 - 2008
    Literature Resource Center 1993 - 1995
    Project Muse - Basic College Collection 1995 to present </t>
  </si>
  <si>
    <t xml:space="preserve">$210 (Access: ALL WITH CURRENT - If subscription lapses, subscriber does not retain access.)
</t>
  </si>
  <si>
    <t xml:space="preserve">$125 (Access: ALL WITH CURRENT - If subscription lapses, subscriber does not retain access.)
</t>
  </si>
  <si>
    <t>2014-06-03</t>
  </si>
  <si>
    <t>Bulletin of Medieval Canon Law</t>
  </si>
  <si>
    <t>0146-2989</t>
  </si>
  <si>
    <t>2372-2509</t>
  </si>
  <si>
    <t xml:space="preserve">Academic OneFile 1997 - 2011
America: History &amp; Life with Full Text 1955 to present
Available in Print 1955 - 2004
General OneFile 1997 - 2011
Humanities Source 1998 - 2008
OmniFile Full Text Select (H.W. Wilson) 1998 - 2008
Project Muse - Basic College Collection 1955 to present </t>
  </si>
  <si>
    <t xml:space="preserve">Academic OneFile 1991 to present
Available in Print 1927-1961, 1967 - 1983
General OneFile 1991 to present
Literature Resource Center 1991 to present
Project Muse - Basic College Collection 2003 to present </t>
  </si>
  <si>
    <t>2014-01-01 to 2014-04-30</t>
  </si>
  <si>
    <t>Asociación Internacional de Galdosistas</t>
  </si>
  <si>
    <t>Canadian Review of Comparative Literature / Revue Canadienne de Littérature Comparée</t>
  </si>
  <si>
    <t>La corónica: A Journal of Medieval Hispanic Languages, Literatures, and Cultures</t>
  </si>
  <si>
    <t>Economía</t>
  </si>
  <si>
    <t>Éire-Ireland</t>
  </si>
  <si>
    <t>L'Esprit Créateur</t>
  </si>
  <si>
    <t>Francophonies d'Amérique</t>
  </si>
  <si>
    <t>Hispanófila</t>
  </si>
  <si>
    <t>Journal of Canadian Studies/Revue d'études canadiennes</t>
  </si>
  <si>
    <t>Nouvelles Études Francophones</t>
  </si>
  <si>
    <t>Nuevo Texto Crítico</t>
  </si>
  <si>
    <t>Institut national d'études démographiques</t>
  </si>
  <si>
    <t>Revista de Estudios Hispánicos</t>
  </si>
  <si>
    <t>Revista Hispánica Moderna</t>
  </si>
  <si>
    <t>Société Guilhem IX</t>
  </si>
  <si>
    <t>$6.18 per FT</t>
  </si>
  <si>
    <t>12.9 % unique; use is down: searches 2133 (2012) 1151 (2013); 1146 FT in 2013; 703 FT in 2014.</t>
  </si>
  <si>
    <t>CQ Press CQ Researcher</t>
  </si>
  <si>
    <t>C</t>
  </si>
  <si>
    <t>K</t>
  </si>
  <si>
    <t>EK</t>
  </si>
  <si>
    <t>JPR approved</t>
  </si>
  <si>
    <t>Counter Report</t>
  </si>
  <si>
    <t>Create time: 26-Jun-2014 02:42 PM</t>
  </si>
  <si>
    <t>Journal Report 1 (R3) - Number of Successful Full-Text Article Requests by Month and Journal</t>
  </si>
  <si>
    <t>SUNY, Potsdam</t>
  </si>
  <si>
    <t>Date run: 2014-06-26</t>
  </si>
  <si>
    <t>Year: 2014</t>
  </si>
  <si>
    <t>19th-Century Music</t>
  </si>
  <si>
    <t>University of California Press</t>
  </si>
  <si>
    <t>0148-2076</t>
  </si>
  <si>
    <t>1533-8606</t>
  </si>
  <si>
    <t>1054-7193</t>
  </si>
  <si>
    <t>AA Files</t>
  </si>
  <si>
    <t>Architectural Association School of Architecture</t>
  </si>
  <si>
    <t>0261-6823</t>
  </si>
  <si>
    <t>Ãbaco</t>
  </si>
  <si>
    <t>Centro de Iniciativas Culturales y Estudios Economicos y Sociales (CICEES)</t>
  </si>
  <si>
    <t>0213-6252</t>
  </si>
  <si>
    <t>ABA Journal</t>
  </si>
  <si>
    <t>American Bar Association</t>
  </si>
  <si>
    <t>0747-0088</t>
  </si>
  <si>
    <t>2162-7983</t>
  </si>
  <si>
    <t>ABA Journal of Labor &amp; Employment Law</t>
  </si>
  <si>
    <t>2156-4809</t>
  </si>
  <si>
    <t>Academe</t>
  </si>
  <si>
    <t>American Association of University Professors</t>
  </si>
  <si>
    <t>0190-2946</t>
  </si>
  <si>
    <t>The Academy of Management Journal</t>
  </si>
  <si>
    <t>Academy of Management</t>
  </si>
  <si>
    <t>Academy of Management Learning &amp; Education</t>
  </si>
  <si>
    <t>1537-260X</t>
  </si>
  <si>
    <t>Academy of Management Perspectives</t>
  </si>
  <si>
    <t>1558-9080</t>
  </si>
  <si>
    <t>1943-4529</t>
  </si>
  <si>
    <t>The Academy of Management Review</t>
  </si>
  <si>
    <t>0363-7425</t>
  </si>
  <si>
    <t>Acadiensis</t>
  </si>
  <si>
    <t>Acadiensis: Journal of the History of the Atlantic Region</t>
  </si>
  <si>
    <t>0044-5851</t>
  </si>
  <si>
    <t>The Accounting Historians Journal</t>
  </si>
  <si>
    <t>The Academy of Accounting Historians</t>
  </si>
  <si>
    <t>0148-4184</t>
  </si>
  <si>
    <t>The Accounting Review</t>
  </si>
  <si>
    <t>American Accounting Association</t>
  </si>
  <si>
    <t>Acquisitions (Fogg Art Museum)</t>
  </si>
  <si>
    <t>The President and Fellows of Harvard College</t>
  </si>
  <si>
    <t>0440-3800</t>
  </si>
  <si>
    <t>Acta BotÃ¡nica VenezuÃ©lica</t>
  </si>
  <si>
    <t>FundaciÃ³n Instituto BotÃ¡nico de Venezuela (FIBV)</t>
  </si>
  <si>
    <t>0084-5906</t>
  </si>
  <si>
    <t>Acta Musicologica</t>
  </si>
  <si>
    <t>International Musicological Society</t>
  </si>
  <si>
    <t>Acta Oeconomica</t>
  </si>
  <si>
    <t>AkadÃ©miai KiadÃ³</t>
  </si>
  <si>
    <t>Sage Publications, Ltd.</t>
  </si>
  <si>
    <t>Acta Turistica</t>
  </si>
  <si>
    <t>Faculty of Economics and Business, University of Zagreb</t>
  </si>
  <si>
    <t>0353-4316</t>
  </si>
  <si>
    <t>1848-6061</t>
  </si>
  <si>
    <t>Administrative Law Review</t>
  </si>
  <si>
    <t>Sage Publications, Inc.</t>
  </si>
  <si>
    <t>Administrative Theory &amp; Praxis</t>
  </si>
  <si>
    <t>1084-1806</t>
  </si>
  <si>
    <t>Advances in Applied Probability</t>
  </si>
  <si>
    <t>Applied Probability Trust</t>
  </si>
  <si>
    <t>Aegyptus</t>
  </si>
  <si>
    <t>Vita e Pensiero â€“ Pubblicazioni dellâ€™UniversitÃ  Cattolica del Sacro Cuore</t>
  </si>
  <si>
    <t>1827-7888</t>
  </si>
  <si>
    <t>Aevum</t>
  </si>
  <si>
    <t>Africa: Journal of the International African Institute</t>
  </si>
  <si>
    <t>Africa: Rivista trimestrale di studi e documentazione dellâ€™Istituto italiano per lâ€™Africa e lâ€™Oriente</t>
  </si>
  <si>
    <t>Istituto Italiano per l'Africa e l'Oriente (IsIAO)</t>
  </si>
  <si>
    <t>African Affairs</t>
  </si>
  <si>
    <t>1468-2621</t>
  </si>
  <si>
    <t>St. Louis University</t>
  </si>
  <si>
    <t>The African Archaeological Review</t>
  </si>
  <si>
    <t>Springer</t>
  </si>
  <si>
    <t>0263-0338</t>
  </si>
  <si>
    <t>1572-9842</t>
  </si>
  <si>
    <t>African Arts</t>
  </si>
  <si>
    <t>UCLA James S. Coleman African Studies Center</t>
  </si>
  <si>
    <t>African Conflict and Peacebuilding Review</t>
  </si>
  <si>
    <t>African Issues</t>
  </si>
  <si>
    <t>African Studies Association</t>
  </si>
  <si>
    <t>1548-4505</t>
  </si>
  <si>
    <t>African Journal of Political Science / Revue Africaine de Science Politique</t>
  </si>
  <si>
    <t>African Association of Political Science</t>
  </si>
  <si>
    <t>1027-0353</t>
  </si>
  <si>
    <t>1726-3727</t>
  </si>
  <si>
    <t>African Journal of Reproductive Health / La Revue Africaine de la SantÃ© Reproductive</t>
  </si>
  <si>
    <t>Women's Health and Action Research Centre (WHARC)</t>
  </si>
  <si>
    <t>1118-4841</t>
  </si>
  <si>
    <t>African Languages and Cultures. Supplement</t>
  </si>
  <si>
    <t>Taylor &amp; Francis, Ltd.</t>
  </si>
  <si>
    <t>1477-9366</t>
  </si>
  <si>
    <t>African Music</t>
  </si>
  <si>
    <t>International Library of African Music</t>
  </si>
  <si>
    <t>0065-4019</t>
  </si>
  <si>
    <t>African Review of Money Finance and Banking</t>
  </si>
  <si>
    <t>Research Center on International Cooperation of the University of Bergamo</t>
  </si>
  <si>
    <t>1124-3163</t>
  </si>
  <si>
    <t>Africa Spectrum</t>
  </si>
  <si>
    <t>Institute of African Affairs at GIGA, Hamburg/Germany</t>
  </si>
  <si>
    <t>0002-0397</t>
  </si>
  <si>
    <t>Afro-Hispanic Review</t>
  </si>
  <si>
    <t>William Luis</t>
  </si>
  <si>
    <t>0278-8969</t>
  </si>
  <si>
    <t>Afterall: A Journal of Art, Context and Enquiry</t>
  </si>
  <si>
    <t>The University of Chicago Press</t>
  </si>
  <si>
    <t>1465-4253</t>
  </si>
  <si>
    <t>2156-4914</t>
  </si>
  <si>
    <t>Agenda: Empowering Women for Gender Equity</t>
  </si>
  <si>
    <t>Agenda Feminist Media</t>
  </si>
  <si>
    <t>1013-0950</t>
  </si>
  <si>
    <t>Agni</t>
  </si>
  <si>
    <t>1046-218X</t>
  </si>
  <si>
    <t>Agricultural History</t>
  </si>
  <si>
    <t>Agricultural History Society</t>
  </si>
  <si>
    <t>0002-1482</t>
  </si>
  <si>
    <t>1533-8290</t>
  </si>
  <si>
    <t>The Agricultural History Review</t>
  </si>
  <si>
    <t>British Agricultural History Society</t>
  </si>
  <si>
    <t>0002-1490</t>
  </si>
  <si>
    <t>Agricultural History Society Papers</t>
  </si>
  <si>
    <t>1933-6365</t>
  </si>
  <si>
    <t>AJS Review</t>
  </si>
  <si>
    <t>0364-0094</t>
  </si>
  <si>
    <t>1475-4541</t>
  </si>
  <si>
    <t>Albion:  A Quarterly Journal Concerned with British Studies</t>
  </si>
  <si>
    <t>The North American Conference on British Studies</t>
  </si>
  <si>
    <t>0095-1390</t>
  </si>
  <si>
    <t>The Aldine</t>
  </si>
  <si>
    <t>2151-4186</t>
  </si>
  <si>
    <t>Aleph</t>
  </si>
  <si>
    <t>Alif: Journal of Comparative Poetics</t>
  </si>
  <si>
    <t>Department of English and Comparative Literature, American University in Cairo and American University in Cairo Press</t>
  </si>
  <si>
    <t>1110-8673</t>
  </si>
  <si>
    <t>Allertonia</t>
  </si>
  <si>
    <t>National Tropical Botanical Garden</t>
  </si>
  <si>
    <t>0735-8032</t>
  </si>
  <si>
    <t>All Ireland Review</t>
  </si>
  <si>
    <t>2009-2415</t>
  </si>
  <si>
    <t>Ambio</t>
  </si>
  <si>
    <t>Ambio Special Report</t>
  </si>
  <si>
    <t>0301-0325</t>
  </si>
  <si>
    <t>American Antiquity</t>
  </si>
  <si>
    <t>Society for American Archaeology</t>
  </si>
  <si>
    <t>The American Archivist</t>
  </si>
  <si>
    <t>Society of American Archivists</t>
  </si>
  <si>
    <t>0360-9081</t>
  </si>
  <si>
    <t>American Art</t>
  </si>
  <si>
    <t>1073-9300</t>
  </si>
  <si>
    <t>1549-6503</t>
  </si>
  <si>
    <t>American Art Illustrated</t>
  </si>
  <si>
    <t>2151-772X</t>
  </si>
  <si>
    <t>American Art Journal</t>
  </si>
  <si>
    <t>Kennedy Galleries, Inc.</t>
  </si>
  <si>
    <t>The American Art Review</t>
  </si>
  <si>
    <t>2151-8890</t>
  </si>
  <si>
    <t>American Economic Association Quarterly</t>
  </si>
  <si>
    <t>American Economic Association</t>
  </si>
  <si>
    <t>1532-5059</t>
  </si>
  <si>
    <t>American Economic Journal: Applied Economics</t>
  </si>
  <si>
    <t>1945-7782</t>
  </si>
  <si>
    <t>1945-7790</t>
  </si>
  <si>
    <t>American Economic Journal: Economic Policy</t>
  </si>
  <si>
    <t>1945-7731</t>
  </si>
  <si>
    <t>1945-774X</t>
  </si>
  <si>
    <t>American Economic Journal: Macroeconomics</t>
  </si>
  <si>
    <t>1945-7707</t>
  </si>
  <si>
    <t>1945-7715</t>
  </si>
  <si>
    <t>American Economic Journal: Microeconomics</t>
  </si>
  <si>
    <t>1945-7669</t>
  </si>
  <si>
    <t>1945-7685</t>
  </si>
  <si>
    <t>The American Economic Review</t>
  </si>
  <si>
    <t>The American Economist</t>
  </si>
  <si>
    <t>Omicron Delta Epsilon</t>
  </si>
  <si>
    <t>0569-4345</t>
  </si>
  <si>
    <t>American Educational Research Association</t>
  </si>
  <si>
    <t>American Fern Society</t>
  </si>
  <si>
    <t>The American Historical Review</t>
  </si>
  <si>
    <t>1937-5239</t>
  </si>
  <si>
    <t>American Humor</t>
  </si>
  <si>
    <t>American Humor Studies Association</t>
  </si>
  <si>
    <t>0193-7146</t>
  </si>
  <si>
    <t>2372-7454</t>
  </si>
  <si>
    <t>American Indian Law Review</t>
  </si>
  <si>
    <t>University of Oklahoma College of Law</t>
  </si>
  <si>
    <t>0094-002X</t>
  </si>
  <si>
    <t>American Indian Quarterly</t>
  </si>
  <si>
    <t>The American Jewish Year Book</t>
  </si>
  <si>
    <t>American Jewish Committee</t>
  </si>
  <si>
    <t>0065-8987</t>
  </si>
  <si>
    <t>2213-9583</t>
  </si>
  <si>
    <t>American Journal of Agricultural Economics</t>
  </si>
  <si>
    <t>Agricultural &amp; Applied Economics Association</t>
  </si>
  <si>
    <t>1467-8276</t>
  </si>
  <si>
    <t>American Journal of Archaeology</t>
  </si>
  <si>
    <t>Archaeological Institute of America</t>
  </si>
  <si>
    <t>1939-828X</t>
  </si>
  <si>
    <t>American Journal of Botany</t>
  </si>
  <si>
    <t>1537-2197</t>
  </si>
  <si>
    <t>The American Journal of Comparative Law</t>
  </si>
  <si>
    <t>American Society of Comparative Law</t>
  </si>
  <si>
    <t>0002-919X</t>
  </si>
  <si>
    <t>The American Journal of Economics and Sociology</t>
  </si>
  <si>
    <t>American Journal of Economics and Sociology, Inc.</t>
  </si>
  <si>
    <t>American Journal of Education</t>
  </si>
  <si>
    <t>0195-6744</t>
  </si>
  <si>
    <t>1549-6511</t>
  </si>
  <si>
    <t>The American Journal of International Law</t>
  </si>
  <si>
    <t>American Society of International Law</t>
  </si>
  <si>
    <t>2161-7953</t>
  </si>
  <si>
    <t>American Journal of Irish Studies</t>
  </si>
  <si>
    <t>Glucksman Ireland House, New York University</t>
  </si>
  <si>
    <t>2165-3224</t>
  </si>
  <si>
    <t>2169-7825</t>
  </si>
  <si>
    <t>The American Journal of Legal History</t>
  </si>
  <si>
    <t>Temple University</t>
  </si>
  <si>
    <t>The American Journal of Nursing</t>
  </si>
  <si>
    <t>Lippincott Williams &amp; Wilkins</t>
  </si>
  <si>
    <t>0002-936X</t>
  </si>
  <si>
    <t>The American Journal of Philology</t>
  </si>
  <si>
    <t>The American Journal of Police Science</t>
  </si>
  <si>
    <t>Northwestern University</t>
  </si>
  <si>
    <t>1547-6154</t>
  </si>
  <si>
    <t>American Journal of Political Science</t>
  </si>
  <si>
    <t>Midwest Political Science Association</t>
  </si>
  <si>
    <t>0092-5853</t>
  </si>
  <si>
    <t>1540-5907</t>
  </si>
  <si>
    <t>The American Journal of Psychology</t>
  </si>
  <si>
    <t>American Journal of Sociology</t>
  </si>
  <si>
    <t>1537-5390</t>
  </si>
  <si>
    <t>The American Journal of Theology</t>
  </si>
  <si>
    <t>1550-3283</t>
  </si>
  <si>
    <t>American Law and Economics Review</t>
  </si>
  <si>
    <t>1465-7252</t>
  </si>
  <si>
    <t>1465-7260</t>
  </si>
  <si>
    <t>American Libraries</t>
  </si>
  <si>
    <t>American Library Association</t>
  </si>
  <si>
    <t>The American Magazine of Art</t>
  </si>
  <si>
    <t>2151-254X</t>
  </si>
  <si>
    <t>American Marketing Journal</t>
  </si>
  <si>
    <t>American Marketing Association</t>
  </si>
  <si>
    <t>0193-1806</t>
  </si>
  <si>
    <t>The American Mathematical Monthly</t>
  </si>
  <si>
    <t>Mathematical Association of America</t>
  </si>
  <si>
    <t>1930-0972</t>
  </si>
  <si>
    <t>American Midland Naturalist</t>
  </si>
  <si>
    <t>The University of Notre Dame</t>
  </si>
  <si>
    <t>The American Naturalist</t>
  </si>
  <si>
    <t>0003-0147</t>
  </si>
  <si>
    <t>1537-5323</t>
  </si>
  <si>
    <t>American Periodicals</t>
  </si>
  <si>
    <t>Ohio State University Press</t>
  </si>
  <si>
    <t>American Philosophical Quarterly</t>
  </si>
  <si>
    <t>0003-0481</t>
  </si>
  <si>
    <t>The American Poetry Review</t>
  </si>
  <si>
    <t>American Poetry Review</t>
  </si>
  <si>
    <t>0360-3709</t>
  </si>
  <si>
    <t>The American Political Science Review</t>
  </si>
  <si>
    <t>American Political Science Association</t>
  </si>
  <si>
    <t>0003-0554</t>
  </si>
  <si>
    <t>1537-5943</t>
  </si>
  <si>
    <t>American Political Thought</t>
  </si>
  <si>
    <t>2161-1580</t>
  </si>
  <si>
    <t>2161-1599</t>
  </si>
  <si>
    <t>The American Scholar</t>
  </si>
  <si>
    <t>The Phi Beta Kappa Society</t>
  </si>
  <si>
    <t>0003-0937</t>
  </si>
  <si>
    <t>2162-2892</t>
  </si>
  <si>
    <t>American Scientist</t>
  </si>
  <si>
    <t>Sigma Xi, The Scientific Research Society</t>
  </si>
  <si>
    <t>0003-0996</t>
  </si>
  <si>
    <t>American Secondary Education</t>
  </si>
  <si>
    <t>Dwight Schar College of Education, Ashland University</t>
  </si>
  <si>
    <t>0003-1003</t>
  </si>
  <si>
    <t>American Sociological Association</t>
  </si>
  <si>
    <t>The American Sociologist</t>
  </si>
  <si>
    <t>0003-1232</t>
  </si>
  <si>
    <t>1936-4784</t>
  </si>
  <si>
    <t>The American Statistician</t>
  </si>
  <si>
    <t>American Statistical Association</t>
  </si>
  <si>
    <t>0003-1305</t>
  </si>
  <si>
    <t>Mid-America American Studies Association</t>
  </si>
  <si>
    <t>American Studies International</t>
  </si>
  <si>
    <t>0883-105X</t>
  </si>
  <si>
    <t>Academy of American Franciscan History</t>
  </si>
  <si>
    <t>Amerikastudien / American Studies</t>
  </si>
  <si>
    <t>UniversitÃ¤tsverlag WINTER Gmbh</t>
  </si>
  <si>
    <t>0340-2827</t>
  </si>
  <si>
    <t>Analecta Hibernica</t>
  </si>
  <si>
    <t>The Irish Manuscripts Commission Ltd.</t>
  </si>
  <si>
    <t>0791-6167</t>
  </si>
  <si>
    <t>Anales de la literatura espaÃ±ola contemporÃ¡nea</t>
  </si>
  <si>
    <t>Society of Spanish &amp; Spanish-American Studies</t>
  </si>
  <si>
    <t>0272-1635</t>
  </si>
  <si>
    <t>Anales de la narrativa espaÃ±ola contemporÃ¡nea</t>
  </si>
  <si>
    <t>0270-6334</t>
  </si>
  <si>
    <t>AnÃ¡lise Social</t>
  </si>
  <si>
    <t>Instituto CiÃªncias Sociais da Universidad de Lisboa</t>
  </si>
  <si>
    <t>2182-2999</t>
  </si>
  <si>
    <t>1467-8284</t>
  </si>
  <si>
    <t>Anatolian Studies</t>
  </si>
  <si>
    <t>British Institute at Ankara</t>
  </si>
  <si>
    <t>0066-1546</t>
  </si>
  <si>
    <t>Anglican and Episcopal History</t>
  </si>
  <si>
    <t>Historical Society of the Episcopal Church</t>
  </si>
  <si>
    <t>0896-8039</t>
  </si>
  <si>
    <t>Annalen des Naturhistorischen Museums in Wien</t>
  </si>
  <si>
    <t>Naturhistorisches Museum</t>
  </si>
  <si>
    <t>0083-6133</t>
  </si>
  <si>
    <t>Annalen des Naturhistorischen Museums in Wien. Serie A fÃ¼r Mineralogie und Petrographie, Geologie und PalÃ¤ontologie, Anthropologie und PrÃ¤historie</t>
  </si>
  <si>
    <t>0255-0091</t>
  </si>
  <si>
    <t>Annalen des Naturhistorischen Museums in Wien. Serie B fÃ¼r Botanik und Zoologie</t>
  </si>
  <si>
    <t>0255-0105</t>
  </si>
  <si>
    <t>Annales. Histoire, Sciences Sociales</t>
  </si>
  <si>
    <t>EHESS</t>
  </si>
  <si>
    <t>0395-2649</t>
  </si>
  <si>
    <t>1953-8146</t>
  </si>
  <si>
    <t>Annales Aequatoria</t>
  </si>
  <si>
    <t>HonorÃ© Vinck</t>
  </si>
  <si>
    <t>0254-4296</t>
  </si>
  <si>
    <t>Annales de GÃ©ographie</t>
  </si>
  <si>
    <t>Armand Colin</t>
  </si>
  <si>
    <t>1777-5884</t>
  </si>
  <si>
    <t>Annales de l'insÃ©Ã©</t>
  </si>
  <si>
    <t>L'INSEE / GENES</t>
  </si>
  <si>
    <t>0019-0209</t>
  </si>
  <si>
    <t>Annales de la SociÃ©tÃ© d'ethnographie franÃ§aise</t>
  </si>
  <si>
    <t>Presses Universitaires de France</t>
  </si>
  <si>
    <t>0766-7736</t>
  </si>
  <si>
    <t>Annales historiques de la RÃ©volution franÃ§aise</t>
  </si>
  <si>
    <t>1952-403X</t>
  </si>
  <si>
    <t>Annales sociologiques. SÃ©rie A. Sociologie gÃ©nÃ©rale</t>
  </si>
  <si>
    <t>0245-906X</t>
  </si>
  <si>
    <t>Annales sociologiques. SÃ©rie B. Sociologie religieuse</t>
  </si>
  <si>
    <t>0245-9078</t>
  </si>
  <si>
    <t>Annales sociologiques. SÃ©rie C. Sociologie juridique et morale</t>
  </si>
  <si>
    <t>0245-9086</t>
  </si>
  <si>
    <t>Annales sociologiques. SÃ©rie D. Sociologie Ã©conomique</t>
  </si>
  <si>
    <t>0245-9094</t>
  </si>
  <si>
    <t>Annales sociologiques. SÃ©rie E. Morphologie sociale, langage, technologie, esthÃ©tique</t>
  </si>
  <si>
    <t>0245-9108</t>
  </si>
  <si>
    <t>Annali di Economia</t>
  </si>
  <si>
    <t>EGEA SpA</t>
  </si>
  <si>
    <t>0391-4674</t>
  </si>
  <si>
    <t>The Annals of Applied Probability</t>
  </si>
  <si>
    <t>Institute of Mathematical Statistics</t>
  </si>
  <si>
    <t>1050-5164</t>
  </si>
  <si>
    <t>The Annals of Applied Statistics</t>
  </si>
  <si>
    <t>1932-6157</t>
  </si>
  <si>
    <t>Annals of Economics and Statistics / Annales d'Ã‰conomie et de Statistique</t>
  </si>
  <si>
    <t>2115-4430</t>
  </si>
  <si>
    <t>1968-3863</t>
  </si>
  <si>
    <t>The Annals of Mathematical Statistics</t>
  </si>
  <si>
    <t>Annals of Mathematics</t>
  </si>
  <si>
    <t>0003-486X</t>
  </si>
  <si>
    <t>The Annals of Probability</t>
  </si>
  <si>
    <t>0091-1798</t>
  </si>
  <si>
    <t>The Annals of Statistics</t>
  </si>
  <si>
    <t>0090-5364</t>
  </si>
  <si>
    <t>Annals of the American Academy of Political and Social Science</t>
  </si>
  <si>
    <t>Annals of the Association of American Geographers</t>
  </si>
  <si>
    <t>1467-8306</t>
  </si>
  <si>
    <t>Annals of the Bhandarkar Oriental Research Institute</t>
  </si>
  <si>
    <t>Bhandarkar Oriental Research Institute</t>
  </si>
  <si>
    <t>0378-1143</t>
  </si>
  <si>
    <t>Missouri Botanical Garden Press</t>
  </si>
  <si>
    <t>L'AnnÃ©e Ã©pigraphique</t>
  </si>
  <si>
    <t>0066-2348</t>
  </si>
  <si>
    <t>L'AnnÃ©e sociologique (1896/1897-1924/1925)</t>
  </si>
  <si>
    <t>0245-9051</t>
  </si>
  <si>
    <t>L'AnnÃ©e sociologique (1940/1948-)</t>
  </si>
  <si>
    <t>0066-2399</t>
  </si>
  <si>
    <t>1969-6760</t>
  </si>
  <si>
    <t>Annuaire-Bulletin de la SociÃ©tÃ© de l'histoire de France</t>
  </si>
  <si>
    <t>Editions de Boccard</t>
  </si>
  <si>
    <t>0399-1350</t>
  </si>
  <si>
    <t>Annuaire historique pour l'annÃ©e ..</t>
  </si>
  <si>
    <t>0399-1342</t>
  </si>
  <si>
    <t>2332-418X</t>
  </si>
  <si>
    <t>The Annual of the American Schools of Oriental Research</t>
  </si>
  <si>
    <t>The American Schools of Oriental Research</t>
  </si>
  <si>
    <t>0066-0035</t>
  </si>
  <si>
    <t>The Annual of the British School at Athens</t>
  </si>
  <si>
    <t>British School at Athens</t>
  </si>
  <si>
    <t>0068-2454</t>
  </si>
  <si>
    <t>Annual Report of the Trustees of the Metropolitan Museum of Art</t>
  </si>
  <si>
    <t>The Metropolitan Museum of Art</t>
  </si>
  <si>
    <t>0740-7661</t>
  </si>
  <si>
    <t>Annual Review of Anthropology</t>
  </si>
  <si>
    <t>Annual Reviews</t>
  </si>
  <si>
    <t>0084-6570</t>
  </si>
  <si>
    <t>Annual Review of Ecology, Evolution, and Systematics</t>
  </si>
  <si>
    <t>1543-592X</t>
  </si>
  <si>
    <t>1545-2069</t>
  </si>
  <si>
    <t>Annual Review of Sociology</t>
  </si>
  <si>
    <t>0360-0572</t>
  </si>
  <si>
    <t>1545-2115</t>
  </si>
  <si>
    <t>Canadian Anthropology Society</t>
  </si>
  <si>
    <t>Trustees of Indiana University</t>
  </si>
  <si>
    <t>The George Washington University Institute for Ethnographic Research</t>
  </si>
  <si>
    <t>Anthropologischer Anzeiger</t>
  </si>
  <si>
    <t>E. Schweizerbart'sche Verlagsbuchhandlung</t>
  </si>
  <si>
    <t>Anthropology, Memoirs</t>
  </si>
  <si>
    <t>2169-0618</t>
  </si>
  <si>
    <t>Anthropology Design Series</t>
  </si>
  <si>
    <t>2169-0588</t>
  </si>
  <si>
    <t>Anthropology Now</t>
  </si>
  <si>
    <t>Paradigm Publishers</t>
  </si>
  <si>
    <t>1942-8200</t>
  </si>
  <si>
    <t>1949-2901</t>
  </si>
  <si>
    <t>Anthropology Today</t>
  </si>
  <si>
    <t>Royal Anthropological Institute of Great Britain and Ireland</t>
  </si>
  <si>
    <t>0268-540X</t>
  </si>
  <si>
    <t>1467-8322</t>
  </si>
  <si>
    <t>Anthropos</t>
  </si>
  <si>
    <t>Anthropos Institute</t>
  </si>
  <si>
    <t>0257-9774</t>
  </si>
  <si>
    <t>Antike Kunst</t>
  </si>
  <si>
    <t>Vereinigung der Freunde Antiker Kunst</t>
  </si>
  <si>
    <t>The Antioch Review</t>
  </si>
  <si>
    <t>Antioch Review, Inc.</t>
  </si>
  <si>
    <t>Antipodes</t>
  </si>
  <si>
    <t>0893-5580</t>
  </si>
  <si>
    <t>2331-9089</t>
  </si>
  <si>
    <t>Lâ€™AntiquitÃ© Classique</t>
  </si>
  <si>
    <t>0770-2817</t>
  </si>
  <si>
    <t>Antitrust Law Journal</t>
  </si>
  <si>
    <t>The Anti-Union</t>
  </si>
  <si>
    <t>2009-1672</t>
  </si>
  <si>
    <t>Anuario de Estudios Centroamericanos</t>
  </si>
  <si>
    <t>Universidad de Costa Rica</t>
  </si>
  <si>
    <t>0377-7316</t>
  </si>
  <si>
    <t>ANY: Architecture New York</t>
  </si>
  <si>
    <t>Anyone Corporation</t>
  </si>
  <si>
    <t>1068-4220</t>
  </si>
  <si>
    <t>2331-4877</t>
  </si>
  <si>
    <t>Apeiron: A Journal for Ancient Philosophy and Science</t>
  </si>
  <si>
    <t>De Gruyter</t>
  </si>
  <si>
    <t>Appalachian Journal</t>
  </si>
  <si>
    <t>Appalachian Journal &amp; Appalachian State University</t>
  </si>
  <si>
    <t>0090-3779</t>
  </si>
  <si>
    <t>APT Bulletin</t>
  </si>
  <si>
    <t>Association for Preservation Technology International (APT)</t>
  </si>
  <si>
    <t>0848-8525</t>
  </si>
  <si>
    <t>AQ: Australian Quarterly</t>
  </si>
  <si>
    <t>Australian Institute of Policy and Science</t>
  </si>
  <si>
    <t>1443-3605</t>
  </si>
  <si>
    <t>Arabica</t>
  </si>
  <si>
    <t>0570-5398</t>
  </si>
  <si>
    <t>Arab Law Quarterly</t>
  </si>
  <si>
    <t>0268-0556</t>
  </si>
  <si>
    <t>The Arab Studies Journal</t>
  </si>
  <si>
    <t>Arab Studies Institute</t>
  </si>
  <si>
    <t>1083-4753</t>
  </si>
  <si>
    <t>Arab Studies Quarterly</t>
  </si>
  <si>
    <t>Pluto Journals</t>
  </si>
  <si>
    <t>0271-3519</t>
  </si>
  <si>
    <t>2043-6920</t>
  </si>
  <si>
    <t>Archaeological Reports</t>
  </si>
  <si>
    <t>The Society for the Promotion of Hellenic Studies</t>
  </si>
  <si>
    <t>0570-6084</t>
  </si>
  <si>
    <t>2041-4102</t>
  </si>
  <si>
    <t>Archaeology</t>
  </si>
  <si>
    <t>1943-5746</t>
  </si>
  <si>
    <t>Archaeology in Oceania</t>
  </si>
  <si>
    <t>Archaeology Ireland</t>
  </si>
  <si>
    <t>Wordwell Ltd.</t>
  </si>
  <si>
    <t>0790-892X</t>
  </si>
  <si>
    <t>Archaeology of Eastern North America</t>
  </si>
  <si>
    <t>Eastern States Archeological Federation</t>
  </si>
  <si>
    <t>0360-1021</t>
  </si>
  <si>
    <t>Architectural History</t>
  </si>
  <si>
    <t>SAHGB Publications Limited</t>
  </si>
  <si>
    <t>0066-622X</t>
  </si>
  <si>
    <t>Archival Issues</t>
  </si>
  <si>
    <t>Midwest Archives Conference</t>
  </si>
  <si>
    <t>1067-4993</t>
  </si>
  <si>
    <t>Archiv des VÃ¶lkerrechts</t>
  </si>
  <si>
    <t>Mohr Siebeck GmbH &amp; Co. KG</t>
  </si>
  <si>
    <t>0003-892X</t>
  </si>
  <si>
    <t>Archive for History of Exact Sciences</t>
  </si>
  <si>
    <t>1432-0657</t>
  </si>
  <si>
    <t>Archives de sciences sociales des religions</t>
  </si>
  <si>
    <t>0335-5985</t>
  </si>
  <si>
    <t>Archives of American Art Journal</t>
  </si>
  <si>
    <t>The Smithsonian Institution</t>
  </si>
  <si>
    <t>Archiv fÃ¼r die civilistische Praxis</t>
  </si>
  <si>
    <t>Archiv fÃ¼r Musikwissenschaft</t>
  </si>
  <si>
    <t>Franz Steiner Verlag</t>
  </si>
  <si>
    <t>Archiv fÃ¼r Orientforschung</t>
  </si>
  <si>
    <t>Archiv fÃ¼r Orientforschung (AfO)/Institut fÃ¼r Orientalistik</t>
  </si>
  <si>
    <t>0066-6440</t>
  </si>
  <si>
    <t>Archivium Hibernicum</t>
  </si>
  <si>
    <t>Catholic Historical Society of Ireland</t>
  </si>
  <si>
    <t>0044-8745</t>
  </si>
  <si>
    <t>Archivum Historiae Pontificiae</t>
  </si>
  <si>
    <t>GBPress- Gregorian Biblical Press</t>
  </si>
  <si>
    <t>0066-6785</t>
  </si>
  <si>
    <t>Arctic</t>
  </si>
  <si>
    <t>Arctic Institute of North America</t>
  </si>
  <si>
    <t>0004-0843</t>
  </si>
  <si>
    <t>INSTAAR, University of Colorado</t>
  </si>
  <si>
    <t>Area</t>
  </si>
  <si>
    <t>0004-0894</t>
  </si>
  <si>
    <t>1475-4762</t>
  </si>
  <si>
    <t>Arion: A Journal of Humanities and the Classics</t>
  </si>
  <si>
    <t>Trustees of Boston University</t>
  </si>
  <si>
    <t>0095-5809</t>
  </si>
  <si>
    <t>Department of Spanish and Portuguese, University of Arizona</t>
  </si>
  <si>
    <t>The Arkansas Historical Quarterly</t>
  </si>
  <si>
    <t>Arkansas Historical Association</t>
  </si>
  <si>
    <t>0004-1823</t>
  </si>
  <si>
    <t>Arms Control Today</t>
  </si>
  <si>
    <t>Arms Control Association</t>
  </si>
  <si>
    <t>0196-125X</t>
  </si>
  <si>
    <t>1943-5754</t>
  </si>
  <si>
    <t>Ars Orientalis</t>
  </si>
  <si>
    <t>0571-1371</t>
  </si>
  <si>
    <t>The Art Amateur</t>
  </si>
  <si>
    <t>2151-8246</t>
  </si>
  <si>
    <t>Art &amp; Life</t>
  </si>
  <si>
    <t>2150-5969</t>
  </si>
  <si>
    <t>The Art Bulletin</t>
  </si>
  <si>
    <t>College Art Association</t>
  </si>
  <si>
    <t>The Art Critic</t>
  </si>
  <si>
    <t>2150-315X</t>
  </si>
  <si>
    <t>Art Documentation: Journal of the Art Libraries Society of North America</t>
  </si>
  <si>
    <t>0730-7187</t>
  </si>
  <si>
    <t>Art Education</t>
  </si>
  <si>
    <t>National Art Education Association</t>
  </si>
  <si>
    <t>Arthurian Interpretations</t>
  </si>
  <si>
    <t>0890-4944</t>
  </si>
  <si>
    <t>Artibus Asiae</t>
  </si>
  <si>
    <t>Artibus Asiae Publishers</t>
  </si>
  <si>
    <t>Artibus Asiae. Supplementum</t>
  </si>
  <si>
    <t>1423-0526</t>
  </si>
  <si>
    <t>Artibus et Historiae</t>
  </si>
  <si>
    <t>IRSA s.c.</t>
  </si>
  <si>
    <t>0391-9064</t>
  </si>
  <si>
    <t>Art Institute of Chicago Museum Studies</t>
  </si>
  <si>
    <t>The Art Institute of Chicago</t>
  </si>
  <si>
    <t>0069-3235</t>
  </si>
  <si>
    <t>2325-9337</t>
  </si>
  <si>
    <t>The Artist: An Illustrated Monthly Record of Arts, Crafts and Industries (American Edition)</t>
  </si>
  <si>
    <t>2151-4879</t>
  </si>
  <si>
    <t>Art Journal</t>
  </si>
  <si>
    <t>The Art Journal (1875-1887)</t>
  </si>
  <si>
    <t>2152-243X</t>
  </si>
  <si>
    <t>The Art News</t>
  </si>
  <si>
    <t>2150-3192</t>
  </si>
  <si>
    <t>The Art News (1923-)</t>
  </si>
  <si>
    <t>The Art Review</t>
  </si>
  <si>
    <t>2150-3184</t>
  </si>
  <si>
    <t>The Art Union</t>
  </si>
  <si>
    <t>1948-0709</t>
  </si>
  <si>
    <t>The Art World</t>
  </si>
  <si>
    <t>2151-2752</t>
  </si>
  <si>
    <t>ASA Review of Books</t>
  </si>
  <si>
    <t>0364-1686</t>
  </si>
  <si>
    <t>ASEAN Economic Bulletin</t>
  </si>
  <si>
    <t>Institute of Southeast Asian Studies (ISEAS)</t>
  </si>
  <si>
    <t>0217-4472</t>
  </si>
  <si>
    <t>Asia Major</t>
  </si>
  <si>
    <t>Academia Sinica</t>
  </si>
  <si>
    <t>Asian Affairs</t>
  </si>
  <si>
    <t>0092-7678</t>
  </si>
  <si>
    <t>1940-1590</t>
  </si>
  <si>
    <t>Asian Ethnology</t>
  </si>
  <si>
    <t>Nanzan University</t>
  </si>
  <si>
    <t>1882-6865</t>
  </si>
  <si>
    <t>Asian Perspective</t>
  </si>
  <si>
    <t>Lynne Rienner Publishers</t>
  </si>
  <si>
    <t>0258-9184</t>
  </si>
  <si>
    <t>2288-2871</t>
  </si>
  <si>
    <t>Asian Survey</t>
  </si>
  <si>
    <t>1533-838X</t>
  </si>
  <si>
    <t>Assemblage</t>
  </si>
  <si>
    <t>0889-3012</t>
  </si>
  <si>
    <t>The Athenian Agora</t>
  </si>
  <si>
    <t>The American School of Classical Studies at Athens</t>
  </si>
  <si>
    <t>1558-8610</t>
  </si>
  <si>
    <t>'Atiqot / ×¢×ª×™×§×•×ª</t>
  </si>
  <si>
    <t>Israel Antiquities Authority / ×¨×©×•×ª ×”×¢×ª×™×§×•×ª</t>
  </si>
  <si>
    <t>0792-8424</t>
  </si>
  <si>
    <t>Atlantis</t>
  </si>
  <si>
    <t>AEDEAN: AsociaciÃ³n espaÃ±ola de estudios anglo-americanos</t>
  </si>
  <si>
    <t>0210-6124</t>
  </si>
  <si>
    <t>American Ornithologists' Union</t>
  </si>
  <si>
    <t>Aula-Historia Social</t>
  </si>
  <si>
    <t>Fundacion Instituto de Historia Social</t>
  </si>
  <si>
    <t>1139-1405</t>
  </si>
  <si>
    <t>Australasian Historical Archaeology</t>
  </si>
  <si>
    <t>Australasian Society for Historical Archaeology</t>
  </si>
  <si>
    <t>1322-9214</t>
  </si>
  <si>
    <t>Australasian Journal of American Studies</t>
  </si>
  <si>
    <t>Australia and  New Zealand American Studies Association</t>
  </si>
  <si>
    <t>1838-9554</t>
  </si>
  <si>
    <t>Australian Archaeology</t>
  </si>
  <si>
    <t>Australian Archaeological Association</t>
  </si>
  <si>
    <t>0312-2417</t>
  </si>
  <si>
    <t>Austrian Studies</t>
  </si>
  <si>
    <t>Modern Humanities Research Association</t>
  </si>
  <si>
    <t>1350-7532</t>
  </si>
  <si>
    <t>2222-4262</t>
  </si>
  <si>
    <t>Austrobaileya</t>
  </si>
  <si>
    <t>Queensland Herbarium</t>
  </si>
  <si>
    <t>0155-4131</t>
  </si>
  <si>
    <t>Ayer</t>
  </si>
  <si>
    <t>Asociacion de Historia Contemporanea</t>
  </si>
  <si>
    <t>1134-2277</t>
  </si>
  <si>
    <t>2255-5838</t>
  </si>
  <si>
    <t>Bach</t>
  </si>
  <si>
    <t>Riemenschneider Bach Institute</t>
  </si>
  <si>
    <t>The Bangladesh Development Studies</t>
  </si>
  <si>
    <t>Bangladesh Institute of Development Studies</t>
  </si>
  <si>
    <t>0304-095X</t>
  </si>
  <si>
    <t>Bartonia</t>
  </si>
  <si>
    <t>Philadelphia Botanical Club</t>
  </si>
  <si>
    <t>0198-7356</t>
  </si>
  <si>
    <t>BÃ©aloideas</t>
  </si>
  <si>
    <t>An Cumann Le BÃ©aloideas Ã‰ireann/The Folklore of Ireland Society</t>
  </si>
  <si>
    <t>0332-270X</t>
  </si>
  <si>
    <t>Before I Forgetâ€¦: Journal of the Poyntzpass and District Local History Society</t>
  </si>
  <si>
    <t>Poyntzpass and District Local History Society</t>
  </si>
  <si>
    <t>2040-0101</t>
  </si>
  <si>
    <t>Behavioral Ecology and Sociobiology</t>
  </si>
  <si>
    <t>0340-5443</t>
  </si>
  <si>
    <t>1432-0762</t>
  </si>
  <si>
    <t>Behavior and Philosophy</t>
  </si>
  <si>
    <t>Cambridge Center for Behavioral Studies (CCBS)</t>
  </si>
  <si>
    <t>1053-8348</t>
  </si>
  <si>
    <t>1943-3328</t>
  </si>
  <si>
    <t>Behaviour</t>
  </si>
  <si>
    <t>Behaviour. Supplement</t>
  </si>
  <si>
    <t>0169-7544</t>
  </si>
  <si>
    <t>Beit Mikra: Journal for the Study of the Bible and Its World / ×‘×™×ª ×ž×§×¨×: ×›×ª×‘-×¢×ª ×œ×—×§×¨ ×”×ž×§×¨× ×•×¢×•×œ×ž×•</t>
  </si>
  <si>
    <t>Bialik Institute, Jerusalem / ×ž×•×¡×“ ×‘×™××œ×™×§, ×™×¨×•×©×œ×™×</t>
  </si>
  <si>
    <t>0005-979X</t>
  </si>
  <si>
    <t>BeitrÃ¤ge zur vergleichenden Sprachforschung auf dem Gebiete der arischen, celtischen und slawischen Sprachen</t>
  </si>
  <si>
    <t>Vandenhoeck &amp; Ruprecht (GmbH &amp; Co. KG)</t>
  </si>
  <si>
    <t>0937-2687</t>
  </si>
  <si>
    <t>2334-1270</t>
  </si>
  <si>
    <t>The Belfast Magazine and Literary Journal</t>
  </si>
  <si>
    <t>Belfast Magazine and Literary Journal</t>
  </si>
  <si>
    <t>1757-045X</t>
  </si>
  <si>
    <t>The Belfast Monthly Magazine</t>
  </si>
  <si>
    <t>Belfast Monthly Magazine</t>
  </si>
  <si>
    <t>1758-1605</t>
  </si>
  <si>
    <t>Belgian Journal of Botany</t>
  </si>
  <si>
    <t>Royal Botanical Society of Belgium</t>
  </si>
  <si>
    <t>0778-4031</t>
  </si>
  <si>
    <t>Berkeley Journal of Sociology</t>
  </si>
  <si>
    <t>Regents of the University of California</t>
  </si>
  <si>
    <t>0067-5830</t>
  </si>
  <si>
    <t>Berliner Museen</t>
  </si>
  <si>
    <t>Staatliche Museen zu Berlin -- PreuÃŸischer Kulturbesitz</t>
  </si>
  <si>
    <t>Bernoulli</t>
  </si>
  <si>
    <t>International Statistical Institute (ISI) and Bernoulli Society for Mathematical Statistics and Probability</t>
  </si>
  <si>
    <t>1350-7265</t>
  </si>
  <si>
    <t>Biblica</t>
  </si>
  <si>
    <t>0006-0887</t>
  </si>
  <si>
    <t>The Biblical World</t>
  </si>
  <si>
    <t>0190-3578</t>
  </si>
  <si>
    <t>BibliothÃ¨que d'Humanisme et Renaissance</t>
  </si>
  <si>
    <t>Librairie Droz</t>
  </si>
  <si>
    <t>Bijdragen tot de Taal-, Land- en Volkenkunde</t>
  </si>
  <si>
    <t>KITLV, Royal Netherlands Institute of Southeast Asian and Caribbean Studies</t>
  </si>
  <si>
    <t>Bilingual Review / La Revista BilingÃ¼e</t>
  </si>
  <si>
    <t>Bilingual Press / Editorial BilingÃ¼e</t>
  </si>
  <si>
    <t>0094-5366</t>
  </si>
  <si>
    <t>Biogeochemistry</t>
  </si>
  <si>
    <t>0168-2563</t>
  </si>
  <si>
    <t>1573-515X</t>
  </si>
  <si>
    <t>Biographical Memoirs of Fellows of the Royal Society</t>
  </si>
  <si>
    <t>The Royal Society</t>
  </si>
  <si>
    <t>0080-4606</t>
  </si>
  <si>
    <t>Biological Bulletin</t>
  </si>
  <si>
    <t>Marine Biological Laboratory</t>
  </si>
  <si>
    <t>Biology and Environment: Proceedings of the Royal Irish Academy</t>
  </si>
  <si>
    <t>Royal Irish Academy</t>
  </si>
  <si>
    <t>0791-7945</t>
  </si>
  <si>
    <t>Biometrics</t>
  </si>
  <si>
    <t>International Biometric Society</t>
  </si>
  <si>
    <t>0006-341X</t>
  </si>
  <si>
    <t>1541-0420</t>
  </si>
  <si>
    <t>Biometrika</t>
  </si>
  <si>
    <t>Biometrika Trust</t>
  </si>
  <si>
    <t>Bios</t>
  </si>
  <si>
    <t>Biotropica</t>
  </si>
  <si>
    <t>The Association for Tropical Biology and Conservation</t>
  </si>
  <si>
    <t>The Black Perspective in Music</t>
  </si>
  <si>
    <t>0090-7790</t>
  </si>
  <si>
    <t>The Black Scholar</t>
  </si>
  <si>
    <t>Black Women, Gender + Families</t>
  </si>
  <si>
    <t>BMJ: British Medical Journal</t>
  </si>
  <si>
    <t>BMJ</t>
  </si>
  <si>
    <t>0959-8138</t>
  </si>
  <si>
    <t>1756-1833</t>
  </si>
  <si>
    <t>BoletÃ­n de AntropologÃ­a Americana</t>
  </si>
  <si>
    <t>Pan American Institute of Geography and History</t>
  </si>
  <si>
    <t>0252-841X</t>
  </si>
  <si>
    <t>BOMB</t>
  </si>
  <si>
    <t>New Art Publications</t>
  </si>
  <si>
    <t>0743-3204</t>
  </si>
  <si>
    <t>Bonplandia</t>
  </si>
  <si>
    <t>Instituto de BotÃ¡nica del Nordeste (IBONE)</t>
  </si>
  <si>
    <t>0524-0476</t>
  </si>
  <si>
    <t>1853-8460</t>
  </si>
  <si>
    <t>Books Ireland</t>
  </si>
  <si>
    <t>0376-6039</t>
  </si>
  <si>
    <t>Boom: A Journal of California</t>
  </si>
  <si>
    <t>2153-8018</t>
  </si>
  <si>
    <t>2153-764X</t>
  </si>
  <si>
    <t>Botanical Museum Leaflets, Harvard University</t>
  </si>
  <si>
    <t>Botanical Review</t>
  </si>
  <si>
    <t>New York Botanical Garden Press</t>
  </si>
  <si>
    <t>Botswana Notes and Records</t>
  </si>
  <si>
    <t>Botswana Society</t>
  </si>
  <si>
    <t>0525-5090</t>
  </si>
  <si>
    <t>Bradley, His Book</t>
  </si>
  <si>
    <t>1948-0717</t>
  </si>
  <si>
    <t>Bridges</t>
  </si>
  <si>
    <t>Bristol Selected Pamphlets</t>
  </si>
  <si>
    <t>Britannia</t>
  </si>
  <si>
    <t>Society for the Promotion of Roman Studies</t>
  </si>
  <si>
    <t>0068-113X</t>
  </si>
  <si>
    <t>British Actuarial Journal</t>
  </si>
  <si>
    <t>1357-3217</t>
  </si>
  <si>
    <t>2044-0456</t>
  </si>
  <si>
    <t>The British Art Journal</t>
  </si>
  <si>
    <t>1467-2006</t>
  </si>
  <si>
    <t>British Educational Research Journal</t>
  </si>
  <si>
    <t>0141-1926</t>
  </si>
  <si>
    <t>1469-3518</t>
  </si>
  <si>
    <t>The British Journal for the History of Science</t>
  </si>
  <si>
    <t>0007-0874</t>
  </si>
  <si>
    <t>1474-001X</t>
  </si>
  <si>
    <t>The British Journal for the Philosophy of Science</t>
  </si>
  <si>
    <t>0007-0882</t>
  </si>
  <si>
    <t>1464-3537</t>
  </si>
  <si>
    <t>The British Journal of Criminology</t>
  </si>
  <si>
    <t>0007-0955</t>
  </si>
  <si>
    <t>1464-3529</t>
  </si>
  <si>
    <t>British Journal of Educational Studies</t>
  </si>
  <si>
    <t>0007-1005</t>
  </si>
  <si>
    <t>1467-8527</t>
  </si>
  <si>
    <t>British Journal of Middle Eastern Studies</t>
  </si>
  <si>
    <t>1353-0194</t>
  </si>
  <si>
    <t>1469-3542</t>
  </si>
  <si>
    <t>British Journal of Political Science</t>
  </si>
  <si>
    <t>0007-1234</t>
  </si>
  <si>
    <t>1469-2112</t>
  </si>
  <si>
    <t>The British Journal of Sociology</t>
  </si>
  <si>
    <t>0007-1315</t>
  </si>
  <si>
    <t>1468-4446</t>
  </si>
  <si>
    <t>British Journal of Sociology of Education</t>
  </si>
  <si>
    <t>0142-5692</t>
  </si>
  <si>
    <t>1465-3346</t>
  </si>
  <si>
    <t>The British Library Journal</t>
  </si>
  <si>
    <t>British Library</t>
  </si>
  <si>
    <t>0305-5167</t>
  </si>
  <si>
    <t>2056-2829</t>
  </si>
  <si>
    <t>The British Museum Quarterly</t>
  </si>
  <si>
    <t>British Museum</t>
  </si>
  <si>
    <t>0007-151X</t>
  </si>
  <si>
    <t>The British School at Athens. Supplementary Volumes</t>
  </si>
  <si>
    <t>1464-0813</t>
  </si>
  <si>
    <t>British School at Athens Studies</t>
  </si>
  <si>
    <t>2159-4996</t>
  </si>
  <si>
    <t>Brookings Papers on Economic Activity. Microeconomics</t>
  </si>
  <si>
    <t>1057-8641</t>
  </si>
  <si>
    <t>The Brookings Review</t>
  </si>
  <si>
    <t>0745-1253</t>
  </si>
  <si>
    <t>Brush and Pencil</t>
  </si>
  <si>
    <t>1932-7080</t>
  </si>
  <si>
    <t>American Bryological and Lichenological Society</t>
  </si>
  <si>
    <t>Building Material</t>
  </si>
  <si>
    <t>Architectural Association of Ireland</t>
  </si>
  <si>
    <t>1393-8770</t>
  </si>
  <si>
    <t>Built Environment (1978-)</t>
  </si>
  <si>
    <t>Alexandrine Press</t>
  </si>
  <si>
    <t>0263-7960</t>
  </si>
  <si>
    <t>Bulletin (St. Louis Art Museum)</t>
  </si>
  <si>
    <t>St. Louis Art Museum</t>
  </si>
  <si>
    <t>Bulletin d'Ã©tudes orientales</t>
  </si>
  <si>
    <t>Institut Francais du Proche-Orient</t>
  </si>
  <si>
    <t>0253-1623</t>
  </si>
  <si>
    <t>2077-4079</t>
  </si>
  <si>
    <t>Bulletin de la SociÃ©tÃ© de l'histoire de France</t>
  </si>
  <si>
    <t>0399-1334</t>
  </si>
  <si>
    <t>2332-4171</t>
  </si>
  <si>
    <t>Bulletin de la SociÃ©tÃ© prÃ©historique de France</t>
  </si>
  <si>
    <t>SociÃ©tÃ© PrÃ©historique FranÃ§aise</t>
  </si>
  <si>
    <t>0037-9514</t>
  </si>
  <si>
    <t>Bulletin de la SociÃ©tÃ© prÃ©historique franÃ§aise</t>
  </si>
  <si>
    <t>0249-7638</t>
  </si>
  <si>
    <t>Bulletin de la SociÃ©tÃ© prÃ©historique franÃ§aise. Comptes rendus des sÃ©ances mensuelles</t>
  </si>
  <si>
    <t>0373-5451</t>
  </si>
  <si>
    <t>Bulletin de la SociÃ©tÃ© prÃ©historique franÃ§aise. Ã‰tudes et travaux</t>
  </si>
  <si>
    <t>0583-8789</t>
  </si>
  <si>
    <t>Bulletin of Latin American Research</t>
  </si>
  <si>
    <t>0261-3050</t>
  </si>
  <si>
    <t>1470-9856</t>
  </si>
  <si>
    <t>The Bulletin of Symbolic Logic</t>
  </si>
  <si>
    <t>Association for Symbolic Logic</t>
  </si>
  <si>
    <t>1079-8986</t>
  </si>
  <si>
    <t>Bulletin of the American Academy of Arts and Sciences</t>
  </si>
  <si>
    <t>American Academy of Arts &amp; Sciences</t>
  </si>
  <si>
    <t>0002-712X</t>
  </si>
  <si>
    <t>Bulletin of the American Art-Union</t>
  </si>
  <si>
    <t>2152-6125</t>
  </si>
  <si>
    <t>Bulletin of the American Association of University Professors (2010-)</t>
  </si>
  <si>
    <t>2156-4698</t>
  </si>
  <si>
    <t>2330-6599</t>
  </si>
  <si>
    <t>Bulletin of the American Schools of Oriental Research</t>
  </si>
  <si>
    <t>0003-097X</t>
  </si>
  <si>
    <t>2161-8062</t>
  </si>
  <si>
    <t>Bulletin of the American Schools of Oriental Research. Supplementary Studies</t>
  </si>
  <si>
    <t>0145-3661</t>
  </si>
  <si>
    <t>Bulletin of the Art Institute of Chicago (1973-1982)</t>
  </si>
  <si>
    <t>0094-3312</t>
  </si>
  <si>
    <t>The Bulletin of the Cleveland Museum of Art</t>
  </si>
  <si>
    <t>Cleveland Museum of Art</t>
  </si>
  <si>
    <t>Bulletin of the Committee on Canadian Labour History / Bulletin du ComitÃ© sur l'Histoire OuvriÃ¨re Canadienne</t>
  </si>
  <si>
    <t>Canadian Committee on Labour History</t>
  </si>
  <si>
    <t>0701-161X</t>
  </si>
  <si>
    <t>Bulletin of the Council for Research in Music Education</t>
  </si>
  <si>
    <t>Bulletin of the Detroit Institute of Arts</t>
  </si>
  <si>
    <t>Detroit Institute of Arts</t>
  </si>
  <si>
    <t>Bulletin of the Ecological Society of America</t>
  </si>
  <si>
    <t>Ecological Society of America</t>
  </si>
  <si>
    <t>2327-6096</t>
  </si>
  <si>
    <t>Bulletin of the Fogg Art Museum</t>
  </si>
  <si>
    <t>1939-0394</t>
  </si>
  <si>
    <t>The Bulletin of the Museum of Modern Art</t>
  </si>
  <si>
    <t>The Museum of Modern Art</t>
  </si>
  <si>
    <t>1938-6761</t>
  </si>
  <si>
    <t>Bulletin of the New England Art Union</t>
  </si>
  <si>
    <t>1944-0383</t>
  </si>
  <si>
    <t>Bulletin of the School of Oriental and African Studies, University of London</t>
  </si>
  <si>
    <t>0041-977X</t>
  </si>
  <si>
    <t>1474-0699</t>
  </si>
  <si>
    <t>The Burlington Magazine</t>
  </si>
  <si>
    <t>The Burlington Magazine Publications Ltd.</t>
  </si>
  <si>
    <t>Business &amp; Professional Ethics Journal</t>
  </si>
  <si>
    <t>Philosophy Documentation Center</t>
  </si>
  <si>
    <t>0277-2027</t>
  </si>
  <si>
    <t>Business Economics</t>
  </si>
  <si>
    <t>Palgrave Macmillan Journals</t>
  </si>
  <si>
    <t>0007-666X</t>
  </si>
  <si>
    <t>1554-432X</t>
  </si>
  <si>
    <t>Business Ethics Quarterly</t>
  </si>
  <si>
    <t>1052-150X</t>
  </si>
  <si>
    <t>The Business History Review</t>
  </si>
  <si>
    <t>Business Law Today</t>
  </si>
  <si>
    <t>1059-9436</t>
  </si>
  <si>
    <t>The Business Lawyer</t>
  </si>
  <si>
    <t>Butler University Botanical Studies</t>
  </si>
  <si>
    <t>Butler University</t>
  </si>
  <si>
    <t>0096-4336</t>
  </si>
  <si>
    <t>2334-3885</t>
  </si>
  <si>
    <t>Cahiers d'ethnomusicologie</t>
  </si>
  <si>
    <t>Ateliers d'ethnomusicologie</t>
  </si>
  <si>
    <t>1662-372X</t>
  </si>
  <si>
    <t>Cahiers d'Ã‰tudes Africaines</t>
  </si>
  <si>
    <t>0008-0055</t>
  </si>
  <si>
    <t>Cahiers du Monde russe</t>
  </si>
  <si>
    <t>1252-6576</t>
  </si>
  <si>
    <t>Cahiers du SÃ©minaire d'Ã‰conomÃ©trie</t>
  </si>
  <si>
    <t>0071-8343</t>
  </si>
  <si>
    <t>Cahiers Ferdinand de Saussure</t>
  </si>
  <si>
    <t>0068-516X</t>
  </si>
  <si>
    <t>Cahiers Internationaux de Sociologie</t>
  </si>
  <si>
    <t>0008-0276</t>
  </si>
  <si>
    <t>1969-6787</t>
  </si>
  <si>
    <t>Caldasia</t>
  </si>
  <si>
    <t>Instituto de Ciencias Naturales, Universidad Nacional de Colombia</t>
  </si>
  <si>
    <t>0366-5232</t>
  </si>
  <si>
    <t>2357-3759</t>
  </si>
  <si>
    <t>California History</t>
  </si>
  <si>
    <t>0162-2897</t>
  </si>
  <si>
    <t>California Law Review</t>
  </si>
  <si>
    <t>California Law Review, Inc.</t>
  </si>
  <si>
    <t>0008-1221</t>
  </si>
  <si>
    <t>California Management Review</t>
  </si>
  <si>
    <t>0008-1256</t>
  </si>
  <si>
    <t>2162-8564</t>
  </si>
  <si>
    <t>Cambridge Journal of Economics</t>
  </si>
  <si>
    <t>0309-166X</t>
  </si>
  <si>
    <t>1464-3545</t>
  </si>
  <si>
    <t>The Cambridge Law Journal</t>
  </si>
  <si>
    <t>1469-2139</t>
  </si>
  <si>
    <t>Cambridge Opera Journal</t>
  </si>
  <si>
    <t>0954-5867</t>
  </si>
  <si>
    <t>1474-0621</t>
  </si>
  <si>
    <t>The Cambro-Briton</t>
  </si>
  <si>
    <t>Cambro-Briton</t>
  </si>
  <si>
    <t>1757-9953</t>
  </si>
  <si>
    <t>Canadian Journal of African Studies / Revue Canadienne des Ã‰tudes Africaines</t>
  </si>
  <si>
    <t>Canadian Journal of Archaeology / Journal Canadien dâ€™ArchÃ©ologie</t>
  </si>
  <si>
    <t>Canadian Archaeological Association</t>
  </si>
  <si>
    <t>0705-2006</t>
  </si>
  <si>
    <t>The Canadian Journal of Economics / Revue canadienne d'Economique</t>
  </si>
  <si>
    <t>1540-5982</t>
  </si>
  <si>
    <t>The Canadian Journal of Economics and Political Science / Revue canadienne d'Economique et de Science politique</t>
  </si>
  <si>
    <t>0315-4890</t>
  </si>
  <si>
    <t>Canadian Journal of Education / Revue canadienne de l'Ã©ducation</t>
  </si>
  <si>
    <t>Canadian Society for the Study of Education</t>
  </si>
  <si>
    <t>0380-2361</t>
  </si>
  <si>
    <t>1918-5979</t>
  </si>
  <si>
    <t>The Canadian Journal of Irish Studies</t>
  </si>
  <si>
    <t>Canadian Association of Irish Studies</t>
  </si>
  <si>
    <t>0703-1459</t>
  </si>
  <si>
    <t>Canadian Journal of Latin American and Caribbean Studies / Revue canadienne des Ã©tudes latino-amÃ©ricaines et caraÃ¯bes</t>
  </si>
  <si>
    <t>University of Calgary Press</t>
  </si>
  <si>
    <t>0826-3663</t>
  </si>
  <si>
    <t>Canadian Journal of Political Science / Revue canadienne de science politique</t>
  </si>
  <si>
    <t>Canadian Political Science Association</t>
  </si>
  <si>
    <t>1744-9324</t>
  </si>
  <si>
    <t>Canadian Journal of Public Health / Revue Canadienne de Sante'e Publique</t>
  </si>
  <si>
    <t>Canadian Public Health Association</t>
  </si>
  <si>
    <t>1920-7476</t>
  </si>
  <si>
    <t>The Canadian Journal of Sociology / Cahiers canadiens de sociologie</t>
  </si>
  <si>
    <t>Canadian Journal of Sociology</t>
  </si>
  <si>
    <t>The Canadian Journal of Statistics / La Revue Canadienne de Statistique</t>
  </si>
  <si>
    <t>Statistical Society of Canada</t>
  </si>
  <si>
    <t>0319-5724</t>
  </si>
  <si>
    <t>Canadian Public Policy / Analyse de Politiques</t>
  </si>
  <si>
    <t>Canadian Slavonic Papers / Revue Canadienne des Slavistes</t>
  </si>
  <si>
    <t>Canadian Association of Slavists</t>
  </si>
  <si>
    <t>Canadian Social Work Review / Revue canadienne de service social</t>
  </si>
  <si>
    <t>Canadian Association for Social Work Education (CASWE)</t>
  </si>
  <si>
    <t>0820-909X</t>
  </si>
  <si>
    <t>Cancer Causes &amp; Control</t>
  </si>
  <si>
    <t>0957-5243</t>
  </si>
  <si>
    <t>1573-7225</t>
  </si>
  <si>
    <t>Caravelle (1988-)</t>
  </si>
  <si>
    <t>Presses Universitaires du Mirail</t>
  </si>
  <si>
    <t>1147-6753</t>
  </si>
  <si>
    <t>Caribbean Quarterly</t>
  </si>
  <si>
    <t>University of the West Indies</t>
  </si>
  <si>
    <t>Institute of Caribbean Studies, UPR, Rio Piedras Campus</t>
  </si>
  <si>
    <t>Cathedra: For the History of Eretz Israel and Its Yishuv / ×§×ª×“×¨×”: ×œ×ª×•×œ×“×•×ª ××¨×¥ ×™×©×¨××œ ×•×™×™×©×•×‘×”</t>
  </si>
  <si>
    <t>Yad Izhak Ben Zvi / ×™×“ ×™×¦×—×§ ×‘×Ÿ-×¦×‘×™</t>
  </si>
  <si>
    <t>0334-4657</t>
  </si>
  <si>
    <t>The Catholic Layman</t>
  </si>
  <si>
    <t>Catholic Layman</t>
  </si>
  <si>
    <t>0791-5640</t>
  </si>
  <si>
    <t>The Celtic Review</t>
  </si>
  <si>
    <t>Celtic Review</t>
  </si>
  <si>
    <t>1755-6066</t>
  </si>
  <si>
    <t>Central Asiatic Journal</t>
  </si>
  <si>
    <t>Harrassowitz Verlag</t>
  </si>
  <si>
    <t>Central European History</t>
  </si>
  <si>
    <t>1569-1616</t>
  </si>
  <si>
    <t>ÄŒeskÃ¡ literatura</t>
  </si>
  <si>
    <t>Institute of Czech Literature, The Academy of Sciences of the Czech Republic</t>
  </si>
  <si>
    <t>0009-0468</t>
  </si>
  <si>
    <t>ÄŒeskÃ½ lid</t>
  </si>
  <si>
    <t>Institute of Ethnology, Czech Academy of Sciences</t>
  </si>
  <si>
    <t>0009-0794</t>
  </si>
  <si>
    <t>Challenge</t>
  </si>
  <si>
    <t>0577-5132</t>
  </si>
  <si>
    <t>1558-1489</t>
  </si>
  <si>
    <t>Change</t>
  </si>
  <si>
    <t>0009-1383</t>
  </si>
  <si>
    <t>1939-9146</t>
  </si>
  <si>
    <t>Chasqui</t>
  </si>
  <si>
    <t>Chasqui: revista de literatura latinoamericana</t>
  </si>
  <si>
    <t>0145-8973</t>
  </si>
  <si>
    <t>Chicago Review</t>
  </si>
  <si>
    <t>Chicana/Latina Studies</t>
  </si>
  <si>
    <t>Mujeres Activas en Letras y Cambio Social (MALCS)</t>
  </si>
  <si>
    <t>1550-2546</t>
  </si>
  <si>
    <t>Child Development</t>
  </si>
  <si>
    <t>1467-8624</t>
  </si>
  <si>
    <t>Children, Youth and Environments</t>
  </si>
  <si>
    <t>The Board of Regents of the University of Colorado, a body corporate, for the benefit of the Children, Youth and Environments Center at the University of Colorado Boulder</t>
  </si>
  <si>
    <t>1546-2250</t>
  </si>
  <si>
    <t>The China Journal</t>
  </si>
  <si>
    <t>1324-9347</t>
  </si>
  <si>
    <t>The China Quarterly</t>
  </si>
  <si>
    <t>0305-7410</t>
  </si>
  <si>
    <t>Chinese Literature: Essays, Articles, Reviews (CLEAR)</t>
  </si>
  <si>
    <t>0161-9705</t>
  </si>
  <si>
    <t>The Choral Journal</t>
  </si>
  <si>
    <t>American Choral Directors Association</t>
  </si>
  <si>
    <t>2163-2170</t>
  </si>
  <si>
    <t>Christoffel</t>
  </si>
  <si>
    <t>0529-4843</t>
  </si>
  <si>
    <t>2214-6849</t>
  </si>
  <si>
    <t>Chronology of International Events</t>
  </si>
  <si>
    <t>Royal Institute of International Affairs</t>
  </si>
  <si>
    <t>2044-1533</t>
  </si>
  <si>
    <t>Chungara: Revista de AntropologÃ­a Chilena</t>
  </si>
  <si>
    <t>Universidad de Tarapaca</t>
  </si>
  <si>
    <t>0716-1182</t>
  </si>
  <si>
    <t>Church History</t>
  </si>
  <si>
    <t>1755-2613</t>
  </si>
  <si>
    <t>El Ciervo</t>
  </si>
  <si>
    <t>El Ciervo 96, S.A.</t>
  </si>
  <si>
    <t>0045-6896</t>
  </si>
  <si>
    <t>Cina</t>
  </si>
  <si>
    <t>0529-7451</t>
  </si>
  <si>
    <t>CinÃ©aste</t>
  </si>
  <si>
    <t>Cineaste Publishers, Inc</t>
  </si>
  <si>
    <t>CinÃ©mas d'AmÃ©rique Latine</t>
  </si>
  <si>
    <t>1267-4397</t>
  </si>
  <si>
    <t>Circa</t>
  </si>
  <si>
    <t>Circa Art Magazine</t>
  </si>
  <si>
    <t>0263-9475</t>
  </si>
  <si>
    <t>CitÃ©s</t>
  </si>
  <si>
    <t>1299-5495</t>
  </si>
  <si>
    <t>1969-6876</t>
  </si>
  <si>
    <t>Cityscape</t>
  </si>
  <si>
    <t>US Department of Housing and Urban Development</t>
  </si>
  <si>
    <t>1936-007X</t>
  </si>
  <si>
    <t>Civilisations</t>
  </si>
  <si>
    <t>Institut de Sociologie de l'UniversitÃ© de Bruxelles</t>
  </si>
  <si>
    <t>Classical Antiquity</t>
  </si>
  <si>
    <t>0278-6656</t>
  </si>
  <si>
    <t>1067-8344</t>
  </si>
  <si>
    <t>The Classical Journal</t>
  </si>
  <si>
    <t>The Classical Association of the Middle West and South</t>
  </si>
  <si>
    <t>Classical Philology</t>
  </si>
  <si>
    <t>0009-837X</t>
  </si>
  <si>
    <t>1546-072X</t>
  </si>
  <si>
    <t>The Classical Quarterly</t>
  </si>
  <si>
    <t>1471-6844</t>
  </si>
  <si>
    <t>The Classical Review</t>
  </si>
  <si>
    <t>0009-840X</t>
  </si>
  <si>
    <t>1464-3561</t>
  </si>
  <si>
    <t>The Classical World</t>
  </si>
  <si>
    <t>Classics Ireland</t>
  </si>
  <si>
    <t>Classical Association of Ireland</t>
  </si>
  <si>
    <t>0791-9417</t>
  </si>
  <si>
    <t>The Clearing House</t>
  </si>
  <si>
    <t>Cleveland Studies in the History of Art</t>
  </si>
  <si>
    <t>1092-3934</t>
  </si>
  <si>
    <t>Clinical Infectious Diseases</t>
  </si>
  <si>
    <t>1058-4838</t>
  </si>
  <si>
    <t>Clogher Record</t>
  </si>
  <si>
    <t>Clogher Historical Society</t>
  </si>
  <si>
    <t>0412-8079</t>
  </si>
  <si>
    <t>Cognition and Instruction</t>
  </si>
  <si>
    <t>0737-0008</t>
  </si>
  <si>
    <t>1532-690X</t>
  </si>
  <si>
    <t>Coleopterists Society Monographs. Patricia Vaurie Series</t>
  </si>
  <si>
    <t>1934-0451</t>
  </si>
  <si>
    <t>1938-4408</t>
  </si>
  <si>
    <t>Collectanea Hibernica</t>
  </si>
  <si>
    <t>Franciscan Province of Ireland</t>
  </si>
  <si>
    <t>0530-7058</t>
  </si>
  <si>
    <t>The Collector and Art Critic</t>
  </si>
  <si>
    <t>1948-0202</t>
  </si>
  <si>
    <t>College Composition and Communication</t>
  </si>
  <si>
    <t>National Council of Teachers of English</t>
  </si>
  <si>
    <t>0010-096X</t>
  </si>
  <si>
    <t>College English</t>
  </si>
  <si>
    <t>0010-0994</t>
  </si>
  <si>
    <t>The College Mathematics Journal</t>
  </si>
  <si>
    <t>0746-8342</t>
  </si>
  <si>
    <t>1931-1346</t>
  </si>
  <si>
    <t>College Music Symposium</t>
  </si>
  <si>
    <t>College Music Society</t>
  </si>
  <si>
    <t>0069-5696</t>
  </si>
  <si>
    <t>2330-2011</t>
  </si>
  <si>
    <t>College Teaching</t>
  </si>
  <si>
    <t>8756-7555</t>
  </si>
  <si>
    <t>1930-8299</t>
  </si>
  <si>
    <t>Columbia: A Journal of Literature and Art</t>
  </si>
  <si>
    <t>0161-486X</t>
  </si>
  <si>
    <t>Columbia Law Review</t>
  </si>
  <si>
    <t>Columbia Law Review Association, Inc.</t>
  </si>
  <si>
    <t>Comhar</t>
  </si>
  <si>
    <t>Comhar Teoranta</t>
  </si>
  <si>
    <t>The Comparative and International Law Journal of Southern Africa</t>
  </si>
  <si>
    <t>Institute of Foreign and Comparative Law</t>
  </si>
  <si>
    <t>Comparative Education</t>
  </si>
  <si>
    <t>0305-0068</t>
  </si>
  <si>
    <t>1360-0486</t>
  </si>
  <si>
    <t>Comparative Education Review</t>
  </si>
  <si>
    <t>1545-701X</t>
  </si>
  <si>
    <t>Comparative Literature</t>
  </si>
  <si>
    <t>University of Oregon</t>
  </si>
  <si>
    <t>1945-8517</t>
  </si>
  <si>
    <t>Ph.D. Program in Political Science of the City University of New York</t>
  </si>
  <si>
    <t>Comparative Studies in Society and History</t>
  </si>
  <si>
    <t>1471-633X</t>
  </si>
  <si>
    <t>The Concord Saunterer</t>
  </si>
  <si>
    <t>The Thoreau Society, Inc</t>
  </si>
  <si>
    <t>1068-5359</t>
  </si>
  <si>
    <t>Confluencia</t>
  </si>
  <si>
    <t>University of Northern Colorado</t>
  </si>
  <si>
    <t>0888-6091</t>
  </si>
  <si>
    <t>The Connoisseur</t>
  </si>
  <si>
    <t>2151-1276</t>
  </si>
  <si>
    <t>The Conradian</t>
  </si>
  <si>
    <t>Joseph Conrad Society UK</t>
  </si>
  <si>
    <t>0951-2314</t>
  </si>
  <si>
    <t>Conservation Biology</t>
  </si>
  <si>
    <t>0888-8892</t>
  </si>
  <si>
    <t>1523-1739</t>
  </si>
  <si>
    <t>Construction History</t>
  </si>
  <si>
    <t>The Construction History Society</t>
  </si>
  <si>
    <t>0267-7768</t>
  </si>
  <si>
    <t>Contemporary European History</t>
  </si>
  <si>
    <t>0960-7773</t>
  </si>
  <si>
    <t>1469-2171</t>
  </si>
  <si>
    <t>Contemporary Jewry</t>
  </si>
  <si>
    <t>0147-1694</t>
  </si>
  <si>
    <t>1876-5165</t>
  </si>
  <si>
    <t>Contemporary Marxism</t>
  </si>
  <si>
    <t>Social Justice/Global Options</t>
  </si>
  <si>
    <t>0193-8703</t>
  </si>
  <si>
    <t>Contemporary Sociology</t>
  </si>
  <si>
    <t>Contemporary Southeast Asia</t>
  </si>
  <si>
    <t>Contributions from the Gray Herbarium of Harvard University</t>
  </si>
  <si>
    <t>0195-6094</t>
  </si>
  <si>
    <t>Contributions from the United States National Herbarium</t>
  </si>
  <si>
    <t>Department of Botany, Smithsonian Institution</t>
  </si>
  <si>
    <t>0097-1618</t>
  </si>
  <si>
    <t>American Society of Ichthyologists and Herpetologists (ASIH)</t>
  </si>
  <si>
    <t>Corinth</t>
  </si>
  <si>
    <t>1558-7185</t>
  </si>
  <si>
    <t>The Cork Review</t>
  </si>
  <si>
    <t>Triskel Arts Centre</t>
  </si>
  <si>
    <t>0332-2580</t>
  </si>
  <si>
    <t>Cosmopolitan Art Journal</t>
  </si>
  <si>
    <t>1948-9323</t>
  </si>
  <si>
    <t>Cowen Tracts</t>
  </si>
  <si>
    <t>1532-687X</t>
  </si>
  <si>
    <t>The Crane Bag</t>
  </si>
  <si>
    <t>Richard Kearney</t>
  </si>
  <si>
    <t>0332-060X</t>
  </si>
  <si>
    <t>The Crayon</t>
  </si>
  <si>
    <t>2150-3176</t>
  </si>
  <si>
    <t>Crime and Justice</t>
  </si>
  <si>
    <t>0192-3234</t>
  </si>
  <si>
    <t>Criminal Science Monographs</t>
  </si>
  <si>
    <t>1547-626X</t>
  </si>
  <si>
    <t>CrÃ­tica: Revista Hispanoamericana de FilosofÃ­a</t>
  </si>
  <si>
    <t>Instituto de Investigaciones FilosÃ³ficas</t>
  </si>
  <si>
    <t>0011-1503</t>
  </si>
  <si>
    <t>Critical Historical Studies</t>
  </si>
  <si>
    <t>2326-4462</t>
  </si>
  <si>
    <t>Critical Inquiry</t>
  </si>
  <si>
    <t>0093-1896</t>
  </si>
  <si>
    <t>1539-7858</t>
  </si>
  <si>
    <t>Critical Survey</t>
  </si>
  <si>
    <t>Berghahn Books</t>
  </si>
  <si>
    <t>0011-1570</t>
  </si>
  <si>
    <t>1752-2293</t>
  </si>
  <si>
    <t>Crossroads: An Interdisciplinary Journal of Southeast Asian Studies</t>
  </si>
  <si>
    <t>Northern Illinois University Center for Southeast Asian Studies</t>
  </si>
  <si>
    <t>0741-2037</t>
  </si>
  <si>
    <t>Crustaceana</t>
  </si>
  <si>
    <t>0011-216X</t>
  </si>
  <si>
    <t>Crustaceana. Supplement</t>
  </si>
  <si>
    <t>0167-6563</t>
  </si>
  <si>
    <t>Cuadernos de Pensamiento PolÃ­tico</t>
  </si>
  <si>
    <t>FAES, Fundacion para el Analisis y los Estudios Sociales</t>
  </si>
  <si>
    <t>1696-8441</t>
  </si>
  <si>
    <t>Culture, Health &amp; Sexuality</t>
  </si>
  <si>
    <t>1369-1058</t>
  </si>
  <si>
    <t>1464-5351</t>
  </si>
  <si>
    <t>Culture/Clinic</t>
  </si>
  <si>
    <t>2168-0981</t>
  </si>
  <si>
    <t>2168-099X</t>
  </si>
  <si>
    <t>Current Anthropology</t>
  </si>
  <si>
    <t>1537-5382</t>
  </si>
  <si>
    <t>Current Research on Peace and Violence</t>
  </si>
  <si>
    <t>Tampere Peace Research Institute, University of Tampere</t>
  </si>
  <si>
    <t>0356-7893</t>
  </si>
  <si>
    <t>Curriculum Inquiry</t>
  </si>
  <si>
    <t>0362-6784</t>
  </si>
  <si>
    <t>1467-873X</t>
  </si>
  <si>
    <t>Czech Sociological Review</t>
  </si>
  <si>
    <t>Institute of Sociology of the Academy of Sciences of the Czech Republic</t>
  </si>
  <si>
    <t>1210-3861</t>
  </si>
  <si>
    <t>Daedalus</t>
  </si>
  <si>
    <t>Dalhousie French Studies</t>
  </si>
  <si>
    <t>Dalhousie University</t>
  </si>
  <si>
    <t>0711-8813</t>
  </si>
  <si>
    <t>Dance Chronicle</t>
  </si>
  <si>
    <t>0147-2526</t>
  </si>
  <si>
    <t>Dance Research: The Journal of the Society for Dance Research</t>
  </si>
  <si>
    <t>Congress on Research in Dance</t>
  </si>
  <si>
    <t>Dante Studies, with the Annual Report of the Dante Society</t>
  </si>
  <si>
    <t>Dante Society of America</t>
  </si>
  <si>
    <t>0070-2862</t>
  </si>
  <si>
    <t>Dappim: Research in Literature / ×“×¤×™× ×œ×ž×—×§×¨ ×‘×¡×¤×¨×•×ª</t>
  </si>
  <si>
    <t>Department of Hebrew &amp; Comparative Literature, University of Haifa / ×”×—×•×’ ×œ×¡×¤×¨×•×ª ×¢×‘×¨×™×ª ×•×”×©×•×•××ª×™×ª, ××•× ×™×‘×¨×¡×™×˜×ª ×—×™×¤×”</t>
  </si>
  <si>
    <t>0334-0686</t>
  </si>
  <si>
    <t>Darwiniana</t>
  </si>
  <si>
    <t>Instituto de BotÃ¡nica Darwinion</t>
  </si>
  <si>
    <t>1850-1699</t>
  </si>
  <si>
    <t>DCIDOB</t>
  </si>
  <si>
    <t>CIDOB</t>
  </si>
  <si>
    <t>1132-6107</t>
  </si>
  <si>
    <t>Dead Sea Discoveries</t>
  </si>
  <si>
    <t>0929-0761</t>
  </si>
  <si>
    <t>Debate Feminista</t>
  </si>
  <si>
    <t>Metis Productos Culturales S.A. de C.V.</t>
  </si>
  <si>
    <t>0188-9478</t>
  </si>
  <si>
    <t>DÃ©cisions Marketing</t>
  </si>
  <si>
    <t>Association FranÃ§aise du Marketing</t>
  </si>
  <si>
    <t>0779-7389</t>
  </si>
  <si>
    <t>The Decorator and Furnisher</t>
  </si>
  <si>
    <t>2150-6256</t>
  </si>
  <si>
    <t>DemografÃ­a y economÃ­a</t>
  </si>
  <si>
    <t>El Colegio De Mexico</t>
  </si>
  <si>
    <t>0185-0148</t>
  </si>
  <si>
    <t>Departures in Critical Qualitative Research</t>
  </si>
  <si>
    <t>2333-9489</t>
  </si>
  <si>
    <t>2333-9497</t>
  </si>
  <si>
    <t>Desarrollo EconÃ³mico</t>
  </si>
  <si>
    <t>Instituto de Desarrollo EconÃ³mico y Social</t>
  </si>
  <si>
    <t>0046-001X</t>
  </si>
  <si>
    <t>Design Issues</t>
  </si>
  <si>
    <t>0747-9360</t>
  </si>
  <si>
    <t>1531-4790</t>
  </si>
  <si>
    <t>Design Quarterly</t>
  </si>
  <si>
    <t>Walker Art Center</t>
  </si>
  <si>
    <t>Deutsche Rechts-Zeitschrift</t>
  </si>
  <si>
    <t>0340-6911</t>
  </si>
  <si>
    <t>Development in Practice</t>
  </si>
  <si>
    <t>0961-4524</t>
  </si>
  <si>
    <t>Diacritics</t>
  </si>
  <si>
    <t>Dialectical Anthropology</t>
  </si>
  <si>
    <t>0304-4092</t>
  </si>
  <si>
    <t>1573-0786</t>
  </si>
  <si>
    <t>DiÃ¡logos: Artes, Letras, Ciencias humanas</t>
  </si>
  <si>
    <t>0185-0113</t>
  </si>
  <si>
    <t>Diderot Studies</t>
  </si>
  <si>
    <t>0070-4806</t>
  </si>
  <si>
    <t>Dispositio</t>
  </si>
  <si>
    <t>Center for Latin American and Caribbean Studies, University of Michigan, Ann Arbor</t>
  </si>
  <si>
    <t>0734-0591</t>
  </si>
  <si>
    <t>Diversity and Distributions</t>
  </si>
  <si>
    <t>1366-9516</t>
  </si>
  <si>
    <t>1472-4642</t>
  </si>
  <si>
    <t>Dublin Historical Record</t>
  </si>
  <si>
    <t>Old Dublin Society</t>
  </si>
  <si>
    <t>The Dublin Penny Journal</t>
  </si>
  <si>
    <t>Dublin Penny Journal</t>
  </si>
  <si>
    <t>2009-1338</t>
  </si>
  <si>
    <t>Duke Law Journal</t>
  </si>
  <si>
    <t>Duke University School of Law</t>
  </si>
  <si>
    <t>Dumbarton Oaks Papers</t>
  </si>
  <si>
    <t>Dumbarton Oaks, Trustees for Harvard University</t>
  </si>
  <si>
    <t>0070-7546</t>
  </si>
  <si>
    <t>Earl Grey Pamphlets Collection</t>
  </si>
  <si>
    <t>Early American Studies</t>
  </si>
  <si>
    <t>Early China</t>
  </si>
  <si>
    <t>Society for the Study of Early China</t>
  </si>
  <si>
    <t>0362-5028</t>
  </si>
  <si>
    <t>2325-2324</t>
  </si>
  <si>
    <t>Early Modern Women</t>
  </si>
  <si>
    <t>Arizona Board of Regents for Arizona State University</t>
  </si>
  <si>
    <t>1933-0065</t>
  </si>
  <si>
    <t>Early Music History</t>
  </si>
  <si>
    <t>0261-1279</t>
  </si>
  <si>
    <t>1474-0559</t>
  </si>
  <si>
    <t>Early Science and Medicine</t>
  </si>
  <si>
    <t>1383-7427</t>
  </si>
  <si>
    <t>East and West</t>
  </si>
  <si>
    <t>Eastern Economic Journal</t>
  </si>
  <si>
    <t>0094-5056</t>
  </si>
  <si>
    <t>1939-4632</t>
  </si>
  <si>
    <t>Eastern European Economics</t>
  </si>
  <si>
    <t>Ecography</t>
  </si>
  <si>
    <t>0906-7590</t>
  </si>
  <si>
    <t>1600-0587</t>
  </si>
  <si>
    <t>EcologÃ­a PolÃ­tica</t>
  </si>
  <si>
    <t>Icaria Editorial</t>
  </si>
  <si>
    <t>1130-6378</t>
  </si>
  <si>
    <t>Ecological Applications</t>
  </si>
  <si>
    <t>1051-0761</t>
  </si>
  <si>
    <t>Ecological Bulletins</t>
  </si>
  <si>
    <t>Oikos Editorial Office</t>
  </si>
  <si>
    <t>0346-6868</t>
  </si>
  <si>
    <t>Ecological Monographs</t>
  </si>
  <si>
    <t>Econometrica</t>
  </si>
  <si>
    <t>The Econometric Society</t>
  </si>
  <si>
    <t>1468-0262</t>
  </si>
  <si>
    <t>The Econometrics Journal</t>
  </si>
  <si>
    <t>1368-4221</t>
  </si>
  <si>
    <t>1368-423X</t>
  </si>
  <si>
    <t>Econometric Theory</t>
  </si>
  <si>
    <t>0266-4666</t>
  </si>
  <si>
    <t>1469-4360</t>
  </si>
  <si>
    <t>Economica</t>
  </si>
  <si>
    <t>0013-0427</t>
  </si>
  <si>
    <t>1468-0335</t>
  </si>
  <si>
    <t>Economic and Political Weekly</t>
  </si>
  <si>
    <t>The Economic Bulletin</t>
  </si>
  <si>
    <t>1536-1489</t>
  </si>
  <si>
    <t>Economic Development and Cultural Change</t>
  </si>
  <si>
    <t>0013-0079</t>
  </si>
  <si>
    <t>1539-2988</t>
  </si>
  <si>
    <t>Economic Geography</t>
  </si>
  <si>
    <t>Clark University</t>
  </si>
  <si>
    <t>0013-0095</t>
  </si>
  <si>
    <t>1944-8287</t>
  </si>
  <si>
    <t>The Economic History Review</t>
  </si>
  <si>
    <t>0013-0117</t>
  </si>
  <si>
    <t>1468-0289</t>
  </si>
  <si>
    <t>The Economic Journal</t>
  </si>
  <si>
    <t>0013-0133</t>
  </si>
  <si>
    <t>1468-0297</t>
  </si>
  <si>
    <t>Economic Policy</t>
  </si>
  <si>
    <t>0266-4658</t>
  </si>
  <si>
    <t>1468-0327</t>
  </si>
  <si>
    <t>Economic Theory</t>
  </si>
  <si>
    <t>0938-2259</t>
  </si>
  <si>
    <t>1432-0479</t>
  </si>
  <si>
    <t>Ecosystems</t>
  </si>
  <si>
    <t>1432-9840</t>
  </si>
  <si>
    <t>1435-0629</t>
  </si>
  <si>
    <t>Educational Communication and Technology</t>
  </si>
  <si>
    <t>0148-5806</t>
  </si>
  <si>
    <t>Educational Psychology Review</t>
  </si>
  <si>
    <t>1040-726X</t>
  </si>
  <si>
    <t>1573-336X</t>
  </si>
  <si>
    <t>Educational Studies in Mathematics</t>
  </si>
  <si>
    <t>0013-1954</t>
  </si>
  <si>
    <t>1573-0816</t>
  </si>
  <si>
    <t>Educational Technology Research and Development</t>
  </si>
  <si>
    <t>1042-1629</t>
  </si>
  <si>
    <t>1556-6501</t>
  </si>
  <si>
    <t>Eighteenth-Century Ireland / Iris an dÃ¡ chultÃºr</t>
  </si>
  <si>
    <t>Eighteenth-Century Ireland Society</t>
  </si>
  <si>
    <t>0790-7915</t>
  </si>
  <si>
    <t>The Elementary School Journal</t>
  </si>
  <si>
    <t>0013-5984</t>
  </si>
  <si>
    <t>1554-8279</t>
  </si>
  <si>
    <t>Emerging Markets Finance &amp; Trade</t>
  </si>
  <si>
    <t>1540-496X</t>
  </si>
  <si>
    <t>1558-0938</t>
  </si>
  <si>
    <t>The Energy Journal</t>
  </si>
  <si>
    <t>International Association for Energy Economics</t>
  </si>
  <si>
    <t>0195-6574</t>
  </si>
  <si>
    <t>1944-9089</t>
  </si>
  <si>
    <t>Englera</t>
  </si>
  <si>
    <t>Botanischer Garten und Botanisches Museum, Berlin-Dahlem</t>
  </si>
  <si>
    <t>0170-4818</t>
  </si>
  <si>
    <t>English Education</t>
  </si>
  <si>
    <t>The English Historical Review</t>
  </si>
  <si>
    <t>0013-8266</t>
  </si>
  <si>
    <t>1477-4534</t>
  </si>
  <si>
    <t>English in Africa</t>
  </si>
  <si>
    <t>Institute for the Study of English in Africa, Rhodes University</t>
  </si>
  <si>
    <t>0376-8902</t>
  </si>
  <si>
    <t>The English Journal</t>
  </si>
  <si>
    <t>0013-8274</t>
  </si>
  <si>
    <t>Environmental Health Perspectives</t>
  </si>
  <si>
    <t>Brogan &amp; Partners</t>
  </si>
  <si>
    <t>0091-6765</t>
  </si>
  <si>
    <t>Environmental History</t>
  </si>
  <si>
    <t>Forest History Society</t>
  </si>
  <si>
    <t>1084-5453</t>
  </si>
  <si>
    <t>Environmental History Review</t>
  </si>
  <si>
    <t>1053-4180</t>
  </si>
  <si>
    <t>Environmental Values</t>
  </si>
  <si>
    <t>White Horse Press</t>
  </si>
  <si>
    <t>0963-2719</t>
  </si>
  <si>
    <t>1752-7015</t>
  </si>
  <si>
    <t>Environment and History</t>
  </si>
  <si>
    <t>0967-3407</t>
  </si>
  <si>
    <t>Eolas: The Journal of the American Society of Irish Medieval Studies</t>
  </si>
  <si>
    <t>American Society of Irish Medieval Studies</t>
  </si>
  <si>
    <t>1931-2539</t>
  </si>
  <si>
    <t>Epidemiology</t>
  </si>
  <si>
    <t>1044-3983</t>
  </si>
  <si>
    <t>Epidemiology and Infection</t>
  </si>
  <si>
    <t>0950-2688</t>
  </si>
  <si>
    <t>1469-4409</t>
  </si>
  <si>
    <t>Erdkunde</t>
  </si>
  <si>
    <t>0014-0015</t>
  </si>
  <si>
    <t>Eretz-Israel: Archaeological, Historical and Geographical Studies / ××¨×¥-×™×©×¨××œ: ×ž×—×§×¨×™× ×‘×™×“×™×¢×ª ×”××¨×¥ ×•×¢×ª×™×§×•×ª×™×”</t>
  </si>
  <si>
    <t>Israel Exploration Society</t>
  </si>
  <si>
    <t>0071-108X</t>
  </si>
  <si>
    <t>Ã‰riu</t>
  </si>
  <si>
    <t>0332-0758</t>
  </si>
  <si>
    <t>2009-0056</t>
  </si>
  <si>
    <t>Erkenntnis (1975-)</t>
  </si>
  <si>
    <t>0165-0106</t>
  </si>
  <si>
    <t>1572-8420</t>
  </si>
  <si>
    <t>Estuaries and Coasts</t>
  </si>
  <si>
    <t>Coastal and Estuarine Research Federation</t>
  </si>
  <si>
    <t>1559-2723</t>
  </si>
  <si>
    <t>1559-2731</t>
  </si>
  <si>
    <t>Estudios AtacameÃ±os</t>
  </si>
  <si>
    <t>Instituto de Investigaciones ArqueolÃ³gicas y Museo, Universidad CatÃ³lica del Norte</t>
  </si>
  <si>
    <t>0716-0925</t>
  </si>
  <si>
    <t>Estudios de Asia y Africa</t>
  </si>
  <si>
    <t>0185-0164</t>
  </si>
  <si>
    <t>Estudios DemogrÃ¡ficos y Urbanos</t>
  </si>
  <si>
    <t>0186-7210</t>
  </si>
  <si>
    <t>Estudios EconÃ³micos</t>
  </si>
  <si>
    <t>0186-7202</t>
  </si>
  <si>
    <t>Estudios Internacionales</t>
  </si>
  <si>
    <t>Instituto de Estudios Internacionales Universidad de Chile</t>
  </si>
  <si>
    <t>0716-0240</t>
  </si>
  <si>
    <t>Estudios SociolÃ³gicos</t>
  </si>
  <si>
    <t>0185-4186</t>
  </si>
  <si>
    <t>Ethical Theory and Moral Practice</t>
  </si>
  <si>
    <t>1386-2820</t>
  </si>
  <si>
    <t>1572-8447</t>
  </si>
  <si>
    <t>Ethics</t>
  </si>
  <si>
    <t>0014-1704</t>
  </si>
  <si>
    <t>1539-297X</t>
  </si>
  <si>
    <t>Ethics and the Environment</t>
  </si>
  <si>
    <t>Ethnologie franÃ§aise</t>
  </si>
  <si>
    <t>0046-2616</t>
  </si>
  <si>
    <t>2101-0064</t>
  </si>
  <si>
    <t>Ethnology</t>
  </si>
  <si>
    <t>University of Pittsburgh- Of the Commonwealth System of Higher Education</t>
  </si>
  <si>
    <t>0014-1828</t>
  </si>
  <si>
    <t>Ethnomusicology</t>
  </si>
  <si>
    <t>0014-1836</t>
  </si>
  <si>
    <t>Ethnomusicology Forum</t>
  </si>
  <si>
    <t>1741-1912</t>
  </si>
  <si>
    <t>1741-1920</t>
  </si>
  <si>
    <t>Etnofoor</t>
  </si>
  <si>
    <t>Stichting Etnofoor</t>
  </si>
  <si>
    <t>0921-5158</t>
  </si>
  <si>
    <t>Les Ã‰tudes philosophiques</t>
  </si>
  <si>
    <t>0014-2166</t>
  </si>
  <si>
    <t>2101-0056</t>
  </si>
  <si>
    <t>Ã‰tudes rurales</t>
  </si>
  <si>
    <t>0014-2182</t>
  </si>
  <si>
    <t>Ã‰tudes Slaves et Est-EuropÃ©ennes / Slavic and East-European Studies</t>
  </si>
  <si>
    <t>0014-2190</t>
  </si>
  <si>
    <t>The Eugene O'Neill Review</t>
  </si>
  <si>
    <t>European Journal of East Asian Studies</t>
  </si>
  <si>
    <t>1568-0584</t>
  </si>
  <si>
    <t>1570-0615</t>
  </si>
  <si>
    <t>European Journal of Education</t>
  </si>
  <si>
    <t>0141-8211</t>
  </si>
  <si>
    <t>1465-3435</t>
  </si>
  <si>
    <t>European Journal of Epidemiology</t>
  </si>
  <si>
    <t>0393-2990</t>
  </si>
  <si>
    <t>1573-7284</t>
  </si>
  <si>
    <t>The European Journal of Health Economics</t>
  </si>
  <si>
    <t>1618-7598</t>
  </si>
  <si>
    <t>1618-7601</t>
  </si>
  <si>
    <t>European Journal of Population / Revue EuropÃ©enne de DÃ©mographie</t>
  </si>
  <si>
    <t>0168-6577</t>
  </si>
  <si>
    <t>1572-9885</t>
  </si>
  <si>
    <t>European Journal of Psychology of Education</t>
  </si>
  <si>
    <t>0256-2928</t>
  </si>
  <si>
    <t>1878-5174</t>
  </si>
  <si>
    <t>European Judaism: A Journal for the New Europe</t>
  </si>
  <si>
    <t>0014-3006</t>
  </si>
  <si>
    <t>1752-2323</t>
  </si>
  <si>
    <t>European Review of Economic History</t>
  </si>
  <si>
    <t>1361-4916</t>
  </si>
  <si>
    <t>1474-0044</t>
  </si>
  <si>
    <t>European Review of Latin American and Caribbean Studies / Revista Europea de Estudios Latinoamericanos y del Caribe</t>
  </si>
  <si>
    <t>Centrum voor Studie en Documentatie van Latijns Amerika (CEDLA)</t>
  </si>
  <si>
    <t>0924-0608</t>
  </si>
  <si>
    <t>European Sociological Review</t>
  </si>
  <si>
    <t>0266-7215</t>
  </si>
  <si>
    <t>1468-2672</t>
  </si>
  <si>
    <t>Europe-Asia Studies</t>
  </si>
  <si>
    <t>0966-8136</t>
  </si>
  <si>
    <t>1465-3427</t>
  </si>
  <si>
    <t>Society for the Study of Evolution</t>
  </si>
  <si>
    <t>ExtrÃªme-Orient ExtrÃªme-Occident</t>
  </si>
  <si>
    <t>Presses Universitaires de Vincennes</t>
  </si>
  <si>
    <t>0754-5010</t>
  </si>
  <si>
    <t>2108-7105</t>
  </si>
  <si>
    <t>Fairy Tale Review</t>
  </si>
  <si>
    <t>1556-6153</t>
  </si>
  <si>
    <t>2327-6819</t>
  </si>
  <si>
    <t>Family Advocate</t>
  </si>
  <si>
    <t>0163-710X</t>
  </si>
  <si>
    <t>Family Law Quarterly</t>
  </si>
  <si>
    <t>0014-729X</t>
  </si>
  <si>
    <t>Family Relations</t>
  </si>
  <si>
    <t>National Council on Family Relations</t>
  </si>
  <si>
    <t>0197-6664</t>
  </si>
  <si>
    <t>1741-3729</t>
  </si>
  <si>
    <t>Federal Sentencing Reporter</t>
  </si>
  <si>
    <t>1053-9867</t>
  </si>
  <si>
    <t>1533-8363</t>
  </si>
  <si>
    <t>Feminist Review</t>
  </si>
  <si>
    <t>0141-7789</t>
  </si>
  <si>
    <t>Feminist Studies</t>
  </si>
  <si>
    <t>Feminist Studies, Inc.</t>
  </si>
  <si>
    <t>0046-3663</t>
  </si>
  <si>
    <t>Field Day Review</t>
  </si>
  <si>
    <t>Field Day Publications</t>
  </si>
  <si>
    <t>1649-6507</t>
  </si>
  <si>
    <t>Fieldiana. Anthropology</t>
  </si>
  <si>
    <t>Film History</t>
  </si>
  <si>
    <t>Film Quarterly</t>
  </si>
  <si>
    <t>0015-1386</t>
  </si>
  <si>
    <t>1533-8630</t>
  </si>
  <si>
    <t>Financial Analysts Journal</t>
  </si>
  <si>
    <t>CFA Institute</t>
  </si>
  <si>
    <t>0015-198X</t>
  </si>
  <si>
    <t>Financial Management</t>
  </si>
  <si>
    <t>0046-3892</t>
  </si>
  <si>
    <t>1755-053X</t>
  </si>
  <si>
    <t>FinanzArchiv / Public Finance Analysis</t>
  </si>
  <si>
    <t>0015-2218</t>
  </si>
  <si>
    <t>Fine Arts Journal</t>
  </si>
  <si>
    <t>2151-2760</t>
  </si>
  <si>
    <t>Flora Neotropica</t>
  </si>
  <si>
    <t>0071-5794</t>
  </si>
  <si>
    <t>The Florida Entomologist</t>
  </si>
  <si>
    <t>The Florida Historical Quarterly</t>
  </si>
  <si>
    <t>Florida Historical Society</t>
  </si>
  <si>
    <t>0015-4113</t>
  </si>
  <si>
    <t>Folia Geobotanica</t>
  </si>
  <si>
    <t>1211-9520</t>
  </si>
  <si>
    <t>1874-9348</t>
  </si>
  <si>
    <t>Folklore</t>
  </si>
  <si>
    <t>Folklore Enterprises, Ltd.</t>
  </si>
  <si>
    <t>0015-587X</t>
  </si>
  <si>
    <t>Folk Music Journal</t>
  </si>
  <si>
    <t>English Folk Dance + Song Society</t>
  </si>
  <si>
    <t>0531-9684</t>
  </si>
  <si>
    <t>Fontes Artis Musicae</t>
  </si>
  <si>
    <t>International Association of Music Libraries, Archives, and Documentation Centres (IAML)</t>
  </si>
  <si>
    <t>0015-6191</t>
  </si>
  <si>
    <t>Foreign Affairs</t>
  </si>
  <si>
    <t>Council on Foreign Relations</t>
  </si>
  <si>
    <t>0015-7120</t>
  </si>
  <si>
    <t>Foreign and Commonwealth Office Collection</t>
  </si>
  <si>
    <t>Foreign Policy</t>
  </si>
  <si>
    <t>Washingtonpost.Newsweek Interactive, LLC</t>
  </si>
  <si>
    <t>0015-7228</t>
  </si>
  <si>
    <t>Forest &amp; Conservation History</t>
  </si>
  <si>
    <t>1046-7009</t>
  </si>
  <si>
    <t>Foro Internacional</t>
  </si>
  <si>
    <t>0185-013X</t>
  </si>
  <si>
    <t>Il Foro Italiano</t>
  </si>
  <si>
    <t>Societa Editrice Il Foro Italiano ARL</t>
  </si>
  <si>
    <t>0015-783X</t>
  </si>
  <si>
    <t>1827-8213</t>
  </si>
  <si>
    <t>Forschungen und Berichte</t>
  </si>
  <si>
    <t>0067-6004</t>
  </si>
  <si>
    <t>For the Learning of Mathematics</t>
  </si>
  <si>
    <t>FLM Publishing Association</t>
  </si>
  <si>
    <t>0228-0671</t>
  </si>
  <si>
    <t>Fortnight</t>
  </si>
  <si>
    <t>Fortnight Publications Ltd.</t>
  </si>
  <si>
    <t>0141-7762</t>
  </si>
  <si>
    <t>Franchise Law Journal</t>
  </si>
  <si>
    <t>8756-7962</t>
  </si>
  <si>
    <t>The French Review</t>
  </si>
  <si>
    <t>American Association of Teachers of French</t>
  </si>
  <si>
    <t>0016-111X</t>
  </si>
  <si>
    <t>The French Review. Special Issue</t>
  </si>
  <si>
    <t>0271-3349</t>
  </si>
  <si>
    <t>Frontiers in Ecology and the Environment</t>
  </si>
  <si>
    <t>1540-9295</t>
  </si>
  <si>
    <t>Frontiers of Philosophy in China</t>
  </si>
  <si>
    <t>1673-3436</t>
  </si>
  <si>
    <t>1673-355X</t>
  </si>
  <si>
    <t>Functional Ecology</t>
  </si>
  <si>
    <t>British Ecological Society</t>
  </si>
  <si>
    <t>0269-8463</t>
  </si>
  <si>
    <t>1365-2435</t>
  </si>
  <si>
    <t>Furniture History</t>
  </si>
  <si>
    <t>The Furniture History Society</t>
  </si>
  <si>
    <t>0016-3058</t>
  </si>
  <si>
    <t>The Furrow</t>
  </si>
  <si>
    <t>0016-3120</t>
  </si>
  <si>
    <t>Future Anterior: Journal of Historic Preservation, History, Theory, and Criticism</t>
  </si>
  <si>
    <t>Gadelica: A Journal of Modern Irish Studies</t>
  </si>
  <si>
    <t>2009-0943</t>
  </si>
  <si>
    <t>The Galpin Society Journal</t>
  </si>
  <si>
    <t>Galpin Society</t>
  </si>
  <si>
    <t>0072-0127</t>
  </si>
  <si>
    <t>Garden History</t>
  </si>
  <si>
    <t>The Garden History Society</t>
  </si>
  <si>
    <t>0307-1243</t>
  </si>
  <si>
    <t>The Garden History Society Newsletter</t>
  </si>
  <si>
    <t>1749-3382</t>
  </si>
  <si>
    <t>Gastronomica: The Journal of Critical Food Studies</t>
  </si>
  <si>
    <t>1529-3262</t>
  </si>
  <si>
    <t>1533-8622</t>
  </si>
  <si>
    <t>Gender and Development</t>
  </si>
  <si>
    <t>1355-2074</t>
  </si>
  <si>
    <t>Gender and Society</t>
  </si>
  <si>
    <t>The Geneva Papers on Risk and Insurance. Issues and Practice</t>
  </si>
  <si>
    <t>1018-5895</t>
  </si>
  <si>
    <t>1468-0440</t>
  </si>
  <si>
    <t>The Geneva Risk and Insurance Review</t>
  </si>
  <si>
    <t>1554-964X</t>
  </si>
  <si>
    <t>1554-9658</t>
  </si>
  <si>
    <t>Genus</t>
  </si>
  <si>
    <t>UniversitÃ  degli Studi di Roma â€œLa Sapienzaâ€</t>
  </si>
  <si>
    <t>0016-6987</t>
  </si>
  <si>
    <t>2035-5556</t>
  </si>
  <si>
    <t>Geografiska Annaler</t>
  </si>
  <si>
    <t>1651-3215</t>
  </si>
  <si>
    <t>Geografiska Annaler. Series A, Physical Geography</t>
  </si>
  <si>
    <t>0435-3676</t>
  </si>
  <si>
    <t>1468-0459</t>
  </si>
  <si>
    <t>Geografiska Annaler. Series B, Human Geography</t>
  </si>
  <si>
    <t>0435-3684</t>
  </si>
  <si>
    <t>1468-0467</t>
  </si>
  <si>
    <t>The Geographical Journal</t>
  </si>
  <si>
    <t>0016-7398</t>
  </si>
  <si>
    <t>1475-4959</t>
  </si>
  <si>
    <t>Geographical Review</t>
  </si>
  <si>
    <t>American Geographical Society</t>
  </si>
  <si>
    <t>0016-7428</t>
  </si>
  <si>
    <t>Geographische Zeitschrift</t>
  </si>
  <si>
    <t>0016-7479</t>
  </si>
  <si>
    <t>Geography</t>
  </si>
  <si>
    <t>Geographical Association</t>
  </si>
  <si>
    <t>0016-7487</t>
  </si>
  <si>
    <t>GeoJournal</t>
  </si>
  <si>
    <t>0343-2521</t>
  </si>
  <si>
    <t>1572-9893</t>
  </si>
  <si>
    <t>The Georgia Historical Quarterly</t>
  </si>
  <si>
    <t>Georgia Historical Society</t>
  </si>
  <si>
    <t>0016-8297</t>
  </si>
  <si>
    <t>The Georgia Review</t>
  </si>
  <si>
    <t>Board of Regents of the University System of Georgia by and on Behalf of the University of Georgia and the Georgia Review</t>
  </si>
  <si>
    <t>0016-8386</t>
  </si>
  <si>
    <t>Germanic Museum Bulletin</t>
  </si>
  <si>
    <t>0731-115X</t>
  </si>
  <si>
    <t>The German Quarterly</t>
  </si>
  <si>
    <t>0016-8831</t>
  </si>
  <si>
    <t>1756-1183</t>
  </si>
  <si>
    <t>Gerontology / ×’×¨×•× ×˜×•×œ×•×’×™×”</t>
  </si>
  <si>
    <t>Israel Gerontological Society / ×”××’×•×“×” ×”×™×©×¨××œ×™×ª ×œ×’×¨×•× ×˜×•×œ×•×’×™×”</t>
  </si>
  <si>
    <t>0334-2360</t>
  </si>
  <si>
    <t>Geschichte und Gesellschaft</t>
  </si>
  <si>
    <t>0340-613X</t>
  </si>
  <si>
    <t>Geschichte und Gesellschaft. Sonderheft</t>
  </si>
  <si>
    <t>0944-2014</t>
  </si>
  <si>
    <t>Gesta</t>
  </si>
  <si>
    <t>0016-920X</t>
  </si>
  <si>
    <t>Getty Research Journal</t>
  </si>
  <si>
    <t>1944-8740</t>
  </si>
  <si>
    <t>Il Giappone</t>
  </si>
  <si>
    <t>0390-6647</t>
  </si>
  <si>
    <t>Giornale degli Economisti e Annali di Economia</t>
  </si>
  <si>
    <t>0017-0097</t>
  </si>
  <si>
    <t>Giornale degli Economisti e Rivista di Statistica</t>
  </si>
  <si>
    <t>1125-2863</t>
  </si>
  <si>
    <t>Global Ecology and Biogeography</t>
  </si>
  <si>
    <t>1466-822X</t>
  </si>
  <si>
    <t>Global Governance</t>
  </si>
  <si>
    <t>1075-2846</t>
  </si>
  <si>
    <t>1942-6720</t>
  </si>
  <si>
    <t>Der Globusfreund</t>
  </si>
  <si>
    <t>International Coronelli Society for the Study of Globes</t>
  </si>
  <si>
    <t>0436-0664</t>
  </si>
  <si>
    <t>2305-6355</t>
  </si>
  <si>
    <t>Glotta</t>
  </si>
  <si>
    <t>0017-1298</t>
  </si>
  <si>
    <t>Gnomon</t>
  </si>
  <si>
    <t>Verlag C.H.Beck</t>
  </si>
  <si>
    <t>0017-1417</t>
  </si>
  <si>
    <t>Goodwin Series</t>
  </si>
  <si>
    <t>South African Archaeological Society</t>
  </si>
  <si>
    <t>0304-3460</t>
  </si>
  <si>
    <t>GPSolo</t>
  </si>
  <si>
    <t>1528-638X</t>
  </si>
  <si>
    <t>2163-1727</t>
  </si>
  <si>
    <t>Grand Street</t>
  </si>
  <si>
    <t>Jean Stein</t>
  </si>
  <si>
    <t>0734-5496</t>
  </si>
  <si>
    <t>The Great Circle</t>
  </si>
  <si>
    <t>Australian Association for Maritime History</t>
  </si>
  <si>
    <t>0156-8698</t>
  </si>
  <si>
    <t>Greece &amp; Rome</t>
  </si>
  <si>
    <t>0017-3835</t>
  </si>
  <si>
    <t>1477-4550</t>
  </si>
  <si>
    <t>Gregorianum</t>
  </si>
  <si>
    <t>0017-4114</t>
  </si>
  <si>
    <t>Grey Room</t>
  </si>
  <si>
    <t>1526-3819</t>
  </si>
  <si>
    <t>1536-0105</t>
  </si>
  <si>
    <t>Grial</t>
  </si>
  <si>
    <t>Editorial Galaxia S.A.</t>
  </si>
  <si>
    <t>0017-4181</t>
  </si>
  <si>
    <t>Group</t>
  </si>
  <si>
    <t>Eastern Group Psychotherapy Society</t>
  </si>
  <si>
    <t>0362-4021</t>
  </si>
  <si>
    <t>Guaraguao</t>
  </si>
  <si>
    <t>Asociacion Centro de Estudios y Cooperacion Para America Latina</t>
  </si>
  <si>
    <t>1137-2354</t>
  </si>
  <si>
    <t>Guerres mondiales et conflits contemporains</t>
  </si>
  <si>
    <t>0984-2292</t>
  </si>
  <si>
    <t>2101-0137</t>
  </si>
  <si>
    <t>Guide (Field Museum of Natural History)</t>
  </si>
  <si>
    <t>2169-0642</t>
  </si>
  <si>
    <t>Hadashot Arkheologiyot: Excavations and Surveys in Israel / ×—×“×©×•×ª ××¨×›×™××•×œ×•×’×™×•×ª: ×—×¤×™×¨×•×ª ×•×¡×§×¨×™× ×‘×™×©×¨××œ</t>
  </si>
  <si>
    <t>1565-043X</t>
  </si>
  <si>
    <t>1565-5334</t>
  </si>
  <si>
    <t>Harvard Art Museum Annual Report</t>
  </si>
  <si>
    <t>1948-6545</t>
  </si>
  <si>
    <t>Harvard Law Review</t>
  </si>
  <si>
    <t>The Harvard Law Review Association</t>
  </si>
  <si>
    <t>0017-811X</t>
  </si>
  <si>
    <t>Harvard Review</t>
  </si>
  <si>
    <t>Houghton Library of the Harvard College Library</t>
  </si>
  <si>
    <t>1077-2901</t>
  </si>
  <si>
    <t>Harvard Studies in Classical Philology</t>
  </si>
  <si>
    <t>Department of the Classics, Harvard University</t>
  </si>
  <si>
    <t>0073-0688</t>
  </si>
  <si>
    <t>The Harvard Theological Review</t>
  </si>
  <si>
    <t>0017-8160</t>
  </si>
  <si>
    <t>1475-4517</t>
  </si>
  <si>
    <t>Harvard Ukrainian Studies</t>
  </si>
  <si>
    <t>Harvard Ukrainian Research Institute</t>
  </si>
  <si>
    <t>0363-5570</t>
  </si>
  <si>
    <t>Harvard University Art Museums Bulletin</t>
  </si>
  <si>
    <t>1065-6448</t>
  </si>
  <si>
    <t>The Hastings Center Report</t>
  </si>
  <si>
    <t>The Hastings Center Studies</t>
  </si>
  <si>
    <t>0093-3252</t>
  </si>
  <si>
    <t>Health and History</t>
  </si>
  <si>
    <t>Australian and New Zealand Society of the History of Medicine</t>
  </si>
  <si>
    <t>1442-1771</t>
  </si>
  <si>
    <t>Health and Human Rights</t>
  </si>
  <si>
    <t>1079-0969</t>
  </si>
  <si>
    <t>2150-4113</t>
  </si>
  <si>
    <t>Health Transition Review</t>
  </si>
  <si>
    <t>National Centre for Epidemiology and Population Health (NCEPH), The Australian National University</t>
  </si>
  <si>
    <t>1036-4005</t>
  </si>
  <si>
    <t>National Association of Professors of Hebrew (NAPH)</t>
  </si>
  <si>
    <t>Hebrew Union College Annual</t>
  </si>
  <si>
    <t>Hebrew Union College - Jewish Institute of Religion</t>
  </si>
  <si>
    <t>0360-9049</t>
  </si>
  <si>
    <t>Hermathena</t>
  </si>
  <si>
    <t>Trinity College Dublin</t>
  </si>
  <si>
    <t>0018-0750</t>
  </si>
  <si>
    <t>Hermes</t>
  </si>
  <si>
    <t>0018-0777</t>
  </si>
  <si>
    <t>Herpetologists' League</t>
  </si>
  <si>
    <t>Hesperia: The Journal of the American School of Classical Studies at Athens</t>
  </si>
  <si>
    <t>Hesperia Supplements</t>
  </si>
  <si>
    <t>1064-1173</t>
  </si>
  <si>
    <t>Higher Education</t>
  </si>
  <si>
    <t>0018-1560</t>
  </si>
  <si>
    <t>1573-174X</t>
  </si>
  <si>
    <t>HispamÃ©rica</t>
  </si>
  <si>
    <t>Saul Sosnowski</t>
  </si>
  <si>
    <t>0363-0471</t>
  </si>
  <si>
    <t>American Association of Teachers of Spanish and Portuguese</t>
  </si>
  <si>
    <t>The Hispanic American Historical Review</t>
  </si>
  <si>
    <t>Histoire, Ã‰conomie et SociÃ©tÃ©</t>
  </si>
  <si>
    <t>0752-5702</t>
  </si>
  <si>
    <t>1777-5906</t>
  </si>
  <si>
    <t>Histoire de l'education</t>
  </si>
  <si>
    <t>Ecole normale supÃ©rieure de lyon</t>
  </si>
  <si>
    <t>0221-6280</t>
  </si>
  <si>
    <t>2102-5452</t>
  </si>
  <si>
    <t>Historia, AntropologÃ­a y Fuentes Orales</t>
  </si>
  <si>
    <t>Historia, antropologia y fuentes orales</t>
  </si>
  <si>
    <t>1136-1700</t>
  </si>
  <si>
    <t>Historia: Journal of the Historical Society of Israel / ×”×™×¡×˜×•×¨×™×”: ×›×ª×‘ ×¢×ª ×©×œ ×”×—×‘×¨×” ×”×”×™×¡×˜×•×¨×™×ª ×”×™×©×¨××œ×™×ª</t>
  </si>
  <si>
    <t>Historical Society of Israel / ×”×—×‘×¨×” ×”×”×™×¡×˜×•×¨×™×ª ×”×™×©×¨××œ×™×ª</t>
  </si>
  <si>
    <t>0334-4843</t>
  </si>
  <si>
    <t>Historia: Zeitschrift fÃ¼r Alte Geschichte</t>
  </si>
  <si>
    <t>0018-2311</t>
  </si>
  <si>
    <t>Historia Mexicana</t>
  </si>
  <si>
    <t>0185-0172</t>
  </si>
  <si>
    <t>Historia Social</t>
  </si>
  <si>
    <t>0214-2570</t>
  </si>
  <si>
    <t>Historical Archaeology</t>
  </si>
  <si>
    <t>Society for Historical Archaeology</t>
  </si>
  <si>
    <t>0440-9213</t>
  </si>
  <si>
    <t>The Historical Journal</t>
  </si>
  <si>
    <t>0018-246X</t>
  </si>
  <si>
    <t>1469-5103</t>
  </si>
  <si>
    <t>Historical Reflections / RÃ©flexions Historiques</t>
  </si>
  <si>
    <t>0315-7997</t>
  </si>
  <si>
    <t>1939-2419</t>
  </si>
  <si>
    <t>Historical Social Research / Historische Sozialforschung</t>
  </si>
  <si>
    <t>GESIS - Leibniz-Institute for the Social Sciences, Center for Historical Social Research</t>
  </si>
  <si>
    <t>0172-6404</t>
  </si>
  <si>
    <t>Historical Social Research / Historische Sozialforschung. Supplement</t>
  </si>
  <si>
    <t>0936-6784</t>
  </si>
  <si>
    <t>Historical Studies in the Natural Sciences</t>
  </si>
  <si>
    <t>1939-1811</t>
  </si>
  <si>
    <t>1939-182X</t>
  </si>
  <si>
    <t>Historische Sprachforschung / Historical Linguistics</t>
  </si>
  <si>
    <t>0935-3518</t>
  </si>
  <si>
    <t>2196-8071</t>
  </si>
  <si>
    <t>Historische Zeitschrift</t>
  </si>
  <si>
    <t>Oldenbourg Wissenschaftsverlag GmbH</t>
  </si>
  <si>
    <t>0018-2613</t>
  </si>
  <si>
    <t>Historische Zeitschrift. Beihefte</t>
  </si>
  <si>
    <t>0342-5363</t>
  </si>
  <si>
    <t>History and Memory</t>
  </si>
  <si>
    <t>History and Philosophy of the Life Sciences</t>
  </si>
  <si>
    <t>Stazione Zoologica Anton Dohrn - Napoli</t>
  </si>
  <si>
    <t>0391-9714</t>
  </si>
  <si>
    <t>1742-6316</t>
  </si>
  <si>
    <t>History and Theory</t>
  </si>
  <si>
    <t>0018-2656</t>
  </si>
  <si>
    <t>1468-2303</t>
  </si>
  <si>
    <t>History Ireland</t>
  </si>
  <si>
    <t>0791-8224</t>
  </si>
  <si>
    <t>History News</t>
  </si>
  <si>
    <t>American Association for State and Local History</t>
  </si>
  <si>
    <t>0363-7492</t>
  </si>
  <si>
    <t>History of Education Quarterly</t>
  </si>
  <si>
    <t>History of Education Society</t>
  </si>
  <si>
    <t>0018-2680</t>
  </si>
  <si>
    <t>History of Philosophy Quarterly</t>
  </si>
  <si>
    <t>0740-0675</t>
  </si>
  <si>
    <t>History of Religions</t>
  </si>
  <si>
    <t>0018-2710</t>
  </si>
  <si>
    <t>1545-6935</t>
  </si>
  <si>
    <t>History of the Present</t>
  </si>
  <si>
    <t>2159-9785</t>
  </si>
  <si>
    <t>2159-9793</t>
  </si>
  <si>
    <t>The History Teacher</t>
  </si>
  <si>
    <t>Society for History Education</t>
  </si>
  <si>
    <t>0018-2745</t>
  </si>
  <si>
    <t>L'Homme</t>
  </si>
  <si>
    <t>0439-4216</t>
  </si>
  <si>
    <t>HOPOS: The Journal of the International Society for the History of Philosophy of Science</t>
  </si>
  <si>
    <t>2152-5188</t>
  </si>
  <si>
    <t>2156-6240</t>
  </si>
  <si>
    <t>Horizons in Geography / ××•×¤×§×™× ×‘×’×™××•×’×¨×¤×™×”</t>
  </si>
  <si>
    <t>University of Haifa / ××•× ×™×‘×¨×¡×™×˜×ª ×—×™×¤×”</t>
  </si>
  <si>
    <t>0034-3774</t>
  </si>
  <si>
    <t>The Hudson Review</t>
  </si>
  <si>
    <t>The Hudson Review, Inc</t>
  </si>
  <si>
    <t>0018-702X</t>
  </si>
  <si>
    <t>Human Ecology</t>
  </si>
  <si>
    <t>0300-7839</t>
  </si>
  <si>
    <t>1572-9915</t>
  </si>
  <si>
    <t>Human Rights</t>
  </si>
  <si>
    <t>0046-8185</t>
  </si>
  <si>
    <t>Human Studies</t>
  </si>
  <si>
    <t>0163-8548</t>
  </si>
  <si>
    <t>1572-851X</t>
  </si>
  <si>
    <t>Humboldt Journal of Social Relations</t>
  </si>
  <si>
    <t>Department of Sociology, Humboldt State University</t>
  </si>
  <si>
    <t>0160-4341</t>
  </si>
  <si>
    <t>Hume Tracts</t>
  </si>
  <si>
    <t>The Hungarian Historical Review</t>
  </si>
  <si>
    <t>Institute of History, Research Centre for the Humanities, Hungarian Academy of Sciences</t>
  </si>
  <si>
    <t>2063-8647</t>
  </si>
  <si>
    <t>2063-9961</t>
  </si>
  <si>
    <t>Hungarian Journal of English and American Studies (HJEAS)</t>
  </si>
  <si>
    <t>Centre for Arts, Humanities and Sciences (CAHS), acting on behalf of the University of Debrecen CAHS</t>
  </si>
  <si>
    <t>1218-7364</t>
  </si>
  <si>
    <t>Huntington Library Quarterly</t>
  </si>
  <si>
    <t>0018-7895</t>
  </si>
  <si>
    <t>1544-399X</t>
  </si>
  <si>
    <t>Hypatia, Inc.</t>
  </si>
  <si>
    <t>IA. The Journal of the Society for Industrial Archeology</t>
  </si>
  <si>
    <t>Society for Industrial Archeology</t>
  </si>
  <si>
    <t>0160-1040</t>
  </si>
  <si>
    <t>Iberoamericana (2001-)</t>
  </si>
  <si>
    <t>Iberoamericana Editorial Vervuert</t>
  </si>
  <si>
    <t>1577-3388</t>
  </si>
  <si>
    <t>Iggud: Selected Essays in Jewish Studies / ××™×’×•×“: ×ž×‘×—×¨ ×ž××ž×¨×™× ×‘×ž×“×¢×™ ×”×™×”×“×•×ª</t>
  </si>
  <si>
    <t>World Union of Jewish Studies / ×”××™×’×•×“ ×”×¢×•×œ×ž×™ ×œ×ž×“×¢×™ ×”×™×”×“×•×ª</t>
  </si>
  <si>
    <t>2310-7685</t>
  </si>
  <si>
    <t>IJOT: The Israeli Journal of Occupational Therapy / ×›×ª×‘ ×¢×ª ×™×©×¨××œ×™ ×œ×¨×™×¤×•×™ ×‘×¢×™×¡×•×§</t>
  </si>
  <si>
    <t>Israeli Society of Occupational Therapy / ×”×¢×ž×•×ª×” ×™×©×¨××œ×™×ª ×œ×¨×™×¤×•×™ ×‘×¢×™×¡×•×§</t>
  </si>
  <si>
    <t>0792-7002</t>
  </si>
  <si>
    <t>Illinois Classical Studies</t>
  </si>
  <si>
    <t>0363-1923</t>
  </si>
  <si>
    <t>The Illustrated Magazine of Art</t>
  </si>
  <si>
    <t>2150-5837</t>
  </si>
  <si>
    <t>The Illustrated Wood Worker</t>
  </si>
  <si>
    <t>2151-1284</t>
  </si>
  <si>
    <t>Imago Mundi</t>
  </si>
  <si>
    <t>Imago Mundi, Ltd.</t>
  </si>
  <si>
    <t>0308-5694</t>
  </si>
  <si>
    <t>1479-7801</t>
  </si>
  <si>
    <t>IMF Staff Papers</t>
  </si>
  <si>
    <t>1020-7635</t>
  </si>
  <si>
    <t>1564-5150</t>
  </si>
  <si>
    <t>Impressions</t>
  </si>
  <si>
    <t>Japanese Art Society of America</t>
  </si>
  <si>
    <t>1095-2136</t>
  </si>
  <si>
    <t>In Defense of the Alien</t>
  </si>
  <si>
    <t>The Center for Migration Studies of New York, Inc.</t>
  </si>
  <si>
    <t>0275-634X</t>
  </si>
  <si>
    <t>2168-7560</t>
  </si>
  <si>
    <t>India International Centre Quarterly</t>
  </si>
  <si>
    <t>India International Centre</t>
  </si>
  <si>
    <t>0376-9771</t>
  </si>
  <si>
    <t>Indiana Magazine of History</t>
  </si>
  <si>
    <t>Indiana University Department of History</t>
  </si>
  <si>
    <t>0019-6673</t>
  </si>
  <si>
    <t>1942-9711</t>
  </si>
  <si>
    <t>Indian Anthropologist</t>
  </si>
  <si>
    <t>Indian Anthropological Association</t>
  </si>
  <si>
    <t>0970-0927</t>
  </si>
  <si>
    <t>Indian Economic Review</t>
  </si>
  <si>
    <t>Department of Economics, Delhi School of Economics, University of Delhi</t>
  </si>
  <si>
    <t>0019-4670</t>
  </si>
  <si>
    <t>Indian Journal of Asian Affairs</t>
  </si>
  <si>
    <t>Manju Jain</t>
  </si>
  <si>
    <t>0970-6402</t>
  </si>
  <si>
    <t>Indian Journal of Industrial Relations</t>
  </si>
  <si>
    <t>Shri Ram Centre for Industrial Relations and Human Resources</t>
  </si>
  <si>
    <t>0019-5286</t>
  </si>
  <si>
    <t>The Indian Journal of Political Science</t>
  </si>
  <si>
    <t>Indian Political Science Association</t>
  </si>
  <si>
    <t>0019-5510</t>
  </si>
  <si>
    <t>Indian Literature</t>
  </si>
  <si>
    <t>Sahitya Akademi</t>
  </si>
  <si>
    <t>0019-5804</t>
  </si>
  <si>
    <t>Southeast Asia Program Publications at Cornell University</t>
  </si>
  <si>
    <t>Industrial and Labor Relations Review</t>
  </si>
  <si>
    <t>Cornell University, School of Industrial &amp; Labor Relations</t>
  </si>
  <si>
    <t>0019-7939</t>
  </si>
  <si>
    <t>2162-271X</t>
  </si>
  <si>
    <t>Industrielle Beziehungen / The German Journal of Industrial Relations</t>
  </si>
  <si>
    <t>Rainer Hampp Verlag</t>
  </si>
  <si>
    <t>0943-2779</t>
  </si>
  <si>
    <t>1862-0035</t>
  </si>
  <si>
    <t>Infection Control and Hospital Epidemiology</t>
  </si>
  <si>
    <t>0899-823X</t>
  </si>
  <si>
    <t>1559-6834</t>
  </si>
  <si>
    <t>Information Systems Research</t>
  </si>
  <si>
    <t>INFORMS</t>
  </si>
  <si>
    <t>1047-7047</t>
  </si>
  <si>
    <t>1526-5536</t>
  </si>
  <si>
    <t>Inner Asia</t>
  </si>
  <si>
    <t>1464-8172</t>
  </si>
  <si>
    <t>2210-5018</t>
  </si>
  <si>
    <t>Innovation Policy and the Economy</t>
  </si>
  <si>
    <t>1531-3468</t>
  </si>
  <si>
    <t>1537-2618</t>
  </si>
  <si>
    <t>Inquiry</t>
  </si>
  <si>
    <t>Excellus Health Plan, Inc.</t>
  </si>
  <si>
    <t>0046-9580</t>
  </si>
  <si>
    <t>1945-7243</t>
  </si>
  <si>
    <t>Instructional Science</t>
  </si>
  <si>
    <t>0020-4277</t>
  </si>
  <si>
    <t>1573-1952</t>
  </si>
  <si>
    <t>IntÃ©gral</t>
  </si>
  <si>
    <t>1073-6913</t>
  </si>
  <si>
    <t>Interfaces</t>
  </si>
  <si>
    <t>0092-2102</t>
  </si>
  <si>
    <t>1526-551X</t>
  </si>
  <si>
    <t>International Affairs (Royal Institute of International Affairs 1944-)</t>
  </si>
  <si>
    <t>0020-5850</t>
  </si>
  <si>
    <t>1468-2346</t>
  </si>
  <si>
    <t>The International and Comparative Law Quarterly</t>
  </si>
  <si>
    <t>0020-5893</t>
  </si>
  <si>
    <t>1471-6895</t>
  </si>
  <si>
    <t>International Economic Review</t>
  </si>
  <si>
    <t>0020-6598</t>
  </si>
  <si>
    <t>1468-2354</t>
  </si>
  <si>
    <t>The International Forestry Review</t>
  </si>
  <si>
    <t>2053-7778</t>
  </si>
  <si>
    <t>The International History Review</t>
  </si>
  <si>
    <t>0707-5332</t>
  </si>
  <si>
    <t>International Journal</t>
  </si>
  <si>
    <t>0020-7020</t>
  </si>
  <si>
    <t>International Journal for Philosophy of Religion</t>
  </si>
  <si>
    <t>0020-7047</t>
  </si>
  <si>
    <t>1572-8684</t>
  </si>
  <si>
    <t>The International Journal of African Historical Studies</t>
  </si>
  <si>
    <t>Boston University African Studies Center</t>
  </si>
  <si>
    <t>0361-7882</t>
  </si>
  <si>
    <t>International Journal of American Linguistics</t>
  </si>
  <si>
    <t>0020-7071</t>
  </si>
  <si>
    <t>1545-7001</t>
  </si>
  <si>
    <t>International Journal of Arts Management</t>
  </si>
  <si>
    <t>HEC - MontrÃ©al - Chair of Arts Management</t>
  </si>
  <si>
    <t>1480-8986</t>
  </si>
  <si>
    <t>International Journal of Cuban Studies</t>
  </si>
  <si>
    <t>1756-3461</t>
  </si>
  <si>
    <t>1756-347X</t>
  </si>
  <si>
    <t>International Journal of Electronic Commerce</t>
  </si>
  <si>
    <t>1086-4415</t>
  </si>
  <si>
    <t>1557-9301</t>
  </si>
  <si>
    <t>International Journal of Ethiopian Studies</t>
  </si>
  <si>
    <t>Tsehai Publishers</t>
  </si>
  <si>
    <t>1543-4133</t>
  </si>
  <si>
    <t>International Journal of Health Care Finance and Economics</t>
  </si>
  <si>
    <t>1389-6563</t>
  </si>
  <si>
    <t>1573-6962</t>
  </si>
  <si>
    <t>International Journal of Hindu Studies</t>
  </si>
  <si>
    <t>1022-4556</t>
  </si>
  <si>
    <t>1574-9282</t>
  </si>
  <si>
    <t>International Journal of Historical Archaeology</t>
  </si>
  <si>
    <t>1092-7697</t>
  </si>
  <si>
    <t>1573-7748</t>
  </si>
  <si>
    <t>International Journal of Mental Health</t>
  </si>
  <si>
    <t>0020-7411</t>
  </si>
  <si>
    <t>1557-9328</t>
  </si>
  <si>
    <t>International Journal of Middle East Studies</t>
  </si>
  <si>
    <t>0020-7438</t>
  </si>
  <si>
    <t>1471-6380</t>
  </si>
  <si>
    <t>International Journal of Peace Studies</t>
  </si>
  <si>
    <t>International Peace Research Association (IPRA)</t>
  </si>
  <si>
    <t>1085-7494</t>
  </si>
  <si>
    <t>International Journal of Plant Sciences</t>
  </si>
  <si>
    <t>1058-5893</t>
  </si>
  <si>
    <t>1537-5315</t>
  </si>
  <si>
    <t>International Journal of Political Economy</t>
  </si>
  <si>
    <t>0891-1916</t>
  </si>
  <si>
    <t>International Journal of Politics, Culture, and Society</t>
  </si>
  <si>
    <t>0891-4486</t>
  </si>
  <si>
    <t>1573-3416</t>
  </si>
  <si>
    <t>International Journal of Sociology</t>
  </si>
  <si>
    <t>0020-7659</t>
  </si>
  <si>
    <t>1557-9336</t>
  </si>
  <si>
    <t>International Journal of Sociology of the Family</t>
  </si>
  <si>
    <t>International Journals</t>
  </si>
  <si>
    <t>0020-7667</t>
  </si>
  <si>
    <t>International Journal of the Classical Tradition</t>
  </si>
  <si>
    <t>1073-0508</t>
  </si>
  <si>
    <t>1874-6292</t>
  </si>
  <si>
    <t>International Journal on World Peace</t>
  </si>
  <si>
    <t>Professors World Peace Academy</t>
  </si>
  <si>
    <t>0742-3640</t>
  </si>
  <si>
    <t>International Labor and Working-Class History</t>
  </si>
  <si>
    <t>0147-5479</t>
  </si>
  <si>
    <t>1471-6445</t>
  </si>
  <si>
    <t>The International Law Quarterly</t>
  </si>
  <si>
    <t>1479-5930</t>
  </si>
  <si>
    <t>The International Lawyer</t>
  </si>
  <si>
    <t>0020-7810</t>
  </si>
  <si>
    <t>2169-6578</t>
  </si>
  <si>
    <t>International Legal Materials</t>
  </si>
  <si>
    <t>0020-7829</t>
  </si>
  <si>
    <t>1930-6571</t>
  </si>
  <si>
    <t>International Migration Review</t>
  </si>
  <si>
    <t>0197-9183</t>
  </si>
  <si>
    <t>1747-7379</t>
  </si>
  <si>
    <t>International Perspectives on Sexual and Reproductive Health</t>
  </si>
  <si>
    <t>Guttmacher Institute</t>
  </si>
  <si>
    <t>1944-0391</t>
  </si>
  <si>
    <t>1944-0405</t>
  </si>
  <si>
    <t>International Political Science Review / Revue internationale de science politique</t>
  </si>
  <si>
    <t>International Review of Education / Internationale Zeitschrift fÃ¼r Erziehungswissenschaft / Revue Internationale de l'Education</t>
  </si>
  <si>
    <t>0020-8566</t>
  </si>
  <si>
    <t>1573-0638</t>
  </si>
  <si>
    <t>International Review of Modern Sociology</t>
  </si>
  <si>
    <t>0973-2047</t>
  </si>
  <si>
    <t>International Review of Qualitative Research</t>
  </si>
  <si>
    <t>1940-8447</t>
  </si>
  <si>
    <t>1940-8455</t>
  </si>
  <si>
    <t>International Review of the Aesthetics and Sociology of Music</t>
  </si>
  <si>
    <t>Croatian Musicological Society</t>
  </si>
  <si>
    <t>0351-5796</t>
  </si>
  <si>
    <t>International Social Science Review</t>
  </si>
  <si>
    <t>Pi Gamma Mu, International Honor Society in Social Sciences</t>
  </si>
  <si>
    <t>0278-2308</t>
  </si>
  <si>
    <t>2332-0419</t>
  </si>
  <si>
    <t>International Statistical Review / Revue Internationale de Statistique</t>
  </si>
  <si>
    <t>International Statistical Institute (ISI)</t>
  </si>
  <si>
    <t>0306-7734</t>
  </si>
  <si>
    <t>1751-5823</t>
  </si>
  <si>
    <t>International Studies of Management &amp; Organization</t>
  </si>
  <si>
    <t>0020-8825</t>
  </si>
  <si>
    <t>International Studies Quarterly</t>
  </si>
  <si>
    <t>0020-8833</t>
  </si>
  <si>
    <t>1468-2478</t>
  </si>
  <si>
    <t>International Studies Review</t>
  </si>
  <si>
    <t>1521-9488</t>
  </si>
  <si>
    <t>1468-2486</t>
  </si>
  <si>
    <t>International Union Rights</t>
  </si>
  <si>
    <t>International Centre for Trade Union Rights</t>
  </si>
  <si>
    <t>1018-5909</t>
  </si>
  <si>
    <t>2308-5142</t>
  </si>
  <si>
    <t>INTI</t>
  </si>
  <si>
    <t>INTI, Revista de literatura hispÃ¡nica; Roger B. Carmosino, Founder, Director-Editor, 1974-</t>
  </si>
  <si>
    <t>0732-6750</t>
  </si>
  <si>
    <t>Invertebrate Biology</t>
  </si>
  <si>
    <t>1077-8306</t>
  </si>
  <si>
    <t>1744-7410</t>
  </si>
  <si>
    <t>In Vitro Cellular &amp; Developmental Biology. Animal</t>
  </si>
  <si>
    <t>In Vitro Cellular &amp; Developmental Biology. Plant</t>
  </si>
  <si>
    <t>The Iowa Review</t>
  </si>
  <si>
    <t>University of Iowa</t>
  </si>
  <si>
    <t>0021-065X</t>
  </si>
  <si>
    <t>Iran</t>
  </si>
  <si>
    <t>British Institute of Persian Studies</t>
  </si>
  <si>
    <t>0578-6967</t>
  </si>
  <si>
    <t>Iran &amp; the Caucasus</t>
  </si>
  <si>
    <t>1609-8498</t>
  </si>
  <si>
    <t>Iranian Studies</t>
  </si>
  <si>
    <t>International Society for Iranian Studies</t>
  </si>
  <si>
    <t>0021-0862</t>
  </si>
  <si>
    <t>Iraq</t>
  </si>
  <si>
    <t>British Institute for the Study of Iraq</t>
  </si>
  <si>
    <t>0021-0889</t>
  </si>
  <si>
    <t>IRB: Ethics and Human Research</t>
  </si>
  <si>
    <t>0193-7758</t>
  </si>
  <si>
    <t>Irish Arts Review (2002-)</t>
  </si>
  <si>
    <t>Irish Arts Review</t>
  </si>
  <si>
    <t>1649-217X</t>
  </si>
  <si>
    <t>The Irish Church Quarterly</t>
  </si>
  <si>
    <t>Irish Church Quarterly</t>
  </si>
  <si>
    <t>2009-1664</t>
  </si>
  <si>
    <t>Irish Historical Studies</t>
  </si>
  <si>
    <t>Irish Historical Studies Publications Ltd</t>
  </si>
  <si>
    <t>0021-1214</t>
  </si>
  <si>
    <t>Irish Journal of Agricultural and Food Research</t>
  </si>
  <si>
    <t>TEAGASC-Agriculture and Food Development Authority</t>
  </si>
  <si>
    <t>0791-6833</t>
  </si>
  <si>
    <t>Irish Journal of Agricultural Economics and Rural Sociology</t>
  </si>
  <si>
    <t>0021-1249</t>
  </si>
  <si>
    <t>Irish Journal of Agricultural Research</t>
  </si>
  <si>
    <t>0578-7483</t>
  </si>
  <si>
    <t>Irish Journal of American Studies</t>
  </si>
  <si>
    <t>Irish Association for American Studies</t>
  </si>
  <si>
    <t>1351-3818</t>
  </si>
  <si>
    <t>Irish Journal of Earth Sciences</t>
  </si>
  <si>
    <t>0790-1763</t>
  </si>
  <si>
    <t>2009-0064</t>
  </si>
  <si>
    <t>The Irish Journal of Education / Iris Eireannach an Oideachais</t>
  </si>
  <si>
    <t>Educational Research Centre</t>
  </si>
  <si>
    <t>0021-1257</t>
  </si>
  <si>
    <t>Irish Journal of Food Science and Technology</t>
  </si>
  <si>
    <t>0332-0375</t>
  </si>
  <si>
    <t>The Irish Monthly</t>
  </si>
  <si>
    <t>Irish Jesuit Province</t>
  </si>
  <si>
    <t>2009-2113</t>
  </si>
  <si>
    <t>The Irish Naturalists' Journal</t>
  </si>
  <si>
    <t>Irish Naturalists' Journal Ltd.</t>
  </si>
  <si>
    <t>0021-1311</t>
  </si>
  <si>
    <t>Irish Pages</t>
  </si>
  <si>
    <t>Irish Pages LTD</t>
  </si>
  <si>
    <t>1477-6162</t>
  </si>
  <si>
    <t xml:space="preserve">The Irish Penny Journal </t>
  </si>
  <si>
    <t>Irish Penny Journal</t>
  </si>
  <si>
    <t>2009-0935</t>
  </si>
  <si>
    <t>The Irish Review (1986-)</t>
  </si>
  <si>
    <t>Cork University Press</t>
  </si>
  <si>
    <t>0790-7850</t>
  </si>
  <si>
    <t>The Irish Review (Dublin)</t>
  </si>
  <si>
    <t>Irish Review (Dublin)</t>
  </si>
  <si>
    <t>2009-0978</t>
  </si>
  <si>
    <t>Irish Studies in International Affairs</t>
  </si>
  <si>
    <t>0332-1460</t>
  </si>
  <si>
    <t>2009-0072</t>
  </si>
  <si>
    <t>Irish University Review</t>
  </si>
  <si>
    <t>0021-1427</t>
  </si>
  <si>
    <t>ISEI: Issues in Special Education &amp; Inclusion / ×¡×—×™''×©: ×¡×•×’×™×•×ª ×‘×—×™× ×•×š ×ž×™×•×—×“ ×•×‘×©×™×œ×•×‘</t>
  </si>
  <si>
    <t>2309-6942</t>
  </si>
  <si>
    <t>Isis</t>
  </si>
  <si>
    <t>0021-1753</t>
  </si>
  <si>
    <t>1545-6994</t>
  </si>
  <si>
    <t>Islamic Africa</t>
  </si>
  <si>
    <t>2333-262X</t>
  </si>
  <si>
    <t>2154-0993</t>
  </si>
  <si>
    <t>Islamic Law and Society</t>
  </si>
  <si>
    <t>0928-9380</t>
  </si>
  <si>
    <t>Islamic Studies</t>
  </si>
  <si>
    <t>Islamic Research Institute, International Islamic University, Islamabad</t>
  </si>
  <si>
    <t>0578-8072</t>
  </si>
  <si>
    <t>Israel Exploration Journal</t>
  </si>
  <si>
    <t>0021-2059</t>
  </si>
  <si>
    <t>Israeli Sociology / ×¡×•×¦×™×•×œ×•×’×™×” ×™×©×¨××œ×™×ª</t>
  </si>
  <si>
    <t>Dept. of Sociology and Anthropology, TAU / ×”×—×•×’ ×œ×¡×•×¦×™×•×œ×•×’×™×” ×•×œ×× ×ª×¨×•×¤×•×œ×•×’×™×”, ××•× ×™×‘×¨×¡×™×˜×ª ×ª×œ-××‘×™×‘</t>
  </si>
  <si>
    <t>1565-1495</t>
  </si>
  <si>
    <t>1527-201X</t>
  </si>
  <si>
    <t>Israel Studies Forum</t>
  </si>
  <si>
    <t>1557-2455</t>
  </si>
  <si>
    <t>1558-545X</t>
  </si>
  <si>
    <t>Italian Americana</t>
  </si>
  <si>
    <t>0096-8846</t>
  </si>
  <si>
    <t>Italica</t>
  </si>
  <si>
    <t>American Association of Teachers of Italian</t>
  </si>
  <si>
    <t>0021-3020</t>
  </si>
  <si>
    <t>Iyyun: The Jerusalem Philosophical Quarterly / ×¢×™×•×Ÿ: ×¨×‘×¢×•×Ÿ ×¤×™×œ×•×¡×•×¤×™</t>
  </si>
  <si>
    <t>S.H. Bergman Center for Philosophical Studies / ×ž×¨×›×– ×©. ×”. ×‘×¨×’×ž×Ÿ ×œ×¢×™×•×Ÿ ×¤×™×œ×•×¡×•×¤×™</t>
  </si>
  <si>
    <t>0021-3306</t>
  </si>
  <si>
    <t>The J. Paul Getty Museum Journal</t>
  </si>
  <si>
    <t>J. Paul Getty Trust</t>
  </si>
  <si>
    <t>0362-1979</t>
  </si>
  <si>
    <t>JAC</t>
  </si>
  <si>
    <t>2162-5190</t>
  </si>
  <si>
    <t>Jahrbuch der Berliner Museen</t>
  </si>
  <si>
    <t>0075-2207</t>
  </si>
  <si>
    <t>JahrbÃ¼cher fÃ¼r Geschichte Osteuropas</t>
  </si>
  <si>
    <t>0021-4019</t>
  </si>
  <si>
    <t>Jahrbuch fÃ¼r Kommunikationsgeschichte</t>
  </si>
  <si>
    <t>1438-4485</t>
  </si>
  <si>
    <t>Jahrbuch fÃ¼r Wirtschaftswissenschaften / Review of Economics</t>
  </si>
  <si>
    <t>Lucius &amp; Lucius Verlagsgesellscheft mbH</t>
  </si>
  <si>
    <t>0948-5139</t>
  </si>
  <si>
    <t>James Joyce Broadsheet</t>
  </si>
  <si>
    <t>0143-6333</t>
  </si>
  <si>
    <t>University of Tulsa</t>
  </si>
  <si>
    <t>Japanese Journal of Religious Studies</t>
  </si>
  <si>
    <t>0304-1042</t>
  </si>
  <si>
    <t>Japanese Language and Literature</t>
  </si>
  <si>
    <t>American Association of Teachers of Japanese</t>
  </si>
  <si>
    <t>1536-7827</t>
  </si>
  <si>
    <t>Japan Review</t>
  </si>
  <si>
    <t>International Research Centre for Japanese Studies, National Institute for the Humanities</t>
  </si>
  <si>
    <t>0915-0986</t>
  </si>
  <si>
    <t>Jerusalem Studies in Hebrew Literature / ×ž×—×§×¨×™ ×™×¨×•×©×œ×™× ×‘×¡×¤×¨×•×ª ×¢×‘×¨×™×ª</t>
  </si>
  <si>
    <t>Mandel Institute for Jewish Studies / ×”×ž×›×•×Ÿ ×œ×ž×“×¢×™ ×”×™×”×“×•×ª ×¢"×© ×ž× ×“×œ</t>
  </si>
  <si>
    <t>0333-693X</t>
  </si>
  <si>
    <t>Jerusalem Studies in Jewish Folklore / ×ž×—×§×¨×™ ×™×¨×•×©×œ×™× ×‘×¤×•×œ×§×œ×•×¨ ×™×”×•×“×™</t>
  </si>
  <si>
    <t>0333-7030</t>
  </si>
  <si>
    <t>Jerusalem Studies in Jewish Thought / ×ž×—×§×¨×™ ×™×¨×•×©×œ×™× ×‘×ž×—×©×‘×ª ×™×©×¨××œ</t>
  </si>
  <si>
    <t>0333-7081</t>
  </si>
  <si>
    <t>Jewish Film &amp; New Media</t>
  </si>
  <si>
    <t>Jewish Historical Studies</t>
  </si>
  <si>
    <t>Jewish Historical Society of England</t>
  </si>
  <si>
    <t>0962-9696</t>
  </si>
  <si>
    <t>Jewish History</t>
  </si>
  <si>
    <t>0334-701X</t>
  </si>
  <si>
    <t>1572-8579</t>
  </si>
  <si>
    <t>Jewish Political Studies Review</t>
  </si>
  <si>
    <t>Jerusalem Center for Public Affairs</t>
  </si>
  <si>
    <t>0792-335X</t>
  </si>
  <si>
    <t>The Jewish Quarterly Review</t>
  </si>
  <si>
    <t>Jewish Studies / ×ž×“×¢×™ ×”×™×”×“×•×ª</t>
  </si>
  <si>
    <t>0792-5964</t>
  </si>
  <si>
    <t>Jewish Studies Quarterly</t>
  </si>
  <si>
    <t>0944-5706</t>
  </si>
  <si>
    <t>1868-6788</t>
  </si>
  <si>
    <t>Journal (American Water Works Association)</t>
  </si>
  <si>
    <t>American Water Works Association</t>
  </si>
  <si>
    <t>0003-150X</t>
  </si>
  <si>
    <t>1551-8833</t>
  </si>
  <si>
    <t>Journal for East European Management Studies</t>
  </si>
  <si>
    <t>0949-6181</t>
  </si>
  <si>
    <t>1862-0019</t>
  </si>
  <si>
    <t>Journal for General Philosophy of Science / Zeitschrift fÃ¼r allgemeine Wissenschaftstheorie</t>
  </si>
  <si>
    <t>0925-4560</t>
  </si>
  <si>
    <t>1572-8587</t>
  </si>
  <si>
    <t>Journal for Research in Mathematics Education</t>
  </si>
  <si>
    <t>National Council of Teachers of Mathematics</t>
  </si>
  <si>
    <t>0021-8251</t>
  </si>
  <si>
    <t>1945-2306</t>
  </si>
  <si>
    <t>Journal for Research in Mathematics Education. Monograph</t>
  </si>
  <si>
    <t>0883-9530</t>
  </si>
  <si>
    <t>Journal for the Scientific Study of Religion</t>
  </si>
  <si>
    <t>0021-8294</t>
  </si>
  <si>
    <t>1468-5906</t>
  </si>
  <si>
    <t>Journal of Accounting Research</t>
  </si>
  <si>
    <t>0021-8456</t>
  </si>
  <si>
    <t>1475-679X</t>
  </si>
  <si>
    <t>Journal of Adolescent &amp; Adult Literacy</t>
  </si>
  <si>
    <t>1081-3004</t>
  </si>
  <si>
    <t>Journal of Advertising</t>
  </si>
  <si>
    <t>0091-3367</t>
  </si>
  <si>
    <t>1557-7805</t>
  </si>
  <si>
    <t>Journal of Aesthetic Education</t>
  </si>
  <si>
    <t>The Journal of Aesthetics and Art Criticism</t>
  </si>
  <si>
    <t>0021-8529</t>
  </si>
  <si>
    <t>1540-6245</t>
  </si>
  <si>
    <t>Journal of Affordable Housing &amp; Community Development Law</t>
  </si>
  <si>
    <t>1084-2268</t>
  </si>
  <si>
    <t>The Journal of African American History</t>
  </si>
  <si>
    <t>Association for the Study of African American Life and History, Inc.</t>
  </si>
  <si>
    <t>1548-1867</t>
  </si>
  <si>
    <t>2153-5086</t>
  </si>
  <si>
    <t>Journal of African Cultural Studies</t>
  </si>
  <si>
    <t>1369-6815</t>
  </si>
  <si>
    <t>1469-9346</t>
  </si>
  <si>
    <t>The Journal of African History</t>
  </si>
  <si>
    <t>0021-8537</t>
  </si>
  <si>
    <t>1469-5138</t>
  </si>
  <si>
    <t>Journal of African Law</t>
  </si>
  <si>
    <t>0021-8553</t>
  </si>
  <si>
    <t>Journal of Agricultural, Biological, and Environmental Statistics</t>
  </si>
  <si>
    <t>1085-7117</t>
  </si>
  <si>
    <t>Journal of Agricultural and Resource Economics</t>
  </si>
  <si>
    <t>Western Agricultural Economics Association</t>
  </si>
  <si>
    <t>1068-5502</t>
  </si>
  <si>
    <t>The Journal of American-East Asian Relations</t>
  </si>
  <si>
    <t>1058-3947</t>
  </si>
  <si>
    <t>1876-5610</t>
  </si>
  <si>
    <t>Journal of American Ethnic History</t>
  </si>
  <si>
    <t>0278-5927</t>
  </si>
  <si>
    <t>The Journal of American Folklore</t>
  </si>
  <si>
    <t>The Journal of American History</t>
  </si>
  <si>
    <t>Organization of American Historians</t>
  </si>
  <si>
    <t>0021-8723</t>
  </si>
  <si>
    <t>1936-0967</t>
  </si>
  <si>
    <t>Journal of American Studies</t>
  </si>
  <si>
    <t>0021-8758</t>
  </si>
  <si>
    <t>1469-5154</t>
  </si>
  <si>
    <t>Journal of Animal Ecology</t>
  </si>
  <si>
    <t>0021-8790</t>
  </si>
  <si>
    <t>1365-2656</t>
  </si>
  <si>
    <t>Journal of Animal Ethics</t>
  </si>
  <si>
    <t>2156-5414</t>
  </si>
  <si>
    <t>Journal of Anthropological Research</t>
  </si>
  <si>
    <t>University of New Mexico</t>
  </si>
  <si>
    <t>0091-7710</t>
  </si>
  <si>
    <t>Journal of Anthropology</t>
  </si>
  <si>
    <t>1356-0123</t>
  </si>
  <si>
    <t>Journal of Appalachian Studies</t>
  </si>
  <si>
    <t>1082-7161</t>
  </si>
  <si>
    <t>Journal of Applied Ecology</t>
  </si>
  <si>
    <t>0021-8901</t>
  </si>
  <si>
    <t>1365-2664</t>
  </si>
  <si>
    <t>Journal of Applied Econometrics</t>
  </si>
  <si>
    <t>0883-7252</t>
  </si>
  <si>
    <t>1099-1255</t>
  </si>
  <si>
    <t>Journal of Applied Probability</t>
  </si>
  <si>
    <t>0021-9002</t>
  </si>
  <si>
    <t>Journal of Applied Social Science</t>
  </si>
  <si>
    <t>1936-7244</t>
  </si>
  <si>
    <t>1937-0245</t>
  </si>
  <si>
    <t>Journal of Arabic Literature</t>
  </si>
  <si>
    <t>0085-2376</t>
  </si>
  <si>
    <t>Journal of Archaeological Method and Theory</t>
  </si>
  <si>
    <t>1072-5369</t>
  </si>
  <si>
    <t>1573-7764</t>
  </si>
  <si>
    <t>Journal of Archaeological Research</t>
  </si>
  <si>
    <t>1059-0161</t>
  </si>
  <si>
    <t>1573-7756</t>
  </si>
  <si>
    <t>Journal of Architectural Education (1984-)</t>
  </si>
  <si>
    <t>1046-4883</t>
  </si>
  <si>
    <t>1531-314X</t>
  </si>
  <si>
    <t>The Journal of Arizona History</t>
  </si>
  <si>
    <t>Arizona Historical Society</t>
  </si>
  <si>
    <t>0021-9053</t>
  </si>
  <si>
    <t>Journal of Asian History</t>
  </si>
  <si>
    <t>0021-910X</t>
  </si>
  <si>
    <t>The Journal of Asian Studies</t>
  </si>
  <si>
    <t>Association for Asian Studies</t>
  </si>
  <si>
    <t>0021-9118</t>
  </si>
  <si>
    <t>1752-0401</t>
  </si>
  <si>
    <t>2160-6765</t>
  </si>
  <si>
    <t>Journal of Avian Biology</t>
  </si>
  <si>
    <t>0908-8857</t>
  </si>
  <si>
    <t>1600-048X</t>
  </si>
  <si>
    <t>The Journal of Ayn Rand Studies</t>
  </si>
  <si>
    <t>1526-1018</t>
  </si>
  <si>
    <t>2169-7132</t>
  </si>
  <si>
    <t>Journal of Behavioral Education</t>
  </si>
  <si>
    <t>1053-0819</t>
  </si>
  <si>
    <t>1573-3513</t>
  </si>
  <si>
    <t>The Society of Biblical Literature</t>
  </si>
  <si>
    <t>Journal of Biogeography</t>
  </si>
  <si>
    <t>0305-0270</t>
  </si>
  <si>
    <t>1365-2699</t>
  </si>
  <si>
    <t>The Journal of Blacks in Higher Education</t>
  </si>
  <si>
    <t>The JBHE Foundation, Inc</t>
  </si>
  <si>
    <t>1077-3711</t>
  </si>
  <si>
    <t>2326-6023</t>
  </si>
  <si>
    <t>Journal of British Studies</t>
  </si>
  <si>
    <t>0021-9371</t>
  </si>
  <si>
    <t>1545-6986</t>
  </si>
  <si>
    <t>The Journal of Business</t>
  </si>
  <si>
    <t>0021-9398</t>
  </si>
  <si>
    <t>1537-5374</t>
  </si>
  <si>
    <t>Journal of Business &amp; Economic Statistics</t>
  </si>
  <si>
    <t>0735-0015</t>
  </si>
  <si>
    <t>Journal of Business and Psychology</t>
  </si>
  <si>
    <t>0889-3268</t>
  </si>
  <si>
    <t>1573-353X</t>
  </si>
  <si>
    <t>Journal of Business Ethics</t>
  </si>
  <si>
    <t>0167-4544</t>
  </si>
  <si>
    <t>1573-0697</t>
  </si>
  <si>
    <t>Journal of California and Great Basin Anthropology</t>
  </si>
  <si>
    <t>Malki Museum, Inc.</t>
  </si>
  <si>
    <t>0191-3557</t>
  </si>
  <si>
    <t>Journal of Canadian Art History / Annales d'histoire de l'art Canadien</t>
  </si>
  <si>
    <t>Journal of Canadian Art History</t>
  </si>
  <si>
    <t>0315-4297</t>
  </si>
  <si>
    <t>Journal of Caribbean Literatures</t>
  </si>
  <si>
    <t>Maurice Lee</t>
  </si>
  <si>
    <t>1086-010X</t>
  </si>
  <si>
    <t>The Journal of Cell Biology</t>
  </si>
  <si>
    <t>The Rockefeller University Press</t>
  </si>
  <si>
    <t>0021-9525</t>
  </si>
  <si>
    <t>Coastal Education &amp; Research Foundation, Inc.</t>
  </si>
  <si>
    <t>Journal of Community Health Nursing</t>
  </si>
  <si>
    <t>0737-0016</t>
  </si>
  <si>
    <t>1532-7655</t>
  </si>
  <si>
    <t>Journal of Comparative Family Studies</t>
  </si>
  <si>
    <t>Dr. George Kurian</t>
  </si>
  <si>
    <t>0047-2328</t>
  </si>
  <si>
    <t>1929-9850</t>
  </si>
  <si>
    <t>Journal of Comparative Legislation and International Law</t>
  </si>
  <si>
    <t>1479-5949</t>
  </si>
  <si>
    <t>Journal of Computational and Graphical Statistics</t>
  </si>
  <si>
    <t>1061-8600</t>
  </si>
  <si>
    <t>The Journal of Conflict Resolution</t>
  </si>
  <si>
    <t>Journal of Consumer Psychology</t>
  </si>
  <si>
    <t>Society for Consumer Psychology</t>
  </si>
  <si>
    <t>1057-7408</t>
  </si>
  <si>
    <t>Journal of Consumer Research</t>
  </si>
  <si>
    <t>0093-5301</t>
  </si>
  <si>
    <t>1537-5277</t>
  </si>
  <si>
    <t>Journal of Correctional Education</t>
  </si>
  <si>
    <t>Correctional Education Association</t>
  </si>
  <si>
    <t>0740-2708</t>
  </si>
  <si>
    <t>The Journal of Criminal Law and Criminology (1973-)</t>
  </si>
  <si>
    <t>0091-4169</t>
  </si>
  <si>
    <t>Journal of Cultural Economics</t>
  </si>
  <si>
    <t>0885-2545</t>
  </si>
  <si>
    <t>1573-6997</t>
  </si>
  <si>
    <t>Journal of Cuneiform Studies</t>
  </si>
  <si>
    <t>0022-0256</t>
  </si>
  <si>
    <t>Journal of Deaf Studies and Deaf Education</t>
  </si>
  <si>
    <t>1081-4159</t>
  </si>
  <si>
    <t>1465-7325</t>
  </si>
  <si>
    <t>The Journal of Decorative and Propaganda Arts</t>
  </si>
  <si>
    <t>Florida International University Board of Trustees on behalf of The Wolfsonian-FIU</t>
  </si>
  <si>
    <t>0888-7314</t>
  </si>
  <si>
    <t>Journal of Design History</t>
  </si>
  <si>
    <t>0952-4649</t>
  </si>
  <si>
    <t>1741-7279</t>
  </si>
  <si>
    <t>College of Business, Tennessee State University</t>
  </si>
  <si>
    <t>The Journal of East Asian Affairs</t>
  </si>
  <si>
    <t>Institute for National Security Strategy</t>
  </si>
  <si>
    <t>1010-1608</t>
  </si>
  <si>
    <t>Journal of East Asian Linguistics</t>
  </si>
  <si>
    <t>0925-8558</t>
  </si>
  <si>
    <t>1572-8560</t>
  </si>
  <si>
    <t>Journal of East Asian Studies</t>
  </si>
  <si>
    <t>1598-2408</t>
  </si>
  <si>
    <t>2234-6643</t>
  </si>
  <si>
    <t>Journal of Eastern Mediterranean Archaeology &amp; Heritage Studies</t>
  </si>
  <si>
    <t>Journal of Ecology</t>
  </si>
  <si>
    <t>0022-0477</t>
  </si>
  <si>
    <t>1365-2745</t>
  </si>
  <si>
    <t>The Journal of Economic Education</t>
  </si>
  <si>
    <t>0022-0485</t>
  </si>
  <si>
    <t>2152-4068</t>
  </si>
  <si>
    <t>Journal of Economic Growth</t>
  </si>
  <si>
    <t>1381-4338</t>
  </si>
  <si>
    <t>1573-7020</t>
  </si>
  <si>
    <t>The Journal of Economic History</t>
  </si>
  <si>
    <t>0022-0507</t>
  </si>
  <si>
    <t>1471-6372</t>
  </si>
  <si>
    <t>Journal of Economic Integration</t>
  </si>
  <si>
    <t>Center for Economic Integration, Sejong University</t>
  </si>
  <si>
    <t>1225-651X</t>
  </si>
  <si>
    <t>Journal of Economic Issues</t>
  </si>
  <si>
    <t>Association for Evolutionary Economics</t>
  </si>
  <si>
    <t>0021-3624</t>
  </si>
  <si>
    <t>Journal of Economic Literature</t>
  </si>
  <si>
    <t>0022-0515</t>
  </si>
  <si>
    <t>The Journal of Economic Perspectives</t>
  </si>
  <si>
    <t>0895-3309</t>
  </si>
  <si>
    <t>Journal of Economics</t>
  </si>
  <si>
    <t>0931-8658</t>
  </si>
  <si>
    <t>1617-7134</t>
  </si>
  <si>
    <t>Journal of Educational and Behavioral Statistics</t>
  </si>
  <si>
    <t>1076-9986</t>
  </si>
  <si>
    <t>1935-1054</t>
  </si>
  <si>
    <t>Journal of Educational Measurement</t>
  </si>
  <si>
    <t>National Council on Measurement in Education</t>
  </si>
  <si>
    <t>0022-0655</t>
  </si>
  <si>
    <t>1745-3984</t>
  </si>
  <si>
    <t>The Journal of Educational Research</t>
  </si>
  <si>
    <t>0022-0671</t>
  </si>
  <si>
    <t>1940-0675</t>
  </si>
  <si>
    <t>Journal of Education for Library and Information Science</t>
  </si>
  <si>
    <t>Association for Library and Information Science Education (ALISE)</t>
  </si>
  <si>
    <t>0748-5786</t>
  </si>
  <si>
    <t>The Journal of Egyptian Archaeology</t>
  </si>
  <si>
    <t>Egypt Exploration Society</t>
  </si>
  <si>
    <t>0307-5133</t>
  </si>
  <si>
    <t>Journal of Empirical Research on Human Research Ethics: An International Journal</t>
  </si>
  <si>
    <t>1556-2646</t>
  </si>
  <si>
    <t>1556-2654</t>
  </si>
  <si>
    <t>The Journal of English and Germanic Philology</t>
  </si>
  <si>
    <t>Journal of Epidemiology and Community Health (1979-)</t>
  </si>
  <si>
    <t>0143-005X</t>
  </si>
  <si>
    <t>1470-2738</t>
  </si>
  <si>
    <t>The Journal of Ethics</t>
  </si>
  <si>
    <t>1382-4554</t>
  </si>
  <si>
    <t>1572-8609</t>
  </si>
  <si>
    <t>Journal of Ethiopian Studies</t>
  </si>
  <si>
    <t>Institute of Ethiopian Studies</t>
  </si>
  <si>
    <t>0304-2243</t>
  </si>
  <si>
    <t>The Journal of Experimental Education</t>
  </si>
  <si>
    <t>0022-0973</t>
  </si>
  <si>
    <t>1940-0683</t>
  </si>
  <si>
    <t>Journal of Field Archaeology</t>
  </si>
  <si>
    <t>Maney Publishing</t>
  </si>
  <si>
    <t>0093-4690</t>
  </si>
  <si>
    <t>The Journal of Finance</t>
  </si>
  <si>
    <t>0022-1082</t>
  </si>
  <si>
    <t>1540-6261</t>
  </si>
  <si>
    <t>The Journal of Financial and Quantitative Analysis</t>
  </si>
  <si>
    <t>0022-1090</t>
  </si>
  <si>
    <t>1756-6916</t>
  </si>
  <si>
    <t>Journal of Financial Education</t>
  </si>
  <si>
    <t>Financial Education Association</t>
  </si>
  <si>
    <t>0093-3961</t>
  </si>
  <si>
    <t>2332-421X</t>
  </si>
  <si>
    <t>The Journal of Geology</t>
  </si>
  <si>
    <t>0022-1376</t>
  </si>
  <si>
    <t>1537-5269</t>
  </si>
  <si>
    <t>Center for Black Studies Research</t>
  </si>
  <si>
    <t>Journal of Health, Population and Nutrition</t>
  </si>
  <si>
    <t>icddr,b</t>
  </si>
  <si>
    <t>1606-0997</t>
  </si>
  <si>
    <t>2072-1315</t>
  </si>
  <si>
    <t>Journal of Health and Human Services Administration</t>
  </si>
  <si>
    <t>SPAEF</t>
  </si>
  <si>
    <t>1079-3739</t>
  </si>
  <si>
    <t>The Journal of Hellenic Studies</t>
  </si>
  <si>
    <t>0075-4269</t>
  </si>
  <si>
    <t>Society for the Study of Amphibians and Reptiles</t>
  </si>
  <si>
    <t>1937-2418</t>
  </si>
  <si>
    <t>Journal of Historical Research in Music Education</t>
  </si>
  <si>
    <t>Ithaca College</t>
  </si>
  <si>
    <t>1536-6006</t>
  </si>
  <si>
    <t>Journal of Housing and the Built Environment</t>
  </si>
  <si>
    <t>1566-4910</t>
  </si>
  <si>
    <t>1573-7772</t>
  </si>
  <si>
    <t>Journal of Human Capital</t>
  </si>
  <si>
    <t>1932-8575</t>
  </si>
  <si>
    <t>1932-8664</t>
  </si>
  <si>
    <t>The Journal of Human Resources</t>
  </si>
  <si>
    <t>Journal of Indian Philosophy</t>
  </si>
  <si>
    <t>0022-1791</t>
  </si>
  <si>
    <t>1573-0395</t>
  </si>
  <si>
    <t>The Journal of Industrial Economics</t>
  </si>
  <si>
    <t>0022-1821</t>
  </si>
  <si>
    <t>1467-6451</t>
  </si>
  <si>
    <t>The Journal of Infectious Diseases</t>
  </si>
  <si>
    <t>0022-1899</t>
  </si>
  <si>
    <t>Journal of Institutional and Theoretical Economics (JITE) / Zeitschrift fÃ¼r die gesamte Staatswissenschaft</t>
  </si>
  <si>
    <t>0932-4569</t>
  </si>
  <si>
    <t>Journal of Instructional Development</t>
  </si>
  <si>
    <t>0162-2641</t>
  </si>
  <si>
    <t>Journal of Insurance Issues</t>
  </si>
  <si>
    <t>Western Risk and Insurance Association</t>
  </si>
  <si>
    <t>1531-6076</t>
  </si>
  <si>
    <t>2332-4244</t>
  </si>
  <si>
    <t>The Journal of Interdisciplinary History</t>
  </si>
  <si>
    <t>Journal of International Business Studies</t>
  </si>
  <si>
    <t>0047-2506</t>
  </si>
  <si>
    <t>1478-6990</t>
  </si>
  <si>
    <t>Journal of International Marketing</t>
  </si>
  <si>
    <t>1069-031X</t>
  </si>
  <si>
    <t>1547-7215</t>
  </si>
  <si>
    <t>The Journal of Irish Archaeology</t>
  </si>
  <si>
    <t>0268-537X</t>
  </si>
  <si>
    <t>Journal of Irish Studies</t>
  </si>
  <si>
    <t>IASIL-JAPAN</t>
  </si>
  <si>
    <t>1346-7700</t>
  </si>
  <si>
    <t>Journal of Japanese Studies</t>
  </si>
  <si>
    <t>The Society for Japanese Studies</t>
  </si>
  <si>
    <t>The Journal of Korean Studies</t>
  </si>
  <si>
    <t>University of Washington Center for Korea Studies</t>
  </si>
  <si>
    <t>Journal of Labor Economics</t>
  </si>
  <si>
    <t>0734-306X</t>
  </si>
  <si>
    <t>1537-5307</t>
  </si>
  <si>
    <t>Journal of Latin American Studies</t>
  </si>
  <si>
    <t>0022-216X</t>
  </si>
  <si>
    <t>1469-767X</t>
  </si>
  <si>
    <t>Journal of Law, Economics, &amp; Organization</t>
  </si>
  <si>
    <t>8756-6222</t>
  </si>
  <si>
    <t>1465-7341</t>
  </si>
  <si>
    <t>Journal of Law and Courts</t>
  </si>
  <si>
    <t>2164-6570</t>
  </si>
  <si>
    <t>2164-6589</t>
  </si>
  <si>
    <t>Journal of Law and Economics</t>
  </si>
  <si>
    <t>0022-2186</t>
  </si>
  <si>
    <t>1537-5285</t>
  </si>
  <si>
    <t>Journal of Law and Religion</t>
  </si>
  <si>
    <t>Journal of Law and Religion, Inc.</t>
  </si>
  <si>
    <t>0748-0814</t>
  </si>
  <si>
    <t>Journal of Law and Society</t>
  </si>
  <si>
    <t>0263-323X</t>
  </si>
  <si>
    <t>1467-6478</t>
  </si>
  <si>
    <t>The Journal of Legal Studies</t>
  </si>
  <si>
    <t>0047-2530</t>
  </si>
  <si>
    <t>1537-5366</t>
  </si>
  <si>
    <t>Journal of Linguistics</t>
  </si>
  <si>
    <t>0022-2267</t>
  </si>
  <si>
    <t>1469-7742</t>
  </si>
  <si>
    <t>Journal of Logic, Language, and Information</t>
  </si>
  <si>
    <t>0925-8531</t>
  </si>
  <si>
    <t>1572-9583</t>
  </si>
  <si>
    <t>Journal of Management Information Systems</t>
  </si>
  <si>
    <t>0742-1222</t>
  </si>
  <si>
    <t>Journal of Managerial Issues</t>
  </si>
  <si>
    <t>Pittsburg State University</t>
  </si>
  <si>
    <t>1045-3695</t>
  </si>
  <si>
    <t>Journal of Marketing</t>
  </si>
  <si>
    <t>0022-2429</t>
  </si>
  <si>
    <t>Journal of Marketing Research</t>
  </si>
  <si>
    <t>0022-2437</t>
  </si>
  <si>
    <t>Journal of Marketing Theory and Practice</t>
  </si>
  <si>
    <t>1069-6679</t>
  </si>
  <si>
    <t>Journal of Marriage and Family</t>
  </si>
  <si>
    <t>0022-2445</t>
  </si>
  <si>
    <t>1741-3737</t>
  </si>
  <si>
    <t>Journal of Medical Ethics</t>
  </si>
  <si>
    <t>0306-6800</t>
  </si>
  <si>
    <t>1473-4257</t>
  </si>
  <si>
    <t>Journal of Medieval Religious Cultures</t>
  </si>
  <si>
    <t>The Journal of Modern African Studies</t>
  </si>
  <si>
    <t>0022-278X</t>
  </si>
  <si>
    <t>1469-7777</t>
  </si>
  <si>
    <t>The Journal of Modern History</t>
  </si>
  <si>
    <t>0022-2801</t>
  </si>
  <si>
    <t>1537-5358</t>
  </si>
  <si>
    <t>Journal of Money, Credit and Banking</t>
  </si>
  <si>
    <t>Journal of Mormon History</t>
  </si>
  <si>
    <t>Mormon History Association</t>
  </si>
  <si>
    <t>0094-7342</t>
  </si>
  <si>
    <t>The Journal of Museum Education</t>
  </si>
  <si>
    <t>1059-8650</t>
  </si>
  <si>
    <t>Journal of Museum Ethnography</t>
  </si>
  <si>
    <t>Museum Ethnographers Group</t>
  </si>
  <si>
    <t>0954-7169</t>
  </si>
  <si>
    <t>The Journal of Musicology</t>
  </si>
  <si>
    <t>0277-9269</t>
  </si>
  <si>
    <t>1533-8347</t>
  </si>
  <si>
    <t>Journal of Music Theory</t>
  </si>
  <si>
    <t>0022-2909</t>
  </si>
  <si>
    <t>The Journal of Mycology</t>
  </si>
  <si>
    <t>Mycological Society of America</t>
  </si>
  <si>
    <t>1052-0368</t>
  </si>
  <si>
    <t>Department of English Language and Literature, Eastern Michigan University</t>
  </si>
  <si>
    <t>Journal of Near Eastern Studies</t>
  </si>
  <si>
    <t>0022-2968</t>
  </si>
  <si>
    <t>1545-6978</t>
  </si>
  <si>
    <t>The Journal of Negro Education</t>
  </si>
  <si>
    <t>Journal of Negro Education</t>
  </si>
  <si>
    <t>0022-2984</t>
  </si>
  <si>
    <t>2167-6437</t>
  </si>
  <si>
    <t>Journal of New Zealand Literature: JNZL</t>
  </si>
  <si>
    <t>Journal of New Zealand Literature</t>
  </si>
  <si>
    <t>0112-1227</t>
  </si>
  <si>
    <t>Journal of Nietzsche Studies</t>
  </si>
  <si>
    <t>Journal of Organizational Behavior</t>
  </si>
  <si>
    <t>0894-3796</t>
  </si>
  <si>
    <t>1099-1379</t>
  </si>
  <si>
    <t>Journal of Oriental Studies</t>
  </si>
  <si>
    <t>The School of Chinese, The University of Hong Kong</t>
  </si>
  <si>
    <t>0022-331X</t>
  </si>
  <si>
    <t>The Journal of Pacific History</t>
  </si>
  <si>
    <t>0022-3344</t>
  </si>
  <si>
    <t>1469-9605</t>
  </si>
  <si>
    <t>Journal of Palestine Studies</t>
  </si>
  <si>
    <t>0377-919X</t>
  </si>
  <si>
    <t>1533-8614</t>
  </si>
  <si>
    <t>The Journal of Parasitology</t>
  </si>
  <si>
    <t>The American Society of Parasitologists</t>
  </si>
  <si>
    <t>The Journal of Personal Selling and Sales Management</t>
  </si>
  <si>
    <t>0885-3134</t>
  </si>
  <si>
    <t>Journal of Philosophical Logic</t>
  </si>
  <si>
    <t>0022-3611</t>
  </si>
  <si>
    <t>1573-0433</t>
  </si>
  <si>
    <t>The Journal of Philosophy</t>
  </si>
  <si>
    <t>Journal of Philosophy, Inc.</t>
  </si>
  <si>
    <t>0022-362X</t>
  </si>
  <si>
    <t>Journal of Plant Pathology</t>
  </si>
  <si>
    <t>SocietÃ  Italiana di Patologia Vegetale (SIPaV)</t>
  </si>
  <si>
    <t>1125-4653</t>
  </si>
  <si>
    <t>2239-7264</t>
  </si>
  <si>
    <t>Journal of Policy Analysis and Management</t>
  </si>
  <si>
    <t>0276-8739</t>
  </si>
  <si>
    <t>1520-6688</t>
  </si>
  <si>
    <t>Journal of Political Economy</t>
  </si>
  <si>
    <t>0022-3808</t>
  </si>
  <si>
    <t>1537-534X</t>
  </si>
  <si>
    <t>The Journal of Politics</t>
  </si>
  <si>
    <t>0022-3816</t>
  </si>
  <si>
    <t>1468-2508</t>
  </si>
  <si>
    <t>Journal of Population Economics</t>
  </si>
  <si>
    <t>0933-1433</t>
  </si>
  <si>
    <t>1432-1475</t>
  </si>
  <si>
    <t>Journal of Population Research</t>
  </si>
  <si>
    <t>1443-2447</t>
  </si>
  <si>
    <t>1835-9469</t>
  </si>
  <si>
    <t>Journal of Post Keynesian Economics</t>
  </si>
  <si>
    <t>0160-3477</t>
  </si>
  <si>
    <t>The Journal of Presbyterian History (1997-)</t>
  </si>
  <si>
    <t>Presbyterian Historical Society</t>
  </si>
  <si>
    <t>1521-9216</t>
  </si>
  <si>
    <t>Journal of Productivity Analysis</t>
  </si>
  <si>
    <t>0895-562X</t>
  </si>
  <si>
    <t>1573-0441</t>
  </si>
  <si>
    <t>Journal of Public Administration Research and Theory: J-PART</t>
  </si>
  <si>
    <t>1053-1858</t>
  </si>
  <si>
    <t>1477-9803</t>
  </si>
  <si>
    <t>Journal of Public Affairs Education</t>
  </si>
  <si>
    <t>National Association of Schools of Public Affairs and Administration (NASPAA)</t>
  </si>
  <si>
    <t>1523-6803</t>
  </si>
  <si>
    <t>Journal of Public Health Policy</t>
  </si>
  <si>
    <t>0197-5897</t>
  </si>
  <si>
    <t>1745-655X</t>
  </si>
  <si>
    <t>Journal of Public Policy</t>
  </si>
  <si>
    <t>0143-814X</t>
  </si>
  <si>
    <t>1469-7815</t>
  </si>
  <si>
    <t>Journal of Public Policy &amp; Marketing</t>
  </si>
  <si>
    <t>0743-9156</t>
  </si>
  <si>
    <t>Journal of Quantitative Criminology</t>
  </si>
  <si>
    <t>0748-4518</t>
  </si>
  <si>
    <t>1573-7799</t>
  </si>
  <si>
    <t>Journal of Qur'anic Studies</t>
  </si>
  <si>
    <t>1465-3591</t>
  </si>
  <si>
    <t>1755-1730</t>
  </si>
  <si>
    <t>The Journal of Religion</t>
  </si>
  <si>
    <t>0022-4189</t>
  </si>
  <si>
    <t>1549-6538</t>
  </si>
  <si>
    <t>Journal of Religion and Health</t>
  </si>
  <si>
    <t>0022-4197</t>
  </si>
  <si>
    <t>1573-6571</t>
  </si>
  <si>
    <t>Journal of Religion in Africa</t>
  </si>
  <si>
    <t>0022-4200</t>
  </si>
  <si>
    <t>The Journal of Religious Ethics</t>
  </si>
  <si>
    <t>0384-9694</t>
  </si>
  <si>
    <t>1467-9795</t>
  </si>
  <si>
    <t>The Journal of Risk and Insurance</t>
  </si>
  <si>
    <t>American Risk and Insurance Association</t>
  </si>
  <si>
    <t>0022-4367</t>
  </si>
  <si>
    <t>1539-6975</t>
  </si>
  <si>
    <t>Journal of Risk and Uncertainty</t>
  </si>
  <si>
    <t>0895-5646</t>
  </si>
  <si>
    <t>1573-0476</t>
  </si>
  <si>
    <t>The Journal of Roman Studies</t>
  </si>
  <si>
    <t>0075-4358</t>
  </si>
  <si>
    <t>Journal of Science Education and Technology</t>
  </si>
  <si>
    <t>1059-0145</t>
  </si>
  <si>
    <t>1573-1839</t>
  </si>
  <si>
    <t>The Journal of Sex Research</t>
  </si>
  <si>
    <t>0022-4499</t>
  </si>
  <si>
    <t>1559-8519</t>
  </si>
  <si>
    <t>Journal of Social Work Education</t>
  </si>
  <si>
    <t>1043-7797</t>
  </si>
  <si>
    <t>Society for Song, Yuan, and Conquest Dynasty Studies</t>
  </si>
  <si>
    <t>Journal of South Asian Literature</t>
  </si>
  <si>
    <t>Asian Studies Center, Michigan State University</t>
  </si>
  <si>
    <t>0091-5637</t>
  </si>
  <si>
    <t>Journal of Southeast Asian Studies</t>
  </si>
  <si>
    <t>0022-4634</t>
  </si>
  <si>
    <t>1474-0680</t>
  </si>
  <si>
    <t>Journal of Southern African Studies</t>
  </si>
  <si>
    <t>0305-7070</t>
  </si>
  <si>
    <t>1465-3893</t>
  </si>
  <si>
    <t>The Journal of Southern History</t>
  </si>
  <si>
    <t>Southern Historical Association</t>
  </si>
  <si>
    <t>0022-4642</t>
  </si>
  <si>
    <t>Journal of Spanish Studies: Twentieth Century</t>
  </si>
  <si>
    <t>0092-1807</t>
  </si>
  <si>
    <t>The Journal of Symbolic Logic</t>
  </si>
  <si>
    <t>0022-4812</t>
  </si>
  <si>
    <t>Journal of the Abraham Lincoln Association</t>
  </si>
  <si>
    <t>0898-4212</t>
  </si>
  <si>
    <t>Journal of the American Association of University Teachers of Insurance</t>
  </si>
  <si>
    <t>1535-4016</t>
  </si>
  <si>
    <t>Journal of the American Institute for Conservation</t>
  </si>
  <si>
    <t>0197-1360</t>
  </si>
  <si>
    <t>Journal of the American Mathematical Society</t>
  </si>
  <si>
    <t>0894-0347</t>
  </si>
  <si>
    <t>1088-6834</t>
  </si>
  <si>
    <t>Journal of the American Musicological Society</t>
  </si>
  <si>
    <t>0003-0139</t>
  </si>
  <si>
    <t>1547-3848</t>
  </si>
  <si>
    <t>Journal of the American Oriental Society</t>
  </si>
  <si>
    <t>American Oriental Society</t>
  </si>
  <si>
    <t>0003-0279</t>
  </si>
  <si>
    <t>Journal of the American Research Center in Egypt</t>
  </si>
  <si>
    <t>American Research Center in Egypt</t>
  </si>
  <si>
    <t>0065-9991</t>
  </si>
  <si>
    <t>Journal of the American Statistical Association</t>
  </si>
  <si>
    <t>0162-1459</t>
  </si>
  <si>
    <t>Journal of the Anthropological Society of London</t>
  </si>
  <si>
    <t>1356-0131</t>
  </si>
  <si>
    <t>Arizona-Nevada Academy of Science</t>
  </si>
  <si>
    <t>Journal of the Association of Environmental and Resource Economists</t>
  </si>
  <si>
    <t>2333-5955</t>
  </si>
  <si>
    <t>2333-5963</t>
  </si>
  <si>
    <t>Journal of the Botanical Research Institute of Texas</t>
  </si>
  <si>
    <t>The Botanical Research Institute of Texas, Inc.</t>
  </si>
  <si>
    <t>1934-5259</t>
  </si>
  <si>
    <t>Journal of the County Louth Archaeological and Historical Society</t>
  </si>
  <si>
    <t>County Louth Archaeological and History Society</t>
  </si>
  <si>
    <t>0070-1327</t>
  </si>
  <si>
    <t>The Journal of the Decorative Arts Society 1850 - the Present</t>
  </si>
  <si>
    <t>The Decorative Arts Society 1850 to the Present</t>
  </si>
  <si>
    <t>0260-9568</t>
  </si>
  <si>
    <t>Journal of the Economic and Social History of the Orient</t>
  </si>
  <si>
    <t>0022-4995</t>
  </si>
  <si>
    <t>The Journal of the English Folk Dance Society</t>
  </si>
  <si>
    <t>1756-0985</t>
  </si>
  <si>
    <t>The Journal of the Ethnological Society of London (1869-1870)</t>
  </si>
  <si>
    <t>1368-0374</t>
  </si>
  <si>
    <t>Journal of the European Economic Association</t>
  </si>
  <si>
    <t>1542-4766</t>
  </si>
  <si>
    <t>1542-4774</t>
  </si>
  <si>
    <t>Journal of the Folk-Song Society</t>
  </si>
  <si>
    <t>0377-0567</t>
  </si>
  <si>
    <t>Journal of the Galway Archaeological and Historical Society</t>
  </si>
  <si>
    <t>Galway Archaeological &amp; Historical Society</t>
  </si>
  <si>
    <t>0332-415X</t>
  </si>
  <si>
    <t>The Journal of the Gilded Age and Progressive Era</t>
  </si>
  <si>
    <t>Society for Historians of the Gilded Age &amp; Progressive Era</t>
  </si>
  <si>
    <t>1537-7814</t>
  </si>
  <si>
    <t>Journal of the Historical Society of Nigeria</t>
  </si>
  <si>
    <t>Historical Society of Nigeria</t>
  </si>
  <si>
    <t>0018-2540</t>
  </si>
  <si>
    <t>Journal of the History of Biology</t>
  </si>
  <si>
    <t>0022-5010</t>
  </si>
  <si>
    <t>1573-0387</t>
  </si>
  <si>
    <t>Journal of the Illinois State Historical Society (1998-)</t>
  </si>
  <si>
    <t>1522-1067</t>
  </si>
  <si>
    <t>Journal of the Institute of Actuaries (1886-1994)</t>
  </si>
  <si>
    <t>0020-2681</t>
  </si>
  <si>
    <t>Kansas (Central States) Entomological Society</t>
  </si>
  <si>
    <t>The Journal of the Learning Sciences</t>
  </si>
  <si>
    <t>1050-8406</t>
  </si>
  <si>
    <t>1532-7809</t>
  </si>
  <si>
    <t>0126-7353</t>
  </si>
  <si>
    <t>The Journal of the Midwest Modern Language Association</t>
  </si>
  <si>
    <t>Journal of the Museum of Fine Arts, Boston</t>
  </si>
  <si>
    <t>Museum of Fine Arts, Boston</t>
  </si>
  <si>
    <t>1041-2433</t>
  </si>
  <si>
    <t>Journal of the Native American and Indigenous Studies Association</t>
  </si>
  <si>
    <t>2332-1261</t>
  </si>
  <si>
    <t>Journal of the New York Entomological Society</t>
  </si>
  <si>
    <t>New York Entomological Society</t>
  </si>
  <si>
    <t>0028-7199</t>
  </si>
  <si>
    <t>1937-2361</t>
  </si>
  <si>
    <t>The Journal of the Operational Research Society</t>
  </si>
  <si>
    <t>0160-5682</t>
  </si>
  <si>
    <t>1476-9360</t>
  </si>
  <si>
    <t>The Journal of the Polynesian Society</t>
  </si>
  <si>
    <t>The Polynesian Society</t>
  </si>
  <si>
    <t>0032-4000</t>
  </si>
  <si>
    <t>The Journal of the Royal Anthropological Institute</t>
  </si>
  <si>
    <t>1359-0987</t>
  </si>
  <si>
    <t>1467-9655</t>
  </si>
  <si>
    <t>The Journal of the Royal Anthropological Institute of Great Britain and Ireland</t>
  </si>
  <si>
    <t>0307-3114</t>
  </si>
  <si>
    <t>Journal of the Royal Asiatic Society</t>
  </si>
  <si>
    <t>1356-1863</t>
  </si>
  <si>
    <t>1474-0591</t>
  </si>
  <si>
    <t>Journal of the Royal Geographical Society of London</t>
  </si>
  <si>
    <t>0266-6235</t>
  </si>
  <si>
    <t>Royal Musical Association</t>
  </si>
  <si>
    <t>The Journal of the Royal Society of Antiquaries of Ireland</t>
  </si>
  <si>
    <t>Royal Society of Antiquaries of Ireland</t>
  </si>
  <si>
    <t>0035-9106</t>
  </si>
  <si>
    <t>Journal of the Royal Statistical Society. Series A (Statistics in Society)</t>
  </si>
  <si>
    <t>0964-1998</t>
  </si>
  <si>
    <t>1467-985X</t>
  </si>
  <si>
    <t>Journal of the Royal Statistical Society. Series B (Statistical Methodology)</t>
  </si>
  <si>
    <t>1369-7412</t>
  </si>
  <si>
    <t>1467-9868</t>
  </si>
  <si>
    <t>Journal of the Royal Statistical Society. Series C (Applied Statistics)</t>
  </si>
  <si>
    <t>0035-9254</t>
  </si>
  <si>
    <t>1467-9876</t>
  </si>
  <si>
    <t>Journal of the Royal Statistical Society. Series D (The Statistician)</t>
  </si>
  <si>
    <t>0039-0526</t>
  </si>
  <si>
    <t>1467-9884</t>
  </si>
  <si>
    <t>Journal of the Society for Social Work and Research</t>
  </si>
  <si>
    <t>2334-2315</t>
  </si>
  <si>
    <t>1948-822X</t>
  </si>
  <si>
    <t>Journal of the Society of Architectural Historians</t>
  </si>
  <si>
    <t>0037-9808</t>
  </si>
  <si>
    <t>2150-5926</t>
  </si>
  <si>
    <t>Society of Christian Ethics</t>
  </si>
  <si>
    <t>Journal of the Torrey Botanical Society</t>
  </si>
  <si>
    <t>The Journal of the Walters Art Museum</t>
  </si>
  <si>
    <t>The Walters Art Museum</t>
  </si>
  <si>
    <t>1946-0988</t>
  </si>
  <si>
    <t>Journal of the Warburg and Courtauld Institutes</t>
  </si>
  <si>
    <t>The Warburg Institute</t>
  </si>
  <si>
    <t>0075-4390</t>
  </si>
  <si>
    <t>Journal of Thought</t>
  </si>
  <si>
    <t>Caddo Gap Press</t>
  </si>
  <si>
    <t>0022-5231</t>
  </si>
  <si>
    <t>Journal of Transport Economics and Policy</t>
  </si>
  <si>
    <t>The London School of Economics and Political Science</t>
  </si>
  <si>
    <t>0022-5258</t>
  </si>
  <si>
    <t>Journal of Tropical Ecology</t>
  </si>
  <si>
    <t>0266-4674</t>
  </si>
  <si>
    <t>1469-7831</t>
  </si>
  <si>
    <t>Journal of Tropical Forest Science</t>
  </si>
  <si>
    <t>Forest Research Institute Malaysia</t>
  </si>
  <si>
    <t>0128-1283</t>
  </si>
  <si>
    <t>Journal of Vietnamese Studies</t>
  </si>
  <si>
    <t>1559-372X</t>
  </si>
  <si>
    <t>1559-3738</t>
  </si>
  <si>
    <t>Journal of West Indian Literature</t>
  </si>
  <si>
    <t>Journal of West Indian Literature, Department of Literatures in English, University of the West Indies</t>
  </si>
  <si>
    <t>0258-8501</t>
  </si>
  <si>
    <t>The Journal of Wildlife Management</t>
  </si>
  <si>
    <t>Journal of World Prehistory</t>
  </si>
  <si>
    <t>0892-7537</t>
  </si>
  <si>
    <t>1573-7802</t>
  </si>
  <si>
    <t>Jurimetrics</t>
  </si>
  <si>
    <t>0897-1277</t>
  </si>
  <si>
    <t>2154-4344</t>
  </si>
  <si>
    <t>JuristenZeitung</t>
  </si>
  <si>
    <t>0022-6882</t>
  </si>
  <si>
    <t>1868-7067</t>
  </si>
  <si>
    <t>The Justice System Journal</t>
  </si>
  <si>
    <t>National Center for State Courts</t>
  </si>
  <si>
    <t>0098-261X</t>
  </si>
  <si>
    <t>The Kenyon Review</t>
  </si>
  <si>
    <t>Kenyon College</t>
  </si>
  <si>
    <t>0163-075X</t>
  </si>
  <si>
    <t>Kerry Archaeological Magazine</t>
  </si>
  <si>
    <t>2009-1362</t>
  </si>
  <si>
    <t>Kew Bulletin</t>
  </si>
  <si>
    <t>Royal Botanic Gardens, Kew</t>
  </si>
  <si>
    <t>0075-5974</t>
  </si>
  <si>
    <t>1874-933X</t>
  </si>
  <si>
    <t>Kirkia</t>
  </si>
  <si>
    <t>National Herbarium &amp; Botanic Garden</t>
  </si>
  <si>
    <t>0451-9930</t>
  </si>
  <si>
    <t>Kiva</t>
  </si>
  <si>
    <t>0023-1940</t>
  </si>
  <si>
    <t>The Knight Errant</t>
  </si>
  <si>
    <t>2150-3168</t>
  </si>
  <si>
    <t>Knowsley Pamphlet Collection</t>
  </si>
  <si>
    <t>Kronos</t>
  </si>
  <si>
    <t>University of Western Cape</t>
  </si>
  <si>
    <t>0259-0190</t>
  </si>
  <si>
    <t>KulturPoetik</t>
  </si>
  <si>
    <t>1616-1203</t>
  </si>
  <si>
    <t>Kunst des Orients</t>
  </si>
  <si>
    <t>0023-5393</t>
  </si>
  <si>
    <t>Labour History</t>
  </si>
  <si>
    <t>Australian Society for the Study of Labour History, Inc.</t>
  </si>
  <si>
    <t>0023-6942</t>
  </si>
  <si>
    <t>Langages</t>
  </si>
  <si>
    <t>0458-726X</t>
  </si>
  <si>
    <t>1958-9549</t>
  </si>
  <si>
    <t>Language Acquisition</t>
  </si>
  <si>
    <t>1048-9223</t>
  </si>
  <si>
    <t>1532-7817</t>
  </si>
  <si>
    <t>Language Arts</t>
  </si>
  <si>
    <t>0360-9170</t>
  </si>
  <si>
    <t>1943-2402</t>
  </si>
  <si>
    <t>Language in Society</t>
  </si>
  <si>
    <t>0047-4045</t>
  </si>
  <si>
    <t>1469-8013</t>
  </si>
  <si>
    <t>Language Resources and Evaluation</t>
  </si>
  <si>
    <t>1574-020X</t>
  </si>
  <si>
    <t>1572-8412</t>
  </si>
  <si>
    <t>Langue FranÃ§aise</t>
  </si>
  <si>
    <t>0023-8368</t>
  </si>
  <si>
    <t>1957-7982</t>
  </si>
  <si>
    <t>Latin American Antiquity</t>
  </si>
  <si>
    <t>1045-6635</t>
  </si>
  <si>
    <t>Latin American Journal of Economics</t>
  </si>
  <si>
    <t>Instituto de Economia, Pontificia Universidad Catolica de Chile</t>
  </si>
  <si>
    <t>0719-0425</t>
  </si>
  <si>
    <t>0719-0433</t>
  </si>
  <si>
    <t>Latin American Literary Review</t>
  </si>
  <si>
    <t>0047-4134</t>
  </si>
  <si>
    <t>Latin American Music Review / Revista de MÃºsica Latinoamericana</t>
  </si>
  <si>
    <t>Latin American Perspectives</t>
  </si>
  <si>
    <t>0094-582X</t>
  </si>
  <si>
    <t>Latin American Politics and Society</t>
  </si>
  <si>
    <t>The Latin American Studies Association</t>
  </si>
  <si>
    <t>Latomus</t>
  </si>
  <si>
    <t>Societe dâ€™Etudes Latines de Bruxelles</t>
  </si>
  <si>
    <t>0023-8856</t>
  </si>
  <si>
    <t>2294-4427</t>
  </si>
  <si>
    <t>Law and Contemporary Problems</t>
  </si>
  <si>
    <t>0023-9186</t>
  </si>
  <si>
    <t>Law and History Review</t>
  </si>
  <si>
    <t>American Society for Legal History</t>
  </si>
  <si>
    <t>0738-2480</t>
  </si>
  <si>
    <t>1939-9022</t>
  </si>
  <si>
    <t>Law and Human Behavior</t>
  </si>
  <si>
    <t>0147-7307</t>
  </si>
  <si>
    <t>1573-661X</t>
  </si>
  <si>
    <t>Law and Literature</t>
  </si>
  <si>
    <t>Cardozo School of Law</t>
  </si>
  <si>
    <t>1535-685X</t>
  </si>
  <si>
    <t>1541-2601</t>
  </si>
  <si>
    <t>Law and Philosophy</t>
  </si>
  <si>
    <t>0167-5249</t>
  </si>
  <si>
    <t>1573-0522</t>
  </si>
  <si>
    <t>Law &amp; Social Inquiry</t>
  </si>
  <si>
    <t>0897-6546</t>
  </si>
  <si>
    <t>1747-4469</t>
  </si>
  <si>
    <t>Law &amp; Society Review</t>
  </si>
  <si>
    <t>0023-9216</t>
  </si>
  <si>
    <t>1540-5893</t>
  </si>
  <si>
    <t>Learning Disability Quarterly</t>
  </si>
  <si>
    <t>0731-9487</t>
  </si>
  <si>
    <t>Lecture Notes-Monograph Series</t>
  </si>
  <si>
    <t>0749-2170</t>
  </si>
  <si>
    <t>Legacy</t>
  </si>
  <si>
    <t>Legislative Studies Quarterly</t>
  </si>
  <si>
    <t>Comparative Legislative Research Center</t>
  </si>
  <si>
    <t>0362-9805</t>
  </si>
  <si>
    <t>Lenox Avenue: A Journal of Interarts Inquiry</t>
  </si>
  <si>
    <t>Center for Black Music Research - Columbia College Chicago</t>
  </si>
  <si>
    <t>1080-0646</t>
  </si>
  <si>
    <t>Leonardo. Supplemental Issue</t>
  </si>
  <si>
    <t>1748-7331</t>
  </si>
  <si>
    <t>Letras Femeninas</t>
  </si>
  <si>
    <t>Asociacion Internacional de Literatura y Cultura Femenina Hispanica</t>
  </si>
  <si>
    <t>0277-4356</t>
  </si>
  <si>
    <t>Libraries &amp; the Cultural Record</t>
  </si>
  <si>
    <t>1932-4855</t>
  </si>
  <si>
    <t>The Library Quarterly: Information, Community, Policy</t>
  </si>
  <si>
    <t>0024-2519</t>
  </si>
  <si>
    <t>1549-652X</t>
  </si>
  <si>
    <t>Lied und populÃ¤re Kultur / Song and Popular Culture</t>
  </si>
  <si>
    <t>Deutsches Volksliedarchiv</t>
  </si>
  <si>
    <t>1619-0548</t>
  </si>
  <si>
    <t>Limnology and Oceanography</t>
  </si>
  <si>
    <t>American Society of Limnology and Oceanography</t>
  </si>
  <si>
    <t>0024-3590</t>
  </si>
  <si>
    <t>Lindbergia</t>
  </si>
  <si>
    <t>0105-0761</t>
  </si>
  <si>
    <t>2001-5909</t>
  </si>
  <si>
    <t>The Linen Hall Review</t>
  </si>
  <si>
    <t>Linen Hall Library</t>
  </si>
  <si>
    <t>0266-1500</t>
  </si>
  <si>
    <t>Linguistics and Philosophy</t>
  </si>
  <si>
    <t>0165-0157</t>
  </si>
  <si>
    <t>1573-0549</t>
  </si>
  <si>
    <t>La Linguistique</t>
  </si>
  <si>
    <t>0075-966X</t>
  </si>
  <si>
    <t>2101-0234</t>
  </si>
  <si>
    <t>Listy filologickÃ© / Folia philologica</t>
  </si>
  <si>
    <t>Institute for Classical Studies, part of the Institute for Philosophy, Czech Academy of Sciences in Prague</t>
  </si>
  <si>
    <t>0024-4457</t>
  </si>
  <si>
    <t>Lithic Technology</t>
  </si>
  <si>
    <t>0197-7261</t>
  </si>
  <si>
    <t>Litigation</t>
  </si>
  <si>
    <t>0097-9813</t>
  </si>
  <si>
    <t>2162-9765</t>
  </si>
  <si>
    <t>LittÃ©rature</t>
  </si>
  <si>
    <t>0047-4800</t>
  </si>
  <si>
    <t>1958-5926</t>
  </si>
  <si>
    <t>Log</t>
  </si>
  <si>
    <t>1547-4690</t>
  </si>
  <si>
    <t>London Journal of Medicine</t>
  </si>
  <si>
    <t>2041-9988</t>
  </si>
  <si>
    <t>Louisiana History: The Journal of the Louisiana Historical Association</t>
  </si>
  <si>
    <t>Louisiana Historical Association</t>
  </si>
  <si>
    <t>0024-6816</t>
  </si>
  <si>
    <t>LSE Selected Pamphlets</t>
  </si>
  <si>
    <t>Machine Translation</t>
  </si>
  <si>
    <t>0922-6567</t>
  </si>
  <si>
    <t>1573-0573</t>
  </si>
  <si>
    <t>MadroÃ±o</t>
  </si>
  <si>
    <t>Management Revue</t>
  </si>
  <si>
    <t>0935-9915</t>
  </si>
  <si>
    <t>1861-9908</t>
  </si>
  <si>
    <t>Management Science</t>
  </si>
  <si>
    <t>0025-1909</t>
  </si>
  <si>
    <t>1526-5501</t>
  </si>
  <si>
    <t>Management Technology</t>
  </si>
  <si>
    <t>0542-4917</t>
  </si>
  <si>
    <t>Managerial and Decision Economics</t>
  </si>
  <si>
    <t>0143-6570</t>
  </si>
  <si>
    <t>1099-1468</t>
  </si>
  <si>
    <t>Manchester Selected Pamphlets</t>
  </si>
  <si>
    <t>Marburger Jahrbuch fÃ¼r Kunstwissenschaft</t>
  </si>
  <si>
    <t>Verlag des Kunstgeschichtlichen Seminars der Philipps-UniversitÃ¤t Marburg</t>
  </si>
  <si>
    <t>0342-121X</t>
  </si>
  <si>
    <t>Marketing: Zeitschrift fÃ¼r Forschung und Praxis</t>
  </si>
  <si>
    <t>0344-1369</t>
  </si>
  <si>
    <t>Marketing Letters</t>
  </si>
  <si>
    <t>0923-0645</t>
  </si>
  <si>
    <t>1573-059X</t>
  </si>
  <si>
    <t>Marketing Science</t>
  </si>
  <si>
    <t>0732-2399</t>
  </si>
  <si>
    <t>1526-548X</t>
  </si>
  <si>
    <t>Mark Twain Journal</t>
  </si>
  <si>
    <t>Alan Gribben</t>
  </si>
  <si>
    <t>0025-3499</t>
  </si>
  <si>
    <t>Massachusetts Historical Review</t>
  </si>
  <si>
    <t>Massachusetts Historical Society</t>
  </si>
  <si>
    <t>1526-3894</t>
  </si>
  <si>
    <t>2155-1316</t>
  </si>
  <si>
    <t>The Massachusetts Review</t>
  </si>
  <si>
    <t>The Massachusetts Review, Inc.</t>
  </si>
  <si>
    <t>0025-4878</t>
  </si>
  <si>
    <t>Master Drawings</t>
  </si>
  <si>
    <t>Master Drawings Association</t>
  </si>
  <si>
    <t>0025-5025</t>
  </si>
  <si>
    <t>Material Culture</t>
  </si>
  <si>
    <t>Pioneer America Society</t>
  </si>
  <si>
    <t>0883-3680</t>
  </si>
  <si>
    <t>Materiali e discussioni per l'analisi dei testi classici</t>
  </si>
  <si>
    <t>Fabrizio Serra editore</t>
  </si>
  <si>
    <t>0392-6338</t>
  </si>
  <si>
    <t>The Mathematical Gazette</t>
  </si>
  <si>
    <t>The Mathematical Association</t>
  </si>
  <si>
    <t>0025-5572</t>
  </si>
  <si>
    <t>Mathematical Proceedings of the Royal Irish Academy</t>
  </si>
  <si>
    <t>1393-7197</t>
  </si>
  <si>
    <t>Mathematics in School</t>
  </si>
  <si>
    <t>0305-7259</t>
  </si>
  <si>
    <t>Mathematics Magazine</t>
  </si>
  <si>
    <t>0025-570X</t>
  </si>
  <si>
    <t>1930-0980</t>
  </si>
  <si>
    <t>Mathematics of Computation</t>
  </si>
  <si>
    <t>0025-5718</t>
  </si>
  <si>
    <t>1088-6842</t>
  </si>
  <si>
    <t>Mathematics of Operations Research</t>
  </si>
  <si>
    <t>0364-765X</t>
  </si>
  <si>
    <t>1526-5471</t>
  </si>
  <si>
    <t>The Mathematics Teacher</t>
  </si>
  <si>
    <t>0025-5769</t>
  </si>
  <si>
    <t>Mathematics Teacher Educator</t>
  </si>
  <si>
    <t>2167-9789</t>
  </si>
  <si>
    <t>Mathematics Teaching in the Middle School</t>
  </si>
  <si>
    <t>1072-0839</t>
  </si>
  <si>
    <t>Math Horizons</t>
  </si>
  <si>
    <t>1072-4117</t>
  </si>
  <si>
    <t>1947-6213</t>
  </si>
  <si>
    <t>The Maynooth Review / RevieÃº MhÃ¡ Nuad</t>
  </si>
  <si>
    <t>Faculty of Arts, Celtic Studies &amp; Philosophy NUIM</t>
  </si>
  <si>
    <t>0332-4869</t>
  </si>
  <si>
    <t>M Bulletin (Museum of Fine Arts, Boston)</t>
  </si>
  <si>
    <t>0739-5736</t>
  </si>
  <si>
    <t>Mediaevistik</t>
  </si>
  <si>
    <t>Peter Lang AG</t>
  </si>
  <si>
    <t>0934-7453</t>
  </si>
  <si>
    <t>Medical Care</t>
  </si>
  <si>
    <t>0025-7079</t>
  </si>
  <si>
    <t>Medizinhistorisches Journal</t>
  </si>
  <si>
    <t>0025-8431</t>
  </si>
  <si>
    <t>Megamot / ×ž×’×ž×•×ª</t>
  </si>
  <si>
    <t>Henrietta Szold Institute / ×ž×›×•×Ÿ ×”× ×¨×™×™×˜×” ×¡××œ×“</t>
  </si>
  <si>
    <t>0025-8679</t>
  </si>
  <si>
    <t>Meghillot: Studies in the Dead Sea Scrolls / ×ž×’×™×œ×•×ª: ×ž×—×§×¨×™× ×‘×ž×’×™×œ×•×ª ×ž×“×‘×¨ ×™×”×•×“×”</t>
  </si>
  <si>
    <t>2309-3501</t>
  </si>
  <si>
    <t>MELA Notes</t>
  </si>
  <si>
    <t>Middle East Librarians Association</t>
  </si>
  <si>
    <t>0364-2410</t>
  </si>
  <si>
    <t>MELUS</t>
  </si>
  <si>
    <t>Memoir (Society of Vertebrate Paleontology)</t>
  </si>
  <si>
    <t>1062-161X</t>
  </si>
  <si>
    <t>Memoir (The Paleontological Society)</t>
  </si>
  <si>
    <t>0078-8597</t>
  </si>
  <si>
    <t>1937-2833</t>
  </si>
  <si>
    <t>Memoirs of the American Academy in Rome</t>
  </si>
  <si>
    <t>American Academy in Rome</t>
  </si>
  <si>
    <t>0065-6801</t>
  </si>
  <si>
    <t>Memoirs of the American Academy in Rome. Supplementary Volumes</t>
  </si>
  <si>
    <t>1940-0977</t>
  </si>
  <si>
    <t>Memoirs of the American Academy of Arts and Sciences</t>
  </si>
  <si>
    <t>0096-6134</t>
  </si>
  <si>
    <t>Memoirs of the Society for American Archaeology</t>
  </si>
  <si>
    <t>0081-1300</t>
  </si>
  <si>
    <t>Mental and Physical Disability Law Reporter</t>
  </si>
  <si>
    <t>0883-7902</t>
  </si>
  <si>
    <t>Meridiana</t>
  </si>
  <si>
    <t>Viella SRL</t>
  </si>
  <si>
    <t>0394-4115</t>
  </si>
  <si>
    <t>1973-2244</t>
  </si>
  <si>
    <t>Meridians</t>
  </si>
  <si>
    <t>Merrill-Palmer Quarterly (1982-)</t>
  </si>
  <si>
    <t>Mershon International Studies Review</t>
  </si>
  <si>
    <t>1079-1760</t>
  </si>
  <si>
    <t>Method &amp; Theory in the Study of Religion</t>
  </si>
  <si>
    <t>0943-3058</t>
  </si>
  <si>
    <t>1570-0682</t>
  </si>
  <si>
    <t>Metropolitan Museum Journal</t>
  </si>
  <si>
    <t>0077-8958</t>
  </si>
  <si>
    <t>2169-3072</t>
  </si>
  <si>
    <t>The Metropolitan Museum of Art Bulletin</t>
  </si>
  <si>
    <t>0026-1521</t>
  </si>
  <si>
    <t>Metropolitan Museum Studies</t>
  </si>
  <si>
    <t>1556-8725</t>
  </si>
  <si>
    <t>Mexican Studies/Estudios Mexicanos</t>
  </si>
  <si>
    <t>0742-9797</t>
  </si>
  <si>
    <t>1533-8320</t>
  </si>
  <si>
    <t>Michael: On the History of the Jews in the Diaspora / ×ž×™×›××œ: ×ž××¡×£ ×œ×ª×•×œ×“×•×ª ×”×™×”×•×“×™× ×‘×ª×¤×•×¦×•×ª</t>
  </si>
  <si>
    <t>Tel Aviv University / ××•× ×™×‘×¨×¡×™×˜×ª ×ª×œ-××‘×™×‘</t>
  </si>
  <si>
    <t>0334-4150</t>
  </si>
  <si>
    <t>Michigan Historical Review</t>
  </si>
  <si>
    <t>Central Michigan University</t>
  </si>
  <si>
    <t>0890-1686</t>
  </si>
  <si>
    <t>Michigan Law Review</t>
  </si>
  <si>
    <t>The Michigan Law Review Association</t>
  </si>
  <si>
    <t>0026-2234</t>
  </si>
  <si>
    <t>Michigan Sociological Review</t>
  </si>
  <si>
    <t>Michigan Sociological Association</t>
  </si>
  <si>
    <t>1934-7111</t>
  </si>
  <si>
    <t>Microbial Ecology</t>
  </si>
  <si>
    <t>0095-3628</t>
  </si>
  <si>
    <t>1432-184X</t>
  </si>
  <si>
    <t>The Micropaleontology Project, Inc.</t>
  </si>
  <si>
    <t>Midcontinental Journal of Archaeology</t>
  </si>
  <si>
    <t>0146-1109</t>
  </si>
  <si>
    <t>Middle Eastern Studies</t>
  </si>
  <si>
    <t>0026-3206</t>
  </si>
  <si>
    <t>Middle East Journal</t>
  </si>
  <si>
    <t>Middle East Report</t>
  </si>
  <si>
    <t>Middle East Research and Information Project (MERIP)</t>
  </si>
  <si>
    <t>0899-2851</t>
  </si>
  <si>
    <t>Middle School Journal</t>
  </si>
  <si>
    <t>Association for Middle Level Education (AMLE)</t>
  </si>
  <si>
    <t>0094-0771</t>
  </si>
  <si>
    <t>Mientras Tanto</t>
  </si>
  <si>
    <t>0210-8259</t>
  </si>
  <si>
    <t>Mikbatz: The Israel Journal of Group Psychotherapy / ×ž×§×‘×¥: ×›×ª×‘ ×”×¢×ª ×”×™×©×¨××œ×™ ×œ×”× ×—×™×” ×•×œ×˜×™×¤×•×œ ×§×‘×•×¦×ª×™</t>
  </si>
  <si>
    <t>Israeli Association of Group Psychotherapy / ×¢×ž×•×ª×” ×™×©×¨××œ×™×ª ×œ×”× ×—×™×” ×•×œ×˜×™×¤×•×œ ×§×‘×•×¦×ª×™ (×¢"×¨)</t>
  </si>
  <si>
    <t>2310-2063</t>
  </si>
  <si>
    <t>The Milbank Quarterly</t>
  </si>
  <si>
    <t>Milbank Memorial Fund</t>
  </si>
  <si>
    <t>0887-378X</t>
  </si>
  <si>
    <t>Mind</t>
  </si>
  <si>
    <t>0026-4423</t>
  </si>
  <si>
    <t>1460-2113</t>
  </si>
  <si>
    <t>Minerva</t>
  </si>
  <si>
    <t>0026-4695</t>
  </si>
  <si>
    <t>1573-1871</t>
  </si>
  <si>
    <t>Minnesota History</t>
  </si>
  <si>
    <t>Minnesota Historical Society Press</t>
  </si>
  <si>
    <t>0026-5497</t>
  </si>
  <si>
    <t>MIR: Management International Review</t>
  </si>
  <si>
    <t>0938-8249</t>
  </si>
  <si>
    <t>1861-8901</t>
  </si>
  <si>
    <t>Miscellanies (Jewish Historical Society of England)</t>
  </si>
  <si>
    <t>2047-234X</t>
  </si>
  <si>
    <t>MIS Quarterly</t>
  </si>
  <si>
    <t>Management Information Systems Research Center, University of Minnesota</t>
  </si>
  <si>
    <t>0276-7783</t>
  </si>
  <si>
    <t>Mississippi Review</t>
  </si>
  <si>
    <t>University of Southern Mississippi</t>
  </si>
  <si>
    <t>0047-7559</t>
  </si>
  <si>
    <t>Missouri Botanical Garden Annual Report</t>
  </si>
  <si>
    <t>0893-3243</t>
  </si>
  <si>
    <t>Mitekufat Haeven: Journal of the Israel Prehistoric Society / ×ž×ª×§×•×¤×ª ×”××‘×Ÿ</t>
  </si>
  <si>
    <t>Israel Prehistoric Society / ×”×¢×ž×•×ª×” ×”×™×©×¨××œ×™×ª ×œ×¤×¨×”×™×¡×˜×•×¨×™×”</t>
  </si>
  <si>
    <t>0334-3839</t>
  </si>
  <si>
    <t>Mitteilungen des Gesamtarchivs der deutschen Juden</t>
  </si>
  <si>
    <t>2193-5165</t>
  </si>
  <si>
    <t>2193-5173</t>
  </si>
  <si>
    <t>Mitteilungen des Kunsthistorischen Institutes in Florenz</t>
  </si>
  <si>
    <t>Kunsthistorisches Institut in Florenz</t>
  </si>
  <si>
    <t>0342-1201</t>
  </si>
  <si>
    <t>Mitteilungen zur jÃ¼dischen Volkskunde</t>
  </si>
  <si>
    <t>2193-9055</t>
  </si>
  <si>
    <t>Mnemosyne</t>
  </si>
  <si>
    <t>0026-7074</t>
  </si>
  <si>
    <t>Modern Art</t>
  </si>
  <si>
    <t>2151-7053</t>
  </si>
  <si>
    <t>Modern Asian Studies</t>
  </si>
  <si>
    <t>0026-749X</t>
  </si>
  <si>
    <t>1469-8099</t>
  </si>
  <si>
    <t>Modern Chinese Literature and Culture</t>
  </si>
  <si>
    <t>Foreign Language Publications</t>
  </si>
  <si>
    <t>1520-9857</t>
  </si>
  <si>
    <t>Modern Language Association of America. Proceedings</t>
  </si>
  <si>
    <t>Modern Language Association</t>
  </si>
  <si>
    <t>1539-3666</t>
  </si>
  <si>
    <t>The Modern Language Journal</t>
  </si>
  <si>
    <t>0026-7902</t>
  </si>
  <si>
    <t>1540-4781</t>
  </si>
  <si>
    <t>The Modern Language Review</t>
  </si>
  <si>
    <t>0026-7937</t>
  </si>
  <si>
    <t>2222-4319</t>
  </si>
  <si>
    <t>Modern Language Studies</t>
  </si>
  <si>
    <t>0047-7729</t>
  </si>
  <si>
    <t>The Modern Law Review</t>
  </si>
  <si>
    <t>0026-7961</t>
  </si>
  <si>
    <t>1468-2230</t>
  </si>
  <si>
    <t>Modern Philology</t>
  </si>
  <si>
    <t>0026-8232</t>
  </si>
  <si>
    <t>1545-6951</t>
  </si>
  <si>
    <t>Le Mois d'Ethnographie franÃ§aise</t>
  </si>
  <si>
    <t>0766-7744</t>
  </si>
  <si>
    <t>MoMA</t>
  </si>
  <si>
    <t>0893-0279</t>
  </si>
  <si>
    <t>Monatsschrift fÃ¼r Geschichte und Wissenschaft des Judentums</t>
  </si>
  <si>
    <t>2193-9136</t>
  </si>
  <si>
    <t>The Monist</t>
  </si>
  <si>
    <t>Hegeler Institute</t>
  </si>
  <si>
    <t>0026-9662</t>
  </si>
  <si>
    <t>Monographs of the Journal of Consumer Research</t>
  </si>
  <si>
    <t>1531-8125</t>
  </si>
  <si>
    <t>2372-8574</t>
  </si>
  <si>
    <t>Monographs of the Society for Research in Child Development</t>
  </si>
  <si>
    <t>0037-976X</t>
  </si>
  <si>
    <t>1540-5834</t>
  </si>
  <si>
    <t>Montana: The Magazine of Western History</t>
  </si>
  <si>
    <t>Montana Historical Society</t>
  </si>
  <si>
    <t>0026-9891</t>
  </si>
  <si>
    <t>The Monthly Illustrator</t>
  </si>
  <si>
    <t>2151-4348</t>
  </si>
  <si>
    <t>Monthly Labor Review</t>
  </si>
  <si>
    <t>Bureau of Labor Statistics, U.S. Department of Labor</t>
  </si>
  <si>
    <t>0098-1818</t>
  </si>
  <si>
    <t>1937-4658</t>
  </si>
  <si>
    <t>Monumenta Serica</t>
  </si>
  <si>
    <t>Monumenta Serica Institute</t>
  </si>
  <si>
    <t>0254-9948</t>
  </si>
  <si>
    <t>Morbidity and Mortality Weekly Report</t>
  </si>
  <si>
    <t>Centers for Disease Control &amp; Prevention (CDC)</t>
  </si>
  <si>
    <t>0149-2195</t>
  </si>
  <si>
    <t>1545-861X</t>
  </si>
  <si>
    <t>Morbidity and Mortality Weekly Report: Recommendations and Reports</t>
  </si>
  <si>
    <t>1057-5987</t>
  </si>
  <si>
    <t>1545-8601</t>
  </si>
  <si>
    <t>Morbidity and Mortality Weekly Report: Surveillance Summaries</t>
  </si>
  <si>
    <t>1546-0738</t>
  </si>
  <si>
    <t>1545-8636</t>
  </si>
  <si>
    <t>Le Mouvement social</t>
  </si>
  <si>
    <t>The Moving Image: The Journal of the Association of Moving Image Archivists</t>
  </si>
  <si>
    <t>Muqarnas</t>
  </si>
  <si>
    <t>0732-2992</t>
  </si>
  <si>
    <t>Musica Disciplina</t>
  </si>
  <si>
    <t>American Institute of Musicology Verlag Corpusmusicae, GmbH</t>
  </si>
  <si>
    <t>0077-2461</t>
  </si>
  <si>
    <t>The Musical Quarterly</t>
  </si>
  <si>
    <t>0027-4631</t>
  </si>
  <si>
    <t>1741-8399</t>
  </si>
  <si>
    <t>The Musical Times</t>
  </si>
  <si>
    <t>Musical Times Publications Ltd.</t>
  </si>
  <si>
    <t>0027-4666</t>
  </si>
  <si>
    <t>Music Analysis</t>
  </si>
  <si>
    <t>0262-5245</t>
  </si>
  <si>
    <t>1468-2249</t>
  </si>
  <si>
    <t>Music &amp; Letters</t>
  </si>
  <si>
    <t>Music and the Moving Image</t>
  </si>
  <si>
    <t>2167-8464</t>
  </si>
  <si>
    <t>1940-7610</t>
  </si>
  <si>
    <t>Music in Art</t>
  </si>
  <si>
    <t>Research Center for Music Iconography, The Graduate Center, City University of New York</t>
  </si>
  <si>
    <t>1522-7464</t>
  </si>
  <si>
    <t>2169-9488</t>
  </si>
  <si>
    <t>Music Perception: An Interdisciplinary Journal</t>
  </si>
  <si>
    <t>0730-7829</t>
  </si>
  <si>
    <t>1533-8312</t>
  </si>
  <si>
    <t>Music Theory Spectrum</t>
  </si>
  <si>
    <t>0195-6167</t>
  </si>
  <si>
    <t>1533-8339</t>
  </si>
  <si>
    <t>Die Musikforschung</t>
  </si>
  <si>
    <t>BÃ¤renreiter</t>
  </si>
  <si>
    <t>0027-4801</t>
  </si>
  <si>
    <t>Musurgia</t>
  </si>
  <si>
    <t>Editions ESKA</t>
  </si>
  <si>
    <t>1257-7537</t>
  </si>
  <si>
    <t>Mycologia</t>
  </si>
  <si>
    <t>0027-5514</t>
  </si>
  <si>
    <t>1557-2536</t>
  </si>
  <si>
    <t>Mycological Bulletin</t>
  </si>
  <si>
    <t>1949-4637</t>
  </si>
  <si>
    <t>Narrative Culture</t>
  </si>
  <si>
    <t>2169-0235</t>
  </si>
  <si>
    <t>2169-0251</t>
  </si>
  <si>
    <t>National Academy Notes including the Complete Catalogue of the Spring Exhibition, National Academy of Design</t>
  </si>
  <si>
    <t>2152-8578</t>
  </si>
  <si>
    <t>National Gallery Technical Bulletin</t>
  </si>
  <si>
    <t>National Gallery Company Limited</t>
  </si>
  <si>
    <t>0140-7430</t>
  </si>
  <si>
    <t>The National Magazine</t>
  </si>
  <si>
    <t>National Magazine</t>
  </si>
  <si>
    <t>2009-1656</t>
  </si>
  <si>
    <t>National Marketing Review</t>
  </si>
  <si>
    <t>0190-9509</t>
  </si>
  <si>
    <t>National Tax Journal</t>
  </si>
  <si>
    <t>National Tax Association</t>
  </si>
  <si>
    <t>0028-0283</t>
  </si>
  <si>
    <t>1944-7477</t>
  </si>
  <si>
    <t>Natural Language &amp; Linguistic Theory</t>
  </si>
  <si>
    <t>0167-806X</t>
  </si>
  <si>
    <t>1573-0859</t>
  </si>
  <si>
    <t>Natural Resources &amp; Environment</t>
  </si>
  <si>
    <t>0882-3812</t>
  </si>
  <si>
    <t>Ã‘awpa Pacha: Journal of Andean Archaeology</t>
  </si>
  <si>
    <t>0077-6297</t>
  </si>
  <si>
    <t>NBER International Seminar on Macroeconomics</t>
  </si>
  <si>
    <t>1932-8796</t>
  </si>
  <si>
    <t>NBER Macroeconomics Annual</t>
  </si>
  <si>
    <t>0889-3365</t>
  </si>
  <si>
    <t>1537-2642</t>
  </si>
  <si>
    <t>Near Eastern Archaeology</t>
  </si>
  <si>
    <t>1094-2076</t>
  </si>
  <si>
    <t>1557-5594</t>
  </si>
  <si>
    <t>New Criminal Law Review: An International and Interdisciplinary Journal</t>
  </si>
  <si>
    <t>1933-4192</t>
  </si>
  <si>
    <t>1933-4206</t>
  </si>
  <si>
    <t>The New England Quarterly</t>
  </si>
  <si>
    <t>The New England Quarterly, Inc.</t>
  </si>
  <si>
    <t>0028-4866</t>
  </si>
  <si>
    <t>New England Review (1990-)</t>
  </si>
  <si>
    <t>Middlebury College Publications</t>
  </si>
  <si>
    <t>New Geographical Literature and Maps</t>
  </si>
  <si>
    <t>The Royal Geographical Society (with the Institute of British Geographers)</t>
  </si>
  <si>
    <t>0028-5110</t>
  </si>
  <si>
    <t>2051-1906</t>
  </si>
  <si>
    <t>New German Critique</t>
  </si>
  <si>
    <t>0094-033X</t>
  </si>
  <si>
    <t>1558-1462</t>
  </si>
  <si>
    <t>New Hibernia Review / Iris Ã‰ireannach Nua</t>
  </si>
  <si>
    <t>University of St. Thomas (Center for Irish Studies)</t>
  </si>
  <si>
    <t>Joseph S. Murphy Institute, City University of New York</t>
  </si>
  <si>
    <t>The New Path</t>
  </si>
  <si>
    <t>2150-2609</t>
  </si>
  <si>
    <t>New Phytologist</t>
  </si>
  <si>
    <t>0028-646X</t>
  </si>
  <si>
    <t>1469-8137</t>
  </si>
  <si>
    <t>Newsletter (College Art Association of America, Visual Resources Committee)</t>
  </si>
  <si>
    <t>2163-7695</t>
  </si>
  <si>
    <t>New York History</t>
  </si>
  <si>
    <t>New York State Historical Association</t>
  </si>
  <si>
    <t>0146-437X</t>
  </si>
  <si>
    <t>2328-8132</t>
  </si>
  <si>
    <t>New Zealand Slavonic Journal</t>
  </si>
  <si>
    <t>Australia and New Zealand Slavistsâ€™ Association</t>
  </si>
  <si>
    <t>0028-8683</t>
  </si>
  <si>
    <t>Nineteenth-Century Literature</t>
  </si>
  <si>
    <t>0891-9356</t>
  </si>
  <si>
    <t>1067-8352</t>
  </si>
  <si>
    <t>Nordic Irish Studies</t>
  </si>
  <si>
    <t>Dalarna University Centre for Irish Studies</t>
  </si>
  <si>
    <t>1602-124X</t>
  </si>
  <si>
    <t>The North American Review</t>
  </si>
  <si>
    <t>University of Northern Iowa</t>
  </si>
  <si>
    <t>0029-2397</t>
  </si>
  <si>
    <t>The North Carolina Historical Review</t>
  </si>
  <si>
    <t>North Carolina Office of Archives and History</t>
  </si>
  <si>
    <t>0029-2494</t>
  </si>
  <si>
    <t>2334-4458</t>
  </si>
  <si>
    <t>North Irish Roots</t>
  </si>
  <si>
    <t>North of Ireland Family History Society (NIFHS)</t>
  </si>
  <si>
    <t>0264-9217</t>
  </si>
  <si>
    <t>Notes and Records of the Royal Society of London</t>
  </si>
  <si>
    <t>0035-9149</t>
  </si>
  <si>
    <t>NoÃ»s</t>
  </si>
  <si>
    <t>0029-4624</t>
  </si>
  <si>
    <t>1468-0068</t>
  </si>
  <si>
    <t>Nouvelle revue des traditions populaires</t>
  </si>
  <si>
    <t>1149-9931</t>
  </si>
  <si>
    <t>Nouvelles Ã‰tudes Francophones</t>
  </si>
  <si>
    <t>Nouvelles Questions FÃ©ministes</t>
  </si>
  <si>
    <t>Nouvelles Questions FÃ©ministes &amp; Questions Feministes</t>
  </si>
  <si>
    <t>0248-4951</t>
  </si>
  <si>
    <t>Nova Religio: The Journal of Alternative and Emergent Religions</t>
  </si>
  <si>
    <t>1092-6690</t>
  </si>
  <si>
    <t>1541-8480</t>
  </si>
  <si>
    <t>NOVEL: A Forum on Fiction</t>
  </si>
  <si>
    <t>0029-5132</t>
  </si>
  <si>
    <t>1945-8509</t>
  </si>
  <si>
    <t>Novon</t>
  </si>
  <si>
    <t>Novum Testamentum</t>
  </si>
  <si>
    <t>0048-1009</t>
  </si>
  <si>
    <t>NSF-CBMS Regional Conference Series in Probability and Statistics</t>
  </si>
  <si>
    <t>1935-5920</t>
  </si>
  <si>
    <t>Nueva Revista de FilologÃ­a HispÃ¡nica</t>
  </si>
  <si>
    <t>0185-0121</t>
  </si>
  <si>
    <t>Numen</t>
  </si>
  <si>
    <t>0029-5973</t>
  </si>
  <si>
    <t>The Numismatic Chronicle (1966-)</t>
  </si>
  <si>
    <t>Royal Numismatic Society</t>
  </si>
  <si>
    <t>0078-2696</t>
  </si>
  <si>
    <t>2054-9202</t>
  </si>
  <si>
    <t>NWIG: New West Indian Guide / Nieuwe West-Indische Gids</t>
  </si>
  <si>
    <t>1382-2373</t>
  </si>
  <si>
    <t>2213-4360</t>
  </si>
  <si>
    <t>NWSA Journal</t>
  </si>
  <si>
    <t>1040-0656</t>
  </si>
  <si>
    <t>1527-1889</t>
  </si>
  <si>
    <t>OAH Magazine of History</t>
  </si>
  <si>
    <t>0882-228X</t>
  </si>
  <si>
    <t>Occasional Paper (Garden History Society)</t>
  </si>
  <si>
    <t>1749-3390</t>
  </si>
  <si>
    <t>Occasional Papers of the Farlow Herbarium of Cryptogamic Botany</t>
  </si>
  <si>
    <t>0090-8754</t>
  </si>
  <si>
    <t>Occupational and Environmental Medicine</t>
  </si>
  <si>
    <t>1351-0711</t>
  </si>
  <si>
    <t>1470-7926</t>
  </si>
  <si>
    <t>Oceania</t>
  </si>
  <si>
    <t>0029-8077</t>
  </si>
  <si>
    <t>Oceanic Linguistics Special Publications</t>
  </si>
  <si>
    <t>0078-3188</t>
  </si>
  <si>
    <t>0162-2870</t>
  </si>
  <si>
    <t>1536-013X</t>
  </si>
  <si>
    <t>Oecologia</t>
  </si>
  <si>
    <t>0029-8549</t>
  </si>
  <si>
    <t>1432-1939</t>
  </si>
  <si>
    <t>Off Our Backs</t>
  </si>
  <si>
    <t>off our backs, inc.</t>
  </si>
  <si>
    <t>0030-0071</t>
  </si>
  <si>
    <t>Oikos</t>
  </si>
  <si>
    <t>0030-1299</t>
  </si>
  <si>
    <t>1600-0706</t>
  </si>
  <si>
    <t>Operations Research</t>
  </si>
  <si>
    <t>0030-364X</t>
  </si>
  <si>
    <t>1526-5463</t>
  </si>
  <si>
    <t>Oral History</t>
  </si>
  <si>
    <t>Oral History Society</t>
  </si>
  <si>
    <t>0143-0955</t>
  </si>
  <si>
    <t>The Oral History Review</t>
  </si>
  <si>
    <t>Oregon Historical Quarterly</t>
  </si>
  <si>
    <t>Oregon Historical Society</t>
  </si>
  <si>
    <t>0030-4727</t>
  </si>
  <si>
    <t>Organization Science</t>
  </si>
  <si>
    <t>1047-7039</t>
  </si>
  <si>
    <t>1526-5455</t>
  </si>
  <si>
    <t>Oriens</t>
  </si>
  <si>
    <t>0078-6527</t>
  </si>
  <si>
    <t>Oriente Moderno</t>
  </si>
  <si>
    <t>Istituto per l'Oriente C. A. Nallino</t>
  </si>
  <si>
    <t>0030-5472</t>
  </si>
  <si>
    <t>Ornithological Monographs</t>
  </si>
  <si>
    <t>0078-6594</t>
  </si>
  <si>
    <t>1941-2282</t>
  </si>
  <si>
    <t>Osiris</t>
  </si>
  <si>
    <t>0369-7827</t>
  </si>
  <si>
    <t>1933-8287</t>
  </si>
  <si>
    <t>Oxford Art Journal</t>
  </si>
  <si>
    <t>0142-6540</t>
  </si>
  <si>
    <t>1741-7287</t>
  </si>
  <si>
    <t>Oxford Economic Papers</t>
  </si>
  <si>
    <t>0030-7653</t>
  </si>
  <si>
    <t>1464-3812</t>
  </si>
  <si>
    <t>Oxford Journal of Legal Studies</t>
  </si>
  <si>
    <t>0143-6503</t>
  </si>
  <si>
    <t>1464-3820</t>
  </si>
  <si>
    <t>Oxford Review of Economic Policy</t>
  </si>
  <si>
    <t>0266-903X</t>
  </si>
  <si>
    <t>1460-2121</t>
  </si>
  <si>
    <t>Oxford Review of Education</t>
  </si>
  <si>
    <t>0305-4985</t>
  </si>
  <si>
    <t>1465-3915</t>
  </si>
  <si>
    <t>Pacific Affairs</t>
  </si>
  <si>
    <t>Pacific Affairs, University of British Columbia</t>
  </si>
  <si>
    <t>0030-851X</t>
  </si>
  <si>
    <t>Pacific Arts</t>
  </si>
  <si>
    <t>Pacific Arts Association</t>
  </si>
  <si>
    <t>1018-4252</t>
  </si>
  <si>
    <t>Pacific Historical Review</t>
  </si>
  <si>
    <t>0030-8684</t>
  </si>
  <si>
    <t>1533-8584</t>
  </si>
  <si>
    <t>The Pacific Northwest Quarterly</t>
  </si>
  <si>
    <t>University of Washington</t>
  </si>
  <si>
    <t>0030-8803</t>
  </si>
  <si>
    <t>Paideuma</t>
  </si>
  <si>
    <t>Frobenius Institute</t>
  </si>
  <si>
    <t>0078-7809</t>
  </si>
  <si>
    <t>Performing Arts Journal, Inc.</t>
  </si>
  <si>
    <t>The Pakistan Development Review</t>
  </si>
  <si>
    <t>Pakistan Institute of Development Economics, Islamabad</t>
  </si>
  <si>
    <t>0030-9729</t>
  </si>
  <si>
    <t>Pakistan Economic and Social Review</t>
  </si>
  <si>
    <t>Department of Economics, University of the Punjab</t>
  </si>
  <si>
    <t>1011-002X</t>
  </si>
  <si>
    <t>Pakistan Forum</t>
  </si>
  <si>
    <t>0315-7725</t>
  </si>
  <si>
    <t>Pakistan Horizon</t>
  </si>
  <si>
    <t>Pakistan Institute of International Affairs</t>
  </si>
  <si>
    <t>0030-980X</t>
  </si>
  <si>
    <t>Paleontological Monograph</t>
  </si>
  <si>
    <t>0197-8764</t>
  </si>
  <si>
    <t>PalÃ©orient</t>
  </si>
  <si>
    <t>0153-9345</t>
  </si>
  <si>
    <t>1957-701X</t>
  </si>
  <si>
    <t>American Association of Stratigraphic Palynologists</t>
  </si>
  <si>
    <t>Papers of the British School at Rome</t>
  </si>
  <si>
    <t>British School at Rome</t>
  </si>
  <si>
    <t>0068-2462</t>
  </si>
  <si>
    <t>Pasajes</t>
  </si>
  <si>
    <t>Publicacions Universitat de Valencia</t>
  </si>
  <si>
    <t>1575-2259</t>
  </si>
  <si>
    <t>The Past: The Organ of the UÃ­ Cinsealaigh Historical Society</t>
  </si>
  <si>
    <t>UÃ­ Cinsealaigh Historical Society</t>
  </si>
  <si>
    <t>2009-2040</t>
  </si>
  <si>
    <t>Pe'amim: Studies in Oriental Jewry / ×¤×¢×ž×™×: ×¨×‘×¢×•×Ÿ ×œ×—×§×¨ ×§×”×™×œ×•×ª ×™×©×¨××œ ×‘×ž×–×¨×—</t>
  </si>
  <si>
    <t>0334-4088</t>
  </si>
  <si>
    <t>Peabody Journal of Education</t>
  </si>
  <si>
    <t>0161-956X</t>
  </si>
  <si>
    <t>Peace Research</t>
  </si>
  <si>
    <t>Canadian Mennonite University</t>
  </si>
  <si>
    <t>Pennsylvania History</t>
  </si>
  <si>
    <t>Pennsylvania Legacies</t>
  </si>
  <si>
    <t>The Historical Society of Pennsylvania</t>
  </si>
  <si>
    <t>1544-6360</t>
  </si>
  <si>
    <t>2169-687X</t>
  </si>
  <si>
    <t>The Pennsylvania Magazine of History and Biography</t>
  </si>
  <si>
    <t>0031-4587</t>
  </si>
  <si>
    <t>2169-8546</t>
  </si>
  <si>
    <t>Perspecta</t>
  </si>
  <si>
    <t>0079-0958</t>
  </si>
  <si>
    <t>Perspectives</t>
  </si>
  <si>
    <t>Institute of International Relations, NGO</t>
  </si>
  <si>
    <t>1210-762X</t>
  </si>
  <si>
    <t>1803-4551</t>
  </si>
  <si>
    <t>Perspectives of New Music</t>
  </si>
  <si>
    <t>0031-6016</t>
  </si>
  <si>
    <t>Perspectives on Politics</t>
  </si>
  <si>
    <t>1537-5927</t>
  </si>
  <si>
    <t>1541-0986</t>
  </si>
  <si>
    <t>Perspectives on Sexual and Reproductive Health</t>
  </si>
  <si>
    <t>1538-6341</t>
  </si>
  <si>
    <t>1931-2393</t>
  </si>
  <si>
    <t>Perspectives on Work</t>
  </si>
  <si>
    <t>1534-9276</t>
  </si>
  <si>
    <t>Pharmacy in History</t>
  </si>
  <si>
    <t>American Institute of the History of Pharmacy</t>
  </si>
  <si>
    <t>0031-7047</t>
  </si>
  <si>
    <t>The Phi Delta Kappan</t>
  </si>
  <si>
    <t>Phi Delta Kappa International</t>
  </si>
  <si>
    <t>0031-7217</t>
  </si>
  <si>
    <t>Philadelphia Museum of Art Bulletin</t>
  </si>
  <si>
    <t>Philadelphia Museum of Art</t>
  </si>
  <si>
    <t>0031-7314</t>
  </si>
  <si>
    <t>Philippine Quarterly of Culture and Society</t>
  </si>
  <si>
    <t>University of San Carlos Publications</t>
  </si>
  <si>
    <t>0115-0243</t>
  </si>
  <si>
    <t>Philippine Sociological Review</t>
  </si>
  <si>
    <t>Philippine Sociological Society</t>
  </si>
  <si>
    <t>0031-7810</t>
  </si>
  <si>
    <t>Philippine Studies</t>
  </si>
  <si>
    <t>0031-7837</t>
  </si>
  <si>
    <t>2012-2489</t>
  </si>
  <si>
    <t>Philosophical Issues</t>
  </si>
  <si>
    <t>Ridgeview Publishing Company</t>
  </si>
  <si>
    <t>1533-6077</t>
  </si>
  <si>
    <t>1758-2237</t>
  </si>
  <si>
    <t>Philosophical Perspectives</t>
  </si>
  <si>
    <t>1520-8583</t>
  </si>
  <si>
    <t>1758-2245</t>
  </si>
  <si>
    <t>The Philosophical Quarterly</t>
  </si>
  <si>
    <t>0031-8094</t>
  </si>
  <si>
    <t>1467-9213</t>
  </si>
  <si>
    <t>The Philosophical Review</t>
  </si>
  <si>
    <t>0031-8108</t>
  </si>
  <si>
    <t>1558-1470</t>
  </si>
  <si>
    <t>Philosophical Studies: An International Journal for Philosophy in the Analytic Tradition</t>
  </si>
  <si>
    <t>0031-8116</t>
  </si>
  <si>
    <t>1573-0883</t>
  </si>
  <si>
    <t>Philosophical Transactions: Biological Sciences</t>
  </si>
  <si>
    <t>0962-8436</t>
  </si>
  <si>
    <t>Philosophical Transactions: Mathematical, Physical and Engineering Sciences</t>
  </si>
  <si>
    <t>1364-503X</t>
  </si>
  <si>
    <t>Philosophical Transactions of the Royal Society of London</t>
  </si>
  <si>
    <t>0261-0523</t>
  </si>
  <si>
    <t>Philosophische Rundschau</t>
  </si>
  <si>
    <t>0031-8159</t>
  </si>
  <si>
    <t>1868-7261</t>
  </si>
  <si>
    <t>0031-8191</t>
  </si>
  <si>
    <t>1469-817X</t>
  </si>
  <si>
    <t>Philosophy and Phenomenological Research</t>
  </si>
  <si>
    <t>International Phenomenological Society</t>
  </si>
  <si>
    <t>0031-8205</t>
  </si>
  <si>
    <t>Philosophy &amp; Rhetoric</t>
  </si>
  <si>
    <t>Philosophy of Science</t>
  </si>
  <si>
    <t>0031-8248</t>
  </si>
  <si>
    <t>1539-767X</t>
  </si>
  <si>
    <t>Phoenix</t>
  </si>
  <si>
    <t>Classical Association of Canada</t>
  </si>
  <si>
    <t>0031-8299</t>
  </si>
  <si>
    <t>1929-4883</t>
  </si>
  <si>
    <t>Phonology</t>
  </si>
  <si>
    <t>0952-6757</t>
  </si>
  <si>
    <t>1469-8188</t>
  </si>
  <si>
    <t>Phronesis</t>
  </si>
  <si>
    <t>0031-8868</t>
  </si>
  <si>
    <t>Phylon (1960-2002)</t>
  </si>
  <si>
    <t>Clark Atlanta University</t>
  </si>
  <si>
    <t>0031-8906</t>
  </si>
  <si>
    <t>Physiological and Biochemical Zoology</t>
  </si>
  <si>
    <t>1522-2152</t>
  </si>
  <si>
    <t>1537-5293</t>
  </si>
  <si>
    <t>Phytopathologia Mediterranea</t>
  </si>
  <si>
    <t>Firenze University Press</t>
  </si>
  <si>
    <t>0031-9465</t>
  </si>
  <si>
    <t>1593-2095</t>
  </si>
  <si>
    <t>Plains Anthropologist</t>
  </si>
  <si>
    <t>Plains Anthropological Society</t>
  </si>
  <si>
    <t>0032-0447</t>
  </si>
  <si>
    <t>Planta</t>
  </si>
  <si>
    <t>0032-0935</t>
  </si>
  <si>
    <t>1432-2048</t>
  </si>
  <si>
    <t>The Plant Cell</t>
  </si>
  <si>
    <t>American Society of Plant Biologists (ASPB)</t>
  </si>
  <si>
    <t>1040-4651</t>
  </si>
  <si>
    <t>Plant Ecology</t>
  </si>
  <si>
    <t>1385-0237</t>
  </si>
  <si>
    <t>1573-5052</t>
  </si>
  <si>
    <t>Plant Ecology and Evolution</t>
  </si>
  <si>
    <t>2032-3913</t>
  </si>
  <si>
    <t>2032-3921</t>
  </si>
  <si>
    <t>Plant Physiology</t>
  </si>
  <si>
    <t>0032-0889</t>
  </si>
  <si>
    <t>1532-2548</t>
  </si>
  <si>
    <t>Plant Systematics and Evolution</t>
  </si>
  <si>
    <t>0378-2697</t>
  </si>
  <si>
    <t>1615-6110</t>
  </si>
  <si>
    <t>Emerson College</t>
  </si>
  <si>
    <t>PMLA</t>
  </si>
  <si>
    <t>0030-8129</t>
  </si>
  <si>
    <t>Poetry</t>
  </si>
  <si>
    <t>Poetry Foundation</t>
  </si>
  <si>
    <t>0032-2032</t>
  </si>
  <si>
    <t>The Poetry Ireland Review</t>
  </si>
  <si>
    <t>Poetry Ireland</t>
  </si>
  <si>
    <t>0332-2998</t>
  </si>
  <si>
    <t>Policy Sciences</t>
  </si>
  <si>
    <t>0032-2687</t>
  </si>
  <si>
    <t>1573-0891</t>
  </si>
  <si>
    <t>Polish American Studies</t>
  </si>
  <si>
    <t>0032-2806</t>
  </si>
  <si>
    <t>The Polish Review</t>
  </si>
  <si>
    <t>0032-2970</t>
  </si>
  <si>
    <t>Polish Sociological Review</t>
  </si>
  <si>
    <t>Polskie Towarzystwo Socjologiczne (Polish Sociological Association)</t>
  </si>
  <si>
    <t>1231-1413</t>
  </si>
  <si>
    <t>PolÃ­tica Exterior</t>
  </si>
  <si>
    <t>Estudios de PolÃ­tica Exterior S. A</t>
  </si>
  <si>
    <t>0213-6856</t>
  </si>
  <si>
    <t>Political Analysis</t>
  </si>
  <si>
    <t>1047-1987</t>
  </si>
  <si>
    <t>1476-4989</t>
  </si>
  <si>
    <t>Political Behavior</t>
  </si>
  <si>
    <t>0190-9320</t>
  </si>
  <si>
    <t>1573-6687</t>
  </si>
  <si>
    <t>Political Psychology</t>
  </si>
  <si>
    <t>International Society of Political Psychology</t>
  </si>
  <si>
    <t>0162-895X</t>
  </si>
  <si>
    <t>1467-9221</t>
  </si>
  <si>
    <t>Political Science Quarterly</t>
  </si>
  <si>
    <t>The Academy of Political Science</t>
  </si>
  <si>
    <t>0032-3195</t>
  </si>
  <si>
    <t>Politika: The Israeli Journal of Political Science &amp; International Relations / ×¤×•×œ×™×˜×™×§×”: ×›×ª×‘ ×¢×ª ×™×©×¨××œ×™ ×œ×ž×“×¢ ×”×ž×“×™× ×” ×•×œ×™×—×¡×™× ×‘×™× ×œ××•×ž×™×™×</t>
  </si>
  <si>
    <t>The Leonard Davis Institute for International Relations / ×”×ž×›×•×Ÿ ×œ×™×—×¡×™× ×‘×™× ×œ××•×ž×™×™× ×¢"×© ×œ××•× ×¨×“ ×“×™×•×•×™×¡</t>
  </si>
  <si>
    <t>2308-0841</t>
  </si>
  <si>
    <t>Politique Ã©trangÃ¨re</t>
  </si>
  <si>
    <t>Institut FranÃ§ais des Relations Internationales</t>
  </si>
  <si>
    <t>0032-342X</t>
  </si>
  <si>
    <t>1958-8992</t>
  </si>
  <si>
    <t>Polity</t>
  </si>
  <si>
    <t>0032-3497</t>
  </si>
  <si>
    <t>1744-1684</t>
  </si>
  <si>
    <t>Popular Music</t>
  </si>
  <si>
    <t>0261-1430</t>
  </si>
  <si>
    <t>1474-0095</t>
  </si>
  <si>
    <t>Popular Series. Anthropology</t>
  </si>
  <si>
    <t>2167-6216</t>
  </si>
  <si>
    <t>Population (English Edition, 2002-)</t>
  </si>
  <si>
    <t>Institut National d'Ã‰tudes DÃ©mographiques</t>
  </si>
  <si>
    <t>Population (French Edition)</t>
  </si>
  <si>
    <t>0032-4663</t>
  </si>
  <si>
    <t>1957-7966</t>
  </si>
  <si>
    <t>Population and Development Review</t>
  </si>
  <si>
    <t>Population Council</t>
  </si>
  <si>
    <t>0098-7921</t>
  </si>
  <si>
    <t>1728-4457</t>
  </si>
  <si>
    <t>Population and Environment</t>
  </si>
  <si>
    <t>0199-0039</t>
  </si>
  <si>
    <t>1573-7810</t>
  </si>
  <si>
    <t>Population Index</t>
  </si>
  <si>
    <t>Office of Population Research</t>
  </si>
  <si>
    <t>0032-4701</t>
  </si>
  <si>
    <t>Population Research and Policy Review</t>
  </si>
  <si>
    <t>0167-5923</t>
  </si>
  <si>
    <t>1573-7829</t>
  </si>
  <si>
    <t>Population Studies</t>
  </si>
  <si>
    <t>0032-4728</t>
  </si>
  <si>
    <t>Portuguese Studies</t>
  </si>
  <si>
    <t>0267-5315</t>
  </si>
  <si>
    <t>2222-4270</t>
  </si>
  <si>
    <t>Positions</t>
  </si>
  <si>
    <t>1876-6390</t>
  </si>
  <si>
    <t>Presidential Studies Quarterly</t>
  </si>
  <si>
    <t>0360-4918</t>
  </si>
  <si>
    <t>1741-5705</t>
  </si>
  <si>
    <t>Print Quarterly</t>
  </si>
  <si>
    <t>Print Quarterly Publications</t>
  </si>
  <si>
    <t>0265-8305</t>
  </si>
  <si>
    <t>Proceedings: Biological Sciences</t>
  </si>
  <si>
    <t>0962-8452</t>
  </si>
  <si>
    <t>Proceedings: Mathematical, Physical and Engineering Sciences</t>
  </si>
  <si>
    <t>1364-5021</t>
  </si>
  <si>
    <t>Proceedings. Annual Conference on Taxation and Minutes of the Annual Meeting of the National Tax Association</t>
  </si>
  <si>
    <t>1549-7542</t>
  </si>
  <si>
    <t>Proceedings (American Bar Association. Section of International and Comparative Law)</t>
  </si>
  <si>
    <t>2158-7450</t>
  </si>
  <si>
    <t>Proceedings and Addresses of the American Philosophical Association</t>
  </si>
  <si>
    <t>American Philosophical Association</t>
  </si>
  <si>
    <t>0065-972X</t>
  </si>
  <si>
    <t>Academy of Natural Sciences</t>
  </si>
  <si>
    <t>Proceedings of the Academy of Political Science</t>
  </si>
  <si>
    <t>0065-0684</t>
  </si>
  <si>
    <t>Proceedings of the American Academy for Jewish Research</t>
  </si>
  <si>
    <t>American Academy for Jewish Research</t>
  </si>
  <si>
    <t>0065-6798</t>
  </si>
  <si>
    <t>Proceedings of the American Mathematical Society</t>
  </si>
  <si>
    <t>1088-6826</t>
  </si>
  <si>
    <t>Proceedings of the American Philosophical Society</t>
  </si>
  <si>
    <t>American Philosophical Society</t>
  </si>
  <si>
    <t>0003-049X</t>
  </si>
  <si>
    <t>Proceedings of the American Political Science Association</t>
  </si>
  <si>
    <t>1520-8605</t>
  </si>
  <si>
    <t>Proceedings of the Annual Meeting (American Society of International Law)</t>
  </si>
  <si>
    <t>0272-5037</t>
  </si>
  <si>
    <t>Proceedings of the Aristotelian Society</t>
  </si>
  <si>
    <t>The Aristotelian Society</t>
  </si>
  <si>
    <t>0066-7374</t>
  </si>
  <si>
    <t>1467-9264</t>
  </si>
  <si>
    <t>Proceedings of the Aristotelian Society, Supplementary Volumes</t>
  </si>
  <si>
    <t>0309-7013</t>
  </si>
  <si>
    <t>1467-8349</t>
  </si>
  <si>
    <t>Proceedings of the Harvard Celtic Colloquium</t>
  </si>
  <si>
    <t>Department of Celtic Languages &amp; Literatures, Harvard University</t>
  </si>
  <si>
    <t>1545-0155</t>
  </si>
  <si>
    <t>Proceedings of the National Academy of Sciences of the United States of America</t>
  </si>
  <si>
    <t>National Academy of Sciences</t>
  </si>
  <si>
    <t>0027-8424</t>
  </si>
  <si>
    <t>Proceedings of the Royal Anthropological Institute of Great Britain and Ireland</t>
  </si>
  <si>
    <t>0080-4169</t>
  </si>
  <si>
    <t>Proceedings of the Royal Irish Academy. Polite Literature and Antiquities</t>
  </si>
  <si>
    <t>0301-6706</t>
  </si>
  <si>
    <t>Proceedings of the Royal Irish Academy. Science</t>
  </si>
  <si>
    <t>0301-7419</t>
  </si>
  <si>
    <t>Proceedings of the Royal Irish Academy. Section C: Archaeology, Celtic Studies, History, Linguistics, Literature</t>
  </si>
  <si>
    <t>0035-8991</t>
  </si>
  <si>
    <t>2009-0048</t>
  </si>
  <si>
    <t>Proceedings of the Royal Irish Academy (1836-1869)</t>
  </si>
  <si>
    <t>0302-7597</t>
  </si>
  <si>
    <t>Proceedings of the Royal Irish Academy (1889-1901)</t>
  </si>
  <si>
    <t>0301-7400</t>
  </si>
  <si>
    <t>Proceedings of the Royal Society of London</t>
  </si>
  <si>
    <t>0370-1662</t>
  </si>
  <si>
    <t>Proceedings of the Seminar for Arabian Studies</t>
  </si>
  <si>
    <t>Archaeopress</t>
  </si>
  <si>
    <t>0308-8421</t>
  </si>
  <si>
    <t>Profession</t>
  </si>
  <si>
    <t>0740-6959</t>
  </si>
  <si>
    <t>1938-1522</t>
  </si>
  <si>
    <t>Provincial Medical &amp; Surgical Journal (1844-1852)</t>
  </si>
  <si>
    <t>2041-997X</t>
  </si>
  <si>
    <t>PS: Political Science and Politics</t>
  </si>
  <si>
    <t>1049-0965</t>
  </si>
  <si>
    <t>1537-5935</t>
  </si>
  <si>
    <t>PSA: Proceedings of the Biennial Meeting of the Philosophy of Science Association</t>
  </si>
  <si>
    <t>0270-8647</t>
  </si>
  <si>
    <t>Psychological Inquiry</t>
  </si>
  <si>
    <t>1047-840X</t>
  </si>
  <si>
    <t>1532-7965</t>
  </si>
  <si>
    <t>Public Administration Quarterly</t>
  </si>
  <si>
    <t>0734-9149</t>
  </si>
  <si>
    <t>Public Administration Review</t>
  </si>
  <si>
    <t>0033-3352</t>
  </si>
  <si>
    <t>1540-6210</t>
  </si>
  <si>
    <t>Public Affairs Quarterly</t>
  </si>
  <si>
    <t>0887-0373</t>
  </si>
  <si>
    <t>Publications of the Astronomical Society of the Pacific</t>
  </si>
  <si>
    <t>1538-3873</t>
  </si>
  <si>
    <t>Public Choice</t>
  </si>
  <si>
    <t>0048-5829</t>
  </si>
  <si>
    <t>1573-7101</t>
  </si>
  <si>
    <t>Public Contract Law Journal</t>
  </si>
  <si>
    <t>0033-3441</t>
  </si>
  <si>
    <t>2162-8181</t>
  </si>
  <si>
    <t>Public Health Reports (1974-)</t>
  </si>
  <si>
    <t>Association of Schools of Public Health</t>
  </si>
  <si>
    <t>0033-3549</t>
  </si>
  <si>
    <t>The Public Historian</t>
  </si>
  <si>
    <t>0272-3433</t>
  </si>
  <si>
    <t>1533-8576</t>
  </si>
  <si>
    <t>The Public Opinion Quarterly</t>
  </si>
  <si>
    <t>American Association for Public Opinion Research</t>
  </si>
  <si>
    <t>0033-362X</t>
  </si>
  <si>
    <t>1537-5331</t>
  </si>
  <si>
    <t>Public Performance &amp; Management Review</t>
  </si>
  <si>
    <t>1530-9576</t>
  </si>
  <si>
    <t>Publius</t>
  </si>
  <si>
    <t>0048-5950</t>
  </si>
  <si>
    <t>1747-7107</t>
  </si>
  <si>
    <t>Pulmonary Circulation</t>
  </si>
  <si>
    <t>2045-8932</t>
  </si>
  <si>
    <t>Quaderni di Studi Arabi</t>
  </si>
  <si>
    <t>1121-2306</t>
  </si>
  <si>
    <t>Quaderni Urbinati di Cultura Classica</t>
  </si>
  <si>
    <t>0033-4987</t>
  </si>
  <si>
    <t>Quality of Life Research</t>
  </si>
  <si>
    <t>0962-9343</t>
  </si>
  <si>
    <t>1573-2649</t>
  </si>
  <si>
    <t>The Quarterly Journal of Economics</t>
  </si>
  <si>
    <t>0033-5533</t>
  </si>
  <si>
    <t>1531-4650</t>
  </si>
  <si>
    <t>Quarterly Journal of Finance and Accounting</t>
  </si>
  <si>
    <t>University of Nebraska-Lincoln College of Business Administration</t>
  </si>
  <si>
    <t>1939-8123</t>
  </si>
  <si>
    <t>The Quarterly Journal of the Library of Congress</t>
  </si>
  <si>
    <t>Library of Congress</t>
  </si>
  <si>
    <t>0041-7939</t>
  </si>
  <si>
    <t>The Quarterly Review of Biology</t>
  </si>
  <si>
    <t>0033-5770</t>
  </si>
  <si>
    <t>1539-7718</t>
  </si>
  <si>
    <t>Qui Parle</t>
  </si>
  <si>
    <t>Rabels Zeitschrift fÃ¼r auslÃ¤ndisches und internationales Privatrecht / The Rabel Journal of Comparative and International Private Law</t>
  </si>
  <si>
    <t>0033-7250</t>
  </si>
  <si>
    <t>RACAR: revue d'art canadienne / Canadian Art Review</t>
  </si>
  <si>
    <t>AAUC/UAAC (Association des universitÃ©s dâ€™art du Canada / Universities Art Association of Canada)</t>
  </si>
  <si>
    <t>0315-9906</t>
  </si>
  <si>
    <t>Race, Gender &amp; Class</t>
  </si>
  <si>
    <t>Jean Ait Belkhir, Race, Gender &amp; Class Journal</t>
  </si>
  <si>
    <t>1082-8354</t>
  </si>
  <si>
    <t>Race, Poverty &amp; the Environment</t>
  </si>
  <si>
    <t>Reimagine!</t>
  </si>
  <si>
    <t>1532-2874</t>
  </si>
  <si>
    <t>Radiation Research Supplement</t>
  </si>
  <si>
    <t>0485-8611</t>
  </si>
  <si>
    <t>The Radical Teacher</t>
  </si>
  <si>
    <t>The RAND Journal of Economics</t>
  </si>
  <si>
    <t>0741-6261</t>
  </si>
  <si>
    <t>Allen Press</t>
  </si>
  <si>
    <t>Rassegna di Studi Etiopici</t>
  </si>
  <si>
    <t>0390-0096</t>
  </si>
  <si>
    <t>La Rassegna Mensile di Israel</t>
  </si>
  <si>
    <t>Unione delle ComunitÃ¡ Ebraiche Italiane</t>
  </si>
  <si>
    <t>0033-9792</t>
  </si>
  <si>
    <t>Reading Research Quarterly</t>
  </si>
  <si>
    <t>0034-0553</t>
  </si>
  <si>
    <t>The Reading Teacher</t>
  </si>
  <si>
    <t>0034-0561</t>
  </si>
  <si>
    <t>Real Property, Trust and Estate Law Journal</t>
  </si>
  <si>
    <t>2159-4538</t>
  </si>
  <si>
    <t>Recent Acquisitions (Metropolitan Museum of Art)</t>
  </si>
  <si>
    <t>0889-6585</t>
  </si>
  <si>
    <t>2168-0604</t>
  </si>
  <si>
    <t>Recercare</t>
  </si>
  <si>
    <t>Fondazione Italiana Per La Musica Antica (FIMA)</t>
  </si>
  <si>
    <t>1120-5741</t>
  </si>
  <si>
    <t>Recherche et Applications en Marketing</t>
  </si>
  <si>
    <t>0767-3701</t>
  </si>
  <si>
    <t>Recherches Ã‰conomiques de Louvain / Louvain Economic Review</t>
  </si>
  <si>
    <t>Department of Economics, Universite Catholique de Louvain</t>
  </si>
  <si>
    <t>0770-4518</t>
  </si>
  <si>
    <t>Record of the Art Museum, Princeton University</t>
  </si>
  <si>
    <t>Princeton University Art Museum</t>
  </si>
  <si>
    <t>0032-843X</t>
  </si>
  <si>
    <t>Records of the Academy (American Academy of Arts and Sciences)</t>
  </si>
  <si>
    <t>0065-6844</t>
  </si>
  <si>
    <t>Reference &amp; User Services Quarterly</t>
  </si>
  <si>
    <t>1094-9054</t>
  </si>
  <si>
    <t>2163-5242</t>
  </si>
  <si>
    <t>The Register of the Kentucky Historical Society</t>
  </si>
  <si>
    <t>Reis: Revista EspaÃ±ola de Investigaciones SociolÃ³gicas</t>
  </si>
  <si>
    <t>Centro de Investigaciones Sociologicas</t>
  </si>
  <si>
    <t>0210-5233</t>
  </si>
  <si>
    <t>Relations Industrielles / Industrial Relations</t>
  </si>
  <si>
    <t>DÃ©partment des Relations Industrielles, UniversitÃ© Laval</t>
  </si>
  <si>
    <t>0034-379X</t>
  </si>
  <si>
    <t>1703-8138</t>
  </si>
  <si>
    <t>Religion and American Culture: A Journal of Interpretation</t>
  </si>
  <si>
    <t>1052-1151</t>
  </si>
  <si>
    <t>1533-8568</t>
  </si>
  <si>
    <t>Religion &amp; Literature</t>
  </si>
  <si>
    <t>0888-3769</t>
  </si>
  <si>
    <t>Religious Studies</t>
  </si>
  <si>
    <t>0034-4125</t>
  </si>
  <si>
    <t>1469-901X</t>
  </si>
  <si>
    <t>Renacimiento</t>
  </si>
  <si>
    <t>Libreria y Editorial Renacimiento S. A.</t>
  </si>
  <si>
    <t>0214-4050</t>
  </si>
  <si>
    <t>Report and Studies in the History of Art</t>
  </si>
  <si>
    <t>National Gallery of Art</t>
  </si>
  <si>
    <t>0080-1240</t>
  </si>
  <si>
    <t>2372-9007</t>
  </si>
  <si>
    <t>Representations</t>
  </si>
  <si>
    <t>0734-6018</t>
  </si>
  <si>
    <t>1533-855X</t>
  </si>
  <si>
    <t>Reproductive Health Matters</t>
  </si>
  <si>
    <t>Reproductive Health Matters (RHM)</t>
  </si>
  <si>
    <t>0968-8080</t>
  </si>
  <si>
    <t>RES: Anthropology and Aesthetics</t>
  </si>
  <si>
    <t>0277-1322</t>
  </si>
  <si>
    <t>Research in Higher Education</t>
  </si>
  <si>
    <t>0361-0365</t>
  </si>
  <si>
    <t>1573-188X</t>
  </si>
  <si>
    <t>Research in the Teaching of English</t>
  </si>
  <si>
    <t>0034-527X</t>
  </si>
  <si>
    <t>Resilience: A Journal of the Environmental Humanities</t>
  </si>
  <si>
    <t>2330-8117</t>
  </si>
  <si>
    <t>Review (Fernand Braudel Center)</t>
  </si>
  <si>
    <t>Research Foundation of SUNY</t>
  </si>
  <si>
    <t>0147-9032</t>
  </si>
  <si>
    <t>Review of African Political Economy</t>
  </si>
  <si>
    <t>0305-6244</t>
  </si>
  <si>
    <t>1740-1720</t>
  </si>
  <si>
    <t>Review of Agricultural Economics</t>
  </si>
  <si>
    <t>1058-7195</t>
  </si>
  <si>
    <t>1467-9353</t>
  </si>
  <si>
    <t>The Review of Economics and Statistics</t>
  </si>
  <si>
    <t>0034-6535</t>
  </si>
  <si>
    <t>1530-9142</t>
  </si>
  <si>
    <t>The Review of Economic Studies</t>
  </si>
  <si>
    <t>0034-6527</t>
  </si>
  <si>
    <t>1467-937X</t>
  </si>
  <si>
    <t>The Review of English Studies</t>
  </si>
  <si>
    <t>0034-6551</t>
  </si>
  <si>
    <t>1471-6968</t>
  </si>
  <si>
    <t>The Review of Financial Studies</t>
  </si>
  <si>
    <t>0893-9454</t>
  </si>
  <si>
    <t>1465-7368</t>
  </si>
  <si>
    <t>Review of Industrial Organization</t>
  </si>
  <si>
    <t>0889-938X</t>
  </si>
  <si>
    <t>1573-7160</t>
  </si>
  <si>
    <t>The Review of Insurance Studies</t>
  </si>
  <si>
    <t>1535-4008</t>
  </si>
  <si>
    <t>Review of International Political Economy</t>
  </si>
  <si>
    <t>0969-2290</t>
  </si>
  <si>
    <t>1466-4526</t>
  </si>
  <si>
    <t>Review of International Studies</t>
  </si>
  <si>
    <t>0260-2105</t>
  </si>
  <si>
    <t>1469-9044</t>
  </si>
  <si>
    <t>The Review of Metaphysics</t>
  </si>
  <si>
    <t>Philosophy Education Society Inc.</t>
  </si>
  <si>
    <t>0034-6632</t>
  </si>
  <si>
    <t>Review of Middle East Studies</t>
  </si>
  <si>
    <t>Middle East Studies Association of North America (MESA)</t>
  </si>
  <si>
    <t>2151-3481</t>
  </si>
  <si>
    <t>The Review of Politics</t>
  </si>
  <si>
    <t>0034-6705</t>
  </si>
  <si>
    <t>1748-6858</t>
  </si>
  <si>
    <t>Review of Religious Research</t>
  </si>
  <si>
    <t>Religious Research Association, Inc.</t>
  </si>
  <si>
    <t>0034-673X</t>
  </si>
  <si>
    <t>Review of Social Economy</t>
  </si>
  <si>
    <t>0034-6764</t>
  </si>
  <si>
    <t>1470-1162</t>
  </si>
  <si>
    <t>Review of World Economics / Weltwirtschaftliches Archiv</t>
  </si>
  <si>
    <t>1610-2878</t>
  </si>
  <si>
    <t>1610-2886</t>
  </si>
  <si>
    <t>Revista Canadiense de Estudios HispÃ¡nicos</t>
  </si>
  <si>
    <t>0384-8167</t>
  </si>
  <si>
    <t>Revista Chilena de Derecho</t>
  </si>
  <si>
    <t>Pontificia Universidad CatÃ³lica de Chile</t>
  </si>
  <si>
    <t>0716-0747</t>
  </si>
  <si>
    <t>0718-3437</t>
  </si>
  <si>
    <t>Revista Chilena de Literatura</t>
  </si>
  <si>
    <t>Universidad de Chile</t>
  </si>
  <si>
    <t>0048-7651</t>
  </si>
  <si>
    <t>0718-2295</t>
  </si>
  <si>
    <t>Revista CIDOB d'Afers Internacionals</t>
  </si>
  <si>
    <t>1133-6595</t>
  </si>
  <si>
    <t>Revista de Antropologia</t>
  </si>
  <si>
    <t>0034-7701</t>
  </si>
  <si>
    <t>1678-9857</t>
  </si>
  <si>
    <t>Revista de ArqueologÃ­a Americana</t>
  </si>
  <si>
    <t>0188-3631</t>
  </si>
  <si>
    <t>Revista de CrÃ­tica Literaria Latinoamericana</t>
  </si>
  <si>
    <t>Centro de Estudios Literarios "Antonio Cornejo Polar"- CELACP</t>
  </si>
  <si>
    <t>0252-8843</t>
  </si>
  <si>
    <t>Revista de Historia de AmÃ©rica</t>
  </si>
  <si>
    <t>0034-8325</t>
  </si>
  <si>
    <t>Revista de Letras</t>
  </si>
  <si>
    <t>UNESP Universidade Estadual Paulista Julio de Mesquita Filho</t>
  </si>
  <si>
    <t>0101-3505</t>
  </si>
  <si>
    <t>Revista de libros de la FundaciÃ³n Caja Madrid</t>
  </si>
  <si>
    <t>FundaciÃ³n Caja Madrid</t>
  </si>
  <si>
    <t>1698-532X</t>
  </si>
  <si>
    <t>Revista del JardÃ­n BotÃ¡nico Nacional</t>
  </si>
  <si>
    <t>JardÃ­n BotÃ¡nico Nacional, Universidad de la Habana</t>
  </si>
  <si>
    <t>0253-5696</t>
  </si>
  <si>
    <t>Revista de MusicologÃ­a</t>
  </si>
  <si>
    <t>Sociedad EspaÃ±ola de Musicologia (SEDEM)</t>
  </si>
  <si>
    <t>0210-1459</t>
  </si>
  <si>
    <t>Revista GeogrÃ¡fica</t>
  </si>
  <si>
    <t>0031-0581</t>
  </si>
  <si>
    <t>Revista Internacional de LingÃ¼Ã­stica Iberoamericana</t>
  </si>
  <si>
    <t>1579-9425</t>
  </si>
  <si>
    <t>Revista Mexicana de SociologÃ­a</t>
  </si>
  <si>
    <t>Universidad Nacional AutÃ³noma de MÃ©xico</t>
  </si>
  <si>
    <t>0188-2503</t>
  </si>
  <si>
    <t>Revista Portuguesa de Filosofia</t>
  </si>
  <si>
    <t>0870-5283</t>
  </si>
  <si>
    <t>La Revue administrative</t>
  </si>
  <si>
    <t>0035-0672</t>
  </si>
  <si>
    <t>Revue ArchÃ©ologique</t>
  </si>
  <si>
    <t>0035-0737</t>
  </si>
  <si>
    <t>2104-3868</t>
  </si>
  <si>
    <t>Revue belge de Musicologie / Belgisch Tijdschrift voor Muziekwetenschap</t>
  </si>
  <si>
    <t>Societe Belge de Musicologie</t>
  </si>
  <si>
    <t>0771-6788</t>
  </si>
  <si>
    <t>Revue d'Assyriologie et d'archÃ©ologie orientale</t>
  </si>
  <si>
    <t>0373-6032</t>
  </si>
  <si>
    <t>2104-3817</t>
  </si>
  <si>
    <t>Revue d'histoire des sciences</t>
  </si>
  <si>
    <t>0151-4105</t>
  </si>
  <si>
    <t>1969-6582</t>
  </si>
  <si>
    <t>Revue d'Histoire littÃ©raire de la France</t>
  </si>
  <si>
    <t>0035-2411</t>
  </si>
  <si>
    <t>2105-2689</t>
  </si>
  <si>
    <t>Revue d'histoire moderne et contemporaine (1954-)</t>
  </si>
  <si>
    <t>Societe d'Histoire Moderne et Contemporaine</t>
  </si>
  <si>
    <t>0048-8003</t>
  </si>
  <si>
    <t>Revue de l'histoire des religions</t>
  </si>
  <si>
    <t>0035-1423</t>
  </si>
  <si>
    <t>2105-2573</t>
  </si>
  <si>
    <t>Revue de MÃ©taphysique et de Morale</t>
  </si>
  <si>
    <t>0035-1571</t>
  </si>
  <si>
    <t>2102-5177</t>
  </si>
  <si>
    <t>Revue de Musicologie</t>
  </si>
  <si>
    <t>SociÃ©tÃ© FranÃ§aise de Musicologie</t>
  </si>
  <si>
    <t>0035-1601</t>
  </si>
  <si>
    <t>Revue Ã©conomique</t>
  </si>
  <si>
    <t>Sciences Po University Press</t>
  </si>
  <si>
    <t>0035-2764</t>
  </si>
  <si>
    <t>1950-6694</t>
  </si>
  <si>
    <t>Revue EuropeÌenne des Ã‰tudes HeÌbraiÌˆques</t>
  </si>
  <si>
    <t>Institut EuropeÃ©n d'Ã‰tudes He'braiques (IEEH)</t>
  </si>
  <si>
    <t>1280-9640</t>
  </si>
  <si>
    <t>Revue europÃ©enne des sciences sociales</t>
  </si>
  <si>
    <t>0048-8046</t>
  </si>
  <si>
    <t>Revue franÃ§aise d'Ã©tudes amÃ©ricaines</t>
  </si>
  <si>
    <t>Editions Belin</t>
  </si>
  <si>
    <t>0397-7870</t>
  </si>
  <si>
    <t>Revue franÃ§aise de pÃ©dagogie</t>
  </si>
  <si>
    <t>0556-7807</t>
  </si>
  <si>
    <t>Revue franÃ§aise de sociologie</t>
  </si>
  <si>
    <t>0035-2969</t>
  </si>
  <si>
    <t>Revue Historique</t>
  </si>
  <si>
    <t>0035-3264</t>
  </si>
  <si>
    <t>2104-3825</t>
  </si>
  <si>
    <t>Revue Philosophique de la France et de l'Ã‰tranger</t>
  </si>
  <si>
    <t>0035-3833</t>
  </si>
  <si>
    <t>2104-385X</t>
  </si>
  <si>
    <t>Revue Tiers Monde</t>
  </si>
  <si>
    <t>1293-8882</t>
  </si>
  <si>
    <t>1963-1359</t>
  </si>
  <si>
    <t>Rheinisches Museum fÃ¼r Philologie</t>
  </si>
  <si>
    <t>J.D. SauerlÃ¤nders Verlag</t>
  </si>
  <si>
    <t>0035-449X</t>
  </si>
  <si>
    <t>Rhetorica: A Journal of the History of Rhetoric</t>
  </si>
  <si>
    <t>0734-8584</t>
  </si>
  <si>
    <t>1533-8541</t>
  </si>
  <si>
    <t>Rhetoric and Public Affairs</t>
  </si>
  <si>
    <t>Rhetoric Review</t>
  </si>
  <si>
    <t>0735-0198</t>
  </si>
  <si>
    <t>1532-7981</t>
  </si>
  <si>
    <t>Rhetoric Society Quarterly</t>
  </si>
  <si>
    <t>0277-3945</t>
  </si>
  <si>
    <t>New England Botanical Club, Inc.</t>
  </si>
  <si>
    <t>La Ricerca Folklorica</t>
  </si>
  <si>
    <t>Grafo s.p.a.</t>
  </si>
  <si>
    <t>0391-9099</t>
  </si>
  <si>
    <t>The Rijksmuseum Bulletin</t>
  </si>
  <si>
    <t>Rijksmuseum Amsterdam</t>
  </si>
  <si>
    <t>1877-8127</t>
  </si>
  <si>
    <t>Risk Management</t>
  </si>
  <si>
    <t>1460-3799</t>
  </si>
  <si>
    <t>1743-4637</t>
  </si>
  <si>
    <t>Rivista Internazionale di Scienze Sociali</t>
  </si>
  <si>
    <t>0035-676X</t>
  </si>
  <si>
    <t>1827-7918</t>
  </si>
  <si>
    <t>RodriguÃ©sia</t>
  </si>
  <si>
    <t>Institute de Pesquisas Jardim BotÃ¢nico do Rio de Janeiro</t>
  </si>
  <si>
    <t>0370-6583</t>
  </si>
  <si>
    <t>2175-7860</t>
  </si>
  <si>
    <t>Romanische Forschungen</t>
  </si>
  <si>
    <t>Vittorio Klostermann GmbH</t>
  </si>
  <si>
    <t>0035-8126</t>
  </si>
  <si>
    <t>1864-0737</t>
  </si>
  <si>
    <t>Royal Musical Association Research Chronicle</t>
  </si>
  <si>
    <t>1472-3808</t>
  </si>
  <si>
    <t>RSA Journal</t>
  </si>
  <si>
    <t>Royal Society for the Encouragement of Arts, Manufactures and Commerce</t>
  </si>
  <si>
    <t>0958-0433</t>
  </si>
  <si>
    <t>Rue Descartes</t>
  </si>
  <si>
    <t>1144-0821</t>
  </si>
  <si>
    <t>2102-5819</t>
  </si>
  <si>
    <t>Russian Linguistics</t>
  </si>
  <si>
    <t>0304-3487</t>
  </si>
  <si>
    <t>1572-8714</t>
  </si>
  <si>
    <t>Russian Review</t>
  </si>
  <si>
    <t>0036-0341</t>
  </si>
  <si>
    <t>1467-9434</t>
  </si>
  <si>
    <t>Salmagundi</t>
  </si>
  <si>
    <t>Skidmore College</t>
  </si>
  <si>
    <t>0036-3529</t>
  </si>
  <si>
    <t>Samuel Beckett Today / Aujourd'hui</t>
  </si>
  <si>
    <t>Editions Rodopi B.V.</t>
  </si>
  <si>
    <t>0927-3131</t>
  </si>
  <si>
    <t>1875-7405</t>
  </si>
  <si>
    <t>The San Francisco Jung Institute Library Journal</t>
  </si>
  <si>
    <t>0270-6210</t>
  </si>
  <si>
    <t>SankhyÄ: The Indian Journal of Statistics, Series A (1961-2002)</t>
  </si>
  <si>
    <t>0581-572X</t>
  </si>
  <si>
    <t>SankhyÄ: The Indian Journal of Statistics, Series A (2008-)</t>
  </si>
  <si>
    <t>0976-836X</t>
  </si>
  <si>
    <t>0976-8378</t>
  </si>
  <si>
    <t>SankhyÄ: The Indian Journal of Statistics, Series B (1960-2002)</t>
  </si>
  <si>
    <t>0581-5738</t>
  </si>
  <si>
    <t>SankhyÄ: The Indian Journal of Statistics, Series B (2008-)</t>
  </si>
  <si>
    <t>0976-8386</t>
  </si>
  <si>
    <t>0976-8394</t>
  </si>
  <si>
    <t>SankhyÄ: The Indian Journal of Statistics (1933-1960)</t>
  </si>
  <si>
    <t>0036-4452</t>
  </si>
  <si>
    <t>SankhyÄ: The Indian Journal of Statistics (2003-2007)</t>
  </si>
  <si>
    <t>0972-7671</t>
  </si>
  <si>
    <t>Saothar</t>
  </si>
  <si>
    <t>Irish Labour History Society</t>
  </si>
  <si>
    <t>0332-1169</t>
  </si>
  <si>
    <t>Sartre Studies International</t>
  </si>
  <si>
    <t>1357-1559</t>
  </si>
  <si>
    <t>1558-5476</t>
  </si>
  <si>
    <t>Savings and Development</t>
  </si>
  <si>
    <t>0393-4551</t>
  </si>
  <si>
    <t>The Scandinavian Journal of Economics</t>
  </si>
  <si>
    <t>0347-0520</t>
  </si>
  <si>
    <t>1467-9442</t>
  </si>
  <si>
    <t>Scandinavian Journal of Statistics</t>
  </si>
  <si>
    <t>0303-6898</t>
  </si>
  <si>
    <t>1467-9469</t>
  </si>
  <si>
    <t>Scandinavian Journal of Work, Environment &amp; Health</t>
  </si>
  <si>
    <t>0355-3140</t>
  </si>
  <si>
    <t>1795-990X</t>
  </si>
  <si>
    <t>Schools: Studies in Education</t>
  </si>
  <si>
    <t>1550-1175</t>
  </si>
  <si>
    <t>2153-0327</t>
  </si>
  <si>
    <t>Science</t>
  </si>
  <si>
    <t>American Association for the Advancement of Science</t>
  </si>
  <si>
    <t>0036-8075</t>
  </si>
  <si>
    <t>1095-9203</t>
  </si>
  <si>
    <t>Science, Technology, &amp; Human Values</t>
  </si>
  <si>
    <t>Science &amp; Society</t>
  </si>
  <si>
    <t>Guilford Press</t>
  </si>
  <si>
    <t>0036-8237</t>
  </si>
  <si>
    <t>1943-2801</t>
  </si>
  <si>
    <t>Science &amp; Technology Studies</t>
  </si>
  <si>
    <t>0886-3040</t>
  </si>
  <si>
    <t>Science Fiction Studies</t>
  </si>
  <si>
    <t>SF-TH Inc</t>
  </si>
  <si>
    <t>0091-7729</t>
  </si>
  <si>
    <t>Science News</t>
  </si>
  <si>
    <t>Society for Science &amp; the Public</t>
  </si>
  <si>
    <t>0036-8423</t>
  </si>
  <si>
    <t>The Scientific Monthly</t>
  </si>
  <si>
    <t>0096-3771</t>
  </si>
  <si>
    <t>Scottish Archaeological Journal</t>
  </si>
  <si>
    <t>1471-5767</t>
  </si>
  <si>
    <t>1766-2028</t>
  </si>
  <si>
    <t>Seanchas Ardmhacha: Journal of the Armagh Diocesan Historical Society</t>
  </si>
  <si>
    <t>Cumann Seanchais Ard Mhacha/Armagh Diocesan Historical Society</t>
  </si>
  <si>
    <t>0488-0196</t>
  </si>
  <si>
    <t>Section of International and Comparative Law Bulletin</t>
  </si>
  <si>
    <t>2158-7469</t>
  </si>
  <si>
    <t>Seed Technology</t>
  </si>
  <si>
    <t>Association of Official Seed Analysts</t>
  </si>
  <si>
    <t>1096-0724</t>
  </si>
  <si>
    <t>Sefunot: Studies and Sources on the History of the Jewish Communities in the East / ×¡×¤×•× ×•×ª: ×ž×—×§×¨×™× ×•×ž×§×•×¨×•×ª ×œ×ª×•×œ×“×•×ª ×§×”×™×œ×•×ª ×™×©×¨××œ ×‘×ž×–×¨×—</t>
  </si>
  <si>
    <t>0582-3943</t>
  </si>
  <si>
    <t>SeiziÃ¨me SiÃ¨cle</t>
  </si>
  <si>
    <t>1774-4466</t>
  </si>
  <si>
    <t>Selbyana</t>
  </si>
  <si>
    <t>Marie Selby Botanical Gardens, Inc</t>
  </si>
  <si>
    <t>0361-185X</t>
  </si>
  <si>
    <t>The Sewanee Review</t>
  </si>
  <si>
    <t>Folger Shakespeare Library</t>
  </si>
  <si>
    <t>Shaw</t>
  </si>
  <si>
    <t>Shenaton ha-Mishpat ha-Ivri: Annual of the Institute for Research in Jewish Law / ×©× ×ª×•×Ÿ ×”×ž×©×¤×˜ ×”×¢×‘×¨×™ ×©×œ ×”×ž×›×•×Ÿ ×œ×—×§×¨ ×”×ž×©×¤×˜ ×”×¢×‘×¨×™</t>
  </si>
  <si>
    <t>Institute for the Research of Jewish Law / ×”×ž×›×•×Ÿ ×œ×—×§×¨ ×”×ž×©×¤×˜ ×”×¢×‘×¨×™</t>
  </si>
  <si>
    <t>0334-2646</t>
  </si>
  <si>
    <t>Shnaton: An Annual for Biblical and Ancient Near Eastern Studies / ×©× ×ª×•×Ÿ ×œ×—×§×¨ ×”×ž×§×¨× ×•×”×ž×–×¨×— ×”×§×“×•×</t>
  </si>
  <si>
    <t>0334-2891</t>
  </si>
  <si>
    <t>SIAM Journal on Applied Mathematics</t>
  </si>
  <si>
    <t>Society for Industrial and Applied Mathematics</t>
  </si>
  <si>
    <t>0036-1399</t>
  </si>
  <si>
    <t>SIAM Journal on Numerical Analysis</t>
  </si>
  <si>
    <t>0036-1429</t>
  </si>
  <si>
    <t>SIAM Review</t>
  </si>
  <si>
    <t>0036-1445</t>
  </si>
  <si>
    <t>Signs</t>
  </si>
  <si>
    <t>0097-9740</t>
  </si>
  <si>
    <t>1545-6943</t>
  </si>
  <si>
    <t>Signs and Society</t>
  </si>
  <si>
    <t>2326-4489</t>
  </si>
  <si>
    <t>2326-4497</t>
  </si>
  <si>
    <t>Simiolus: Netherlands Quarterly for the History of Art</t>
  </si>
  <si>
    <t>Stichting voor Nederlandse Kunsthistorische Publicaties</t>
  </si>
  <si>
    <t>0037-5411</t>
  </si>
  <si>
    <t>The Sixteenth Century Journal</t>
  </si>
  <si>
    <t>0361-0160</t>
  </si>
  <si>
    <t>The Slavic and East European Journal</t>
  </si>
  <si>
    <t>American Association of Teachers of Slavic and East European Languages</t>
  </si>
  <si>
    <t>0037-6752</t>
  </si>
  <si>
    <t>Slavic Review</t>
  </si>
  <si>
    <t>Association for Slavic, East European, and Eurasian Studies</t>
  </si>
  <si>
    <t>0037-6779</t>
  </si>
  <si>
    <t>The Slavonic and East European Review</t>
  </si>
  <si>
    <t>0037-6795</t>
  </si>
  <si>
    <t>2222-4327</t>
  </si>
  <si>
    <t>Small Business Economics</t>
  </si>
  <si>
    <t>0921-898X</t>
  </si>
  <si>
    <t>1573-0913</t>
  </si>
  <si>
    <t>Social Analysis: The International Journal of Social and Cultural Practice</t>
  </si>
  <si>
    <t>0155-977X</t>
  </si>
  <si>
    <t>1558-5727</t>
  </si>
  <si>
    <t>Social and Economic Studies</t>
  </si>
  <si>
    <t>0037-7651</t>
  </si>
  <si>
    <t>Social Choice and Welfare</t>
  </si>
  <si>
    <t>0176-1714</t>
  </si>
  <si>
    <t>1432-217X</t>
  </si>
  <si>
    <t>Social History</t>
  </si>
  <si>
    <t>0307-1022</t>
  </si>
  <si>
    <t>Social Indicators Research</t>
  </si>
  <si>
    <t>0303-8300</t>
  </si>
  <si>
    <t>1573-0921</t>
  </si>
  <si>
    <t>Social Issues in Israel / ×¡×•×’×™×•×ª ×—×‘×¨×ª×™×•×ª ×‘×™×©×¨××œ</t>
  </si>
  <si>
    <t>Ariel University Center / ×”×ž×¨×›×– ×”××•× ×™×‘×¨×¡×™×˜××™ ××¨×™××œ</t>
  </si>
  <si>
    <t>2308-247X</t>
  </si>
  <si>
    <t>Social Justice</t>
  </si>
  <si>
    <t>1043-1578</t>
  </si>
  <si>
    <t>Social Problems</t>
  </si>
  <si>
    <t>0037-7791</t>
  </si>
  <si>
    <t>1533-8533</t>
  </si>
  <si>
    <t>Social Research</t>
  </si>
  <si>
    <t>The New School</t>
  </si>
  <si>
    <t>Social Science Japan Journal</t>
  </si>
  <si>
    <t>1369-1465</t>
  </si>
  <si>
    <t>1468-2680</t>
  </si>
  <si>
    <t>Social Scientist</t>
  </si>
  <si>
    <t>0970-0293</t>
  </si>
  <si>
    <t>Social Security / ×‘×™×˜×—×•×Ÿ ×¡×•×¦×™××œ×™</t>
  </si>
  <si>
    <t>National Insurance Institute / ×”×ž×•×¡×“ ×œ×‘×™×˜×•×— ×œ××•×ž×™</t>
  </si>
  <si>
    <t>0334-231X</t>
  </si>
  <si>
    <t>Social Service Review</t>
  </si>
  <si>
    <t>0037-7961</t>
  </si>
  <si>
    <t>1537-5404</t>
  </si>
  <si>
    <t>Social Theory and Practice</t>
  </si>
  <si>
    <t>Florida State University Department of Philosophy</t>
  </si>
  <si>
    <t>0037-802X</t>
  </si>
  <si>
    <t>2154-123X</t>
  </si>
  <si>
    <t>Social Thought &amp; Research</t>
  </si>
  <si>
    <t>1094-5830</t>
  </si>
  <si>
    <t>Social Work Research</t>
  </si>
  <si>
    <t>1070-5309</t>
  </si>
  <si>
    <t>1545-6838</t>
  </si>
  <si>
    <t>Society and Economy</t>
  </si>
  <si>
    <t>1588-9726</t>
  </si>
  <si>
    <t>1588-970X</t>
  </si>
  <si>
    <t>The Society of Malawi Journal</t>
  </si>
  <si>
    <t>Society of Malawi - Historical and Scientific</t>
  </si>
  <si>
    <t>0037-993X</t>
  </si>
  <si>
    <t>Sociological Bulletin</t>
  </si>
  <si>
    <t>Indian Sociological Society</t>
  </si>
  <si>
    <t>0038-0229</t>
  </si>
  <si>
    <t>Sociological Focus</t>
  </si>
  <si>
    <t>0038-0237</t>
  </si>
  <si>
    <t>2162-1128</t>
  </si>
  <si>
    <t>Sociological Forum</t>
  </si>
  <si>
    <t>0884-8971</t>
  </si>
  <si>
    <t>1573-7861</t>
  </si>
  <si>
    <t>Sociological Methodology</t>
  </si>
  <si>
    <t>0081-1750</t>
  </si>
  <si>
    <t>1467-9531</t>
  </si>
  <si>
    <t>Sociological Perspectives</t>
  </si>
  <si>
    <t>0731-1214</t>
  </si>
  <si>
    <t>1533-8673</t>
  </si>
  <si>
    <t>The Sociological Quarterly</t>
  </si>
  <si>
    <t>0038-0253</t>
  </si>
  <si>
    <t>1533-8525</t>
  </si>
  <si>
    <t>Sociological Theory</t>
  </si>
  <si>
    <t>0735-2751</t>
  </si>
  <si>
    <t>SociologickÃ½ ÄŒasopis / Czech Sociological Review</t>
  </si>
  <si>
    <t>0038-0288</t>
  </si>
  <si>
    <t>Sociologie du Travail</t>
  </si>
  <si>
    <t>Elsevier Masson SAS</t>
  </si>
  <si>
    <t>0038-0296</t>
  </si>
  <si>
    <t>1777-5701</t>
  </si>
  <si>
    <t>Sociologisk Forskning</t>
  </si>
  <si>
    <t>Sveriges SociologfÃ¶rbund (Swedish Sociological Association)</t>
  </si>
  <si>
    <t>0038-0342</t>
  </si>
  <si>
    <t>Sociology of Religion</t>
  </si>
  <si>
    <t>1069-4404</t>
  </si>
  <si>
    <t>1759-8818</t>
  </si>
  <si>
    <t>The Soil</t>
  </si>
  <si>
    <t>2151-1268</t>
  </si>
  <si>
    <t>Source: Notes in the History of Art</t>
  </si>
  <si>
    <t>Ars Brevis Foundation, Inc.</t>
  </si>
  <si>
    <t>0737-4453</t>
  </si>
  <si>
    <t>The South African Archaeological Bulletin</t>
  </si>
  <si>
    <t>0038-1969</t>
  </si>
  <si>
    <t>South Atlantic Review</t>
  </si>
  <si>
    <t>South Atlantic Modern Language Association</t>
  </si>
  <si>
    <t>0277-335X</t>
  </si>
  <si>
    <t>The South Carolina Historical Magazine</t>
  </si>
  <si>
    <t>South Carolina Historical Society</t>
  </si>
  <si>
    <t>0038-3082</t>
  </si>
  <si>
    <t>Southeastern Archaeology</t>
  </si>
  <si>
    <t>0734-578X</t>
  </si>
  <si>
    <t>Southern African Journal of Demography</t>
  </si>
  <si>
    <t>Population Association of Southern Africa</t>
  </si>
  <si>
    <t>1682-4482</t>
  </si>
  <si>
    <t>Southern California Quarterly</t>
  </si>
  <si>
    <t>0038-3929</t>
  </si>
  <si>
    <t>Southern Economic Journal</t>
  </si>
  <si>
    <t>Southern Economic Association</t>
  </si>
  <si>
    <t>0038-4038</t>
  </si>
  <si>
    <t>The Southwestern Historical Quarterly</t>
  </si>
  <si>
    <t>Soziale Welt</t>
  </si>
  <si>
    <t>Nomos Verlagsgesellschaft mbH</t>
  </si>
  <si>
    <t>0038-6073</t>
  </si>
  <si>
    <t>Speculum</t>
  </si>
  <si>
    <t>Medieval Academy of America</t>
  </si>
  <si>
    <t>0038-7134</t>
  </si>
  <si>
    <t>2040-8072</t>
  </si>
  <si>
    <t>Stanford Law Review</t>
  </si>
  <si>
    <t>0038-9765</t>
  </si>
  <si>
    <t>State &amp; Local Government Review</t>
  </si>
  <si>
    <t>State Crime Journal</t>
  </si>
  <si>
    <t>2046-6056</t>
  </si>
  <si>
    <t>2046-6064</t>
  </si>
  <si>
    <t>Statistical Science</t>
  </si>
  <si>
    <t>0883-4237</t>
  </si>
  <si>
    <t>The Steinbeck Review</t>
  </si>
  <si>
    <t>1546-007X</t>
  </si>
  <si>
    <t>1754-6087</t>
  </si>
  <si>
    <t>Storytelling, Self, Society</t>
  </si>
  <si>
    <t>1550-5340</t>
  </si>
  <si>
    <t>1932-0280</t>
  </si>
  <si>
    <t>Storyworlds: A Journal of Narrative Studies</t>
  </si>
  <si>
    <t>Strategic Management Journal</t>
  </si>
  <si>
    <t>0143-2095</t>
  </si>
  <si>
    <t>1097-0266</t>
  </si>
  <si>
    <t>Studia Hibernica</t>
  </si>
  <si>
    <t>St. Patrick's College, Drumcondra, a College of Dublin City University</t>
  </si>
  <si>
    <t>0081-6477</t>
  </si>
  <si>
    <t>Studia Islamica</t>
  </si>
  <si>
    <t>Maisonneuve &amp; Larose</t>
  </si>
  <si>
    <t>0585-5292</t>
  </si>
  <si>
    <t>Studia Leibnitiana</t>
  </si>
  <si>
    <t>0039-3185</t>
  </si>
  <si>
    <t>Studia Logica: An International Journal for Symbolic Logic</t>
  </si>
  <si>
    <t>0039-3215</t>
  </si>
  <si>
    <t>1572-8730</t>
  </si>
  <si>
    <t>Studia Musicologica</t>
  </si>
  <si>
    <t>1788-6244</t>
  </si>
  <si>
    <t>1789-2422</t>
  </si>
  <si>
    <t>Studia Rosenthaliana</t>
  </si>
  <si>
    <t>Peeters Publishers</t>
  </si>
  <si>
    <t>0039-3347</t>
  </si>
  <si>
    <t>Studi della Scuola Papirologica</t>
  </si>
  <si>
    <t>0394-123X</t>
  </si>
  <si>
    <t>Studi di Sociologia</t>
  </si>
  <si>
    <t>0039-291X</t>
  </si>
  <si>
    <t>Studien zur AltÃ¤gyptischen Kultur</t>
  </si>
  <si>
    <t>Helmut Buske Verlag GmbH</t>
  </si>
  <si>
    <t>0340-2215</t>
  </si>
  <si>
    <t>Studien zur Musikwissenschaft</t>
  </si>
  <si>
    <t>Gesellschaft zur Herausgabe von Denkmalern der Tonkunst in Osterriech</t>
  </si>
  <si>
    <t>0930-9578</t>
  </si>
  <si>
    <t>Studies: An Irish Quarterly Review</t>
  </si>
  <si>
    <t>Irish Province of the Society of Jesus</t>
  </si>
  <si>
    <t>0039-3495</t>
  </si>
  <si>
    <t>Studies in American Humor</t>
  </si>
  <si>
    <t>0095-280X</t>
  </si>
  <si>
    <t>2333-9934</t>
  </si>
  <si>
    <t>Studies in American Jewish Literature (1981-)</t>
  </si>
  <si>
    <t>Studies in Art Education</t>
  </si>
  <si>
    <t>0039-3541</t>
  </si>
  <si>
    <t>Studies in Bibliography and Booklore</t>
  </si>
  <si>
    <t>0039-3568</t>
  </si>
  <si>
    <t>Studies in Conservation</t>
  </si>
  <si>
    <t>0039-3630</t>
  </si>
  <si>
    <t>Studies in East European Thought</t>
  </si>
  <si>
    <t>0925-9392</t>
  </si>
  <si>
    <t>1573-0948</t>
  </si>
  <si>
    <t>Studies in Education / ×¢×™×•× ×™× ×‘×—×™× ×•×š</t>
  </si>
  <si>
    <t>0793-4637</t>
  </si>
  <si>
    <t>Studies in English Literature, 1500-1900</t>
  </si>
  <si>
    <t>Rice University</t>
  </si>
  <si>
    <t>Studies in Family Planning</t>
  </si>
  <si>
    <t>0039-3665</t>
  </si>
  <si>
    <t>1728-4465</t>
  </si>
  <si>
    <t>Studies in Popular Culture</t>
  </si>
  <si>
    <t>Popular Culture Association in the South</t>
  </si>
  <si>
    <t>0888-5753</t>
  </si>
  <si>
    <t>Studies in Pre-Columbian Art and Archaeology</t>
  </si>
  <si>
    <t>0585-7023</t>
  </si>
  <si>
    <t>Studies in Romanticism</t>
  </si>
  <si>
    <t>Boston University</t>
  </si>
  <si>
    <t>0039-3762</t>
  </si>
  <si>
    <t>Studies in Slavic and General Linguistics</t>
  </si>
  <si>
    <t>0169-0124</t>
  </si>
  <si>
    <t>Studies in the American Renaissance</t>
  </si>
  <si>
    <t>Joel Myerson</t>
  </si>
  <si>
    <t>0149-015X</t>
  </si>
  <si>
    <t>Studies in the History of Art</t>
  </si>
  <si>
    <t>0091-7338</t>
  </si>
  <si>
    <t>Studies in the Novel, University of North Texas</t>
  </si>
  <si>
    <t>Studies in the Renaissance</t>
  </si>
  <si>
    <t>0081-8658</t>
  </si>
  <si>
    <t>Studi Storici</t>
  </si>
  <si>
    <t>Fondazione Istituto Gramsci</t>
  </si>
  <si>
    <t>0039-3037</t>
  </si>
  <si>
    <t>Sudan Notes and Records</t>
  </si>
  <si>
    <t>University of Khartoum</t>
  </si>
  <si>
    <t>0375-2984</t>
  </si>
  <si>
    <t>SÃ¼ddeutsche Juristen-Zeitung</t>
  </si>
  <si>
    <t>0340-692X</t>
  </si>
  <si>
    <t>Sudhoffs Archiv</t>
  </si>
  <si>
    <t>0039-4564</t>
  </si>
  <si>
    <t>Supplementary Papers of the American School of Classical Studies in Rome</t>
  </si>
  <si>
    <t>1940-0969</t>
  </si>
  <si>
    <t>Supreme Court Economic Review</t>
  </si>
  <si>
    <t>0736-9921</t>
  </si>
  <si>
    <t>2156-6208</t>
  </si>
  <si>
    <t>The Supreme Court Review</t>
  </si>
  <si>
    <t>0081-9557</t>
  </si>
  <si>
    <t>2158-2459</t>
  </si>
  <si>
    <t>Surveys and Reviews in Gerontology / ×¡×§×¨×™× ×•×¡×§×™×¨×•×ª ×‘×’×¨×•× ×˜×•×œ×•×’×™×”</t>
  </si>
  <si>
    <t>0793-4912</t>
  </si>
  <si>
    <t>2311-8393</t>
  </si>
  <si>
    <t>Symbolic Interaction</t>
  </si>
  <si>
    <t>0195-6086</t>
  </si>
  <si>
    <t>1533-8665</t>
  </si>
  <si>
    <t>symplokÄ“</t>
  </si>
  <si>
    <t>Synthese</t>
  </si>
  <si>
    <t>0039-7857</t>
  </si>
  <si>
    <t>1573-0964</t>
  </si>
  <si>
    <t>Syria</t>
  </si>
  <si>
    <t>0039-7946</t>
  </si>
  <si>
    <t>Systematic Biology</t>
  </si>
  <si>
    <t>1063-5157</t>
  </si>
  <si>
    <t>1076-836X</t>
  </si>
  <si>
    <t>American Society of Plant Taxonomists</t>
  </si>
  <si>
    <t>Systematic Botany Monographs</t>
  </si>
  <si>
    <t>0737-8211</t>
  </si>
  <si>
    <t>Systematics and Geography of Plants</t>
  </si>
  <si>
    <t>National Botanic Garden of Belgium</t>
  </si>
  <si>
    <t>1374-7886</t>
  </si>
  <si>
    <t>Tarbiz / ×ª×¨×‘×™×¥</t>
  </si>
  <si>
    <t>0334-3650</t>
  </si>
  <si>
    <t>I Tatti Studies in the Italian Renaissance</t>
  </si>
  <si>
    <t>0393-5949</t>
  </si>
  <si>
    <t>2037-6731</t>
  </si>
  <si>
    <t>The Tax Lawyer</t>
  </si>
  <si>
    <t>0040-005X</t>
  </si>
  <si>
    <t>Taxon</t>
  </si>
  <si>
    <t>International Association for Plant Taxonomy (IAPT)</t>
  </si>
  <si>
    <t>0040-0262</t>
  </si>
  <si>
    <t>Tax Policy and the Economy</t>
  </si>
  <si>
    <t>0892-8649</t>
  </si>
  <si>
    <t>1537-2650</t>
  </si>
  <si>
    <t>TDR (1988-)</t>
  </si>
  <si>
    <t>Teacher Education Quarterly</t>
  </si>
  <si>
    <t>0737-5328</t>
  </si>
  <si>
    <t>Teaching &amp; Learning Inquiry: The ISSOTL Journal</t>
  </si>
  <si>
    <t>Teaching Children Mathematics</t>
  </si>
  <si>
    <t>1073-5836</t>
  </si>
  <si>
    <t>Technometrics</t>
  </si>
  <si>
    <t>0040-1706</t>
  </si>
  <si>
    <t>Tempo</t>
  </si>
  <si>
    <t>0040-2982</t>
  </si>
  <si>
    <t>1478-2286</t>
  </si>
  <si>
    <t>Tennessee Historical Quarterly</t>
  </si>
  <si>
    <t>Tennessee Historical Society</t>
  </si>
  <si>
    <t>0040-3261</t>
  </si>
  <si>
    <t>TESOL Quarterly</t>
  </si>
  <si>
    <t>Teachers of English to Speakers of Other Languages, Inc. (TESOL)</t>
  </si>
  <si>
    <t>0039-8322</t>
  </si>
  <si>
    <t>Textual Cultures</t>
  </si>
  <si>
    <t>Theatre Ireland</t>
  </si>
  <si>
    <t>Paul Hadfield &amp; Linda Henderson</t>
  </si>
  <si>
    <t>0263-6344</t>
  </si>
  <si>
    <t>Theoria: A Journal of Social and Political Theory</t>
  </si>
  <si>
    <t>0040-5817</t>
  </si>
  <si>
    <t>1558-5816</t>
  </si>
  <si>
    <t>Theory and Practice</t>
  </si>
  <si>
    <t>Music Theory Society of New York State</t>
  </si>
  <si>
    <t>0741-6156</t>
  </si>
  <si>
    <t>Theory and Society</t>
  </si>
  <si>
    <t>0304-2421</t>
  </si>
  <si>
    <t>1573-7853</t>
  </si>
  <si>
    <t>Theory into Practice</t>
  </si>
  <si>
    <t>Third World Quarterly</t>
  </si>
  <si>
    <t>0143-6597</t>
  </si>
  <si>
    <t>1360-2241</t>
  </si>
  <si>
    <t>The Thoreau Society Bulletin</t>
  </si>
  <si>
    <t>0040-6406</t>
  </si>
  <si>
    <t>The Threepenny Review</t>
  </si>
  <si>
    <t>Threepenny Review</t>
  </si>
  <si>
    <t>0275-1410</t>
  </si>
  <si>
    <t>Tijdschrift van de Koninklijke Vereniging voor Nederlandse Muziekgeschiedenis</t>
  </si>
  <si>
    <t>Koninklijke Vereniging voor Nederlandse Muziekgeschiedenis</t>
  </si>
  <si>
    <t>1383-7079</t>
  </si>
  <si>
    <t>Tijdschrift voor Filosofie</t>
  </si>
  <si>
    <t>1370-575X</t>
  </si>
  <si>
    <t>Tobacco Control</t>
  </si>
  <si>
    <t>0964-4563</t>
  </si>
  <si>
    <t>1468-3318</t>
  </si>
  <si>
    <t>The Torah U-Madda Journal</t>
  </si>
  <si>
    <t>Rabbi Isaac Elchanan Theological Seminary, an affiliate of Yeshiva University</t>
  </si>
  <si>
    <t>1050-4745</t>
  </si>
  <si>
    <t>Torreya</t>
  </si>
  <si>
    <t>0096-3844</t>
  </si>
  <si>
    <t>Tort Trial &amp; Insurance Practice Law Journal</t>
  </si>
  <si>
    <t>1543-3234</t>
  </si>
  <si>
    <t>1943-118X</t>
  </si>
  <si>
    <t>T'oung Pao</t>
  </si>
  <si>
    <t>0082-5433</t>
  </si>
  <si>
    <t>The Town Planning Review</t>
  </si>
  <si>
    <t>0041-0020</t>
  </si>
  <si>
    <t>1478-341X</t>
  </si>
  <si>
    <t>Fordham University</t>
  </si>
  <si>
    <t>Tradition</t>
  </si>
  <si>
    <t>Rabbinical Council of America</t>
  </si>
  <si>
    <t>0041-0608</t>
  </si>
  <si>
    <t>Traditional Dwellings and Settlements Review</t>
  </si>
  <si>
    <t>International Association for the Study of Traditional Environments (IASTE)</t>
  </si>
  <si>
    <t>1050-2092</t>
  </si>
  <si>
    <t>Trama &amp; Texturas</t>
  </si>
  <si>
    <t>Trama Editorial</t>
  </si>
  <si>
    <t>1887-3669</t>
  </si>
  <si>
    <t>Transactions (Jewish Historical Society of England)</t>
  </si>
  <si>
    <t>2047-2331</t>
  </si>
  <si>
    <t>Transactions of the American Art-Union</t>
  </si>
  <si>
    <t>2152-6141</t>
  </si>
  <si>
    <t>Transactions of the American Entomological Society (1890-)</t>
  </si>
  <si>
    <t>American Entomological Society</t>
  </si>
  <si>
    <t>Transactions of the American Mathematical Society</t>
  </si>
  <si>
    <t>Transactions of the American Philological Association (1974-)</t>
  </si>
  <si>
    <t>Transactions of the American Philosophical Society</t>
  </si>
  <si>
    <t>0065-9746</t>
  </si>
  <si>
    <t>Transactions of the Cambridge Bibliographical Society</t>
  </si>
  <si>
    <t>Cambridge Bibliographical Society</t>
  </si>
  <si>
    <t>0068-6611</t>
  </si>
  <si>
    <t>Transactions of the Charles S. Peirce Society</t>
  </si>
  <si>
    <t>Transactions of the Faculty of Actuaries</t>
  </si>
  <si>
    <t>0071-3686</t>
  </si>
  <si>
    <t>Transactions of the Grotius Society</t>
  </si>
  <si>
    <t>1479-1234</t>
  </si>
  <si>
    <t>Transactions of the Historical Society of Ghana</t>
  </si>
  <si>
    <t>Historical Society of Ghana</t>
  </si>
  <si>
    <t>0855-3246</t>
  </si>
  <si>
    <t>Transactions of the Institute of British Geographers</t>
  </si>
  <si>
    <t>0020-2754</t>
  </si>
  <si>
    <t>1475-5661</t>
  </si>
  <si>
    <t>Transactions of the Kansas Academy of Science (1903-)</t>
  </si>
  <si>
    <t>Transactions of the Modern Language Association of America</t>
  </si>
  <si>
    <t>1539-3674</t>
  </si>
  <si>
    <t>Transactions of the Royal Historical Society</t>
  </si>
  <si>
    <t>Royal Historical Society</t>
  </si>
  <si>
    <t>0080-4401</t>
  </si>
  <si>
    <t>1474-0648</t>
  </si>
  <si>
    <t>The Transactions of the Royal Irish Academy</t>
  </si>
  <si>
    <t>0790-8113</t>
  </si>
  <si>
    <t>The Transatlantic Review</t>
  </si>
  <si>
    <t>Joseph F. McCrindle Foundation</t>
  </si>
  <si>
    <t>0041-1078</t>
  </si>
  <si>
    <t>2051-2112</t>
  </si>
  <si>
    <t>Transportation Science</t>
  </si>
  <si>
    <t>0041-1655</t>
  </si>
  <si>
    <t>1526-5447</t>
  </si>
  <si>
    <t>Le Travail Humain</t>
  </si>
  <si>
    <t>0041-1868</t>
  </si>
  <si>
    <t>2104-3663</t>
  </si>
  <si>
    <t>El Trimestre EconÃ³mico</t>
  </si>
  <si>
    <t>Fondo de Cultura EconÃ³mica</t>
  </si>
  <si>
    <t>0041-3011</t>
  </si>
  <si>
    <t>Twentieth Century Architecture</t>
  </si>
  <si>
    <t>The Twentieth Century Society</t>
  </si>
  <si>
    <t>1353-1964</t>
  </si>
  <si>
    <t>2054-3263</t>
  </si>
  <si>
    <t>Twentieth Century Literature</t>
  </si>
  <si>
    <t>Hofstra University</t>
  </si>
  <si>
    <t>0041-462X</t>
  </si>
  <si>
    <t>Ulbandus Review</t>
  </si>
  <si>
    <t>Columbia University Slavic Department</t>
  </si>
  <si>
    <t>0163-450X</t>
  </si>
  <si>
    <t>Ulster Journal of Archaeology</t>
  </si>
  <si>
    <t>Ulster Archaeological Society</t>
  </si>
  <si>
    <t>0082-7355</t>
  </si>
  <si>
    <t>The University of Chicago Law Review</t>
  </si>
  <si>
    <t>0041-9494</t>
  </si>
  <si>
    <t>The University of Miami Inter-American Law Review</t>
  </si>
  <si>
    <t>Joe Christensen, Inc.</t>
  </si>
  <si>
    <t>0884-1756</t>
  </si>
  <si>
    <t>University of Pennsylvania Law Review</t>
  </si>
  <si>
    <t>The University of Pennsylvania Law Review</t>
  </si>
  <si>
    <t>0041-9907</t>
  </si>
  <si>
    <t>The University of Toronto Law Journal</t>
  </si>
  <si>
    <t>Die Unterrichtspraxis / Teaching German</t>
  </si>
  <si>
    <t>0042-062X</t>
  </si>
  <si>
    <t>1756-1221</t>
  </si>
  <si>
    <t>Urban Anthropology and Studies of Cultural Systems and World Economic Development</t>
  </si>
  <si>
    <t>The Institute, Inc.</t>
  </si>
  <si>
    <t>0894-6019</t>
  </si>
  <si>
    <t>The Urban Lawyer</t>
  </si>
  <si>
    <t>0042-0905</t>
  </si>
  <si>
    <t>1942-6593</t>
  </si>
  <si>
    <t>Vegetation History and Archaeobotany</t>
  </si>
  <si>
    <t>0939-6314</t>
  </si>
  <si>
    <t>1617-6278</t>
  </si>
  <si>
    <t>Vergilius (1959-)</t>
  </si>
  <si>
    <t>The Vergilian Society</t>
  </si>
  <si>
    <t>0506-7294</t>
  </si>
  <si>
    <t>Vetus Testamentum</t>
  </si>
  <si>
    <t>0042-4935</t>
  </si>
  <si>
    <t>Victorian Literature and Culture</t>
  </si>
  <si>
    <t>1060-1503</t>
  </si>
  <si>
    <t>1470-1553</t>
  </si>
  <si>
    <t>Research Society for Victorian Periodicals</t>
  </si>
  <si>
    <t>Vienna Yearbook of Population Research</t>
  </si>
  <si>
    <t>Austrian Academy of Sciences Press</t>
  </si>
  <si>
    <t>1728-4414</t>
  </si>
  <si>
    <t>1728-5305</t>
  </si>
  <si>
    <t>Vierteljahrshefte fÃ¼r Zeitgeschichte</t>
  </si>
  <si>
    <t>0042-5702</t>
  </si>
  <si>
    <t>Vigiliae Christianae</t>
  </si>
  <si>
    <t>0042-6032</t>
  </si>
  <si>
    <t>VingtiÃ¨me SiÃ¨cle. Revue d'histoire</t>
  </si>
  <si>
    <t>0294-1759</t>
  </si>
  <si>
    <t>1950-6678</t>
  </si>
  <si>
    <t>The Virginia Law Register</t>
  </si>
  <si>
    <t>Virginia Law Review</t>
  </si>
  <si>
    <t>1547-1357</t>
  </si>
  <si>
    <t>0042-6601</t>
  </si>
  <si>
    <t>The Virginia Magazine of History and Biography</t>
  </si>
  <si>
    <t>Virginia Historical Society</t>
  </si>
  <si>
    <t>0042-6636</t>
  </si>
  <si>
    <t>Vivarium</t>
  </si>
  <si>
    <t>0042-7543</t>
  </si>
  <si>
    <t>1568-5349</t>
  </si>
  <si>
    <t>The Volume of the Walpole Society</t>
  </si>
  <si>
    <t>The Walpole Society</t>
  </si>
  <si>
    <t>0141-0016</t>
  </si>
  <si>
    <t>Voluntas: International Journal of Voluntary and Nonprofit Organizations</t>
  </si>
  <si>
    <t>0957-8765</t>
  </si>
  <si>
    <t>1573-7888</t>
  </si>
  <si>
    <t>Vox Guyanae</t>
  </si>
  <si>
    <t>0506-1164</t>
  </si>
  <si>
    <t>2352-023X</t>
  </si>
  <si>
    <t>VSWG: Vierteljahrschrift fÃ¼r Sozial- und Wirtschaftsgeschichte</t>
  </si>
  <si>
    <t>0340-8728</t>
  </si>
  <si>
    <t>Washington History</t>
  </si>
  <si>
    <t>Historical Society of Washington, D.C.</t>
  </si>
  <si>
    <t>1042-9719</t>
  </si>
  <si>
    <t>Waterbirds: The International Journal of Waterbird Biology</t>
  </si>
  <si>
    <t>Waterbird Society</t>
  </si>
  <si>
    <t>Water Environment Research</t>
  </si>
  <si>
    <t>Water Environment Federation</t>
  </si>
  <si>
    <t>1061-4303</t>
  </si>
  <si>
    <t>1554-7531</t>
  </si>
  <si>
    <t>Watson's Art Journal</t>
  </si>
  <si>
    <t>2152-6796</t>
  </si>
  <si>
    <t>Die Welt des Islams</t>
  </si>
  <si>
    <t>0043-2539</t>
  </si>
  <si>
    <t>Die Welt des Orients</t>
  </si>
  <si>
    <t>0043-2547</t>
  </si>
  <si>
    <t>West 86th: A Journal of Decorative Arts, Design History, and Material Culture</t>
  </si>
  <si>
    <t>2153-5531</t>
  </si>
  <si>
    <t>2153-5558</t>
  </si>
  <si>
    <t>Western Folklore</t>
  </si>
  <si>
    <t>Western States Folklore Society</t>
  </si>
  <si>
    <t>0043-373X</t>
  </si>
  <si>
    <t>The Western Historical Quarterly</t>
  </si>
  <si>
    <t>Western Historical Quarterly, Utah State University</t>
  </si>
  <si>
    <t>0043-3810</t>
  </si>
  <si>
    <t>1939-8603</t>
  </si>
  <si>
    <t>De West-Indische Gids</t>
  </si>
  <si>
    <t>0372-7289</t>
  </si>
  <si>
    <t>2214-8981</t>
  </si>
  <si>
    <t>Willdenowia</t>
  </si>
  <si>
    <t>0511-9618</t>
  </si>
  <si>
    <t>The William and Mary Quarterly</t>
  </si>
  <si>
    <t>Omohundro Institute of Early American History and Culture</t>
  </si>
  <si>
    <t>0043-5597</t>
  </si>
  <si>
    <t>1933-7698</t>
  </si>
  <si>
    <t>Wilson Anti-Slavery Collection</t>
  </si>
  <si>
    <t>Wilson Ornithological Society</t>
  </si>
  <si>
    <t>The Wilson Quarterly (1976-)</t>
  </si>
  <si>
    <t>Woodrow Wilson International Center for Scholars</t>
  </si>
  <si>
    <t>0363-3276</t>
  </si>
  <si>
    <t>2328-529X</t>
  </si>
  <si>
    <t>Winterthur Portfolio</t>
  </si>
  <si>
    <t>0084-0416</t>
  </si>
  <si>
    <t>1545-6927</t>
  </si>
  <si>
    <t>The Wisconsin Magazine of History</t>
  </si>
  <si>
    <t>Wisconsin Historical Society</t>
  </si>
  <si>
    <t>0043-6534</t>
  </si>
  <si>
    <t>Woman's Art Journal</t>
  </si>
  <si>
    <t>Old City Publishing, Inc.</t>
  </si>
  <si>
    <t>0270-7993</t>
  </si>
  <si>
    <t>The Women's Review of Books</t>
  </si>
  <si>
    <t>0738-1433</t>
  </si>
  <si>
    <t>Women's Studies International</t>
  </si>
  <si>
    <t>The Feminist Press at the City University of New York</t>
  </si>
  <si>
    <t>1041-9527</t>
  </si>
  <si>
    <t>Women's Studies Quarterly</t>
  </si>
  <si>
    <t>Women in German Yearbook</t>
  </si>
  <si>
    <t>The Workshop</t>
  </si>
  <si>
    <t>2151-142X</t>
  </si>
  <si>
    <t>World Affairs</t>
  </si>
  <si>
    <t>World Affairs Institute</t>
  </si>
  <si>
    <t>0043-8200</t>
  </si>
  <si>
    <t>World Archaeology</t>
  </si>
  <si>
    <t>0043-8243</t>
  </si>
  <si>
    <t>1470-1375</t>
  </si>
  <si>
    <t>The World Bank Economic Review</t>
  </si>
  <si>
    <t>0258-6770</t>
  </si>
  <si>
    <t>1564-698X</t>
  </si>
  <si>
    <t>The World Bank Research Observer</t>
  </si>
  <si>
    <t>0257-3032</t>
  </si>
  <si>
    <t>1564-6971</t>
  </si>
  <si>
    <t>World Literature Today</t>
  </si>
  <si>
    <t>University of Oklahoma</t>
  </si>
  <si>
    <t>0196-3570</t>
  </si>
  <si>
    <t>1945-8134</t>
  </si>
  <si>
    <t>The World of Music</t>
  </si>
  <si>
    <t>VWB - Verlag fÃ¼r Wissenschaft und Bildung</t>
  </si>
  <si>
    <t>0043-8774</t>
  </si>
  <si>
    <t>World Review of Political Economy</t>
  </si>
  <si>
    <t>2042-891X</t>
  </si>
  <si>
    <t>2042-8928</t>
  </si>
  <si>
    <t>The World Today</t>
  </si>
  <si>
    <t>0043-9134</t>
  </si>
  <si>
    <t>Writing Ulster</t>
  </si>
  <si>
    <t>0969-4846</t>
  </si>
  <si>
    <t>Yale French Studies</t>
  </si>
  <si>
    <t>0044-0078</t>
  </si>
  <si>
    <t>Yale Law &amp; Policy Review</t>
  </si>
  <si>
    <t>Yale Law &amp; Policy Review, Inc.</t>
  </si>
  <si>
    <t>0740-8048</t>
  </si>
  <si>
    <t>The Yale Law Journal</t>
  </si>
  <si>
    <t>The Yale Law Journal Company, Inc.</t>
  </si>
  <si>
    <t>0044-0094</t>
  </si>
  <si>
    <t>Yale University Art Gallery Bulletin</t>
  </si>
  <si>
    <t>Yale University</t>
  </si>
  <si>
    <t>0084-3539</t>
  </si>
  <si>
    <t>The Yale University Library Gazette</t>
  </si>
  <si>
    <t>0044-0175</t>
  </si>
  <si>
    <t>The Year's Work in Modern Language Studies</t>
  </si>
  <si>
    <t>0084-4152</t>
  </si>
  <si>
    <t>2222-4297</t>
  </si>
  <si>
    <t>Yearbook for Traditional Music</t>
  </si>
  <si>
    <t>International Council for Traditional Music</t>
  </si>
  <si>
    <t>0740-1558</t>
  </si>
  <si>
    <t>The Yearbook of English Studies</t>
  </si>
  <si>
    <t>0306-2473</t>
  </si>
  <si>
    <t>2222-4289</t>
  </si>
  <si>
    <t>Zeitschrift des Deutschen PalÃ¤stina-Vereins (1953-)</t>
  </si>
  <si>
    <t>Deutscher Verein zur Erforschung PalÃ¤stinas</t>
  </si>
  <si>
    <t>0012-1169</t>
  </si>
  <si>
    <t>Zeitschrift fÃ¼r deutsches Altertum und deutsche Literatur</t>
  </si>
  <si>
    <t>S. Hirzel Verlag</t>
  </si>
  <si>
    <t>0044-2518</t>
  </si>
  <si>
    <t>Zeitschrift fÃ¼r Dialektologie und Linguistik</t>
  </si>
  <si>
    <t>0044-1449</t>
  </si>
  <si>
    <t>Zeitschrift fÃ¼r Ethnologie</t>
  </si>
  <si>
    <t>Dietrich Reimer Verlag GmbH</t>
  </si>
  <si>
    <t>0044-2666</t>
  </si>
  <si>
    <t>Zeitschrift fÃ¼r franzÃ¶sische Sprache und Literatur</t>
  </si>
  <si>
    <t>0044-2747</t>
  </si>
  <si>
    <t>Zeitschrift fÃ¼r Internationale Beziehungen</t>
  </si>
  <si>
    <t>0946-7165</t>
  </si>
  <si>
    <t>Zeitschrift fÃ¼r Kunstgeschichte</t>
  </si>
  <si>
    <t>Deutscher Kunstverlag GmbH Munchen Berlin</t>
  </si>
  <si>
    <t>0044-2992</t>
  </si>
  <si>
    <t>Zeitschrift fÃ¼r Morphologie und Anthropologie</t>
  </si>
  <si>
    <t>0044-314X</t>
  </si>
  <si>
    <t>Zeitschrift fÃ¼r Ã¶ffentliche und gemeinwirtschaftliche Unternehmen: ZÃ¶gU / Journal for Public and Nonprofit Services</t>
  </si>
  <si>
    <t>0344-9777</t>
  </si>
  <si>
    <t>Zeitschrift fÃ¼r Papyrologie und Epigraphik</t>
  </si>
  <si>
    <t>Dr. Rudolf Habelt GmbH, Bonn (Germany)</t>
  </si>
  <si>
    <t>0084-5388</t>
  </si>
  <si>
    <t>Zeitschrift fÃ¼r Personalforschung / German Journal of Research in Human Resource Management</t>
  </si>
  <si>
    <t>0179-6437</t>
  </si>
  <si>
    <t>1862-0000</t>
  </si>
  <si>
    <t>Zeitschrift fÃ¼r philosophische Forschung</t>
  </si>
  <si>
    <t>0044-3301</t>
  </si>
  <si>
    <t>1439-2615</t>
  </si>
  <si>
    <t>Zeitschrift fÃ¼r Rechtspolitik</t>
  </si>
  <si>
    <t>0514-6496</t>
  </si>
  <si>
    <t>Zeitschrift fÃ¼r Theologie und Kirche</t>
  </si>
  <si>
    <t>0044-3549</t>
  </si>
  <si>
    <t>1868-7377</t>
  </si>
  <si>
    <t>Zeitschrift fÃ¼r Unternehmensgeschichte / Journal of Business History</t>
  </si>
  <si>
    <t>0342-2852</t>
  </si>
  <si>
    <t>Zeitschrift fÃ¼r vergleichende Sprachforschung auf dem Gebiete des Deutschen, Griechischen und Lateinischen</t>
  </si>
  <si>
    <t>0937-2679</t>
  </si>
  <si>
    <t>2334-1297</t>
  </si>
  <si>
    <t>Zion / ×¦×™×•×Ÿ</t>
  </si>
  <si>
    <t>0044-4758</t>
  </si>
  <si>
    <t>Zmanim: A Historical Quarterly / ×–×ž× ×™×: ×¨×‘×¢×•×Ÿ ×œ×”×™×¡×˜×•×¨×™×”</t>
  </si>
  <si>
    <t>Open University / ×”××•× ×™×‘×¨×¡×™×˜×” ×”×¤×ª×•×—×”</t>
  </si>
  <si>
    <t>1565-5261</t>
  </si>
  <si>
    <t>Â©2000-2014 ITHAKA. All Rights Reserved. JSTORÂ®, the JSTOR logo, and ITHAKAÂ® are registered trademarks of ITHAKA.</t>
  </si>
  <si>
    <t>Create time: 26-Jun-2014 02:49 PM</t>
  </si>
  <si>
    <t>Year: 2013</t>
  </si>
  <si>
    <t xml:space="preserve">BioOne.1 2000 to present
EBSCO Open Access Biology Collection 1969 to present (Embargo: 1 year) OPEN ACCESS  
EBSCO Open Access Journals 1969 to present (Embargo: 1 year) OPEN ACCESS  
Free Access Journals (HighWire) 1969 to present (Embargo: 1 year) OPEN ACCESS   </t>
  </si>
  <si>
    <t>cancel</t>
  </si>
  <si>
    <t xml:space="preserve">Database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</si>
</sst>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6" formatCode="&quot;$&quot;#,##0_);[Red]\(&quot;$&quot;#,##0\)"/>
    <numFmt numFmtId="8" formatCode="&quot;$&quot;#,##0.00_);[Red]\(&quot;$&quot;#,##0.00\)"/>
    <numFmt numFmtId="44" formatCode="_(&quot;$&quot;* #,##0.00_);_(&quot;$&quot;* \(#,##0.00\);_(&quot;$&quot;* &quot;-&quot;??_);_(@_)"/>
    <numFmt numFmtId="164" formatCode="&quot;$&quot;#,##0.00"/>
    <numFmt numFmtId="165" formatCode="#0"/>
    <numFmt numFmtId="166" formatCode="#,##0;\(#,##0\)"/>
    <numFmt numFmtId="167" formatCode="[$-10409]###,###"/>
    <numFmt numFmtId="168" formatCode="yyyy\-mm\-dd;@"/>
  </numFmts>
  <fonts count="117" x14ac:knownFonts="1">
    <font>
      <sz val="12"/>
      <color theme="1"/>
      <name val="Calibri"/>
      <family val="2"/>
      <scheme val="minor"/>
    </font>
    <font>
      <sz val="11"/>
      <color theme="1"/>
      <name val="Calibri"/>
      <family val="2"/>
    </font>
    <font>
      <sz val="11"/>
      <color theme="1"/>
      <name val="Calibri"/>
      <family val="2"/>
      <scheme val="minor"/>
    </font>
    <font>
      <sz val="12"/>
      <color theme="1"/>
      <name val="Calibri"/>
      <family val="2"/>
      <scheme val="minor"/>
    </font>
    <font>
      <b/>
      <sz val="10"/>
      <name val="Trebuchet MS"/>
      <family val="2"/>
    </font>
    <font>
      <sz val="10"/>
      <name val="Trebuchet MS"/>
      <family val="2"/>
    </font>
    <font>
      <sz val="10"/>
      <color indexed="17"/>
      <name val="Trebuchet MS"/>
      <family val="2"/>
    </font>
    <font>
      <sz val="10"/>
      <name val="Arial"/>
      <family val="2"/>
    </font>
    <font>
      <sz val="10"/>
      <color indexed="10"/>
      <name val="Trebuchet MS"/>
      <family val="2"/>
    </font>
    <font>
      <b/>
      <sz val="10"/>
      <color indexed="10"/>
      <name val="Arial"/>
      <family val="2"/>
    </font>
    <font>
      <sz val="10"/>
      <color indexed="10"/>
      <name val="Arial"/>
      <family val="2"/>
    </font>
    <font>
      <sz val="10"/>
      <color indexed="12"/>
      <name val="Trebuchet MS"/>
      <family val="2"/>
    </font>
    <font>
      <u/>
      <sz val="12"/>
      <color theme="10"/>
      <name val="Calibri"/>
      <family val="2"/>
      <scheme val="minor"/>
    </font>
    <font>
      <u/>
      <sz val="12"/>
      <color theme="11"/>
      <name val="Calibri"/>
      <family val="2"/>
      <scheme val="minor"/>
    </font>
    <font>
      <sz val="10"/>
      <color indexed="8"/>
      <name val="Courier"/>
      <family val="3"/>
    </font>
    <font>
      <b/>
      <sz val="10"/>
      <color indexed="12"/>
      <name val="Arial"/>
      <family val="2"/>
    </font>
    <font>
      <sz val="8"/>
      <name val="Verdana"/>
      <family val="2"/>
    </font>
    <font>
      <sz val="10"/>
      <color indexed="12"/>
      <name val="Trebuchet MS"/>
      <family val="2"/>
    </font>
    <font>
      <b/>
      <sz val="10"/>
      <color indexed="12"/>
      <name val="Trebuchet MS"/>
      <family val="2"/>
    </font>
    <font>
      <i/>
      <sz val="10"/>
      <color indexed="12"/>
      <name val="Trebuchet MS"/>
      <family val="2"/>
    </font>
    <font>
      <b/>
      <sz val="10"/>
      <color indexed="12"/>
      <name val="Arial"/>
      <family val="2"/>
    </font>
    <font>
      <sz val="12"/>
      <color rgb="FF9C0006"/>
      <name val="Calibri"/>
      <family val="2"/>
      <scheme val="minor"/>
    </font>
    <font>
      <b/>
      <sz val="11"/>
      <color rgb="FF0000FF"/>
      <name val="Calibri"/>
      <family val="2"/>
      <scheme val="minor"/>
    </font>
    <font>
      <sz val="10"/>
      <color indexed="12"/>
      <name val="Arial"/>
      <family val="2"/>
    </font>
    <font>
      <b/>
      <sz val="12"/>
      <color rgb="FF0000FF"/>
      <name val="Calibri"/>
      <family val="2"/>
      <scheme val="minor"/>
    </font>
    <font>
      <sz val="9"/>
      <color indexed="81"/>
      <name val="Calibri"/>
      <family val="2"/>
    </font>
    <font>
      <b/>
      <sz val="9"/>
      <color indexed="81"/>
      <name val="Calibri"/>
      <family val="2"/>
    </font>
    <font>
      <sz val="12"/>
      <name val="Calibri"/>
      <family val="2"/>
      <scheme val="minor"/>
    </font>
    <font>
      <b/>
      <sz val="11"/>
      <name val="Calibri"/>
      <family val="2"/>
    </font>
    <font>
      <sz val="12"/>
      <color theme="0"/>
      <name val="Calibri"/>
      <family val="2"/>
      <scheme val="minor"/>
    </font>
    <font>
      <sz val="10"/>
      <color rgb="FFFF0000"/>
      <name val="Trebuchet MS"/>
      <family val="2"/>
    </font>
    <font>
      <b/>
      <sz val="12"/>
      <color rgb="FFFF0000"/>
      <name val="Calibri"/>
      <family val="2"/>
      <scheme val="minor"/>
    </font>
    <font>
      <b/>
      <sz val="13"/>
      <color theme="1"/>
      <name val="Calibri"/>
      <family val="2"/>
      <scheme val="minor"/>
    </font>
    <font>
      <sz val="10"/>
      <color theme="1"/>
      <name val="Andale WT"/>
      <family val="2"/>
    </font>
    <font>
      <sz val="8"/>
      <color theme="1"/>
      <name val="Andale WT"/>
      <family val="2"/>
    </font>
    <font>
      <b/>
      <sz val="10"/>
      <name val="Arial"/>
      <family val="2"/>
    </font>
    <font>
      <b/>
      <sz val="9"/>
      <color indexed="81"/>
      <name val="Arial"/>
      <family val="2"/>
    </font>
    <font>
      <sz val="9"/>
      <color indexed="81"/>
      <name val="Arial"/>
      <family val="2"/>
    </font>
    <font>
      <sz val="10"/>
      <name val="Calibri"/>
      <family val="2"/>
      <scheme val="minor"/>
    </font>
    <font>
      <b/>
      <sz val="12"/>
      <color theme="1"/>
      <name val="Calibri"/>
      <family val="2"/>
      <scheme val="minor"/>
    </font>
    <font>
      <b/>
      <i/>
      <sz val="18"/>
      <color theme="1"/>
      <name val="Calibri"/>
      <family val="2"/>
      <scheme val="minor"/>
    </font>
    <font>
      <b/>
      <i/>
      <sz val="12"/>
      <color theme="1"/>
      <name val="Calibri"/>
      <family val="2"/>
      <scheme val="minor"/>
    </font>
    <font>
      <b/>
      <sz val="12"/>
      <name val="Calibri"/>
      <family val="2"/>
      <scheme val="minor"/>
    </font>
    <font>
      <sz val="12"/>
      <color rgb="FF000000"/>
      <name val="Calibri"/>
      <family val="2"/>
      <scheme val="minor"/>
    </font>
    <font>
      <b/>
      <i/>
      <sz val="16"/>
      <color theme="1"/>
      <name val="Calibri"/>
      <family val="2"/>
      <scheme val="minor"/>
    </font>
    <font>
      <b/>
      <sz val="10"/>
      <color theme="1"/>
      <name val="Calibri"/>
      <family val="2"/>
      <scheme val="minor"/>
    </font>
    <font>
      <sz val="10"/>
      <color theme="1"/>
      <name val="Calibri"/>
      <family val="2"/>
      <scheme val="minor"/>
    </font>
    <font>
      <sz val="12"/>
      <color theme="1"/>
      <name val="Arial"/>
      <family val="2"/>
    </font>
    <font>
      <b/>
      <sz val="12"/>
      <color rgb="FFFFFFFF"/>
      <name val="Arial"/>
      <family val="2"/>
    </font>
    <font>
      <sz val="12"/>
      <color rgb="FFFFFFFF"/>
      <name val="Arial"/>
      <family val="2"/>
    </font>
    <font>
      <b/>
      <sz val="12"/>
      <color rgb="FF000000"/>
      <name val="Calibri"/>
      <family val="2"/>
      <scheme val="minor"/>
    </font>
    <font>
      <i/>
      <sz val="12"/>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7.7"/>
      <color rgb="FF737373"/>
      <name val="Verdana"/>
      <family val="2"/>
    </font>
    <font>
      <sz val="6.6"/>
      <color rgb="FF595959"/>
      <name val="Verdana"/>
      <family val="2"/>
    </font>
    <font>
      <b/>
      <sz val="8.25"/>
      <color rgb="FFFFFFFF"/>
      <name val="Verdana"/>
      <family val="2"/>
    </font>
    <font>
      <sz val="10"/>
      <name val="Arial"/>
      <family val="2"/>
    </font>
    <font>
      <sz val="11"/>
      <color rgb="FF9C0006"/>
      <name val="Calibri"/>
      <family val="2"/>
      <scheme val="minor"/>
    </font>
    <font>
      <sz val="18"/>
      <name val="Tahoma"/>
      <family val="2"/>
    </font>
    <font>
      <b/>
      <sz val="8"/>
      <name val="Tahoma"/>
      <family val="2"/>
    </font>
    <font>
      <sz val="8"/>
      <name val="Tahoma"/>
      <family val="2"/>
    </font>
    <font>
      <b/>
      <sz val="9"/>
      <name val="Verdana"/>
      <family val="2"/>
    </font>
    <font>
      <b/>
      <sz val="9"/>
      <color rgb="FF010000"/>
      <name val="Verdana"/>
      <family val="2"/>
    </font>
    <font>
      <sz val="9"/>
      <color rgb="FF010000"/>
      <name val="Verdana"/>
      <family val="2"/>
    </font>
    <font>
      <sz val="9"/>
      <name val="Verdana"/>
      <family val="2"/>
    </font>
    <font>
      <sz val="9"/>
      <color rgb="FFFF0000"/>
      <name val="Verdana"/>
      <family val="2"/>
    </font>
    <font>
      <b/>
      <sz val="9.6"/>
      <color theme="1"/>
      <name val="Arial"/>
      <family val="2"/>
    </font>
    <font>
      <sz val="9.6"/>
      <color theme="1"/>
      <name val="Arial"/>
      <family val="2"/>
    </font>
    <font>
      <b/>
      <sz val="12"/>
      <color theme="1"/>
      <name val="Arial"/>
      <family val="2"/>
    </font>
    <font>
      <b/>
      <sz val="12"/>
      <color rgb="FF006100"/>
      <name val="Calibri"/>
      <family val="2"/>
      <scheme val="minor"/>
    </font>
    <font>
      <b/>
      <sz val="16"/>
      <color theme="1"/>
      <name val="Calibri"/>
      <family val="2"/>
      <scheme val="minor"/>
    </font>
    <font>
      <b/>
      <sz val="16"/>
      <name val="Arial"/>
      <family val="2"/>
    </font>
    <font>
      <b/>
      <sz val="11"/>
      <color rgb="FF000000"/>
      <name val="Calibri"/>
      <family val="2"/>
      <scheme val="minor"/>
    </font>
    <font>
      <sz val="10"/>
      <color indexed="8"/>
      <name val="Arial"/>
      <family val="2"/>
    </font>
    <font>
      <sz val="11.95"/>
      <color indexed="10"/>
      <name val="Times New Roman"/>
      <family val="1"/>
    </font>
    <font>
      <b/>
      <sz val="10"/>
      <color indexed="8"/>
      <name val="Arial"/>
      <family val="2"/>
    </font>
    <font>
      <b/>
      <sz val="10"/>
      <color theme="1"/>
      <name val="Trebuchet MS"/>
      <family val="2"/>
    </font>
    <font>
      <sz val="10"/>
      <color theme="1"/>
      <name val="Trebuchet MS"/>
      <family val="2"/>
    </font>
    <font>
      <b/>
      <sz val="18"/>
      <color theme="1"/>
      <name val="Calibri"/>
      <family val="2"/>
      <scheme val="minor"/>
    </font>
    <font>
      <b/>
      <sz val="12"/>
      <color rgb="FFFF0000"/>
      <name val="Calibri"/>
      <family val="2"/>
    </font>
    <font>
      <sz val="11"/>
      <color rgb="FFFF0000"/>
      <name val="Calibri"/>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i/>
      <sz val="11"/>
      <color rgb="FF7F7F7F"/>
      <name val="Calibri"/>
      <family val="2"/>
    </font>
    <font>
      <b/>
      <sz val="11"/>
      <color theme="1"/>
      <name val="Calibri"/>
      <family val="2"/>
    </font>
    <font>
      <sz val="11"/>
      <color theme="0"/>
      <name val="Calibri"/>
      <family val="2"/>
    </font>
    <font>
      <sz val="12"/>
      <color rgb="FFFF0000"/>
      <name val="Calibri"/>
      <scheme val="minor"/>
    </font>
    <font>
      <b/>
      <sz val="14"/>
      <color theme="1"/>
      <name val="Calibri"/>
      <scheme val="minor"/>
    </font>
    <font>
      <b/>
      <sz val="14"/>
      <name val="Calibri"/>
      <scheme val="minor"/>
    </font>
    <font>
      <sz val="12"/>
      <color rgb="FF595959"/>
      <name val="Verdana"/>
    </font>
    <font>
      <sz val="12"/>
      <color theme="1"/>
      <name val="Cambria"/>
    </font>
    <font>
      <sz val="12"/>
      <name val="Arial"/>
    </font>
    <font>
      <sz val="10"/>
      <color rgb="FF000000"/>
      <name val="Times New Roman"/>
      <charset val="204"/>
    </font>
    <font>
      <sz val="12"/>
      <color rgb="FF000000"/>
      <name val="Arial"/>
      <family val="2"/>
    </font>
  </fonts>
  <fills count="8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rgb="FFFFC7CE"/>
      </patternFill>
    </fill>
    <fill>
      <patternFill patternType="solid">
        <fgColor rgb="FF3366FF"/>
        <bgColor indexed="64"/>
      </patternFill>
    </fill>
    <fill>
      <patternFill patternType="solid">
        <fgColor rgb="FF3BB131"/>
        <bgColor indexed="64"/>
      </patternFill>
    </fill>
    <fill>
      <patternFill patternType="solid">
        <fgColor rgb="FF9356AB"/>
        <bgColor indexed="64"/>
      </patternFill>
    </fill>
    <fill>
      <patternFill patternType="solid">
        <fgColor theme="9" tint="-0.249977111117893"/>
        <bgColor indexed="64"/>
      </patternFill>
    </fill>
    <fill>
      <patternFill patternType="solid">
        <fgColor rgb="FFFF42D2"/>
        <bgColor indexed="64"/>
      </patternFill>
    </fill>
    <fill>
      <patternFill patternType="solid">
        <fgColor rgb="FF2BEDFF"/>
        <bgColor indexed="64"/>
      </patternFill>
    </fill>
    <fill>
      <patternFill patternType="solid">
        <fgColor rgb="FFA603FF"/>
        <bgColor indexed="64"/>
      </patternFill>
    </fill>
    <fill>
      <patternFill patternType="solid">
        <fgColor rgb="FF22F6FF"/>
        <bgColor indexed="64"/>
      </patternFill>
    </fill>
    <fill>
      <patternFill patternType="solid">
        <fgColor theme="8"/>
        <bgColor indexed="64"/>
      </patternFill>
    </fill>
    <fill>
      <patternFill patternType="solid">
        <fgColor rgb="FF17E7FF"/>
        <bgColor indexed="64"/>
      </patternFill>
    </fill>
    <fill>
      <patternFill patternType="solid">
        <fgColor rgb="FF0000FF"/>
        <bgColor indexed="64"/>
      </patternFill>
    </fill>
    <fill>
      <patternFill patternType="solid">
        <fgColor rgb="FFAE06D2"/>
        <bgColor indexed="64"/>
      </patternFill>
    </fill>
    <fill>
      <patternFill patternType="solid">
        <fgColor rgb="FF12F3FF"/>
        <bgColor indexed="64"/>
      </patternFill>
    </fill>
    <fill>
      <patternFill patternType="solid">
        <fgColor theme="4" tint="0.79998168889431442"/>
        <bgColor indexed="64"/>
      </patternFill>
    </fill>
    <fill>
      <patternFill patternType="solid">
        <fgColor rgb="FFBFD2E2"/>
      </patternFill>
    </fill>
    <fill>
      <patternFill patternType="solid">
        <fgColor rgb="FFFFFFFF"/>
        <bgColor indexed="64"/>
      </patternFill>
    </fill>
    <fill>
      <patternFill patternType="solid">
        <fgColor rgb="FF3399CC"/>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AEAF4"/>
        <bgColor indexed="64"/>
      </patternFill>
    </fill>
    <fill>
      <patternFill patternType="solid">
        <fgColor rgb="FFAAAAD5"/>
        <bgColor indexed="64"/>
      </patternFill>
    </fill>
    <fill>
      <patternFill patternType="solid">
        <fgColor rgb="FFC0C0C0"/>
        <bgColor indexed="64"/>
      </patternFill>
    </fill>
    <fill>
      <patternFill patternType="solid">
        <fgColor rgb="FF99CCFF"/>
        <bgColor indexed="64"/>
      </patternFill>
    </fill>
    <fill>
      <patternFill patternType="solid">
        <fgColor rgb="FFB0C4DE"/>
        <bgColor indexed="64"/>
      </patternFill>
    </fill>
    <fill>
      <patternFill patternType="solid">
        <fgColor rgb="FFDCDCDC"/>
        <bgColor indexed="64"/>
      </patternFill>
    </fill>
    <fill>
      <patternFill patternType="solid">
        <fgColor indexed="22"/>
        <bgColor indexed="49"/>
      </patternFill>
    </fill>
    <fill>
      <patternFill patternType="solid">
        <fgColor indexed="41"/>
        <bgColor indexed="64"/>
      </patternFill>
    </fill>
    <fill>
      <patternFill patternType="solid">
        <fgColor rgb="FFCCFFCC"/>
        <bgColor indexed="64"/>
      </patternFill>
    </fill>
    <fill>
      <patternFill patternType="solid">
        <fgColor indexed="9"/>
        <bgColor indexed="0"/>
      </patternFill>
    </fill>
    <fill>
      <patternFill patternType="solid">
        <fgColor indexed="11"/>
        <bgColor indexed="0"/>
      </patternFill>
    </fill>
    <fill>
      <patternFill patternType="solid">
        <fgColor theme="9" tint="0.3999755851924192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rgb="FFFFCCFF"/>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0"/>
        <bgColor rgb="FF000000"/>
      </patternFill>
    </fill>
    <fill>
      <patternFill patternType="solid">
        <fgColor rgb="FFFCD5B4"/>
        <bgColor rgb="FF000000"/>
      </patternFill>
    </fill>
    <fill>
      <patternFill patternType="solid">
        <fgColor rgb="FFFFFFFF"/>
        <bgColor rgb="FF000000"/>
      </patternFill>
    </fill>
    <fill>
      <patternFill patternType="solid">
        <fgColor rgb="FFFFFFFF"/>
      </patternFill>
    </fill>
    <fill>
      <patternFill patternType="solid">
        <fgColor indexed="15"/>
        <bgColor indexed="64"/>
      </patternFill>
    </fill>
    <fill>
      <patternFill patternType="solid">
        <fgColor indexed="13"/>
        <bgColor indexed="64"/>
      </patternFill>
    </fill>
    <fill>
      <patternFill patternType="solid">
        <fgColor theme="0" tint="-0.249977111117893"/>
        <bgColor indexed="64"/>
      </patternFill>
    </fill>
  </fills>
  <borders count="5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double">
        <color indexed="8"/>
      </left>
      <right/>
      <top style="dotted">
        <color indexed="23"/>
      </top>
      <bottom/>
      <diagonal/>
    </border>
    <border>
      <left style="thin">
        <color auto="1"/>
      </left>
      <right/>
      <top style="thin">
        <color auto="1"/>
      </top>
      <bottom style="thin">
        <color auto="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rgb="FF608BB4"/>
      </left>
      <right style="medium">
        <color rgb="FF608BB4"/>
      </right>
      <top style="medium">
        <color rgb="FF608BB4"/>
      </top>
      <bottom style="medium">
        <color rgb="FF608BB4"/>
      </bottom>
      <diagonal/>
    </border>
    <border>
      <left style="medium">
        <color rgb="FFCCCCCC"/>
      </left>
      <right style="medium">
        <color rgb="FFCCCCCC"/>
      </right>
      <top style="medium">
        <color rgb="FFCCCCCC"/>
      </top>
      <bottom style="medium">
        <color rgb="FFCCCCCC"/>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AAAAD5"/>
      </top>
      <bottom style="thin">
        <color rgb="FFFFFFFF"/>
      </bottom>
      <diagonal/>
    </border>
    <border>
      <left/>
      <right style="thin">
        <color rgb="FFAAAAD5"/>
      </right>
      <top style="thin">
        <color rgb="FFAAAAD5"/>
      </top>
      <bottom style="thin">
        <color rgb="FFFFFFFF"/>
      </bottom>
      <diagonal/>
    </border>
    <border>
      <left style="thin">
        <color rgb="FFAAAAD5"/>
      </left>
      <right/>
      <top style="thin">
        <color rgb="FFAAAAD5"/>
      </top>
      <bottom/>
      <diagonal/>
    </border>
    <border>
      <left/>
      <right/>
      <top style="thin">
        <color rgb="FFAAAAD5"/>
      </top>
      <bottom/>
      <diagonal/>
    </border>
    <border>
      <left/>
      <right style="thin">
        <color rgb="FFAAAAD5"/>
      </right>
      <top style="thin">
        <color rgb="FFAAAAD5"/>
      </top>
      <bottom/>
      <diagonal/>
    </border>
    <border>
      <left/>
      <right/>
      <top/>
      <bottom style="thin">
        <color rgb="FFFFFFFF"/>
      </bottom>
      <diagonal/>
    </border>
    <border>
      <left/>
      <right style="thin">
        <color rgb="FFAAAAD5"/>
      </right>
      <top/>
      <bottom style="thin">
        <color rgb="FFFFFFFF"/>
      </bottom>
      <diagonal/>
    </border>
    <border>
      <left style="thin">
        <color rgb="FFAAAAD5"/>
      </left>
      <right/>
      <top/>
      <bottom style="thin">
        <color rgb="FFFFFFFF"/>
      </bottom>
      <diagonal/>
    </border>
    <border>
      <left/>
      <right style="thin">
        <color rgb="FFAAAAD5"/>
      </right>
      <top/>
      <bottom/>
      <diagonal/>
    </border>
    <border>
      <left/>
      <right/>
      <top/>
      <bottom style="thin">
        <color rgb="FFAAAAD5"/>
      </bottom>
      <diagonal/>
    </border>
    <border>
      <left/>
      <right style="thin">
        <color rgb="FFAAAAD5"/>
      </right>
      <top/>
      <bottom style="thin">
        <color rgb="FFAAAAD5"/>
      </bottom>
      <diagonal/>
    </border>
    <border>
      <left style="thin">
        <color rgb="FFAAAAD5"/>
      </left>
      <right/>
      <top/>
      <bottom style="thin">
        <color rgb="FFAAAAD5"/>
      </bottom>
      <diagonal/>
    </border>
    <border>
      <left/>
      <right style="thin">
        <color rgb="FF99CCFF"/>
      </right>
      <top/>
      <bottom/>
      <diagonal/>
    </border>
    <border>
      <left/>
      <right/>
      <top/>
      <bottom style="thin">
        <color rgb="FF00CCFF"/>
      </bottom>
      <diagonal/>
    </border>
    <border>
      <left style="thin">
        <color rgb="FF000000"/>
      </left>
      <right style="medium">
        <color rgb="FF696969"/>
      </right>
      <top style="thin">
        <color rgb="FF000000"/>
      </top>
      <bottom style="medium">
        <color rgb="FF696969"/>
      </bottom>
      <diagonal/>
    </border>
    <border>
      <left style="medium">
        <color rgb="FF696969"/>
      </left>
      <right style="medium">
        <color rgb="FF696969"/>
      </right>
      <top style="thin">
        <color rgb="FF000000"/>
      </top>
      <bottom style="medium">
        <color rgb="FF696969"/>
      </bottom>
      <diagonal/>
    </border>
    <border>
      <left style="medium">
        <color rgb="FF696969"/>
      </left>
      <right style="thin">
        <color rgb="FF000000"/>
      </right>
      <top style="thin">
        <color rgb="FF000000"/>
      </top>
      <bottom style="medium">
        <color rgb="FF696969"/>
      </bottom>
      <diagonal/>
    </border>
    <border>
      <left style="thin">
        <color rgb="FF000000"/>
      </left>
      <right style="medium">
        <color rgb="FF696969"/>
      </right>
      <top style="medium">
        <color rgb="FF696969"/>
      </top>
      <bottom style="medium">
        <color rgb="FF696969"/>
      </bottom>
      <diagonal/>
    </border>
    <border>
      <left style="medium">
        <color rgb="FF696969"/>
      </left>
      <right style="medium">
        <color rgb="FF696969"/>
      </right>
      <top style="medium">
        <color rgb="FF696969"/>
      </top>
      <bottom style="medium">
        <color rgb="FF696969"/>
      </bottom>
      <diagonal/>
    </border>
    <border>
      <left style="medium">
        <color rgb="FF696969"/>
      </left>
      <right style="thin">
        <color rgb="FF000000"/>
      </right>
      <top style="medium">
        <color rgb="FF696969"/>
      </top>
      <bottom style="medium">
        <color rgb="FF696969"/>
      </bottom>
      <diagonal/>
    </border>
    <border>
      <left style="thin">
        <color rgb="FF000000"/>
      </left>
      <right style="medium">
        <color rgb="FF696969"/>
      </right>
      <top style="medium">
        <color rgb="FF696969"/>
      </top>
      <bottom style="thin">
        <color rgb="FF000000"/>
      </bottom>
      <diagonal/>
    </border>
    <border>
      <left style="medium">
        <color rgb="FF696969"/>
      </left>
      <right style="medium">
        <color rgb="FF696969"/>
      </right>
      <top style="medium">
        <color rgb="FF696969"/>
      </top>
      <bottom style="thin">
        <color rgb="FF000000"/>
      </bottom>
      <diagonal/>
    </border>
    <border>
      <left style="medium">
        <color rgb="FF696969"/>
      </left>
      <right style="thin">
        <color rgb="FF000000"/>
      </right>
      <top style="medium">
        <color rgb="FF696969"/>
      </top>
      <bottom style="thin">
        <color rgb="FF000000"/>
      </bottom>
      <diagonal/>
    </border>
    <border>
      <left style="thin">
        <color rgb="FF696969"/>
      </left>
      <right style="thin">
        <color rgb="FF696969"/>
      </right>
      <top style="thin">
        <color rgb="FF696969"/>
      </top>
      <bottom style="thin">
        <color rgb="FF696969"/>
      </bottom>
      <diagonal/>
    </border>
    <border>
      <left style="thin">
        <color indexed="8"/>
      </left>
      <right style="thin">
        <color indexed="8"/>
      </right>
      <top style="thin">
        <color indexed="8"/>
      </top>
      <bottom style="thin">
        <color indexed="8"/>
      </bottom>
      <diagonal/>
    </border>
    <border>
      <left/>
      <right/>
      <top style="thin">
        <color indexed="8"/>
      </top>
      <bottom/>
      <diagonal/>
    </border>
    <border>
      <left/>
      <right/>
      <top style="thin">
        <color indexed="8"/>
      </top>
      <bottom style="thin">
        <color indexed="8"/>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rgb="FF696969"/>
      </left>
      <right/>
      <top/>
      <bottom/>
      <diagonal/>
    </border>
  </borders>
  <cellStyleXfs count="585">
    <xf numFmtId="0" fontId="0" fillId="0" borderId="0"/>
    <xf numFmtId="44" fontId="3"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7" fillId="0" borderId="6">
      <alignment horizontal="center"/>
    </xf>
    <xf numFmtId="0" fontId="21" fillId="5" borderId="0" applyNumberFormat="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52" fillId="0" borderId="0" applyNumberFormat="0" applyFill="0" applyBorder="0" applyAlignment="0" applyProtection="0"/>
    <xf numFmtId="0" fontId="53" fillId="0" borderId="15" applyNumberFormat="0" applyFill="0" applyAlignment="0" applyProtection="0"/>
    <xf numFmtId="0" fontId="54" fillId="0" borderId="16" applyNumberFormat="0" applyFill="0" applyAlignment="0" applyProtection="0"/>
    <xf numFmtId="0" fontId="55" fillId="0" borderId="17" applyNumberFormat="0" applyFill="0" applyAlignment="0" applyProtection="0"/>
    <xf numFmtId="0" fontId="55" fillId="0" borderId="0" applyNumberFormat="0" applyFill="0" applyBorder="0" applyAlignment="0" applyProtection="0"/>
    <xf numFmtId="0" fontId="56" fillId="23" borderId="0" applyNumberFormat="0" applyBorder="0" applyAlignment="0" applyProtection="0"/>
    <xf numFmtId="0" fontId="57" fillId="24" borderId="0" applyNumberFormat="0" applyBorder="0" applyAlignment="0" applyProtection="0"/>
    <xf numFmtId="0" fontId="58" fillId="25" borderId="18" applyNumberFormat="0" applyAlignment="0" applyProtection="0"/>
    <xf numFmtId="0" fontId="59" fillId="26" borderId="19" applyNumberFormat="0" applyAlignment="0" applyProtection="0"/>
    <xf numFmtId="0" fontId="60" fillId="26" borderId="18" applyNumberFormat="0" applyAlignment="0" applyProtection="0"/>
    <xf numFmtId="0" fontId="61" fillId="0" borderId="20" applyNumberFormat="0" applyFill="0" applyAlignment="0" applyProtection="0"/>
    <xf numFmtId="0" fontId="62" fillId="27" borderId="21"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23" applyNumberFormat="0" applyFill="0" applyAlignment="0" applyProtection="0"/>
    <xf numFmtId="0" fontId="66"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66" fillId="32" borderId="0" applyNumberFormat="0" applyBorder="0" applyAlignment="0" applyProtection="0"/>
    <xf numFmtId="0" fontId="66"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66" fillId="40" borderId="0" applyNumberFormat="0" applyBorder="0" applyAlignment="0" applyProtection="0"/>
    <xf numFmtId="0" fontId="66"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66" fillId="52" borderId="0" applyNumberFormat="0" applyBorder="0" applyAlignment="0" applyProtection="0"/>
    <xf numFmtId="0" fontId="70" fillId="0" borderId="0"/>
    <xf numFmtId="0" fontId="71" fillId="5" borderId="0" applyNumberFormat="0" applyBorder="0" applyAlignment="0" applyProtection="0"/>
    <xf numFmtId="0" fontId="2" fillId="28" borderId="22" applyNumberFormat="0" applyFon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 fillId="0" borderId="0"/>
    <xf numFmtId="0" fontId="95" fillId="0" borderId="15" applyNumberFormat="0" applyFill="0" applyAlignment="0" applyProtection="0"/>
    <xf numFmtId="0" fontId="96" fillId="0" borderId="16" applyNumberFormat="0" applyFill="0" applyAlignment="0" applyProtection="0"/>
    <xf numFmtId="0" fontId="97" fillId="0" borderId="17" applyNumberFormat="0" applyFill="0" applyAlignment="0" applyProtection="0"/>
    <xf numFmtId="0" fontId="97" fillId="0" borderId="0" applyNumberFormat="0" applyFill="0" applyBorder="0" applyAlignment="0" applyProtection="0"/>
    <xf numFmtId="0" fontId="98" fillId="23" borderId="0" applyNumberFormat="0" applyBorder="0" applyAlignment="0" applyProtection="0"/>
    <xf numFmtId="0" fontId="99" fillId="5" borderId="0" applyNumberFormat="0" applyBorder="0" applyAlignment="0" applyProtection="0"/>
    <xf numFmtId="0" fontId="100" fillId="24" borderId="0" applyNumberFormat="0" applyBorder="0" applyAlignment="0" applyProtection="0"/>
    <xf numFmtId="0" fontId="101" fillId="25" borderId="18" applyNumberFormat="0" applyAlignment="0" applyProtection="0"/>
    <xf numFmtId="0" fontId="102" fillId="26" borderId="19" applyNumberFormat="0" applyAlignment="0" applyProtection="0"/>
    <xf numFmtId="0" fontId="103" fillId="26" borderId="18" applyNumberFormat="0" applyAlignment="0" applyProtection="0"/>
    <xf numFmtId="0" fontId="104" fillId="0" borderId="20" applyNumberFormat="0" applyFill="0" applyAlignment="0" applyProtection="0"/>
    <xf numFmtId="0" fontId="105" fillId="27" borderId="21" applyNumberFormat="0" applyAlignment="0" applyProtection="0"/>
    <xf numFmtId="0" fontId="94" fillId="0" borderId="0" applyNumberFormat="0" applyFill="0" applyBorder="0" applyAlignment="0" applyProtection="0"/>
    <xf numFmtId="0" fontId="1" fillId="28" borderId="22" applyNumberFormat="0" applyFont="0" applyAlignment="0" applyProtection="0"/>
    <xf numFmtId="0" fontId="106" fillId="0" borderId="0" applyNumberFormat="0" applyFill="0" applyBorder="0" applyAlignment="0" applyProtection="0"/>
    <xf numFmtId="0" fontId="107" fillId="0" borderId="23" applyNumberFormat="0" applyFill="0" applyAlignment="0" applyProtection="0"/>
    <xf numFmtId="0" fontId="10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8" fillId="32" borderId="0" applyNumberFormat="0" applyBorder="0" applyAlignment="0" applyProtection="0"/>
    <xf numFmtId="0" fontId="108"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8" fillId="36" borderId="0" applyNumberFormat="0" applyBorder="0" applyAlignment="0" applyProtection="0"/>
    <xf numFmtId="0" fontId="108"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08" fillId="48" borderId="0" applyNumberFormat="0" applyBorder="0" applyAlignment="0" applyProtection="0"/>
    <xf numFmtId="0" fontId="108"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08" fillId="52" borderId="0" applyNumberFormat="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cellStyleXfs>
  <cellXfs count="432">
    <xf numFmtId="0" fontId="0" fillId="0" borderId="0" xfId="0"/>
    <xf numFmtId="164" fontId="4" fillId="0" borderId="1" xfId="0" applyNumberFormat="1" applyFont="1" applyBorder="1" applyAlignment="1">
      <alignment horizontal="center" vertical="center" wrapText="1"/>
    </xf>
    <xf numFmtId="0" fontId="7" fillId="0" borderId="0" xfId="0" applyFont="1" applyAlignment="1">
      <alignment horizontal="right"/>
    </xf>
    <xf numFmtId="0" fontId="7" fillId="0" borderId="0" xfId="0" applyFont="1"/>
    <xf numFmtId="0" fontId="0" fillId="0" borderId="1" xfId="0" applyBorder="1"/>
    <xf numFmtId="17" fontId="0" fillId="0" borderId="0" xfId="0" applyNumberFormat="1"/>
    <xf numFmtId="0" fontId="5" fillId="3" borderId="1" xfId="0" applyFont="1" applyFill="1" applyBorder="1" applyAlignment="1">
      <alignment wrapText="1"/>
    </xf>
    <xf numFmtId="0" fontId="5" fillId="3" borderId="1" xfId="0" applyFont="1" applyFill="1" applyBorder="1" applyAlignment="1">
      <alignment horizontal="center" wrapText="1"/>
    </xf>
    <xf numFmtId="0" fontId="0" fillId="0" borderId="0" xfId="0" applyAlignment="1">
      <alignment horizontal="right"/>
    </xf>
    <xf numFmtId="0" fontId="7" fillId="0" borderId="0" xfId="0" applyFont="1" applyAlignment="1">
      <alignment horizontal="right"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5" fillId="3" borderId="1" xfId="0" applyFont="1" applyFill="1" applyBorder="1" applyAlignment="1">
      <alignment horizontal="center" vertical="center"/>
    </xf>
    <xf numFmtId="164" fontId="4" fillId="3" borderId="1" xfId="0" applyNumberFormat="1" applyFont="1" applyFill="1" applyBorder="1" applyAlignment="1">
      <alignment horizontal="center" vertical="center" wrapText="1"/>
    </xf>
    <xf numFmtId="0" fontId="0" fillId="3" borderId="1" xfId="0" applyFill="1" applyBorder="1"/>
    <xf numFmtId="0" fontId="5" fillId="3" borderId="1" xfId="0" applyFont="1" applyFill="1" applyBorder="1" applyAlignment="1">
      <alignment horizontal="left" vertical="center"/>
    </xf>
    <xf numFmtId="0" fontId="5" fillId="3" borderId="1" xfId="0" applyFont="1" applyFill="1" applyBorder="1" applyAlignment="1">
      <alignment horizontal="center" vertical="center" wrapText="1"/>
    </xf>
    <xf numFmtId="164" fontId="5" fillId="3" borderId="1" xfId="0" applyNumberFormat="1" applyFont="1" applyFill="1" applyBorder="1" applyAlignment="1">
      <alignment horizontal="center" vertical="center" wrapText="1"/>
    </xf>
    <xf numFmtId="164" fontId="28" fillId="3" borderId="1" xfId="5" applyNumberFormat="1" applyFont="1" applyFill="1" applyBorder="1" applyAlignment="1">
      <alignment horizontal="right" wrapText="1"/>
    </xf>
    <xf numFmtId="164" fontId="5" fillId="3" borderId="1" xfId="0" applyNumberFormat="1" applyFont="1" applyFill="1" applyBorder="1" applyAlignment="1">
      <alignment horizontal="right"/>
    </xf>
    <xf numFmtId="164" fontId="7" fillId="3" borderId="1" xfId="0" applyNumberFormat="1" applyFont="1" applyFill="1" applyBorder="1" applyAlignment="1">
      <alignment horizontal="right"/>
    </xf>
    <xf numFmtId="164" fontId="5" fillId="3" borderId="1" xfId="0" applyNumberFormat="1" applyFont="1" applyFill="1" applyBorder="1" applyAlignment="1">
      <alignment horizontal="center"/>
    </xf>
    <xf numFmtId="164" fontId="20" fillId="3" borderId="1" xfId="0" applyNumberFormat="1" applyFont="1" applyFill="1" applyBorder="1" applyAlignment="1">
      <alignment horizontal="right"/>
    </xf>
    <xf numFmtId="164" fontId="6" fillId="3" borderId="1" xfId="0" applyNumberFormat="1" applyFont="1" applyFill="1" applyBorder="1" applyAlignment="1">
      <alignment horizontal="center"/>
    </xf>
    <xf numFmtId="164" fontId="5" fillId="3" borderId="1" xfId="0" applyNumberFormat="1" applyFont="1" applyFill="1" applyBorder="1" applyAlignment="1">
      <alignment horizontal="center" wrapText="1"/>
    </xf>
    <xf numFmtId="0" fontId="5" fillId="3" borderId="1" xfId="0" applyFont="1" applyFill="1" applyBorder="1" applyAlignment="1">
      <alignment horizontal="left"/>
    </xf>
    <xf numFmtId="0" fontId="4" fillId="3" borderId="1" xfId="0" applyFont="1" applyFill="1" applyBorder="1" applyAlignment="1">
      <alignment horizontal="center" wrapText="1"/>
    </xf>
    <xf numFmtId="164" fontId="18" fillId="3" borderId="1" xfId="0" applyNumberFormat="1" applyFont="1" applyFill="1" applyBorder="1" applyAlignment="1">
      <alignment horizontal="right"/>
    </xf>
    <xf numFmtId="164" fontId="15" fillId="3" borderId="1" xfId="0" applyNumberFormat="1" applyFont="1" applyFill="1" applyBorder="1" applyAlignment="1">
      <alignment horizontal="right"/>
    </xf>
    <xf numFmtId="44" fontId="9" fillId="3" borderId="1" xfId="1" applyFont="1" applyFill="1" applyBorder="1" applyAlignment="1">
      <alignment horizontal="left" vertical="center" wrapText="1"/>
    </xf>
    <xf numFmtId="0" fontId="5" fillId="3" borderId="1" xfId="0" applyFont="1" applyFill="1" applyBorder="1"/>
    <xf numFmtId="164" fontId="17" fillId="3" borderId="1" xfId="0" applyNumberFormat="1" applyFont="1" applyFill="1" applyBorder="1" applyAlignment="1">
      <alignment horizontal="right" vertical="center" wrapText="1"/>
    </xf>
    <xf numFmtId="164" fontId="8" fillId="3" borderId="1" xfId="0" applyNumberFormat="1" applyFont="1" applyFill="1" applyBorder="1" applyAlignment="1">
      <alignment horizontal="right" vertical="center" wrapText="1"/>
    </xf>
    <xf numFmtId="14" fontId="5" fillId="3" borderId="1" xfId="0" applyNumberFormat="1" applyFont="1" applyFill="1" applyBorder="1" applyAlignment="1">
      <alignment horizontal="right" vertical="center" wrapText="1"/>
    </xf>
    <xf numFmtId="0" fontId="6" fillId="3" borderId="1" xfId="0" applyFont="1" applyFill="1" applyBorder="1"/>
    <xf numFmtId="0" fontId="5" fillId="3" borderId="4" xfId="0" applyFont="1" applyFill="1" applyBorder="1" applyAlignment="1">
      <alignment horizontal="center" wrapText="1"/>
    </xf>
    <xf numFmtId="164" fontId="4" fillId="3" borderId="1" xfId="0" applyNumberFormat="1" applyFont="1" applyFill="1" applyBorder="1" applyAlignment="1">
      <alignment horizontal="right" vertical="center" wrapText="1"/>
    </xf>
    <xf numFmtId="10" fontId="4" fillId="3" borderId="1" xfId="0" applyNumberFormat="1" applyFont="1" applyFill="1" applyBorder="1" applyAlignment="1">
      <alignment horizontal="center" vertical="center" wrapText="1"/>
    </xf>
    <xf numFmtId="10" fontId="5" fillId="3" borderId="1" xfId="0" applyNumberFormat="1" applyFont="1" applyFill="1" applyBorder="1" applyAlignment="1">
      <alignment horizontal="center" vertical="center" wrapText="1"/>
    </xf>
    <xf numFmtId="10" fontId="5" fillId="3" borderId="1" xfId="0" applyNumberFormat="1" applyFont="1" applyFill="1" applyBorder="1" applyAlignment="1">
      <alignment horizontal="right" vertical="center" wrapText="1"/>
    </xf>
    <xf numFmtId="164" fontId="8" fillId="3" borderId="1" xfId="0" applyNumberFormat="1" applyFont="1" applyFill="1" applyBorder="1" applyAlignment="1">
      <alignment horizontal="right"/>
    </xf>
    <xf numFmtId="0" fontId="5" fillId="3" borderId="1" xfId="0" applyNumberFormat="1" applyFont="1" applyFill="1" applyBorder="1" applyAlignment="1">
      <alignment horizontal="right" vertical="center" wrapText="1"/>
    </xf>
    <xf numFmtId="164" fontId="8" fillId="3" borderId="1" xfId="0" applyNumberFormat="1" applyFont="1" applyFill="1" applyBorder="1" applyAlignment="1">
      <alignment horizontal="right" vertical="center"/>
    </xf>
    <xf numFmtId="0" fontId="5" fillId="3" borderId="1" xfId="0" applyNumberFormat="1" applyFont="1" applyFill="1" applyBorder="1" applyAlignment="1">
      <alignment horizontal="center" vertical="center" wrapText="1"/>
    </xf>
    <xf numFmtId="164" fontId="23" fillId="3" borderId="1" xfId="0" applyNumberFormat="1" applyFont="1" applyFill="1" applyBorder="1" applyAlignment="1">
      <alignment horizontal="right"/>
    </xf>
    <xf numFmtId="4" fontId="22" fillId="3" borderId="1" xfId="0" applyNumberFormat="1" applyFont="1" applyFill="1" applyBorder="1" applyAlignment="1">
      <alignment horizontal="right"/>
    </xf>
    <xf numFmtId="164" fontId="10" fillId="3" borderId="1" xfId="0" applyNumberFormat="1" applyFont="1" applyFill="1" applyBorder="1"/>
    <xf numFmtId="0" fontId="0" fillId="3" borderId="0" xfId="0" applyFill="1"/>
    <xf numFmtId="44" fontId="27" fillId="3" borderId="1" xfId="1" applyFont="1" applyFill="1" applyBorder="1" applyAlignment="1">
      <alignment horizontal="right" wrapText="1"/>
    </xf>
    <xf numFmtId="0" fontId="0" fillId="0" borderId="0" xfId="0" applyAlignment="1">
      <alignment wrapText="1"/>
    </xf>
    <xf numFmtId="164" fontId="5" fillId="3" borderId="1" xfId="0" applyNumberFormat="1" applyFont="1" applyFill="1" applyBorder="1" applyAlignment="1">
      <alignment horizontal="right" wrapText="1"/>
    </xf>
    <xf numFmtId="44" fontId="0" fillId="3" borderId="1" xfId="1" applyFont="1" applyFill="1" applyBorder="1"/>
    <xf numFmtId="164" fontId="24" fillId="3" borderId="1" xfId="0" applyNumberFormat="1" applyFont="1" applyFill="1" applyBorder="1" applyAlignment="1">
      <alignment horizontal="right"/>
    </xf>
    <xf numFmtId="164" fontId="19" fillId="3" borderId="1" xfId="0" applyNumberFormat="1" applyFont="1" applyFill="1" applyBorder="1" applyAlignment="1">
      <alignment horizontal="right"/>
    </xf>
    <xf numFmtId="3" fontId="22" fillId="3" borderId="1" xfId="0" applyNumberFormat="1" applyFont="1" applyFill="1" applyBorder="1" applyAlignment="1">
      <alignment horizontal="right"/>
    </xf>
    <xf numFmtId="0" fontId="7" fillId="3" borderId="0" xfId="0" applyFont="1" applyFill="1" applyAlignment="1">
      <alignment horizontal="right" wrapText="1"/>
    </xf>
    <xf numFmtId="0" fontId="7" fillId="3" borderId="0" xfId="0" applyFont="1" applyFill="1" applyAlignment="1">
      <alignment horizontal="right"/>
    </xf>
    <xf numFmtId="0" fontId="0" fillId="3" borderId="0" xfId="0" applyFill="1" applyAlignment="1">
      <alignment horizontal="right"/>
    </xf>
    <xf numFmtId="0" fontId="0" fillId="3" borderId="7" xfId="0" applyFill="1" applyBorder="1"/>
    <xf numFmtId="0" fontId="27" fillId="4" borderId="7" xfId="0" applyFont="1" applyFill="1" applyBorder="1"/>
    <xf numFmtId="0" fontId="0" fillId="2" borderId="7" xfId="0" applyFill="1" applyBorder="1"/>
    <xf numFmtId="0" fontId="29" fillId="6" borderId="7" xfId="0" applyFont="1" applyFill="1" applyBorder="1"/>
    <xf numFmtId="0" fontId="29" fillId="7" borderId="7" xfId="0" applyFont="1" applyFill="1" applyBorder="1"/>
    <xf numFmtId="0" fontId="29" fillId="8" borderId="7" xfId="0" applyFont="1" applyFill="1" applyBorder="1"/>
    <xf numFmtId="0" fontId="0" fillId="9" borderId="7" xfId="0" applyFill="1" applyBorder="1"/>
    <xf numFmtId="0" fontId="0" fillId="10" borderId="7" xfId="0" applyFill="1" applyBorder="1"/>
    <xf numFmtId="0" fontId="0" fillId="11" borderId="7" xfId="0" applyFill="1" applyBorder="1"/>
    <xf numFmtId="0" fontId="29" fillId="12" borderId="7" xfId="0" applyFont="1" applyFill="1" applyBorder="1"/>
    <xf numFmtId="0" fontId="29" fillId="4" borderId="7" xfId="0" applyFont="1" applyFill="1" applyBorder="1" applyAlignment="1">
      <alignment wrapText="1"/>
    </xf>
    <xf numFmtId="0" fontId="29" fillId="9" borderId="7" xfId="0" applyFont="1" applyFill="1" applyBorder="1"/>
    <xf numFmtId="0" fontId="0" fillId="13" borderId="7" xfId="0" applyFill="1" applyBorder="1"/>
    <xf numFmtId="0" fontId="0" fillId="4" borderId="7" xfId="0" applyFill="1" applyBorder="1"/>
    <xf numFmtId="0" fontId="0" fillId="14" borderId="7" xfId="0" applyFill="1" applyBorder="1"/>
    <xf numFmtId="0" fontId="0" fillId="15" borderId="7" xfId="0" applyFill="1" applyBorder="1"/>
    <xf numFmtId="0" fontId="5" fillId="4" borderId="7" xfId="0" applyFont="1" applyFill="1" applyBorder="1" applyAlignment="1">
      <alignment horizontal="left" wrapText="1"/>
    </xf>
    <xf numFmtId="0" fontId="29" fillId="17" borderId="7" xfId="0" applyFont="1" applyFill="1" applyBorder="1"/>
    <xf numFmtId="0" fontId="0" fillId="3" borderId="1" xfId="0" applyFill="1" applyBorder="1" applyAlignment="1">
      <alignment wrapText="1"/>
    </xf>
    <xf numFmtId="0" fontId="5" fillId="3" borderId="2" xfId="0" applyFont="1" applyFill="1" applyBorder="1"/>
    <xf numFmtId="0" fontId="31" fillId="0" borderId="0" xfId="0" applyFont="1"/>
    <xf numFmtId="0" fontId="0" fillId="0" borderId="8" xfId="0" applyFont="1" applyBorder="1" applyAlignment="1">
      <alignment wrapText="1"/>
    </xf>
    <xf numFmtId="0" fontId="0" fillId="0" borderId="8" xfId="0" applyFont="1" applyBorder="1" applyAlignment="1">
      <alignment horizontal="center" wrapText="1"/>
    </xf>
    <xf numFmtId="0" fontId="32" fillId="19" borderId="8" xfId="0" applyFont="1" applyFill="1" applyBorder="1" applyAlignment="1">
      <alignment horizontal="left" wrapText="1"/>
    </xf>
    <xf numFmtId="0" fontId="32" fillId="0" borderId="8" xfId="0" applyFont="1" applyFill="1" applyBorder="1" applyAlignment="1">
      <alignment horizontal="left" wrapText="1"/>
    </xf>
    <xf numFmtId="0" fontId="27" fillId="0" borderId="0" xfId="0" applyFont="1" applyAlignment="1">
      <alignment wrapText="1"/>
    </xf>
    <xf numFmtId="0" fontId="27" fillId="0" borderId="0" xfId="0" applyFont="1"/>
    <xf numFmtId="0" fontId="0" fillId="0" borderId="0" xfId="0"/>
    <xf numFmtId="0" fontId="33" fillId="0" borderId="0" xfId="0" applyFont="1" applyAlignment="1">
      <alignment vertical="center"/>
    </xf>
    <xf numFmtId="0" fontId="0" fillId="20" borderId="9" xfId="0" applyFill="1" applyBorder="1"/>
    <xf numFmtId="0" fontId="34" fillId="20" borderId="9" xfId="0" applyFont="1" applyFill="1" applyBorder="1" applyAlignment="1">
      <alignment horizontal="center" vertical="top"/>
    </xf>
    <xf numFmtId="0" fontId="34" fillId="0" borderId="10" xfId="0" applyFont="1" applyBorder="1" applyAlignment="1">
      <alignment vertical="top"/>
    </xf>
    <xf numFmtId="165" fontId="34" fillId="0" borderId="10" xfId="0" applyNumberFormat="1" applyFont="1" applyBorder="1" applyAlignment="1">
      <alignment vertical="top"/>
    </xf>
    <xf numFmtId="0" fontId="0" fillId="0" borderId="10" xfId="0" applyBorder="1"/>
    <xf numFmtId="164" fontId="6" fillId="3" borderId="4" xfId="0" applyNumberFormat="1" applyFont="1" applyFill="1" applyBorder="1" applyAlignment="1">
      <alignment horizontal="center"/>
    </xf>
    <xf numFmtId="164" fontId="8" fillId="3" borderId="4" xfId="0" applyNumberFormat="1" applyFont="1" applyFill="1" applyBorder="1" applyAlignment="1">
      <alignment horizontal="right"/>
    </xf>
    <xf numFmtId="0" fontId="29" fillId="16" borderId="0" xfId="0" applyFont="1" applyFill="1" applyBorder="1"/>
    <xf numFmtId="14" fontId="5" fillId="3" borderId="5" xfId="0" applyNumberFormat="1" applyFont="1" applyFill="1" applyBorder="1" applyAlignment="1">
      <alignment horizontal="right" vertical="center" wrapText="1"/>
    </xf>
    <xf numFmtId="4" fontId="22" fillId="3" borderId="4" xfId="0" applyNumberFormat="1" applyFont="1" applyFill="1" applyBorder="1" applyAlignment="1">
      <alignment horizontal="right"/>
    </xf>
    <xf numFmtId="164" fontId="35" fillId="3" borderId="1" xfId="0" applyNumberFormat="1" applyFont="1" applyFill="1" applyBorder="1" applyAlignment="1">
      <alignment horizontal="right"/>
    </xf>
    <xf numFmtId="164" fontId="28" fillId="3" borderId="1" xfId="5" applyNumberFormat="1" applyFont="1" applyFill="1" applyBorder="1" applyAlignment="1">
      <alignment horizontal="center" vertical="center" wrapText="1"/>
    </xf>
    <xf numFmtId="44" fontId="35" fillId="3" borderId="1" xfId="0" applyNumberFormat="1" applyFont="1" applyFill="1" applyBorder="1"/>
    <xf numFmtId="0" fontId="5" fillId="3" borderId="5" xfId="0" applyFont="1" applyFill="1" applyBorder="1" applyAlignment="1">
      <alignment horizontal="left" vertical="center"/>
    </xf>
    <xf numFmtId="0" fontId="5" fillId="3" borderId="5" xfId="0" applyFont="1" applyFill="1" applyBorder="1" applyAlignment="1">
      <alignment horizontal="center" vertical="center" wrapText="1"/>
    </xf>
    <xf numFmtId="164" fontId="8" fillId="3" borderId="5" xfId="0" applyNumberFormat="1" applyFont="1" applyFill="1" applyBorder="1" applyAlignment="1">
      <alignment horizontal="right" vertical="center" wrapText="1"/>
    </xf>
    <xf numFmtId="164" fontId="20" fillId="3" borderId="5" xfId="0" applyNumberFormat="1" applyFont="1" applyFill="1" applyBorder="1" applyAlignment="1">
      <alignment horizontal="right"/>
    </xf>
    <xf numFmtId="10" fontId="5" fillId="3" borderId="5" xfId="0" applyNumberFormat="1" applyFont="1" applyFill="1" applyBorder="1" applyAlignment="1">
      <alignment horizontal="center" vertical="center" wrapText="1"/>
    </xf>
    <xf numFmtId="0" fontId="29" fillId="7" borderId="5" xfId="0" applyFont="1" applyFill="1" applyBorder="1"/>
    <xf numFmtId="0" fontId="0" fillId="3" borderId="5" xfId="0" applyFill="1" applyBorder="1"/>
    <xf numFmtId="164" fontId="11" fillId="3" borderId="1" xfId="0" applyNumberFormat="1" applyFont="1" applyFill="1" applyBorder="1" applyAlignment="1">
      <alignment horizontal="right"/>
    </xf>
    <xf numFmtId="0" fontId="0" fillId="18" borderId="1" xfId="0" applyFill="1" applyBorder="1"/>
    <xf numFmtId="0" fontId="5" fillId="3" borderId="1" xfId="0" applyFont="1" applyFill="1" applyBorder="1" applyAlignment="1">
      <alignment horizontal="left" vertical="center" wrapText="1"/>
    </xf>
    <xf numFmtId="164" fontId="5" fillId="3" borderId="1" xfId="0" applyNumberFormat="1" applyFont="1" applyFill="1" applyBorder="1" applyAlignment="1">
      <alignment horizontal="center" vertical="center"/>
    </xf>
    <xf numFmtId="0" fontId="7" fillId="3" borderId="1" xfId="0" applyFont="1" applyFill="1" applyBorder="1" applyAlignment="1">
      <alignment horizontal="left" vertical="center" wrapText="1"/>
    </xf>
    <xf numFmtId="0" fontId="5" fillId="3" borderId="0" xfId="0" applyFont="1" applyFill="1" applyBorder="1" applyAlignment="1">
      <alignment wrapText="1"/>
    </xf>
    <xf numFmtId="0" fontId="5" fillId="3" borderId="4" xfId="0" applyFont="1" applyFill="1" applyBorder="1"/>
    <xf numFmtId="164" fontId="5" fillId="3" borderId="4" xfId="0" applyNumberFormat="1" applyFont="1" applyFill="1" applyBorder="1" applyAlignment="1">
      <alignment horizontal="center"/>
    </xf>
    <xf numFmtId="0" fontId="5" fillId="3" borderId="5" xfId="0" applyFont="1" applyFill="1" applyBorder="1" applyAlignment="1">
      <alignment horizontal="center" wrapText="1"/>
    </xf>
    <xf numFmtId="0" fontId="5" fillId="3" borderId="3" xfId="0" applyFont="1" applyFill="1" applyBorder="1"/>
    <xf numFmtId="164" fontId="5" fillId="3" borderId="5" xfId="0" applyNumberFormat="1" applyFont="1" applyFill="1" applyBorder="1" applyAlignment="1">
      <alignment horizontal="center" vertical="center" wrapText="1"/>
    </xf>
    <xf numFmtId="0" fontId="27" fillId="0" borderId="0" xfId="0" applyFont="1" applyAlignment="1">
      <alignment horizontal="center" wrapText="1"/>
    </xf>
    <xf numFmtId="164" fontId="27" fillId="0" borderId="0" xfId="0" applyNumberFormat="1" applyFont="1"/>
    <xf numFmtId="14" fontId="5" fillId="3" borderId="1" xfId="0" applyNumberFormat="1" applyFont="1" applyFill="1" applyBorder="1" applyAlignment="1">
      <alignment horizontal="center" vertical="center" wrapText="1"/>
    </xf>
    <xf numFmtId="15" fontId="5" fillId="3" borderId="1" xfId="0" applyNumberFormat="1" applyFont="1" applyFill="1" applyBorder="1" applyAlignment="1">
      <alignment horizontal="center" vertical="center" wrapText="1"/>
    </xf>
    <xf numFmtId="1" fontId="5" fillId="3" borderId="1" xfId="0" applyNumberFormat="1" applyFont="1" applyFill="1" applyBorder="1" applyAlignment="1">
      <alignment horizontal="right" vertical="center" wrapText="1"/>
    </xf>
    <xf numFmtId="10" fontId="38" fillId="3" borderId="1" xfId="0" applyNumberFormat="1" applyFont="1" applyFill="1" applyBorder="1" applyAlignment="1">
      <alignment horizontal="center"/>
    </xf>
    <xf numFmtId="10" fontId="27" fillId="0" borderId="0" xfId="0" applyNumberFormat="1" applyFont="1" applyAlignment="1">
      <alignment horizontal="center"/>
    </xf>
    <xf numFmtId="0" fontId="27" fillId="0" borderId="0" xfId="0" applyFont="1" applyAlignment="1">
      <alignment horizontal="center"/>
    </xf>
    <xf numFmtId="0" fontId="40" fillId="19" borderId="0" xfId="0" applyFont="1" applyFill="1" applyAlignment="1">
      <alignment wrapText="1"/>
    </xf>
    <xf numFmtId="0" fontId="41" fillId="19" borderId="0" xfId="0" applyFont="1" applyFill="1"/>
    <xf numFmtId="0" fontId="0" fillId="0" borderId="8" xfId="0" applyBorder="1" applyAlignment="1">
      <alignment wrapText="1"/>
    </xf>
    <xf numFmtId="0" fontId="0" fillId="0" borderId="8" xfId="0" applyBorder="1"/>
    <xf numFmtId="0" fontId="39" fillId="0" borderId="8" xfId="0" applyFont="1" applyBorder="1"/>
    <xf numFmtId="0" fontId="7" fillId="0" borderId="8" xfId="18" applyBorder="1"/>
    <xf numFmtId="17" fontId="42" fillId="0" borderId="8" xfId="0" applyNumberFormat="1" applyFont="1" applyFill="1" applyBorder="1" applyAlignment="1">
      <alignment vertical="center" wrapText="1"/>
    </xf>
    <xf numFmtId="0" fontId="43" fillId="21" borderId="8" xfId="0" applyFont="1" applyFill="1" applyBorder="1" applyAlignment="1">
      <alignment horizontal="right" vertical="center" wrapText="1"/>
    </xf>
    <xf numFmtId="0" fontId="43" fillId="21" borderId="8" xfId="0" applyFont="1" applyFill="1" applyBorder="1" applyAlignment="1">
      <alignment vertical="center" wrapText="1"/>
    </xf>
    <xf numFmtId="0" fontId="43" fillId="0" borderId="8" xfId="0" applyFont="1" applyFill="1" applyBorder="1" applyAlignment="1">
      <alignment horizontal="right" vertical="center" wrapText="1"/>
    </xf>
    <xf numFmtId="0" fontId="43" fillId="0" borderId="8" xfId="0" applyFont="1" applyFill="1" applyBorder="1" applyAlignment="1">
      <alignment vertical="center" wrapText="1"/>
    </xf>
    <xf numFmtId="0" fontId="0" fillId="0" borderId="8" xfId="0" applyFill="1" applyBorder="1"/>
    <xf numFmtId="0" fontId="42" fillId="0" borderId="8" xfId="0" applyFont="1" applyFill="1" applyBorder="1" applyAlignment="1">
      <alignment vertical="center" wrapText="1"/>
    </xf>
    <xf numFmtId="0" fontId="39" fillId="0" borderId="0" xfId="0" applyFont="1"/>
    <xf numFmtId="0" fontId="44" fillId="19" borderId="0" xfId="0" applyFont="1" applyFill="1" applyAlignment="1">
      <alignment wrapText="1"/>
    </xf>
    <xf numFmtId="0" fontId="0" fillId="19" borderId="0" xfId="0" applyFill="1"/>
    <xf numFmtId="0" fontId="39" fillId="19" borderId="0" xfId="0" applyFont="1" applyFill="1"/>
    <xf numFmtId="0" fontId="39" fillId="3" borderId="0" xfId="0" applyFont="1" applyFill="1"/>
    <xf numFmtId="0" fontId="32" fillId="3" borderId="8" xfId="0" applyFont="1" applyFill="1" applyBorder="1" applyAlignment="1">
      <alignment horizontal="left" wrapText="1"/>
    </xf>
    <xf numFmtId="0" fontId="0" fillId="3" borderId="8" xfId="0" applyFont="1" applyFill="1" applyBorder="1" applyAlignment="1">
      <alignment wrapText="1"/>
    </xf>
    <xf numFmtId="0" fontId="0" fillId="3" borderId="8" xfId="0" applyFont="1" applyFill="1" applyBorder="1" applyAlignment="1">
      <alignment horizontal="center" wrapText="1"/>
    </xf>
    <xf numFmtId="0" fontId="45" fillId="0" borderId="0" xfId="0" applyFont="1" applyAlignment="1">
      <alignment wrapText="1"/>
    </xf>
    <xf numFmtId="0" fontId="46" fillId="0" borderId="0" xfId="0" applyFont="1" applyAlignment="1">
      <alignment wrapText="1"/>
    </xf>
    <xf numFmtId="0" fontId="45" fillId="0" borderId="0" xfId="0" applyFont="1"/>
    <xf numFmtId="0" fontId="47" fillId="0" borderId="11" xfId="0" applyFont="1" applyBorder="1" applyAlignment="1">
      <alignment wrapText="1"/>
    </xf>
    <xf numFmtId="0" fontId="49" fillId="22" borderId="11" xfId="0" applyFont="1" applyFill="1" applyBorder="1" applyAlignment="1">
      <alignment horizontal="center" wrapText="1"/>
    </xf>
    <xf numFmtId="0" fontId="47" fillId="0" borderId="11" xfId="0" applyFont="1" applyBorder="1" applyAlignment="1">
      <alignment horizontal="left" wrapText="1"/>
    </xf>
    <xf numFmtId="21" fontId="47" fillId="0" borderId="11" xfId="0" applyNumberFormat="1" applyFont="1" applyBorder="1" applyAlignment="1">
      <alignment wrapText="1"/>
    </xf>
    <xf numFmtId="0" fontId="0" fillId="0" borderId="0" xfId="0" applyFill="1"/>
    <xf numFmtId="0" fontId="0" fillId="0" borderId="0" xfId="0" applyFill="1" applyAlignment="1">
      <alignment wrapText="1"/>
    </xf>
    <xf numFmtId="0" fontId="39" fillId="0" borderId="0" xfId="0" applyFont="1" applyFill="1"/>
    <xf numFmtId="0" fontId="43" fillId="0" borderId="0" xfId="0" applyFont="1" applyFill="1"/>
    <xf numFmtId="0" fontId="39" fillId="0" borderId="0" xfId="0" applyFont="1" applyFill="1" applyAlignment="1">
      <alignment wrapText="1"/>
    </xf>
    <xf numFmtId="0" fontId="50" fillId="0" borderId="0" xfId="0" applyFont="1" applyFill="1"/>
    <xf numFmtId="49" fontId="0" fillId="0" borderId="0" xfId="0" applyNumberFormat="1" applyFill="1"/>
    <xf numFmtId="0" fontId="0" fillId="0" borderId="0" xfId="0" applyFont="1" applyFill="1"/>
    <xf numFmtId="0" fontId="0" fillId="0" borderId="0" xfId="0" applyFont="1" applyFill="1" applyAlignment="1">
      <alignment wrapText="1"/>
    </xf>
    <xf numFmtId="17" fontId="0" fillId="0" borderId="0" xfId="0" applyNumberFormat="1" applyFill="1"/>
    <xf numFmtId="0" fontId="51" fillId="0" borderId="0" xfId="0" applyFont="1" applyFill="1" applyAlignment="1">
      <alignment horizontal="left" wrapText="1"/>
    </xf>
    <xf numFmtId="49" fontId="39" fillId="0" borderId="0" xfId="0" applyNumberFormat="1" applyFont="1" applyFill="1"/>
    <xf numFmtId="49" fontId="0" fillId="0" borderId="0" xfId="0" applyNumberFormat="1" applyFont="1" applyFill="1"/>
    <xf numFmtId="0" fontId="67" fillId="0" borderId="0" xfId="0" applyFont="1" applyAlignment="1">
      <alignment vertical="center" wrapText="1"/>
    </xf>
    <xf numFmtId="0" fontId="68" fillId="53" borderId="24" xfId="0" applyFont="1" applyFill="1" applyBorder="1" applyAlignment="1">
      <alignment horizontal="right" vertical="center" wrapText="1"/>
    </xf>
    <xf numFmtId="0" fontId="68" fillId="53" borderId="25" xfId="0" applyFont="1" applyFill="1" applyBorder="1" applyAlignment="1">
      <alignment horizontal="right" vertical="center" wrapText="1"/>
    </xf>
    <xf numFmtId="0" fontId="69" fillId="54" borderId="26" xfId="0" applyFont="1" applyFill="1" applyBorder="1" applyAlignment="1">
      <alignment horizontal="left" vertical="center"/>
    </xf>
    <xf numFmtId="0" fontId="0" fillId="53" borderId="27" xfId="0" applyFill="1" applyBorder="1"/>
    <xf numFmtId="0" fontId="0" fillId="53" borderId="28" xfId="0" applyFill="1" applyBorder="1"/>
    <xf numFmtId="17" fontId="68" fillId="53" borderId="29" xfId="0" applyNumberFormat="1" applyFont="1" applyFill="1" applyBorder="1" applyAlignment="1">
      <alignment horizontal="right" vertical="center" wrapText="1"/>
    </xf>
    <xf numFmtId="0" fontId="68" fillId="53" borderId="30" xfId="0" applyFont="1" applyFill="1" applyBorder="1" applyAlignment="1">
      <alignment horizontal="right" vertical="center" wrapText="1"/>
    </xf>
    <xf numFmtId="0" fontId="68" fillId="53" borderId="31" xfId="0" applyFont="1" applyFill="1" applyBorder="1" applyAlignment="1">
      <alignment horizontal="left" vertical="center" wrapText="1"/>
    </xf>
    <xf numFmtId="0" fontId="68" fillId="53" borderId="29" xfId="0" applyFont="1" applyFill="1" applyBorder="1" applyAlignment="1">
      <alignment horizontal="right" vertical="center" wrapText="1"/>
    </xf>
    <xf numFmtId="0" fontId="0" fillId="53" borderId="0" xfId="0" applyFill="1"/>
    <xf numFmtId="0" fontId="0" fillId="53" borderId="32" xfId="0" applyFill="1" applyBorder="1"/>
    <xf numFmtId="0" fontId="68" fillId="53" borderId="33" xfId="0" applyFont="1" applyFill="1" applyBorder="1" applyAlignment="1">
      <alignment horizontal="right" vertical="center" wrapText="1"/>
    </xf>
    <xf numFmtId="0" fontId="68" fillId="53" borderId="34" xfId="0" applyFont="1" applyFill="1" applyBorder="1" applyAlignment="1">
      <alignment horizontal="right" vertical="center" wrapText="1"/>
    </xf>
    <xf numFmtId="14" fontId="68" fillId="53" borderId="31" xfId="0" applyNumberFormat="1" applyFont="1" applyFill="1" applyBorder="1" applyAlignment="1">
      <alignment horizontal="left" vertical="center" wrapText="1"/>
    </xf>
    <xf numFmtId="0" fontId="0" fillId="53" borderId="33" xfId="0" applyFill="1" applyBorder="1"/>
    <xf numFmtId="0" fontId="0" fillId="53" borderId="34" xfId="0" applyFill="1" applyBorder="1"/>
    <xf numFmtId="3" fontId="7" fillId="0" borderId="0" xfId="303" applyNumberFormat="1" applyFont="1"/>
    <xf numFmtId="166" fontId="7" fillId="0" borderId="0" xfId="303" applyNumberFormat="1" applyFont="1"/>
    <xf numFmtId="0" fontId="7" fillId="0" borderId="0" xfId="303" applyFont="1"/>
    <xf numFmtId="0" fontId="75" fillId="55" borderId="36" xfId="303" applyFont="1" applyFill="1" applyBorder="1" applyAlignment="1">
      <alignment horizontal="left" vertical="top" wrapText="1"/>
    </xf>
    <xf numFmtId="0" fontId="76" fillId="55" borderId="36" xfId="303" applyFont="1" applyFill="1" applyBorder="1" applyAlignment="1">
      <alignment horizontal="center" wrapText="1"/>
    </xf>
    <xf numFmtId="0" fontId="75" fillId="55" borderId="36" xfId="303" applyFont="1" applyFill="1" applyBorder="1" applyAlignment="1">
      <alignment horizontal="center"/>
    </xf>
    <xf numFmtId="0" fontId="77" fillId="0" borderId="36" xfId="303" applyFont="1" applyBorder="1" applyAlignment="1">
      <alignment horizontal="left" vertical="top" wrapText="1"/>
    </xf>
    <xf numFmtId="166" fontId="78" fillId="0" borderId="36" xfId="303" applyNumberFormat="1" applyFont="1" applyBorder="1" applyAlignment="1">
      <alignment horizontal="right" vertical="center"/>
    </xf>
    <xf numFmtId="166" fontId="79" fillId="56" borderId="37" xfId="303" applyNumberFormat="1" applyFont="1" applyFill="1" applyBorder="1" applyAlignment="1">
      <alignment horizontal="right" vertical="center"/>
    </xf>
    <xf numFmtId="0" fontId="77" fillId="55" borderId="36" xfId="303" applyFont="1" applyFill="1" applyBorder="1" applyAlignment="1">
      <alignment horizontal="left" vertical="top" wrapText="1"/>
    </xf>
    <xf numFmtId="166" fontId="78" fillId="55" borderId="36" xfId="303" applyNumberFormat="1" applyFont="1" applyFill="1" applyBorder="1" applyAlignment="1">
      <alignment horizontal="right" vertical="center"/>
    </xf>
    <xf numFmtId="0" fontId="7" fillId="0" borderId="0" xfId="303" applyFont="1"/>
    <xf numFmtId="0" fontId="75" fillId="55" borderId="36" xfId="303" applyFont="1" applyFill="1" applyBorder="1" applyAlignment="1">
      <alignment horizontal="left" vertical="top" wrapText="1"/>
    </xf>
    <xf numFmtId="0" fontId="76" fillId="55" borderId="36" xfId="303" applyFont="1" applyFill="1" applyBorder="1" applyAlignment="1">
      <alignment horizontal="center" wrapText="1"/>
    </xf>
    <xf numFmtId="0" fontId="77" fillId="0" borderId="36" xfId="303" applyFont="1" applyBorder="1" applyAlignment="1">
      <alignment horizontal="left" vertical="top" wrapText="1"/>
    </xf>
    <xf numFmtId="166" fontId="78" fillId="0" borderId="36" xfId="303" applyNumberFormat="1" applyFont="1" applyBorder="1" applyAlignment="1">
      <alignment horizontal="right" vertical="center"/>
    </xf>
    <xf numFmtId="0" fontId="77" fillId="55" borderId="36" xfId="303" applyFont="1" applyFill="1" applyBorder="1" applyAlignment="1">
      <alignment horizontal="left" vertical="top" wrapText="1"/>
    </xf>
    <xf numFmtId="3" fontId="78" fillId="55" borderId="36" xfId="303" applyNumberFormat="1" applyFont="1" applyFill="1" applyBorder="1" applyAlignment="1">
      <alignment horizontal="right" vertical="center"/>
    </xf>
    <xf numFmtId="17" fontId="0" fillId="0" borderId="1" xfId="0" applyNumberFormat="1" applyBorder="1"/>
    <xf numFmtId="0" fontId="80" fillId="0" borderId="0" xfId="0" applyFont="1"/>
    <xf numFmtId="0" fontId="81" fillId="0" borderId="0" xfId="0" applyFont="1"/>
    <xf numFmtId="0" fontId="56" fillId="0" borderId="0" xfId="269" applyFill="1"/>
    <xf numFmtId="0" fontId="82" fillId="2" borderId="38" xfId="0" applyFont="1" applyFill="1" applyBorder="1" applyAlignment="1">
      <alignment horizontal="left" vertical="center"/>
    </xf>
    <xf numFmtId="0" fontId="82" fillId="2" borderId="39" xfId="0" applyFont="1" applyFill="1" applyBorder="1" applyAlignment="1">
      <alignment horizontal="left" vertical="center"/>
    </xf>
    <xf numFmtId="17" fontId="82" fillId="2" borderId="39" xfId="0" applyNumberFormat="1" applyFont="1" applyFill="1" applyBorder="1" applyAlignment="1">
      <alignment horizontal="left" vertical="center"/>
    </xf>
    <xf numFmtId="17" fontId="82" fillId="2" borderId="40" xfId="0" applyNumberFormat="1" applyFont="1" applyFill="1" applyBorder="1" applyAlignment="1">
      <alignment horizontal="left" vertical="center"/>
    </xf>
    <xf numFmtId="0" fontId="56" fillId="23" borderId="41" xfId="269" applyBorder="1" applyAlignment="1">
      <alignment horizontal="left"/>
    </xf>
    <xf numFmtId="0" fontId="56" fillId="23" borderId="42" xfId="269" applyBorder="1" applyAlignment="1">
      <alignment horizontal="left"/>
    </xf>
    <xf numFmtId="0" fontId="56" fillId="23" borderId="43" xfId="269" applyBorder="1" applyAlignment="1">
      <alignment horizontal="left"/>
    </xf>
    <xf numFmtId="0" fontId="47" fillId="57" borderId="41" xfId="0" applyFont="1" applyFill="1" applyBorder="1" applyAlignment="1">
      <alignment horizontal="left"/>
    </xf>
    <xf numFmtId="0" fontId="47" fillId="21" borderId="42" xfId="0" applyFont="1" applyFill="1" applyBorder="1" applyAlignment="1">
      <alignment horizontal="left"/>
    </xf>
    <xf numFmtId="17" fontId="47" fillId="21" borderId="42" xfId="0" applyNumberFormat="1" applyFont="1" applyFill="1" applyBorder="1" applyAlignment="1">
      <alignment horizontal="left"/>
    </xf>
    <xf numFmtId="0" fontId="47" fillId="21" borderId="43" xfId="0" applyFont="1" applyFill="1" applyBorder="1" applyAlignment="1">
      <alignment horizontal="left"/>
    </xf>
    <xf numFmtId="0" fontId="47" fillId="58" borderId="42" xfId="0" applyFont="1" applyFill="1" applyBorder="1" applyAlignment="1">
      <alignment horizontal="left"/>
    </xf>
    <xf numFmtId="0" fontId="47" fillId="58" borderId="43" xfId="0" applyFont="1" applyFill="1" applyBorder="1" applyAlignment="1">
      <alignment horizontal="left"/>
    </xf>
    <xf numFmtId="17" fontId="47" fillId="58" borderId="42" xfId="0" applyNumberFormat="1" applyFont="1" applyFill="1" applyBorder="1" applyAlignment="1">
      <alignment horizontal="left"/>
    </xf>
    <xf numFmtId="0" fontId="47" fillId="57" borderId="44" xfId="0" applyFont="1" applyFill="1" applyBorder="1" applyAlignment="1">
      <alignment horizontal="left"/>
    </xf>
    <xf numFmtId="0" fontId="47" fillId="58" borderId="45" xfId="0" applyFont="1" applyFill="1" applyBorder="1" applyAlignment="1">
      <alignment horizontal="left"/>
    </xf>
    <xf numFmtId="0" fontId="47" fillId="58" borderId="46" xfId="0" applyFont="1" applyFill="1" applyBorder="1" applyAlignment="1">
      <alignment horizontal="left"/>
    </xf>
    <xf numFmtId="0" fontId="56" fillId="23" borderId="45" xfId="269" applyBorder="1" applyAlignment="1">
      <alignment horizontal="left"/>
    </xf>
    <xf numFmtId="0" fontId="56" fillId="23" borderId="0" xfId="269"/>
    <xf numFmtId="0" fontId="81" fillId="2" borderId="0" xfId="0" applyFont="1" applyFill="1"/>
    <xf numFmtId="0" fontId="39" fillId="59" borderId="47" xfId="0" applyFont="1" applyFill="1" applyBorder="1"/>
    <xf numFmtId="0" fontId="0" fillId="0" borderId="47" xfId="0" applyBorder="1"/>
    <xf numFmtId="0" fontId="0" fillId="2" borderId="47" xfId="0" applyFill="1" applyBorder="1"/>
    <xf numFmtId="0" fontId="0" fillId="2" borderId="0" xfId="0" applyFill="1"/>
    <xf numFmtId="0" fontId="0" fillId="0" borderId="48" xfId="0" applyBorder="1"/>
    <xf numFmtId="0" fontId="0" fillId="60" borderId="48" xfId="0" applyFill="1" applyBorder="1"/>
    <xf numFmtId="0" fontId="0" fillId="2" borderId="48" xfId="0" applyFill="1" applyBorder="1"/>
    <xf numFmtId="1" fontId="0" fillId="0" borderId="48" xfId="0" applyNumberFormat="1" applyBorder="1"/>
    <xf numFmtId="0" fontId="39" fillId="0" borderId="47" xfId="0" applyFont="1" applyBorder="1"/>
    <xf numFmtId="0" fontId="47" fillId="0" borderId="47" xfId="0" applyFont="1" applyBorder="1" applyAlignment="1">
      <alignment horizontal="center" vertical="center" wrapText="1"/>
    </xf>
    <xf numFmtId="14" fontId="0" fillId="0" borderId="0" xfId="0" applyNumberFormat="1"/>
    <xf numFmtId="0" fontId="39" fillId="2" borderId="47" xfId="0" applyFont="1" applyFill="1" applyBorder="1"/>
    <xf numFmtId="17" fontId="39" fillId="0" borderId="47" xfId="0" applyNumberFormat="1" applyFont="1" applyBorder="1"/>
    <xf numFmtId="17" fontId="0" fillId="0" borderId="47" xfId="0" applyNumberFormat="1" applyBorder="1"/>
    <xf numFmtId="0" fontId="39" fillId="0" borderId="47" xfId="0" applyFont="1" applyFill="1" applyBorder="1"/>
    <xf numFmtId="0" fontId="0" fillId="0" borderId="47" xfId="0" applyFill="1" applyBorder="1"/>
    <xf numFmtId="0" fontId="39" fillId="2" borderId="0" xfId="0" applyFont="1" applyFill="1"/>
    <xf numFmtId="0" fontId="0" fillId="0" borderId="0" xfId="0"/>
    <xf numFmtId="0" fontId="85" fillId="0" borderId="1" xfId="0" applyFont="1" applyBorder="1"/>
    <xf numFmtId="0" fontId="7" fillId="0" borderId="1" xfId="0" applyFont="1" applyBorder="1"/>
    <xf numFmtId="0" fontId="35" fillId="0" borderId="1" xfId="0" applyFont="1" applyBorder="1"/>
    <xf numFmtId="0" fontId="7" fillId="61" borderId="1" xfId="0" applyFont="1" applyFill="1" applyBorder="1"/>
    <xf numFmtId="0" fontId="35" fillId="0" borderId="0" xfId="0" applyFont="1"/>
    <xf numFmtId="0" fontId="85" fillId="0" borderId="0" xfId="0" applyFont="1"/>
    <xf numFmtId="0" fontId="84" fillId="0" borderId="0" xfId="0" applyFont="1"/>
    <xf numFmtId="0" fontId="0" fillId="0" borderId="0" xfId="0"/>
    <xf numFmtId="0" fontId="7" fillId="61" borderId="0" xfId="0" applyFont="1" applyFill="1"/>
    <xf numFmtId="0" fontId="0" fillId="0" borderId="0" xfId="0"/>
    <xf numFmtId="0" fontId="86" fillId="0" borderId="0" xfId="0" applyFont="1"/>
    <xf numFmtId="1" fontId="0" fillId="0" borderId="0" xfId="0" applyNumberFormat="1"/>
    <xf numFmtId="0" fontId="86" fillId="0" borderId="0" xfId="0" applyFont="1" applyAlignment="1">
      <alignment wrapText="1"/>
    </xf>
    <xf numFmtId="0" fontId="89" fillId="63" borderId="50" xfId="0" applyFont="1" applyFill="1" applyBorder="1" applyAlignment="1" applyProtection="1">
      <alignment horizontal="center" vertical="top" wrapText="1" readingOrder="1"/>
      <protection locked="0"/>
    </xf>
    <xf numFmtId="0" fontId="89" fillId="63" borderId="50" xfId="0" applyFont="1" applyFill="1" applyBorder="1" applyAlignment="1" applyProtection="1">
      <alignment horizontal="right" vertical="top" wrapText="1" readingOrder="1"/>
      <protection locked="0"/>
    </xf>
    <xf numFmtId="0" fontId="87" fillId="0" borderId="0" xfId="0" applyFont="1" applyAlignment="1" applyProtection="1">
      <alignment horizontal="center" vertical="top" wrapText="1" readingOrder="1"/>
      <protection locked="0"/>
    </xf>
    <xf numFmtId="167" fontId="87" fillId="0" borderId="0" xfId="0" applyNumberFormat="1" applyFont="1" applyAlignment="1" applyProtection="1">
      <alignment horizontal="right" vertical="top" wrapText="1" readingOrder="1"/>
      <protection locked="0"/>
    </xf>
    <xf numFmtId="0" fontId="87" fillId="0" borderId="0" xfId="0" applyFont="1" applyAlignment="1" applyProtection="1">
      <alignment horizontal="right" vertical="top" wrapText="1" readingOrder="1"/>
      <protection locked="0"/>
    </xf>
    <xf numFmtId="0" fontId="89" fillId="0" borderId="50" xfId="0" applyFont="1" applyBorder="1" applyAlignment="1" applyProtection="1">
      <alignment horizontal="center" vertical="top" wrapText="1" readingOrder="1"/>
      <protection locked="0"/>
    </xf>
    <xf numFmtId="167" fontId="89" fillId="0" borderId="50" xfId="0" applyNumberFormat="1" applyFont="1" applyBorder="1" applyAlignment="1" applyProtection="1">
      <alignment horizontal="right" vertical="top" wrapText="1" readingOrder="1"/>
      <protection locked="0"/>
    </xf>
    <xf numFmtId="0" fontId="89" fillId="0" borderId="50" xfId="0" applyFont="1" applyBorder="1" applyAlignment="1" applyProtection="1">
      <alignment horizontal="right" vertical="top" wrapText="1" readingOrder="1"/>
      <protection locked="0"/>
    </xf>
    <xf numFmtId="0" fontId="89" fillId="0" borderId="49" xfId="0" applyFont="1" applyBorder="1" applyAlignment="1" applyProtection="1">
      <alignment horizontal="center" vertical="top" wrapText="1" readingOrder="1"/>
      <protection locked="0"/>
    </xf>
    <xf numFmtId="0" fontId="89" fillId="0" borderId="49" xfId="0" applyFont="1" applyBorder="1" applyAlignment="1" applyProtection="1">
      <alignment horizontal="right" vertical="top" wrapText="1" readingOrder="1"/>
      <protection locked="0"/>
    </xf>
    <xf numFmtId="0" fontId="89" fillId="0" borderId="0" xfId="0" applyFont="1" applyAlignment="1" applyProtection="1">
      <alignment horizontal="right" vertical="top" wrapText="1" readingOrder="1"/>
      <protection locked="0"/>
    </xf>
    <xf numFmtId="0" fontId="87" fillId="0" borderId="0" xfId="0" applyFont="1" applyAlignment="1" applyProtection="1">
      <alignment horizontal="left" vertical="top" wrapText="1" readingOrder="1"/>
      <protection locked="0"/>
    </xf>
    <xf numFmtId="0" fontId="89" fillId="63" borderId="0" xfId="0" applyFont="1" applyFill="1" applyBorder="1" applyAlignment="1" applyProtection="1">
      <alignment horizontal="right" vertical="top" wrapText="1" readingOrder="1"/>
      <protection locked="0"/>
    </xf>
    <xf numFmtId="167" fontId="0" fillId="0" borderId="0" xfId="0" applyNumberFormat="1"/>
    <xf numFmtId="0" fontId="0" fillId="0" borderId="51" xfId="0" applyBorder="1" applyAlignment="1">
      <alignment vertical="center" wrapText="1"/>
    </xf>
    <xf numFmtId="0" fontId="90" fillId="0" borderId="51" xfId="0" applyFont="1" applyBorder="1" applyAlignment="1">
      <alignment vertical="center" wrapText="1"/>
    </xf>
    <xf numFmtId="0" fontId="0" fillId="0" borderId="52" xfId="0" applyBorder="1" applyAlignment="1">
      <alignment vertical="center" wrapText="1"/>
    </xf>
    <xf numFmtId="0" fontId="90" fillId="0" borderId="52" xfId="0" applyFont="1" applyBorder="1" applyAlignment="1">
      <alignment vertical="center" wrapText="1"/>
    </xf>
    <xf numFmtId="0" fontId="91" fillId="0" borderId="51" xfId="0" applyFont="1" applyBorder="1" applyAlignment="1">
      <alignment vertical="center" wrapText="1"/>
    </xf>
    <xf numFmtId="0" fontId="91" fillId="0" borderId="52" xfId="0" applyFont="1" applyBorder="1" applyAlignment="1">
      <alignment vertical="center" wrapText="1"/>
    </xf>
    <xf numFmtId="0" fontId="0" fillId="0" borderId="51" xfId="0" applyBorder="1" applyAlignment="1">
      <alignment vertical="top" wrapText="1"/>
    </xf>
    <xf numFmtId="0" fontId="91" fillId="0" borderId="51" xfId="0" applyFont="1" applyBorder="1" applyAlignment="1">
      <alignment vertical="top" wrapText="1"/>
    </xf>
    <xf numFmtId="0" fontId="0" fillId="0" borderId="52" xfId="0" applyBorder="1" applyAlignment="1">
      <alignment vertical="top" wrapText="1"/>
    </xf>
    <xf numFmtId="0" fontId="91" fillId="0" borderId="52" xfId="0" applyFont="1" applyBorder="1" applyAlignment="1">
      <alignment vertical="top" wrapText="1"/>
    </xf>
    <xf numFmtId="0" fontId="91" fillId="0" borderId="0" xfId="0" applyFont="1"/>
    <xf numFmtId="0" fontId="92" fillId="0" borderId="0" xfId="0" applyFont="1" applyAlignment="1">
      <alignment vertical="center"/>
    </xf>
    <xf numFmtId="0" fontId="90" fillId="0" borderId="1" xfId="0" applyFont="1" applyBorder="1" applyAlignment="1">
      <alignment vertical="center" wrapText="1"/>
    </xf>
    <xf numFmtId="0" fontId="83" fillId="2" borderId="39" xfId="269" applyFont="1" applyFill="1" applyBorder="1" applyAlignment="1">
      <alignment horizontal="left" vertical="center" wrapText="1"/>
    </xf>
    <xf numFmtId="0" fontId="82" fillId="2" borderId="39" xfId="0" applyFont="1" applyFill="1" applyBorder="1" applyAlignment="1">
      <alignment horizontal="left" vertical="center" wrapText="1"/>
    </xf>
    <xf numFmtId="0" fontId="47" fillId="3" borderId="41" xfId="0" applyFont="1" applyFill="1" applyBorder="1" applyAlignment="1">
      <alignment horizontal="left"/>
    </xf>
    <xf numFmtId="0" fontId="47" fillId="3" borderId="42" xfId="0" applyFont="1" applyFill="1" applyBorder="1" applyAlignment="1">
      <alignment horizontal="left"/>
    </xf>
    <xf numFmtId="0" fontId="0" fillId="0" borderId="0" xfId="0"/>
    <xf numFmtId="0" fontId="0" fillId="0" borderId="0" xfId="0" applyFill="1" applyProtection="1"/>
    <xf numFmtId="0" fontId="39" fillId="0" borderId="0" xfId="0" applyFont="1" applyFill="1" applyProtection="1"/>
    <xf numFmtId="0" fontId="0" fillId="0" borderId="0" xfId="0"/>
    <xf numFmtId="0" fontId="82" fillId="64" borderId="38" xfId="0" applyFont="1" applyFill="1" applyBorder="1" applyAlignment="1">
      <alignment horizontal="left" vertical="center"/>
    </xf>
    <xf numFmtId="0" fontId="82" fillId="64" borderId="39" xfId="0" applyFont="1" applyFill="1" applyBorder="1" applyAlignment="1">
      <alignment horizontal="left" vertical="center"/>
    </xf>
    <xf numFmtId="0" fontId="83" fillId="64" borderId="39" xfId="269" applyFont="1" applyFill="1" applyBorder="1" applyAlignment="1">
      <alignment horizontal="center" vertical="center" wrapText="1"/>
    </xf>
    <xf numFmtId="164" fontId="47" fillId="64" borderId="42" xfId="0" applyNumberFormat="1" applyFont="1" applyFill="1" applyBorder="1" applyAlignment="1">
      <alignment horizontal="left" wrapText="1"/>
    </xf>
    <xf numFmtId="0" fontId="47" fillId="64" borderId="42" xfId="0" applyFont="1" applyFill="1" applyBorder="1" applyAlignment="1">
      <alignment horizontal="left" wrapText="1"/>
    </xf>
    <xf numFmtId="0" fontId="47" fillId="64" borderId="42" xfId="0" applyFont="1" applyFill="1" applyBorder="1" applyAlignment="1">
      <alignment horizontal="left"/>
    </xf>
    <xf numFmtId="0" fontId="0" fillId="64" borderId="0" xfId="0" applyFill="1" applyAlignment="1">
      <alignment wrapText="1"/>
    </xf>
    <xf numFmtId="0" fontId="56" fillId="23" borderId="42" xfId="269" applyBorder="1" applyAlignment="1">
      <alignment horizontal="center"/>
    </xf>
    <xf numFmtId="164" fontId="47" fillId="3" borderId="42" xfId="0" applyNumberFormat="1" applyFont="1" applyFill="1" applyBorder="1" applyAlignment="1">
      <alignment horizontal="left"/>
    </xf>
    <xf numFmtId="0" fontId="47" fillId="3" borderId="42" xfId="0" applyFont="1" applyFill="1" applyBorder="1" applyAlignment="1">
      <alignment horizontal="left" wrapText="1"/>
    </xf>
    <xf numFmtId="8" fontId="0" fillId="0" borderId="0" xfId="0" applyNumberFormat="1"/>
    <xf numFmtId="6" fontId="47" fillId="3" borderId="42" xfId="0" applyNumberFormat="1" applyFont="1" applyFill="1" applyBorder="1" applyAlignment="1">
      <alignment horizontal="left" wrapText="1"/>
    </xf>
    <xf numFmtId="0" fontId="5" fillId="3" borderId="1" xfId="0" applyFont="1" applyFill="1" applyBorder="1" applyAlignment="1">
      <alignment horizontal="left" wrapText="1"/>
    </xf>
    <xf numFmtId="0" fontId="5" fillId="3" borderId="5" xfId="0" applyFont="1" applyFill="1" applyBorder="1" applyAlignment="1">
      <alignment wrapText="1"/>
    </xf>
    <xf numFmtId="0" fontId="5" fillId="3" borderId="4" xfId="0" applyFont="1" applyFill="1" applyBorder="1" applyAlignment="1">
      <alignment wrapText="1"/>
    </xf>
    <xf numFmtId="0" fontId="5" fillId="3" borderId="5" xfId="0" applyFont="1" applyFill="1" applyBorder="1" applyAlignment="1">
      <alignment horizontal="left" vertical="center" wrapText="1"/>
    </xf>
    <xf numFmtId="0" fontId="0" fillId="65" borderId="0" xfId="0" applyFill="1" applyProtection="1"/>
    <xf numFmtId="0" fontId="0" fillId="65" borderId="0" xfId="0" applyFill="1"/>
    <xf numFmtId="0" fontId="0" fillId="66" borderId="0" xfId="0" applyFill="1" applyProtection="1"/>
    <xf numFmtId="0" fontId="0" fillId="66" borderId="0" xfId="0" applyFill="1"/>
    <xf numFmtId="0" fontId="0" fillId="3" borderId="0" xfId="0" applyFill="1" applyProtection="1"/>
    <xf numFmtId="8" fontId="0" fillId="0" borderId="1" xfId="0" applyNumberFormat="1" applyBorder="1"/>
    <xf numFmtId="0" fontId="0" fillId="67" borderId="0" xfId="0" applyFill="1" applyProtection="1"/>
    <xf numFmtId="0" fontId="0" fillId="67" borderId="0" xfId="0" applyFill="1"/>
    <xf numFmtId="0" fontId="0" fillId="0" borderId="7" xfId="0" applyBorder="1"/>
    <xf numFmtId="0" fontId="0" fillId="0" borderId="1" xfId="0" applyFill="1" applyBorder="1" applyProtection="1"/>
    <xf numFmtId="0" fontId="0" fillId="68" borderId="0" xfId="0" applyFill="1"/>
    <xf numFmtId="0" fontId="0" fillId="68" borderId="1" xfId="0" applyFill="1" applyBorder="1"/>
    <xf numFmtId="0" fontId="0" fillId="68" borderId="1" xfId="0" applyFill="1" applyBorder="1" applyAlignment="1">
      <alignment horizontal="center" vertical="center" wrapText="1"/>
    </xf>
    <xf numFmtId="0" fontId="0" fillId="0" borderId="0" xfId="0"/>
    <xf numFmtId="0" fontId="0" fillId="69" borderId="0" xfId="0" applyFill="1"/>
    <xf numFmtId="0" fontId="0" fillId="70" borderId="0" xfId="0" applyFill="1"/>
    <xf numFmtId="0" fontId="0" fillId="71" borderId="0" xfId="0" applyFill="1"/>
    <xf numFmtId="0" fontId="0" fillId="61" borderId="0" xfId="0" applyFill="1"/>
    <xf numFmtId="0" fontId="0" fillId="72" borderId="0" xfId="0" applyFill="1"/>
    <xf numFmtId="0" fontId="0" fillId="73" borderId="0" xfId="0" applyFill="1"/>
    <xf numFmtId="0" fontId="0" fillId="74" borderId="0" xfId="0" applyFill="1"/>
    <xf numFmtId="0" fontId="0" fillId="4" borderId="0" xfId="0" applyFill="1"/>
    <xf numFmtId="0" fontId="0" fillId="0" borderId="0" xfId="0"/>
    <xf numFmtId="14" fontId="0" fillId="0" borderId="0" xfId="0" applyNumberFormat="1" applyFill="1"/>
    <xf numFmtId="0" fontId="94" fillId="0" borderId="0" xfId="0" applyFont="1" applyFill="1"/>
    <xf numFmtId="0" fontId="1" fillId="0" borderId="0" xfId="362"/>
    <xf numFmtId="14" fontId="1" fillId="0" borderId="0" xfId="362" applyNumberFormat="1"/>
    <xf numFmtId="17" fontId="1" fillId="0" borderId="0" xfId="362" applyNumberFormat="1"/>
    <xf numFmtId="0" fontId="1" fillId="75" borderId="0" xfId="362" applyFill="1"/>
    <xf numFmtId="17" fontId="1" fillId="4" borderId="0" xfId="362" applyNumberFormat="1" applyFill="1"/>
    <xf numFmtId="0" fontId="1" fillId="4" borderId="0" xfId="362" applyFill="1"/>
    <xf numFmtId="0" fontId="1" fillId="2" borderId="0" xfId="362" applyFill="1"/>
    <xf numFmtId="0" fontId="0" fillId="0" borderId="0" xfId="0"/>
    <xf numFmtId="164" fontId="0" fillId="0" borderId="0" xfId="0" applyNumberFormat="1"/>
    <xf numFmtId="0" fontId="0" fillId="76" borderId="0" xfId="0" applyFill="1" applyProtection="1"/>
    <xf numFmtId="0" fontId="0" fillId="76" borderId="0" xfId="0" applyFill="1"/>
    <xf numFmtId="0" fontId="35" fillId="0" borderId="0" xfId="0" applyFont="1" applyAlignment="1">
      <alignment horizontal="center"/>
    </xf>
    <xf numFmtId="0" fontId="35" fillId="0" borderId="0" xfId="0" applyFont="1" applyAlignment="1">
      <alignment horizontal="right"/>
    </xf>
    <xf numFmtId="0" fontId="0" fillId="0" borderId="0" xfId="0" applyAlignment="1">
      <alignment horizontal="center"/>
    </xf>
    <xf numFmtId="22" fontId="0" fillId="0" borderId="0" xfId="0" applyNumberFormat="1" applyAlignment="1">
      <alignment horizontal="right"/>
    </xf>
    <xf numFmtId="0" fontId="0" fillId="76" borderId="0" xfId="0" applyFill="1" applyAlignment="1">
      <alignment horizontal="right"/>
    </xf>
    <xf numFmtId="0" fontId="110" fillId="0" borderId="0" xfId="0" applyFont="1"/>
    <xf numFmtId="0" fontId="111" fillId="2" borderId="0" xfId="0" applyFont="1" applyFill="1" applyAlignment="1"/>
    <xf numFmtId="0" fontId="111" fillId="2" borderId="0" xfId="0" applyFont="1" applyFill="1"/>
    <xf numFmtId="1" fontId="0" fillId="2" borderId="0" xfId="0" applyNumberFormat="1" applyFill="1"/>
    <xf numFmtId="0" fontId="0" fillId="77" borderId="0" xfId="0" applyFill="1"/>
    <xf numFmtId="1" fontId="0" fillId="77" borderId="0" xfId="0" applyNumberFormat="1" applyFill="1"/>
    <xf numFmtId="0" fontId="39" fillId="0" borderId="47" xfId="0" applyFont="1" applyBorder="1" applyAlignment="1">
      <alignment wrapText="1"/>
    </xf>
    <xf numFmtId="0" fontId="39" fillId="2" borderId="47" xfId="0" applyFont="1" applyFill="1" applyBorder="1" applyAlignment="1">
      <alignment wrapText="1"/>
    </xf>
    <xf numFmtId="17" fontId="39" fillId="0" borderId="47" xfId="0" applyNumberFormat="1" applyFont="1" applyBorder="1" applyAlignment="1">
      <alignment wrapText="1"/>
    </xf>
    <xf numFmtId="0" fontId="39" fillId="0" borderId="0" xfId="0" applyFont="1" applyAlignment="1">
      <alignment wrapText="1"/>
    </xf>
    <xf numFmtId="0" fontId="0" fillId="0" borderId="0" xfId="0"/>
    <xf numFmtId="0" fontId="0" fillId="0" borderId="0" xfId="0"/>
    <xf numFmtId="0" fontId="43" fillId="0" borderId="0" xfId="0" applyFont="1"/>
    <xf numFmtId="21" fontId="43" fillId="0" borderId="0" xfId="0" applyNumberFormat="1" applyFont="1"/>
    <xf numFmtId="0" fontId="112" fillId="53" borderId="31" xfId="0" applyFont="1" applyFill="1" applyBorder="1" applyAlignment="1">
      <alignment horizontal="left" vertical="center" wrapText="1"/>
    </xf>
    <xf numFmtId="0" fontId="112" fillId="53" borderId="29" xfId="0" applyFont="1" applyFill="1" applyBorder="1" applyAlignment="1">
      <alignment horizontal="right" vertical="center" wrapText="1"/>
    </xf>
    <xf numFmtId="17" fontId="112" fillId="53" borderId="29" xfId="0" applyNumberFormat="1" applyFont="1" applyFill="1" applyBorder="1" applyAlignment="1">
      <alignment horizontal="right" vertical="center" wrapText="1"/>
    </xf>
    <xf numFmtId="0" fontId="112" fillId="53" borderId="35" xfId="0" applyFont="1" applyFill="1" applyBorder="1" applyAlignment="1">
      <alignment horizontal="left" vertical="center" wrapText="1"/>
    </xf>
    <xf numFmtId="0" fontId="112" fillId="53" borderId="33" xfId="0" applyFont="1" applyFill="1" applyBorder="1" applyAlignment="1">
      <alignment horizontal="right" vertical="center" wrapText="1"/>
    </xf>
    <xf numFmtId="0" fontId="112" fillId="3" borderId="0" xfId="0" applyFont="1" applyFill="1" applyBorder="1" applyAlignment="1">
      <alignment horizontal="left" vertical="center" wrapText="1"/>
    </xf>
    <xf numFmtId="0" fontId="112" fillId="3" borderId="0" xfId="0" applyFont="1" applyFill="1" applyBorder="1" applyAlignment="1">
      <alignment horizontal="right" vertical="center" wrapText="1"/>
    </xf>
    <xf numFmtId="0" fontId="0" fillId="3" borderId="0" xfId="0" applyFill="1" applyBorder="1"/>
    <xf numFmtId="2" fontId="112" fillId="53" borderId="33" xfId="0" applyNumberFormat="1" applyFont="1" applyFill="1" applyBorder="1" applyAlignment="1">
      <alignment horizontal="right" vertical="center" wrapText="1"/>
    </xf>
    <xf numFmtId="4" fontId="113" fillId="0" borderId="0" xfId="0" applyNumberFormat="1" applyFont="1"/>
    <xf numFmtId="164" fontId="0" fillId="0" borderId="0" xfId="0" applyNumberFormat="1" applyFill="1"/>
    <xf numFmtId="164" fontId="0" fillId="0" borderId="0" xfId="0" applyNumberFormat="1" applyFill="1" applyAlignment="1">
      <alignment wrapText="1"/>
    </xf>
    <xf numFmtId="0" fontId="0" fillId="3" borderId="1" xfId="0" applyFill="1" applyBorder="1" applyProtection="1"/>
    <xf numFmtId="0" fontId="43" fillId="78" borderId="1" xfId="0" applyFont="1" applyFill="1" applyBorder="1"/>
    <xf numFmtId="8" fontId="5" fillId="3" borderId="1" xfId="0" applyNumberFormat="1" applyFont="1" applyFill="1" applyBorder="1" applyAlignment="1">
      <alignment horizontal="center" vertical="center" wrapText="1"/>
    </xf>
    <xf numFmtId="164" fontId="5" fillId="3" borderId="4" xfId="0" applyNumberFormat="1" applyFont="1" applyFill="1" applyBorder="1" applyAlignment="1">
      <alignment horizontal="center" vertical="center" wrapText="1"/>
    </xf>
    <xf numFmtId="0" fontId="27" fillId="0" borderId="0" xfId="0" applyFont="1" applyAlignment="1">
      <alignment horizontal="center" vertical="center" wrapText="1"/>
    </xf>
    <xf numFmtId="2" fontId="0" fillId="66" borderId="0" xfId="0" applyNumberFormat="1" applyFill="1"/>
    <xf numFmtId="0" fontId="43" fillId="79" borderId="0" xfId="0" applyFont="1" applyFill="1"/>
    <xf numFmtId="1" fontId="0" fillId="66" borderId="0" xfId="0" applyNumberFormat="1" applyFill="1"/>
    <xf numFmtId="0" fontId="0" fillId="0" borderId="0" xfId="0"/>
    <xf numFmtId="8" fontId="5" fillId="3" borderId="5" xfId="0" applyNumberFormat="1" applyFont="1" applyFill="1" applyBorder="1" applyAlignment="1">
      <alignment horizontal="center" vertical="center" wrapText="1"/>
    </xf>
    <xf numFmtId="0" fontId="114" fillId="80" borderId="0" xfId="0" applyFont="1" applyFill="1" applyAlignment="1">
      <alignment horizontal="left" vertical="top"/>
    </xf>
    <xf numFmtId="0" fontId="115" fillId="80" borderId="0" xfId="0" applyFont="1" applyFill="1" applyAlignment="1">
      <alignment horizontal="left" vertical="top"/>
    </xf>
    <xf numFmtId="168" fontId="116" fillId="80" borderId="0" xfId="0" applyNumberFormat="1" applyFont="1" applyFill="1" applyAlignment="1">
      <alignment horizontal="left" vertical="top"/>
    </xf>
    <xf numFmtId="0" fontId="0" fillId="81" borderId="11" xfId="0" applyFill="1" applyBorder="1" applyAlignment="1">
      <alignment horizontal="left" vertical="top" wrapText="1"/>
    </xf>
    <xf numFmtId="0" fontId="0" fillId="81" borderId="0" xfId="0" applyFill="1" applyBorder="1" applyAlignment="1">
      <alignment horizontal="left" vertical="top"/>
    </xf>
    <xf numFmtId="168" fontId="116" fillId="81" borderId="0" xfId="0" applyNumberFormat="1" applyFont="1" applyFill="1" applyBorder="1" applyAlignment="1">
      <alignment horizontal="left" vertical="top"/>
    </xf>
    <xf numFmtId="0" fontId="0" fillId="81" borderId="11" xfId="0" applyNumberFormat="1" applyFill="1" applyBorder="1" applyAlignment="1">
      <alignment horizontal="left" vertical="top" wrapText="1"/>
    </xf>
    <xf numFmtId="0" fontId="0" fillId="82" borderId="0" xfId="0" applyFill="1"/>
    <xf numFmtId="0" fontId="0" fillId="83" borderId="0" xfId="0" applyFill="1"/>
    <xf numFmtId="0" fontId="39" fillId="61" borderId="0" xfId="0" applyFont="1" applyFill="1" applyAlignment="1">
      <alignment wrapText="1"/>
    </xf>
    <xf numFmtId="0" fontId="0" fillId="84" borderId="0" xfId="0" applyFill="1" applyAlignment="1">
      <alignment wrapText="1"/>
    </xf>
    <xf numFmtId="0" fontId="0" fillId="61" borderId="0" xfId="0" applyFill="1" applyAlignment="1">
      <alignment wrapText="1"/>
    </xf>
    <xf numFmtId="0" fontId="0" fillId="75" borderId="0" xfId="0" applyFill="1"/>
    <xf numFmtId="6" fontId="0" fillId="0" borderId="0" xfId="0" applyNumberFormat="1" applyAlignment="1">
      <alignment wrapText="1"/>
    </xf>
    <xf numFmtId="6" fontId="0" fillId="84" borderId="0" xfId="0" applyNumberFormat="1" applyFill="1" applyAlignment="1">
      <alignment wrapText="1"/>
    </xf>
    <xf numFmtId="0" fontId="0" fillId="82" borderId="0" xfId="0" applyFill="1" applyAlignment="1">
      <alignment wrapText="1"/>
    </xf>
    <xf numFmtId="0" fontId="0" fillId="2" borderId="0" xfId="0" applyFill="1" applyAlignment="1">
      <alignment wrapText="1"/>
    </xf>
    <xf numFmtId="4" fontId="0" fillId="0" borderId="0" xfId="0" applyNumberFormat="1"/>
    <xf numFmtId="0" fontId="0" fillId="0" borderId="53" xfId="0" applyFill="1" applyBorder="1"/>
    <xf numFmtId="44" fontId="5" fillId="3" borderId="1" xfId="0" applyNumberFormat="1" applyFont="1" applyFill="1" applyBorder="1" applyAlignment="1">
      <alignment horizontal="center" wrapText="1"/>
    </xf>
    <xf numFmtId="0" fontId="0" fillId="0" borderId="0" xfId="0"/>
    <xf numFmtId="0" fontId="0" fillId="0" borderId="1" xfId="0" applyBorder="1" applyAlignment="1">
      <alignment horizontal="center"/>
    </xf>
    <xf numFmtId="0" fontId="0" fillId="0" borderId="1" xfId="0" applyFill="1" applyBorder="1" applyAlignment="1">
      <alignment horizontal="center"/>
    </xf>
    <xf numFmtId="164" fontId="5" fillId="3" borderId="0" xfId="0" applyNumberFormat="1" applyFont="1" applyFill="1" applyBorder="1" applyAlignment="1">
      <alignment horizontal="center" vertical="center" wrapText="1"/>
    </xf>
    <xf numFmtId="0" fontId="27" fillId="3" borderId="1" xfId="0" applyFont="1" applyFill="1" applyBorder="1"/>
    <xf numFmtId="44" fontId="27" fillId="3" borderId="1" xfId="0" applyNumberFormat="1" applyFont="1" applyFill="1" applyBorder="1"/>
    <xf numFmtId="44" fontId="7" fillId="0" borderId="1" xfId="0" applyNumberFormat="1" applyFont="1" applyBorder="1"/>
    <xf numFmtId="4" fontId="27" fillId="3" borderId="1" xfId="0" applyNumberFormat="1" applyFont="1" applyFill="1" applyBorder="1"/>
    <xf numFmtId="8" fontId="27" fillId="3" borderId="1" xfId="0" applyNumberFormat="1" applyFont="1" applyFill="1" applyBorder="1"/>
    <xf numFmtId="3" fontId="27" fillId="3" borderId="1" xfId="0" applyNumberFormat="1" applyFont="1" applyFill="1" applyBorder="1"/>
    <xf numFmtId="164" fontId="27" fillId="3" borderId="1" xfId="0" applyNumberFormat="1" applyFont="1" applyFill="1" applyBorder="1"/>
    <xf numFmtId="6" fontId="27" fillId="0" borderId="1" xfId="0" applyNumberFormat="1" applyFont="1" applyBorder="1"/>
    <xf numFmtId="0" fontId="27" fillId="0" borderId="0" xfId="0" applyFont="1" applyAlignment="1">
      <alignment horizontal="right"/>
    </xf>
    <xf numFmtId="0" fontId="87" fillId="0" borderId="0" xfId="0" applyFont="1" applyAlignment="1" applyProtection="1">
      <alignment horizontal="left" vertical="top" wrapText="1" readingOrder="1"/>
      <protection locked="0"/>
    </xf>
    <xf numFmtId="0" fontId="0" fillId="0" borderId="0" xfId="0"/>
    <xf numFmtId="0" fontId="87" fillId="0" borderId="0" xfId="0" applyFont="1" applyAlignment="1" applyProtection="1">
      <alignment vertical="top" wrapText="1" readingOrder="1"/>
      <protection locked="0"/>
    </xf>
    <xf numFmtId="0" fontId="0" fillId="62" borderId="0" xfId="0" applyFill="1" applyAlignment="1" applyProtection="1">
      <alignment vertical="top" wrapText="1"/>
      <protection locked="0"/>
    </xf>
    <xf numFmtId="0" fontId="0" fillId="0" borderId="48" xfId="0" applyBorder="1"/>
    <xf numFmtId="0" fontId="45" fillId="0" borderId="0" xfId="0" applyFont="1" applyAlignment="1">
      <alignment wrapText="1"/>
    </xf>
    <xf numFmtId="0" fontId="48" fillId="22" borderId="12" xfId="0" applyFont="1" applyFill="1" applyBorder="1" applyAlignment="1">
      <alignment horizontal="center" wrapText="1"/>
    </xf>
    <xf numFmtId="0" fontId="48" fillId="22" borderId="13" xfId="0" applyFont="1" applyFill="1" applyBorder="1" applyAlignment="1">
      <alignment horizontal="center" wrapText="1"/>
    </xf>
    <xf numFmtId="0" fontId="48" fillId="22" borderId="14" xfId="0" applyFont="1" applyFill="1" applyBorder="1" applyAlignment="1">
      <alignment horizontal="center" wrapText="1"/>
    </xf>
    <xf numFmtId="0" fontId="69" fillId="54" borderId="27" xfId="0" applyFont="1" applyFill="1" applyBorder="1" applyAlignment="1">
      <alignment horizontal="left" vertical="center"/>
    </xf>
    <xf numFmtId="0" fontId="51" fillId="0" borderId="0" xfId="0" applyFont="1" applyFill="1" applyAlignment="1">
      <alignment horizontal="left" wrapText="1"/>
    </xf>
    <xf numFmtId="0" fontId="73" fillId="0" borderId="0" xfId="303" applyFont="1"/>
    <xf numFmtId="0" fontId="74" fillId="0" borderId="0" xfId="303" applyFont="1"/>
    <xf numFmtId="0" fontId="72" fillId="0" borderId="0" xfId="303" applyFont="1"/>
  </cellXfs>
  <cellStyles count="585">
    <cellStyle name="20% - Accent1" xfId="280" builtinId="30" customBuiltin="1"/>
    <cellStyle name="20% - Accent1 2" xfId="380"/>
    <cellStyle name="20% - Accent2" xfId="284" builtinId="34" customBuiltin="1"/>
    <cellStyle name="20% - Accent2 2" xfId="384"/>
    <cellStyle name="20% - Accent3" xfId="288" builtinId="38" customBuiltin="1"/>
    <cellStyle name="20% - Accent3 2" xfId="388"/>
    <cellStyle name="20% - Accent4" xfId="292" builtinId="42" customBuiltin="1"/>
    <cellStyle name="20% - Accent4 2" xfId="392"/>
    <cellStyle name="20% - Accent5" xfId="296" builtinId="46" customBuiltin="1"/>
    <cellStyle name="20% - Accent5 2" xfId="396"/>
    <cellStyle name="20% - Accent6" xfId="300" builtinId="50" customBuiltin="1"/>
    <cellStyle name="20% - Accent6 2" xfId="400"/>
    <cellStyle name="40% - Accent1" xfId="281" builtinId="31" customBuiltin="1"/>
    <cellStyle name="40% - Accent1 2" xfId="381"/>
    <cellStyle name="40% - Accent2" xfId="285" builtinId="35" customBuiltin="1"/>
    <cellStyle name="40% - Accent2 2" xfId="385"/>
    <cellStyle name="40% - Accent3" xfId="289" builtinId="39" customBuiltin="1"/>
    <cellStyle name="40% - Accent3 2" xfId="389"/>
    <cellStyle name="40% - Accent4" xfId="293" builtinId="43" customBuiltin="1"/>
    <cellStyle name="40% - Accent4 2" xfId="393"/>
    <cellStyle name="40% - Accent5" xfId="297" builtinId="47" customBuiltin="1"/>
    <cellStyle name="40% - Accent5 2" xfId="397"/>
    <cellStyle name="40% - Accent6" xfId="301" builtinId="51" customBuiltin="1"/>
    <cellStyle name="40% - Accent6 2" xfId="401"/>
    <cellStyle name="60% - Accent1" xfId="282" builtinId="32" customBuiltin="1"/>
    <cellStyle name="60% - Accent1 2" xfId="382"/>
    <cellStyle name="60% - Accent2" xfId="286" builtinId="36" customBuiltin="1"/>
    <cellStyle name="60% - Accent2 2" xfId="386"/>
    <cellStyle name="60% - Accent3" xfId="290" builtinId="40" customBuiltin="1"/>
    <cellStyle name="60% - Accent3 2" xfId="390"/>
    <cellStyle name="60% - Accent4" xfId="294" builtinId="44" customBuiltin="1"/>
    <cellStyle name="60% - Accent4 2" xfId="394"/>
    <cellStyle name="60% - Accent5" xfId="298" builtinId="48" customBuiltin="1"/>
    <cellStyle name="60% - Accent5 2" xfId="398"/>
    <cellStyle name="60% - Accent6" xfId="302" builtinId="52" customBuiltin="1"/>
    <cellStyle name="60% - Accent6 2" xfId="402"/>
    <cellStyle name="Accent1" xfId="279" builtinId="29" customBuiltin="1"/>
    <cellStyle name="Accent1 2" xfId="379"/>
    <cellStyle name="Accent2" xfId="283" builtinId="33" customBuiltin="1"/>
    <cellStyle name="Accent2 2" xfId="383"/>
    <cellStyle name="Accent3" xfId="287" builtinId="37" customBuiltin="1"/>
    <cellStyle name="Accent3 2" xfId="387"/>
    <cellStyle name="Accent4" xfId="291" builtinId="41" customBuiltin="1"/>
    <cellStyle name="Accent4 2" xfId="391"/>
    <cellStyle name="Accent5" xfId="295" builtinId="45" customBuiltin="1"/>
    <cellStyle name="Accent5 2" xfId="395"/>
    <cellStyle name="Accent6" xfId="299" builtinId="49" customBuiltin="1"/>
    <cellStyle name="Accent6 2" xfId="399"/>
    <cellStyle name="Bad" xfId="5" builtinId="27"/>
    <cellStyle name="Bad 2" xfId="304"/>
    <cellStyle name="Bad 3" xfId="368"/>
    <cellStyle name="Calculation" xfId="273" builtinId="22" customBuiltin="1"/>
    <cellStyle name="Calculation 2" xfId="372"/>
    <cellStyle name="Check Cell" xfId="275" builtinId="23" customBuiltin="1"/>
    <cellStyle name="Check Cell 2" xfId="374"/>
    <cellStyle name="Currency" xfId="1" builtinId="4"/>
    <cellStyle name="Explanatory Text" xfId="277" builtinId="53" customBuiltin="1"/>
    <cellStyle name="Explanatory Text 2" xfId="377"/>
    <cellStyle name="Followed Hyperlink" xfId="3"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Good" xfId="269" builtinId="26" customBuiltin="1"/>
    <cellStyle name="Good 2" xfId="367"/>
    <cellStyle name="Heading 1" xfId="265" builtinId="16" customBuiltin="1"/>
    <cellStyle name="Heading 1 2" xfId="363"/>
    <cellStyle name="Heading 2" xfId="266" builtinId="17" customBuiltin="1"/>
    <cellStyle name="Heading 2 2" xfId="364"/>
    <cellStyle name="Heading 3" xfId="267" builtinId="18" customBuiltin="1"/>
    <cellStyle name="Heading 3 2" xfId="365"/>
    <cellStyle name="Heading 4" xfId="268" builtinId="19" customBuiltin="1"/>
    <cellStyle name="Heading 4 2" xfId="366"/>
    <cellStyle name="Hyperlink" xfId="2"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Input" xfId="271" builtinId="20" customBuiltin="1"/>
    <cellStyle name="Input 2" xfId="370"/>
    <cellStyle name="Linked Cell" xfId="274" builtinId="24" customBuiltin="1"/>
    <cellStyle name="Linked Cell 2" xfId="373"/>
    <cellStyle name="Neutral" xfId="270" builtinId="28" customBuiltin="1"/>
    <cellStyle name="Neutral 2" xfId="369"/>
    <cellStyle name="Normal" xfId="0" builtinId="0"/>
    <cellStyle name="Normal 2" xfId="18"/>
    <cellStyle name="Normal 3" xfId="303"/>
    <cellStyle name="Normal 4" xfId="362"/>
    <cellStyle name="Note 2" xfId="305"/>
    <cellStyle name="Note 3" xfId="376"/>
    <cellStyle name="Output" xfId="272" builtinId="21" customBuiltin="1"/>
    <cellStyle name="Output 2" xfId="371"/>
    <cellStyle name="tablestyle_0_even_1_1" xfId="4"/>
    <cellStyle name="Title" xfId="264" builtinId="15" customBuiltin="1"/>
    <cellStyle name="Total" xfId="278" builtinId="25" customBuiltin="1"/>
    <cellStyle name="Total 2" xfId="378"/>
    <cellStyle name="Warning Text" xfId="276" builtinId="11" customBuiltin="1"/>
    <cellStyle name="Warning Text 2" xfId="37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50" Type="http://schemas.openxmlformats.org/officeDocument/2006/relationships/worksheet" Target="worksheets/sheet50.xml"/><Relationship Id="rId51" Type="http://schemas.openxmlformats.org/officeDocument/2006/relationships/theme" Target="theme/theme1.xml"/><Relationship Id="rId52" Type="http://schemas.openxmlformats.org/officeDocument/2006/relationships/styles" Target="styles.xml"/><Relationship Id="rId53" Type="http://schemas.openxmlformats.org/officeDocument/2006/relationships/sharedStrings" Target="sharedStrings.xml"/><Relationship Id="rId54" Type="http://schemas.openxmlformats.org/officeDocument/2006/relationships/calcChain" Target="calcChain.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 Id="rId2"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gif"/></Relationships>
</file>

<file path=xl/drawings/drawing1.xml><?xml version="1.0" encoding="utf-8"?>
<xdr:wsDr xmlns:xdr="http://schemas.openxmlformats.org/drawingml/2006/spreadsheetDrawing" xmlns:a="http://schemas.openxmlformats.org/drawingml/2006/main">
  <xdr:twoCellAnchor>
    <xdr:from>
      <xdr:col>0</xdr:col>
      <xdr:colOff>673100</xdr:colOff>
      <xdr:row>0</xdr:row>
      <xdr:rowOff>12700</xdr:rowOff>
    </xdr:from>
    <xdr:to>
      <xdr:col>8</xdr:col>
      <xdr:colOff>88900</xdr:colOff>
      <xdr:row>6</xdr:row>
      <xdr:rowOff>12700</xdr:rowOff>
    </xdr:to>
    <xdr:sp macro="" textlink="">
      <xdr:nvSpPr>
        <xdr:cNvPr id="2" name="TextBox 1"/>
        <xdr:cNvSpPr txBox="1"/>
      </xdr:nvSpPr>
      <xdr:spPr>
        <a:xfrm>
          <a:off x="673100" y="12700"/>
          <a:ext cx="6019800"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"Unfortunately, usage data for AnthroSource is available on a title-by-title basis—to answer your question, there is not a separate report for AnthroSource usage collectively.  For reference, a full list of publications included in AnthroSource is available here: http://wileyonlinelibrary.com/db/anthrosource. Additionally, Wiley and the American Anthropological Association are currently working on a re-launch of the AnthroSource website that will be able to provide usage data for AnthroSource itself. This new iteration of AnthroSource is slated for launch in late 2014."        3/31/14 email from Wiley.</a:t>
          </a:r>
        </a:p>
        <a:p>
          <a:r>
            <a:rPr lang="en-US" sz="1200"/>
            <a:t> </a:t>
          </a:r>
        </a:p>
        <a:p>
          <a:r>
            <a:rPr lang="en-US" sz="1100"/>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1193800</xdr:colOff>
      <xdr:row>0</xdr:row>
      <xdr:rowOff>342900</xdr:rowOff>
    </xdr:to>
    <xdr:pic>
      <xdr:nvPicPr>
        <xdr:cNvPr id="2" name="Picture 0" descr="f4875b74783745d9ad3050f8dea5a6c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0"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xdr:row>
      <xdr:rowOff>0</xdr:rowOff>
    </xdr:from>
    <xdr:to>
      <xdr:col>5</xdr:col>
      <xdr:colOff>1193800</xdr:colOff>
      <xdr:row>5</xdr:row>
      <xdr:rowOff>3543300</xdr:rowOff>
    </xdr:to>
    <xdr:pic>
      <xdr:nvPicPr>
        <xdr:cNvPr id="3" name="Picture 1" descr="19iT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28700"/>
          <a:ext cx="6248400" cy="3543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50800</xdr:colOff>
      <xdr:row>1</xdr:row>
      <xdr:rowOff>101600</xdr:rowOff>
    </xdr:from>
    <xdr:to>
      <xdr:col>8</xdr:col>
      <xdr:colOff>723900</xdr:colOff>
      <xdr:row>4</xdr:row>
      <xdr:rowOff>38100</xdr:rowOff>
    </xdr:to>
    <xdr:sp macro="" textlink="">
      <xdr:nvSpPr>
        <xdr:cNvPr id="2" name="TextBox 1"/>
        <xdr:cNvSpPr txBox="1"/>
      </xdr:nvSpPr>
      <xdr:spPr>
        <a:xfrm>
          <a:off x="3403600" y="292100"/>
          <a:ext cx="4025900" cy="1460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From CIOS Usage Statistics page:</a:t>
          </a:r>
        </a:p>
        <a:p>
          <a:r>
            <a:rPr lang="en-US" sz="1600"/>
            <a:t>The usage data we provide show the total accesses to CIOS services (ComAbstracts searches, articles read, journals index searches, etc.) by year and month for your institution. </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0</xdr:col>
      <xdr:colOff>236220</xdr:colOff>
      <xdr:row>46</xdr:row>
      <xdr:rowOff>45720</xdr:rowOff>
    </xdr:to>
    <xdr:pic>
      <xdr:nvPicPr>
        <xdr:cNvPr id="2" name="Picture 1" descr=" "/>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91500"/>
          <a:ext cx="236220" cy="45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46</xdr:row>
      <xdr:rowOff>0</xdr:rowOff>
    </xdr:from>
    <xdr:to>
      <xdr:col>2</xdr:col>
      <xdr:colOff>236220</xdr:colOff>
      <xdr:row>46</xdr:row>
      <xdr:rowOff>45720</xdr:rowOff>
    </xdr:to>
    <xdr:pic>
      <xdr:nvPicPr>
        <xdr:cNvPr id="3" name="Picture 2" descr=" "/>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0" y="8191500"/>
          <a:ext cx="236220" cy="45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50800</xdr:colOff>
      <xdr:row>0</xdr:row>
      <xdr:rowOff>88900</xdr:rowOff>
    </xdr:from>
    <xdr:to>
      <xdr:col>24</xdr:col>
      <xdr:colOff>622300</xdr:colOff>
      <xdr:row>2</xdr:row>
      <xdr:rowOff>0</xdr:rowOff>
    </xdr:to>
    <xdr:sp macro="" textlink="">
      <xdr:nvSpPr>
        <xdr:cNvPr id="2" name="TextBox 1"/>
        <xdr:cNvSpPr txBox="1"/>
      </xdr:nvSpPr>
      <xdr:spPr>
        <a:xfrm>
          <a:off x="876300" y="88900"/>
          <a:ext cx="9118600" cy="29210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light purple background = PM unique &gt; 10 uses 2013= 6</a:t>
          </a:r>
        </a:p>
      </xdr:txBody>
    </xdr:sp>
    <xdr:clientData/>
  </xdr:twoCellAnchor>
  <xdr:twoCellAnchor>
    <xdr:from>
      <xdr:col>1</xdr:col>
      <xdr:colOff>25400</xdr:colOff>
      <xdr:row>3</xdr:row>
      <xdr:rowOff>50800</xdr:rowOff>
    </xdr:from>
    <xdr:to>
      <xdr:col>24</xdr:col>
      <xdr:colOff>749300</xdr:colOff>
      <xdr:row>4</xdr:row>
      <xdr:rowOff>139700</xdr:rowOff>
    </xdr:to>
    <xdr:sp macro="" textlink="">
      <xdr:nvSpPr>
        <xdr:cNvPr id="3" name="TextBox 2"/>
        <xdr:cNvSpPr txBox="1"/>
      </xdr:nvSpPr>
      <xdr:spPr>
        <a:xfrm>
          <a:off x="850900" y="622300"/>
          <a:ext cx="9271000" cy="27940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light orange background = PM only CURRENT source, 5+ uses  = 12</a:t>
          </a:r>
        </a:p>
        <a:p>
          <a:endParaRPr lang="en-US" sz="1100"/>
        </a:p>
      </xdr:txBody>
    </xdr:sp>
    <xdr:clientData/>
  </xdr:twoCellAnchor>
  <xdr:twoCellAnchor>
    <xdr:from>
      <xdr:col>1</xdr:col>
      <xdr:colOff>38100</xdr:colOff>
      <xdr:row>5</xdr:row>
      <xdr:rowOff>88900</xdr:rowOff>
    </xdr:from>
    <xdr:to>
      <xdr:col>24</xdr:col>
      <xdr:colOff>723900</xdr:colOff>
      <xdr:row>6</xdr:row>
      <xdr:rowOff>101600</xdr:rowOff>
    </xdr:to>
    <xdr:sp macro="" textlink="">
      <xdr:nvSpPr>
        <xdr:cNvPr id="4" name="TextBox 3"/>
        <xdr:cNvSpPr txBox="1"/>
      </xdr:nvSpPr>
      <xdr:spPr>
        <a:xfrm>
          <a:off x="863600" y="1041400"/>
          <a:ext cx="9232900" cy="203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Embargo</a:t>
          </a:r>
          <a:r>
            <a:rPr lang="en-US" sz="1100"/>
            <a:t> = 1 yr (generally) embargo in another database = 5</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50800</xdr:colOff>
      <xdr:row>1</xdr:row>
      <xdr:rowOff>101600</xdr:rowOff>
    </xdr:from>
    <xdr:to>
      <xdr:col>14</xdr:col>
      <xdr:colOff>1737360</xdr:colOff>
      <xdr:row>1</xdr:row>
      <xdr:rowOff>335280</xdr:rowOff>
    </xdr:to>
    <xdr:sp macro="" textlink="">
      <xdr:nvSpPr>
        <xdr:cNvPr id="2" name="TextBox 1"/>
        <xdr:cNvSpPr txBox="1"/>
      </xdr:nvSpPr>
      <xdr:spPr>
        <a:xfrm>
          <a:off x="6350000" y="482600"/>
          <a:ext cx="4823460" cy="233680"/>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light green background = PM unique not used 2014 = 9</a:t>
          </a:r>
        </a:p>
      </xdr:txBody>
    </xdr:sp>
    <xdr:clientData/>
  </xdr:twoCellAnchor>
  <xdr:twoCellAnchor>
    <xdr:from>
      <xdr:col>12</xdr:col>
      <xdr:colOff>30480</xdr:colOff>
      <xdr:row>2</xdr:row>
      <xdr:rowOff>50800</xdr:rowOff>
    </xdr:from>
    <xdr:to>
      <xdr:col>14</xdr:col>
      <xdr:colOff>1717040</xdr:colOff>
      <xdr:row>3</xdr:row>
      <xdr:rowOff>71120</xdr:rowOff>
    </xdr:to>
    <xdr:sp macro="" textlink="">
      <xdr:nvSpPr>
        <xdr:cNvPr id="3" name="TextBox 2"/>
        <xdr:cNvSpPr txBox="1"/>
      </xdr:nvSpPr>
      <xdr:spPr>
        <a:xfrm>
          <a:off x="6329680" y="812800"/>
          <a:ext cx="4823460" cy="21082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light purple background = PM unique &gt;</a:t>
          </a:r>
          <a:r>
            <a:rPr lang="en-US" sz="1100" baseline="0"/>
            <a:t> 5 uses this year = 5</a:t>
          </a:r>
          <a:endParaRPr lang="en-US" sz="1100"/>
        </a:p>
      </xdr:txBody>
    </xdr:sp>
    <xdr:clientData/>
  </xdr:twoCellAnchor>
  <xdr:twoCellAnchor>
    <xdr:from>
      <xdr:col>12</xdr:col>
      <xdr:colOff>71120</xdr:colOff>
      <xdr:row>3</xdr:row>
      <xdr:rowOff>121920</xdr:rowOff>
    </xdr:from>
    <xdr:to>
      <xdr:col>14</xdr:col>
      <xdr:colOff>2184400</xdr:colOff>
      <xdr:row>4</xdr:row>
      <xdr:rowOff>142240</xdr:rowOff>
    </xdr:to>
    <xdr:sp macro="" textlink="">
      <xdr:nvSpPr>
        <xdr:cNvPr id="4" name="TextBox 3"/>
        <xdr:cNvSpPr txBox="1"/>
      </xdr:nvSpPr>
      <xdr:spPr>
        <a:xfrm>
          <a:off x="6370320" y="1074420"/>
          <a:ext cx="5250180" cy="21082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light orange background = PM only CURRENT source, 5+ uses  = 11</a:t>
          </a:r>
        </a:p>
      </xdr:txBody>
    </xdr:sp>
    <xdr:clientData/>
  </xdr:twoCellAnchor>
  <xdr:twoCellAnchor>
    <xdr:from>
      <xdr:col>12</xdr:col>
      <xdr:colOff>91440</xdr:colOff>
      <xdr:row>5</xdr:row>
      <xdr:rowOff>50800</xdr:rowOff>
    </xdr:from>
    <xdr:to>
      <xdr:col>14</xdr:col>
      <xdr:colOff>1574800</xdr:colOff>
      <xdr:row>6</xdr:row>
      <xdr:rowOff>111760</xdr:rowOff>
    </xdr:to>
    <xdr:sp macro="" textlink="">
      <xdr:nvSpPr>
        <xdr:cNvPr id="5" name="TextBox 4"/>
        <xdr:cNvSpPr txBox="1"/>
      </xdr:nvSpPr>
      <xdr:spPr>
        <a:xfrm>
          <a:off x="6390640" y="1384300"/>
          <a:ext cx="4620260" cy="251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Embargo</a:t>
          </a:r>
          <a:r>
            <a:rPr lang="en-US" sz="1100" baseline="0">
              <a:solidFill>
                <a:srgbClr val="FF0000"/>
              </a:solidFill>
            </a:rPr>
            <a:t> </a:t>
          </a:r>
          <a:r>
            <a:rPr lang="en-US" sz="1100" baseline="0"/>
            <a:t>= 1 yr (generally) embargo in another database =  6</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0"/>
  </sheetPr>
  <dimension ref="A1:N56"/>
  <sheetViews>
    <sheetView tabSelected="1" zoomScale="124" zoomScaleNormal="124" zoomScalePageLayoutView="124" workbookViewId="0">
      <pane ySplit="1" topLeftCell="A31" activePane="bottomLeft" state="frozen"/>
      <selection pane="bottomLeft" activeCell="C37" sqref="C37"/>
    </sheetView>
  </sheetViews>
  <sheetFormatPr baseColWidth="10" defaultColWidth="11" defaultRowHeight="15" x14ac:dyDescent="0"/>
  <cols>
    <col min="1" max="1" width="36.1640625" style="84" customWidth="1"/>
    <col min="2" max="2" width="13.1640625" style="83" customWidth="1"/>
    <col min="3" max="3" width="13.1640625" style="379" customWidth="1"/>
    <col min="4" max="4" width="9.6640625" style="118" customWidth="1"/>
    <col min="5" max="5" width="9" style="84" customWidth="1"/>
    <col min="6" max="6" width="8.1640625" style="84" customWidth="1"/>
    <col min="7" max="7" width="12.6640625" hidden="1" customWidth="1"/>
    <col min="8" max="8" width="9.6640625" style="57" hidden="1" customWidth="1"/>
    <col min="9" max="9" width="10.33203125" style="417" customWidth="1"/>
    <col min="10" max="10" width="20" style="125" customWidth="1"/>
    <col min="11" max="11" width="25" style="83" customWidth="1"/>
    <col min="12" max="12" width="19.6640625" customWidth="1"/>
    <col min="14" max="14" width="23.83203125" customWidth="1"/>
  </cols>
  <sheetData>
    <row r="1" spans="1:14" s="47" customFormat="1" ht="36">
      <c r="A1" s="10" t="s">
        <v>13461</v>
      </c>
      <c r="B1" s="11" t="s">
        <v>5934</v>
      </c>
      <c r="C1" s="11" t="s">
        <v>6790</v>
      </c>
      <c r="D1" s="11" t="s">
        <v>119</v>
      </c>
      <c r="E1" s="12" t="s">
        <v>50</v>
      </c>
      <c r="F1" s="13" t="s">
        <v>51</v>
      </c>
      <c r="G1" s="36" t="s">
        <v>60</v>
      </c>
      <c r="H1" s="36" t="s">
        <v>96</v>
      </c>
      <c r="I1" s="1" t="s">
        <v>226</v>
      </c>
      <c r="J1" s="37" t="s">
        <v>52</v>
      </c>
      <c r="K1" s="11" t="s">
        <v>53</v>
      </c>
      <c r="L1" s="58" t="s">
        <v>81</v>
      </c>
      <c r="M1" s="76" t="s">
        <v>103</v>
      </c>
      <c r="N1" s="47" t="s">
        <v>53</v>
      </c>
    </row>
    <row r="2" spans="1:14" s="47" customFormat="1" ht="48">
      <c r="A2" s="15" t="s">
        <v>3</v>
      </c>
      <c r="B2" s="109" t="s">
        <v>7057</v>
      </c>
      <c r="C2" s="17">
        <f>SUM(I2/1220)</f>
        <v>3.7704918032786887</v>
      </c>
      <c r="D2" s="16" t="s">
        <v>6704</v>
      </c>
      <c r="E2" s="15" t="s">
        <v>54</v>
      </c>
      <c r="F2" s="17" t="s">
        <v>225</v>
      </c>
      <c r="G2" s="19">
        <v>4202</v>
      </c>
      <c r="H2" s="18">
        <v>4700</v>
      </c>
      <c r="I2" s="18">
        <v>4600</v>
      </c>
      <c r="J2" s="38" t="s">
        <v>227</v>
      </c>
      <c r="K2" s="50" t="s">
        <v>31</v>
      </c>
      <c r="L2" s="59" t="s">
        <v>88</v>
      </c>
      <c r="M2" s="14" t="s">
        <v>104</v>
      </c>
    </row>
    <row r="3" spans="1:14" s="47" customFormat="1" ht="60">
      <c r="A3" s="15" t="s">
        <v>1</v>
      </c>
      <c r="B3" s="109" t="s">
        <v>6009</v>
      </c>
      <c r="C3" s="17">
        <f>SUM(I3/9354)</f>
        <v>0.4328629463331195</v>
      </c>
      <c r="D3" s="16" t="s">
        <v>6704</v>
      </c>
      <c r="E3" s="15" t="s">
        <v>56</v>
      </c>
      <c r="F3" s="17" t="s">
        <v>55</v>
      </c>
      <c r="G3" s="40">
        <v>4545.95</v>
      </c>
      <c r="H3" s="20">
        <v>4545.95</v>
      </c>
      <c r="I3" s="20">
        <v>4049</v>
      </c>
      <c r="J3" s="38" t="s">
        <v>228</v>
      </c>
      <c r="K3" s="50" t="s">
        <v>6806</v>
      </c>
      <c r="L3" s="60" t="s">
        <v>102</v>
      </c>
      <c r="M3" s="14" t="s">
        <v>125</v>
      </c>
    </row>
    <row r="4" spans="1:14" s="47" customFormat="1" ht="36">
      <c r="A4" s="15" t="s">
        <v>105</v>
      </c>
      <c r="B4" s="109" t="s">
        <v>6000</v>
      </c>
      <c r="C4" s="17">
        <f>SUM(I4/2563)</f>
        <v>2.8666913772922356</v>
      </c>
      <c r="D4" s="16" t="s">
        <v>6704</v>
      </c>
      <c r="E4" s="15" t="s">
        <v>2</v>
      </c>
      <c r="F4" s="17" t="s">
        <v>61</v>
      </c>
      <c r="G4" s="40"/>
      <c r="H4" s="20"/>
      <c r="I4" s="18">
        <v>7347.33</v>
      </c>
      <c r="J4" s="38" t="s">
        <v>229</v>
      </c>
      <c r="K4" s="50"/>
      <c r="L4" s="62" t="s">
        <v>14</v>
      </c>
      <c r="M4" s="14" t="s">
        <v>116</v>
      </c>
    </row>
    <row r="5" spans="1:14" s="47" customFormat="1" ht="36">
      <c r="A5" s="15" t="s">
        <v>216</v>
      </c>
      <c r="B5" s="109" t="s">
        <v>5999</v>
      </c>
      <c r="C5" s="17">
        <f>SUM(I5/210)</f>
        <v>8.07</v>
      </c>
      <c r="D5" s="16" t="s">
        <v>6704</v>
      </c>
      <c r="E5" s="15" t="s">
        <v>128</v>
      </c>
      <c r="F5" s="17" t="s">
        <v>55</v>
      </c>
      <c r="G5" s="40"/>
      <c r="H5" s="20"/>
      <c r="I5" s="18">
        <v>1694.7</v>
      </c>
      <c r="J5" s="41" t="s">
        <v>230</v>
      </c>
      <c r="K5" s="50"/>
      <c r="L5" s="62"/>
      <c r="M5" s="14" t="s">
        <v>124</v>
      </c>
    </row>
    <row r="6" spans="1:14" s="47" customFormat="1" ht="96">
      <c r="A6" s="15" t="s">
        <v>217</v>
      </c>
      <c r="B6" s="109" t="s">
        <v>7058</v>
      </c>
      <c r="C6" s="16"/>
      <c r="D6" s="16" t="s">
        <v>6704</v>
      </c>
      <c r="E6" s="15" t="s">
        <v>128</v>
      </c>
      <c r="F6" s="17" t="s">
        <v>55</v>
      </c>
      <c r="G6" s="40"/>
      <c r="H6" s="20"/>
      <c r="I6" s="18">
        <v>2300</v>
      </c>
      <c r="J6" s="41" t="s">
        <v>230</v>
      </c>
      <c r="K6" s="50"/>
      <c r="L6" s="62"/>
      <c r="M6" s="14" t="s">
        <v>124</v>
      </c>
    </row>
    <row r="7" spans="1:14" s="47" customFormat="1">
      <c r="A7" s="6" t="s">
        <v>57</v>
      </c>
      <c r="B7" s="6" t="s">
        <v>5935</v>
      </c>
      <c r="C7" s="17">
        <f>SUM(I7/8039)</f>
        <v>0.55269809677820625</v>
      </c>
      <c r="D7" s="7" t="s">
        <v>6704</v>
      </c>
      <c r="E7" s="6" t="s">
        <v>2</v>
      </c>
      <c r="F7" s="21" t="s">
        <v>61</v>
      </c>
      <c r="G7" s="40">
        <v>3912.3</v>
      </c>
      <c r="H7" s="22">
        <v>4068.81</v>
      </c>
      <c r="I7" s="18">
        <v>4443.1400000000003</v>
      </c>
      <c r="J7" s="38" t="s">
        <v>231</v>
      </c>
      <c r="K7" s="50" t="s">
        <v>31</v>
      </c>
      <c r="L7" s="62" t="s">
        <v>14</v>
      </c>
      <c r="M7" s="14" t="s">
        <v>116</v>
      </c>
    </row>
    <row r="8" spans="1:14" s="47" customFormat="1" ht="49">
      <c r="A8" s="6" t="s">
        <v>58</v>
      </c>
      <c r="B8" s="6" t="s">
        <v>5936</v>
      </c>
      <c r="C8" s="17">
        <f>SUM(I8/8076)</f>
        <v>6.0953442298167411E-2</v>
      </c>
      <c r="D8" s="7" t="s">
        <v>6704</v>
      </c>
      <c r="E8" s="6" t="s">
        <v>2</v>
      </c>
      <c r="F8" s="21" t="s">
        <v>59</v>
      </c>
      <c r="G8" s="29">
        <v>487.62</v>
      </c>
      <c r="H8" s="22">
        <v>492.26</v>
      </c>
      <c r="I8" s="97">
        <v>492.26</v>
      </c>
      <c r="J8" s="38" t="s">
        <v>231</v>
      </c>
      <c r="K8" s="24" t="s">
        <v>31</v>
      </c>
      <c r="L8" s="62" t="s">
        <v>14</v>
      </c>
      <c r="M8" s="14" t="s">
        <v>116</v>
      </c>
    </row>
    <row r="9" spans="1:14" s="47" customFormat="1" ht="72">
      <c r="A9" s="109" t="s">
        <v>62</v>
      </c>
      <c r="B9" s="109" t="s">
        <v>6791</v>
      </c>
      <c r="C9" s="17">
        <f>SUM(8673/1209)</f>
        <v>7.1736972704714637</v>
      </c>
      <c r="D9" s="16" t="s">
        <v>6704</v>
      </c>
      <c r="E9" s="109" t="s">
        <v>63</v>
      </c>
      <c r="F9" s="110" t="s">
        <v>55</v>
      </c>
      <c r="G9" s="42">
        <v>9245</v>
      </c>
      <c r="H9" s="22">
        <v>8060</v>
      </c>
      <c r="I9" s="18">
        <v>8673</v>
      </c>
      <c r="J9" s="38" t="s">
        <v>227</v>
      </c>
      <c r="K9" s="16"/>
      <c r="L9" s="63" t="s">
        <v>6792</v>
      </c>
      <c r="M9" s="14" t="s">
        <v>116</v>
      </c>
    </row>
    <row r="10" spans="1:14" s="47" customFormat="1" ht="61">
      <c r="A10" s="6" t="s">
        <v>106</v>
      </c>
      <c r="B10" s="6" t="s">
        <v>6793</v>
      </c>
      <c r="C10" s="17">
        <f>SUM(I10/1311)</f>
        <v>3.0373760488176966</v>
      </c>
      <c r="D10" s="7" t="s">
        <v>7066</v>
      </c>
      <c r="E10" s="6" t="s">
        <v>65</v>
      </c>
      <c r="F10" s="21" t="s">
        <v>9</v>
      </c>
      <c r="G10" s="40">
        <v>3258.36</v>
      </c>
      <c r="H10" s="22">
        <v>3374.73</v>
      </c>
      <c r="I10" s="18">
        <v>3982</v>
      </c>
      <c r="J10" s="38" t="s">
        <v>232</v>
      </c>
      <c r="K10" s="7" t="s">
        <v>31</v>
      </c>
      <c r="L10" s="64" t="s">
        <v>118</v>
      </c>
      <c r="M10" s="14" t="s">
        <v>124</v>
      </c>
      <c r="N10" s="47" t="s">
        <v>31</v>
      </c>
    </row>
    <row r="11" spans="1:14" s="47" customFormat="1" ht="37">
      <c r="A11" s="6" t="s">
        <v>98</v>
      </c>
      <c r="B11" s="6" t="s">
        <v>6794</v>
      </c>
      <c r="C11" s="17">
        <f>SUM(I11/185)</f>
        <v>3.0540540540540539</v>
      </c>
      <c r="D11" s="7" t="s">
        <v>6704</v>
      </c>
      <c r="E11" s="6" t="s">
        <v>67</v>
      </c>
      <c r="F11" s="21" t="s">
        <v>55</v>
      </c>
      <c r="G11" s="40">
        <v>495</v>
      </c>
      <c r="H11" s="48">
        <v>510</v>
      </c>
      <c r="I11" s="18">
        <v>565</v>
      </c>
      <c r="J11" s="38" t="s">
        <v>234</v>
      </c>
      <c r="K11" s="7" t="s">
        <v>31</v>
      </c>
      <c r="L11" s="58" t="s">
        <v>6709</v>
      </c>
      <c r="M11" s="14" t="s">
        <v>116</v>
      </c>
    </row>
    <row r="12" spans="1:14" s="47" customFormat="1" ht="72">
      <c r="A12" s="15" t="s">
        <v>69</v>
      </c>
      <c r="B12" s="109" t="s">
        <v>7067</v>
      </c>
      <c r="C12" s="17">
        <f>SUM(I12/2013)</f>
        <v>0.44374565325384996</v>
      </c>
      <c r="D12" s="16" t="s">
        <v>6704</v>
      </c>
      <c r="E12" s="15" t="s">
        <v>70</v>
      </c>
      <c r="F12" s="17" t="s">
        <v>59</v>
      </c>
      <c r="G12" s="32">
        <v>893.26</v>
      </c>
      <c r="H12" s="22">
        <v>901.77</v>
      </c>
      <c r="I12" s="97">
        <v>893.26</v>
      </c>
      <c r="J12" s="38" t="s">
        <v>231</v>
      </c>
      <c r="K12" s="7" t="s">
        <v>250</v>
      </c>
      <c r="L12" s="60" t="s">
        <v>102</v>
      </c>
      <c r="M12" s="14" t="s">
        <v>125</v>
      </c>
    </row>
    <row r="13" spans="1:14" s="47" customFormat="1" ht="99" customHeight="1">
      <c r="A13" s="6" t="s">
        <v>4</v>
      </c>
      <c r="B13" s="6" t="s">
        <v>6795</v>
      </c>
      <c r="C13" s="17">
        <f>SUM(I13/193)</f>
        <v>2.9693264248704665</v>
      </c>
      <c r="D13" s="7" t="s">
        <v>7068</v>
      </c>
      <c r="E13" s="6" t="s">
        <v>68</v>
      </c>
      <c r="F13" s="21" t="s">
        <v>55</v>
      </c>
      <c r="G13" s="40">
        <v>540.02</v>
      </c>
      <c r="H13" s="22">
        <v>550.82000000000005</v>
      </c>
      <c r="I13" s="409">
        <v>573.08000000000004</v>
      </c>
      <c r="J13" s="38" t="s">
        <v>231</v>
      </c>
      <c r="K13" s="7"/>
      <c r="L13" s="65" t="s">
        <v>82</v>
      </c>
      <c r="M13" s="14" t="s">
        <v>124</v>
      </c>
      <c r="N13" s="47" t="s">
        <v>31</v>
      </c>
    </row>
    <row r="14" spans="1:14" s="47" customFormat="1" ht="61">
      <c r="A14" s="25" t="s">
        <v>71</v>
      </c>
      <c r="B14" s="304" t="s">
        <v>6780</v>
      </c>
      <c r="C14" s="17">
        <f>SUM(5195/4490)</f>
        <v>1.1570155902004455</v>
      </c>
      <c r="D14" s="7" t="s">
        <v>6704</v>
      </c>
      <c r="E14" s="111" t="s">
        <v>72</v>
      </c>
      <c r="F14" s="21" t="s">
        <v>59</v>
      </c>
      <c r="G14" s="40">
        <v>4711.3</v>
      </c>
      <c r="H14" s="22">
        <v>4851.3</v>
      </c>
      <c r="I14" s="410">
        <v>5195.7371550000007</v>
      </c>
      <c r="J14" s="38" t="s">
        <v>231</v>
      </c>
      <c r="K14" s="26" t="s">
        <v>31</v>
      </c>
      <c r="L14" s="62" t="s">
        <v>14</v>
      </c>
      <c r="M14" s="14" t="s">
        <v>116</v>
      </c>
    </row>
    <row r="15" spans="1:14" s="47" customFormat="1" ht="25">
      <c r="A15" s="6" t="s">
        <v>155</v>
      </c>
      <c r="B15" s="6" t="s">
        <v>7064</v>
      </c>
      <c r="C15" s="408">
        <f>SUM(1529/45)</f>
        <v>33.977777777777774</v>
      </c>
      <c r="D15" s="7" t="s">
        <v>7066</v>
      </c>
      <c r="E15" s="111" t="s">
        <v>73</v>
      </c>
      <c r="F15" s="21" t="s">
        <v>59</v>
      </c>
      <c r="G15" s="40"/>
      <c r="H15" s="44">
        <v>971</v>
      </c>
      <c r="I15" s="411">
        <v>1529.85</v>
      </c>
      <c r="J15" s="38" t="s">
        <v>231</v>
      </c>
      <c r="K15" s="404">
        <f>SUM(900/45)</f>
        <v>20</v>
      </c>
      <c r="L15" s="66" t="s">
        <v>83</v>
      </c>
      <c r="M15" s="14" t="s">
        <v>124</v>
      </c>
    </row>
    <row r="16" spans="1:14" s="47" customFormat="1" ht="61">
      <c r="A16" s="6" t="s">
        <v>74</v>
      </c>
      <c r="B16" s="6" t="s">
        <v>7065</v>
      </c>
      <c r="C16" s="17">
        <f>SUM(1640.93/48)</f>
        <v>34.186041666666668</v>
      </c>
      <c r="D16" s="7" t="s">
        <v>7066</v>
      </c>
      <c r="E16" s="111" t="s">
        <v>73</v>
      </c>
      <c r="F16" s="21" t="s">
        <v>9</v>
      </c>
      <c r="G16" s="40">
        <v>1562.79</v>
      </c>
      <c r="H16" s="22">
        <v>1624</v>
      </c>
      <c r="I16" s="18">
        <f t="shared" ref="I16" si="0">SUM(G16*0.05)+G16</f>
        <v>1640.9295</v>
      </c>
      <c r="J16" s="33" t="s">
        <v>235</v>
      </c>
      <c r="K16" s="7" t="s">
        <v>31</v>
      </c>
      <c r="L16" s="66" t="s">
        <v>83</v>
      </c>
      <c r="M16" s="14" t="s">
        <v>124</v>
      </c>
    </row>
    <row r="17" spans="1:14" s="47" customFormat="1" ht="73">
      <c r="A17" s="6" t="s">
        <v>11</v>
      </c>
      <c r="B17" s="6" t="s">
        <v>7059</v>
      </c>
      <c r="C17" s="17">
        <f>SUM(I17/957)</f>
        <v>2.275390156739812</v>
      </c>
      <c r="D17" s="7" t="s">
        <v>6704</v>
      </c>
      <c r="E17" s="111" t="s">
        <v>94</v>
      </c>
      <c r="F17" s="21" t="s">
        <v>93</v>
      </c>
      <c r="G17" s="40">
        <v>1896</v>
      </c>
      <c r="H17" s="27">
        <v>1975.12</v>
      </c>
      <c r="I17" s="410">
        <v>2177.5483800000002</v>
      </c>
      <c r="J17" s="38" t="s">
        <v>231</v>
      </c>
      <c r="K17" s="7" t="s">
        <v>31</v>
      </c>
      <c r="L17" s="67" t="s">
        <v>84</v>
      </c>
      <c r="M17" s="14" t="s">
        <v>80</v>
      </c>
    </row>
    <row r="18" spans="1:14" s="47" customFormat="1" ht="37">
      <c r="A18" s="6" t="s">
        <v>107</v>
      </c>
      <c r="B18" s="6" t="s">
        <v>6785</v>
      </c>
      <c r="C18" s="17">
        <f>SUM(3996/2281)</f>
        <v>1.7518632178868918</v>
      </c>
      <c r="D18" s="7" t="s">
        <v>6704</v>
      </c>
      <c r="E18" s="111" t="s">
        <v>2</v>
      </c>
      <c r="F18" s="21" t="s">
        <v>61</v>
      </c>
      <c r="G18" s="40"/>
      <c r="H18" s="27"/>
      <c r="I18" s="410">
        <v>3996.25</v>
      </c>
      <c r="J18" s="33" t="s">
        <v>231</v>
      </c>
      <c r="K18" s="7"/>
      <c r="L18" s="62" t="s">
        <v>14</v>
      </c>
      <c r="M18" s="14" t="s">
        <v>116</v>
      </c>
    </row>
    <row r="19" spans="1:14" s="47" customFormat="1" ht="25">
      <c r="A19" s="6" t="s">
        <v>75</v>
      </c>
      <c r="B19" s="6" t="s">
        <v>6786</v>
      </c>
      <c r="C19" s="17">
        <f>SUM(1021/1483)</f>
        <v>0.68846931894807817</v>
      </c>
      <c r="D19" s="7" t="s">
        <v>6704</v>
      </c>
      <c r="E19" s="15" t="s">
        <v>70</v>
      </c>
      <c r="F19" s="21" t="s">
        <v>66</v>
      </c>
      <c r="G19" s="40">
        <v>893.26</v>
      </c>
      <c r="H19" s="22">
        <v>1001.46</v>
      </c>
      <c r="I19" s="410">
        <v>1021.64</v>
      </c>
      <c r="J19" s="38" t="s">
        <v>231</v>
      </c>
      <c r="K19" s="7" t="s">
        <v>31</v>
      </c>
      <c r="L19" s="60" t="s">
        <v>102</v>
      </c>
      <c r="M19" s="14" t="s">
        <v>125</v>
      </c>
    </row>
    <row r="20" spans="1:14" s="47" customFormat="1" ht="45">
      <c r="A20" s="6" t="s">
        <v>5</v>
      </c>
      <c r="B20" s="6" t="s">
        <v>6787</v>
      </c>
      <c r="C20" s="17">
        <f>SUM(I20/817)</f>
        <v>0.98951040391676859</v>
      </c>
      <c r="D20" s="7" t="s">
        <v>6704</v>
      </c>
      <c r="E20" s="15" t="s">
        <v>76</v>
      </c>
      <c r="F20" s="21" t="s">
        <v>61</v>
      </c>
      <c r="G20" s="40"/>
      <c r="H20" s="51">
        <v>740.31833333333327</v>
      </c>
      <c r="I20" s="410">
        <v>808.43</v>
      </c>
      <c r="J20" s="38" t="s">
        <v>231</v>
      </c>
      <c r="K20" s="7" t="s">
        <v>247</v>
      </c>
      <c r="L20" s="68" t="s">
        <v>108</v>
      </c>
      <c r="M20" s="14" t="s">
        <v>124</v>
      </c>
    </row>
    <row r="21" spans="1:14" s="47" customFormat="1" ht="73">
      <c r="A21" s="6" t="s">
        <v>219</v>
      </c>
      <c r="B21" s="6" t="s">
        <v>7060</v>
      </c>
      <c r="C21" s="17">
        <f>SUM(I21/2745)</f>
        <v>1.5992714025500911</v>
      </c>
      <c r="D21" s="7" t="s">
        <v>6704</v>
      </c>
      <c r="E21" s="15" t="s">
        <v>77</v>
      </c>
      <c r="F21" s="21" t="s">
        <v>100</v>
      </c>
      <c r="G21" s="40">
        <v>3991</v>
      </c>
      <c r="H21" s="28">
        <v>4390</v>
      </c>
      <c r="I21" s="18">
        <v>4390</v>
      </c>
      <c r="J21" s="38" t="s">
        <v>236</v>
      </c>
      <c r="K21" s="7" t="s">
        <v>251</v>
      </c>
      <c r="L21" s="60" t="s">
        <v>87</v>
      </c>
      <c r="M21" s="14" t="s">
        <v>126</v>
      </c>
    </row>
    <row r="22" spans="1:14" s="47" customFormat="1" ht="85">
      <c r="A22" s="25" t="s">
        <v>22</v>
      </c>
      <c r="B22" s="304" t="s">
        <v>7061</v>
      </c>
      <c r="C22" s="17">
        <f>SUM(I22/13705)</f>
        <v>0.56052535570959505</v>
      </c>
      <c r="D22" s="7" t="s">
        <v>6704</v>
      </c>
      <c r="E22" s="25" t="s">
        <v>23</v>
      </c>
      <c r="F22" s="24" t="s">
        <v>24</v>
      </c>
      <c r="G22" s="40">
        <v>6636</v>
      </c>
      <c r="H22" s="28">
        <v>6967.8</v>
      </c>
      <c r="I22" s="98">
        <v>7682</v>
      </c>
      <c r="J22" s="43" t="s">
        <v>237</v>
      </c>
      <c r="K22" s="7" t="s">
        <v>31</v>
      </c>
      <c r="L22" s="61" t="s">
        <v>85</v>
      </c>
      <c r="M22" s="14" t="s">
        <v>127</v>
      </c>
    </row>
    <row r="23" spans="1:14" s="47" customFormat="1">
      <c r="A23" s="25" t="s">
        <v>215</v>
      </c>
      <c r="B23" s="304"/>
      <c r="C23" s="16"/>
      <c r="D23" s="7"/>
      <c r="E23" s="25"/>
      <c r="F23" s="24"/>
      <c r="G23" s="40"/>
      <c r="H23" s="28"/>
      <c r="I23" s="18"/>
      <c r="J23" s="43"/>
      <c r="K23" s="7"/>
      <c r="L23" s="61"/>
      <c r="M23" s="14" t="s">
        <v>80</v>
      </c>
    </row>
    <row r="24" spans="1:14" s="47" customFormat="1" ht="73">
      <c r="A24" s="6" t="s">
        <v>26</v>
      </c>
      <c r="B24" s="6" t="s">
        <v>6797</v>
      </c>
      <c r="C24" s="17">
        <f>SUM(I24/4295)</f>
        <v>0.9906868451688009</v>
      </c>
      <c r="D24" s="7" t="s">
        <v>6704</v>
      </c>
      <c r="E24" s="6" t="s">
        <v>10</v>
      </c>
      <c r="F24" s="21" t="s">
        <v>27</v>
      </c>
      <c r="G24" s="40">
        <v>3885</v>
      </c>
      <c r="H24" s="22">
        <v>4005</v>
      </c>
      <c r="I24" s="18">
        <v>4255</v>
      </c>
      <c r="J24" s="120" t="s">
        <v>99</v>
      </c>
      <c r="K24" s="7" t="s">
        <v>31</v>
      </c>
      <c r="L24" s="69" t="s">
        <v>120</v>
      </c>
      <c r="M24" s="14" t="s">
        <v>104</v>
      </c>
    </row>
    <row r="25" spans="1:14" s="47" customFormat="1" ht="25">
      <c r="A25" s="6" t="s">
        <v>32</v>
      </c>
      <c r="B25" s="6" t="s">
        <v>6798</v>
      </c>
      <c r="C25" s="17">
        <f>SUM(I25/488)</f>
        <v>14.846311475409836</v>
      </c>
      <c r="D25" s="7" t="s">
        <v>6704</v>
      </c>
      <c r="E25" s="6" t="s">
        <v>101</v>
      </c>
      <c r="F25" s="21" t="s">
        <v>27</v>
      </c>
      <c r="G25" s="40">
        <v>6460</v>
      </c>
      <c r="H25" s="20">
        <v>6655</v>
      </c>
      <c r="I25" s="412">
        <v>7245</v>
      </c>
      <c r="J25" s="120" t="s">
        <v>238</v>
      </c>
      <c r="K25" s="7" t="s">
        <v>0</v>
      </c>
      <c r="L25" s="69" t="s">
        <v>13</v>
      </c>
      <c r="M25" s="14" t="s">
        <v>104</v>
      </c>
    </row>
    <row r="26" spans="1:14" s="47" customFormat="1" ht="49">
      <c r="A26" s="6" t="s">
        <v>33</v>
      </c>
      <c r="B26" s="6" t="s">
        <v>6799</v>
      </c>
      <c r="C26" s="17">
        <f>SUM(I25/7035)</f>
        <v>1.0298507462686568</v>
      </c>
      <c r="D26" s="7" t="s">
        <v>6704</v>
      </c>
      <c r="E26" s="15" t="s">
        <v>34</v>
      </c>
      <c r="F26" s="21" t="s">
        <v>9</v>
      </c>
      <c r="G26" s="40">
        <v>1760</v>
      </c>
      <c r="H26" s="22">
        <v>2106</v>
      </c>
      <c r="I26" s="18">
        <f>SUM(2625+1189)</f>
        <v>3814</v>
      </c>
      <c r="J26" s="38" t="s">
        <v>232</v>
      </c>
      <c r="K26" s="7" t="s">
        <v>249</v>
      </c>
      <c r="L26" s="70" t="s">
        <v>79</v>
      </c>
      <c r="M26" s="14" t="s">
        <v>126</v>
      </c>
      <c r="N26" s="47" t="s">
        <v>31</v>
      </c>
    </row>
    <row r="27" spans="1:14" s="47" customFormat="1" ht="49">
      <c r="A27" s="25" t="s">
        <v>35</v>
      </c>
      <c r="B27" s="304" t="s">
        <v>6800</v>
      </c>
      <c r="C27" s="17">
        <f>SUM(I27/3006)</f>
        <v>0.81011310711909512</v>
      </c>
      <c r="D27" s="7" t="s">
        <v>6704</v>
      </c>
      <c r="E27" s="25" t="s">
        <v>36</v>
      </c>
      <c r="F27" s="21" t="s">
        <v>59</v>
      </c>
      <c r="G27" s="29">
        <v>2319.8200000000002</v>
      </c>
      <c r="H27" s="27">
        <v>2341.54</v>
      </c>
      <c r="I27" s="18">
        <v>2435.1999999999998</v>
      </c>
      <c r="J27" s="95" t="s">
        <v>239</v>
      </c>
      <c r="K27" s="7"/>
      <c r="L27" s="69" t="s">
        <v>120</v>
      </c>
      <c r="M27" s="14" t="s">
        <v>104</v>
      </c>
    </row>
    <row r="28" spans="1:14" s="47" customFormat="1" ht="49">
      <c r="A28" s="25" t="s">
        <v>109</v>
      </c>
      <c r="B28" s="7" t="s">
        <v>6801</v>
      </c>
      <c r="C28" s="17">
        <f>SUM(I28/1570)</f>
        <v>0.8966246273885351</v>
      </c>
      <c r="D28" s="7" t="s">
        <v>6704</v>
      </c>
      <c r="E28" s="6" t="s">
        <v>2</v>
      </c>
      <c r="F28" s="21" t="s">
        <v>61</v>
      </c>
      <c r="G28" s="40"/>
      <c r="H28" s="20"/>
      <c r="I28" s="410">
        <v>1407.7006650000001</v>
      </c>
      <c r="J28" s="38" t="s">
        <v>231</v>
      </c>
      <c r="K28" s="7"/>
      <c r="L28" s="62" t="s">
        <v>14</v>
      </c>
      <c r="M28" s="14" t="s">
        <v>116</v>
      </c>
    </row>
    <row r="29" spans="1:14" s="47" customFormat="1">
      <c r="A29" s="6" t="s">
        <v>37</v>
      </c>
      <c r="B29" s="6" t="s">
        <v>6802</v>
      </c>
      <c r="C29" s="16"/>
      <c r="D29" s="7" t="s">
        <v>6704</v>
      </c>
      <c r="E29" s="6" t="s">
        <v>38</v>
      </c>
      <c r="F29" s="21" t="s">
        <v>55</v>
      </c>
      <c r="G29" s="40">
        <v>16600</v>
      </c>
      <c r="H29" s="20">
        <v>16600</v>
      </c>
      <c r="I29" s="18">
        <v>16600</v>
      </c>
      <c r="J29" s="38" t="s">
        <v>240</v>
      </c>
      <c r="K29" s="7" t="s">
        <v>31</v>
      </c>
      <c r="L29" s="60" t="s">
        <v>92</v>
      </c>
      <c r="M29" s="14" t="s">
        <v>80</v>
      </c>
    </row>
    <row r="30" spans="1:14" s="47" customFormat="1" ht="49">
      <c r="A30" s="6" t="s">
        <v>12</v>
      </c>
      <c r="B30" s="6" t="s">
        <v>6803</v>
      </c>
      <c r="C30" s="17">
        <f>SUM(7786/1510)</f>
        <v>5.1562913907284766</v>
      </c>
      <c r="D30" s="7" t="s">
        <v>13460</v>
      </c>
      <c r="E30" s="6" t="s">
        <v>12</v>
      </c>
      <c r="F30" s="21" t="s">
        <v>59</v>
      </c>
      <c r="G30" s="40"/>
      <c r="H30" s="20"/>
      <c r="I30" s="18">
        <v>7786.15</v>
      </c>
      <c r="J30" s="38" t="s">
        <v>232</v>
      </c>
      <c r="K30" s="7" t="s">
        <v>248</v>
      </c>
      <c r="L30" s="61" t="s">
        <v>121</v>
      </c>
      <c r="M30" s="14" t="s">
        <v>124</v>
      </c>
    </row>
    <row r="31" spans="1:14" s="47" customFormat="1" ht="61">
      <c r="A31" s="6" t="s">
        <v>39</v>
      </c>
      <c r="B31" s="6" t="s">
        <v>6804</v>
      </c>
      <c r="C31" s="377">
        <f>SUM(I31/1574)</f>
        <v>0.37229987293519695</v>
      </c>
      <c r="D31" s="7" t="s">
        <v>6704</v>
      </c>
      <c r="E31" s="6" t="s">
        <v>40</v>
      </c>
      <c r="F31" s="21" t="s">
        <v>9</v>
      </c>
      <c r="G31" s="29">
        <v>278.25</v>
      </c>
      <c r="H31" s="44">
        <v>511</v>
      </c>
      <c r="I31" s="413">
        <v>586</v>
      </c>
      <c r="J31" s="17" t="s">
        <v>241</v>
      </c>
      <c r="K31" s="7" t="s">
        <v>31</v>
      </c>
      <c r="L31" s="71" t="s">
        <v>122</v>
      </c>
      <c r="M31" s="14" t="s">
        <v>124</v>
      </c>
    </row>
    <row r="32" spans="1:14" s="47" customFormat="1" ht="61">
      <c r="A32" s="6" t="s">
        <v>6805</v>
      </c>
      <c r="B32" s="7" t="s">
        <v>6796</v>
      </c>
      <c r="C32" s="17">
        <f>SUM(I32/2288)</f>
        <v>2.0760489510489513</v>
      </c>
      <c r="D32" s="7" t="s">
        <v>6704</v>
      </c>
      <c r="E32" s="112" t="s">
        <v>76</v>
      </c>
      <c r="F32" s="21" t="s">
        <v>55</v>
      </c>
      <c r="G32" s="40">
        <v>4338</v>
      </c>
      <c r="H32" s="45">
        <v>4470</v>
      </c>
      <c r="I32" s="18">
        <v>4750</v>
      </c>
      <c r="J32" s="121" t="s">
        <v>232</v>
      </c>
      <c r="K32" s="7" t="s">
        <v>31</v>
      </c>
      <c r="L32" s="69" t="s">
        <v>120</v>
      </c>
      <c r="M32" s="14" t="s">
        <v>104</v>
      </c>
    </row>
    <row r="33" spans="1:14" s="47" customFormat="1" ht="49">
      <c r="A33" s="30" t="s">
        <v>41</v>
      </c>
      <c r="B33" s="6" t="s">
        <v>6809</v>
      </c>
      <c r="C33" s="17">
        <f>SUM(I33/4274)</f>
        <v>0.73052148221806268</v>
      </c>
      <c r="D33" s="7" t="s">
        <v>6704</v>
      </c>
      <c r="E33" s="111" t="s">
        <v>72</v>
      </c>
      <c r="F33" s="24" t="s">
        <v>59</v>
      </c>
      <c r="G33" s="40">
        <v>2887.76</v>
      </c>
      <c r="H33" s="27">
        <v>2915.25</v>
      </c>
      <c r="I33" s="410">
        <v>3122.2488149999999</v>
      </c>
      <c r="J33" s="38" t="s">
        <v>231</v>
      </c>
      <c r="K33" s="7" t="s">
        <v>31</v>
      </c>
      <c r="L33" s="62" t="s">
        <v>117</v>
      </c>
      <c r="M33" s="14" t="s">
        <v>116</v>
      </c>
    </row>
    <row r="34" spans="1:14" s="47" customFormat="1" ht="37">
      <c r="A34" s="30" t="s">
        <v>42</v>
      </c>
      <c r="B34" s="6" t="s">
        <v>6810</v>
      </c>
      <c r="C34" s="16"/>
      <c r="D34" s="7" t="s">
        <v>6704</v>
      </c>
      <c r="E34" s="111" t="s">
        <v>43</v>
      </c>
      <c r="F34" s="24" t="s">
        <v>9</v>
      </c>
      <c r="G34" s="40">
        <v>3360</v>
      </c>
      <c r="H34" s="27">
        <v>3328</v>
      </c>
      <c r="I34" s="412">
        <v>3848</v>
      </c>
      <c r="J34" s="38" t="s">
        <v>231</v>
      </c>
      <c r="K34" s="7" t="s">
        <v>31</v>
      </c>
      <c r="L34" s="72" t="s">
        <v>91</v>
      </c>
      <c r="M34" s="14" t="s">
        <v>125</v>
      </c>
    </row>
    <row r="35" spans="1:14" s="47" customFormat="1" ht="24">
      <c r="A35" s="15" t="s">
        <v>218</v>
      </c>
      <c r="B35" s="109" t="s">
        <v>6824</v>
      </c>
      <c r="C35" s="16"/>
      <c r="D35" s="16" t="s">
        <v>6704</v>
      </c>
      <c r="E35" s="15" t="s">
        <v>34</v>
      </c>
      <c r="F35" s="17" t="s">
        <v>66</v>
      </c>
      <c r="G35" s="32">
        <v>917.93</v>
      </c>
      <c r="H35" s="31">
        <v>1018.61</v>
      </c>
      <c r="I35" s="18">
        <v>1101</v>
      </c>
      <c r="J35" s="121" t="s">
        <v>242</v>
      </c>
      <c r="K35" s="16" t="s">
        <v>95</v>
      </c>
      <c r="L35" s="73" t="s">
        <v>78</v>
      </c>
      <c r="M35" s="14" t="s">
        <v>126</v>
      </c>
    </row>
    <row r="36" spans="1:14" s="47" customFormat="1" ht="48">
      <c r="A36" s="109" t="s">
        <v>233</v>
      </c>
      <c r="B36" s="109"/>
      <c r="C36" s="16"/>
      <c r="D36" s="16"/>
      <c r="E36" s="15" t="s">
        <v>44</v>
      </c>
      <c r="F36" s="17" t="s">
        <v>25</v>
      </c>
      <c r="G36" s="32">
        <v>3972</v>
      </c>
      <c r="H36" s="28">
        <v>4061</v>
      </c>
      <c r="I36" s="414">
        <v>167</v>
      </c>
      <c r="J36" s="38" t="s">
        <v>244</v>
      </c>
      <c r="K36" s="39" t="s">
        <v>243</v>
      </c>
      <c r="L36" s="64" t="s">
        <v>123</v>
      </c>
      <c r="M36" s="14" t="s">
        <v>80</v>
      </c>
    </row>
    <row r="37" spans="1:14" s="47" customFormat="1" ht="36">
      <c r="A37" s="15" t="s">
        <v>45</v>
      </c>
      <c r="B37" s="109" t="s">
        <v>6825</v>
      </c>
      <c r="C37" s="17">
        <f>SUM(I37/2046)</f>
        <v>0.96198228739002933</v>
      </c>
      <c r="D37" s="16" t="s">
        <v>6704</v>
      </c>
      <c r="E37" s="111" t="s">
        <v>72</v>
      </c>
      <c r="F37" s="17" t="s">
        <v>59</v>
      </c>
      <c r="G37" s="32">
        <v>1684.18</v>
      </c>
      <c r="H37" s="22">
        <v>1785.23</v>
      </c>
      <c r="I37" s="410">
        <v>1968.21576</v>
      </c>
      <c r="J37" s="38" t="s">
        <v>231</v>
      </c>
      <c r="K37" s="16" t="s">
        <v>31</v>
      </c>
      <c r="L37" s="62" t="s">
        <v>117</v>
      </c>
      <c r="M37" s="14" t="s">
        <v>116</v>
      </c>
    </row>
    <row r="38" spans="1:14" s="47" customFormat="1" ht="85">
      <c r="A38" s="30" t="s">
        <v>8</v>
      </c>
      <c r="B38" s="6" t="s">
        <v>8566</v>
      </c>
      <c r="C38" s="17" t="s">
        <v>8565</v>
      </c>
      <c r="D38" s="7" t="s">
        <v>8569</v>
      </c>
      <c r="E38" s="30" t="s">
        <v>46</v>
      </c>
      <c r="F38" s="24" t="s">
        <v>59</v>
      </c>
      <c r="G38" s="46">
        <v>11879</v>
      </c>
      <c r="H38" s="52">
        <v>6738.73</v>
      </c>
      <c r="I38" s="18">
        <v>7078.91</v>
      </c>
      <c r="J38" s="38" t="s">
        <v>227</v>
      </c>
      <c r="K38" s="7" t="s">
        <v>31</v>
      </c>
      <c r="L38" s="60" t="s">
        <v>86</v>
      </c>
      <c r="M38" s="14" t="s">
        <v>127</v>
      </c>
    </row>
    <row r="39" spans="1:14" s="47" customFormat="1">
      <c r="A39" s="30" t="s">
        <v>6</v>
      </c>
      <c r="B39" s="6"/>
      <c r="C39" s="16"/>
      <c r="D39" s="7" t="s">
        <v>8569</v>
      </c>
      <c r="E39" s="30" t="s">
        <v>2</v>
      </c>
      <c r="F39" s="21" t="s">
        <v>66</v>
      </c>
      <c r="G39" s="40">
        <v>742.07</v>
      </c>
      <c r="H39" s="27">
        <v>932.31</v>
      </c>
      <c r="I39" s="410">
        <v>998.50569000000007</v>
      </c>
      <c r="J39" s="38" t="s">
        <v>231</v>
      </c>
      <c r="K39" s="7" t="s">
        <v>31</v>
      </c>
      <c r="L39" s="62" t="s">
        <v>117</v>
      </c>
      <c r="M39" s="14" t="s">
        <v>116</v>
      </c>
    </row>
    <row r="40" spans="1:14" s="47" customFormat="1">
      <c r="A40" s="30" t="s">
        <v>47</v>
      </c>
      <c r="B40" s="6"/>
      <c r="C40" s="16"/>
      <c r="D40" s="7" t="s">
        <v>8569</v>
      </c>
      <c r="E40" s="30" t="s">
        <v>2</v>
      </c>
      <c r="F40" s="21" t="s">
        <v>59</v>
      </c>
      <c r="G40" s="40">
        <v>4961.25</v>
      </c>
      <c r="H40" s="27">
        <v>5212.55</v>
      </c>
      <c r="I40" s="410">
        <v>5639.2</v>
      </c>
      <c r="J40" s="38" t="s">
        <v>231</v>
      </c>
      <c r="K40" s="7" t="s">
        <v>31</v>
      </c>
      <c r="L40" s="62" t="s">
        <v>117</v>
      </c>
      <c r="M40" s="14" t="s">
        <v>116</v>
      </c>
    </row>
    <row r="41" spans="1:14" s="47" customFormat="1">
      <c r="A41" s="30" t="s">
        <v>7</v>
      </c>
      <c r="B41" s="6"/>
      <c r="C41" s="16"/>
      <c r="D41" s="7" t="s">
        <v>8569</v>
      </c>
      <c r="E41" s="30" t="s">
        <v>2</v>
      </c>
      <c r="F41" s="21" t="s">
        <v>66</v>
      </c>
      <c r="G41" s="40">
        <v>712.08</v>
      </c>
      <c r="H41" s="27">
        <v>1077.3</v>
      </c>
      <c r="I41" s="410">
        <v>1153.4968200000001</v>
      </c>
      <c r="J41" s="38" t="s">
        <v>231</v>
      </c>
      <c r="K41" s="7" t="s">
        <v>31</v>
      </c>
      <c r="L41" s="62" t="s">
        <v>117</v>
      </c>
      <c r="M41" s="14" t="s">
        <v>116</v>
      </c>
    </row>
    <row r="42" spans="1:14" s="47" customFormat="1">
      <c r="A42" s="30" t="s">
        <v>48</v>
      </c>
      <c r="B42" s="6"/>
      <c r="C42" s="16"/>
      <c r="D42" s="7" t="s">
        <v>8569</v>
      </c>
      <c r="E42" s="30" t="s">
        <v>2</v>
      </c>
      <c r="F42" s="21" t="s">
        <v>59</v>
      </c>
      <c r="G42" s="40">
        <v>4281.38</v>
      </c>
      <c r="H42" s="53">
        <v>4507.6499999999996</v>
      </c>
      <c r="I42" s="410">
        <v>4878.6499999999996</v>
      </c>
      <c r="J42" s="38" t="s">
        <v>231</v>
      </c>
      <c r="K42" s="7" t="s">
        <v>31</v>
      </c>
      <c r="L42" s="62" t="s">
        <v>117</v>
      </c>
      <c r="M42" s="14" t="s">
        <v>116</v>
      </c>
    </row>
    <row r="43" spans="1:14" s="47" customFormat="1" ht="49">
      <c r="A43" s="30" t="s">
        <v>21</v>
      </c>
      <c r="B43" s="306" t="s">
        <v>6788</v>
      </c>
      <c r="C43" s="378">
        <f>SUM(3680/1876)</f>
        <v>1.9616204690831556</v>
      </c>
      <c r="D43" s="35" t="s">
        <v>8569</v>
      </c>
      <c r="E43" s="113" t="s">
        <v>10</v>
      </c>
      <c r="F43" s="114" t="s">
        <v>55</v>
      </c>
      <c r="G43" s="93">
        <v>0</v>
      </c>
      <c r="H43" s="45">
        <v>3458</v>
      </c>
      <c r="I43" s="18">
        <v>3680</v>
      </c>
      <c r="J43" s="38" t="s">
        <v>232</v>
      </c>
      <c r="K43" s="7" t="s">
        <v>31</v>
      </c>
      <c r="L43" s="69" t="s">
        <v>120</v>
      </c>
      <c r="M43" s="14" t="s">
        <v>104</v>
      </c>
      <c r="N43" s="47" t="s">
        <v>31</v>
      </c>
    </row>
    <row r="44" spans="1:14" s="47" customFormat="1">
      <c r="A44" s="30" t="s">
        <v>110</v>
      </c>
      <c r="B44" s="6"/>
      <c r="C44" s="16"/>
      <c r="D44" s="7" t="s">
        <v>8569</v>
      </c>
      <c r="E44" s="30" t="s">
        <v>111</v>
      </c>
      <c r="F44" s="21" t="s">
        <v>61</v>
      </c>
      <c r="G44" s="40"/>
      <c r="H44" s="45" t="s">
        <v>31</v>
      </c>
      <c r="I44" s="18">
        <v>11660</v>
      </c>
      <c r="J44" s="38" t="s">
        <v>227</v>
      </c>
      <c r="K44" s="7" t="s">
        <v>31</v>
      </c>
      <c r="L44" s="94" t="s">
        <v>112</v>
      </c>
      <c r="M44" s="14" t="s">
        <v>104</v>
      </c>
    </row>
    <row r="45" spans="1:14" s="47" customFormat="1">
      <c r="A45" s="30" t="s">
        <v>113</v>
      </c>
      <c r="B45" s="6"/>
      <c r="C45" s="16"/>
      <c r="D45" s="7" t="s">
        <v>8569</v>
      </c>
      <c r="E45" s="30" t="s">
        <v>114</v>
      </c>
      <c r="F45" s="21" t="s">
        <v>61</v>
      </c>
      <c r="G45" s="40"/>
      <c r="H45" s="96"/>
      <c r="I45" s="18"/>
      <c r="J45" s="38"/>
      <c r="K45" s="7"/>
      <c r="L45" s="94"/>
      <c r="M45" s="14" t="s">
        <v>127</v>
      </c>
    </row>
    <row r="46" spans="1:14" s="47" customFormat="1" ht="24">
      <c r="A46" s="30" t="s">
        <v>220</v>
      </c>
      <c r="B46" s="6"/>
      <c r="C46" s="16"/>
      <c r="D46" s="7" t="s">
        <v>8569</v>
      </c>
      <c r="E46" s="7" t="s">
        <v>114</v>
      </c>
      <c r="F46" s="7" t="s">
        <v>55</v>
      </c>
      <c r="G46" s="34" t="s">
        <v>114</v>
      </c>
      <c r="H46" s="92" t="s">
        <v>61</v>
      </c>
      <c r="I46" s="18">
        <v>770.51</v>
      </c>
      <c r="J46" s="121" t="s">
        <v>245</v>
      </c>
      <c r="K46" s="122" t="s">
        <v>31</v>
      </c>
      <c r="L46" s="74" t="s">
        <v>115</v>
      </c>
      <c r="M46" s="14" t="s">
        <v>127</v>
      </c>
    </row>
    <row r="47" spans="1:14" s="47" customFormat="1" ht="24">
      <c r="A47" s="30" t="s">
        <v>221</v>
      </c>
      <c r="B47" s="6"/>
      <c r="C47" s="16"/>
      <c r="D47" s="7" t="s">
        <v>8569</v>
      </c>
      <c r="E47" s="7" t="s">
        <v>114</v>
      </c>
      <c r="F47" s="7" t="s">
        <v>55</v>
      </c>
      <c r="G47" s="34"/>
      <c r="H47" s="92"/>
      <c r="I47" s="18">
        <v>1135.97</v>
      </c>
      <c r="J47" s="121" t="s">
        <v>245</v>
      </c>
      <c r="K47" s="122"/>
      <c r="L47" s="74"/>
      <c r="M47" s="14" t="s">
        <v>127</v>
      </c>
    </row>
    <row r="48" spans="1:14" s="47" customFormat="1" ht="24">
      <c r="A48" s="30" t="s">
        <v>222</v>
      </c>
      <c r="B48" s="6"/>
      <c r="C48" s="16"/>
      <c r="D48" s="7" t="s">
        <v>8569</v>
      </c>
      <c r="E48" s="7" t="s">
        <v>114</v>
      </c>
      <c r="F48" s="7" t="s">
        <v>55</v>
      </c>
      <c r="G48" s="34"/>
      <c r="H48" s="92"/>
      <c r="I48" s="18">
        <v>1260</v>
      </c>
      <c r="J48" s="121" t="s">
        <v>245</v>
      </c>
      <c r="K48" s="122"/>
      <c r="L48" s="74"/>
      <c r="M48" s="14" t="s">
        <v>127</v>
      </c>
    </row>
    <row r="49" spans="1:14" s="47" customFormat="1" ht="24">
      <c r="A49" s="30" t="s">
        <v>223</v>
      </c>
      <c r="B49" s="6"/>
      <c r="C49" s="16"/>
      <c r="D49" s="7" t="s">
        <v>8569</v>
      </c>
      <c r="E49" s="7" t="s">
        <v>114</v>
      </c>
      <c r="F49" s="7" t="s">
        <v>55</v>
      </c>
      <c r="G49" s="34"/>
      <c r="H49" s="92"/>
      <c r="I49" s="18">
        <v>1964.1</v>
      </c>
      <c r="J49" s="121" t="s">
        <v>245</v>
      </c>
      <c r="K49" s="122"/>
      <c r="L49" s="74"/>
      <c r="M49" s="14" t="s">
        <v>127</v>
      </c>
    </row>
    <row r="50" spans="1:14" s="47" customFormat="1" ht="24">
      <c r="A50" s="30" t="s">
        <v>224</v>
      </c>
      <c r="B50" s="6"/>
      <c r="C50" s="16"/>
      <c r="D50" s="7" t="s">
        <v>8569</v>
      </c>
      <c r="E50" s="7" t="s">
        <v>114</v>
      </c>
      <c r="F50" s="7" t="s">
        <v>55</v>
      </c>
      <c r="G50" s="34" t="s">
        <v>114</v>
      </c>
      <c r="H50" s="23" t="s">
        <v>61</v>
      </c>
      <c r="I50" s="18">
        <v>1714.32</v>
      </c>
      <c r="J50" s="121" t="s">
        <v>245</v>
      </c>
      <c r="K50" s="33" t="s">
        <v>31</v>
      </c>
      <c r="L50" s="74" t="s">
        <v>115</v>
      </c>
      <c r="M50" s="14" t="s">
        <v>127</v>
      </c>
    </row>
    <row r="51" spans="1:14" s="47" customFormat="1" ht="24">
      <c r="A51" s="77" t="s">
        <v>49</v>
      </c>
      <c r="B51" s="305" t="s">
        <v>7069</v>
      </c>
      <c r="C51" s="384">
        <v>4</v>
      </c>
      <c r="D51" s="115"/>
      <c r="E51" s="77" t="s">
        <v>15</v>
      </c>
      <c r="F51" s="21" t="s">
        <v>25</v>
      </c>
      <c r="G51" s="19">
        <v>32000</v>
      </c>
      <c r="H51" s="19">
        <v>34982</v>
      </c>
      <c r="I51" s="18"/>
      <c r="J51" s="121" t="s">
        <v>245</v>
      </c>
      <c r="K51" s="7" t="s">
        <v>16</v>
      </c>
      <c r="L51" s="75" t="s">
        <v>89</v>
      </c>
      <c r="M51" s="14" t="s">
        <v>126</v>
      </c>
    </row>
    <row r="52" spans="1:14" s="47" customFormat="1" ht="37">
      <c r="A52" s="30" t="s">
        <v>17</v>
      </c>
      <c r="B52" s="306" t="s">
        <v>6789</v>
      </c>
      <c r="C52" s="378">
        <f>SUM(5680/3876)</f>
        <v>1.4654282765737874</v>
      </c>
      <c r="D52" s="35" t="s">
        <v>6704</v>
      </c>
      <c r="E52" s="116" t="s">
        <v>10</v>
      </c>
      <c r="F52" s="21" t="s">
        <v>55</v>
      </c>
      <c r="G52" s="40">
        <v>5140.8</v>
      </c>
      <c r="H52" s="54">
        <v>5247</v>
      </c>
      <c r="I52" s="415">
        <v>5680</v>
      </c>
      <c r="J52" s="121" t="s">
        <v>97</v>
      </c>
      <c r="K52" s="7" t="s">
        <v>31</v>
      </c>
      <c r="L52" s="69" t="s">
        <v>120</v>
      </c>
      <c r="M52" s="14" t="s">
        <v>104</v>
      </c>
    </row>
    <row r="53" spans="1:14">
      <c r="A53" s="100" t="s">
        <v>18</v>
      </c>
      <c r="B53" s="307"/>
      <c r="C53" s="101"/>
      <c r="D53" s="7" t="s">
        <v>8569</v>
      </c>
      <c r="E53" s="100" t="s">
        <v>19</v>
      </c>
      <c r="F53" s="117" t="s">
        <v>61</v>
      </c>
      <c r="G53" s="102">
        <v>1621.2</v>
      </c>
      <c r="H53" s="103">
        <v>1685.4</v>
      </c>
      <c r="I53" s="99">
        <v>1840.16</v>
      </c>
      <c r="J53" s="104" t="s">
        <v>231</v>
      </c>
      <c r="K53" s="101" t="s">
        <v>31</v>
      </c>
      <c r="L53" s="105" t="s">
        <v>117</v>
      </c>
      <c r="M53" s="106" t="s">
        <v>116</v>
      </c>
      <c r="N53" s="47"/>
    </row>
    <row r="54" spans="1:14">
      <c r="A54" s="30" t="s">
        <v>20</v>
      </c>
      <c r="B54" s="6"/>
      <c r="C54" s="16"/>
      <c r="D54" s="7" t="s">
        <v>8569</v>
      </c>
      <c r="E54" s="30" t="s">
        <v>64</v>
      </c>
      <c r="F54" s="21" t="s">
        <v>246</v>
      </c>
      <c r="G54" s="19">
        <v>6279.23</v>
      </c>
      <c r="H54" s="107">
        <v>6279.23</v>
      </c>
      <c r="I54" s="416">
        <v>6630</v>
      </c>
      <c r="J54" s="123" t="s">
        <v>232</v>
      </c>
      <c r="K54" s="7" t="s">
        <v>31</v>
      </c>
      <c r="L54" s="108" t="s">
        <v>90</v>
      </c>
      <c r="M54" s="14" t="s">
        <v>124</v>
      </c>
      <c r="N54" s="47"/>
    </row>
    <row r="55" spans="1:14">
      <c r="E55" s="3"/>
      <c r="F55" s="119"/>
      <c r="G55" s="2"/>
      <c r="H55" s="55"/>
      <c r="I55" s="9"/>
      <c r="J55" s="124"/>
    </row>
    <row r="56" spans="1:14">
      <c r="E56" s="3"/>
      <c r="F56" s="119"/>
      <c r="G56" s="2"/>
      <c r="H56" s="56"/>
      <c r="I56" s="2"/>
      <c r="J56" s="124"/>
    </row>
  </sheetData>
  <sortState ref="A2:N50">
    <sortCondition ref="A2:A50"/>
  </sortState>
  <phoneticPr fontId="16" type="noConversion"/>
  <pageMargins left="0.75" right="0.75" top="1" bottom="1" header="0.5" footer="0.5"/>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6600"/>
  </sheetPr>
  <dimension ref="A1:X366"/>
  <sheetViews>
    <sheetView workbookViewId="0">
      <selection activeCell="W6" sqref="W6:X6"/>
    </sheetView>
  </sheetViews>
  <sheetFormatPr baseColWidth="10" defaultColWidth="11" defaultRowHeight="15" x14ac:dyDescent="0"/>
  <cols>
    <col min="1" max="1" width="49.83203125" customWidth="1"/>
    <col min="3" max="3" width="5.5" customWidth="1"/>
    <col min="6" max="6" width="9.6640625" bestFit="1" customWidth="1"/>
    <col min="7" max="7" width="8" bestFit="1" customWidth="1"/>
    <col min="8" max="9" width="7.6640625" hidden="1" customWidth="1"/>
    <col min="10" max="10" width="7.5" hidden="1" customWidth="1"/>
    <col min="11" max="11" width="8.1640625" hidden="1" customWidth="1"/>
    <col min="12" max="12" width="8.33203125" hidden="1" customWidth="1"/>
    <col min="13" max="13" width="7.33203125" hidden="1" customWidth="1"/>
    <col min="14" max="14" width="7" hidden="1" customWidth="1"/>
    <col min="15" max="15" width="9.1640625" hidden="1" customWidth="1"/>
    <col min="16" max="16" width="9.6640625" hidden="1" customWidth="1"/>
    <col min="17" max="17" width="7.83203125" hidden="1" customWidth="1"/>
    <col min="18" max="18" width="9" hidden="1" customWidth="1"/>
    <col min="19" max="19" width="9.6640625" hidden="1" customWidth="1"/>
    <col min="20" max="20" width="10.1640625" customWidth="1"/>
    <col min="21" max="21" width="9.33203125" customWidth="1"/>
    <col min="22" max="22" width="10.33203125" customWidth="1"/>
  </cols>
  <sheetData>
    <row r="1" spans="1:24">
      <c r="A1" s="203" t="s">
        <v>4287</v>
      </c>
      <c r="B1" s="204"/>
      <c r="C1" s="204"/>
      <c r="D1" s="204"/>
      <c r="E1" s="204"/>
      <c r="F1" s="204"/>
      <c r="G1" s="204"/>
      <c r="H1" s="204"/>
      <c r="I1" s="204"/>
      <c r="J1" s="204"/>
      <c r="K1" s="204"/>
      <c r="L1" s="204"/>
      <c r="M1" s="204"/>
      <c r="N1" s="204"/>
      <c r="O1" s="204"/>
      <c r="P1" s="204"/>
      <c r="Q1" s="204"/>
      <c r="R1" s="204"/>
      <c r="S1" s="204"/>
      <c r="T1" s="205"/>
      <c r="U1" s="204"/>
      <c r="V1" s="204"/>
    </row>
    <row r="2" spans="1:24">
      <c r="A2" s="204" t="s">
        <v>2019</v>
      </c>
      <c r="B2" s="204"/>
      <c r="C2" s="204"/>
      <c r="D2" s="204"/>
      <c r="E2" s="204"/>
      <c r="F2" s="204"/>
      <c r="G2" s="204"/>
      <c r="H2" s="204"/>
      <c r="I2" s="204"/>
      <c r="J2" s="204"/>
      <c r="K2" s="204"/>
      <c r="L2" s="204"/>
      <c r="M2" s="204"/>
      <c r="N2" s="204"/>
      <c r="O2" s="204"/>
      <c r="P2" s="204"/>
      <c r="Q2" s="204"/>
      <c r="R2" s="204"/>
      <c r="S2" s="204"/>
      <c r="T2" s="205"/>
      <c r="U2" s="204"/>
      <c r="V2" s="204"/>
    </row>
    <row r="3" spans="1:24">
      <c r="A3" s="204" t="s">
        <v>4288</v>
      </c>
      <c r="B3" s="204"/>
      <c r="C3" s="204"/>
      <c r="D3" s="204"/>
      <c r="E3" s="204"/>
      <c r="F3" s="204"/>
      <c r="G3" s="204"/>
      <c r="H3" s="204"/>
      <c r="I3" s="204"/>
      <c r="J3" s="204"/>
      <c r="K3" s="204"/>
      <c r="L3" s="204"/>
      <c r="M3" s="204"/>
      <c r="N3" s="204"/>
      <c r="O3" s="204"/>
      <c r="P3" s="204"/>
      <c r="Q3" s="204"/>
      <c r="R3" s="204"/>
      <c r="S3" s="204"/>
      <c r="T3" s="205"/>
      <c r="U3" s="204"/>
      <c r="V3" s="204"/>
    </row>
    <row r="4" spans="1:24">
      <c r="A4" s="204" t="s">
        <v>4289</v>
      </c>
      <c r="B4" s="204"/>
      <c r="C4" s="204"/>
      <c r="D4" s="204"/>
      <c r="E4" s="204"/>
      <c r="F4" s="204"/>
      <c r="G4" s="204"/>
      <c r="H4" s="204"/>
      <c r="I4" s="204"/>
      <c r="J4" s="204"/>
      <c r="K4" s="204"/>
      <c r="L4" s="204"/>
      <c r="M4" s="204"/>
      <c r="N4" s="204"/>
      <c r="O4" s="204"/>
      <c r="P4" s="204"/>
      <c r="Q4" s="204"/>
      <c r="R4" s="204"/>
      <c r="S4" s="204"/>
      <c r="T4" s="205"/>
      <c r="U4" s="204"/>
      <c r="V4" s="204"/>
    </row>
    <row r="5" spans="1:24" ht="61" thickBot="1">
      <c r="A5" s="206" t="s">
        <v>4290</v>
      </c>
      <c r="B5" s="207" t="s">
        <v>28</v>
      </c>
      <c r="C5" s="207" t="s">
        <v>29</v>
      </c>
      <c r="D5" s="207" t="s">
        <v>4291</v>
      </c>
      <c r="E5" s="207" t="s">
        <v>4110</v>
      </c>
      <c r="F5" s="207" t="s">
        <v>2055</v>
      </c>
      <c r="G5" s="207" t="s">
        <v>2056</v>
      </c>
      <c r="H5" s="208">
        <v>41275</v>
      </c>
      <c r="I5" s="208">
        <v>41306</v>
      </c>
      <c r="J5" s="208">
        <v>41334</v>
      </c>
      <c r="K5" s="208">
        <v>41365</v>
      </c>
      <c r="L5" s="208">
        <v>41395</v>
      </c>
      <c r="M5" s="208">
        <v>41426</v>
      </c>
      <c r="N5" s="208">
        <v>41456</v>
      </c>
      <c r="O5" s="208">
        <v>41487</v>
      </c>
      <c r="P5" s="208">
        <v>41518</v>
      </c>
      <c r="Q5" s="208">
        <v>41548</v>
      </c>
      <c r="R5" s="208">
        <v>41579</v>
      </c>
      <c r="S5" s="209">
        <v>41609</v>
      </c>
      <c r="T5" s="284" t="s">
        <v>3412</v>
      </c>
      <c r="U5" s="285" t="s">
        <v>3413</v>
      </c>
      <c r="V5" s="285" t="s">
        <v>3414</v>
      </c>
    </row>
    <row r="6" spans="1:24" ht="16" thickBot="1">
      <c r="A6" s="210" t="s">
        <v>2059</v>
      </c>
      <c r="B6" s="211"/>
      <c r="C6" s="211" t="s">
        <v>4292</v>
      </c>
      <c r="D6" s="211"/>
      <c r="E6" s="211"/>
      <c r="F6" s="211"/>
      <c r="G6" s="211"/>
      <c r="H6" s="211">
        <v>8</v>
      </c>
      <c r="I6" s="211">
        <v>94</v>
      </c>
      <c r="J6" s="211">
        <v>70</v>
      </c>
      <c r="K6" s="211">
        <v>64</v>
      </c>
      <c r="L6" s="211">
        <v>58</v>
      </c>
      <c r="M6" s="211">
        <v>4</v>
      </c>
      <c r="N6" s="211">
        <v>0</v>
      </c>
      <c r="O6" s="211">
        <v>6</v>
      </c>
      <c r="P6" s="211">
        <v>43</v>
      </c>
      <c r="Q6" s="211">
        <v>121</v>
      </c>
      <c r="R6" s="211">
        <v>13</v>
      </c>
      <c r="S6" s="212">
        <v>42</v>
      </c>
      <c r="T6" s="211">
        <v>523</v>
      </c>
      <c r="U6" s="211">
        <v>340</v>
      </c>
      <c r="V6" s="211">
        <v>183</v>
      </c>
      <c r="W6" s="18">
        <v>3982</v>
      </c>
      <c r="X6" s="341">
        <f>SUM(W6/T6)</f>
        <v>7.6137667304015295</v>
      </c>
    </row>
    <row r="7" spans="1:24" ht="16" thickBot="1">
      <c r="A7" s="213" t="s">
        <v>4293</v>
      </c>
      <c r="B7" s="214" t="s">
        <v>4294</v>
      </c>
      <c r="C7" s="214" t="s">
        <v>4292</v>
      </c>
      <c r="D7" s="214" t="s">
        <v>4295</v>
      </c>
      <c r="E7" s="214" t="s">
        <v>4296</v>
      </c>
      <c r="F7" s="215">
        <v>2112962</v>
      </c>
      <c r="G7" s="214" t="s">
        <v>4297</v>
      </c>
      <c r="H7" s="214">
        <v>2</v>
      </c>
      <c r="I7" s="214">
        <v>17</v>
      </c>
      <c r="J7" s="214">
        <v>12</v>
      </c>
      <c r="K7" s="214">
        <v>3</v>
      </c>
      <c r="L7" s="214">
        <v>17</v>
      </c>
      <c r="M7" s="214">
        <v>0</v>
      </c>
      <c r="N7" s="214">
        <v>0</v>
      </c>
      <c r="O7" s="214">
        <v>3</v>
      </c>
      <c r="P7" s="214">
        <v>1</v>
      </c>
      <c r="Q7" s="214">
        <v>17</v>
      </c>
      <c r="R7" s="214">
        <v>5</v>
      </c>
      <c r="S7" s="216">
        <v>0</v>
      </c>
      <c r="T7" s="211">
        <v>77</v>
      </c>
      <c r="U7" s="214">
        <v>57</v>
      </c>
      <c r="V7" s="214">
        <v>20</v>
      </c>
    </row>
    <row r="8" spans="1:24" ht="16" thickBot="1">
      <c r="A8" s="213" t="s">
        <v>4298</v>
      </c>
      <c r="B8" s="214" t="s">
        <v>4299</v>
      </c>
      <c r="C8" s="214" t="s">
        <v>4292</v>
      </c>
      <c r="D8" s="214" t="s">
        <v>4300</v>
      </c>
      <c r="E8" s="214" t="s">
        <v>4301</v>
      </c>
      <c r="F8" s="215">
        <v>609378</v>
      </c>
      <c r="G8" s="214" t="s">
        <v>4302</v>
      </c>
      <c r="H8" s="214">
        <v>0</v>
      </c>
      <c r="I8" s="214">
        <v>13</v>
      </c>
      <c r="J8" s="214">
        <v>11</v>
      </c>
      <c r="K8" s="214">
        <v>11</v>
      </c>
      <c r="L8" s="214">
        <v>5</v>
      </c>
      <c r="M8" s="214">
        <v>0</v>
      </c>
      <c r="N8" s="214">
        <v>0</v>
      </c>
      <c r="O8" s="214">
        <v>0</v>
      </c>
      <c r="P8" s="214">
        <v>0</v>
      </c>
      <c r="Q8" s="214">
        <v>3</v>
      </c>
      <c r="R8" s="214">
        <v>0</v>
      </c>
      <c r="S8" s="216">
        <v>1</v>
      </c>
      <c r="T8" s="211">
        <v>44</v>
      </c>
      <c r="U8" s="214">
        <v>22</v>
      </c>
      <c r="V8" s="214">
        <v>22</v>
      </c>
    </row>
    <row r="9" spans="1:24" ht="16" thickBot="1">
      <c r="A9" s="213" t="s">
        <v>4303</v>
      </c>
      <c r="B9" s="214" t="s">
        <v>4304</v>
      </c>
      <c r="C9" s="214" t="s">
        <v>4292</v>
      </c>
      <c r="D9" s="214" t="s">
        <v>4305</v>
      </c>
      <c r="E9" s="214" t="s">
        <v>4306</v>
      </c>
      <c r="F9" s="214" t="s">
        <v>4307</v>
      </c>
      <c r="G9" s="214" t="s">
        <v>4308</v>
      </c>
      <c r="H9" s="214">
        <v>1</v>
      </c>
      <c r="I9" s="214">
        <v>4</v>
      </c>
      <c r="J9" s="214">
        <v>3</v>
      </c>
      <c r="K9" s="214">
        <v>8</v>
      </c>
      <c r="L9" s="214">
        <v>5</v>
      </c>
      <c r="M9" s="214">
        <v>0</v>
      </c>
      <c r="N9" s="214">
        <v>0</v>
      </c>
      <c r="O9" s="214">
        <v>0</v>
      </c>
      <c r="P9" s="214">
        <v>1</v>
      </c>
      <c r="Q9" s="214">
        <v>4</v>
      </c>
      <c r="R9" s="214">
        <v>2</v>
      </c>
      <c r="S9" s="216">
        <v>5</v>
      </c>
      <c r="T9" s="211">
        <v>33</v>
      </c>
      <c r="U9" s="214">
        <v>23</v>
      </c>
      <c r="V9" s="214">
        <v>10</v>
      </c>
    </row>
    <row r="10" spans="1:24" ht="16" thickBot="1">
      <c r="A10" s="213" t="s">
        <v>4309</v>
      </c>
      <c r="B10" s="214" t="s">
        <v>4310</v>
      </c>
      <c r="C10" s="214" t="s">
        <v>4292</v>
      </c>
      <c r="D10" s="214" t="s">
        <v>4311</v>
      </c>
      <c r="E10" s="214" t="s">
        <v>4312</v>
      </c>
      <c r="F10" s="215">
        <v>534503</v>
      </c>
      <c r="G10" s="214" t="s">
        <v>4313</v>
      </c>
      <c r="H10" s="214">
        <v>0</v>
      </c>
      <c r="I10" s="214">
        <v>2</v>
      </c>
      <c r="J10" s="214">
        <v>4</v>
      </c>
      <c r="K10" s="214">
        <v>6</v>
      </c>
      <c r="L10" s="214">
        <v>3</v>
      </c>
      <c r="M10" s="214">
        <v>0</v>
      </c>
      <c r="N10" s="214">
        <v>0</v>
      </c>
      <c r="O10" s="214">
        <v>0</v>
      </c>
      <c r="P10" s="214">
        <v>4</v>
      </c>
      <c r="Q10" s="214">
        <v>2</v>
      </c>
      <c r="R10" s="214">
        <v>0</v>
      </c>
      <c r="S10" s="216">
        <v>0</v>
      </c>
      <c r="T10" s="211">
        <v>21</v>
      </c>
      <c r="U10" s="214">
        <v>6</v>
      </c>
      <c r="V10" s="214">
        <v>15</v>
      </c>
    </row>
    <row r="11" spans="1:24" ht="16" thickBot="1">
      <c r="A11" s="213" t="s">
        <v>4314</v>
      </c>
      <c r="B11" s="214" t="s">
        <v>4315</v>
      </c>
      <c r="C11" s="214" t="s">
        <v>4292</v>
      </c>
      <c r="D11" s="214" t="s">
        <v>4316</v>
      </c>
      <c r="E11" s="214" t="s">
        <v>4317</v>
      </c>
      <c r="F11" s="214" t="s">
        <v>4318</v>
      </c>
      <c r="G11" s="214" t="s">
        <v>4319</v>
      </c>
      <c r="H11" s="214">
        <v>0</v>
      </c>
      <c r="I11" s="214">
        <v>2</v>
      </c>
      <c r="J11" s="214">
        <v>8</v>
      </c>
      <c r="K11" s="214">
        <v>1</v>
      </c>
      <c r="L11" s="214">
        <v>1</v>
      </c>
      <c r="M11" s="214">
        <v>1</v>
      </c>
      <c r="N11" s="214">
        <v>0</v>
      </c>
      <c r="O11" s="214">
        <v>1</v>
      </c>
      <c r="P11" s="214">
        <v>0</v>
      </c>
      <c r="Q11" s="214">
        <v>1</v>
      </c>
      <c r="R11" s="214">
        <v>1</v>
      </c>
      <c r="S11" s="216">
        <v>4</v>
      </c>
      <c r="T11" s="211">
        <v>20</v>
      </c>
      <c r="U11" s="214">
        <v>9</v>
      </c>
      <c r="V11" s="214">
        <v>11</v>
      </c>
    </row>
    <row r="12" spans="1:24" ht="16" thickBot="1">
      <c r="A12" s="213" t="s">
        <v>4320</v>
      </c>
      <c r="B12" s="217" t="s">
        <v>4321</v>
      </c>
      <c r="C12" s="217" t="s">
        <v>4292</v>
      </c>
      <c r="D12" s="217" t="s">
        <v>4322</v>
      </c>
      <c r="E12" s="217" t="s">
        <v>4323</v>
      </c>
      <c r="F12" s="217" t="s">
        <v>4324</v>
      </c>
      <c r="G12" s="217" t="s">
        <v>4325</v>
      </c>
      <c r="H12" s="217">
        <v>0</v>
      </c>
      <c r="I12" s="217">
        <v>0</v>
      </c>
      <c r="J12" s="217">
        <v>0</v>
      </c>
      <c r="K12" s="217">
        <v>0</v>
      </c>
      <c r="L12" s="217">
        <v>0</v>
      </c>
      <c r="M12" s="217">
        <v>0</v>
      </c>
      <c r="N12" s="217">
        <v>0</v>
      </c>
      <c r="O12" s="217">
        <v>0</v>
      </c>
      <c r="P12" s="217">
        <v>1</v>
      </c>
      <c r="Q12" s="217">
        <v>18</v>
      </c>
      <c r="R12" s="217">
        <v>0</v>
      </c>
      <c r="S12" s="218">
        <v>0</v>
      </c>
      <c r="T12" s="211">
        <v>19</v>
      </c>
      <c r="U12" s="217">
        <v>15</v>
      </c>
      <c r="V12" s="217">
        <v>4</v>
      </c>
    </row>
    <row r="13" spans="1:24" ht="16" thickBot="1">
      <c r="A13" s="213" t="s">
        <v>4326</v>
      </c>
      <c r="B13" s="217" t="s">
        <v>4327</v>
      </c>
      <c r="C13" s="217" t="s">
        <v>4292</v>
      </c>
      <c r="D13" s="217" t="s">
        <v>4328</v>
      </c>
      <c r="E13" s="217" t="s">
        <v>4329</v>
      </c>
      <c r="F13" s="217" t="s">
        <v>4330</v>
      </c>
      <c r="G13" s="217" t="s">
        <v>4331</v>
      </c>
      <c r="H13" s="217">
        <v>0</v>
      </c>
      <c r="I13" s="217">
        <v>4</v>
      </c>
      <c r="J13" s="217">
        <v>0</v>
      </c>
      <c r="K13" s="217">
        <v>2</v>
      </c>
      <c r="L13" s="217">
        <v>4</v>
      </c>
      <c r="M13" s="217">
        <v>0</v>
      </c>
      <c r="N13" s="217">
        <v>0</v>
      </c>
      <c r="O13" s="217">
        <v>0</v>
      </c>
      <c r="P13" s="217">
        <v>5</v>
      </c>
      <c r="Q13" s="217">
        <v>2</v>
      </c>
      <c r="R13" s="217">
        <v>0</v>
      </c>
      <c r="S13" s="218">
        <v>0</v>
      </c>
      <c r="T13" s="211">
        <v>17</v>
      </c>
      <c r="U13" s="217">
        <v>11</v>
      </c>
      <c r="V13" s="217">
        <v>6</v>
      </c>
    </row>
    <row r="14" spans="1:24" ht="16" thickBot="1">
      <c r="A14" s="213" t="s">
        <v>4332</v>
      </c>
      <c r="B14" s="214" t="s">
        <v>4333</v>
      </c>
      <c r="C14" s="214" t="s">
        <v>4292</v>
      </c>
      <c r="D14" s="214" t="s">
        <v>4334</v>
      </c>
      <c r="E14" s="214" t="s">
        <v>4335</v>
      </c>
      <c r="F14" s="214" t="s">
        <v>4336</v>
      </c>
      <c r="G14" s="214" t="s">
        <v>4337</v>
      </c>
      <c r="H14" s="214">
        <v>1</v>
      </c>
      <c r="I14" s="214">
        <v>2</v>
      </c>
      <c r="J14" s="214">
        <v>0</v>
      </c>
      <c r="K14" s="214">
        <v>3</v>
      </c>
      <c r="L14" s="214">
        <v>1</v>
      </c>
      <c r="M14" s="214">
        <v>0</v>
      </c>
      <c r="N14" s="214">
        <v>0</v>
      </c>
      <c r="O14" s="214">
        <v>0</v>
      </c>
      <c r="P14" s="214">
        <v>9</v>
      </c>
      <c r="Q14" s="214">
        <v>0</v>
      </c>
      <c r="R14" s="214">
        <v>0</v>
      </c>
      <c r="S14" s="216">
        <v>0</v>
      </c>
      <c r="T14" s="211">
        <v>16</v>
      </c>
      <c r="U14" s="214">
        <v>7</v>
      </c>
      <c r="V14" s="214">
        <v>9</v>
      </c>
    </row>
    <row r="15" spans="1:24" ht="16" thickBot="1">
      <c r="A15" s="213" t="s">
        <v>4338</v>
      </c>
      <c r="B15" s="217" t="s">
        <v>4339</v>
      </c>
      <c r="C15" s="217" t="s">
        <v>4292</v>
      </c>
      <c r="D15" s="217" t="s">
        <v>4340</v>
      </c>
      <c r="E15" s="217" t="s">
        <v>4341</v>
      </c>
      <c r="F15" s="217" t="s">
        <v>4342</v>
      </c>
      <c r="G15" s="217" t="s">
        <v>4343</v>
      </c>
      <c r="H15" s="217">
        <v>0</v>
      </c>
      <c r="I15" s="217">
        <v>0</v>
      </c>
      <c r="J15" s="217">
        <v>0</v>
      </c>
      <c r="K15" s="217">
        <v>0</v>
      </c>
      <c r="L15" s="217">
        <v>0</v>
      </c>
      <c r="M15" s="217">
        <v>0</v>
      </c>
      <c r="N15" s="217">
        <v>0</v>
      </c>
      <c r="O15" s="217">
        <v>0</v>
      </c>
      <c r="P15" s="217">
        <v>2</v>
      </c>
      <c r="Q15" s="217">
        <v>13</v>
      </c>
      <c r="R15" s="217">
        <v>0</v>
      </c>
      <c r="S15" s="218">
        <v>0</v>
      </c>
      <c r="T15" s="211">
        <v>15</v>
      </c>
      <c r="U15" s="217">
        <v>13</v>
      </c>
      <c r="V15" s="217">
        <v>2</v>
      </c>
    </row>
    <row r="16" spans="1:24" ht="16" thickBot="1">
      <c r="A16" s="213" t="s">
        <v>4344</v>
      </c>
      <c r="B16" s="217" t="s">
        <v>4345</v>
      </c>
      <c r="C16" s="217" t="s">
        <v>4292</v>
      </c>
      <c r="D16" s="217" t="s">
        <v>4346</v>
      </c>
      <c r="E16" s="217" t="s">
        <v>4347</v>
      </c>
      <c r="F16" s="217" t="s">
        <v>4348</v>
      </c>
      <c r="G16" s="217" t="s">
        <v>4349</v>
      </c>
      <c r="H16" s="217">
        <v>0</v>
      </c>
      <c r="I16" s="217">
        <v>0</v>
      </c>
      <c r="J16" s="217">
        <v>0</v>
      </c>
      <c r="K16" s="217">
        <v>0</v>
      </c>
      <c r="L16" s="217">
        <v>4</v>
      </c>
      <c r="M16" s="217">
        <v>0</v>
      </c>
      <c r="N16" s="217">
        <v>0</v>
      </c>
      <c r="O16" s="217">
        <v>0</v>
      </c>
      <c r="P16" s="217">
        <v>2</v>
      </c>
      <c r="Q16" s="217">
        <v>1</v>
      </c>
      <c r="R16" s="217">
        <v>3</v>
      </c>
      <c r="S16" s="218">
        <v>2</v>
      </c>
      <c r="T16" s="211">
        <v>12</v>
      </c>
      <c r="U16" s="217">
        <v>8</v>
      </c>
      <c r="V16" s="217">
        <v>4</v>
      </c>
    </row>
    <row r="17" spans="1:22" ht="16" thickBot="1">
      <c r="A17" s="213" t="s">
        <v>4350</v>
      </c>
      <c r="B17" s="217" t="s">
        <v>4351</v>
      </c>
      <c r="C17" s="217" t="s">
        <v>4292</v>
      </c>
      <c r="D17" s="217" t="s">
        <v>4352</v>
      </c>
      <c r="E17" s="217" t="s">
        <v>4353</v>
      </c>
      <c r="F17" s="217" t="s">
        <v>4354</v>
      </c>
      <c r="G17" s="217" t="s">
        <v>4355</v>
      </c>
      <c r="H17" s="217">
        <v>0</v>
      </c>
      <c r="I17" s="217">
        <v>0</v>
      </c>
      <c r="J17" s="217">
        <v>0</v>
      </c>
      <c r="K17" s="217">
        <v>1</v>
      </c>
      <c r="L17" s="217">
        <v>1</v>
      </c>
      <c r="M17" s="217">
        <v>0</v>
      </c>
      <c r="N17" s="217">
        <v>0</v>
      </c>
      <c r="O17" s="217">
        <v>0</v>
      </c>
      <c r="P17" s="217">
        <v>0</v>
      </c>
      <c r="Q17" s="217">
        <v>9</v>
      </c>
      <c r="R17" s="217">
        <v>0</v>
      </c>
      <c r="S17" s="218">
        <v>0</v>
      </c>
      <c r="T17" s="211">
        <v>11</v>
      </c>
      <c r="U17" s="217">
        <v>6</v>
      </c>
      <c r="V17" s="217">
        <v>5</v>
      </c>
    </row>
    <row r="18" spans="1:22" ht="16" thickBot="1">
      <c r="A18" s="213" t="s">
        <v>4356</v>
      </c>
      <c r="B18" s="217" t="s">
        <v>4357</v>
      </c>
      <c r="C18" s="217" t="s">
        <v>4292</v>
      </c>
      <c r="D18" s="217" t="s">
        <v>4358</v>
      </c>
      <c r="E18" s="217" t="s">
        <v>4359</v>
      </c>
      <c r="F18" s="217" t="s">
        <v>4360</v>
      </c>
      <c r="G18" s="217" t="s">
        <v>4361</v>
      </c>
      <c r="H18" s="217">
        <v>0</v>
      </c>
      <c r="I18" s="217">
        <v>0</v>
      </c>
      <c r="J18" s="217">
        <v>4</v>
      </c>
      <c r="K18" s="217">
        <v>0</v>
      </c>
      <c r="L18" s="217">
        <v>2</v>
      </c>
      <c r="M18" s="217">
        <v>2</v>
      </c>
      <c r="N18" s="217">
        <v>0</v>
      </c>
      <c r="O18" s="217">
        <v>0</v>
      </c>
      <c r="P18" s="217">
        <v>1</v>
      </c>
      <c r="Q18" s="217">
        <v>1</v>
      </c>
      <c r="R18" s="217">
        <v>0</v>
      </c>
      <c r="S18" s="218">
        <v>0</v>
      </c>
      <c r="T18" s="211">
        <v>10</v>
      </c>
      <c r="U18" s="217">
        <v>5</v>
      </c>
      <c r="V18" s="217">
        <v>5</v>
      </c>
    </row>
    <row r="19" spans="1:22" ht="16" thickBot="1">
      <c r="A19" s="213" t="s">
        <v>4362</v>
      </c>
      <c r="B19" s="217" t="s">
        <v>4363</v>
      </c>
      <c r="C19" s="217" t="s">
        <v>4292</v>
      </c>
      <c r="D19" s="217" t="s">
        <v>4364</v>
      </c>
      <c r="E19" s="217" t="s">
        <v>4365</v>
      </c>
      <c r="F19" s="217" t="s">
        <v>4366</v>
      </c>
      <c r="G19" s="217" t="s">
        <v>4367</v>
      </c>
      <c r="H19" s="217">
        <v>0</v>
      </c>
      <c r="I19" s="217">
        <v>6</v>
      </c>
      <c r="J19" s="217">
        <v>0</v>
      </c>
      <c r="K19" s="217">
        <v>0</v>
      </c>
      <c r="L19" s="217">
        <v>0</v>
      </c>
      <c r="M19" s="217">
        <v>0</v>
      </c>
      <c r="N19" s="217">
        <v>0</v>
      </c>
      <c r="O19" s="217">
        <v>0</v>
      </c>
      <c r="P19" s="217">
        <v>0</v>
      </c>
      <c r="Q19" s="217">
        <v>3</v>
      </c>
      <c r="R19" s="217">
        <v>1</v>
      </c>
      <c r="S19" s="218">
        <v>0</v>
      </c>
      <c r="T19" s="211">
        <v>10</v>
      </c>
      <c r="U19" s="217">
        <v>9</v>
      </c>
      <c r="V19" s="217">
        <v>1</v>
      </c>
    </row>
    <row r="20" spans="1:22" ht="16" thickBot="1">
      <c r="A20" s="213" t="s">
        <v>4368</v>
      </c>
      <c r="B20" s="214" t="s">
        <v>4369</v>
      </c>
      <c r="C20" s="214" t="s">
        <v>4292</v>
      </c>
      <c r="D20" s="214" t="s">
        <v>4370</v>
      </c>
      <c r="E20" s="214" t="s">
        <v>4371</v>
      </c>
      <c r="F20" s="214" t="s">
        <v>4372</v>
      </c>
      <c r="G20" s="214" t="s">
        <v>4373</v>
      </c>
      <c r="H20" s="214">
        <v>2</v>
      </c>
      <c r="I20" s="214">
        <v>1</v>
      </c>
      <c r="J20" s="214">
        <v>1</v>
      </c>
      <c r="K20" s="214">
        <v>3</v>
      </c>
      <c r="L20" s="214">
        <v>2</v>
      </c>
      <c r="M20" s="214">
        <v>0</v>
      </c>
      <c r="N20" s="214">
        <v>0</v>
      </c>
      <c r="O20" s="214">
        <v>0</v>
      </c>
      <c r="P20" s="214">
        <v>0</v>
      </c>
      <c r="Q20" s="214">
        <v>1</v>
      </c>
      <c r="R20" s="214">
        <v>0</v>
      </c>
      <c r="S20" s="216">
        <v>0</v>
      </c>
      <c r="T20" s="211">
        <v>10</v>
      </c>
      <c r="U20" s="214">
        <v>5</v>
      </c>
      <c r="V20" s="214">
        <v>5</v>
      </c>
    </row>
    <row r="21" spans="1:22" ht="16" thickBot="1">
      <c r="A21" s="213" t="s">
        <v>4374</v>
      </c>
      <c r="B21" s="217" t="s">
        <v>4375</v>
      </c>
      <c r="C21" s="217" t="s">
        <v>4292</v>
      </c>
      <c r="D21" s="217" t="s">
        <v>4376</v>
      </c>
      <c r="E21" s="217" t="s">
        <v>4377</v>
      </c>
      <c r="F21" s="217" t="s">
        <v>4378</v>
      </c>
      <c r="G21" s="217" t="s">
        <v>4379</v>
      </c>
      <c r="H21" s="217">
        <v>0</v>
      </c>
      <c r="I21" s="217">
        <v>2</v>
      </c>
      <c r="J21" s="217">
        <v>2</v>
      </c>
      <c r="K21" s="217">
        <v>0</v>
      </c>
      <c r="L21" s="217">
        <v>0</v>
      </c>
      <c r="M21" s="217">
        <v>0</v>
      </c>
      <c r="N21" s="217">
        <v>0</v>
      </c>
      <c r="O21" s="217">
        <v>0</v>
      </c>
      <c r="P21" s="217">
        <v>0</v>
      </c>
      <c r="Q21" s="217">
        <v>1</v>
      </c>
      <c r="R21" s="217">
        <v>0</v>
      </c>
      <c r="S21" s="218">
        <v>4</v>
      </c>
      <c r="T21" s="211">
        <v>9</v>
      </c>
      <c r="U21" s="217">
        <v>4</v>
      </c>
      <c r="V21" s="217">
        <v>5</v>
      </c>
    </row>
    <row r="22" spans="1:22" ht="16" thickBot="1">
      <c r="A22" s="213" t="s">
        <v>4380</v>
      </c>
      <c r="B22" s="217" t="s">
        <v>4381</v>
      </c>
      <c r="C22" s="217" t="s">
        <v>4292</v>
      </c>
      <c r="D22" s="217" t="s">
        <v>4382</v>
      </c>
      <c r="E22" s="217" t="s">
        <v>4383</v>
      </c>
      <c r="F22" s="219">
        <v>2241951</v>
      </c>
      <c r="G22" s="217" t="s">
        <v>4384</v>
      </c>
      <c r="H22" s="217">
        <v>0</v>
      </c>
      <c r="I22" s="217">
        <v>0</v>
      </c>
      <c r="J22" s="217">
        <v>1</v>
      </c>
      <c r="K22" s="217">
        <v>5</v>
      </c>
      <c r="L22" s="217">
        <v>0</v>
      </c>
      <c r="M22" s="217">
        <v>0</v>
      </c>
      <c r="N22" s="217">
        <v>0</v>
      </c>
      <c r="O22" s="217">
        <v>0</v>
      </c>
      <c r="P22" s="217">
        <v>1</v>
      </c>
      <c r="Q22" s="217">
        <v>0</v>
      </c>
      <c r="R22" s="217">
        <v>0</v>
      </c>
      <c r="S22" s="218">
        <v>2</v>
      </c>
      <c r="T22" s="211">
        <v>9</v>
      </c>
      <c r="U22" s="217">
        <v>8</v>
      </c>
      <c r="V22" s="217">
        <v>1</v>
      </c>
    </row>
    <row r="23" spans="1:22" ht="16" thickBot="1">
      <c r="A23" s="213" t="s">
        <v>4385</v>
      </c>
      <c r="B23" s="217" t="s">
        <v>4386</v>
      </c>
      <c r="C23" s="217" t="s">
        <v>4292</v>
      </c>
      <c r="D23" s="217" t="s">
        <v>4387</v>
      </c>
      <c r="E23" s="217" t="s">
        <v>4388</v>
      </c>
      <c r="F23" s="217" t="s">
        <v>4389</v>
      </c>
      <c r="G23" s="217" t="s">
        <v>4390</v>
      </c>
      <c r="H23" s="217">
        <v>0</v>
      </c>
      <c r="I23" s="217">
        <v>0</v>
      </c>
      <c r="J23" s="217">
        <v>4</v>
      </c>
      <c r="K23" s="217">
        <v>0</v>
      </c>
      <c r="L23" s="217">
        <v>2</v>
      </c>
      <c r="M23" s="217">
        <v>0</v>
      </c>
      <c r="N23" s="217">
        <v>0</v>
      </c>
      <c r="O23" s="217">
        <v>0</v>
      </c>
      <c r="P23" s="217">
        <v>2</v>
      </c>
      <c r="Q23" s="217">
        <v>0</v>
      </c>
      <c r="R23" s="217">
        <v>0</v>
      </c>
      <c r="S23" s="218">
        <v>0</v>
      </c>
      <c r="T23" s="211">
        <v>8</v>
      </c>
      <c r="U23" s="217">
        <v>1</v>
      </c>
      <c r="V23" s="217">
        <v>7</v>
      </c>
    </row>
    <row r="24" spans="1:22" ht="16" thickBot="1">
      <c r="A24" s="213" t="s">
        <v>4391</v>
      </c>
      <c r="B24" s="214" t="s">
        <v>4392</v>
      </c>
      <c r="C24" s="214" t="s">
        <v>4292</v>
      </c>
      <c r="D24" s="214" t="s">
        <v>4393</v>
      </c>
      <c r="E24" s="214" t="s">
        <v>4394</v>
      </c>
      <c r="F24" s="214" t="s">
        <v>4395</v>
      </c>
      <c r="G24" s="214" t="s">
        <v>4396</v>
      </c>
      <c r="H24" s="214">
        <v>0</v>
      </c>
      <c r="I24" s="214">
        <v>7</v>
      </c>
      <c r="J24" s="214">
        <v>0</v>
      </c>
      <c r="K24" s="214">
        <v>0</v>
      </c>
      <c r="L24" s="214">
        <v>0</v>
      </c>
      <c r="M24" s="214">
        <v>0</v>
      </c>
      <c r="N24" s="214">
        <v>0</v>
      </c>
      <c r="O24" s="214">
        <v>0</v>
      </c>
      <c r="P24" s="214">
        <v>0</v>
      </c>
      <c r="Q24" s="214">
        <v>1</v>
      </c>
      <c r="R24" s="214">
        <v>0</v>
      </c>
      <c r="S24" s="216">
        <v>0</v>
      </c>
      <c r="T24" s="211">
        <v>8</v>
      </c>
      <c r="U24" s="214">
        <v>8</v>
      </c>
      <c r="V24" s="214">
        <v>0</v>
      </c>
    </row>
    <row r="25" spans="1:22" ht="16" thickBot="1">
      <c r="A25" s="213" t="s">
        <v>4397</v>
      </c>
      <c r="B25" s="217" t="s">
        <v>4398</v>
      </c>
      <c r="C25" s="217" t="s">
        <v>4292</v>
      </c>
      <c r="D25" s="217" t="s">
        <v>4399</v>
      </c>
      <c r="E25" s="217" t="s">
        <v>4400</v>
      </c>
      <c r="F25" s="217" t="s">
        <v>4401</v>
      </c>
      <c r="G25" s="217" t="s">
        <v>4402</v>
      </c>
      <c r="H25" s="217">
        <v>0</v>
      </c>
      <c r="I25" s="217">
        <v>0</v>
      </c>
      <c r="J25" s="217">
        <v>2</v>
      </c>
      <c r="K25" s="217">
        <v>2</v>
      </c>
      <c r="L25" s="217">
        <v>0</v>
      </c>
      <c r="M25" s="217">
        <v>0</v>
      </c>
      <c r="N25" s="217">
        <v>0</v>
      </c>
      <c r="O25" s="217">
        <v>0</v>
      </c>
      <c r="P25" s="217">
        <v>0</v>
      </c>
      <c r="Q25" s="217">
        <v>4</v>
      </c>
      <c r="R25" s="217">
        <v>0</v>
      </c>
      <c r="S25" s="218">
        <v>0</v>
      </c>
      <c r="T25" s="211">
        <v>8</v>
      </c>
      <c r="U25" s="217">
        <v>5</v>
      </c>
      <c r="V25" s="217">
        <v>3</v>
      </c>
    </row>
    <row r="26" spans="1:22" ht="16" thickBot="1">
      <c r="A26" s="213" t="s">
        <v>4403</v>
      </c>
      <c r="B26" s="217" t="s">
        <v>4404</v>
      </c>
      <c r="C26" s="217" t="s">
        <v>4292</v>
      </c>
      <c r="D26" s="217" t="s">
        <v>4405</v>
      </c>
      <c r="E26" s="217" t="s">
        <v>4406</v>
      </c>
      <c r="F26" s="219">
        <v>1286659</v>
      </c>
      <c r="G26" s="217" t="s">
        <v>4407</v>
      </c>
      <c r="H26" s="217">
        <v>0</v>
      </c>
      <c r="I26" s="217">
        <v>0</v>
      </c>
      <c r="J26" s="217">
        <v>1</v>
      </c>
      <c r="K26" s="217">
        <v>0</v>
      </c>
      <c r="L26" s="217">
        <v>0</v>
      </c>
      <c r="M26" s="217">
        <v>0</v>
      </c>
      <c r="N26" s="217">
        <v>0</v>
      </c>
      <c r="O26" s="217">
        <v>0</v>
      </c>
      <c r="P26" s="217">
        <v>0</v>
      </c>
      <c r="Q26" s="217">
        <v>1</v>
      </c>
      <c r="R26" s="217">
        <v>0</v>
      </c>
      <c r="S26" s="218">
        <v>5</v>
      </c>
      <c r="T26" s="211">
        <v>7</v>
      </c>
      <c r="U26" s="217">
        <v>6</v>
      </c>
      <c r="V26" s="217">
        <v>1</v>
      </c>
    </row>
    <row r="27" spans="1:22" ht="16" thickBot="1">
      <c r="A27" s="213" t="s">
        <v>4408</v>
      </c>
      <c r="B27" s="217" t="s">
        <v>4409</v>
      </c>
      <c r="C27" s="217" t="s">
        <v>4292</v>
      </c>
      <c r="D27" s="217" t="s">
        <v>4410</v>
      </c>
      <c r="E27" s="217" t="s">
        <v>4411</v>
      </c>
      <c r="F27" s="217" t="s">
        <v>4412</v>
      </c>
      <c r="G27" s="217" t="s">
        <v>4413</v>
      </c>
      <c r="H27" s="217">
        <v>0</v>
      </c>
      <c r="I27" s="217">
        <v>0</v>
      </c>
      <c r="J27" s="217">
        <v>0</v>
      </c>
      <c r="K27" s="217">
        <v>0</v>
      </c>
      <c r="L27" s="217">
        <v>0</v>
      </c>
      <c r="M27" s="217">
        <v>0</v>
      </c>
      <c r="N27" s="217">
        <v>0</v>
      </c>
      <c r="O27" s="217">
        <v>0</v>
      </c>
      <c r="P27" s="217">
        <v>0</v>
      </c>
      <c r="Q27" s="217">
        <v>4</v>
      </c>
      <c r="R27" s="217">
        <v>0</v>
      </c>
      <c r="S27" s="218">
        <v>3</v>
      </c>
      <c r="T27" s="211">
        <v>7</v>
      </c>
      <c r="U27" s="217">
        <v>6</v>
      </c>
      <c r="V27" s="217">
        <v>1</v>
      </c>
    </row>
    <row r="28" spans="1:22" ht="16" thickBot="1">
      <c r="A28" s="213" t="s">
        <v>4414</v>
      </c>
      <c r="B28" s="217" t="s">
        <v>4415</v>
      </c>
      <c r="C28" s="217" t="s">
        <v>4292</v>
      </c>
      <c r="D28" s="217" t="s">
        <v>4416</v>
      </c>
      <c r="E28" s="217" t="s">
        <v>4417</v>
      </c>
      <c r="F28" s="217" t="s">
        <v>4418</v>
      </c>
      <c r="G28" s="217" t="s">
        <v>4419</v>
      </c>
      <c r="H28" s="217">
        <v>0</v>
      </c>
      <c r="I28" s="217">
        <v>7</v>
      </c>
      <c r="J28" s="217">
        <v>0</v>
      </c>
      <c r="K28" s="217">
        <v>0</v>
      </c>
      <c r="L28" s="217">
        <v>0</v>
      </c>
      <c r="M28" s="217">
        <v>0</v>
      </c>
      <c r="N28" s="217">
        <v>0</v>
      </c>
      <c r="O28" s="217">
        <v>0</v>
      </c>
      <c r="P28" s="217">
        <v>0</v>
      </c>
      <c r="Q28" s="217">
        <v>0</v>
      </c>
      <c r="R28" s="217">
        <v>0</v>
      </c>
      <c r="S28" s="218">
        <v>0</v>
      </c>
      <c r="T28" s="211">
        <v>7</v>
      </c>
      <c r="U28" s="217">
        <v>6</v>
      </c>
      <c r="V28" s="217">
        <v>1</v>
      </c>
    </row>
    <row r="29" spans="1:22" ht="16" thickBot="1">
      <c r="A29" s="213" t="s">
        <v>4420</v>
      </c>
      <c r="B29" s="217" t="s">
        <v>4421</v>
      </c>
      <c r="C29" s="217" t="s">
        <v>4292</v>
      </c>
      <c r="D29" s="217" t="s">
        <v>4422</v>
      </c>
      <c r="E29" s="217" t="s">
        <v>4423</v>
      </c>
      <c r="F29" s="217" t="s">
        <v>4424</v>
      </c>
      <c r="G29" s="217" t="s">
        <v>4425</v>
      </c>
      <c r="H29" s="217">
        <v>0</v>
      </c>
      <c r="I29" s="217">
        <v>0</v>
      </c>
      <c r="J29" s="217">
        <v>0</v>
      </c>
      <c r="K29" s="217">
        <v>0</v>
      </c>
      <c r="L29" s="217">
        <v>0</v>
      </c>
      <c r="M29" s="217">
        <v>0</v>
      </c>
      <c r="N29" s="217">
        <v>0</v>
      </c>
      <c r="O29" s="217">
        <v>0</v>
      </c>
      <c r="P29" s="217">
        <v>0</v>
      </c>
      <c r="Q29" s="217">
        <v>1</v>
      </c>
      <c r="R29" s="217">
        <v>0</v>
      </c>
      <c r="S29" s="218">
        <v>6</v>
      </c>
      <c r="T29" s="211">
        <v>7</v>
      </c>
      <c r="U29" s="217">
        <v>7</v>
      </c>
      <c r="V29" s="217">
        <v>0</v>
      </c>
    </row>
    <row r="30" spans="1:22" ht="16" thickBot="1">
      <c r="A30" s="213" t="s">
        <v>4426</v>
      </c>
      <c r="B30" s="214" t="s">
        <v>4427</v>
      </c>
      <c r="C30" s="214" t="s">
        <v>4292</v>
      </c>
      <c r="D30" s="214" t="s">
        <v>4428</v>
      </c>
      <c r="E30" s="214" t="s">
        <v>4429</v>
      </c>
      <c r="F30" s="214" t="s">
        <v>4430</v>
      </c>
      <c r="G30" s="214"/>
      <c r="H30" s="214">
        <v>0</v>
      </c>
      <c r="I30" s="214">
        <v>1</v>
      </c>
      <c r="J30" s="214">
        <v>3</v>
      </c>
      <c r="K30" s="214">
        <v>2</v>
      </c>
      <c r="L30" s="214">
        <v>0</v>
      </c>
      <c r="M30" s="214">
        <v>0</v>
      </c>
      <c r="N30" s="214">
        <v>0</v>
      </c>
      <c r="O30" s="214">
        <v>0</v>
      </c>
      <c r="P30" s="214">
        <v>0</v>
      </c>
      <c r="Q30" s="214">
        <v>1</v>
      </c>
      <c r="R30" s="214">
        <v>0</v>
      </c>
      <c r="S30" s="216">
        <v>0</v>
      </c>
      <c r="T30" s="211">
        <v>7</v>
      </c>
      <c r="U30" s="214">
        <v>1</v>
      </c>
      <c r="V30" s="214">
        <v>6</v>
      </c>
    </row>
    <row r="31" spans="1:22" ht="16" thickBot="1">
      <c r="A31" s="213" t="s">
        <v>4431</v>
      </c>
      <c r="B31" s="214" t="s">
        <v>4432</v>
      </c>
      <c r="C31" s="214" t="s">
        <v>4292</v>
      </c>
      <c r="D31" s="214" t="s">
        <v>4433</v>
      </c>
      <c r="E31" s="214" t="s">
        <v>4434</v>
      </c>
      <c r="F31" s="214" t="s">
        <v>4435</v>
      </c>
      <c r="G31" s="214" t="s">
        <v>4436</v>
      </c>
      <c r="H31" s="214">
        <v>0</v>
      </c>
      <c r="I31" s="214">
        <v>0</v>
      </c>
      <c r="J31" s="214">
        <v>6</v>
      </c>
      <c r="K31" s="214">
        <v>0</v>
      </c>
      <c r="L31" s="214">
        <v>0</v>
      </c>
      <c r="M31" s="214">
        <v>0</v>
      </c>
      <c r="N31" s="214">
        <v>0</v>
      </c>
      <c r="O31" s="214">
        <v>0</v>
      </c>
      <c r="P31" s="214">
        <v>0</v>
      </c>
      <c r="Q31" s="214">
        <v>0</v>
      </c>
      <c r="R31" s="214">
        <v>0</v>
      </c>
      <c r="S31" s="216">
        <v>0</v>
      </c>
      <c r="T31" s="211">
        <v>6</v>
      </c>
      <c r="U31" s="214">
        <v>5</v>
      </c>
      <c r="V31" s="214">
        <v>1</v>
      </c>
    </row>
    <row r="32" spans="1:22" ht="16" thickBot="1">
      <c r="A32" s="213" t="s">
        <v>4437</v>
      </c>
      <c r="B32" s="214" t="s">
        <v>4438</v>
      </c>
      <c r="C32" s="214" t="s">
        <v>4292</v>
      </c>
      <c r="D32" s="214" t="s">
        <v>4439</v>
      </c>
      <c r="E32" s="214" t="s">
        <v>4440</v>
      </c>
      <c r="F32" s="214" t="s">
        <v>4441</v>
      </c>
      <c r="G32" s="214" t="s">
        <v>4442</v>
      </c>
      <c r="H32" s="214">
        <v>0</v>
      </c>
      <c r="I32" s="214">
        <v>3</v>
      </c>
      <c r="J32" s="214">
        <v>0</v>
      </c>
      <c r="K32" s="214">
        <v>0</v>
      </c>
      <c r="L32" s="214">
        <v>0</v>
      </c>
      <c r="M32" s="214">
        <v>1</v>
      </c>
      <c r="N32" s="214">
        <v>0</v>
      </c>
      <c r="O32" s="214">
        <v>0</v>
      </c>
      <c r="P32" s="214">
        <v>1</v>
      </c>
      <c r="Q32" s="214">
        <v>1</v>
      </c>
      <c r="R32" s="214">
        <v>0</v>
      </c>
      <c r="S32" s="216">
        <v>0</v>
      </c>
      <c r="T32" s="211">
        <v>6</v>
      </c>
      <c r="U32" s="214">
        <v>2</v>
      </c>
      <c r="V32" s="214">
        <v>4</v>
      </c>
    </row>
    <row r="33" spans="1:22" ht="16" thickBot="1">
      <c r="A33" s="213" t="s">
        <v>4443</v>
      </c>
      <c r="B33" s="214" t="s">
        <v>4444</v>
      </c>
      <c r="C33" s="214" t="s">
        <v>4292</v>
      </c>
      <c r="D33" s="214" t="s">
        <v>4445</v>
      </c>
      <c r="E33" s="214" t="s">
        <v>4446</v>
      </c>
      <c r="F33" s="214" t="s">
        <v>4447</v>
      </c>
      <c r="G33" s="214" t="s">
        <v>4448</v>
      </c>
      <c r="H33" s="214">
        <v>0</v>
      </c>
      <c r="I33" s="214">
        <v>5</v>
      </c>
      <c r="J33" s="214">
        <v>0</v>
      </c>
      <c r="K33" s="214">
        <v>0</v>
      </c>
      <c r="L33" s="214">
        <v>1</v>
      </c>
      <c r="M33" s="214">
        <v>0</v>
      </c>
      <c r="N33" s="214">
        <v>0</v>
      </c>
      <c r="O33" s="214">
        <v>0</v>
      </c>
      <c r="P33" s="214">
        <v>0</v>
      </c>
      <c r="Q33" s="214">
        <v>0</v>
      </c>
      <c r="R33" s="214">
        <v>0</v>
      </c>
      <c r="S33" s="216">
        <v>0</v>
      </c>
      <c r="T33" s="211">
        <v>6</v>
      </c>
      <c r="U33" s="214">
        <v>5</v>
      </c>
      <c r="V33" s="214">
        <v>1</v>
      </c>
    </row>
    <row r="34" spans="1:22" ht="16" thickBot="1">
      <c r="A34" s="213" t="s">
        <v>4449</v>
      </c>
      <c r="B34" s="217" t="s">
        <v>4339</v>
      </c>
      <c r="C34" s="217" t="s">
        <v>4292</v>
      </c>
      <c r="D34" s="217" t="s">
        <v>4450</v>
      </c>
      <c r="E34" s="217" t="s">
        <v>4451</v>
      </c>
      <c r="F34" s="217" t="s">
        <v>4452</v>
      </c>
      <c r="G34" s="217" t="s">
        <v>4453</v>
      </c>
      <c r="H34" s="217">
        <v>0</v>
      </c>
      <c r="I34" s="217">
        <v>0</v>
      </c>
      <c r="J34" s="217">
        <v>0</v>
      </c>
      <c r="K34" s="217">
        <v>0</v>
      </c>
      <c r="L34" s="217">
        <v>1</v>
      </c>
      <c r="M34" s="217">
        <v>0</v>
      </c>
      <c r="N34" s="217">
        <v>0</v>
      </c>
      <c r="O34" s="217">
        <v>2</v>
      </c>
      <c r="P34" s="217">
        <v>0</v>
      </c>
      <c r="Q34" s="217">
        <v>3</v>
      </c>
      <c r="R34" s="217">
        <v>0</v>
      </c>
      <c r="S34" s="218">
        <v>0</v>
      </c>
      <c r="T34" s="211">
        <v>6</v>
      </c>
      <c r="U34" s="217">
        <v>5</v>
      </c>
      <c r="V34" s="217">
        <v>1</v>
      </c>
    </row>
    <row r="35" spans="1:22" ht="16" thickBot="1">
      <c r="A35" s="213" t="s">
        <v>4454</v>
      </c>
      <c r="B35" s="214" t="s">
        <v>4455</v>
      </c>
      <c r="C35" s="214" t="s">
        <v>4292</v>
      </c>
      <c r="D35" s="214" t="s">
        <v>4456</v>
      </c>
      <c r="E35" s="214" t="s">
        <v>4457</v>
      </c>
      <c r="F35" s="214" t="s">
        <v>4458</v>
      </c>
      <c r="G35" s="214" t="s">
        <v>4459</v>
      </c>
      <c r="H35" s="214">
        <v>0</v>
      </c>
      <c r="I35" s="214">
        <v>0</v>
      </c>
      <c r="J35" s="214">
        <v>0</v>
      </c>
      <c r="K35" s="214">
        <v>0</v>
      </c>
      <c r="L35" s="214">
        <v>0</v>
      </c>
      <c r="M35" s="214">
        <v>0</v>
      </c>
      <c r="N35" s="214">
        <v>0</v>
      </c>
      <c r="O35" s="214">
        <v>0</v>
      </c>
      <c r="P35" s="214">
        <v>0</v>
      </c>
      <c r="Q35" s="214">
        <v>0</v>
      </c>
      <c r="R35" s="214">
        <v>0</v>
      </c>
      <c r="S35" s="216">
        <v>6</v>
      </c>
      <c r="T35" s="211">
        <v>6</v>
      </c>
      <c r="U35" s="214">
        <v>6</v>
      </c>
      <c r="V35" s="214">
        <v>0</v>
      </c>
    </row>
    <row r="36" spans="1:22" ht="16" thickBot="1">
      <c r="A36" s="213" t="s">
        <v>4460</v>
      </c>
      <c r="B36" s="214" t="s">
        <v>4339</v>
      </c>
      <c r="C36" s="214" t="s">
        <v>4292</v>
      </c>
      <c r="D36" s="214" t="s">
        <v>4461</v>
      </c>
      <c r="E36" s="214" t="s">
        <v>4462</v>
      </c>
      <c r="F36" s="214" t="s">
        <v>4463</v>
      </c>
      <c r="G36" s="214" t="s">
        <v>4464</v>
      </c>
      <c r="H36" s="214">
        <v>0</v>
      </c>
      <c r="I36" s="214">
        <v>1</v>
      </c>
      <c r="J36" s="214">
        <v>0</v>
      </c>
      <c r="K36" s="214">
        <v>3</v>
      </c>
      <c r="L36" s="214">
        <v>0</v>
      </c>
      <c r="M36" s="214">
        <v>0</v>
      </c>
      <c r="N36" s="214">
        <v>0</v>
      </c>
      <c r="O36" s="214">
        <v>0</v>
      </c>
      <c r="P36" s="214">
        <v>2</v>
      </c>
      <c r="Q36" s="214">
        <v>0</v>
      </c>
      <c r="R36" s="214">
        <v>0</v>
      </c>
      <c r="S36" s="216">
        <v>0</v>
      </c>
      <c r="T36" s="211">
        <v>6</v>
      </c>
      <c r="U36" s="214">
        <v>4</v>
      </c>
      <c r="V36" s="214">
        <v>2</v>
      </c>
    </row>
    <row r="37" spans="1:22" ht="16" thickBot="1">
      <c r="A37" s="213" t="s">
        <v>4465</v>
      </c>
      <c r="B37" s="214" t="s">
        <v>4466</v>
      </c>
      <c r="C37" s="214" t="s">
        <v>4292</v>
      </c>
      <c r="D37" s="214" t="s">
        <v>4467</v>
      </c>
      <c r="E37" s="214" t="s">
        <v>4468</v>
      </c>
      <c r="F37" s="214"/>
      <c r="G37" s="214" t="s">
        <v>4469</v>
      </c>
      <c r="H37" s="214">
        <v>0</v>
      </c>
      <c r="I37" s="214">
        <v>0</v>
      </c>
      <c r="J37" s="214">
        <v>0</v>
      </c>
      <c r="K37" s="214">
        <v>0</v>
      </c>
      <c r="L37" s="214">
        <v>2</v>
      </c>
      <c r="M37" s="214">
        <v>0</v>
      </c>
      <c r="N37" s="214">
        <v>0</v>
      </c>
      <c r="O37" s="214">
        <v>0</v>
      </c>
      <c r="P37" s="214">
        <v>0</v>
      </c>
      <c r="Q37" s="214">
        <v>3</v>
      </c>
      <c r="R37" s="214">
        <v>0</v>
      </c>
      <c r="S37" s="216">
        <v>0</v>
      </c>
      <c r="T37" s="211">
        <v>5</v>
      </c>
      <c r="U37" s="214">
        <v>5</v>
      </c>
      <c r="V37" s="214">
        <v>0</v>
      </c>
    </row>
    <row r="38" spans="1:22" ht="16" thickBot="1">
      <c r="A38" s="213" t="s">
        <v>4470</v>
      </c>
      <c r="B38" s="214" t="s">
        <v>4471</v>
      </c>
      <c r="C38" s="214" t="s">
        <v>4292</v>
      </c>
      <c r="D38" s="214" t="s">
        <v>4472</v>
      </c>
      <c r="E38" s="214" t="s">
        <v>4473</v>
      </c>
      <c r="F38" s="214" t="s">
        <v>4474</v>
      </c>
      <c r="G38" s="214" t="s">
        <v>4475</v>
      </c>
      <c r="H38" s="214">
        <v>0</v>
      </c>
      <c r="I38" s="214">
        <v>3</v>
      </c>
      <c r="J38" s="214">
        <v>0</v>
      </c>
      <c r="K38" s="214">
        <v>2</v>
      </c>
      <c r="L38" s="214">
        <v>0</v>
      </c>
      <c r="M38" s="214">
        <v>0</v>
      </c>
      <c r="N38" s="214">
        <v>0</v>
      </c>
      <c r="O38" s="214">
        <v>0</v>
      </c>
      <c r="P38" s="214">
        <v>0</v>
      </c>
      <c r="Q38" s="214">
        <v>0</v>
      </c>
      <c r="R38" s="214">
        <v>0</v>
      </c>
      <c r="S38" s="216">
        <v>0</v>
      </c>
      <c r="T38" s="211">
        <v>5</v>
      </c>
      <c r="U38" s="214">
        <v>0</v>
      </c>
      <c r="V38" s="214">
        <v>5</v>
      </c>
    </row>
    <row r="39" spans="1:22" ht="16" thickBot="1">
      <c r="A39" s="213" t="s">
        <v>4476</v>
      </c>
      <c r="B39" s="214" t="s">
        <v>4477</v>
      </c>
      <c r="C39" s="214" t="s">
        <v>4292</v>
      </c>
      <c r="D39" s="214" t="s">
        <v>4478</v>
      </c>
      <c r="E39" s="214" t="s">
        <v>4479</v>
      </c>
      <c r="F39" s="214" t="s">
        <v>4480</v>
      </c>
      <c r="G39" s="214"/>
      <c r="H39" s="214">
        <v>0</v>
      </c>
      <c r="I39" s="214">
        <v>4</v>
      </c>
      <c r="J39" s="214">
        <v>0</v>
      </c>
      <c r="K39" s="214">
        <v>1</v>
      </c>
      <c r="L39" s="214">
        <v>0</v>
      </c>
      <c r="M39" s="214">
        <v>0</v>
      </c>
      <c r="N39" s="214">
        <v>0</v>
      </c>
      <c r="O39" s="214">
        <v>0</v>
      </c>
      <c r="P39" s="214">
        <v>0</v>
      </c>
      <c r="Q39" s="214">
        <v>0</v>
      </c>
      <c r="R39" s="214">
        <v>0</v>
      </c>
      <c r="S39" s="216">
        <v>0</v>
      </c>
      <c r="T39" s="211">
        <v>5</v>
      </c>
      <c r="U39" s="214">
        <v>1</v>
      </c>
      <c r="V39" s="214">
        <v>4</v>
      </c>
    </row>
    <row r="40" spans="1:22" ht="16" thickBot="1">
      <c r="A40" s="213" t="s">
        <v>4481</v>
      </c>
      <c r="B40" s="214" t="s">
        <v>4482</v>
      </c>
      <c r="C40" s="214" t="s">
        <v>4292</v>
      </c>
      <c r="D40" s="214" t="s">
        <v>4483</v>
      </c>
      <c r="E40" s="214" t="s">
        <v>4484</v>
      </c>
      <c r="F40" s="214" t="s">
        <v>4485</v>
      </c>
      <c r="G40" s="214" t="s">
        <v>4486</v>
      </c>
      <c r="H40" s="214">
        <v>0</v>
      </c>
      <c r="I40" s="214">
        <v>0</v>
      </c>
      <c r="J40" s="214">
        <v>1</v>
      </c>
      <c r="K40" s="214">
        <v>0</v>
      </c>
      <c r="L40" s="214">
        <v>0</v>
      </c>
      <c r="M40" s="214">
        <v>0</v>
      </c>
      <c r="N40" s="214">
        <v>0</v>
      </c>
      <c r="O40" s="214">
        <v>0</v>
      </c>
      <c r="P40" s="214">
        <v>4</v>
      </c>
      <c r="Q40" s="214">
        <v>0</v>
      </c>
      <c r="R40" s="214">
        <v>0</v>
      </c>
      <c r="S40" s="216">
        <v>0</v>
      </c>
      <c r="T40" s="211">
        <v>5</v>
      </c>
      <c r="U40" s="214">
        <v>4</v>
      </c>
      <c r="V40" s="214">
        <v>1</v>
      </c>
    </row>
    <row r="41" spans="1:22" ht="16" thickBot="1">
      <c r="A41" s="213" t="s">
        <v>4487</v>
      </c>
      <c r="B41" s="214" t="s">
        <v>4482</v>
      </c>
      <c r="C41" s="214" t="s">
        <v>4292</v>
      </c>
      <c r="D41" s="214" t="s">
        <v>4488</v>
      </c>
      <c r="E41" s="214" t="s">
        <v>4489</v>
      </c>
      <c r="F41" s="214" t="s">
        <v>4490</v>
      </c>
      <c r="G41" s="214" t="s">
        <v>4491</v>
      </c>
      <c r="H41" s="214">
        <v>0</v>
      </c>
      <c r="I41" s="214">
        <v>1</v>
      </c>
      <c r="J41" s="214">
        <v>0</v>
      </c>
      <c r="K41" s="214">
        <v>1</v>
      </c>
      <c r="L41" s="214">
        <v>0</v>
      </c>
      <c r="M41" s="214">
        <v>0</v>
      </c>
      <c r="N41" s="214">
        <v>0</v>
      </c>
      <c r="O41" s="214">
        <v>0</v>
      </c>
      <c r="P41" s="214">
        <v>0</v>
      </c>
      <c r="Q41" s="214">
        <v>2</v>
      </c>
      <c r="R41" s="214">
        <v>1</v>
      </c>
      <c r="S41" s="216">
        <v>0</v>
      </c>
      <c r="T41" s="211">
        <v>5</v>
      </c>
      <c r="U41" s="214">
        <v>5</v>
      </c>
      <c r="V41" s="214">
        <v>0</v>
      </c>
    </row>
    <row r="42" spans="1:22" ht="16" thickBot="1">
      <c r="A42" s="213" t="s">
        <v>4492</v>
      </c>
      <c r="B42" s="217" t="s">
        <v>4493</v>
      </c>
      <c r="C42" s="217" t="s">
        <v>4292</v>
      </c>
      <c r="D42" s="217" t="s">
        <v>4494</v>
      </c>
      <c r="E42" s="217" t="s">
        <v>4495</v>
      </c>
      <c r="F42" s="217" t="s">
        <v>4496</v>
      </c>
      <c r="G42" s="217" t="s">
        <v>4497</v>
      </c>
      <c r="H42" s="217">
        <v>0</v>
      </c>
      <c r="I42" s="217">
        <v>0</v>
      </c>
      <c r="J42" s="217">
        <v>0</v>
      </c>
      <c r="K42" s="217">
        <v>1</v>
      </c>
      <c r="L42" s="217">
        <v>0</v>
      </c>
      <c r="M42" s="217">
        <v>0</v>
      </c>
      <c r="N42" s="217">
        <v>0</v>
      </c>
      <c r="O42" s="217">
        <v>0</v>
      </c>
      <c r="P42" s="217">
        <v>0</v>
      </c>
      <c r="Q42" s="217">
        <v>3</v>
      </c>
      <c r="R42" s="217">
        <v>0</v>
      </c>
      <c r="S42" s="218">
        <v>0</v>
      </c>
      <c r="T42" s="211">
        <v>4</v>
      </c>
      <c r="U42" s="217">
        <v>3</v>
      </c>
      <c r="V42" s="217">
        <v>1</v>
      </c>
    </row>
    <row r="43" spans="1:22" ht="16" thickBot="1">
      <c r="A43" s="213" t="s">
        <v>4498</v>
      </c>
      <c r="B43" s="217" t="s">
        <v>4499</v>
      </c>
      <c r="C43" s="217" t="s">
        <v>4292</v>
      </c>
      <c r="D43" s="217" t="s">
        <v>4500</v>
      </c>
      <c r="E43" s="217" t="s">
        <v>4501</v>
      </c>
      <c r="F43" s="217" t="s">
        <v>4502</v>
      </c>
      <c r="G43" s="217" t="s">
        <v>4503</v>
      </c>
      <c r="H43" s="217">
        <v>0</v>
      </c>
      <c r="I43" s="217">
        <v>0</v>
      </c>
      <c r="J43" s="217">
        <v>0</v>
      </c>
      <c r="K43" s="217">
        <v>0</v>
      </c>
      <c r="L43" s="217">
        <v>0</v>
      </c>
      <c r="M43" s="217">
        <v>0</v>
      </c>
      <c r="N43" s="217">
        <v>0</v>
      </c>
      <c r="O43" s="217">
        <v>0</v>
      </c>
      <c r="P43" s="217">
        <v>2</v>
      </c>
      <c r="Q43" s="217">
        <v>2</v>
      </c>
      <c r="R43" s="217">
        <v>0</v>
      </c>
      <c r="S43" s="218">
        <v>0</v>
      </c>
      <c r="T43" s="211">
        <v>4</v>
      </c>
      <c r="U43" s="217">
        <v>4</v>
      </c>
      <c r="V43" s="217">
        <v>0</v>
      </c>
    </row>
    <row r="44" spans="1:22" ht="16" thickBot="1">
      <c r="A44" s="213" t="s">
        <v>4504</v>
      </c>
      <c r="B44" s="217" t="s">
        <v>4505</v>
      </c>
      <c r="C44" s="217" t="s">
        <v>4292</v>
      </c>
      <c r="D44" s="217" t="s">
        <v>4506</v>
      </c>
      <c r="E44" s="217" t="s">
        <v>4507</v>
      </c>
      <c r="F44" s="217" t="s">
        <v>4508</v>
      </c>
      <c r="G44" s="217" t="s">
        <v>4509</v>
      </c>
      <c r="H44" s="217">
        <v>0</v>
      </c>
      <c r="I44" s="217">
        <v>1</v>
      </c>
      <c r="J44" s="217">
        <v>0</v>
      </c>
      <c r="K44" s="217">
        <v>0</v>
      </c>
      <c r="L44" s="217">
        <v>0</v>
      </c>
      <c r="M44" s="217">
        <v>0</v>
      </c>
      <c r="N44" s="217">
        <v>0</v>
      </c>
      <c r="O44" s="217">
        <v>0</v>
      </c>
      <c r="P44" s="217">
        <v>0</v>
      </c>
      <c r="Q44" s="217">
        <v>3</v>
      </c>
      <c r="R44" s="217">
        <v>0</v>
      </c>
      <c r="S44" s="218">
        <v>0</v>
      </c>
      <c r="T44" s="211">
        <v>4</v>
      </c>
      <c r="U44" s="217">
        <v>4</v>
      </c>
      <c r="V44" s="217">
        <v>0</v>
      </c>
    </row>
    <row r="45" spans="1:22" ht="16" thickBot="1">
      <c r="A45" s="213" t="s">
        <v>4510</v>
      </c>
      <c r="B45" s="214" t="s">
        <v>4315</v>
      </c>
      <c r="C45" s="214" t="s">
        <v>4292</v>
      </c>
      <c r="D45" s="214" t="s">
        <v>4511</v>
      </c>
      <c r="E45" s="214" t="s">
        <v>4512</v>
      </c>
      <c r="F45" s="214" t="s">
        <v>4513</v>
      </c>
      <c r="G45" s="214" t="s">
        <v>4514</v>
      </c>
      <c r="H45" s="214">
        <v>0</v>
      </c>
      <c r="I45" s="214">
        <v>0</v>
      </c>
      <c r="J45" s="214">
        <v>0</v>
      </c>
      <c r="K45" s="214">
        <v>1</v>
      </c>
      <c r="L45" s="214">
        <v>0</v>
      </c>
      <c r="M45" s="214">
        <v>0</v>
      </c>
      <c r="N45" s="214">
        <v>0</v>
      </c>
      <c r="O45" s="214">
        <v>0</v>
      </c>
      <c r="P45" s="214">
        <v>2</v>
      </c>
      <c r="Q45" s="214">
        <v>0</v>
      </c>
      <c r="R45" s="214">
        <v>0</v>
      </c>
      <c r="S45" s="216">
        <v>1</v>
      </c>
      <c r="T45" s="211">
        <v>4</v>
      </c>
      <c r="U45" s="214">
        <v>4</v>
      </c>
      <c r="V45" s="214">
        <v>0</v>
      </c>
    </row>
    <row r="46" spans="1:22" ht="16" thickBot="1">
      <c r="A46" s="213" t="s">
        <v>4515</v>
      </c>
      <c r="B46" s="214" t="s">
        <v>4516</v>
      </c>
      <c r="C46" s="214" t="s">
        <v>4292</v>
      </c>
      <c r="D46" s="214" t="s">
        <v>4517</v>
      </c>
      <c r="E46" s="214" t="s">
        <v>4518</v>
      </c>
      <c r="F46" s="214" t="s">
        <v>4519</v>
      </c>
      <c r="G46" s="214" t="s">
        <v>4520</v>
      </c>
      <c r="H46" s="214">
        <v>0</v>
      </c>
      <c r="I46" s="214">
        <v>0</v>
      </c>
      <c r="J46" s="214">
        <v>0</v>
      </c>
      <c r="K46" s="214">
        <v>1</v>
      </c>
      <c r="L46" s="214">
        <v>2</v>
      </c>
      <c r="M46" s="214">
        <v>0</v>
      </c>
      <c r="N46" s="214">
        <v>0</v>
      </c>
      <c r="O46" s="214">
        <v>0</v>
      </c>
      <c r="P46" s="214">
        <v>0</v>
      </c>
      <c r="Q46" s="214">
        <v>0</v>
      </c>
      <c r="R46" s="214">
        <v>0</v>
      </c>
      <c r="S46" s="216">
        <v>0</v>
      </c>
      <c r="T46" s="211">
        <v>3</v>
      </c>
      <c r="U46" s="214">
        <v>1</v>
      </c>
      <c r="V46" s="214">
        <v>2</v>
      </c>
    </row>
    <row r="47" spans="1:22" ht="16" thickBot="1">
      <c r="A47" s="213" t="s">
        <v>4521</v>
      </c>
      <c r="B47" s="214" t="s">
        <v>4522</v>
      </c>
      <c r="C47" s="214" t="s">
        <v>4292</v>
      </c>
      <c r="D47" s="214" t="s">
        <v>4523</v>
      </c>
      <c r="E47" s="214" t="s">
        <v>4524</v>
      </c>
      <c r="F47" s="215">
        <v>68058</v>
      </c>
      <c r="G47" s="214" t="s">
        <v>4525</v>
      </c>
      <c r="H47" s="214">
        <v>0</v>
      </c>
      <c r="I47" s="214">
        <v>1</v>
      </c>
      <c r="J47" s="214">
        <v>0</v>
      </c>
      <c r="K47" s="214">
        <v>0</v>
      </c>
      <c r="L47" s="214">
        <v>1</v>
      </c>
      <c r="M47" s="214">
        <v>0</v>
      </c>
      <c r="N47" s="214">
        <v>0</v>
      </c>
      <c r="O47" s="214">
        <v>0</v>
      </c>
      <c r="P47" s="214">
        <v>0</v>
      </c>
      <c r="Q47" s="214">
        <v>1</v>
      </c>
      <c r="R47" s="214">
        <v>0</v>
      </c>
      <c r="S47" s="216">
        <v>0</v>
      </c>
      <c r="T47" s="211">
        <v>3</v>
      </c>
      <c r="U47" s="214">
        <v>3</v>
      </c>
      <c r="V47" s="214">
        <v>0</v>
      </c>
    </row>
    <row r="48" spans="1:22" ht="16" thickBot="1">
      <c r="A48" s="213" t="s">
        <v>4526</v>
      </c>
      <c r="B48" s="214" t="s">
        <v>4493</v>
      </c>
      <c r="C48" s="214" t="s">
        <v>4292</v>
      </c>
      <c r="D48" s="214" t="s">
        <v>4527</v>
      </c>
      <c r="E48" s="214" t="s">
        <v>4528</v>
      </c>
      <c r="F48" s="215">
        <v>2265022</v>
      </c>
      <c r="G48" s="214" t="s">
        <v>4529</v>
      </c>
      <c r="H48" s="214">
        <v>0</v>
      </c>
      <c r="I48" s="214">
        <v>0</v>
      </c>
      <c r="J48" s="214">
        <v>0</v>
      </c>
      <c r="K48" s="214">
        <v>0</v>
      </c>
      <c r="L48" s="214">
        <v>0</v>
      </c>
      <c r="M48" s="214">
        <v>0</v>
      </c>
      <c r="N48" s="214">
        <v>0</v>
      </c>
      <c r="O48" s="214">
        <v>0</v>
      </c>
      <c r="P48" s="214">
        <v>0</v>
      </c>
      <c r="Q48" s="214">
        <v>3</v>
      </c>
      <c r="R48" s="214">
        <v>0</v>
      </c>
      <c r="S48" s="216">
        <v>0</v>
      </c>
      <c r="T48" s="211">
        <v>3</v>
      </c>
      <c r="U48" s="214">
        <v>1</v>
      </c>
      <c r="V48" s="214">
        <v>2</v>
      </c>
    </row>
    <row r="49" spans="1:22" ht="16" thickBot="1">
      <c r="A49" s="213" t="s">
        <v>4530</v>
      </c>
      <c r="B49" s="214" t="s">
        <v>4321</v>
      </c>
      <c r="C49" s="214" t="s">
        <v>4292</v>
      </c>
      <c r="D49" s="214" t="s">
        <v>4531</v>
      </c>
      <c r="E49" s="214" t="s">
        <v>4532</v>
      </c>
      <c r="F49" s="214" t="s">
        <v>4533</v>
      </c>
      <c r="G49" s="214" t="s">
        <v>4534</v>
      </c>
      <c r="H49" s="214">
        <v>1</v>
      </c>
      <c r="I49" s="214">
        <v>0</v>
      </c>
      <c r="J49" s="214">
        <v>0</v>
      </c>
      <c r="K49" s="214">
        <v>2</v>
      </c>
      <c r="L49" s="214">
        <v>0</v>
      </c>
      <c r="M49" s="214">
        <v>0</v>
      </c>
      <c r="N49" s="214">
        <v>0</v>
      </c>
      <c r="O49" s="214">
        <v>0</v>
      </c>
      <c r="P49" s="214">
        <v>0</v>
      </c>
      <c r="Q49" s="214">
        <v>0</v>
      </c>
      <c r="R49" s="214">
        <v>0</v>
      </c>
      <c r="S49" s="216">
        <v>0</v>
      </c>
      <c r="T49" s="211">
        <v>3</v>
      </c>
      <c r="U49" s="214">
        <v>1</v>
      </c>
      <c r="V49" s="214">
        <v>2</v>
      </c>
    </row>
    <row r="50" spans="1:22" ht="16" thickBot="1">
      <c r="A50" s="213" t="s">
        <v>4535</v>
      </c>
      <c r="B50" s="217" t="s">
        <v>4536</v>
      </c>
      <c r="C50" s="217" t="s">
        <v>4292</v>
      </c>
      <c r="D50" s="217" t="s">
        <v>4537</v>
      </c>
      <c r="E50" s="217" t="s">
        <v>4538</v>
      </c>
      <c r="F50" s="217" t="s">
        <v>4539</v>
      </c>
      <c r="G50" s="217" t="s">
        <v>4540</v>
      </c>
      <c r="H50" s="217">
        <v>0</v>
      </c>
      <c r="I50" s="217">
        <v>0</v>
      </c>
      <c r="J50" s="217">
        <v>0</v>
      </c>
      <c r="K50" s="217">
        <v>0</v>
      </c>
      <c r="L50" s="217">
        <v>0</v>
      </c>
      <c r="M50" s="217">
        <v>0</v>
      </c>
      <c r="N50" s="217">
        <v>0</v>
      </c>
      <c r="O50" s="217">
        <v>0</v>
      </c>
      <c r="P50" s="217">
        <v>2</v>
      </c>
      <c r="Q50" s="217">
        <v>1</v>
      </c>
      <c r="R50" s="217">
        <v>0</v>
      </c>
      <c r="S50" s="218">
        <v>0</v>
      </c>
      <c r="T50" s="211">
        <v>3</v>
      </c>
      <c r="U50" s="217">
        <v>2</v>
      </c>
      <c r="V50" s="217">
        <v>1</v>
      </c>
    </row>
    <row r="51" spans="1:22" ht="16" thickBot="1">
      <c r="A51" s="213" t="s">
        <v>4541</v>
      </c>
      <c r="B51" s="214" t="s">
        <v>4542</v>
      </c>
      <c r="C51" s="214" t="s">
        <v>4292</v>
      </c>
      <c r="D51" s="214" t="s">
        <v>4543</v>
      </c>
      <c r="E51" s="214" t="s">
        <v>4544</v>
      </c>
      <c r="F51" s="214" t="s">
        <v>4545</v>
      </c>
      <c r="G51" s="214"/>
      <c r="H51" s="214">
        <v>0</v>
      </c>
      <c r="I51" s="214">
        <v>0</v>
      </c>
      <c r="J51" s="214">
        <v>2</v>
      </c>
      <c r="K51" s="214">
        <v>1</v>
      </c>
      <c r="L51" s="214">
        <v>0</v>
      </c>
      <c r="M51" s="214">
        <v>0</v>
      </c>
      <c r="N51" s="214">
        <v>0</v>
      </c>
      <c r="O51" s="214">
        <v>0</v>
      </c>
      <c r="P51" s="214">
        <v>0</v>
      </c>
      <c r="Q51" s="214">
        <v>0</v>
      </c>
      <c r="R51" s="214">
        <v>0</v>
      </c>
      <c r="S51" s="216">
        <v>0</v>
      </c>
      <c r="T51" s="211">
        <v>3</v>
      </c>
      <c r="U51" s="214">
        <v>1</v>
      </c>
      <c r="V51" s="214">
        <v>2</v>
      </c>
    </row>
    <row r="52" spans="1:22" ht="16" thickBot="1">
      <c r="A52" s="213" t="s">
        <v>4546</v>
      </c>
      <c r="B52" s="217" t="s">
        <v>4547</v>
      </c>
      <c r="C52" s="217" t="s">
        <v>4292</v>
      </c>
      <c r="D52" s="217" t="s">
        <v>4548</v>
      </c>
      <c r="E52" s="217" t="s">
        <v>4549</v>
      </c>
      <c r="F52" s="217" t="s">
        <v>4550</v>
      </c>
      <c r="G52" s="217" t="s">
        <v>4551</v>
      </c>
      <c r="H52" s="217">
        <v>0</v>
      </c>
      <c r="I52" s="217">
        <v>0</v>
      </c>
      <c r="J52" s="217">
        <v>0</v>
      </c>
      <c r="K52" s="217">
        <v>0</v>
      </c>
      <c r="L52" s="217">
        <v>0</v>
      </c>
      <c r="M52" s="217">
        <v>0</v>
      </c>
      <c r="N52" s="217">
        <v>0</v>
      </c>
      <c r="O52" s="217">
        <v>0</v>
      </c>
      <c r="P52" s="217">
        <v>0</v>
      </c>
      <c r="Q52" s="217">
        <v>3</v>
      </c>
      <c r="R52" s="217">
        <v>0</v>
      </c>
      <c r="S52" s="218">
        <v>0</v>
      </c>
      <c r="T52" s="211">
        <v>3</v>
      </c>
      <c r="U52" s="217">
        <v>2</v>
      </c>
      <c r="V52" s="217">
        <v>1</v>
      </c>
    </row>
    <row r="53" spans="1:22" ht="16" thickBot="1">
      <c r="A53" s="213" t="s">
        <v>4552</v>
      </c>
      <c r="B53" s="214" t="s">
        <v>4499</v>
      </c>
      <c r="C53" s="214" t="s">
        <v>4292</v>
      </c>
      <c r="D53" s="214" t="s">
        <v>4553</v>
      </c>
      <c r="E53" s="214" t="s">
        <v>4554</v>
      </c>
      <c r="F53" s="214" t="s">
        <v>4555</v>
      </c>
      <c r="G53" s="214" t="s">
        <v>4556</v>
      </c>
      <c r="H53" s="214">
        <v>0</v>
      </c>
      <c r="I53" s="214">
        <v>0</v>
      </c>
      <c r="J53" s="214">
        <v>1</v>
      </c>
      <c r="K53" s="214">
        <v>0</v>
      </c>
      <c r="L53" s="214">
        <v>1</v>
      </c>
      <c r="M53" s="214">
        <v>0</v>
      </c>
      <c r="N53" s="214">
        <v>0</v>
      </c>
      <c r="O53" s="214">
        <v>0</v>
      </c>
      <c r="P53" s="214">
        <v>0</v>
      </c>
      <c r="Q53" s="214">
        <v>1</v>
      </c>
      <c r="R53" s="214">
        <v>0</v>
      </c>
      <c r="S53" s="216">
        <v>0</v>
      </c>
      <c r="T53" s="211">
        <v>3</v>
      </c>
      <c r="U53" s="214">
        <v>2</v>
      </c>
      <c r="V53" s="214">
        <v>1</v>
      </c>
    </row>
    <row r="54" spans="1:22" ht="16" thickBot="1">
      <c r="A54" s="213" t="s">
        <v>4557</v>
      </c>
      <c r="B54" s="217" t="s">
        <v>4558</v>
      </c>
      <c r="C54" s="217" t="s">
        <v>4292</v>
      </c>
      <c r="D54" s="217" t="s">
        <v>4559</v>
      </c>
      <c r="E54" s="217" t="s">
        <v>4560</v>
      </c>
      <c r="F54" s="217" t="s">
        <v>4561</v>
      </c>
      <c r="G54" s="217" t="s">
        <v>4562</v>
      </c>
      <c r="H54" s="217">
        <v>0</v>
      </c>
      <c r="I54" s="217">
        <v>0</v>
      </c>
      <c r="J54" s="217">
        <v>0</v>
      </c>
      <c r="K54" s="217">
        <v>1</v>
      </c>
      <c r="L54" s="217">
        <v>0</v>
      </c>
      <c r="M54" s="217">
        <v>0</v>
      </c>
      <c r="N54" s="217">
        <v>0</v>
      </c>
      <c r="O54" s="217">
        <v>0</v>
      </c>
      <c r="P54" s="217">
        <v>0</v>
      </c>
      <c r="Q54" s="217">
        <v>0</v>
      </c>
      <c r="R54" s="217">
        <v>0</v>
      </c>
      <c r="S54" s="218">
        <v>2</v>
      </c>
      <c r="T54" s="211">
        <v>3</v>
      </c>
      <c r="U54" s="217">
        <v>3</v>
      </c>
      <c r="V54" s="217">
        <v>0</v>
      </c>
    </row>
    <row r="55" spans="1:22" ht="16" thickBot="1">
      <c r="A55" s="213" t="s">
        <v>4563</v>
      </c>
      <c r="B55" s="214" t="s">
        <v>4339</v>
      </c>
      <c r="C55" s="214" t="s">
        <v>4292</v>
      </c>
      <c r="D55" s="214" t="s">
        <v>4564</v>
      </c>
      <c r="E55" s="214" t="s">
        <v>4565</v>
      </c>
      <c r="F55" s="214" t="s">
        <v>4566</v>
      </c>
      <c r="G55" s="214" t="s">
        <v>4567</v>
      </c>
      <c r="H55" s="214">
        <v>0</v>
      </c>
      <c r="I55" s="214">
        <v>1</v>
      </c>
      <c r="J55" s="214">
        <v>0</v>
      </c>
      <c r="K55" s="214">
        <v>0</v>
      </c>
      <c r="L55" s="214">
        <v>0</v>
      </c>
      <c r="M55" s="214">
        <v>0</v>
      </c>
      <c r="N55" s="214">
        <v>0</v>
      </c>
      <c r="O55" s="214">
        <v>0</v>
      </c>
      <c r="P55" s="214">
        <v>0</v>
      </c>
      <c r="Q55" s="214">
        <v>1</v>
      </c>
      <c r="R55" s="214">
        <v>0</v>
      </c>
      <c r="S55" s="216">
        <v>0</v>
      </c>
      <c r="T55" s="211">
        <v>2</v>
      </c>
      <c r="U55" s="214">
        <v>1</v>
      </c>
      <c r="V55" s="214">
        <v>1</v>
      </c>
    </row>
    <row r="56" spans="1:22" ht="16" thickBot="1">
      <c r="A56" s="213" t="s">
        <v>4568</v>
      </c>
      <c r="B56" s="217" t="s">
        <v>4569</v>
      </c>
      <c r="C56" s="217" t="s">
        <v>4292</v>
      </c>
      <c r="D56" s="217" t="s">
        <v>4570</v>
      </c>
      <c r="E56" s="217" t="s">
        <v>4571</v>
      </c>
      <c r="F56" s="217" t="s">
        <v>4572</v>
      </c>
      <c r="G56" s="217" t="s">
        <v>4573</v>
      </c>
      <c r="H56" s="217">
        <v>0</v>
      </c>
      <c r="I56" s="217">
        <v>0</v>
      </c>
      <c r="J56" s="217">
        <v>0</v>
      </c>
      <c r="K56" s="217">
        <v>0</v>
      </c>
      <c r="L56" s="217">
        <v>0</v>
      </c>
      <c r="M56" s="217">
        <v>0</v>
      </c>
      <c r="N56" s="217">
        <v>0</v>
      </c>
      <c r="O56" s="217">
        <v>0</v>
      </c>
      <c r="P56" s="217">
        <v>0</v>
      </c>
      <c r="Q56" s="217">
        <v>1</v>
      </c>
      <c r="R56" s="217">
        <v>0</v>
      </c>
      <c r="S56" s="218">
        <v>1</v>
      </c>
      <c r="T56" s="211">
        <v>2</v>
      </c>
      <c r="U56" s="217">
        <v>2</v>
      </c>
      <c r="V56" s="217">
        <v>0</v>
      </c>
    </row>
    <row r="57" spans="1:22" ht="16" thickBot="1">
      <c r="A57" s="213" t="s">
        <v>4574</v>
      </c>
      <c r="B57" s="217" t="s">
        <v>4575</v>
      </c>
      <c r="C57" s="217" t="s">
        <v>4292</v>
      </c>
      <c r="D57" s="217" t="s">
        <v>4576</v>
      </c>
      <c r="E57" s="217" t="s">
        <v>4577</v>
      </c>
      <c r="F57" s="217" t="s">
        <v>4578</v>
      </c>
      <c r="G57" s="217" t="s">
        <v>4579</v>
      </c>
      <c r="H57" s="217">
        <v>0</v>
      </c>
      <c r="I57" s="217">
        <v>1</v>
      </c>
      <c r="J57" s="217">
        <v>0</v>
      </c>
      <c r="K57" s="217">
        <v>0</v>
      </c>
      <c r="L57" s="217">
        <v>0</v>
      </c>
      <c r="M57" s="217">
        <v>0</v>
      </c>
      <c r="N57" s="217">
        <v>0</v>
      </c>
      <c r="O57" s="217">
        <v>0</v>
      </c>
      <c r="P57" s="217">
        <v>0</v>
      </c>
      <c r="Q57" s="217">
        <v>1</v>
      </c>
      <c r="R57" s="217">
        <v>0</v>
      </c>
      <c r="S57" s="218">
        <v>0</v>
      </c>
      <c r="T57" s="211">
        <v>2</v>
      </c>
      <c r="U57" s="217">
        <v>1</v>
      </c>
      <c r="V57" s="217">
        <v>1</v>
      </c>
    </row>
    <row r="58" spans="1:22" ht="16" thickBot="1">
      <c r="A58" s="213" t="s">
        <v>4580</v>
      </c>
      <c r="B58" s="214" t="s">
        <v>4581</v>
      </c>
      <c r="C58" s="214" t="s">
        <v>4292</v>
      </c>
      <c r="D58" s="214" t="s">
        <v>4582</v>
      </c>
      <c r="E58" s="214" t="s">
        <v>4583</v>
      </c>
      <c r="F58" s="214" t="s">
        <v>4584</v>
      </c>
      <c r="G58" s="214" t="s">
        <v>4585</v>
      </c>
      <c r="H58" s="214">
        <v>0</v>
      </c>
      <c r="I58" s="214">
        <v>2</v>
      </c>
      <c r="J58" s="214">
        <v>0</v>
      </c>
      <c r="K58" s="214">
        <v>0</v>
      </c>
      <c r="L58" s="214">
        <v>0</v>
      </c>
      <c r="M58" s="214">
        <v>0</v>
      </c>
      <c r="N58" s="214">
        <v>0</v>
      </c>
      <c r="O58" s="214">
        <v>0</v>
      </c>
      <c r="P58" s="214">
        <v>0</v>
      </c>
      <c r="Q58" s="214">
        <v>0</v>
      </c>
      <c r="R58" s="214">
        <v>0</v>
      </c>
      <c r="S58" s="216">
        <v>0</v>
      </c>
      <c r="T58" s="211">
        <v>2</v>
      </c>
      <c r="U58" s="214">
        <v>2</v>
      </c>
      <c r="V58" s="214">
        <v>0</v>
      </c>
    </row>
    <row r="59" spans="1:22" ht="16" thickBot="1">
      <c r="A59" s="213" t="s">
        <v>4586</v>
      </c>
      <c r="B59" s="217" t="s">
        <v>4587</v>
      </c>
      <c r="C59" s="217" t="s">
        <v>4292</v>
      </c>
      <c r="D59" s="217" t="s">
        <v>4588</v>
      </c>
      <c r="E59" s="217" t="s">
        <v>4589</v>
      </c>
      <c r="F59" s="217" t="s">
        <v>4590</v>
      </c>
      <c r="G59" s="217" t="s">
        <v>4591</v>
      </c>
      <c r="H59" s="217">
        <v>0</v>
      </c>
      <c r="I59" s="217">
        <v>0</v>
      </c>
      <c r="J59" s="217">
        <v>2</v>
      </c>
      <c r="K59" s="217">
        <v>0</v>
      </c>
      <c r="L59" s="217">
        <v>0</v>
      </c>
      <c r="M59" s="217">
        <v>0</v>
      </c>
      <c r="N59" s="217">
        <v>0</v>
      </c>
      <c r="O59" s="217">
        <v>0</v>
      </c>
      <c r="P59" s="217">
        <v>0</v>
      </c>
      <c r="Q59" s="217">
        <v>0</v>
      </c>
      <c r="R59" s="217">
        <v>0</v>
      </c>
      <c r="S59" s="218">
        <v>0</v>
      </c>
      <c r="T59" s="211">
        <v>2</v>
      </c>
      <c r="U59" s="217">
        <v>2</v>
      </c>
      <c r="V59" s="217">
        <v>0</v>
      </c>
    </row>
    <row r="60" spans="1:22" ht="16" thickBot="1">
      <c r="A60" s="213" t="s">
        <v>4592</v>
      </c>
      <c r="B60" s="214" t="s">
        <v>4593</v>
      </c>
      <c r="C60" s="214" t="s">
        <v>4292</v>
      </c>
      <c r="D60" s="214" t="s">
        <v>4594</v>
      </c>
      <c r="E60" s="214" t="s">
        <v>4595</v>
      </c>
      <c r="F60" s="214" t="s">
        <v>4596</v>
      </c>
      <c r="G60" s="214" t="s">
        <v>4597</v>
      </c>
      <c r="H60" s="214">
        <v>0</v>
      </c>
      <c r="I60" s="214">
        <v>0</v>
      </c>
      <c r="J60" s="214">
        <v>0</v>
      </c>
      <c r="K60" s="214">
        <v>0</v>
      </c>
      <c r="L60" s="214">
        <v>2</v>
      </c>
      <c r="M60" s="214">
        <v>0</v>
      </c>
      <c r="N60" s="214">
        <v>0</v>
      </c>
      <c r="O60" s="214">
        <v>0</v>
      </c>
      <c r="P60" s="214">
        <v>0</v>
      </c>
      <c r="Q60" s="214">
        <v>0</v>
      </c>
      <c r="R60" s="214">
        <v>0</v>
      </c>
      <c r="S60" s="216">
        <v>0</v>
      </c>
      <c r="T60" s="211">
        <v>2</v>
      </c>
      <c r="U60" s="214">
        <v>1</v>
      </c>
      <c r="V60" s="214">
        <v>1</v>
      </c>
    </row>
    <row r="61" spans="1:22" ht="16" thickBot="1">
      <c r="A61" s="213" t="s">
        <v>4598</v>
      </c>
      <c r="B61" s="217" t="s">
        <v>4599</v>
      </c>
      <c r="C61" s="217" t="s">
        <v>4292</v>
      </c>
      <c r="D61" s="217" t="s">
        <v>4600</v>
      </c>
      <c r="E61" s="217" t="s">
        <v>4601</v>
      </c>
      <c r="F61" s="217" t="s">
        <v>4602</v>
      </c>
      <c r="G61" s="217" t="s">
        <v>4603</v>
      </c>
      <c r="H61" s="217">
        <v>0</v>
      </c>
      <c r="I61" s="217">
        <v>0</v>
      </c>
      <c r="J61" s="217">
        <v>0</v>
      </c>
      <c r="K61" s="217">
        <v>1</v>
      </c>
      <c r="L61" s="217">
        <v>1</v>
      </c>
      <c r="M61" s="217">
        <v>0</v>
      </c>
      <c r="N61" s="217">
        <v>0</v>
      </c>
      <c r="O61" s="217">
        <v>0</v>
      </c>
      <c r="P61" s="217">
        <v>0</v>
      </c>
      <c r="Q61" s="217">
        <v>0</v>
      </c>
      <c r="R61" s="217">
        <v>0</v>
      </c>
      <c r="S61" s="218">
        <v>0</v>
      </c>
      <c r="T61" s="211">
        <v>2</v>
      </c>
      <c r="U61" s="217">
        <v>2</v>
      </c>
      <c r="V61" s="217">
        <v>0</v>
      </c>
    </row>
    <row r="62" spans="1:22" ht="16" thickBot="1">
      <c r="A62" s="213" t="s">
        <v>4604</v>
      </c>
      <c r="B62" s="214" t="s">
        <v>4547</v>
      </c>
      <c r="C62" s="214" t="s">
        <v>4292</v>
      </c>
      <c r="D62" s="214" t="s">
        <v>4605</v>
      </c>
      <c r="E62" s="214" t="s">
        <v>4606</v>
      </c>
      <c r="F62" s="214" t="s">
        <v>4607</v>
      </c>
      <c r="G62" s="214" t="s">
        <v>4608</v>
      </c>
      <c r="H62" s="214">
        <v>0</v>
      </c>
      <c r="I62" s="214">
        <v>0</v>
      </c>
      <c r="J62" s="214">
        <v>1</v>
      </c>
      <c r="K62" s="214">
        <v>0</v>
      </c>
      <c r="L62" s="214">
        <v>0</v>
      </c>
      <c r="M62" s="214">
        <v>0</v>
      </c>
      <c r="N62" s="214">
        <v>0</v>
      </c>
      <c r="O62" s="214">
        <v>0</v>
      </c>
      <c r="P62" s="214">
        <v>0</v>
      </c>
      <c r="Q62" s="214">
        <v>1</v>
      </c>
      <c r="R62" s="214">
        <v>0</v>
      </c>
      <c r="S62" s="216">
        <v>0</v>
      </c>
      <c r="T62" s="211">
        <v>2</v>
      </c>
      <c r="U62" s="214">
        <v>0</v>
      </c>
      <c r="V62" s="214">
        <v>2</v>
      </c>
    </row>
    <row r="63" spans="1:22" ht="16" thickBot="1">
      <c r="A63" s="213" t="s">
        <v>4609</v>
      </c>
      <c r="B63" s="217" t="s">
        <v>4610</v>
      </c>
      <c r="C63" s="217" t="s">
        <v>4292</v>
      </c>
      <c r="D63" s="217" t="s">
        <v>4611</v>
      </c>
      <c r="E63" s="217" t="s">
        <v>4612</v>
      </c>
      <c r="F63" s="217" t="s">
        <v>4613</v>
      </c>
      <c r="G63" s="217" t="s">
        <v>4614</v>
      </c>
      <c r="H63" s="217">
        <v>1</v>
      </c>
      <c r="I63" s="217">
        <v>1</v>
      </c>
      <c r="J63" s="217">
        <v>0</v>
      </c>
      <c r="K63" s="217">
        <v>0</v>
      </c>
      <c r="L63" s="217">
        <v>0</v>
      </c>
      <c r="M63" s="217">
        <v>0</v>
      </c>
      <c r="N63" s="217">
        <v>0</v>
      </c>
      <c r="O63" s="217">
        <v>0</v>
      </c>
      <c r="P63" s="217">
        <v>0</v>
      </c>
      <c r="Q63" s="217">
        <v>0</v>
      </c>
      <c r="R63" s="217">
        <v>0</v>
      </c>
      <c r="S63" s="218">
        <v>0</v>
      </c>
      <c r="T63" s="211">
        <v>2</v>
      </c>
      <c r="U63" s="217">
        <v>2</v>
      </c>
      <c r="V63" s="217">
        <v>0</v>
      </c>
    </row>
    <row r="64" spans="1:22" ht="16" thickBot="1">
      <c r="A64" s="213" t="s">
        <v>4615</v>
      </c>
      <c r="B64" s="214" t="s">
        <v>4616</v>
      </c>
      <c r="C64" s="214" t="s">
        <v>4292</v>
      </c>
      <c r="D64" s="214" t="s">
        <v>4617</v>
      </c>
      <c r="E64" s="214" t="s">
        <v>4618</v>
      </c>
      <c r="F64" s="214" t="s">
        <v>4619</v>
      </c>
      <c r="G64" s="214" t="s">
        <v>4620</v>
      </c>
      <c r="H64" s="214">
        <v>0</v>
      </c>
      <c r="I64" s="214">
        <v>0</v>
      </c>
      <c r="J64" s="214">
        <v>0</v>
      </c>
      <c r="K64" s="214">
        <v>0</v>
      </c>
      <c r="L64" s="214">
        <v>0</v>
      </c>
      <c r="M64" s="214">
        <v>0</v>
      </c>
      <c r="N64" s="214">
        <v>0</v>
      </c>
      <c r="O64" s="214">
        <v>0</v>
      </c>
      <c r="P64" s="214">
        <v>0</v>
      </c>
      <c r="Q64" s="214">
        <v>1</v>
      </c>
      <c r="R64" s="214">
        <v>0</v>
      </c>
      <c r="S64" s="216">
        <v>0</v>
      </c>
      <c r="T64" s="211">
        <v>1</v>
      </c>
      <c r="U64" s="214">
        <v>1</v>
      </c>
      <c r="V64" s="214">
        <v>0</v>
      </c>
    </row>
    <row r="65" spans="1:22" ht="16" thickBot="1">
      <c r="A65" s="213" t="s">
        <v>4621</v>
      </c>
      <c r="B65" s="217" t="s">
        <v>4581</v>
      </c>
      <c r="C65" s="217" t="s">
        <v>4292</v>
      </c>
      <c r="D65" s="217" t="s">
        <v>4622</v>
      </c>
      <c r="E65" s="217" t="s">
        <v>4623</v>
      </c>
      <c r="F65" s="217" t="s">
        <v>4624</v>
      </c>
      <c r="G65" s="217" t="s">
        <v>4625</v>
      </c>
      <c r="H65" s="217">
        <v>0</v>
      </c>
      <c r="I65" s="217">
        <v>0</v>
      </c>
      <c r="J65" s="217">
        <v>0</v>
      </c>
      <c r="K65" s="217">
        <v>0</v>
      </c>
      <c r="L65" s="217">
        <v>0</v>
      </c>
      <c r="M65" s="217">
        <v>0</v>
      </c>
      <c r="N65" s="217">
        <v>0</v>
      </c>
      <c r="O65" s="217">
        <v>0</v>
      </c>
      <c r="P65" s="217">
        <v>0</v>
      </c>
      <c r="Q65" s="217">
        <v>1</v>
      </c>
      <c r="R65" s="217">
        <v>0</v>
      </c>
      <c r="S65" s="218">
        <v>0</v>
      </c>
      <c r="T65" s="211">
        <v>1</v>
      </c>
      <c r="U65" s="217">
        <v>0</v>
      </c>
      <c r="V65" s="217">
        <v>1</v>
      </c>
    </row>
    <row r="66" spans="1:22" ht="16" thickBot="1">
      <c r="A66" s="213" t="s">
        <v>4626</v>
      </c>
      <c r="B66" s="217" t="s">
        <v>4627</v>
      </c>
      <c r="C66" s="217" t="s">
        <v>4292</v>
      </c>
      <c r="D66" s="217" t="s">
        <v>4628</v>
      </c>
      <c r="E66" s="217" t="s">
        <v>4629</v>
      </c>
      <c r="F66" s="219">
        <v>458501</v>
      </c>
      <c r="G66" s="217" t="s">
        <v>4630</v>
      </c>
      <c r="H66" s="217">
        <v>0</v>
      </c>
      <c r="I66" s="217">
        <v>1</v>
      </c>
      <c r="J66" s="217">
        <v>0</v>
      </c>
      <c r="K66" s="217">
        <v>0</v>
      </c>
      <c r="L66" s="217">
        <v>0</v>
      </c>
      <c r="M66" s="217">
        <v>0</v>
      </c>
      <c r="N66" s="217">
        <v>0</v>
      </c>
      <c r="O66" s="217">
        <v>0</v>
      </c>
      <c r="P66" s="217">
        <v>0</v>
      </c>
      <c r="Q66" s="217">
        <v>0</v>
      </c>
      <c r="R66" s="217">
        <v>0</v>
      </c>
      <c r="S66" s="218">
        <v>0</v>
      </c>
      <c r="T66" s="211">
        <v>1</v>
      </c>
      <c r="U66" s="217">
        <v>1</v>
      </c>
      <c r="V66" s="217">
        <v>0</v>
      </c>
    </row>
    <row r="67" spans="1:22" ht="16" thickBot="1">
      <c r="A67" s="213" t="s">
        <v>4631</v>
      </c>
      <c r="B67" s="214" t="s">
        <v>4632</v>
      </c>
      <c r="C67" s="214" t="s">
        <v>4292</v>
      </c>
      <c r="D67" s="214" t="s">
        <v>4633</v>
      </c>
      <c r="E67" s="214" t="s">
        <v>4634</v>
      </c>
      <c r="F67" s="214" t="s">
        <v>4635</v>
      </c>
      <c r="G67" s="214" t="s">
        <v>4636</v>
      </c>
      <c r="H67" s="214">
        <v>0</v>
      </c>
      <c r="I67" s="214">
        <v>0</v>
      </c>
      <c r="J67" s="214">
        <v>1</v>
      </c>
      <c r="K67" s="214">
        <v>0</v>
      </c>
      <c r="L67" s="214">
        <v>0</v>
      </c>
      <c r="M67" s="214">
        <v>0</v>
      </c>
      <c r="N67" s="214">
        <v>0</v>
      </c>
      <c r="O67" s="214">
        <v>0</v>
      </c>
      <c r="P67" s="214">
        <v>0</v>
      </c>
      <c r="Q67" s="214">
        <v>0</v>
      </c>
      <c r="R67" s="214">
        <v>0</v>
      </c>
      <c r="S67" s="216">
        <v>0</v>
      </c>
      <c r="T67" s="211">
        <v>1</v>
      </c>
      <c r="U67" s="214">
        <v>1</v>
      </c>
      <c r="V67" s="214">
        <v>0</v>
      </c>
    </row>
    <row r="68" spans="1:22" ht="16" thickBot="1">
      <c r="A68" s="213" t="s">
        <v>4637</v>
      </c>
      <c r="B68" s="214" t="s">
        <v>4638</v>
      </c>
      <c r="C68" s="214" t="s">
        <v>4292</v>
      </c>
      <c r="D68" s="214" t="s">
        <v>4639</v>
      </c>
      <c r="E68" s="214" t="s">
        <v>4640</v>
      </c>
      <c r="F68" s="214" t="s">
        <v>4641</v>
      </c>
      <c r="G68" s="214"/>
      <c r="H68" s="214">
        <v>0</v>
      </c>
      <c r="I68" s="214">
        <v>1</v>
      </c>
      <c r="J68" s="214">
        <v>0</v>
      </c>
      <c r="K68" s="214">
        <v>0</v>
      </c>
      <c r="L68" s="214">
        <v>0</v>
      </c>
      <c r="M68" s="214">
        <v>0</v>
      </c>
      <c r="N68" s="214">
        <v>0</v>
      </c>
      <c r="O68" s="214">
        <v>0</v>
      </c>
      <c r="P68" s="214">
        <v>0</v>
      </c>
      <c r="Q68" s="214">
        <v>0</v>
      </c>
      <c r="R68" s="214">
        <v>0</v>
      </c>
      <c r="S68" s="216">
        <v>0</v>
      </c>
      <c r="T68" s="211">
        <v>1</v>
      </c>
      <c r="U68" s="214">
        <v>1</v>
      </c>
      <c r="V68" s="214">
        <v>0</v>
      </c>
    </row>
    <row r="69" spans="1:22" ht="16" thickBot="1">
      <c r="A69" s="213" t="s">
        <v>4642</v>
      </c>
      <c r="B69" s="214" t="s">
        <v>4643</v>
      </c>
      <c r="C69" s="214" t="s">
        <v>4292</v>
      </c>
      <c r="D69" s="214" t="s">
        <v>4644</v>
      </c>
      <c r="E69" s="214" t="s">
        <v>4645</v>
      </c>
      <c r="F69" s="214" t="s">
        <v>4646</v>
      </c>
      <c r="G69" s="214" t="s">
        <v>4647</v>
      </c>
      <c r="H69" s="214">
        <v>0</v>
      </c>
      <c r="I69" s="214">
        <v>0</v>
      </c>
      <c r="J69" s="214">
        <v>0</v>
      </c>
      <c r="K69" s="214">
        <v>1</v>
      </c>
      <c r="L69" s="214">
        <v>0</v>
      </c>
      <c r="M69" s="214">
        <v>0</v>
      </c>
      <c r="N69" s="214">
        <v>0</v>
      </c>
      <c r="O69" s="214">
        <v>0</v>
      </c>
      <c r="P69" s="214">
        <v>0</v>
      </c>
      <c r="Q69" s="214">
        <v>0</v>
      </c>
      <c r="R69" s="214">
        <v>0</v>
      </c>
      <c r="S69" s="216">
        <v>0</v>
      </c>
      <c r="T69" s="211">
        <v>1</v>
      </c>
      <c r="U69" s="214">
        <v>0</v>
      </c>
      <c r="V69" s="214">
        <v>1</v>
      </c>
    </row>
    <row r="70" spans="1:22" ht="16" thickBot="1">
      <c r="A70" s="213" t="s">
        <v>4648</v>
      </c>
      <c r="B70" s="214" t="s">
        <v>4649</v>
      </c>
      <c r="C70" s="214" t="s">
        <v>4292</v>
      </c>
      <c r="D70" s="214" t="s">
        <v>4650</v>
      </c>
      <c r="E70" s="214" t="s">
        <v>4651</v>
      </c>
      <c r="F70" s="214" t="s">
        <v>4652</v>
      </c>
      <c r="G70" s="214" t="s">
        <v>4653</v>
      </c>
      <c r="H70" s="214">
        <v>0</v>
      </c>
      <c r="I70" s="214">
        <v>0</v>
      </c>
      <c r="J70" s="214">
        <v>0</v>
      </c>
      <c r="K70" s="214">
        <v>1</v>
      </c>
      <c r="L70" s="214">
        <v>0</v>
      </c>
      <c r="M70" s="214">
        <v>0</v>
      </c>
      <c r="N70" s="214">
        <v>0</v>
      </c>
      <c r="O70" s="214">
        <v>0</v>
      </c>
      <c r="P70" s="214">
        <v>0</v>
      </c>
      <c r="Q70" s="214">
        <v>0</v>
      </c>
      <c r="R70" s="214">
        <v>0</v>
      </c>
      <c r="S70" s="216">
        <v>0</v>
      </c>
      <c r="T70" s="211">
        <v>1</v>
      </c>
      <c r="U70" s="214">
        <v>1</v>
      </c>
      <c r="V70" s="214">
        <v>0</v>
      </c>
    </row>
    <row r="71" spans="1:22" ht="16" thickBot="1">
      <c r="A71" s="213" t="s">
        <v>4654</v>
      </c>
      <c r="B71" s="214" t="s">
        <v>4655</v>
      </c>
      <c r="C71" s="214" t="s">
        <v>4292</v>
      </c>
      <c r="D71" s="214" t="s">
        <v>4656</v>
      </c>
      <c r="E71" s="214" t="s">
        <v>4657</v>
      </c>
      <c r="F71" s="214" t="s">
        <v>4658</v>
      </c>
      <c r="G71" s="214" t="s">
        <v>4659</v>
      </c>
      <c r="H71" s="214">
        <v>0</v>
      </c>
      <c r="I71" s="214">
        <v>0</v>
      </c>
      <c r="J71" s="214">
        <v>0</v>
      </c>
      <c r="K71" s="214">
        <v>0</v>
      </c>
      <c r="L71" s="214">
        <v>0</v>
      </c>
      <c r="M71" s="214">
        <v>0</v>
      </c>
      <c r="N71" s="214">
        <v>0</v>
      </c>
      <c r="O71" s="214">
        <v>0</v>
      </c>
      <c r="P71" s="214">
        <v>0</v>
      </c>
      <c r="Q71" s="214">
        <v>1</v>
      </c>
      <c r="R71" s="214">
        <v>0</v>
      </c>
      <c r="S71" s="216">
        <v>0</v>
      </c>
      <c r="T71" s="211">
        <v>1</v>
      </c>
      <c r="U71" s="214">
        <v>0</v>
      </c>
      <c r="V71" s="214">
        <v>1</v>
      </c>
    </row>
    <row r="72" spans="1:22" ht="16" thickBot="1">
      <c r="A72" s="213" t="s">
        <v>4660</v>
      </c>
      <c r="B72" s="214" t="s">
        <v>4661</v>
      </c>
      <c r="C72" s="214" t="s">
        <v>4292</v>
      </c>
      <c r="D72" s="214" t="s">
        <v>4662</v>
      </c>
      <c r="E72" s="214" t="s">
        <v>4663</v>
      </c>
      <c r="F72" s="214" t="s">
        <v>4664</v>
      </c>
      <c r="G72" s="214" t="s">
        <v>4665</v>
      </c>
      <c r="H72" s="214">
        <v>0</v>
      </c>
      <c r="I72" s="214">
        <v>0</v>
      </c>
      <c r="J72" s="214">
        <v>0</v>
      </c>
      <c r="K72" s="214">
        <v>0</v>
      </c>
      <c r="L72" s="214">
        <v>0</v>
      </c>
      <c r="M72" s="214">
        <v>0</v>
      </c>
      <c r="N72" s="214">
        <v>0</v>
      </c>
      <c r="O72" s="214">
        <v>0</v>
      </c>
      <c r="P72" s="214">
        <v>1</v>
      </c>
      <c r="Q72" s="214">
        <v>0</v>
      </c>
      <c r="R72" s="214">
        <v>0</v>
      </c>
      <c r="S72" s="216">
        <v>0</v>
      </c>
      <c r="T72" s="211">
        <v>1</v>
      </c>
      <c r="U72" s="214">
        <v>1</v>
      </c>
      <c r="V72" s="214">
        <v>0</v>
      </c>
    </row>
    <row r="73" spans="1:22" ht="16" thickBot="1">
      <c r="A73" s="213" t="s">
        <v>4666</v>
      </c>
      <c r="B73" s="214" t="s">
        <v>4667</v>
      </c>
      <c r="C73" s="214" t="s">
        <v>4292</v>
      </c>
      <c r="D73" s="214" t="s">
        <v>4668</v>
      </c>
      <c r="E73" s="214" t="s">
        <v>4669</v>
      </c>
      <c r="F73" s="214" t="s">
        <v>4670</v>
      </c>
      <c r="G73" s="214" t="s">
        <v>4671</v>
      </c>
      <c r="H73" s="214">
        <v>0</v>
      </c>
      <c r="I73" s="214">
        <v>0</v>
      </c>
      <c r="J73" s="214">
        <v>0</v>
      </c>
      <c r="K73" s="214">
        <v>0</v>
      </c>
      <c r="L73" s="214">
        <v>0</v>
      </c>
      <c r="M73" s="214">
        <v>0</v>
      </c>
      <c r="N73" s="214">
        <v>0</v>
      </c>
      <c r="O73" s="214">
        <v>0</v>
      </c>
      <c r="P73" s="214">
        <v>0</v>
      </c>
      <c r="Q73" s="214">
        <v>0</v>
      </c>
      <c r="R73" s="214">
        <v>0</v>
      </c>
      <c r="S73" s="216">
        <v>0</v>
      </c>
      <c r="T73" s="211">
        <v>0</v>
      </c>
      <c r="U73" s="214">
        <v>0</v>
      </c>
      <c r="V73" s="214">
        <v>0</v>
      </c>
    </row>
    <row r="74" spans="1:22" ht="16" thickBot="1">
      <c r="A74" s="213" t="s">
        <v>4672</v>
      </c>
      <c r="B74" s="217" t="s">
        <v>4667</v>
      </c>
      <c r="C74" s="217" t="s">
        <v>4292</v>
      </c>
      <c r="D74" s="217" t="s">
        <v>4673</v>
      </c>
      <c r="E74" s="217" t="s">
        <v>4674</v>
      </c>
      <c r="F74" s="219">
        <v>1663317</v>
      </c>
      <c r="G74" s="217" t="s">
        <v>4675</v>
      </c>
      <c r="H74" s="217">
        <v>0</v>
      </c>
      <c r="I74" s="217">
        <v>0</v>
      </c>
      <c r="J74" s="217">
        <v>0</v>
      </c>
      <c r="K74" s="217">
        <v>0</v>
      </c>
      <c r="L74" s="217">
        <v>0</v>
      </c>
      <c r="M74" s="217">
        <v>0</v>
      </c>
      <c r="N74" s="217">
        <v>0</v>
      </c>
      <c r="O74" s="217">
        <v>0</v>
      </c>
      <c r="P74" s="217">
        <v>0</v>
      </c>
      <c r="Q74" s="217">
        <v>0</v>
      </c>
      <c r="R74" s="217">
        <v>0</v>
      </c>
      <c r="S74" s="218">
        <v>0</v>
      </c>
      <c r="T74" s="211">
        <v>0</v>
      </c>
      <c r="U74" s="217">
        <v>0</v>
      </c>
      <c r="V74" s="217">
        <v>0</v>
      </c>
    </row>
    <row r="75" spans="1:22" ht="16" thickBot="1">
      <c r="A75" s="213" t="s">
        <v>4676</v>
      </c>
      <c r="B75" s="217" t="s">
        <v>4677</v>
      </c>
      <c r="C75" s="217" t="s">
        <v>4292</v>
      </c>
      <c r="D75" s="217" t="s">
        <v>4678</v>
      </c>
      <c r="E75" s="217" t="s">
        <v>4679</v>
      </c>
      <c r="F75" s="217" t="s">
        <v>4680</v>
      </c>
      <c r="G75" s="217" t="s">
        <v>4681</v>
      </c>
      <c r="H75" s="217">
        <v>0</v>
      </c>
      <c r="I75" s="217">
        <v>0</v>
      </c>
      <c r="J75" s="217">
        <v>0</v>
      </c>
      <c r="K75" s="217">
        <v>0</v>
      </c>
      <c r="L75" s="217">
        <v>0</v>
      </c>
      <c r="M75" s="217">
        <v>0</v>
      </c>
      <c r="N75" s="217">
        <v>0</v>
      </c>
      <c r="O75" s="217">
        <v>0</v>
      </c>
      <c r="P75" s="217">
        <v>0</v>
      </c>
      <c r="Q75" s="217">
        <v>0</v>
      </c>
      <c r="R75" s="217">
        <v>0</v>
      </c>
      <c r="S75" s="218">
        <v>0</v>
      </c>
      <c r="T75" s="211">
        <v>0</v>
      </c>
      <c r="U75" s="217">
        <v>0</v>
      </c>
      <c r="V75" s="217">
        <v>0</v>
      </c>
    </row>
    <row r="76" spans="1:22" ht="16" thickBot="1">
      <c r="A76" s="213" t="s">
        <v>4682</v>
      </c>
      <c r="B76" s="214" t="s">
        <v>4683</v>
      </c>
      <c r="C76" s="214" t="s">
        <v>4292</v>
      </c>
      <c r="D76" s="214" t="s">
        <v>4684</v>
      </c>
      <c r="E76" s="214" t="s">
        <v>4685</v>
      </c>
      <c r="F76" s="214" t="s">
        <v>4686</v>
      </c>
      <c r="G76" s="214"/>
      <c r="H76" s="214">
        <v>0</v>
      </c>
      <c r="I76" s="214">
        <v>0</v>
      </c>
      <c r="J76" s="214">
        <v>0</v>
      </c>
      <c r="K76" s="214">
        <v>0</v>
      </c>
      <c r="L76" s="214">
        <v>0</v>
      </c>
      <c r="M76" s="214">
        <v>0</v>
      </c>
      <c r="N76" s="214">
        <v>0</v>
      </c>
      <c r="O76" s="214">
        <v>0</v>
      </c>
      <c r="P76" s="214">
        <v>0</v>
      </c>
      <c r="Q76" s="214">
        <v>0</v>
      </c>
      <c r="R76" s="214">
        <v>0</v>
      </c>
      <c r="S76" s="216">
        <v>0</v>
      </c>
      <c r="T76" s="211">
        <v>0</v>
      </c>
      <c r="U76" s="214">
        <v>0</v>
      </c>
      <c r="V76" s="214">
        <v>0</v>
      </c>
    </row>
    <row r="77" spans="1:22" ht="16" thickBot="1">
      <c r="A77" s="213" t="s">
        <v>4687</v>
      </c>
      <c r="B77" s="217" t="s">
        <v>4688</v>
      </c>
      <c r="C77" s="217" t="s">
        <v>4292</v>
      </c>
      <c r="D77" s="217" t="s">
        <v>4689</v>
      </c>
      <c r="E77" s="217" t="s">
        <v>4690</v>
      </c>
      <c r="F77" s="217" t="s">
        <v>4691</v>
      </c>
      <c r="G77" s="217" t="s">
        <v>4692</v>
      </c>
      <c r="H77" s="217">
        <v>0</v>
      </c>
      <c r="I77" s="217">
        <v>0</v>
      </c>
      <c r="J77" s="217">
        <v>0</v>
      </c>
      <c r="K77" s="217">
        <v>0</v>
      </c>
      <c r="L77" s="217">
        <v>0</v>
      </c>
      <c r="M77" s="217">
        <v>0</v>
      </c>
      <c r="N77" s="217">
        <v>0</v>
      </c>
      <c r="O77" s="217">
        <v>0</v>
      </c>
      <c r="P77" s="217">
        <v>0</v>
      </c>
      <c r="Q77" s="217">
        <v>0</v>
      </c>
      <c r="R77" s="217">
        <v>0</v>
      </c>
      <c r="S77" s="218">
        <v>0</v>
      </c>
      <c r="T77" s="211">
        <v>0</v>
      </c>
      <c r="U77" s="217">
        <v>0</v>
      </c>
      <c r="V77" s="217">
        <v>0</v>
      </c>
    </row>
    <row r="78" spans="1:22" ht="16" thickBot="1">
      <c r="A78" s="213" t="s">
        <v>4693</v>
      </c>
      <c r="B78" s="214" t="s">
        <v>4694</v>
      </c>
      <c r="C78" s="214" t="s">
        <v>4292</v>
      </c>
      <c r="D78" s="214" t="s">
        <v>4695</v>
      </c>
      <c r="E78" s="214" t="s">
        <v>4696</v>
      </c>
      <c r="F78" s="214" t="s">
        <v>4697</v>
      </c>
      <c r="G78" s="214" t="s">
        <v>4698</v>
      </c>
      <c r="H78" s="214">
        <v>0</v>
      </c>
      <c r="I78" s="214">
        <v>0</v>
      </c>
      <c r="J78" s="214">
        <v>0</v>
      </c>
      <c r="K78" s="214">
        <v>0</v>
      </c>
      <c r="L78" s="214">
        <v>0</v>
      </c>
      <c r="M78" s="214">
        <v>0</v>
      </c>
      <c r="N78" s="214">
        <v>0</v>
      </c>
      <c r="O78" s="214">
        <v>0</v>
      </c>
      <c r="P78" s="214">
        <v>0</v>
      </c>
      <c r="Q78" s="214">
        <v>0</v>
      </c>
      <c r="R78" s="214">
        <v>0</v>
      </c>
      <c r="S78" s="216">
        <v>0</v>
      </c>
      <c r="T78" s="211">
        <v>0</v>
      </c>
      <c r="U78" s="214">
        <v>0</v>
      </c>
      <c r="V78" s="214">
        <v>0</v>
      </c>
    </row>
    <row r="79" spans="1:22" ht="16" thickBot="1">
      <c r="A79" s="213" t="s">
        <v>4699</v>
      </c>
      <c r="B79" s="217" t="s">
        <v>4700</v>
      </c>
      <c r="C79" s="217" t="s">
        <v>4292</v>
      </c>
      <c r="D79" s="217" t="s">
        <v>4701</v>
      </c>
      <c r="E79" s="217" t="s">
        <v>4702</v>
      </c>
      <c r="F79" s="219">
        <v>2390180</v>
      </c>
      <c r="G79" s="217" t="s">
        <v>4703</v>
      </c>
      <c r="H79" s="217">
        <v>0</v>
      </c>
      <c r="I79" s="217">
        <v>0</v>
      </c>
      <c r="J79" s="217">
        <v>0</v>
      </c>
      <c r="K79" s="217">
        <v>0</v>
      </c>
      <c r="L79" s="217">
        <v>0</v>
      </c>
      <c r="M79" s="217">
        <v>0</v>
      </c>
      <c r="N79" s="217">
        <v>0</v>
      </c>
      <c r="O79" s="217">
        <v>0</v>
      </c>
      <c r="P79" s="217">
        <v>0</v>
      </c>
      <c r="Q79" s="217">
        <v>0</v>
      </c>
      <c r="R79" s="217">
        <v>0</v>
      </c>
      <c r="S79" s="218">
        <v>0</v>
      </c>
      <c r="T79" s="211">
        <v>0</v>
      </c>
      <c r="U79" s="217">
        <v>0</v>
      </c>
      <c r="V79" s="217">
        <v>0</v>
      </c>
    </row>
    <row r="80" spans="1:22" ht="16" thickBot="1">
      <c r="A80" s="213" t="s">
        <v>4704</v>
      </c>
      <c r="B80" s="214" t="s">
        <v>4705</v>
      </c>
      <c r="C80" s="214" t="s">
        <v>4292</v>
      </c>
      <c r="D80" s="214" t="s">
        <v>4706</v>
      </c>
      <c r="E80" s="214" t="s">
        <v>4707</v>
      </c>
      <c r="F80" s="214" t="s">
        <v>4708</v>
      </c>
      <c r="G80" s="214" t="s">
        <v>4709</v>
      </c>
      <c r="H80" s="214">
        <v>0</v>
      </c>
      <c r="I80" s="214">
        <v>0</v>
      </c>
      <c r="J80" s="214">
        <v>0</v>
      </c>
      <c r="K80" s="214">
        <v>0</v>
      </c>
      <c r="L80" s="214">
        <v>0</v>
      </c>
      <c r="M80" s="214">
        <v>0</v>
      </c>
      <c r="N80" s="214">
        <v>0</v>
      </c>
      <c r="O80" s="214">
        <v>0</v>
      </c>
      <c r="P80" s="214">
        <v>0</v>
      </c>
      <c r="Q80" s="214">
        <v>0</v>
      </c>
      <c r="R80" s="214">
        <v>0</v>
      </c>
      <c r="S80" s="216">
        <v>0</v>
      </c>
      <c r="T80" s="211">
        <v>0</v>
      </c>
      <c r="U80" s="214">
        <v>0</v>
      </c>
      <c r="V80" s="214">
        <v>0</v>
      </c>
    </row>
    <row r="81" spans="1:22" ht="16" thickBot="1">
      <c r="A81" s="213" t="s">
        <v>4710</v>
      </c>
      <c r="B81" s="214" t="s">
        <v>4711</v>
      </c>
      <c r="C81" s="214" t="s">
        <v>4292</v>
      </c>
      <c r="D81" s="214" t="s">
        <v>4712</v>
      </c>
      <c r="E81" s="214" t="s">
        <v>4713</v>
      </c>
      <c r="F81" s="214" t="s">
        <v>4714</v>
      </c>
      <c r="G81" s="214" t="s">
        <v>4715</v>
      </c>
      <c r="H81" s="214">
        <v>0</v>
      </c>
      <c r="I81" s="214">
        <v>0</v>
      </c>
      <c r="J81" s="214">
        <v>0</v>
      </c>
      <c r="K81" s="214">
        <v>0</v>
      </c>
      <c r="L81" s="214">
        <v>0</v>
      </c>
      <c r="M81" s="214">
        <v>0</v>
      </c>
      <c r="N81" s="214">
        <v>0</v>
      </c>
      <c r="O81" s="214">
        <v>0</v>
      </c>
      <c r="P81" s="214">
        <v>0</v>
      </c>
      <c r="Q81" s="214">
        <v>0</v>
      </c>
      <c r="R81" s="214">
        <v>0</v>
      </c>
      <c r="S81" s="216">
        <v>0</v>
      </c>
      <c r="T81" s="211">
        <v>0</v>
      </c>
      <c r="U81" s="214">
        <v>0</v>
      </c>
      <c r="V81" s="214">
        <v>0</v>
      </c>
    </row>
    <row r="82" spans="1:22" ht="16" thickBot="1">
      <c r="A82" s="213" t="s">
        <v>4716</v>
      </c>
      <c r="B82" s="217" t="s">
        <v>4717</v>
      </c>
      <c r="C82" s="217" t="s">
        <v>4292</v>
      </c>
      <c r="D82" s="217" t="s">
        <v>4718</v>
      </c>
      <c r="E82" s="217" t="s">
        <v>4719</v>
      </c>
      <c r="F82" s="219">
        <v>711188</v>
      </c>
      <c r="G82" s="217" t="s">
        <v>4720</v>
      </c>
      <c r="H82" s="217">
        <v>0</v>
      </c>
      <c r="I82" s="217">
        <v>0</v>
      </c>
      <c r="J82" s="217">
        <v>0</v>
      </c>
      <c r="K82" s="217">
        <v>0</v>
      </c>
      <c r="L82" s="217">
        <v>0</v>
      </c>
      <c r="M82" s="217">
        <v>0</v>
      </c>
      <c r="N82" s="217">
        <v>0</v>
      </c>
      <c r="O82" s="217">
        <v>0</v>
      </c>
      <c r="P82" s="217">
        <v>0</v>
      </c>
      <c r="Q82" s="217">
        <v>0</v>
      </c>
      <c r="R82" s="217">
        <v>0</v>
      </c>
      <c r="S82" s="218">
        <v>0</v>
      </c>
      <c r="T82" s="211">
        <v>0</v>
      </c>
      <c r="U82" s="217">
        <v>0</v>
      </c>
      <c r="V82" s="217">
        <v>0</v>
      </c>
    </row>
    <row r="83" spans="1:22" ht="16" thickBot="1">
      <c r="A83" s="213" t="s">
        <v>4721</v>
      </c>
      <c r="B83" s="214" t="s">
        <v>4667</v>
      </c>
      <c r="C83" s="214" t="s">
        <v>4292</v>
      </c>
      <c r="D83" s="214" t="s">
        <v>4722</v>
      </c>
      <c r="E83" s="214" t="s">
        <v>4723</v>
      </c>
      <c r="F83" s="215">
        <v>964667</v>
      </c>
      <c r="G83" s="214" t="s">
        <v>4724</v>
      </c>
      <c r="H83" s="214">
        <v>0</v>
      </c>
      <c r="I83" s="214">
        <v>0</v>
      </c>
      <c r="J83" s="214">
        <v>0</v>
      </c>
      <c r="K83" s="214">
        <v>0</v>
      </c>
      <c r="L83" s="214">
        <v>0</v>
      </c>
      <c r="M83" s="214">
        <v>0</v>
      </c>
      <c r="N83" s="214">
        <v>0</v>
      </c>
      <c r="O83" s="214">
        <v>0</v>
      </c>
      <c r="P83" s="214">
        <v>0</v>
      </c>
      <c r="Q83" s="214">
        <v>0</v>
      </c>
      <c r="R83" s="214">
        <v>0</v>
      </c>
      <c r="S83" s="216">
        <v>0</v>
      </c>
      <c r="T83" s="211">
        <v>0</v>
      </c>
      <c r="U83" s="214">
        <v>0</v>
      </c>
      <c r="V83" s="214">
        <v>0</v>
      </c>
    </row>
    <row r="84" spans="1:22" ht="16" thickBot="1">
      <c r="A84" s="213" t="s">
        <v>4725</v>
      </c>
      <c r="B84" s="217" t="s">
        <v>4717</v>
      </c>
      <c r="C84" s="217" t="s">
        <v>4292</v>
      </c>
      <c r="D84" s="217" t="s">
        <v>4726</v>
      </c>
      <c r="E84" s="217" t="s">
        <v>4727</v>
      </c>
      <c r="F84" s="217" t="s">
        <v>4728</v>
      </c>
      <c r="G84" s="217" t="s">
        <v>4729</v>
      </c>
      <c r="H84" s="217">
        <v>0</v>
      </c>
      <c r="I84" s="217">
        <v>0</v>
      </c>
      <c r="J84" s="217">
        <v>0</v>
      </c>
      <c r="K84" s="217">
        <v>0</v>
      </c>
      <c r="L84" s="217">
        <v>0</v>
      </c>
      <c r="M84" s="217">
        <v>0</v>
      </c>
      <c r="N84" s="217">
        <v>0</v>
      </c>
      <c r="O84" s="217">
        <v>0</v>
      </c>
      <c r="P84" s="217">
        <v>0</v>
      </c>
      <c r="Q84" s="217">
        <v>0</v>
      </c>
      <c r="R84" s="217">
        <v>0</v>
      </c>
      <c r="S84" s="218">
        <v>0</v>
      </c>
      <c r="T84" s="211">
        <v>0</v>
      </c>
      <c r="U84" s="217">
        <v>0</v>
      </c>
      <c r="V84" s="217">
        <v>0</v>
      </c>
    </row>
    <row r="85" spans="1:22" ht="16" thickBot="1">
      <c r="A85" s="213" t="s">
        <v>4730</v>
      </c>
      <c r="B85" s="214" t="s">
        <v>4731</v>
      </c>
      <c r="C85" s="214" t="s">
        <v>4292</v>
      </c>
      <c r="D85" s="214" t="s">
        <v>4732</v>
      </c>
      <c r="E85" s="214" t="s">
        <v>4733</v>
      </c>
      <c r="F85" s="214" t="s">
        <v>4734</v>
      </c>
      <c r="G85" s="214" t="s">
        <v>4735</v>
      </c>
      <c r="H85" s="214">
        <v>0</v>
      </c>
      <c r="I85" s="214">
        <v>0</v>
      </c>
      <c r="J85" s="214">
        <v>0</v>
      </c>
      <c r="K85" s="214">
        <v>0</v>
      </c>
      <c r="L85" s="214">
        <v>0</v>
      </c>
      <c r="M85" s="214">
        <v>0</v>
      </c>
      <c r="N85" s="214">
        <v>0</v>
      </c>
      <c r="O85" s="214">
        <v>0</v>
      </c>
      <c r="P85" s="214">
        <v>0</v>
      </c>
      <c r="Q85" s="214">
        <v>0</v>
      </c>
      <c r="R85" s="214">
        <v>0</v>
      </c>
      <c r="S85" s="216">
        <v>0</v>
      </c>
      <c r="T85" s="211">
        <v>0</v>
      </c>
      <c r="U85" s="214">
        <v>0</v>
      </c>
      <c r="V85" s="214">
        <v>0</v>
      </c>
    </row>
    <row r="86" spans="1:22" ht="16" thickBot="1">
      <c r="A86" s="213" t="s">
        <v>4736</v>
      </c>
      <c r="B86" s="217" t="s">
        <v>4677</v>
      </c>
      <c r="C86" s="217" t="s">
        <v>4292</v>
      </c>
      <c r="D86" s="217" t="s">
        <v>4737</v>
      </c>
      <c r="E86" s="217" t="s">
        <v>4738</v>
      </c>
      <c r="F86" s="217" t="s">
        <v>4739</v>
      </c>
      <c r="G86" s="217" t="s">
        <v>4740</v>
      </c>
      <c r="H86" s="217">
        <v>0</v>
      </c>
      <c r="I86" s="217">
        <v>0</v>
      </c>
      <c r="J86" s="217">
        <v>0</v>
      </c>
      <c r="K86" s="217">
        <v>0</v>
      </c>
      <c r="L86" s="217">
        <v>0</v>
      </c>
      <c r="M86" s="217">
        <v>0</v>
      </c>
      <c r="N86" s="217">
        <v>0</v>
      </c>
      <c r="O86" s="217">
        <v>0</v>
      </c>
      <c r="P86" s="217">
        <v>0</v>
      </c>
      <c r="Q86" s="217">
        <v>0</v>
      </c>
      <c r="R86" s="217">
        <v>0</v>
      </c>
      <c r="S86" s="218">
        <v>0</v>
      </c>
      <c r="T86" s="211">
        <v>0</v>
      </c>
      <c r="U86" s="217">
        <v>0</v>
      </c>
      <c r="V86" s="217">
        <v>0</v>
      </c>
    </row>
    <row r="87" spans="1:22" ht="16" thickBot="1">
      <c r="A87" s="213" t="s">
        <v>4741</v>
      </c>
      <c r="B87" s="214" t="s">
        <v>4742</v>
      </c>
      <c r="C87" s="214" t="s">
        <v>4292</v>
      </c>
      <c r="D87" s="214" t="s">
        <v>4743</v>
      </c>
      <c r="E87" s="214" t="s">
        <v>4744</v>
      </c>
      <c r="F87" s="214"/>
      <c r="G87" s="214" t="s">
        <v>4745</v>
      </c>
      <c r="H87" s="214">
        <v>0</v>
      </c>
      <c r="I87" s="214">
        <v>0</v>
      </c>
      <c r="J87" s="214">
        <v>0</v>
      </c>
      <c r="K87" s="214">
        <v>0</v>
      </c>
      <c r="L87" s="214">
        <v>0</v>
      </c>
      <c r="M87" s="214">
        <v>0</v>
      </c>
      <c r="N87" s="214">
        <v>0</v>
      </c>
      <c r="O87" s="214">
        <v>0</v>
      </c>
      <c r="P87" s="214">
        <v>0</v>
      </c>
      <c r="Q87" s="214">
        <v>0</v>
      </c>
      <c r="R87" s="214">
        <v>0</v>
      </c>
      <c r="S87" s="216">
        <v>0</v>
      </c>
      <c r="T87" s="211">
        <v>0</v>
      </c>
      <c r="U87" s="214">
        <v>0</v>
      </c>
      <c r="V87" s="214">
        <v>0</v>
      </c>
    </row>
    <row r="88" spans="1:22" ht="16" thickBot="1">
      <c r="A88" s="213" t="s">
        <v>4746</v>
      </c>
      <c r="B88" s="217" t="s">
        <v>4747</v>
      </c>
      <c r="C88" s="217" t="s">
        <v>4292</v>
      </c>
      <c r="D88" s="217" t="s">
        <v>4748</v>
      </c>
      <c r="E88" s="217" t="s">
        <v>4749</v>
      </c>
      <c r="F88" s="217" t="s">
        <v>4750</v>
      </c>
      <c r="G88" s="217" t="s">
        <v>4751</v>
      </c>
      <c r="H88" s="217">
        <v>0</v>
      </c>
      <c r="I88" s="217">
        <v>0</v>
      </c>
      <c r="J88" s="217">
        <v>0</v>
      </c>
      <c r="K88" s="217">
        <v>0</v>
      </c>
      <c r="L88" s="217">
        <v>0</v>
      </c>
      <c r="M88" s="217">
        <v>0</v>
      </c>
      <c r="N88" s="217">
        <v>0</v>
      </c>
      <c r="O88" s="217">
        <v>0</v>
      </c>
      <c r="P88" s="217">
        <v>0</v>
      </c>
      <c r="Q88" s="217">
        <v>0</v>
      </c>
      <c r="R88" s="217">
        <v>0</v>
      </c>
      <c r="S88" s="218">
        <v>0</v>
      </c>
      <c r="T88" s="211">
        <v>0</v>
      </c>
      <c r="U88" s="217">
        <v>0</v>
      </c>
      <c r="V88" s="217">
        <v>0</v>
      </c>
    </row>
    <row r="89" spans="1:22" ht="16" thickBot="1">
      <c r="A89" s="213" t="s">
        <v>4752</v>
      </c>
      <c r="B89" s="217" t="s">
        <v>4753</v>
      </c>
      <c r="C89" s="217" t="s">
        <v>4292</v>
      </c>
      <c r="D89" s="217" t="s">
        <v>4754</v>
      </c>
      <c r="E89" s="217" t="s">
        <v>4755</v>
      </c>
      <c r="F89" s="217" t="s">
        <v>4756</v>
      </c>
      <c r="G89" s="217"/>
      <c r="H89" s="217">
        <v>0</v>
      </c>
      <c r="I89" s="217">
        <v>0</v>
      </c>
      <c r="J89" s="217">
        <v>0</v>
      </c>
      <c r="K89" s="217">
        <v>0</v>
      </c>
      <c r="L89" s="217">
        <v>0</v>
      </c>
      <c r="M89" s="217">
        <v>0</v>
      </c>
      <c r="N89" s="217">
        <v>0</v>
      </c>
      <c r="O89" s="217">
        <v>0</v>
      </c>
      <c r="P89" s="217">
        <v>0</v>
      </c>
      <c r="Q89" s="217">
        <v>0</v>
      </c>
      <c r="R89" s="217">
        <v>0</v>
      </c>
      <c r="S89" s="218">
        <v>0</v>
      </c>
      <c r="T89" s="211">
        <v>0</v>
      </c>
      <c r="U89" s="217">
        <v>0</v>
      </c>
      <c r="V89" s="217">
        <v>0</v>
      </c>
    </row>
    <row r="90" spans="1:22" ht="16" thickBot="1">
      <c r="A90" s="213" t="s">
        <v>4757</v>
      </c>
      <c r="B90" s="214" t="s">
        <v>4758</v>
      </c>
      <c r="C90" s="214" t="s">
        <v>4292</v>
      </c>
      <c r="D90" s="214" t="s">
        <v>4759</v>
      </c>
      <c r="E90" s="214" t="s">
        <v>4760</v>
      </c>
      <c r="F90" s="214" t="s">
        <v>4761</v>
      </c>
      <c r="G90" s="214" t="s">
        <v>4762</v>
      </c>
      <c r="H90" s="214">
        <v>0</v>
      </c>
      <c r="I90" s="214">
        <v>0</v>
      </c>
      <c r="J90" s="214">
        <v>0</v>
      </c>
      <c r="K90" s="214">
        <v>0</v>
      </c>
      <c r="L90" s="214">
        <v>0</v>
      </c>
      <c r="M90" s="214">
        <v>0</v>
      </c>
      <c r="N90" s="214">
        <v>0</v>
      </c>
      <c r="O90" s="214">
        <v>0</v>
      </c>
      <c r="P90" s="214">
        <v>0</v>
      </c>
      <c r="Q90" s="214">
        <v>0</v>
      </c>
      <c r="R90" s="214">
        <v>0</v>
      </c>
      <c r="S90" s="216">
        <v>0</v>
      </c>
      <c r="T90" s="211">
        <v>0</v>
      </c>
      <c r="U90" s="214">
        <v>0</v>
      </c>
      <c r="V90" s="214">
        <v>0</v>
      </c>
    </row>
    <row r="91" spans="1:22" ht="16" thickBot="1">
      <c r="A91" s="213" t="s">
        <v>4763</v>
      </c>
      <c r="B91" s="217" t="s">
        <v>4522</v>
      </c>
      <c r="C91" s="217" t="s">
        <v>4292</v>
      </c>
      <c r="D91" s="217" t="s">
        <v>4764</v>
      </c>
      <c r="E91" s="217" t="s">
        <v>4765</v>
      </c>
      <c r="F91" s="217"/>
      <c r="G91" s="217" t="s">
        <v>4766</v>
      </c>
      <c r="H91" s="217">
        <v>0</v>
      </c>
      <c r="I91" s="217">
        <v>0</v>
      </c>
      <c r="J91" s="217">
        <v>0</v>
      </c>
      <c r="K91" s="217">
        <v>0</v>
      </c>
      <c r="L91" s="217">
        <v>0</v>
      </c>
      <c r="M91" s="217">
        <v>0</v>
      </c>
      <c r="N91" s="217">
        <v>0</v>
      </c>
      <c r="O91" s="217">
        <v>0</v>
      </c>
      <c r="P91" s="217">
        <v>0</v>
      </c>
      <c r="Q91" s="217">
        <v>0</v>
      </c>
      <c r="R91" s="217">
        <v>0</v>
      </c>
      <c r="S91" s="218">
        <v>0</v>
      </c>
      <c r="T91" s="211">
        <v>0</v>
      </c>
      <c r="U91" s="217">
        <v>0</v>
      </c>
      <c r="V91" s="217">
        <v>0</v>
      </c>
    </row>
    <row r="92" spans="1:22" ht="16" thickBot="1">
      <c r="A92" s="213" t="s">
        <v>4767</v>
      </c>
      <c r="B92" s="217" t="s">
        <v>4768</v>
      </c>
      <c r="C92" s="217" t="s">
        <v>4292</v>
      </c>
      <c r="D92" s="217" t="s">
        <v>4769</v>
      </c>
      <c r="E92" s="217" t="s">
        <v>4770</v>
      </c>
      <c r="F92" s="219">
        <v>623257</v>
      </c>
      <c r="G92" s="217" t="s">
        <v>4771</v>
      </c>
      <c r="H92" s="217">
        <v>0</v>
      </c>
      <c r="I92" s="217">
        <v>0</v>
      </c>
      <c r="J92" s="217">
        <v>0</v>
      </c>
      <c r="K92" s="217">
        <v>0</v>
      </c>
      <c r="L92" s="217">
        <v>0</v>
      </c>
      <c r="M92" s="217">
        <v>0</v>
      </c>
      <c r="N92" s="217">
        <v>0</v>
      </c>
      <c r="O92" s="217">
        <v>0</v>
      </c>
      <c r="P92" s="217">
        <v>0</v>
      </c>
      <c r="Q92" s="217">
        <v>0</v>
      </c>
      <c r="R92" s="217">
        <v>0</v>
      </c>
      <c r="S92" s="218">
        <v>0</v>
      </c>
      <c r="T92" s="211">
        <v>0</v>
      </c>
      <c r="U92" s="217">
        <v>0</v>
      </c>
      <c r="V92" s="217">
        <v>0</v>
      </c>
    </row>
    <row r="93" spans="1:22" ht="16" thickBot="1">
      <c r="A93" s="213" t="s">
        <v>4772</v>
      </c>
      <c r="B93" s="217" t="s">
        <v>4773</v>
      </c>
      <c r="C93" s="217" t="s">
        <v>4292</v>
      </c>
      <c r="D93" s="217" t="s">
        <v>4774</v>
      </c>
      <c r="E93" s="217" t="s">
        <v>4775</v>
      </c>
      <c r="F93" s="219">
        <v>2848315</v>
      </c>
      <c r="G93" s="217" t="s">
        <v>4776</v>
      </c>
      <c r="H93" s="217">
        <v>0</v>
      </c>
      <c r="I93" s="217">
        <v>0</v>
      </c>
      <c r="J93" s="217">
        <v>0</v>
      </c>
      <c r="K93" s="217">
        <v>0</v>
      </c>
      <c r="L93" s="217">
        <v>0</v>
      </c>
      <c r="M93" s="217">
        <v>0</v>
      </c>
      <c r="N93" s="217">
        <v>0</v>
      </c>
      <c r="O93" s="217">
        <v>0</v>
      </c>
      <c r="P93" s="217">
        <v>0</v>
      </c>
      <c r="Q93" s="217">
        <v>0</v>
      </c>
      <c r="R93" s="217">
        <v>0</v>
      </c>
      <c r="S93" s="218">
        <v>0</v>
      </c>
      <c r="T93" s="211">
        <v>0</v>
      </c>
      <c r="U93" s="217">
        <v>0</v>
      </c>
      <c r="V93" s="217">
        <v>0</v>
      </c>
    </row>
    <row r="94" spans="1:22" ht="16" thickBot="1">
      <c r="A94" s="213" t="s">
        <v>4777</v>
      </c>
      <c r="B94" s="214" t="s">
        <v>4493</v>
      </c>
      <c r="C94" s="214" t="s">
        <v>4292</v>
      </c>
      <c r="D94" s="214" t="s">
        <v>4778</v>
      </c>
      <c r="E94" s="214" t="s">
        <v>4779</v>
      </c>
      <c r="F94" s="214" t="s">
        <v>4780</v>
      </c>
      <c r="G94" s="214" t="s">
        <v>4781</v>
      </c>
      <c r="H94" s="214">
        <v>0</v>
      </c>
      <c r="I94" s="214">
        <v>0</v>
      </c>
      <c r="J94" s="214">
        <v>0</v>
      </c>
      <c r="K94" s="214">
        <v>0</v>
      </c>
      <c r="L94" s="214">
        <v>0</v>
      </c>
      <c r="M94" s="214">
        <v>0</v>
      </c>
      <c r="N94" s="214">
        <v>0</v>
      </c>
      <c r="O94" s="214">
        <v>0</v>
      </c>
      <c r="P94" s="214">
        <v>0</v>
      </c>
      <c r="Q94" s="214">
        <v>0</v>
      </c>
      <c r="R94" s="214">
        <v>0</v>
      </c>
      <c r="S94" s="216">
        <v>0</v>
      </c>
      <c r="T94" s="211">
        <v>0</v>
      </c>
      <c r="U94" s="214">
        <v>0</v>
      </c>
      <c r="V94" s="214">
        <v>0</v>
      </c>
    </row>
    <row r="95" spans="1:22" ht="16" thickBot="1">
      <c r="A95" s="213" t="s">
        <v>4782</v>
      </c>
      <c r="B95" s="217" t="s">
        <v>4783</v>
      </c>
      <c r="C95" s="217" t="s">
        <v>4292</v>
      </c>
      <c r="D95" s="217" t="s">
        <v>4784</v>
      </c>
      <c r="E95" s="217" t="s">
        <v>4785</v>
      </c>
      <c r="F95" s="219">
        <v>308813</v>
      </c>
      <c r="G95" s="217" t="s">
        <v>4786</v>
      </c>
      <c r="H95" s="217">
        <v>0</v>
      </c>
      <c r="I95" s="217">
        <v>0</v>
      </c>
      <c r="J95" s="217">
        <v>0</v>
      </c>
      <c r="K95" s="217">
        <v>0</v>
      </c>
      <c r="L95" s="217">
        <v>0</v>
      </c>
      <c r="M95" s="217">
        <v>0</v>
      </c>
      <c r="N95" s="217">
        <v>0</v>
      </c>
      <c r="O95" s="217">
        <v>0</v>
      </c>
      <c r="P95" s="217">
        <v>0</v>
      </c>
      <c r="Q95" s="217">
        <v>0</v>
      </c>
      <c r="R95" s="217">
        <v>0</v>
      </c>
      <c r="S95" s="218">
        <v>0</v>
      </c>
      <c r="T95" s="211">
        <v>0</v>
      </c>
      <c r="U95" s="217">
        <v>0</v>
      </c>
      <c r="V95" s="217">
        <v>0</v>
      </c>
    </row>
    <row r="96" spans="1:22" ht="16" thickBot="1">
      <c r="A96" s="213" t="s">
        <v>4787</v>
      </c>
      <c r="B96" s="214" t="s">
        <v>4788</v>
      </c>
      <c r="C96" s="214" t="s">
        <v>4292</v>
      </c>
      <c r="D96" s="214" t="s">
        <v>4789</v>
      </c>
      <c r="E96" s="214" t="s">
        <v>4790</v>
      </c>
      <c r="F96" s="214" t="s">
        <v>4791</v>
      </c>
      <c r="G96" s="214" t="s">
        <v>4792</v>
      </c>
      <c r="H96" s="214">
        <v>0</v>
      </c>
      <c r="I96" s="214">
        <v>0</v>
      </c>
      <c r="J96" s="214">
        <v>0</v>
      </c>
      <c r="K96" s="214">
        <v>0</v>
      </c>
      <c r="L96" s="214">
        <v>0</v>
      </c>
      <c r="M96" s="214">
        <v>0</v>
      </c>
      <c r="N96" s="214">
        <v>0</v>
      </c>
      <c r="O96" s="214">
        <v>0</v>
      </c>
      <c r="P96" s="214">
        <v>0</v>
      </c>
      <c r="Q96" s="214">
        <v>0</v>
      </c>
      <c r="R96" s="214">
        <v>0</v>
      </c>
      <c r="S96" s="216">
        <v>0</v>
      </c>
      <c r="T96" s="211">
        <v>0</v>
      </c>
      <c r="U96" s="214">
        <v>0</v>
      </c>
      <c r="V96" s="214">
        <v>0</v>
      </c>
    </row>
    <row r="97" spans="1:22" ht="16" thickBot="1">
      <c r="A97" s="213" t="s">
        <v>4793</v>
      </c>
      <c r="B97" s="217" t="s">
        <v>4731</v>
      </c>
      <c r="C97" s="217" t="s">
        <v>4292</v>
      </c>
      <c r="D97" s="217" t="s">
        <v>4794</v>
      </c>
      <c r="E97" s="217" t="s">
        <v>4795</v>
      </c>
      <c r="F97" s="217" t="s">
        <v>4796</v>
      </c>
      <c r="G97" s="217" t="s">
        <v>4797</v>
      </c>
      <c r="H97" s="217">
        <v>0</v>
      </c>
      <c r="I97" s="217">
        <v>0</v>
      </c>
      <c r="J97" s="217">
        <v>0</v>
      </c>
      <c r="K97" s="217">
        <v>0</v>
      </c>
      <c r="L97" s="217">
        <v>0</v>
      </c>
      <c r="M97" s="217">
        <v>0</v>
      </c>
      <c r="N97" s="217">
        <v>0</v>
      </c>
      <c r="O97" s="217">
        <v>0</v>
      </c>
      <c r="P97" s="217">
        <v>0</v>
      </c>
      <c r="Q97" s="217">
        <v>0</v>
      </c>
      <c r="R97" s="217">
        <v>0</v>
      </c>
      <c r="S97" s="218">
        <v>0</v>
      </c>
      <c r="T97" s="211">
        <v>0</v>
      </c>
      <c r="U97" s="217">
        <v>0</v>
      </c>
      <c r="V97" s="217">
        <v>0</v>
      </c>
    </row>
    <row r="98" spans="1:22" ht="16" thickBot="1">
      <c r="A98" s="213" t="s">
        <v>4798</v>
      </c>
      <c r="B98" s="214" t="s">
        <v>4711</v>
      </c>
      <c r="C98" s="214" t="s">
        <v>4292</v>
      </c>
      <c r="D98" s="214" t="s">
        <v>4799</v>
      </c>
      <c r="E98" s="214" t="s">
        <v>4800</v>
      </c>
      <c r="F98" s="214" t="s">
        <v>4801</v>
      </c>
      <c r="G98" s="214" t="s">
        <v>4802</v>
      </c>
      <c r="H98" s="214">
        <v>0</v>
      </c>
      <c r="I98" s="214">
        <v>0</v>
      </c>
      <c r="J98" s="214">
        <v>0</v>
      </c>
      <c r="K98" s="214">
        <v>0</v>
      </c>
      <c r="L98" s="214">
        <v>0</v>
      </c>
      <c r="M98" s="214">
        <v>0</v>
      </c>
      <c r="N98" s="214">
        <v>0</v>
      </c>
      <c r="O98" s="214">
        <v>0</v>
      </c>
      <c r="P98" s="214">
        <v>0</v>
      </c>
      <c r="Q98" s="214">
        <v>0</v>
      </c>
      <c r="R98" s="214">
        <v>0</v>
      </c>
      <c r="S98" s="216">
        <v>0</v>
      </c>
      <c r="T98" s="211">
        <v>0</v>
      </c>
      <c r="U98" s="214">
        <v>0</v>
      </c>
      <c r="V98" s="214">
        <v>0</v>
      </c>
    </row>
    <row r="99" spans="1:22" ht="16" thickBot="1">
      <c r="A99" s="213" t="s">
        <v>4803</v>
      </c>
      <c r="B99" s="217" t="s">
        <v>4804</v>
      </c>
      <c r="C99" s="217" t="s">
        <v>4292</v>
      </c>
      <c r="D99" s="217" t="s">
        <v>4805</v>
      </c>
      <c r="E99" s="217" t="s">
        <v>4806</v>
      </c>
      <c r="F99" s="217" t="s">
        <v>4807</v>
      </c>
      <c r="G99" s="217"/>
      <c r="H99" s="217">
        <v>0</v>
      </c>
      <c r="I99" s="217">
        <v>0</v>
      </c>
      <c r="J99" s="217">
        <v>0</v>
      </c>
      <c r="K99" s="217">
        <v>0</v>
      </c>
      <c r="L99" s="217">
        <v>0</v>
      </c>
      <c r="M99" s="217">
        <v>0</v>
      </c>
      <c r="N99" s="217">
        <v>0</v>
      </c>
      <c r="O99" s="217">
        <v>0</v>
      </c>
      <c r="P99" s="217">
        <v>0</v>
      </c>
      <c r="Q99" s="217">
        <v>0</v>
      </c>
      <c r="R99" s="217">
        <v>0</v>
      </c>
      <c r="S99" s="218">
        <v>0</v>
      </c>
      <c r="T99" s="211">
        <v>0</v>
      </c>
      <c r="U99" s="217">
        <v>0</v>
      </c>
      <c r="V99" s="217">
        <v>0</v>
      </c>
    </row>
    <row r="100" spans="1:22" ht="16" thickBot="1">
      <c r="A100" s="213" t="s">
        <v>4808</v>
      </c>
      <c r="B100" s="214" t="s">
        <v>4773</v>
      </c>
      <c r="C100" s="214" t="s">
        <v>4292</v>
      </c>
      <c r="D100" s="214" t="s">
        <v>4809</v>
      </c>
      <c r="E100" s="214" t="s">
        <v>4810</v>
      </c>
      <c r="F100" s="214" t="s">
        <v>4811</v>
      </c>
      <c r="G100" s="214" t="s">
        <v>4812</v>
      </c>
      <c r="H100" s="214">
        <v>0</v>
      </c>
      <c r="I100" s="214">
        <v>0</v>
      </c>
      <c r="J100" s="214">
        <v>0</v>
      </c>
      <c r="K100" s="214">
        <v>0</v>
      </c>
      <c r="L100" s="214">
        <v>0</v>
      </c>
      <c r="M100" s="214">
        <v>0</v>
      </c>
      <c r="N100" s="214">
        <v>0</v>
      </c>
      <c r="O100" s="214">
        <v>0</v>
      </c>
      <c r="P100" s="214">
        <v>0</v>
      </c>
      <c r="Q100" s="214">
        <v>0</v>
      </c>
      <c r="R100" s="214">
        <v>0</v>
      </c>
      <c r="S100" s="216">
        <v>0</v>
      </c>
      <c r="T100" s="211">
        <v>0</v>
      </c>
      <c r="U100" s="214">
        <v>0</v>
      </c>
      <c r="V100" s="214">
        <v>0</v>
      </c>
    </row>
    <row r="101" spans="1:22" ht="16" thickBot="1">
      <c r="A101" s="213" t="s">
        <v>4813</v>
      </c>
      <c r="B101" s="217" t="s">
        <v>4814</v>
      </c>
      <c r="C101" s="217" t="s">
        <v>4292</v>
      </c>
      <c r="D101" s="217" t="s">
        <v>4815</v>
      </c>
      <c r="E101" s="217" t="s">
        <v>4816</v>
      </c>
      <c r="F101" s="217" t="s">
        <v>4817</v>
      </c>
      <c r="G101" s="217" t="s">
        <v>4818</v>
      </c>
      <c r="H101" s="217">
        <v>0</v>
      </c>
      <c r="I101" s="217">
        <v>0</v>
      </c>
      <c r="J101" s="217">
        <v>0</v>
      </c>
      <c r="K101" s="217">
        <v>0</v>
      </c>
      <c r="L101" s="217">
        <v>0</v>
      </c>
      <c r="M101" s="217">
        <v>0</v>
      </c>
      <c r="N101" s="217">
        <v>0</v>
      </c>
      <c r="O101" s="217">
        <v>0</v>
      </c>
      <c r="P101" s="217">
        <v>0</v>
      </c>
      <c r="Q101" s="217">
        <v>0</v>
      </c>
      <c r="R101" s="217">
        <v>0</v>
      </c>
      <c r="S101" s="218">
        <v>0</v>
      </c>
      <c r="T101" s="211">
        <v>0</v>
      </c>
      <c r="U101" s="217">
        <v>0</v>
      </c>
      <c r="V101" s="217">
        <v>0</v>
      </c>
    </row>
    <row r="102" spans="1:22" ht="16" thickBot="1">
      <c r="A102" s="213" t="s">
        <v>4819</v>
      </c>
      <c r="B102" s="214" t="s">
        <v>4820</v>
      </c>
      <c r="C102" s="214" t="s">
        <v>4292</v>
      </c>
      <c r="D102" s="214" t="s">
        <v>4821</v>
      </c>
      <c r="E102" s="214" t="s">
        <v>4822</v>
      </c>
      <c r="F102" s="215">
        <v>2727449</v>
      </c>
      <c r="G102" s="214" t="s">
        <v>4823</v>
      </c>
      <c r="H102" s="214">
        <v>0</v>
      </c>
      <c r="I102" s="214">
        <v>0</v>
      </c>
      <c r="J102" s="214">
        <v>0</v>
      </c>
      <c r="K102" s="214">
        <v>0</v>
      </c>
      <c r="L102" s="214">
        <v>0</v>
      </c>
      <c r="M102" s="214">
        <v>0</v>
      </c>
      <c r="N102" s="214">
        <v>0</v>
      </c>
      <c r="O102" s="214">
        <v>0</v>
      </c>
      <c r="P102" s="214">
        <v>0</v>
      </c>
      <c r="Q102" s="214">
        <v>0</v>
      </c>
      <c r="R102" s="214">
        <v>0</v>
      </c>
      <c r="S102" s="216">
        <v>0</v>
      </c>
      <c r="T102" s="211">
        <v>0</v>
      </c>
      <c r="U102" s="214">
        <v>0</v>
      </c>
      <c r="V102" s="214">
        <v>0</v>
      </c>
    </row>
    <row r="103" spans="1:22" ht="16" thickBot="1">
      <c r="A103" s="213" t="s">
        <v>4824</v>
      </c>
      <c r="B103" s="217" t="s">
        <v>4825</v>
      </c>
      <c r="C103" s="217" t="s">
        <v>4292</v>
      </c>
      <c r="D103" s="217" t="s">
        <v>4826</v>
      </c>
      <c r="E103" s="217" t="s">
        <v>4827</v>
      </c>
      <c r="F103" s="217" t="s">
        <v>4828</v>
      </c>
      <c r="G103" s="217" t="s">
        <v>4829</v>
      </c>
      <c r="H103" s="217">
        <v>0</v>
      </c>
      <c r="I103" s="217">
        <v>0</v>
      </c>
      <c r="J103" s="217">
        <v>0</v>
      </c>
      <c r="K103" s="217">
        <v>0</v>
      </c>
      <c r="L103" s="217">
        <v>0</v>
      </c>
      <c r="M103" s="217">
        <v>0</v>
      </c>
      <c r="N103" s="217">
        <v>0</v>
      </c>
      <c r="O103" s="217">
        <v>0</v>
      </c>
      <c r="P103" s="217">
        <v>0</v>
      </c>
      <c r="Q103" s="217">
        <v>0</v>
      </c>
      <c r="R103" s="217">
        <v>0</v>
      </c>
      <c r="S103" s="218">
        <v>0</v>
      </c>
      <c r="T103" s="211">
        <v>0</v>
      </c>
      <c r="U103" s="217">
        <v>0</v>
      </c>
      <c r="V103" s="217">
        <v>0</v>
      </c>
    </row>
    <row r="104" spans="1:22" ht="16" thickBot="1">
      <c r="A104" s="213" t="s">
        <v>4830</v>
      </c>
      <c r="B104" s="214" t="s">
        <v>4831</v>
      </c>
      <c r="C104" s="214" t="s">
        <v>4292</v>
      </c>
      <c r="D104" s="214" t="s">
        <v>4832</v>
      </c>
      <c r="E104" s="214" t="s">
        <v>4833</v>
      </c>
      <c r="F104" s="215">
        <v>2036441</v>
      </c>
      <c r="G104" s="214" t="s">
        <v>4834</v>
      </c>
      <c r="H104" s="214">
        <v>0</v>
      </c>
      <c r="I104" s="214">
        <v>0</v>
      </c>
      <c r="J104" s="214">
        <v>0</v>
      </c>
      <c r="K104" s="214">
        <v>0</v>
      </c>
      <c r="L104" s="214">
        <v>0</v>
      </c>
      <c r="M104" s="214">
        <v>0</v>
      </c>
      <c r="N104" s="214">
        <v>0</v>
      </c>
      <c r="O104" s="214">
        <v>0</v>
      </c>
      <c r="P104" s="214">
        <v>0</v>
      </c>
      <c r="Q104" s="214">
        <v>0</v>
      </c>
      <c r="R104" s="214">
        <v>0</v>
      </c>
      <c r="S104" s="216">
        <v>0</v>
      </c>
      <c r="T104" s="211">
        <v>0</v>
      </c>
      <c r="U104" s="214">
        <v>0</v>
      </c>
      <c r="V104" s="214">
        <v>0</v>
      </c>
    </row>
    <row r="105" spans="1:22" ht="16" thickBot="1">
      <c r="A105" s="213" t="s">
        <v>4835</v>
      </c>
      <c r="B105" s="217" t="s">
        <v>4836</v>
      </c>
      <c r="C105" s="217" t="s">
        <v>4292</v>
      </c>
      <c r="D105" s="217" t="s">
        <v>4837</v>
      </c>
      <c r="E105" s="217" t="s">
        <v>4838</v>
      </c>
      <c r="F105" s="217" t="s">
        <v>4839</v>
      </c>
      <c r="G105" s="217" t="s">
        <v>4840</v>
      </c>
      <c r="H105" s="217">
        <v>0</v>
      </c>
      <c r="I105" s="217">
        <v>0</v>
      </c>
      <c r="J105" s="217">
        <v>0</v>
      </c>
      <c r="K105" s="217">
        <v>0</v>
      </c>
      <c r="L105" s="217">
        <v>0</v>
      </c>
      <c r="M105" s="217">
        <v>0</v>
      </c>
      <c r="N105" s="217">
        <v>0</v>
      </c>
      <c r="O105" s="217">
        <v>0</v>
      </c>
      <c r="P105" s="217">
        <v>0</v>
      </c>
      <c r="Q105" s="217">
        <v>0</v>
      </c>
      <c r="R105" s="217">
        <v>0</v>
      </c>
      <c r="S105" s="218">
        <v>0</v>
      </c>
      <c r="T105" s="211">
        <v>0</v>
      </c>
      <c r="U105" s="217">
        <v>0</v>
      </c>
      <c r="V105" s="217">
        <v>0</v>
      </c>
    </row>
    <row r="106" spans="1:22" ht="16" thickBot="1">
      <c r="A106" s="213" t="s">
        <v>4841</v>
      </c>
      <c r="B106" s="214" t="s">
        <v>4842</v>
      </c>
      <c r="C106" s="214" t="s">
        <v>4292</v>
      </c>
      <c r="D106" s="214" t="s">
        <v>4843</v>
      </c>
      <c r="E106" s="214" t="s">
        <v>4844</v>
      </c>
      <c r="F106" s="214" t="s">
        <v>4845</v>
      </c>
      <c r="G106" s="214" t="s">
        <v>4846</v>
      </c>
      <c r="H106" s="214">
        <v>0</v>
      </c>
      <c r="I106" s="214">
        <v>0</v>
      </c>
      <c r="J106" s="214">
        <v>0</v>
      </c>
      <c r="K106" s="214">
        <v>0</v>
      </c>
      <c r="L106" s="214">
        <v>0</v>
      </c>
      <c r="M106" s="214">
        <v>0</v>
      </c>
      <c r="N106" s="214">
        <v>0</v>
      </c>
      <c r="O106" s="214">
        <v>0</v>
      </c>
      <c r="P106" s="214">
        <v>0</v>
      </c>
      <c r="Q106" s="214">
        <v>0</v>
      </c>
      <c r="R106" s="214">
        <v>0</v>
      </c>
      <c r="S106" s="216">
        <v>0</v>
      </c>
      <c r="T106" s="211">
        <v>0</v>
      </c>
      <c r="U106" s="214">
        <v>0</v>
      </c>
      <c r="V106" s="214">
        <v>0</v>
      </c>
    </row>
    <row r="107" spans="1:22" ht="16" thickBot="1">
      <c r="A107" s="213" t="s">
        <v>4847</v>
      </c>
      <c r="B107" s="217" t="s">
        <v>4848</v>
      </c>
      <c r="C107" s="217" t="s">
        <v>4292</v>
      </c>
      <c r="D107" s="217" t="s">
        <v>4849</v>
      </c>
      <c r="E107" s="217" t="s">
        <v>4850</v>
      </c>
      <c r="F107" s="217" t="s">
        <v>4851</v>
      </c>
      <c r="G107" s="217" t="s">
        <v>4852</v>
      </c>
      <c r="H107" s="217">
        <v>0</v>
      </c>
      <c r="I107" s="217">
        <v>0</v>
      </c>
      <c r="J107" s="217">
        <v>0</v>
      </c>
      <c r="K107" s="217">
        <v>0</v>
      </c>
      <c r="L107" s="217">
        <v>0</v>
      </c>
      <c r="M107" s="217">
        <v>0</v>
      </c>
      <c r="N107" s="217">
        <v>0</v>
      </c>
      <c r="O107" s="217">
        <v>0</v>
      </c>
      <c r="P107" s="217">
        <v>0</v>
      </c>
      <c r="Q107" s="217">
        <v>0</v>
      </c>
      <c r="R107" s="217">
        <v>0</v>
      </c>
      <c r="S107" s="218">
        <v>0</v>
      </c>
      <c r="T107" s="211">
        <v>0</v>
      </c>
      <c r="U107" s="217">
        <v>0</v>
      </c>
      <c r="V107" s="217">
        <v>0</v>
      </c>
    </row>
    <row r="108" spans="1:22" ht="16" thickBot="1">
      <c r="A108" s="213" t="s">
        <v>4853</v>
      </c>
      <c r="B108" s="217" t="s">
        <v>4854</v>
      </c>
      <c r="C108" s="217" t="s">
        <v>4292</v>
      </c>
      <c r="D108" s="217" t="s">
        <v>4855</v>
      </c>
      <c r="E108" s="217" t="s">
        <v>4856</v>
      </c>
      <c r="F108" s="217" t="s">
        <v>4857</v>
      </c>
      <c r="G108" s="217" t="s">
        <v>4858</v>
      </c>
      <c r="H108" s="217">
        <v>0</v>
      </c>
      <c r="I108" s="217">
        <v>0</v>
      </c>
      <c r="J108" s="217">
        <v>0</v>
      </c>
      <c r="K108" s="217">
        <v>0</v>
      </c>
      <c r="L108" s="217">
        <v>0</v>
      </c>
      <c r="M108" s="217">
        <v>0</v>
      </c>
      <c r="N108" s="217">
        <v>0</v>
      </c>
      <c r="O108" s="217">
        <v>0</v>
      </c>
      <c r="P108" s="217">
        <v>0</v>
      </c>
      <c r="Q108" s="217">
        <v>0</v>
      </c>
      <c r="R108" s="217">
        <v>0</v>
      </c>
      <c r="S108" s="218">
        <v>0</v>
      </c>
      <c r="T108" s="211">
        <v>0</v>
      </c>
      <c r="U108" s="217">
        <v>0</v>
      </c>
      <c r="V108" s="217">
        <v>0</v>
      </c>
    </row>
    <row r="109" spans="1:22" ht="16" thickBot="1">
      <c r="A109" s="213" t="s">
        <v>4859</v>
      </c>
      <c r="B109" s="214" t="s">
        <v>4854</v>
      </c>
      <c r="C109" s="214" t="s">
        <v>4292</v>
      </c>
      <c r="D109" s="214" t="s">
        <v>4860</v>
      </c>
      <c r="E109" s="214" t="s">
        <v>4861</v>
      </c>
      <c r="F109" s="214" t="s">
        <v>4862</v>
      </c>
      <c r="G109" s="214" t="s">
        <v>4863</v>
      </c>
      <c r="H109" s="214">
        <v>0</v>
      </c>
      <c r="I109" s="214">
        <v>0</v>
      </c>
      <c r="J109" s="214">
        <v>0</v>
      </c>
      <c r="K109" s="214">
        <v>0</v>
      </c>
      <c r="L109" s="214">
        <v>0</v>
      </c>
      <c r="M109" s="214">
        <v>0</v>
      </c>
      <c r="N109" s="214">
        <v>0</v>
      </c>
      <c r="O109" s="214">
        <v>0</v>
      </c>
      <c r="P109" s="214">
        <v>0</v>
      </c>
      <c r="Q109" s="214">
        <v>0</v>
      </c>
      <c r="R109" s="214">
        <v>0</v>
      </c>
      <c r="S109" s="216">
        <v>0</v>
      </c>
      <c r="T109" s="211">
        <v>0</v>
      </c>
      <c r="U109" s="214">
        <v>0</v>
      </c>
      <c r="V109" s="214">
        <v>0</v>
      </c>
    </row>
    <row r="110" spans="1:22" ht="16" thickBot="1">
      <c r="A110" s="213" t="s">
        <v>4864</v>
      </c>
      <c r="B110" s="217" t="s">
        <v>4854</v>
      </c>
      <c r="C110" s="217" t="s">
        <v>4292</v>
      </c>
      <c r="D110" s="217" t="s">
        <v>4865</v>
      </c>
      <c r="E110" s="217" t="s">
        <v>4866</v>
      </c>
      <c r="F110" s="217" t="s">
        <v>4867</v>
      </c>
      <c r="G110" s="217" t="s">
        <v>4868</v>
      </c>
      <c r="H110" s="217">
        <v>0</v>
      </c>
      <c r="I110" s="217">
        <v>0</v>
      </c>
      <c r="J110" s="217">
        <v>0</v>
      </c>
      <c r="K110" s="217">
        <v>0</v>
      </c>
      <c r="L110" s="217">
        <v>0</v>
      </c>
      <c r="M110" s="217">
        <v>0</v>
      </c>
      <c r="N110" s="217">
        <v>0</v>
      </c>
      <c r="O110" s="217">
        <v>0</v>
      </c>
      <c r="P110" s="217">
        <v>0</v>
      </c>
      <c r="Q110" s="217">
        <v>0</v>
      </c>
      <c r="R110" s="217">
        <v>0</v>
      </c>
      <c r="S110" s="218">
        <v>0</v>
      </c>
      <c r="T110" s="211">
        <v>0</v>
      </c>
      <c r="U110" s="217">
        <v>0</v>
      </c>
      <c r="V110" s="217">
        <v>0</v>
      </c>
    </row>
    <row r="111" spans="1:22" ht="16" thickBot="1">
      <c r="A111" s="213" t="s">
        <v>4869</v>
      </c>
      <c r="B111" s="214" t="s">
        <v>4870</v>
      </c>
      <c r="C111" s="214" t="s">
        <v>4292</v>
      </c>
      <c r="D111" s="214" t="s">
        <v>4871</v>
      </c>
      <c r="E111" s="214" t="s">
        <v>4872</v>
      </c>
      <c r="F111" s="214" t="s">
        <v>4873</v>
      </c>
      <c r="G111" s="214" t="s">
        <v>4874</v>
      </c>
      <c r="H111" s="214">
        <v>0</v>
      </c>
      <c r="I111" s="214">
        <v>0</v>
      </c>
      <c r="J111" s="214">
        <v>0</v>
      </c>
      <c r="K111" s="214">
        <v>0</v>
      </c>
      <c r="L111" s="214">
        <v>0</v>
      </c>
      <c r="M111" s="214">
        <v>0</v>
      </c>
      <c r="N111" s="214">
        <v>0</v>
      </c>
      <c r="O111" s="214">
        <v>0</v>
      </c>
      <c r="P111" s="214">
        <v>0</v>
      </c>
      <c r="Q111" s="214">
        <v>0</v>
      </c>
      <c r="R111" s="214">
        <v>0</v>
      </c>
      <c r="S111" s="216">
        <v>0</v>
      </c>
      <c r="T111" s="211">
        <v>0</v>
      </c>
      <c r="U111" s="214">
        <v>0</v>
      </c>
      <c r="V111" s="214">
        <v>0</v>
      </c>
    </row>
    <row r="112" spans="1:22" ht="16" thickBot="1">
      <c r="A112" s="213" t="s">
        <v>4875</v>
      </c>
      <c r="B112" s="214" t="s">
        <v>4876</v>
      </c>
      <c r="C112" s="214" t="s">
        <v>4292</v>
      </c>
      <c r="D112" s="214" t="s">
        <v>4877</v>
      </c>
      <c r="E112" s="214" t="s">
        <v>4878</v>
      </c>
      <c r="F112" s="214" t="s">
        <v>4879</v>
      </c>
      <c r="G112" s="214"/>
      <c r="H112" s="214">
        <v>0</v>
      </c>
      <c r="I112" s="214">
        <v>0</v>
      </c>
      <c r="J112" s="214">
        <v>0</v>
      </c>
      <c r="K112" s="214">
        <v>0</v>
      </c>
      <c r="L112" s="214">
        <v>0</v>
      </c>
      <c r="M112" s="214">
        <v>0</v>
      </c>
      <c r="N112" s="214">
        <v>0</v>
      </c>
      <c r="O112" s="214">
        <v>0</v>
      </c>
      <c r="P112" s="214">
        <v>0</v>
      </c>
      <c r="Q112" s="214">
        <v>0</v>
      </c>
      <c r="R112" s="214">
        <v>0</v>
      </c>
      <c r="S112" s="216">
        <v>0</v>
      </c>
      <c r="T112" s="211">
        <v>0</v>
      </c>
      <c r="U112" s="214">
        <v>0</v>
      </c>
      <c r="V112" s="214">
        <v>0</v>
      </c>
    </row>
    <row r="113" spans="1:22" ht="16" thickBot="1">
      <c r="A113" s="213" t="s">
        <v>4880</v>
      </c>
      <c r="B113" s="217" t="s">
        <v>4881</v>
      </c>
      <c r="C113" s="217" t="s">
        <v>4292</v>
      </c>
      <c r="D113" s="217" t="s">
        <v>4882</v>
      </c>
      <c r="E113" s="217" t="s">
        <v>4883</v>
      </c>
      <c r="F113" s="217" t="s">
        <v>4884</v>
      </c>
      <c r="G113" s="217"/>
      <c r="H113" s="217">
        <v>0</v>
      </c>
      <c r="I113" s="217">
        <v>0</v>
      </c>
      <c r="J113" s="217">
        <v>0</v>
      </c>
      <c r="K113" s="217">
        <v>0</v>
      </c>
      <c r="L113" s="217">
        <v>0</v>
      </c>
      <c r="M113" s="217">
        <v>0</v>
      </c>
      <c r="N113" s="217">
        <v>0</v>
      </c>
      <c r="O113" s="217">
        <v>0</v>
      </c>
      <c r="P113" s="217">
        <v>0</v>
      </c>
      <c r="Q113" s="217">
        <v>0</v>
      </c>
      <c r="R113" s="217">
        <v>0</v>
      </c>
      <c r="S113" s="218">
        <v>0</v>
      </c>
      <c r="T113" s="211">
        <v>0</v>
      </c>
      <c r="U113" s="217">
        <v>0</v>
      </c>
      <c r="V113" s="217">
        <v>0</v>
      </c>
    </row>
    <row r="114" spans="1:22" ht="16" thickBot="1">
      <c r="A114" s="213" t="s">
        <v>4885</v>
      </c>
      <c r="B114" s="214" t="s">
        <v>4886</v>
      </c>
      <c r="C114" s="214" t="s">
        <v>4292</v>
      </c>
      <c r="D114" s="214" t="s">
        <v>4887</v>
      </c>
      <c r="E114" s="214" t="s">
        <v>4888</v>
      </c>
      <c r="F114" s="214" t="s">
        <v>4889</v>
      </c>
      <c r="G114" s="214" t="s">
        <v>4890</v>
      </c>
      <c r="H114" s="214">
        <v>0</v>
      </c>
      <c r="I114" s="214">
        <v>0</v>
      </c>
      <c r="J114" s="214">
        <v>0</v>
      </c>
      <c r="K114" s="214">
        <v>0</v>
      </c>
      <c r="L114" s="214">
        <v>0</v>
      </c>
      <c r="M114" s="214">
        <v>0</v>
      </c>
      <c r="N114" s="214">
        <v>0</v>
      </c>
      <c r="O114" s="214">
        <v>0</v>
      </c>
      <c r="P114" s="214">
        <v>0</v>
      </c>
      <c r="Q114" s="214">
        <v>0</v>
      </c>
      <c r="R114" s="214">
        <v>0</v>
      </c>
      <c r="S114" s="216">
        <v>0</v>
      </c>
      <c r="T114" s="211">
        <v>0</v>
      </c>
      <c r="U114" s="214">
        <v>0</v>
      </c>
      <c r="V114" s="214">
        <v>0</v>
      </c>
    </row>
    <row r="115" spans="1:22" ht="16" thickBot="1">
      <c r="A115" s="213" t="s">
        <v>4891</v>
      </c>
      <c r="B115" s="217" t="s">
        <v>4892</v>
      </c>
      <c r="C115" s="217" t="s">
        <v>4292</v>
      </c>
      <c r="D115" s="217" t="s">
        <v>4893</v>
      </c>
      <c r="E115" s="217" t="s">
        <v>4894</v>
      </c>
      <c r="F115" s="217" t="s">
        <v>4895</v>
      </c>
      <c r="G115" s="217" t="s">
        <v>4896</v>
      </c>
      <c r="H115" s="217">
        <v>0</v>
      </c>
      <c r="I115" s="217">
        <v>0</v>
      </c>
      <c r="J115" s="217">
        <v>0</v>
      </c>
      <c r="K115" s="217">
        <v>0</v>
      </c>
      <c r="L115" s="217">
        <v>0</v>
      </c>
      <c r="M115" s="217">
        <v>0</v>
      </c>
      <c r="N115" s="217">
        <v>0</v>
      </c>
      <c r="O115" s="217">
        <v>0</v>
      </c>
      <c r="P115" s="217">
        <v>0</v>
      </c>
      <c r="Q115" s="217">
        <v>0</v>
      </c>
      <c r="R115" s="217">
        <v>0</v>
      </c>
      <c r="S115" s="218">
        <v>0</v>
      </c>
      <c r="T115" s="211">
        <v>0</v>
      </c>
      <c r="U115" s="217">
        <v>0</v>
      </c>
      <c r="V115" s="217">
        <v>0</v>
      </c>
    </row>
    <row r="116" spans="1:22" ht="16" thickBot="1">
      <c r="A116" s="213" t="s">
        <v>4897</v>
      </c>
      <c r="B116" s="217" t="s">
        <v>4783</v>
      </c>
      <c r="C116" s="217" t="s">
        <v>4292</v>
      </c>
      <c r="D116" s="217" t="s">
        <v>4898</v>
      </c>
      <c r="E116" s="217" t="s">
        <v>4899</v>
      </c>
      <c r="F116" s="217" t="s">
        <v>4900</v>
      </c>
      <c r="G116" s="217"/>
      <c r="H116" s="217">
        <v>0</v>
      </c>
      <c r="I116" s="217">
        <v>0</v>
      </c>
      <c r="J116" s="217">
        <v>0</v>
      </c>
      <c r="K116" s="217">
        <v>0</v>
      </c>
      <c r="L116" s="217">
        <v>0</v>
      </c>
      <c r="M116" s="217">
        <v>0</v>
      </c>
      <c r="N116" s="217">
        <v>0</v>
      </c>
      <c r="O116" s="217">
        <v>0</v>
      </c>
      <c r="P116" s="217">
        <v>0</v>
      </c>
      <c r="Q116" s="217">
        <v>0</v>
      </c>
      <c r="R116" s="217">
        <v>0</v>
      </c>
      <c r="S116" s="218">
        <v>0</v>
      </c>
      <c r="T116" s="211">
        <v>0</v>
      </c>
      <c r="U116" s="217">
        <v>0</v>
      </c>
      <c r="V116" s="217">
        <v>0</v>
      </c>
    </row>
    <row r="117" spans="1:22" ht="16" thickBot="1">
      <c r="A117" s="213" t="s">
        <v>4901</v>
      </c>
      <c r="B117" s="217" t="s">
        <v>4902</v>
      </c>
      <c r="C117" s="217" t="s">
        <v>4292</v>
      </c>
      <c r="D117" s="217" t="s">
        <v>4903</v>
      </c>
      <c r="E117" s="217" t="s">
        <v>4904</v>
      </c>
      <c r="F117" s="217" t="s">
        <v>4905</v>
      </c>
      <c r="G117" s="217" t="s">
        <v>4906</v>
      </c>
      <c r="H117" s="217">
        <v>0</v>
      </c>
      <c r="I117" s="217">
        <v>0</v>
      </c>
      <c r="J117" s="217">
        <v>0</v>
      </c>
      <c r="K117" s="217">
        <v>0</v>
      </c>
      <c r="L117" s="217">
        <v>0</v>
      </c>
      <c r="M117" s="217">
        <v>0</v>
      </c>
      <c r="N117" s="217">
        <v>0</v>
      </c>
      <c r="O117" s="217">
        <v>0</v>
      </c>
      <c r="P117" s="217">
        <v>0</v>
      </c>
      <c r="Q117" s="217">
        <v>0</v>
      </c>
      <c r="R117" s="217">
        <v>0</v>
      </c>
      <c r="S117" s="218">
        <v>0</v>
      </c>
      <c r="T117" s="211">
        <v>0</v>
      </c>
      <c r="U117" s="217">
        <v>0</v>
      </c>
      <c r="V117" s="217">
        <v>0</v>
      </c>
    </row>
    <row r="118" spans="1:22" ht="16" thickBot="1">
      <c r="A118" s="213" t="s">
        <v>4907</v>
      </c>
      <c r="B118" s="214" t="s">
        <v>4902</v>
      </c>
      <c r="C118" s="214" t="s">
        <v>4292</v>
      </c>
      <c r="D118" s="214" t="s">
        <v>4908</v>
      </c>
      <c r="E118" s="214" t="s">
        <v>4909</v>
      </c>
      <c r="F118" s="214" t="s">
        <v>4910</v>
      </c>
      <c r="G118" s="214" t="s">
        <v>4911</v>
      </c>
      <c r="H118" s="214">
        <v>0</v>
      </c>
      <c r="I118" s="214">
        <v>0</v>
      </c>
      <c r="J118" s="214">
        <v>0</v>
      </c>
      <c r="K118" s="214">
        <v>0</v>
      </c>
      <c r="L118" s="214">
        <v>0</v>
      </c>
      <c r="M118" s="214">
        <v>0</v>
      </c>
      <c r="N118" s="214">
        <v>0</v>
      </c>
      <c r="O118" s="214">
        <v>0</v>
      </c>
      <c r="P118" s="214">
        <v>0</v>
      </c>
      <c r="Q118" s="214">
        <v>0</v>
      </c>
      <c r="R118" s="214">
        <v>0</v>
      </c>
      <c r="S118" s="216">
        <v>0</v>
      </c>
      <c r="T118" s="211">
        <v>0</v>
      </c>
      <c r="U118" s="214">
        <v>0</v>
      </c>
      <c r="V118" s="214">
        <v>0</v>
      </c>
    </row>
    <row r="119" spans="1:22" ht="16" thickBot="1">
      <c r="A119" s="213" t="s">
        <v>4912</v>
      </c>
      <c r="B119" s="217" t="s">
        <v>4902</v>
      </c>
      <c r="C119" s="217" t="s">
        <v>4292</v>
      </c>
      <c r="D119" s="217" t="s">
        <v>4913</v>
      </c>
      <c r="E119" s="217" t="s">
        <v>4914</v>
      </c>
      <c r="F119" s="217" t="s">
        <v>4915</v>
      </c>
      <c r="G119" s="217" t="s">
        <v>4916</v>
      </c>
      <c r="H119" s="217">
        <v>0</v>
      </c>
      <c r="I119" s="217">
        <v>0</v>
      </c>
      <c r="J119" s="217">
        <v>0</v>
      </c>
      <c r="K119" s="217">
        <v>0</v>
      </c>
      <c r="L119" s="217">
        <v>0</v>
      </c>
      <c r="M119" s="217">
        <v>0</v>
      </c>
      <c r="N119" s="217">
        <v>0</v>
      </c>
      <c r="O119" s="217">
        <v>0</v>
      </c>
      <c r="P119" s="217">
        <v>0</v>
      </c>
      <c r="Q119" s="217">
        <v>0</v>
      </c>
      <c r="R119" s="217">
        <v>0</v>
      </c>
      <c r="S119" s="218">
        <v>0</v>
      </c>
      <c r="T119" s="211">
        <v>0</v>
      </c>
      <c r="U119" s="217">
        <v>0</v>
      </c>
      <c r="V119" s="217">
        <v>0</v>
      </c>
    </row>
    <row r="120" spans="1:22" ht="16" thickBot="1">
      <c r="A120" s="213" t="s">
        <v>4917</v>
      </c>
      <c r="B120" s="214" t="s">
        <v>4902</v>
      </c>
      <c r="C120" s="214" t="s">
        <v>4292</v>
      </c>
      <c r="D120" s="214" t="s">
        <v>4918</v>
      </c>
      <c r="E120" s="214" t="s">
        <v>4919</v>
      </c>
      <c r="F120" s="214" t="s">
        <v>4920</v>
      </c>
      <c r="G120" s="214" t="s">
        <v>4921</v>
      </c>
      <c r="H120" s="214">
        <v>0</v>
      </c>
      <c r="I120" s="214">
        <v>0</v>
      </c>
      <c r="J120" s="214">
        <v>0</v>
      </c>
      <c r="K120" s="214">
        <v>0</v>
      </c>
      <c r="L120" s="214">
        <v>0</v>
      </c>
      <c r="M120" s="214">
        <v>0</v>
      </c>
      <c r="N120" s="214">
        <v>0</v>
      </c>
      <c r="O120" s="214">
        <v>0</v>
      </c>
      <c r="P120" s="214">
        <v>0</v>
      </c>
      <c r="Q120" s="214">
        <v>0</v>
      </c>
      <c r="R120" s="214">
        <v>0</v>
      </c>
      <c r="S120" s="216">
        <v>0</v>
      </c>
      <c r="T120" s="211">
        <v>0</v>
      </c>
      <c r="U120" s="214">
        <v>0</v>
      </c>
      <c r="V120" s="214">
        <v>0</v>
      </c>
    </row>
    <row r="121" spans="1:22" ht="16" thickBot="1">
      <c r="A121" s="213" t="s">
        <v>4922</v>
      </c>
      <c r="B121" s="217" t="s">
        <v>4902</v>
      </c>
      <c r="C121" s="217" t="s">
        <v>4292</v>
      </c>
      <c r="D121" s="217" t="s">
        <v>4923</v>
      </c>
      <c r="E121" s="217" t="s">
        <v>4924</v>
      </c>
      <c r="F121" s="217" t="s">
        <v>4925</v>
      </c>
      <c r="G121" s="217" t="s">
        <v>4926</v>
      </c>
      <c r="H121" s="217">
        <v>0</v>
      </c>
      <c r="I121" s="217">
        <v>0</v>
      </c>
      <c r="J121" s="217">
        <v>0</v>
      </c>
      <c r="K121" s="217">
        <v>0</v>
      </c>
      <c r="L121" s="217">
        <v>0</v>
      </c>
      <c r="M121" s="217">
        <v>0</v>
      </c>
      <c r="N121" s="217">
        <v>0</v>
      </c>
      <c r="O121" s="217">
        <v>0</v>
      </c>
      <c r="P121" s="217">
        <v>0</v>
      </c>
      <c r="Q121" s="217">
        <v>0</v>
      </c>
      <c r="R121" s="217">
        <v>0</v>
      </c>
      <c r="S121" s="218">
        <v>0</v>
      </c>
      <c r="T121" s="211">
        <v>0</v>
      </c>
      <c r="U121" s="217">
        <v>0</v>
      </c>
      <c r="V121" s="217">
        <v>0</v>
      </c>
    </row>
    <row r="122" spans="1:22" ht="16" thickBot="1">
      <c r="A122" s="213" t="s">
        <v>4927</v>
      </c>
      <c r="B122" s="217" t="s">
        <v>4928</v>
      </c>
      <c r="C122" s="217" t="s">
        <v>4292</v>
      </c>
      <c r="D122" s="217" t="s">
        <v>4929</v>
      </c>
      <c r="E122" s="217" t="s">
        <v>4930</v>
      </c>
      <c r="F122" s="217" t="s">
        <v>4931</v>
      </c>
      <c r="G122" s="217"/>
      <c r="H122" s="217">
        <v>0</v>
      </c>
      <c r="I122" s="217">
        <v>0</v>
      </c>
      <c r="J122" s="217">
        <v>0</v>
      </c>
      <c r="K122" s="217">
        <v>0</v>
      </c>
      <c r="L122" s="217">
        <v>0</v>
      </c>
      <c r="M122" s="217">
        <v>0</v>
      </c>
      <c r="N122" s="217">
        <v>0</v>
      </c>
      <c r="O122" s="217">
        <v>0</v>
      </c>
      <c r="P122" s="217">
        <v>0</v>
      </c>
      <c r="Q122" s="217">
        <v>0</v>
      </c>
      <c r="R122" s="217">
        <v>0</v>
      </c>
      <c r="S122" s="218">
        <v>0</v>
      </c>
      <c r="T122" s="211">
        <v>0</v>
      </c>
      <c r="U122" s="217">
        <v>0</v>
      </c>
      <c r="V122" s="217">
        <v>0</v>
      </c>
    </row>
    <row r="123" spans="1:22" ht="16" thickBot="1">
      <c r="A123" s="213" t="s">
        <v>4932</v>
      </c>
      <c r="B123" s="217" t="s">
        <v>4677</v>
      </c>
      <c r="C123" s="217" t="s">
        <v>4292</v>
      </c>
      <c r="D123" s="217" t="s">
        <v>4933</v>
      </c>
      <c r="E123" s="217" t="s">
        <v>4934</v>
      </c>
      <c r="F123" s="217" t="s">
        <v>4935</v>
      </c>
      <c r="G123" s="217" t="s">
        <v>4936</v>
      </c>
      <c r="H123" s="217">
        <v>0</v>
      </c>
      <c r="I123" s="217">
        <v>0</v>
      </c>
      <c r="J123" s="217">
        <v>0</v>
      </c>
      <c r="K123" s="217">
        <v>0</v>
      </c>
      <c r="L123" s="217">
        <v>0</v>
      </c>
      <c r="M123" s="217">
        <v>0</v>
      </c>
      <c r="N123" s="217">
        <v>0</v>
      </c>
      <c r="O123" s="217">
        <v>0</v>
      </c>
      <c r="P123" s="217">
        <v>0</v>
      </c>
      <c r="Q123" s="217">
        <v>0</v>
      </c>
      <c r="R123" s="217">
        <v>0</v>
      </c>
      <c r="S123" s="218">
        <v>0</v>
      </c>
      <c r="T123" s="211">
        <v>0</v>
      </c>
      <c r="U123" s="217">
        <v>0</v>
      </c>
      <c r="V123" s="217">
        <v>0</v>
      </c>
    </row>
    <row r="124" spans="1:22" ht="16" thickBot="1">
      <c r="A124" s="213" t="s">
        <v>4937</v>
      </c>
      <c r="B124" s="214" t="s">
        <v>4938</v>
      </c>
      <c r="C124" s="214" t="s">
        <v>4292</v>
      </c>
      <c r="D124" s="214" t="s">
        <v>4939</v>
      </c>
      <c r="E124" s="214" t="s">
        <v>4940</v>
      </c>
      <c r="F124" s="214" t="s">
        <v>4941</v>
      </c>
      <c r="G124" s="214" t="s">
        <v>4942</v>
      </c>
      <c r="H124" s="214">
        <v>0</v>
      </c>
      <c r="I124" s="214">
        <v>0</v>
      </c>
      <c r="J124" s="214">
        <v>0</v>
      </c>
      <c r="K124" s="214">
        <v>0</v>
      </c>
      <c r="L124" s="214">
        <v>0</v>
      </c>
      <c r="M124" s="214">
        <v>0</v>
      </c>
      <c r="N124" s="214">
        <v>0</v>
      </c>
      <c r="O124" s="214">
        <v>0</v>
      </c>
      <c r="P124" s="214">
        <v>0</v>
      </c>
      <c r="Q124" s="214">
        <v>0</v>
      </c>
      <c r="R124" s="214">
        <v>0</v>
      </c>
      <c r="S124" s="216">
        <v>0</v>
      </c>
      <c r="T124" s="211">
        <v>0</v>
      </c>
      <c r="U124" s="214">
        <v>0</v>
      </c>
      <c r="V124" s="214">
        <v>0</v>
      </c>
    </row>
    <row r="125" spans="1:22" ht="16" thickBot="1">
      <c r="A125" s="213" t="s">
        <v>4943</v>
      </c>
      <c r="B125" s="217" t="s">
        <v>4820</v>
      </c>
      <c r="C125" s="217" t="s">
        <v>4292</v>
      </c>
      <c r="D125" s="217" t="s">
        <v>4944</v>
      </c>
      <c r="E125" s="217" t="s">
        <v>4945</v>
      </c>
      <c r="F125" s="217" t="s">
        <v>4946</v>
      </c>
      <c r="G125" s="217" t="s">
        <v>4947</v>
      </c>
      <c r="H125" s="217">
        <v>0</v>
      </c>
      <c r="I125" s="217">
        <v>0</v>
      </c>
      <c r="J125" s="217">
        <v>0</v>
      </c>
      <c r="K125" s="217">
        <v>0</v>
      </c>
      <c r="L125" s="217">
        <v>0</v>
      </c>
      <c r="M125" s="217">
        <v>0</v>
      </c>
      <c r="N125" s="217">
        <v>0</v>
      </c>
      <c r="O125" s="217">
        <v>0</v>
      </c>
      <c r="P125" s="217">
        <v>0</v>
      </c>
      <c r="Q125" s="217">
        <v>0</v>
      </c>
      <c r="R125" s="217">
        <v>0</v>
      </c>
      <c r="S125" s="218">
        <v>0</v>
      </c>
      <c r="T125" s="211">
        <v>0</v>
      </c>
      <c r="U125" s="217">
        <v>0</v>
      </c>
      <c r="V125" s="217">
        <v>0</v>
      </c>
    </row>
    <row r="126" spans="1:22" ht="16" thickBot="1">
      <c r="A126" s="213" t="s">
        <v>4948</v>
      </c>
      <c r="B126" s="217" t="s">
        <v>4471</v>
      </c>
      <c r="C126" s="217" t="s">
        <v>4292</v>
      </c>
      <c r="D126" s="217" t="s">
        <v>4949</v>
      </c>
      <c r="E126" s="217" t="s">
        <v>4950</v>
      </c>
      <c r="F126" s="217" t="s">
        <v>4951</v>
      </c>
      <c r="G126" s="217" t="s">
        <v>4952</v>
      </c>
      <c r="H126" s="217">
        <v>0</v>
      </c>
      <c r="I126" s="217">
        <v>0</v>
      </c>
      <c r="J126" s="217">
        <v>0</v>
      </c>
      <c r="K126" s="217">
        <v>0</v>
      </c>
      <c r="L126" s="217">
        <v>0</v>
      </c>
      <c r="M126" s="217">
        <v>0</v>
      </c>
      <c r="N126" s="217">
        <v>0</v>
      </c>
      <c r="O126" s="217">
        <v>0</v>
      </c>
      <c r="P126" s="217">
        <v>0</v>
      </c>
      <c r="Q126" s="217">
        <v>0</v>
      </c>
      <c r="R126" s="217">
        <v>0</v>
      </c>
      <c r="S126" s="218">
        <v>0</v>
      </c>
      <c r="T126" s="211">
        <v>0</v>
      </c>
      <c r="U126" s="217">
        <v>0</v>
      </c>
      <c r="V126" s="217">
        <v>0</v>
      </c>
    </row>
    <row r="127" spans="1:22" ht="16" thickBot="1">
      <c r="A127" s="213" t="s">
        <v>4953</v>
      </c>
      <c r="B127" s="214" t="s">
        <v>4954</v>
      </c>
      <c r="C127" s="214" t="s">
        <v>4292</v>
      </c>
      <c r="D127" s="214" t="s">
        <v>4955</v>
      </c>
      <c r="E127" s="214" t="s">
        <v>4956</v>
      </c>
      <c r="F127" s="214" t="s">
        <v>4957</v>
      </c>
      <c r="G127" s="214"/>
      <c r="H127" s="214">
        <v>0</v>
      </c>
      <c r="I127" s="214">
        <v>0</v>
      </c>
      <c r="J127" s="214">
        <v>0</v>
      </c>
      <c r="K127" s="214">
        <v>0</v>
      </c>
      <c r="L127" s="214">
        <v>0</v>
      </c>
      <c r="M127" s="214">
        <v>0</v>
      </c>
      <c r="N127" s="214">
        <v>0</v>
      </c>
      <c r="O127" s="214">
        <v>0</v>
      </c>
      <c r="P127" s="214">
        <v>0</v>
      </c>
      <c r="Q127" s="214">
        <v>0</v>
      </c>
      <c r="R127" s="214">
        <v>0</v>
      </c>
      <c r="S127" s="216">
        <v>0</v>
      </c>
      <c r="T127" s="211">
        <v>0</v>
      </c>
      <c r="U127" s="214">
        <v>0</v>
      </c>
      <c r="V127" s="214">
        <v>0</v>
      </c>
    </row>
    <row r="128" spans="1:22" ht="16" thickBot="1">
      <c r="A128" s="213" t="s">
        <v>2483</v>
      </c>
      <c r="B128" s="217" t="s">
        <v>4958</v>
      </c>
      <c r="C128" s="217" t="s">
        <v>4292</v>
      </c>
      <c r="D128" s="217" t="s">
        <v>4959</v>
      </c>
      <c r="E128" s="217" t="s">
        <v>4960</v>
      </c>
      <c r="F128" s="217" t="s">
        <v>2484</v>
      </c>
      <c r="G128" s="217" t="s">
        <v>2485</v>
      </c>
      <c r="H128" s="217">
        <v>0</v>
      </c>
      <c r="I128" s="217">
        <v>0</v>
      </c>
      <c r="J128" s="217">
        <v>0</v>
      </c>
      <c r="K128" s="217">
        <v>0</v>
      </c>
      <c r="L128" s="217">
        <v>0</v>
      </c>
      <c r="M128" s="217">
        <v>0</v>
      </c>
      <c r="N128" s="217">
        <v>0</v>
      </c>
      <c r="O128" s="217">
        <v>0</v>
      </c>
      <c r="P128" s="217">
        <v>0</v>
      </c>
      <c r="Q128" s="217">
        <v>0</v>
      </c>
      <c r="R128" s="217">
        <v>0</v>
      </c>
      <c r="S128" s="218">
        <v>0</v>
      </c>
      <c r="T128" s="211">
        <v>0</v>
      </c>
      <c r="U128" s="217">
        <v>0</v>
      </c>
      <c r="V128" s="217">
        <v>0</v>
      </c>
    </row>
    <row r="129" spans="1:22" ht="16" thickBot="1">
      <c r="A129" s="213" t="s">
        <v>4961</v>
      </c>
      <c r="B129" s="214" t="s">
        <v>4962</v>
      </c>
      <c r="C129" s="214" t="s">
        <v>4292</v>
      </c>
      <c r="D129" s="214" t="s">
        <v>4963</v>
      </c>
      <c r="E129" s="214" t="s">
        <v>4964</v>
      </c>
      <c r="F129" s="214" t="s">
        <v>4965</v>
      </c>
      <c r="G129" s="214" t="s">
        <v>4966</v>
      </c>
      <c r="H129" s="214">
        <v>0</v>
      </c>
      <c r="I129" s="214">
        <v>0</v>
      </c>
      <c r="J129" s="214">
        <v>0</v>
      </c>
      <c r="K129" s="214">
        <v>0</v>
      </c>
      <c r="L129" s="214">
        <v>0</v>
      </c>
      <c r="M129" s="214">
        <v>0</v>
      </c>
      <c r="N129" s="214">
        <v>0</v>
      </c>
      <c r="O129" s="214">
        <v>0</v>
      </c>
      <c r="P129" s="214">
        <v>0</v>
      </c>
      <c r="Q129" s="214">
        <v>0</v>
      </c>
      <c r="R129" s="214">
        <v>0</v>
      </c>
      <c r="S129" s="216">
        <v>0</v>
      </c>
      <c r="T129" s="211">
        <v>0</v>
      </c>
      <c r="U129" s="214">
        <v>0</v>
      </c>
      <c r="V129" s="214">
        <v>0</v>
      </c>
    </row>
    <row r="130" spans="1:22" ht="16" thickBot="1">
      <c r="A130" s="213" t="s">
        <v>4967</v>
      </c>
      <c r="B130" s="214" t="s">
        <v>4968</v>
      </c>
      <c r="C130" s="214" t="s">
        <v>4292</v>
      </c>
      <c r="D130" s="214" t="s">
        <v>4969</v>
      </c>
      <c r="E130" s="214" t="s">
        <v>4970</v>
      </c>
      <c r="F130" s="214" t="s">
        <v>4971</v>
      </c>
      <c r="G130" s="214" t="s">
        <v>4972</v>
      </c>
      <c r="H130" s="214">
        <v>0</v>
      </c>
      <c r="I130" s="214">
        <v>0</v>
      </c>
      <c r="J130" s="214">
        <v>0</v>
      </c>
      <c r="K130" s="214">
        <v>0</v>
      </c>
      <c r="L130" s="214">
        <v>0</v>
      </c>
      <c r="M130" s="214">
        <v>0</v>
      </c>
      <c r="N130" s="214">
        <v>0</v>
      </c>
      <c r="O130" s="214">
        <v>0</v>
      </c>
      <c r="P130" s="214">
        <v>0</v>
      </c>
      <c r="Q130" s="214">
        <v>0</v>
      </c>
      <c r="R130" s="214">
        <v>0</v>
      </c>
      <c r="S130" s="216">
        <v>0</v>
      </c>
      <c r="T130" s="211">
        <v>0</v>
      </c>
      <c r="U130" s="214">
        <v>0</v>
      </c>
      <c r="V130" s="214">
        <v>0</v>
      </c>
    </row>
    <row r="131" spans="1:22" ht="16" thickBot="1">
      <c r="A131" s="213" t="s">
        <v>4973</v>
      </c>
      <c r="B131" s="217" t="s">
        <v>4974</v>
      </c>
      <c r="C131" s="217" t="s">
        <v>4292</v>
      </c>
      <c r="D131" s="217" t="s">
        <v>4975</v>
      </c>
      <c r="E131" s="217" t="s">
        <v>4976</v>
      </c>
      <c r="F131" s="217" t="s">
        <v>4977</v>
      </c>
      <c r="G131" s="217" t="s">
        <v>4978</v>
      </c>
      <c r="H131" s="217">
        <v>0</v>
      </c>
      <c r="I131" s="217">
        <v>0</v>
      </c>
      <c r="J131" s="217">
        <v>0</v>
      </c>
      <c r="K131" s="217">
        <v>0</v>
      </c>
      <c r="L131" s="217">
        <v>0</v>
      </c>
      <c r="M131" s="217">
        <v>0</v>
      </c>
      <c r="N131" s="217">
        <v>0</v>
      </c>
      <c r="O131" s="217">
        <v>0</v>
      </c>
      <c r="P131" s="217">
        <v>0</v>
      </c>
      <c r="Q131" s="217">
        <v>0</v>
      </c>
      <c r="R131" s="217">
        <v>0</v>
      </c>
      <c r="S131" s="218">
        <v>0</v>
      </c>
      <c r="T131" s="211">
        <v>0</v>
      </c>
      <c r="U131" s="217">
        <v>0</v>
      </c>
      <c r="V131" s="217">
        <v>0</v>
      </c>
    </row>
    <row r="132" spans="1:22" ht="16" thickBot="1">
      <c r="A132" s="213" t="s">
        <v>4979</v>
      </c>
      <c r="B132" s="214" t="s">
        <v>4980</v>
      </c>
      <c r="C132" s="214" t="s">
        <v>4292</v>
      </c>
      <c r="D132" s="214" t="s">
        <v>4981</v>
      </c>
      <c r="E132" s="214" t="s">
        <v>4982</v>
      </c>
      <c r="F132" s="214" t="s">
        <v>4983</v>
      </c>
      <c r="G132" s="214" t="s">
        <v>4984</v>
      </c>
      <c r="H132" s="214">
        <v>0</v>
      </c>
      <c r="I132" s="214">
        <v>0</v>
      </c>
      <c r="J132" s="214">
        <v>0</v>
      </c>
      <c r="K132" s="214">
        <v>0</v>
      </c>
      <c r="L132" s="214">
        <v>0</v>
      </c>
      <c r="M132" s="214">
        <v>0</v>
      </c>
      <c r="N132" s="214">
        <v>0</v>
      </c>
      <c r="O132" s="214">
        <v>0</v>
      </c>
      <c r="P132" s="214">
        <v>0</v>
      </c>
      <c r="Q132" s="214">
        <v>0</v>
      </c>
      <c r="R132" s="214">
        <v>0</v>
      </c>
      <c r="S132" s="216">
        <v>0</v>
      </c>
      <c r="T132" s="211">
        <v>0</v>
      </c>
      <c r="U132" s="214">
        <v>0</v>
      </c>
      <c r="V132" s="214">
        <v>0</v>
      </c>
    </row>
    <row r="133" spans="1:22" ht="16" thickBot="1">
      <c r="A133" s="213" t="s">
        <v>4985</v>
      </c>
      <c r="B133" s="217" t="s">
        <v>4986</v>
      </c>
      <c r="C133" s="217" t="s">
        <v>4292</v>
      </c>
      <c r="D133" s="217" t="s">
        <v>4987</v>
      </c>
      <c r="E133" s="217" t="s">
        <v>4988</v>
      </c>
      <c r="F133" s="217" t="s">
        <v>4989</v>
      </c>
      <c r="G133" s="217" t="s">
        <v>4990</v>
      </c>
      <c r="H133" s="217">
        <v>0</v>
      </c>
      <c r="I133" s="217">
        <v>0</v>
      </c>
      <c r="J133" s="217">
        <v>0</v>
      </c>
      <c r="K133" s="217">
        <v>0</v>
      </c>
      <c r="L133" s="217">
        <v>0</v>
      </c>
      <c r="M133" s="217">
        <v>0</v>
      </c>
      <c r="N133" s="217">
        <v>0</v>
      </c>
      <c r="O133" s="217">
        <v>0</v>
      </c>
      <c r="P133" s="217">
        <v>0</v>
      </c>
      <c r="Q133" s="217">
        <v>0</v>
      </c>
      <c r="R133" s="217">
        <v>0</v>
      </c>
      <c r="S133" s="218">
        <v>0</v>
      </c>
      <c r="T133" s="211">
        <v>0</v>
      </c>
      <c r="U133" s="217">
        <v>0</v>
      </c>
      <c r="V133" s="217">
        <v>0</v>
      </c>
    </row>
    <row r="134" spans="1:22" ht="16" thickBot="1">
      <c r="A134" s="213" t="s">
        <v>4991</v>
      </c>
      <c r="B134" s="214" t="s">
        <v>4992</v>
      </c>
      <c r="C134" s="214" t="s">
        <v>4292</v>
      </c>
      <c r="D134" s="214" t="s">
        <v>4993</v>
      </c>
      <c r="E134" s="214" t="s">
        <v>4994</v>
      </c>
      <c r="F134" s="215">
        <v>2344097</v>
      </c>
      <c r="G134" s="214" t="s">
        <v>4995</v>
      </c>
      <c r="H134" s="214">
        <v>0</v>
      </c>
      <c r="I134" s="214">
        <v>0</v>
      </c>
      <c r="J134" s="214">
        <v>0</v>
      </c>
      <c r="K134" s="214">
        <v>0</v>
      </c>
      <c r="L134" s="214">
        <v>0</v>
      </c>
      <c r="M134" s="214">
        <v>0</v>
      </c>
      <c r="N134" s="214">
        <v>0</v>
      </c>
      <c r="O134" s="214">
        <v>0</v>
      </c>
      <c r="P134" s="214">
        <v>0</v>
      </c>
      <c r="Q134" s="214">
        <v>0</v>
      </c>
      <c r="R134" s="214">
        <v>0</v>
      </c>
      <c r="S134" s="216">
        <v>0</v>
      </c>
      <c r="T134" s="211">
        <v>0</v>
      </c>
      <c r="U134" s="214">
        <v>0</v>
      </c>
      <c r="V134" s="214">
        <v>0</v>
      </c>
    </row>
    <row r="135" spans="1:22" ht="16" thickBot="1">
      <c r="A135" s="213" t="s">
        <v>4996</v>
      </c>
      <c r="B135" s="214" t="s">
        <v>4997</v>
      </c>
      <c r="C135" s="214" t="s">
        <v>4292</v>
      </c>
      <c r="D135" s="214" t="s">
        <v>4998</v>
      </c>
      <c r="E135" s="214" t="s">
        <v>4999</v>
      </c>
      <c r="F135" s="214" t="s">
        <v>5000</v>
      </c>
      <c r="G135" s="214" t="s">
        <v>5001</v>
      </c>
      <c r="H135" s="214">
        <v>0</v>
      </c>
      <c r="I135" s="214">
        <v>0</v>
      </c>
      <c r="J135" s="214">
        <v>0</v>
      </c>
      <c r="K135" s="214">
        <v>0</v>
      </c>
      <c r="L135" s="214">
        <v>0</v>
      </c>
      <c r="M135" s="214">
        <v>0</v>
      </c>
      <c r="N135" s="214">
        <v>0</v>
      </c>
      <c r="O135" s="214">
        <v>0</v>
      </c>
      <c r="P135" s="214">
        <v>0</v>
      </c>
      <c r="Q135" s="214">
        <v>0</v>
      </c>
      <c r="R135" s="214">
        <v>0</v>
      </c>
      <c r="S135" s="216">
        <v>0</v>
      </c>
      <c r="T135" s="211">
        <v>0</v>
      </c>
      <c r="U135" s="214">
        <v>0</v>
      </c>
      <c r="V135" s="214">
        <v>0</v>
      </c>
    </row>
    <row r="136" spans="1:22" ht="16" thickBot="1">
      <c r="A136" s="213" t="s">
        <v>5002</v>
      </c>
      <c r="B136" s="217" t="s">
        <v>5003</v>
      </c>
      <c r="C136" s="217" t="s">
        <v>4292</v>
      </c>
      <c r="D136" s="217" t="s">
        <v>5004</v>
      </c>
      <c r="E136" s="217" t="s">
        <v>5005</v>
      </c>
      <c r="F136" s="217" t="s">
        <v>5006</v>
      </c>
      <c r="G136" s="217"/>
      <c r="H136" s="217">
        <v>0</v>
      </c>
      <c r="I136" s="217">
        <v>0</v>
      </c>
      <c r="J136" s="217">
        <v>0</v>
      </c>
      <c r="K136" s="217">
        <v>0</v>
      </c>
      <c r="L136" s="217">
        <v>0</v>
      </c>
      <c r="M136" s="217">
        <v>0</v>
      </c>
      <c r="N136" s="217">
        <v>0</v>
      </c>
      <c r="O136" s="217">
        <v>0</v>
      </c>
      <c r="P136" s="217">
        <v>0</v>
      </c>
      <c r="Q136" s="217">
        <v>0</v>
      </c>
      <c r="R136" s="217">
        <v>0</v>
      </c>
      <c r="S136" s="218">
        <v>0</v>
      </c>
      <c r="T136" s="211">
        <v>0</v>
      </c>
      <c r="U136" s="217">
        <v>0</v>
      </c>
      <c r="V136" s="217">
        <v>0</v>
      </c>
    </row>
    <row r="137" spans="1:22" ht="16" thickBot="1">
      <c r="A137" s="213" t="s">
        <v>5007</v>
      </c>
      <c r="B137" s="214" t="s">
        <v>5008</v>
      </c>
      <c r="C137" s="214" t="s">
        <v>4292</v>
      </c>
      <c r="D137" s="214" t="s">
        <v>5009</v>
      </c>
      <c r="E137" s="214" t="s">
        <v>5010</v>
      </c>
      <c r="F137" s="214" t="s">
        <v>5011</v>
      </c>
      <c r="G137" s="214" t="s">
        <v>5012</v>
      </c>
      <c r="H137" s="214">
        <v>0</v>
      </c>
      <c r="I137" s="214">
        <v>0</v>
      </c>
      <c r="J137" s="214">
        <v>0</v>
      </c>
      <c r="K137" s="214">
        <v>0</v>
      </c>
      <c r="L137" s="214">
        <v>0</v>
      </c>
      <c r="M137" s="214">
        <v>0</v>
      </c>
      <c r="N137" s="214">
        <v>0</v>
      </c>
      <c r="O137" s="214">
        <v>0</v>
      </c>
      <c r="P137" s="214">
        <v>0</v>
      </c>
      <c r="Q137" s="214">
        <v>0</v>
      </c>
      <c r="R137" s="214">
        <v>0</v>
      </c>
      <c r="S137" s="216">
        <v>0</v>
      </c>
      <c r="T137" s="211">
        <v>0</v>
      </c>
      <c r="U137" s="214">
        <v>0</v>
      </c>
      <c r="V137" s="214">
        <v>0</v>
      </c>
    </row>
    <row r="138" spans="1:22" ht="16" thickBot="1">
      <c r="A138" s="213" t="s">
        <v>5013</v>
      </c>
      <c r="B138" s="217" t="s">
        <v>5014</v>
      </c>
      <c r="C138" s="217" t="s">
        <v>4292</v>
      </c>
      <c r="D138" s="217" t="s">
        <v>5015</v>
      </c>
      <c r="E138" s="217" t="s">
        <v>5016</v>
      </c>
      <c r="F138" s="217" t="s">
        <v>5017</v>
      </c>
      <c r="G138" s="217" t="s">
        <v>5018</v>
      </c>
      <c r="H138" s="217">
        <v>0</v>
      </c>
      <c r="I138" s="217">
        <v>0</v>
      </c>
      <c r="J138" s="217">
        <v>0</v>
      </c>
      <c r="K138" s="217">
        <v>0</v>
      </c>
      <c r="L138" s="217">
        <v>0</v>
      </c>
      <c r="M138" s="217">
        <v>0</v>
      </c>
      <c r="N138" s="217">
        <v>0</v>
      </c>
      <c r="O138" s="217">
        <v>0</v>
      </c>
      <c r="P138" s="217">
        <v>0</v>
      </c>
      <c r="Q138" s="217">
        <v>0</v>
      </c>
      <c r="R138" s="217">
        <v>0</v>
      </c>
      <c r="S138" s="218">
        <v>0</v>
      </c>
      <c r="T138" s="211">
        <v>0</v>
      </c>
      <c r="U138" s="217">
        <v>0</v>
      </c>
      <c r="V138" s="217">
        <v>0</v>
      </c>
    </row>
    <row r="139" spans="1:22" ht="16" thickBot="1">
      <c r="A139" s="213" t="s">
        <v>5019</v>
      </c>
      <c r="B139" s="214" t="s">
        <v>5020</v>
      </c>
      <c r="C139" s="214" t="s">
        <v>4292</v>
      </c>
      <c r="D139" s="214" t="s">
        <v>5021</v>
      </c>
      <c r="E139" s="214" t="s">
        <v>5022</v>
      </c>
      <c r="F139" s="214" t="s">
        <v>5023</v>
      </c>
      <c r="G139" s="214" t="s">
        <v>5024</v>
      </c>
      <c r="H139" s="214">
        <v>0</v>
      </c>
      <c r="I139" s="214">
        <v>0</v>
      </c>
      <c r="J139" s="214">
        <v>0</v>
      </c>
      <c r="K139" s="214">
        <v>0</v>
      </c>
      <c r="L139" s="214">
        <v>0</v>
      </c>
      <c r="M139" s="214">
        <v>0</v>
      </c>
      <c r="N139" s="214">
        <v>0</v>
      </c>
      <c r="O139" s="214">
        <v>0</v>
      </c>
      <c r="P139" s="214">
        <v>0</v>
      </c>
      <c r="Q139" s="214">
        <v>0</v>
      </c>
      <c r="R139" s="214">
        <v>0</v>
      </c>
      <c r="S139" s="216">
        <v>0</v>
      </c>
      <c r="T139" s="211">
        <v>0</v>
      </c>
      <c r="U139" s="214">
        <v>0</v>
      </c>
      <c r="V139" s="214">
        <v>0</v>
      </c>
    </row>
    <row r="140" spans="1:22" ht="16" thickBot="1">
      <c r="A140" s="213" t="s">
        <v>5025</v>
      </c>
      <c r="B140" s="217" t="s">
        <v>5026</v>
      </c>
      <c r="C140" s="217" t="s">
        <v>4292</v>
      </c>
      <c r="D140" s="217" t="s">
        <v>5027</v>
      </c>
      <c r="E140" s="217" t="s">
        <v>5028</v>
      </c>
      <c r="F140" s="217" t="s">
        <v>5029</v>
      </c>
      <c r="G140" s="217"/>
      <c r="H140" s="217">
        <v>0</v>
      </c>
      <c r="I140" s="217">
        <v>0</v>
      </c>
      <c r="J140" s="217">
        <v>0</v>
      </c>
      <c r="K140" s="217">
        <v>0</v>
      </c>
      <c r="L140" s="217">
        <v>0</v>
      </c>
      <c r="M140" s="217">
        <v>0</v>
      </c>
      <c r="N140" s="217">
        <v>0</v>
      </c>
      <c r="O140" s="217">
        <v>0</v>
      </c>
      <c r="P140" s="217">
        <v>0</v>
      </c>
      <c r="Q140" s="217">
        <v>0</v>
      </c>
      <c r="R140" s="217">
        <v>0</v>
      </c>
      <c r="S140" s="218">
        <v>0</v>
      </c>
      <c r="T140" s="211">
        <v>0</v>
      </c>
      <c r="U140" s="217">
        <v>0</v>
      </c>
      <c r="V140" s="217">
        <v>0</v>
      </c>
    </row>
    <row r="141" spans="1:22" ht="16" thickBot="1">
      <c r="A141" s="213" t="s">
        <v>5030</v>
      </c>
      <c r="B141" s="217" t="s">
        <v>5031</v>
      </c>
      <c r="C141" s="217" t="s">
        <v>4292</v>
      </c>
      <c r="D141" s="217" t="s">
        <v>5032</v>
      </c>
      <c r="E141" s="217" t="s">
        <v>5033</v>
      </c>
      <c r="F141" s="217" t="s">
        <v>5034</v>
      </c>
      <c r="G141" s="217" t="s">
        <v>5035</v>
      </c>
      <c r="H141" s="217">
        <v>0</v>
      </c>
      <c r="I141" s="217">
        <v>0</v>
      </c>
      <c r="J141" s="217">
        <v>0</v>
      </c>
      <c r="K141" s="217">
        <v>0</v>
      </c>
      <c r="L141" s="217">
        <v>0</v>
      </c>
      <c r="M141" s="217">
        <v>0</v>
      </c>
      <c r="N141" s="217">
        <v>0</v>
      </c>
      <c r="O141" s="217">
        <v>0</v>
      </c>
      <c r="P141" s="217">
        <v>0</v>
      </c>
      <c r="Q141" s="217">
        <v>0</v>
      </c>
      <c r="R141" s="217">
        <v>0</v>
      </c>
      <c r="S141" s="218">
        <v>0</v>
      </c>
      <c r="T141" s="211">
        <v>0</v>
      </c>
      <c r="U141" s="217">
        <v>0</v>
      </c>
      <c r="V141" s="217">
        <v>0</v>
      </c>
    </row>
    <row r="142" spans="1:22" ht="16" thickBot="1">
      <c r="A142" s="213" t="s">
        <v>5036</v>
      </c>
      <c r="B142" s="214" t="s">
        <v>5037</v>
      </c>
      <c r="C142" s="214" t="s">
        <v>4292</v>
      </c>
      <c r="D142" s="214" t="s">
        <v>5038</v>
      </c>
      <c r="E142" s="214" t="s">
        <v>5039</v>
      </c>
      <c r="F142" s="214" t="s">
        <v>5040</v>
      </c>
      <c r="G142" s="214" t="s">
        <v>5041</v>
      </c>
      <c r="H142" s="214">
        <v>0</v>
      </c>
      <c r="I142" s="214">
        <v>0</v>
      </c>
      <c r="J142" s="214">
        <v>0</v>
      </c>
      <c r="K142" s="214">
        <v>0</v>
      </c>
      <c r="L142" s="214">
        <v>0</v>
      </c>
      <c r="M142" s="214">
        <v>0</v>
      </c>
      <c r="N142" s="214">
        <v>0</v>
      </c>
      <c r="O142" s="214">
        <v>0</v>
      </c>
      <c r="P142" s="214">
        <v>0</v>
      </c>
      <c r="Q142" s="214">
        <v>0</v>
      </c>
      <c r="R142" s="214">
        <v>0</v>
      </c>
      <c r="S142" s="216">
        <v>0</v>
      </c>
      <c r="T142" s="211">
        <v>0</v>
      </c>
      <c r="U142" s="214">
        <v>0</v>
      </c>
      <c r="V142" s="214">
        <v>0</v>
      </c>
    </row>
    <row r="143" spans="1:22" ht="16" thickBot="1">
      <c r="A143" s="213" t="s">
        <v>5042</v>
      </c>
      <c r="B143" s="214" t="s">
        <v>5043</v>
      </c>
      <c r="C143" s="214" t="s">
        <v>4292</v>
      </c>
      <c r="D143" s="214" t="s">
        <v>5044</v>
      </c>
      <c r="E143" s="214" t="s">
        <v>5045</v>
      </c>
      <c r="F143" s="214" t="s">
        <v>5046</v>
      </c>
      <c r="G143" s="214" t="s">
        <v>5047</v>
      </c>
      <c r="H143" s="214">
        <v>0</v>
      </c>
      <c r="I143" s="214">
        <v>0</v>
      </c>
      <c r="J143" s="214">
        <v>0</v>
      </c>
      <c r="K143" s="214">
        <v>0</v>
      </c>
      <c r="L143" s="214">
        <v>0</v>
      </c>
      <c r="M143" s="214">
        <v>0</v>
      </c>
      <c r="N143" s="214">
        <v>0</v>
      </c>
      <c r="O143" s="214">
        <v>0</v>
      </c>
      <c r="P143" s="214">
        <v>0</v>
      </c>
      <c r="Q143" s="214">
        <v>0</v>
      </c>
      <c r="R143" s="214">
        <v>0</v>
      </c>
      <c r="S143" s="216">
        <v>0</v>
      </c>
      <c r="T143" s="211">
        <v>0</v>
      </c>
      <c r="U143" s="214">
        <v>0</v>
      </c>
      <c r="V143" s="214">
        <v>0</v>
      </c>
    </row>
    <row r="144" spans="1:22" ht="16" thickBot="1">
      <c r="A144" s="213" t="s">
        <v>5048</v>
      </c>
      <c r="B144" s="217" t="s">
        <v>4547</v>
      </c>
      <c r="C144" s="217" t="s">
        <v>4292</v>
      </c>
      <c r="D144" s="217" t="s">
        <v>5049</v>
      </c>
      <c r="E144" s="217" t="s">
        <v>5050</v>
      </c>
      <c r="F144" s="217"/>
      <c r="G144" s="217" t="s">
        <v>5051</v>
      </c>
      <c r="H144" s="217">
        <v>0</v>
      </c>
      <c r="I144" s="217">
        <v>0</v>
      </c>
      <c r="J144" s="217">
        <v>0</v>
      </c>
      <c r="K144" s="217">
        <v>0</v>
      </c>
      <c r="L144" s="217">
        <v>0</v>
      </c>
      <c r="M144" s="217">
        <v>0</v>
      </c>
      <c r="N144" s="217">
        <v>0</v>
      </c>
      <c r="O144" s="217">
        <v>0</v>
      </c>
      <c r="P144" s="217">
        <v>0</v>
      </c>
      <c r="Q144" s="217">
        <v>0</v>
      </c>
      <c r="R144" s="217">
        <v>0</v>
      </c>
      <c r="S144" s="218">
        <v>0</v>
      </c>
      <c r="T144" s="211">
        <v>0</v>
      </c>
      <c r="U144" s="217">
        <v>0</v>
      </c>
      <c r="V144" s="217">
        <v>0</v>
      </c>
    </row>
    <row r="145" spans="1:22" ht="16" thickBot="1">
      <c r="A145" s="213" t="s">
        <v>5052</v>
      </c>
      <c r="B145" s="214" t="s">
        <v>5053</v>
      </c>
      <c r="C145" s="214" t="s">
        <v>4292</v>
      </c>
      <c r="D145" s="214" t="s">
        <v>5054</v>
      </c>
      <c r="E145" s="214" t="s">
        <v>5055</v>
      </c>
      <c r="F145" s="214" t="s">
        <v>5056</v>
      </c>
      <c r="G145" s="214" t="s">
        <v>5057</v>
      </c>
      <c r="H145" s="214">
        <v>0</v>
      </c>
      <c r="I145" s="214">
        <v>0</v>
      </c>
      <c r="J145" s="214">
        <v>0</v>
      </c>
      <c r="K145" s="214">
        <v>0</v>
      </c>
      <c r="L145" s="214">
        <v>0</v>
      </c>
      <c r="M145" s="214">
        <v>0</v>
      </c>
      <c r="N145" s="214">
        <v>0</v>
      </c>
      <c r="O145" s="214">
        <v>0</v>
      </c>
      <c r="P145" s="214">
        <v>0</v>
      </c>
      <c r="Q145" s="214">
        <v>0</v>
      </c>
      <c r="R145" s="214">
        <v>0</v>
      </c>
      <c r="S145" s="216">
        <v>0</v>
      </c>
      <c r="T145" s="211">
        <v>0</v>
      </c>
      <c r="U145" s="214">
        <v>0</v>
      </c>
      <c r="V145" s="214">
        <v>0</v>
      </c>
    </row>
    <row r="146" spans="1:22" ht="16" thickBot="1">
      <c r="A146" s="213" t="s">
        <v>5058</v>
      </c>
      <c r="B146" s="217" t="s">
        <v>5059</v>
      </c>
      <c r="C146" s="217" t="s">
        <v>4292</v>
      </c>
      <c r="D146" s="217" t="s">
        <v>5060</v>
      </c>
      <c r="E146" s="217" t="s">
        <v>5061</v>
      </c>
      <c r="F146" s="217" t="s">
        <v>5062</v>
      </c>
      <c r="G146" s="217" t="s">
        <v>5063</v>
      </c>
      <c r="H146" s="217">
        <v>0</v>
      </c>
      <c r="I146" s="217">
        <v>0</v>
      </c>
      <c r="J146" s="217">
        <v>0</v>
      </c>
      <c r="K146" s="217">
        <v>0</v>
      </c>
      <c r="L146" s="217">
        <v>0</v>
      </c>
      <c r="M146" s="217">
        <v>0</v>
      </c>
      <c r="N146" s="217">
        <v>0</v>
      </c>
      <c r="O146" s="217">
        <v>0</v>
      </c>
      <c r="P146" s="217">
        <v>0</v>
      </c>
      <c r="Q146" s="217">
        <v>0</v>
      </c>
      <c r="R146" s="217">
        <v>0</v>
      </c>
      <c r="S146" s="218">
        <v>0</v>
      </c>
      <c r="T146" s="211">
        <v>0</v>
      </c>
      <c r="U146" s="217">
        <v>0</v>
      </c>
      <c r="V146" s="217">
        <v>0</v>
      </c>
    </row>
    <row r="147" spans="1:22" ht="16" thickBot="1">
      <c r="A147" s="213" t="s">
        <v>5064</v>
      </c>
      <c r="B147" s="214" t="s">
        <v>5065</v>
      </c>
      <c r="C147" s="214" t="s">
        <v>4292</v>
      </c>
      <c r="D147" s="214" t="s">
        <v>5066</v>
      </c>
      <c r="E147" s="214" t="s">
        <v>5067</v>
      </c>
      <c r="F147" s="214" t="s">
        <v>5068</v>
      </c>
      <c r="G147" s="214" t="s">
        <v>5069</v>
      </c>
      <c r="H147" s="214">
        <v>0</v>
      </c>
      <c r="I147" s="214">
        <v>0</v>
      </c>
      <c r="J147" s="214">
        <v>0</v>
      </c>
      <c r="K147" s="214">
        <v>0</v>
      </c>
      <c r="L147" s="214">
        <v>0</v>
      </c>
      <c r="M147" s="214">
        <v>0</v>
      </c>
      <c r="N147" s="214">
        <v>0</v>
      </c>
      <c r="O147" s="214">
        <v>0</v>
      </c>
      <c r="P147" s="214">
        <v>0</v>
      </c>
      <c r="Q147" s="214">
        <v>0</v>
      </c>
      <c r="R147" s="214">
        <v>0</v>
      </c>
      <c r="S147" s="216">
        <v>0</v>
      </c>
      <c r="T147" s="211">
        <v>0</v>
      </c>
      <c r="U147" s="214">
        <v>0</v>
      </c>
      <c r="V147" s="214">
        <v>0</v>
      </c>
    </row>
    <row r="148" spans="1:22" ht="16" thickBot="1">
      <c r="A148" s="213" t="s">
        <v>5070</v>
      </c>
      <c r="B148" s="217" t="s">
        <v>5071</v>
      </c>
      <c r="C148" s="217" t="s">
        <v>4292</v>
      </c>
      <c r="D148" s="217" t="s">
        <v>5072</v>
      </c>
      <c r="E148" s="217" t="s">
        <v>5073</v>
      </c>
      <c r="F148" s="217" t="s">
        <v>5074</v>
      </c>
      <c r="G148" s="217" t="s">
        <v>5075</v>
      </c>
      <c r="H148" s="217">
        <v>0</v>
      </c>
      <c r="I148" s="217">
        <v>0</v>
      </c>
      <c r="J148" s="217">
        <v>0</v>
      </c>
      <c r="K148" s="217">
        <v>0</v>
      </c>
      <c r="L148" s="217">
        <v>0</v>
      </c>
      <c r="M148" s="217">
        <v>0</v>
      </c>
      <c r="N148" s="217">
        <v>0</v>
      </c>
      <c r="O148" s="217">
        <v>0</v>
      </c>
      <c r="P148" s="217">
        <v>0</v>
      </c>
      <c r="Q148" s="217">
        <v>0</v>
      </c>
      <c r="R148" s="217">
        <v>0</v>
      </c>
      <c r="S148" s="218">
        <v>0</v>
      </c>
      <c r="T148" s="211">
        <v>0</v>
      </c>
      <c r="U148" s="217">
        <v>0</v>
      </c>
      <c r="V148" s="217">
        <v>0</v>
      </c>
    </row>
    <row r="149" spans="1:22" ht="16" thickBot="1">
      <c r="A149" s="213" t="s">
        <v>5076</v>
      </c>
      <c r="B149" s="214" t="s">
        <v>5077</v>
      </c>
      <c r="C149" s="214" t="s">
        <v>4292</v>
      </c>
      <c r="D149" s="214" t="s">
        <v>5078</v>
      </c>
      <c r="E149" s="214" t="s">
        <v>5079</v>
      </c>
      <c r="F149" s="214" t="s">
        <v>5080</v>
      </c>
      <c r="G149" s="214" t="s">
        <v>5081</v>
      </c>
      <c r="H149" s="214">
        <v>0</v>
      </c>
      <c r="I149" s="214">
        <v>0</v>
      </c>
      <c r="J149" s="214">
        <v>0</v>
      </c>
      <c r="K149" s="214">
        <v>0</v>
      </c>
      <c r="L149" s="214">
        <v>0</v>
      </c>
      <c r="M149" s="214">
        <v>0</v>
      </c>
      <c r="N149" s="214">
        <v>0</v>
      </c>
      <c r="O149" s="214">
        <v>0</v>
      </c>
      <c r="P149" s="214">
        <v>0</v>
      </c>
      <c r="Q149" s="214">
        <v>0</v>
      </c>
      <c r="R149" s="214">
        <v>0</v>
      </c>
      <c r="S149" s="216">
        <v>0</v>
      </c>
      <c r="T149" s="211">
        <v>0</v>
      </c>
      <c r="U149" s="214">
        <v>0</v>
      </c>
      <c r="V149" s="214">
        <v>0</v>
      </c>
    </row>
    <row r="150" spans="1:22" ht="16" thickBot="1">
      <c r="A150" s="213" t="s">
        <v>5082</v>
      </c>
      <c r="B150" s="217" t="s">
        <v>4345</v>
      </c>
      <c r="C150" s="217" t="s">
        <v>4292</v>
      </c>
      <c r="D150" s="217" t="s">
        <v>5083</v>
      </c>
      <c r="E150" s="217" t="s">
        <v>5084</v>
      </c>
      <c r="F150" s="217" t="s">
        <v>5085</v>
      </c>
      <c r="G150" s="217" t="s">
        <v>5086</v>
      </c>
      <c r="H150" s="217">
        <v>0</v>
      </c>
      <c r="I150" s="217">
        <v>0</v>
      </c>
      <c r="J150" s="217">
        <v>0</v>
      </c>
      <c r="K150" s="217">
        <v>0</v>
      </c>
      <c r="L150" s="217">
        <v>0</v>
      </c>
      <c r="M150" s="217">
        <v>0</v>
      </c>
      <c r="N150" s="217">
        <v>0</v>
      </c>
      <c r="O150" s="217">
        <v>0</v>
      </c>
      <c r="P150" s="217">
        <v>0</v>
      </c>
      <c r="Q150" s="217">
        <v>0</v>
      </c>
      <c r="R150" s="217">
        <v>0</v>
      </c>
      <c r="S150" s="218">
        <v>0</v>
      </c>
      <c r="T150" s="211">
        <v>0</v>
      </c>
      <c r="U150" s="217">
        <v>0</v>
      </c>
      <c r="V150" s="217">
        <v>0</v>
      </c>
    </row>
    <row r="151" spans="1:22" ht="16" thickBot="1">
      <c r="A151" s="213" t="s">
        <v>5087</v>
      </c>
      <c r="B151" s="217" t="s">
        <v>5088</v>
      </c>
      <c r="C151" s="217" t="s">
        <v>4292</v>
      </c>
      <c r="D151" s="217" t="s">
        <v>5089</v>
      </c>
      <c r="E151" s="217" t="s">
        <v>5090</v>
      </c>
      <c r="F151" s="217" t="s">
        <v>5091</v>
      </c>
      <c r="G151" s="217"/>
      <c r="H151" s="217">
        <v>0</v>
      </c>
      <c r="I151" s="217">
        <v>0</v>
      </c>
      <c r="J151" s="217">
        <v>0</v>
      </c>
      <c r="K151" s="217">
        <v>0</v>
      </c>
      <c r="L151" s="217">
        <v>0</v>
      </c>
      <c r="M151" s="217">
        <v>0</v>
      </c>
      <c r="N151" s="217">
        <v>0</v>
      </c>
      <c r="O151" s="217">
        <v>0</v>
      </c>
      <c r="P151" s="217">
        <v>0</v>
      </c>
      <c r="Q151" s="217">
        <v>0</v>
      </c>
      <c r="R151" s="217">
        <v>0</v>
      </c>
      <c r="S151" s="218">
        <v>0</v>
      </c>
      <c r="T151" s="211">
        <v>0</v>
      </c>
      <c r="U151" s="217">
        <v>0</v>
      </c>
      <c r="V151" s="217">
        <v>0</v>
      </c>
    </row>
    <row r="152" spans="1:22" ht="16" thickBot="1">
      <c r="A152" s="213" t="s">
        <v>5092</v>
      </c>
      <c r="B152" s="214" t="s">
        <v>5093</v>
      </c>
      <c r="C152" s="214" t="s">
        <v>4292</v>
      </c>
      <c r="D152" s="214" t="s">
        <v>5094</v>
      </c>
      <c r="E152" s="214" t="s">
        <v>5095</v>
      </c>
      <c r="F152" s="214" t="s">
        <v>5096</v>
      </c>
      <c r="G152" s="214" t="s">
        <v>5097</v>
      </c>
      <c r="H152" s="214">
        <v>0</v>
      </c>
      <c r="I152" s="214">
        <v>0</v>
      </c>
      <c r="J152" s="214">
        <v>0</v>
      </c>
      <c r="K152" s="214">
        <v>0</v>
      </c>
      <c r="L152" s="214">
        <v>0</v>
      </c>
      <c r="M152" s="214">
        <v>0</v>
      </c>
      <c r="N152" s="214">
        <v>0</v>
      </c>
      <c r="O152" s="214">
        <v>0</v>
      </c>
      <c r="P152" s="214">
        <v>0</v>
      </c>
      <c r="Q152" s="214">
        <v>0</v>
      </c>
      <c r="R152" s="214">
        <v>0</v>
      </c>
      <c r="S152" s="216">
        <v>0</v>
      </c>
      <c r="T152" s="211">
        <v>0</v>
      </c>
      <c r="U152" s="214">
        <v>0</v>
      </c>
      <c r="V152" s="214">
        <v>0</v>
      </c>
    </row>
    <row r="153" spans="1:22" ht="16" thickBot="1">
      <c r="A153" s="213" t="s">
        <v>5098</v>
      </c>
      <c r="B153" s="217" t="s">
        <v>5099</v>
      </c>
      <c r="C153" s="217" t="s">
        <v>4292</v>
      </c>
      <c r="D153" s="217" t="s">
        <v>5100</v>
      </c>
      <c r="E153" s="217" t="s">
        <v>5101</v>
      </c>
      <c r="F153" s="217" t="s">
        <v>5102</v>
      </c>
      <c r="G153" s="217" t="s">
        <v>5103</v>
      </c>
      <c r="H153" s="217">
        <v>0</v>
      </c>
      <c r="I153" s="217">
        <v>0</v>
      </c>
      <c r="J153" s="217">
        <v>0</v>
      </c>
      <c r="K153" s="217">
        <v>0</v>
      </c>
      <c r="L153" s="217">
        <v>0</v>
      </c>
      <c r="M153" s="217">
        <v>0</v>
      </c>
      <c r="N153" s="217">
        <v>0</v>
      </c>
      <c r="O153" s="217">
        <v>0</v>
      </c>
      <c r="P153" s="217">
        <v>0</v>
      </c>
      <c r="Q153" s="217">
        <v>0</v>
      </c>
      <c r="R153" s="217">
        <v>0</v>
      </c>
      <c r="S153" s="218">
        <v>0</v>
      </c>
      <c r="T153" s="211">
        <v>0</v>
      </c>
      <c r="U153" s="217">
        <v>0</v>
      </c>
      <c r="V153" s="217">
        <v>0</v>
      </c>
    </row>
    <row r="154" spans="1:22" ht="16" thickBot="1">
      <c r="A154" s="213" t="s">
        <v>5104</v>
      </c>
      <c r="B154" s="217" t="s">
        <v>5105</v>
      </c>
      <c r="C154" s="217" t="s">
        <v>4292</v>
      </c>
      <c r="D154" s="217" t="s">
        <v>5106</v>
      </c>
      <c r="E154" s="217" t="s">
        <v>5107</v>
      </c>
      <c r="F154" s="217" t="s">
        <v>5108</v>
      </c>
      <c r="G154" s="217" t="s">
        <v>5109</v>
      </c>
      <c r="H154" s="217">
        <v>0</v>
      </c>
      <c r="I154" s="217">
        <v>0</v>
      </c>
      <c r="J154" s="217">
        <v>0</v>
      </c>
      <c r="K154" s="217">
        <v>0</v>
      </c>
      <c r="L154" s="217">
        <v>0</v>
      </c>
      <c r="M154" s="217">
        <v>0</v>
      </c>
      <c r="N154" s="217">
        <v>0</v>
      </c>
      <c r="O154" s="217">
        <v>0</v>
      </c>
      <c r="P154" s="217">
        <v>0</v>
      </c>
      <c r="Q154" s="217">
        <v>0</v>
      </c>
      <c r="R154" s="217">
        <v>0</v>
      </c>
      <c r="S154" s="218">
        <v>0</v>
      </c>
      <c r="T154" s="211">
        <v>0</v>
      </c>
      <c r="U154" s="217">
        <v>0</v>
      </c>
      <c r="V154" s="217">
        <v>0</v>
      </c>
    </row>
    <row r="155" spans="1:22" ht="16" thickBot="1">
      <c r="A155" s="213" t="s">
        <v>5110</v>
      </c>
      <c r="B155" s="214" t="s">
        <v>4649</v>
      </c>
      <c r="C155" s="214" t="s">
        <v>4292</v>
      </c>
      <c r="D155" s="214" t="s">
        <v>5111</v>
      </c>
      <c r="E155" s="214" t="s">
        <v>5112</v>
      </c>
      <c r="F155" s="214" t="s">
        <v>5113</v>
      </c>
      <c r="G155" s="214"/>
      <c r="H155" s="214">
        <v>0</v>
      </c>
      <c r="I155" s="214">
        <v>0</v>
      </c>
      <c r="J155" s="214">
        <v>0</v>
      </c>
      <c r="K155" s="214">
        <v>0</v>
      </c>
      <c r="L155" s="214">
        <v>0</v>
      </c>
      <c r="M155" s="214">
        <v>0</v>
      </c>
      <c r="N155" s="214">
        <v>0</v>
      </c>
      <c r="O155" s="214">
        <v>0</v>
      </c>
      <c r="P155" s="214">
        <v>0</v>
      </c>
      <c r="Q155" s="214">
        <v>0</v>
      </c>
      <c r="R155" s="214">
        <v>0</v>
      </c>
      <c r="S155" s="216">
        <v>0</v>
      </c>
      <c r="T155" s="211">
        <v>0</v>
      </c>
      <c r="U155" s="214">
        <v>0</v>
      </c>
      <c r="V155" s="214">
        <v>0</v>
      </c>
    </row>
    <row r="156" spans="1:22" ht="16" thickBot="1">
      <c r="A156" s="213" t="s">
        <v>5114</v>
      </c>
      <c r="B156" s="214" t="s">
        <v>5115</v>
      </c>
      <c r="C156" s="214" t="s">
        <v>4292</v>
      </c>
      <c r="D156" s="214" t="s">
        <v>5116</v>
      </c>
      <c r="E156" s="214" t="s">
        <v>5117</v>
      </c>
      <c r="F156" s="214" t="s">
        <v>5118</v>
      </c>
      <c r="G156" s="214" t="s">
        <v>5119</v>
      </c>
      <c r="H156" s="214">
        <v>0</v>
      </c>
      <c r="I156" s="214">
        <v>0</v>
      </c>
      <c r="J156" s="214">
        <v>0</v>
      </c>
      <c r="K156" s="214">
        <v>0</v>
      </c>
      <c r="L156" s="214">
        <v>0</v>
      </c>
      <c r="M156" s="214">
        <v>0</v>
      </c>
      <c r="N156" s="214">
        <v>0</v>
      </c>
      <c r="O156" s="214">
        <v>0</v>
      </c>
      <c r="P156" s="214">
        <v>0</v>
      </c>
      <c r="Q156" s="214">
        <v>0</v>
      </c>
      <c r="R156" s="214">
        <v>0</v>
      </c>
      <c r="S156" s="216">
        <v>0</v>
      </c>
      <c r="T156" s="211">
        <v>0</v>
      </c>
      <c r="U156" s="214">
        <v>0</v>
      </c>
      <c r="V156" s="214">
        <v>0</v>
      </c>
    </row>
    <row r="157" spans="1:22" ht="16" thickBot="1">
      <c r="A157" s="213" t="s">
        <v>5120</v>
      </c>
      <c r="B157" s="214" t="s">
        <v>4432</v>
      </c>
      <c r="C157" s="214" t="s">
        <v>4292</v>
      </c>
      <c r="D157" s="214" t="s">
        <v>5121</v>
      </c>
      <c r="E157" s="214" t="s">
        <v>5122</v>
      </c>
      <c r="F157" s="214" t="s">
        <v>5123</v>
      </c>
      <c r="G157" s="214" t="s">
        <v>5124</v>
      </c>
      <c r="H157" s="214">
        <v>0</v>
      </c>
      <c r="I157" s="214">
        <v>0</v>
      </c>
      <c r="J157" s="214">
        <v>0</v>
      </c>
      <c r="K157" s="214">
        <v>0</v>
      </c>
      <c r="L157" s="214">
        <v>0</v>
      </c>
      <c r="M157" s="214">
        <v>0</v>
      </c>
      <c r="N157" s="214">
        <v>0</v>
      </c>
      <c r="O157" s="214">
        <v>0</v>
      </c>
      <c r="P157" s="214">
        <v>0</v>
      </c>
      <c r="Q157" s="214">
        <v>0</v>
      </c>
      <c r="R157" s="214">
        <v>0</v>
      </c>
      <c r="S157" s="216">
        <v>0</v>
      </c>
      <c r="T157" s="211">
        <v>0</v>
      </c>
      <c r="U157" s="214">
        <v>0</v>
      </c>
      <c r="V157" s="214">
        <v>0</v>
      </c>
    </row>
    <row r="158" spans="1:22" ht="16" thickBot="1">
      <c r="A158" s="213" t="s">
        <v>5125</v>
      </c>
      <c r="B158" s="217" t="s">
        <v>5126</v>
      </c>
      <c r="C158" s="217" t="s">
        <v>4292</v>
      </c>
      <c r="D158" s="217" t="s">
        <v>5127</v>
      </c>
      <c r="E158" s="217" t="s">
        <v>5128</v>
      </c>
      <c r="F158" s="217" t="s">
        <v>5129</v>
      </c>
      <c r="G158" s="217"/>
      <c r="H158" s="217">
        <v>0</v>
      </c>
      <c r="I158" s="217">
        <v>0</v>
      </c>
      <c r="J158" s="217">
        <v>0</v>
      </c>
      <c r="K158" s="217">
        <v>0</v>
      </c>
      <c r="L158" s="217">
        <v>0</v>
      </c>
      <c r="M158" s="217">
        <v>0</v>
      </c>
      <c r="N158" s="217">
        <v>0</v>
      </c>
      <c r="O158" s="217">
        <v>0</v>
      </c>
      <c r="P158" s="217">
        <v>0</v>
      </c>
      <c r="Q158" s="217">
        <v>0</v>
      </c>
      <c r="R158" s="217">
        <v>0</v>
      </c>
      <c r="S158" s="218">
        <v>0</v>
      </c>
      <c r="T158" s="211">
        <v>0</v>
      </c>
      <c r="U158" s="217">
        <v>0</v>
      </c>
      <c r="V158" s="217">
        <v>0</v>
      </c>
    </row>
    <row r="159" spans="1:22" ht="16" thickBot="1">
      <c r="A159" s="213" t="s">
        <v>5130</v>
      </c>
      <c r="B159" s="214" t="s">
        <v>5131</v>
      </c>
      <c r="C159" s="214" t="s">
        <v>4292</v>
      </c>
      <c r="D159" s="214" t="s">
        <v>5132</v>
      </c>
      <c r="E159" s="214" t="s">
        <v>5133</v>
      </c>
      <c r="F159" s="214" t="s">
        <v>5134</v>
      </c>
      <c r="G159" s="214" t="s">
        <v>5135</v>
      </c>
      <c r="H159" s="214">
        <v>0</v>
      </c>
      <c r="I159" s="214">
        <v>0</v>
      </c>
      <c r="J159" s="214">
        <v>0</v>
      </c>
      <c r="K159" s="214">
        <v>0</v>
      </c>
      <c r="L159" s="214">
        <v>0</v>
      </c>
      <c r="M159" s="214">
        <v>0</v>
      </c>
      <c r="N159" s="214">
        <v>0</v>
      </c>
      <c r="O159" s="214">
        <v>0</v>
      </c>
      <c r="P159" s="214">
        <v>0</v>
      </c>
      <c r="Q159" s="214">
        <v>0</v>
      </c>
      <c r="R159" s="214">
        <v>0</v>
      </c>
      <c r="S159" s="216">
        <v>0</v>
      </c>
      <c r="T159" s="211">
        <v>0</v>
      </c>
      <c r="U159" s="214">
        <v>0</v>
      </c>
      <c r="V159" s="214">
        <v>0</v>
      </c>
    </row>
    <row r="160" spans="1:22" ht="16" thickBot="1">
      <c r="A160" s="213" t="s">
        <v>5136</v>
      </c>
      <c r="B160" s="217" t="s">
        <v>5137</v>
      </c>
      <c r="C160" s="217" t="s">
        <v>4292</v>
      </c>
      <c r="D160" s="217" t="s">
        <v>5138</v>
      </c>
      <c r="E160" s="217" t="s">
        <v>5139</v>
      </c>
      <c r="F160" s="217" t="s">
        <v>5140</v>
      </c>
      <c r="G160" s="217" t="s">
        <v>5141</v>
      </c>
      <c r="H160" s="217">
        <v>0</v>
      </c>
      <c r="I160" s="217">
        <v>0</v>
      </c>
      <c r="J160" s="217">
        <v>0</v>
      </c>
      <c r="K160" s="217">
        <v>0</v>
      </c>
      <c r="L160" s="217">
        <v>0</v>
      </c>
      <c r="M160" s="217">
        <v>0</v>
      </c>
      <c r="N160" s="217">
        <v>0</v>
      </c>
      <c r="O160" s="217">
        <v>0</v>
      </c>
      <c r="P160" s="217">
        <v>0</v>
      </c>
      <c r="Q160" s="217">
        <v>0</v>
      </c>
      <c r="R160" s="217">
        <v>0</v>
      </c>
      <c r="S160" s="218">
        <v>0</v>
      </c>
      <c r="T160" s="211">
        <v>0</v>
      </c>
      <c r="U160" s="217">
        <v>0</v>
      </c>
      <c r="V160" s="217">
        <v>0</v>
      </c>
    </row>
    <row r="161" spans="1:22" ht="16" thickBot="1">
      <c r="A161" s="213" t="s">
        <v>5142</v>
      </c>
      <c r="B161" s="214" t="s">
        <v>5143</v>
      </c>
      <c r="C161" s="214" t="s">
        <v>4292</v>
      </c>
      <c r="D161" s="214" t="s">
        <v>5144</v>
      </c>
      <c r="E161" s="214" t="s">
        <v>5145</v>
      </c>
      <c r="F161" s="214" t="s">
        <v>5146</v>
      </c>
      <c r="G161" s="214" t="s">
        <v>5147</v>
      </c>
      <c r="H161" s="214">
        <v>0</v>
      </c>
      <c r="I161" s="214">
        <v>0</v>
      </c>
      <c r="J161" s="214">
        <v>0</v>
      </c>
      <c r="K161" s="214">
        <v>0</v>
      </c>
      <c r="L161" s="214">
        <v>0</v>
      </c>
      <c r="M161" s="214">
        <v>0</v>
      </c>
      <c r="N161" s="214">
        <v>0</v>
      </c>
      <c r="O161" s="214">
        <v>0</v>
      </c>
      <c r="P161" s="214">
        <v>0</v>
      </c>
      <c r="Q161" s="214">
        <v>0</v>
      </c>
      <c r="R161" s="214">
        <v>0</v>
      </c>
      <c r="S161" s="216">
        <v>0</v>
      </c>
      <c r="T161" s="211">
        <v>0</v>
      </c>
      <c r="U161" s="214">
        <v>0</v>
      </c>
      <c r="V161" s="214">
        <v>0</v>
      </c>
    </row>
    <row r="162" spans="1:22" ht="16" thickBot="1">
      <c r="A162" s="213" t="s">
        <v>5148</v>
      </c>
      <c r="B162" s="217" t="s">
        <v>5149</v>
      </c>
      <c r="C162" s="217" t="s">
        <v>4292</v>
      </c>
      <c r="D162" s="217" t="s">
        <v>5150</v>
      </c>
      <c r="E162" s="217" t="s">
        <v>5151</v>
      </c>
      <c r="F162" s="217" t="s">
        <v>5152</v>
      </c>
      <c r="G162" s="217" t="s">
        <v>5153</v>
      </c>
      <c r="H162" s="217">
        <v>0</v>
      </c>
      <c r="I162" s="217">
        <v>0</v>
      </c>
      <c r="J162" s="217">
        <v>0</v>
      </c>
      <c r="K162" s="217">
        <v>0</v>
      </c>
      <c r="L162" s="217">
        <v>0</v>
      </c>
      <c r="M162" s="217">
        <v>0</v>
      </c>
      <c r="N162" s="217">
        <v>0</v>
      </c>
      <c r="O162" s="217">
        <v>0</v>
      </c>
      <c r="P162" s="217">
        <v>0</v>
      </c>
      <c r="Q162" s="217">
        <v>0</v>
      </c>
      <c r="R162" s="217">
        <v>0</v>
      </c>
      <c r="S162" s="218">
        <v>0</v>
      </c>
      <c r="T162" s="211">
        <v>0</v>
      </c>
      <c r="U162" s="217">
        <v>0</v>
      </c>
      <c r="V162" s="217">
        <v>0</v>
      </c>
    </row>
    <row r="163" spans="1:22" ht="16" thickBot="1">
      <c r="A163" s="213" t="s">
        <v>5154</v>
      </c>
      <c r="B163" s="214" t="s">
        <v>5155</v>
      </c>
      <c r="C163" s="214" t="s">
        <v>4292</v>
      </c>
      <c r="D163" s="214" t="s">
        <v>5156</v>
      </c>
      <c r="E163" s="214" t="s">
        <v>5157</v>
      </c>
      <c r="F163" s="214" t="s">
        <v>5158</v>
      </c>
      <c r="G163" s="214" t="s">
        <v>5159</v>
      </c>
      <c r="H163" s="214">
        <v>0</v>
      </c>
      <c r="I163" s="214">
        <v>0</v>
      </c>
      <c r="J163" s="214">
        <v>0</v>
      </c>
      <c r="K163" s="214">
        <v>0</v>
      </c>
      <c r="L163" s="214">
        <v>0</v>
      </c>
      <c r="M163" s="214">
        <v>0</v>
      </c>
      <c r="N163" s="214">
        <v>0</v>
      </c>
      <c r="O163" s="214">
        <v>0</v>
      </c>
      <c r="P163" s="214">
        <v>0</v>
      </c>
      <c r="Q163" s="214">
        <v>0</v>
      </c>
      <c r="R163" s="214">
        <v>0</v>
      </c>
      <c r="S163" s="216">
        <v>0</v>
      </c>
      <c r="T163" s="211">
        <v>0</v>
      </c>
      <c r="U163" s="214">
        <v>0</v>
      </c>
      <c r="V163" s="214">
        <v>0</v>
      </c>
    </row>
    <row r="164" spans="1:22" ht="16" thickBot="1">
      <c r="A164" s="213" t="s">
        <v>5160</v>
      </c>
      <c r="B164" s="217" t="s">
        <v>5161</v>
      </c>
      <c r="C164" s="217" t="s">
        <v>4292</v>
      </c>
      <c r="D164" s="217" t="s">
        <v>5162</v>
      </c>
      <c r="E164" s="217" t="s">
        <v>5163</v>
      </c>
      <c r="F164" s="217" t="s">
        <v>5164</v>
      </c>
      <c r="G164" s="217" t="s">
        <v>5165</v>
      </c>
      <c r="H164" s="217">
        <v>0</v>
      </c>
      <c r="I164" s="217">
        <v>0</v>
      </c>
      <c r="J164" s="217">
        <v>0</v>
      </c>
      <c r="K164" s="217">
        <v>0</v>
      </c>
      <c r="L164" s="217">
        <v>0</v>
      </c>
      <c r="M164" s="217">
        <v>0</v>
      </c>
      <c r="N164" s="217">
        <v>0</v>
      </c>
      <c r="O164" s="217">
        <v>0</v>
      </c>
      <c r="P164" s="217">
        <v>0</v>
      </c>
      <c r="Q164" s="217">
        <v>0</v>
      </c>
      <c r="R164" s="217">
        <v>0</v>
      </c>
      <c r="S164" s="218">
        <v>0</v>
      </c>
      <c r="T164" s="211">
        <v>0</v>
      </c>
      <c r="U164" s="217">
        <v>0</v>
      </c>
      <c r="V164" s="217">
        <v>0</v>
      </c>
    </row>
    <row r="165" spans="1:22" ht="16" thickBot="1">
      <c r="A165" s="213" t="s">
        <v>5166</v>
      </c>
      <c r="B165" s="217" t="s">
        <v>5167</v>
      </c>
      <c r="C165" s="217" t="s">
        <v>4292</v>
      </c>
      <c r="D165" s="217" t="s">
        <v>5168</v>
      </c>
      <c r="E165" s="217" t="s">
        <v>5169</v>
      </c>
      <c r="F165" s="217" t="s">
        <v>5170</v>
      </c>
      <c r="G165" s="217" t="s">
        <v>5171</v>
      </c>
      <c r="H165" s="217">
        <v>0</v>
      </c>
      <c r="I165" s="217">
        <v>0</v>
      </c>
      <c r="J165" s="217">
        <v>0</v>
      </c>
      <c r="K165" s="217">
        <v>0</v>
      </c>
      <c r="L165" s="217">
        <v>0</v>
      </c>
      <c r="M165" s="217">
        <v>0</v>
      </c>
      <c r="N165" s="217">
        <v>0</v>
      </c>
      <c r="O165" s="217">
        <v>0</v>
      </c>
      <c r="P165" s="217">
        <v>0</v>
      </c>
      <c r="Q165" s="217">
        <v>0</v>
      </c>
      <c r="R165" s="217">
        <v>0</v>
      </c>
      <c r="S165" s="218">
        <v>0</v>
      </c>
      <c r="T165" s="211">
        <v>0</v>
      </c>
      <c r="U165" s="217">
        <v>0</v>
      </c>
      <c r="V165" s="217">
        <v>0</v>
      </c>
    </row>
    <row r="166" spans="1:22" ht="16" thickBot="1">
      <c r="A166" s="213" t="s">
        <v>5172</v>
      </c>
      <c r="B166" s="214" t="s">
        <v>4804</v>
      </c>
      <c r="C166" s="214" t="s">
        <v>4292</v>
      </c>
      <c r="D166" s="214" t="s">
        <v>5173</v>
      </c>
      <c r="E166" s="214" t="s">
        <v>5174</v>
      </c>
      <c r="F166" s="214" t="s">
        <v>5175</v>
      </c>
      <c r="G166" s="214" t="s">
        <v>5176</v>
      </c>
      <c r="H166" s="214">
        <v>0</v>
      </c>
      <c r="I166" s="214">
        <v>0</v>
      </c>
      <c r="J166" s="214">
        <v>0</v>
      </c>
      <c r="K166" s="214">
        <v>0</v>
      </c>
      <c r="L166" s="214">
        <v>0</v>
      </c>
      <c r="M166" s="214">
        <v>0</v>
      </c>
      <c r="N166" s="214">
        <v>0</v>
      </c>
      <c r="O166" s="214">
        <v>0</v>
      </c>
      <c r="P166" s="214">
        <v>0</v>
      </c>
      <c r="Q166" s="214">
        <v>0</v>
      </c>
      <c r="R166" s="214">
        <v>0</v>
      </c>
      <c r="S166" s="216">
        <v>0</v>
      </c>
      <c r="T166" s="211">
        <v>0</v>
      </c>
      <c r="U166" s="214">
        <v>0</v>
      </c>
      <c r="V166" s="214">
        <v>0</v>
      </c>
    </row>
    <row r="167" spans="1:22" ht="16" thickBot="1">
      <c r="A167" s="213" t="s">
        <v>5177</v>
      </c>
      <c r="B167" s="217" t="s">
        <v>5178</v>
      </c>
      <c r="C167" s="217" t="s">
        <v>4292</v>
      </c>
      <c r="D167" s="217" t="s">
        <v>5179</v>
      </c>
      <c r="E167" s="217" t="s">
        <v>5180</v>
      </c>
      <c r="F167" s="217" t="s">
        <v>5181</v>
      </c>
      <c r="G167" s="217"/>
      <c r="H167" s="217">
        <v>0</v>
      </c>
      <c r="I167" s="217">
        <v>0</v>
      </c>
      <c r="J167" s="217">
        <v>0</v>
      </c>
      <c r="K167" s="217">
        <v>0</v>
      </c>
      <c r="L167" s="217">
        <v>0</v>
      </c>
      <c r="M167" s="217">
        <v>0</v>
      </c>
      <c r="N167" s="217">
        <v>0</v>
      </c>
      <c r="O167" s="217">
        <v>0</v>
      </c>
      <c r="P167" s="217">
        <v>0</v>
      </c>
      <c r="Q167" s="217">
        <v>0</v>
      </c>
      <c r="R167" s="217">
        <v>0</v>
      </c>
      <c r="S167" s="218">
        <v>0</v>
      </c>
      <c r="T167" s="211">
        <v>0</v>
      </c>
      <c r="U167" s="217">
        <v>0</v>
      </c>
      <c r="V167" s="217">
        <v>0</v>
      </c>
    </row>
    <row r="168" spans="1:22" ht="16" thickBot="1">
      <c r="A168" s="213" t="s">
        <v>5182</v>
      </c>
      <c r="B168" s="214" t="s">
        <v>4599</v>
      </c>
      <c r="C168" s="214" t="s">
        <v>4292</v>
      </c>
      <c r="D168" s="214" t="s">
        <v>5183</v>
      </c>
      <c r="E168" s="214" t="s">
        <v>5184</v>
      </c>
      <c r="F168" s="214" t="s">
        <v>5185</v>
      </c>
      <c r="G168" s="214" t="s">
        <v>5186</v>
      </c>
      <c r="H168" s="214">
        <v>0</v>
      </c>
      <c r="I168" s="214">
        <v>0</v>
      </c>
      <c r="J168" s="214">
        <v>0</v>
      </c>
      <c r="K168" s="214">
        <v>0</v>
      </c>
      <c r="L168" s="214">
        <v>0</v>
      </c>
      <c r="M168" s="214">
        <v>0</v>
      </c>
      <c r="N168" s="214">
        <v>0</v>
      </c>
      <c r="O168" s="214">
        <v>0</v>
      </c>
      <c r="P168" s="214">
        <v>0</v>
      </c>
      <c r="Q168" s="214">
        <v>0</v>
      </c>
      <c r="R168" s="214">
        <v>0</v>
      </c>
      <c r="S168" s="216">
        <v>0</v>
      </c>
      <c r="T168" s="211">
        <v>0</v>
      </c>
      <c r="U168" s="214">
        <v>0</v>
      </c>
      <c r="V168" s="214">
        <v>0</v>
      </c>
    </row>
    <row r="169" spans="1:22" ht="16" thickBot="1">
      <c r="A169" s="213" t="s">
        <v>5187</v>
      </c>
      <c r="B169" s="217" t="s">
        <v>5188</v>
      </c>
      <c r="C169" s="217" t="s">
        <v>4292</v>
      </c>
      <c r="D169" s="217" t="s">
        <v>5189</v>
      </c>
      <c r="E169" s="217" t="s">
        <v>5190</v>
      </c>
      <c r="F169" s="217" t="s">
        <v>5191</v>
      </c>
      <c r="G169" s="217" t="s">
        <v>5192</v>
      </c>
      <c r="H169" s="217">
        <v>0</v>
      </c>
      <c r="I169" s="217">
        <v>0</v>
      </c>
      <c r="J169" s="217">
        <v>0</v>
      </c>
      <c r="K169" s="217">
        <v>0</v>
      </c>
      <c r="L169" s="217">
        <v>0</v>
      </c>
      <c r="M169" s="217">
        <v>0</v>
      </c>
      <c r="N169" s="217">
        <v>0</v>
      </c>
      <c r="O169" s="217">
        <v>0</v>
      </c>
      <c r="P169" s="217">
        <v>0</v>
      </c>
      <c r="Q169" s="217">
        <v>0</v>
      </c>
      <c r="R169" s="217">
        <v>0</v>
      </c>
      <c r="S169" s="218">
        <v>0</v>
      </c>
      <c r="T169" s="211">
        <v>0</v>
      </c>
      <c r="U169" s="217">
        <v>0</v>
      </c>
      <c r="V169" s="217">
        <v>0</v>
      </c>
    </row>
    <row r="170" spans="1:22" ht="16" thickBot="1">
      <c r="A170" s="213" t="s">
        <v>5193</v>
      </c>
      <c r="B170" s="214" t="s">
        <v>5194</v>
      </c>
      <c r="C170" s="214" t="s">
        <v>4292</v>
      </c>
      <c r="D170" s="214" t="s">
        <v>5195</v>
      </c>
      <c r="E170" s="214" t="s">
        <v>5196</v>
      </c>
      <c r="F170" s="214" t="s">
        <v>5197</v>
      </c>
      <c r="G170" s="214"/>
      <c r="H170" s="214">
        <v>0</v>
      </c>
      <c r="I170" s="214">
        <v>0</v>
      </c>
      <c r="J170" s="214">
        <v>0</v>
      </c>
      <c r="K170" s="214">
        <v>0</v>
      </c>
      <c r="L170" s="214">
        <v>0</v>
      </c>
      <c r="M170" s="214">
        <v>0</v>
      </c>
      <c r="N170" s="214">
        <v>0</v>
      </c>
      <c r="O170" s="214">
        <v>0</v>
      </c>
      <c r="P170" s="214">
        <v>0</v>
      </c>
      <c r="Q170" s="214">
        <v>0</v>
      </c>
      <c r="R170" s="214">
        <v>0</v>
      </c>
      <c r="S170" s="216">
        <v>0</v>
      </c>
      <c r="T170" s="211">
        <v>0</v>
      </c>
      <c r="U170" s="214">
        <v>0</v>
      </c>
      <c r="V170" s="214">
        <v>0</v>
      </c>
    </row>
    <row r="171" spans="1:22" ht="16" thickBot="1">
      <c r="A171" s="213" t="s">
        <v>5198</v>
      </c>
      <c r="B171" s="217" t="s">
        <v>5199</v>
      </c>
      <c r="C171" s="217" t="s">
        <v>4292</v>
      </c>
      <c r="D171" s="217" t="s">
        <v>5200</v>
      </c>
      <c r="E171" s="217" t="s">
        <v>5201</v>
      </c>
      <c r="F171" s="217" t="s">
        <v>5202</v>
      </c>
      <c r="G171" s="217"/>
      <c r="H171" s="217">
        <v>0</v>
      </c>
      <c r="I171" s="217">
        <v>0</v>
      </c>
      <c r="J171" s="217">
        <v>0</v>
      </c>
      <c r="K171" s="217">
        <v>0</v>
      </c>
      <c r="L171" s="217">
        <v>0</v>
      </c>
      <c r="M171" s="217">
        <v>0</v>
      </c>
      <c r="N171" s="217">
        <v>0</v>
      </c>
      <c r="O171" s="217">
        <v>0</v>
      </c>
      <c r="P171" s="217">
        <v>0</v>
      </c>
      <c r="Q171" s="217">
        <v>0</v>
      </c>
      <c r="R171" s="217">
        <v>0</v>
      </c>
      <c r="S171" s="218">
        <v>0</v>
      </c>
      <c r="T171" s="211">
        <v>0</v>
      </c>
      <c r="U171" s="217">
        <v>0</v>
      </c>
      <c r="V171" s="217">
        <v>0</v>
      </c>
    </row>
    <row r="172" spans="1:22" ht="16" thickBot="1">
      <c r="A172" s="213" t="s">
        <v>5203</v>
      </c>
      <c r="B172" s="217" t="s">
        <v>5204</v>
      </c>
      <c r="C172" s="217" t="s">
        <v>4292</v>
      </c>
      <c r="D172" s="217" t="s">
        <v>5205</v>
      </c>
      <c r="E172" s="217" t="s">
        <v>5206</v>
      </c>
      <c r="F172" s="217" t="s">
        <v>5207</v>
      </c>
      <c r="G172" s="217" t="s">
        <v>5208</v>
      </c>
      <c r="H172" s="217">
        <v>0</v>
      </c>
      <c r="I172" s="217">
        <v>0</v>
      </c>
      <c r="J172" s="217">
        <v>0</v>
      </c>
      <c r="K172" s="217">
        <v>0</v>
      </c>
      <c r="L172" s="217">
        <v>0</v>
      </c>
      <c r="M172" s="217">
        <v>0</v>
      </c>
      <c r="N172" s="217">
        <v>0</v>
      </c>
      <c r="O172" s="217">
        <v>0</v>
      </c>
      <c r="P172" s="217">
        <v>0</v>
      </c>
      <c r="Q172" s="217">
        <v>0</v>
      </c>
      <c r="R172" s="217">
        <v>0</v>
      </c>
      <c r="S172" s="218">
        <v>0</v>
      </c>
      <c r="T172" s="211">
        <v>0</v>
      </c>
      <c r="U172" s="217">
        <v>0</v>
      </c>
      <c r="V172" s="217">
        <v>0</v>
      </c>
    </row>
    <row r="173" spans="1:22" ht="16" thickBot="1">
      <c r="A173" s="213" t="s">
        <v>5209</v>
      </c>
      <c r="B173" s="214" t="s">
        <v>4892</v>
      </c>
      <c r="C173" s="214" t="s">
        <v>4292</v>
      </c>
      <c r="D173" s="214" t="s">
        <v>5210</v>
      </c>
      <c r="E173" s="214" t="s">
        <v>5211</v>
      </c>
      <c r="F173" s="215">
        <v>2344889</v>
      </c>
      <c r="G173" s="214" t="s">
        <v>5212</v>
      </c>
      <c r="H173" s="214">
        <v>0</v>
      </c>
      <c r="I173" s="214">
        <v>0</v>
      </c>
      <c r="J173" s="214">
        <v>0</v>
      </c>
      <c r="K173" s="214">
        <v>0</v>
      </c>
      <c r="L173" s="214">
        <v>0</v>
      </c>
      <c r="M173" s="214">
        <v>0</v>
      </c>
      <c r="N173" s="214">
        <v>0</v>
      </c>
      <c r="O173" s="214">
        <v>0</v>
      </c>
      <c r="P173" s="214">
        <v>0</v>
      </c>
      <c r="Q173" s="214">
        <v>0</v>
      </c>
      <c r="R173" s="214">
        <v>0</v>
      </c>
      <c r="S173" s="216">
        <v>0</v>
      </c>
      <c r="T173" s="211">
        <v>0</v>
      </c>
      <c r="U173" s="214">
        <v>0</v>
      </c>
      <c r="V173" s="214">
        <v>0</v>
      </c>
    </row>
    <row r="174" spans="1:22" ht="16" thickBot="1">
      <c r="A174" s="213" t="s">
        <v>5213</v>
      </c>
      <c r="B174" s="214" t="s">
        <v>5214</v>
      </c>
      <c r="C174" s="214" t="s">
        <v>4292</v>
      </c>
      <c r="D174" s="214" t="s">
        <v>5215</v>
      </c>
      <c r="E174" s="214" t="s">
        <v>5216</v>
      </c>
      <c r="F174" s="214" t="s">
        <v>5217</v>
      </c>
      <c r="G174" s="214" t="s">
        <v>5218</v>
      </c>
      <c r="H174" s="214">
        <v>0</v>
      </c>
      <c r="I174" s="214">
        <v>0</v>
      </c>
      <c r="J174" s="214">
        <v>0</v>
      </c>
      <c r="K174" s="214">
        <v>0</v>
      </c>
      <c r="L174" s="214">
        <v>0</v>
      </c>
      <c r="M174" s="214">
        <v>0</v>
      </c>
      <c r="N174" s="214">
        <v>0</v>
      </c>
      <c r="O174" s="214">
        <v>0</v>
      </c>
      <c r="P174" s="214">
        <v>0</v>
      </c>
      <c r="Q174" s="214">
        <v>0</v>
      </c>
      <c r="R174" s="214">
        <v>0</v>
      </c>
      <c r="S174" s="216">
        <v>0</v>
      </c>
      <c r="T174" s="211">
        <v>0</v>
      </c>
      <c r="U174" s="214">
        <v>0</v>
      </c>
      <c r="V174" s="214">
        <v>0</v>
      </c>
    </row>
    <row r="175" spans="1:22" ht="16" thickBot="1">
      <c r="A175" s="213" t="s">
        <v>5219</v>
      </c>
      <c r="B175" s="217" t="s">
        <v>4842</v>
      </c>
      <c r="C175" s="217" t="s">
        <v>4292</v>
      </c>
      <c r="D175" s="217" t="s">
        <v>5220</v>
      </c>
      <c r="E175" s="217" t="s">
        <v>5221</v>
      </c>
      <c r="F175" s="217" t="s">
        <v>5222</v>
      </c>
      <c r="G175" s="217" t="s">
        <v>5223</v>
      </c>
      <c r="H175" s="217">
        <v>0</v>
      </c>
      <c r="I175" s="217">
        <v>0</v>
      </c>
      <c r="J175" s="217">
        <v>0</v>
      </c>
      <c r="K175" s="217">
        <v>0</v>
      </c>
      <c r="L175" s="217">
        <v>0</v>
      </c>
      <c r="M175" s="217">
        <v>0</v>
      </c>
      <c r="N175" s="217">
        <v>0</v>
      </c>
      <c r="O175" s="217">
        <v>0</v>
      </c>
      <c r="P175" s="217">
        <v>0</v>
      </c>
      <c r="Q175" s="217">
        <v>0</v>
      </c>
      <c r="R175" s="217">
        <v>0</v>
      </c>
      <c r="S175" s="218">
        <v>0</v>
      </c>
      <c r="T175" s="211">
        <v>0</v>
      </c>
      <c r="U175" s="217">
        <v>0</v>
      </c>
      <c r="V175" s="217">
        <v>0</v>
      </c>
    </row>
    <row r="176" spans="1:22" ht="16" thickBot="1">
      <c r="A176" s="213" t="s">
        <v>5224</v>
      </c>
      <c r="B176" s="217" t="s">
        <v>4499</v>
      </c>
      <c r="C176" s="217" t="s">
        <v>4292</v>
      </c>
      <c r="D176" s="217" t="s">
        <v>5225</v>
      </c>
      <c r="E176" s="217" t="s">
        <v>5226</v>
      </c>
      <c r="F176" s="217" t="s">
        <v>5227</v>
      </c>
      <c r="G176" s="217" t="s">
        <v>5228</v>
      </c>
      <c r="H176" s="217">
        <v>0</v>
      </c>
      <c r="I176" s="217">
        <v>0</v>
      </c>
      <c r="J176" s="217">
        <v>0</v>
      </c>
      <c r="K176" s="217">
        <v>0</v>
      </c>
      <c r="L176" s="217">
        <v>0</v>
      </c>
      <c r="M176" s="217">
        <v>0</v>
      </c>
      <c r="N176" s="217">
        <v>0</v>
      </c>
      <c r="O176" s="217">
        <v>0</v>
      </c>
      <c r="P176" s="217">
        <v>0</v>
      </c>
      <c r="Q176" s="217">
        <v>0</v>
      </c>
      <c r="R176" s="217">
        <v>0</v>
      </c>
      <c r="S176" s="218">
        <v>0</v>
      </c>
      <c r="T176" s="211">
        <v>0</v>
      </c>
      <c r="U176" s="217">
        <v>0</v>
      </c>
      <c r="V176" s="217">
        <v>0</v>
      </c>
    </row>
    <row r="177" spans="1:22" ht="16" thickBot="1">
      <c r="A177" s="213" t="s">
        <v>5229</v>
      </c>
      <c r="B177" s="214" t="s">
        <v>5099</v>
      </c>
      <c r="C177" s="214" t="s">
        <v>4292</v>
      </c>
      <c r="D177" s="214" t="s">
        <v>5230</v>
      </c>
      <c r="E177" s="214" t="s">
        <v>5231</v>
      </c>
      <c r="F177" s="214" t="s">
        <v>5232</v>
      </c>
      <c r="G177" s="214" t="s">
        <v>5233</v>
      </c>
      <c r="H177" s="214">
        <v>0</v>
      </c>
      <c r="I177" s="214">
        <v>0</v>
      </c>
      <c r="J177" s="214">
        <v>0</v>
      </c>
      <c r="K177" s="214">
        <v>0</v>
      </c>
      <c r="L177" s="214">
        <v>0</v>
      </c>
      <c r="M177" s="214">
        <v>0</v>
      </c>
      <c r="N177" s="214">
        <v>0</v>
      </c>
      <c r="O177" s="214">
        <v>0</v>
      </c>
      <c r="P177" s="214">
        <v>0</v>
      </c>
      <c r="Q177" s="214">
        <v>0</v>
      </c>
      <c r="R177" s="214">
        <v>0</v>
      </c>
      <c r="S177" s="216">
        <v>0</v>
      </c>
      <c r="T177" s="211">
        <v>0</v>
      </c>
      <c r="U177" s="214">
        <v>0</v>
      </c>
      <c r="V177" s="214">
        <v>0</v>
      </c>
    </row>
    <row r="178" spans="1:22" ht="16" thickBot="1">
      <c r="A178" s="213" t="s">
        <v>5234</v>
      </c>
      <c r="B178" s="214" t="s">
        <v>4327</v>
      </c>
      <c r="C178" s="214" t="s">
        <v>4292</v>
      </c>
      <c r="D178" s="214" t="s">
        <v>5235</v>
      </c>
      <c r="E178" s="214" t="s">
        <v>5236</v>
      </c>
      <c r="F178" s="214" t="s">
        <v>5237</v>
      </c>
      <c r="G178" s="214" t="s">
        <v>5238</v>
      </c>
      <c r="H178" s="214">
        <v>0</v>
      </c>
      <c r="I178" s="214">
        <v>0</v>
      </c>
      <c r="J178" s="214">
        <v>0</v>
      </c>
      <c r="K178" s="214">
        <v>0</v>
      </c>
      <c r="L178" s="214">
        <v>0</v>
      </c>
      <c r="M178" s="214">
        <v>0</v>
      </c>
      <c r="N178" s="214">
        <v>0</v>
      </c>
      <c r="O178" s="214">
        <v>0</v>
      </c>
      <c r="P178" s="214">
        <v>0</v>
      </c>
      <c r="Q178" s="214">
        <v>0</v>
      </c>
      <c r="R178" s="214">
        <v>0</v>
      </c>
      <c r="S178" s="216">
        <v>0</v>
      </c>
      <c r="T178" s="211">
        <v>0</v>
      </c>
      <c r="U178" s="214">
        <v>0</v>
      </c>
      <c r="V178" s="214">
        <v>0</v>
      </c>
    </row>
    <row r="179" spans="1:22" ht="16" thickBot="1">
      <c r="A179" s="213" t="s">
        <v>5239</v>
      </c>
      <c r="B179" s="217" t="s">
        <v>5240</v>
      </c>
      <c r="C179" s="217" t="s">
        <v>4292</v>
      </c>
      <c r="D179" s="217" t="s">
        <v>5241</v>
      </c>
      <c r="E179" s="217" t="s">
        <v>5242</v>
      </c>
      <c r="F179" s="217" t="s">
        <v>5243</v>
      </c>
      <c r="G179" s="217" t="s">
        <v>5244</v>
      </c>
      <c r="H179" s="217">
        <v>0</v>
      </c>
      <c r="I179" s="217">
        <v>0</v>
      </c>
      <c r="J179" s="217">
        <v>0</v>
      </c>
      <c r="K179" s="217">
        <v>0</v>
      </c>
      <c r="L179" s="217">
        <v>0</v>
      </c>
      <c r="M179" s="217">
        <v>0</v>
      </c>
      <c r="N179" s="217">
        <v>0</v>
      </c>
      <c r="O179" s="217">
        <v>0</v>
      </c>
      <c r="P179" s="217">
        <v>0</v>
      </c>
      <c r="Q179" s="217">
        <v>0</v>
      </c>
      <c r="R179" s="217">
        <v>0</v>
      </c>
      <c r="S179" s="218">
        <v>0</v>
      </c>
      <c r="T179" s="211">
        <v>0</v>
      </c>
      <c r="U179" s="217">
        <v>0</v>
      </c>
      <c r="V179" s="217">
        <v>0</v>
      </c>
    </row>
    <row r="180" spans="1:22" ht="16" thickBot="1">
      <c r="A180" s="213" t="s">
        <v>5245</v>
      </c>
      <c r="B180" s="214" t="s">
        <v>5246</v>
      </c>
      <c r="C180" s="214" t="s">
        <v>4292</v>
      </c>
      <c r="D180" s="214" t="s">
        <v>5247</v>
      </c>
      <c r="E180" s="214" t="s">
        <v>5248</v>
      </c>
      <c r="F180" s="214" t="s">
        <v>5249</v>
      </c>
      <c r="G180" s="214" t="s">
        <v>5250</v>
      </c>
      <c r="H180" s="214">
        <v>0</v>
      </c>
      <c r="I180" s="214">
        <v>0</v>
      </c>
      <c r="J180" s="214">
        <v>0</v>
      </c>
      <c r="K180" s="214">
        <v>0</v>
      </c>
      <c r="L180" s="214">
        <v>0</v>
      </c>
      <c r="M180" s="214">
        <v>0</v>
      </c>
      <c r="N180" s="214">
        <v>0</v>
      </c>
      <c r="O180" s="214">
        <v>0</v>
      </c>
      <c r="P180" s="214">
        <v>0</v>
      </c>
      <c r="Q180" s="214">
        <v>0</v>
      </c>
      <c r="R180" s="214">
        <v>0</v>
      </c>
      <c r="S180" s="216">
        <v>0</v>
      </c>
      <c r="T180" s="211">
        <v>0</v>
      </c>
      <c r="U180" s="214">
        <v>0</v>
      </c>
      <c r="V180" s="214">
        <v>0</v>
      </c>
    </row>
    <row r="181" spans="1:22" ht="16" thickBot="1">
      <c r="A181" s="213" t="s">
        <v>5251</v>
      </c>
      <c r="B181" s="217" t="s">
        <v>4315</v>
      </c>
      <c r="C181" s="217" t="s">
        <v>4292</v>
      </c>
      <c r="D181" s="217" t="s">
        <v>5252</v>
      </c>
      <c r="E181" s="217" t="s">
        <v>5253</v>
      </c>
      <c r="F181" s="217" t="s">
        <v>5254</v>
      </c>
      <c r="G181" s="217" t="s">
        <v>5255</v>
      </c>
      <c r="H181" s="217">
        <v>0</v>
      </c>
      <c r="I181" s="217">
        <v>0</v>
      </c>
      <c r="J181" s="217">
        <v>0</v>
      </c>
      <c r="K181" s="217">
        <v>0</v>
      </c>
      <c r="L181" s="217">
        <v>0</v>
      </c>
      <c r="M181" s="217">
        <v>0</v>
      </c>
      <c r="N181" s="217">
        <v>0</v>
      </c>
      <c r="O181" s="217">
        <v>0</v>
      </c>
      <c r="P181" s="217">
        <v>0</v>
      </c>
      <c r="Q181" s="217">
        <v>0</v>
      </c>
      <c r="R181" s="217">
        <v>0</v>
      </c>
      <c r="S181" s="218">
        <v>0</v>
      </c>
      <c r="T181" s="211">
        <v>0</v>
      </c>
      <c r="U181" s="217">
        <v>0</v>
      </c>
      <c r="V181" s="217">
        <v>0</v>
      </c>
    </row>
    <row r="182" spans="1:22">
      <c r="A182" s="220" t="s">
        <v>5256</v>
      </c>
      <c r="B182" s="221" t="s">
        <v>4677</v>
      </c>
      <c r="C182" s="221" t="s">
        <v>4292</v>
      </c>
      <c r="D182" s="221" t="s">
        <v>5257</v>
      </c>
      <c r="E182" s="221" t="s">
        <v>5258</v>
      </c>
      <c r="F182" s="221" t="s">
        <v>5259</v>
      </c>
      <c r="G182" s="221" t="s">
        <v>5260</v>
      </c>
      <c r="H182" s="221">
        <v>0</v>
      </c>
      <c r="I182" s="221">
        <v>0</v>
      </c>
      <c r="J182" s="221">
        <v>0</v>
      </c>
      <c r="K182" s="221">
        <v>0</v>
      </c>
      <c r="L182" s="221">
        <v>0</v>
      </c>
      <c r="M182" s="221">
        <v>0</v>
      </c>
      <c r="N182" s="221">
        <v>0</v>
      </c>
      <c r="O182" s="221">
        <v>0</v>
      </c>
      <c r="P182" s="221">
        <v>0</v>
      </c>
      <c r="Q182" s="221">
        <v>0</v>
      </c>
      <c r="R182" s="221">
        <v>0</v>
      </c>
      <c r="S182" s="222">
        <v>0</v>
      </c>
      <c r="T182" s="223">
        <v>0</v>
      </c>
      <c r="U182" s="221">
        <v>0</v>
      </c>
      <c r="V182" s="221">
        <v>0</v>
      </c>
    </row>
    <row r="183" spans="1:22">
      <c r="A183" s="204"/>
      <c r="B183" s="204"/>
      <c r="C183" s="204"/>
      <c r="D183" s="204"/>
      <c r="E183" s="204"/>
      <c r="F183" s="204"/>
      <c r="G183" s="204"/>
      <c r="H183" s="204"/>
      <c r="I183" s="204"/>
      <c r="J183" s="204"/>
      <c r="K183" s="204"/>
      <c r="L183" s="204"/>
      <c r="M183" s="204"/>
      <c r="N183" s="204"/>
      <c r="O183" s="204"/>
      <c r="P183" s="204"/>
      <c r="Q183" s="204"/>
      <c r="R183" s="204"/>
      <c r="S183" s="204"/>
      <c r="T183" s="224"/>
      <c r="U183" s="204"/>
      <c r="V183" s="204"/>
    </row>
    <row r="184" spans="1:22">
      <c r="A184" s="85"/>
      <c r="B184" s="85"/>
      <c r="C184" s="85"/>
      <c r="D184" s="85"/>
      <c r="E184" s="85"/>
      <c r="F184" s="85"/>
      <c r="G184" s="85"/>
      <c r="H184" s="85"/>
      <c r="I184" s="85"/>
      <c r="J184" s="85"/>
      <c r="K184" s="85"/>
      <c r="L184" s="85"/>
      <c r="M184" s="85"/>
      <c r="N184" s="85"/>
      <c r="O184" s="85"/>
      <c r="P184" s="85"/>
      <c r="Q184" s="85"/>
      <c r="R184" s="85"/>
      <c r="S184" s="85"/>
      <c r="T184" s="85"/>
      <c r="U184" s="85"/>
      <c r="V184" s="85"/>
    </row>
    <row r="185" spans="1:22">
      <c r="A185" s="203" t="s">
        <v>4287</v>
      </c>
      <c r="B185" s="204"/>
      <c r="C185" s="204"/>
      <c r="D185" s="204"/>
      <c r="E185" s="204"/>
      <c r="F185" s="204"/>
      <c r="G185" s="204"/>
      <c r="H185" s="204"/>
      <c r="I185" s="204"/>
      <c r="J185" s="204"/>
      <c r="K185" s="204"/>
      <c r="L185" s="204"/>
      <c r="M185" s="204"/>
      <c r="N185" s="85"/>
      <c r="O185" s="85"/>
      <c r="P185" s="85"/>
      <c r="Q185" s="85"/>
      <c r="R185" s="85"/>
      <c r="S185" s="85"/>
      <c r="T185" s="85"/>
      <c r="U185" s="85"/>
      <c r="V185" s="85"/>
    </row>
    <row r="186" spans="1:22">
      <c r="A186" s="204" t="s">
        <v>2019</v>
      </c>
      <c r="B186" s="204"/>
      <c r="C186" s="204"/>
      <c r="D186" s="204"/>
      <c r="E186" s="204"/>
      <c r="F186" s="204"/>
      <c r="G186" s="204"/>
      <c r="H186" s="204"/>
      <c r="I186" s="204"/>
      <c r="J186" s="204"/>
      <c r="K186" s="204"/>
      <c r="L186" s="204"/>
      <c r="M186" s="204"/>
      <c r="N186" s="85"/>
      <c r="O186" s="85"/>
      <c r="P186" s="85"/>
      <c r="Q186" s="85"/>
      <c r="R186" s="85"/>
      <c r="S186" s="85"/>
      <c r="T186" s="85"/>
      <c r="U186" s="85"/>
      <c r="V186" s="85"/>
    </row>
    <row r="187" spans="1:22">
      <c r="A187" s="204" t="s">
        <v>4288</v>
      </c>
      <c r="B187" s="204"/>
      <c r="C187" s="204"/>
      <c r="D187" s="204"/>
      <c r="E187" s="204"/>
      <c r="F187" s="204"/>
      <c r="G187" s="204"/>
      <c r="H187" s="204"/>
      <c r="I187" s="204"/>
      <c r="J187" s="204"/>
      <c r="K187" s="204"/>
      <c r="L187" s="204"/>
      <c r="M187" s="204"/>
      <c r="N187" s="85"/>
      <c r="O187" s="85"/>
      <c r="P187" s="85"/>
      <c r="Q187" s="85"/>
      <c r="R187" s="85"/>
      <c r="S187" s="85"/>
      <c r="T187" s="85"/>
      <c r="U187" s="85"/>
      <c r="V187" s="85"/>
    </row>
    <row r="188" spans="1:22">
      <c r="A188" s="204" t="s">
        <v>5261</v>
      </c>
      <c r="B188" s="204"/>
      <c r="C188" s="204"/>
      <c r="D188" s="204"/>
      <c r="E188" s="204"/>
      <c r="F188" s="204"/>
      <c r="G188" s="204"/>
      <c r="H188" s="204"/>
      <c r="I188" s="204"/>
      <c r="J188" s="204"/>
      <c r="K188" s="204"/>
      <c r="L188" s="204"/>
      <c r="M188" s="204"/>
      <c r="N188" s="85"/>
      <c r="O188" s="85"/>
      <c r="P188" s="85"/>
      <c r="Q188" s="85"/>
      <c r="R188" s="85"/>
      <c r="S188" s="85"/>
      <c r="T188" s="85"/>
      <c r="U188" s="85"/>
      <c r="V188" s="85"/>
    </row>
    <row r="189" spans="1:22" ht="16" thickBot="1">
      <c r="A189" s="206" t="s">
        <v>4290</v>
      </c>
      <c r="B189" s="207" t="s">
        <v>28</v>
      </c>
      <c r="C189" s="207" t="s">
        <v>29</v>
      </c>
      <c r="D189" s="207" t="s">
        <v>4291</v>
      </c>
      <c r="E189" s="207" t="s">
        <v>4110</v>
      </c>
      <c r="F189" s="207" t="s">
        <v>2055</v>
      </c>
      <c r="G189" s="207" t="s">
        <v>2056</v>
      </c>
      <c r="H189" s="208">
        <v>41640</v>
      </c>
      <c r="I189" s="209">
        <v>41671</v>
      </c>
      <c r="J189" s="207" t="s">
        <v>3412</v>
      </c>
      <c r="K189" s="207" t="s">
        <v>3413</v>
      </c>
      <c r="L189" s="207" t="s">
        <v>3414</v>
      </c>
      <c r="M189" s="225"/>
      <c r="N189" s="85"/>
      <c r="O189" s="85"/>
      <c r="P189" s="85"/>
      <c r="Q189" s="85"/>
      <c r="R189" s="85"/>
      <c r="S189" s="85"/>
      <c r="T189" s="85"/>
      <c r="U189" s="85"/>
      <c r="V189" s="85"/>
    </row>
    <row r="190" spans="1:22" ht="16" thickBot="1">
      <c r="A190" s="210" t="s">
        <v>2059</v>
      </c>
      <c r="B190" s="211"/>
      <c r="C190" s="211" t="s">
        <v>4292</v>
      </c>
      <c r="D190" s="211"/>
      <c r="E190" s="211"/>
      <c r="F190" s="211"/>
      <c r="G190" s="211"/>
      <c r="H190" s="211">
        <v>9</v>
      </c>
      <c r="I190" s="212">
        <v>48</v>
      </c>
      <c r="J190" s="211">
        <v>57</v>
      </c>
      <c r="K190" s="211">
        <v>34</v>
      </c>
      <c r="L190" s="211">
        <v>23</v>
      </c>
      <c r="M190" s="224"/>
      <c r="N190" s="85"/>
      <c r="O190" s="85"/>
      <c r="P190" s="85"/>
      <c r="Q190" s="85"/>
      <c r="R190" s="85"/>
      <c r="S190" s="85"/>
      <c r="T190" s="85"/>
      <c r="U190" s="85"/>
      <c r="V190" s="85"/>
    </row>
    <row r="191" spans="1:22" ht="16" thickBot="1">
      <c r="A191" s="213" t="s">
        <v>4344</v>
      </c>
      <c r="B191" s="217" t="s">
        <v>4345</v>
      </c>
      <c r="C191" s="217" t="s">
        <v>4292</v>
      </c>
      <c r="D191" s="217" t="s">
        <v>4346</v>
      </c>
      <c r="E191" s="217" t="s">
        <v>4347</v>
      </c>
      <c r="F191" s="217" t="s">
        <v>4348</v>
      </c>
      <c r="G191" s="217" t="s">
        <v>4349</v>
      </c>
      <c r="H191" s="217">
        <v>0</v>
      </c>
      <c r="I191" s="218">
        <v>11</v>
      </c>
      <c r="J191" s="211">
        <v>11</v>
      </c>
      <c r="K191" s="217">
        <v>5</v>
      </c>
      <c r="L191" s="217">
        <v>6</v>
      </c>
      <c r="M191" s="204"/>
      <c r="N191" s="85"/>
      <c r="O191" s="85"/>
      <c r="P191" s="85"/>
      <c r="Q191" s="85"/>
      <c r="R191" s="85"/>
      <c r="S191" s="85"/>
      <c r="T191" s="85"/>
      <c r="U191" s="85"/>
      <c r="V191" s="85"/>
    </row>
    <row r="192" spans="1:22" ht="16" thickBot="1">
      <c r="A192" s="213" t="s">
        <v>4326</v>
      </c>
      <c r="B192" s="217" t="s">
        <v>4327</v>
      </c>
      <c r="C192" s="217" t="s">
        <v>4292</v>
      </c>
      <c r="D192" s="217" t="s">
        <v>4328</v>
      </c>
      <c r="E192" s="217" t="s">
        <v>4329</v>
      </c>
      <c r="F192" s="217" t="s">
        <v>4330</v>
      </c>
      <c r="G192" s="217" t="s">
        <v>4331</v>
      </c>
      <c r="H192" s="217">
        <v>1</v>
      </c>
      <c r="I192" s="218">
        <v>9</v>
      </c>
      <c r="J192" s="211">
        <v>10</v>
      </c>
      <c r="K192" s="217">
        <v>7</v>
      </c>
      <c r="L192" s="217">
        <v>3</v>
      </c>
      <c r="M192" s="204"/>
      <c r="N192" s="85"/>
      <c r="O192" s="85"/>
      <c r="P192" s="85"/>
      <c r="Q192" s="85"/>
      <c r="R192" s="85"/>
      <c r="S192" s="85"/>
      <c r="T192" s="85"/>
      <c r="U192" s="85"/>
      <c r="V192" s="85"/>
    </row>
    <row r="193" spans="1:22" ht="16" thickBot="1">
      <c r="A193" s="213" t="s">
        <v>4298</v>
      </c>
      <c r="B193" s="214" t="s">
        <v>4299</v>
      </c>
      <c r="C193" s="214" t="s">
        <v>4292</v>
      </c>
      <c r="D193" s="214" t="s">
        <v>4300</v>
      </c>
      <c r="E193" s="214" t="s">
        <v>4301</v>
      </c>
      <c r="F193" s="215">
        <v>609378</v>
      </c>
      <c r="G193" s="214" t="s">
        <v>4302</v>
      </c>
      <c r="H193" s="214">
        <v>6</v>
      </c>
      <c r="I193" s="216">
        <v>2</v>
      </c>
      <c r="J193" s="211">
        <v>8</v>
      </c>
      <c r="K193" s="214">
        <v>3</v>
      </c>
      <c r="L193" s="214">
        <v>5</v>
      </c>
      <c r="M193" s="204"/>
      <c r="N193" s="85"/>
      <c r="O193" s="85"/>
      <c r="P193" s="85"/>
      <c r="Q193" s="85"/>
      <c r="R193" s="85"/>
      <c r="S193" s="85"/>
      <c r="T193" s="85"/>
      <c r="U193" s="85"/>
      <c r="V193" s="85"/>
    </row>
    <row r="194" spans="1:22" ht="16" thickBot="1">
      <c r="A194" s="213" t="s">
        <v>4460</v>
      </c>
      <c r="B194" s="214" t="s">
        <v>4339</v>
      </c>
      <c r="C194" s="214" t="s">
        <v>4292</v>
      </c>
      <c r="D194" s="214" t="s">
        <v>4461</v>
      </c>
      <c r="E194" s="214" t="s">
        <v>4462</v>
      </c>
      <c r="F194" s="214" t="s">
        <v>4463</v>
      </c>
      <c r="G194" s="214" t="s">
        <v>4464</v>
      </c>
      <c r="H194" s="214">
        <v>0</v>
      </c>
      <c r="I194" s="216">
        <v>4</v>
      </c>
      <c r="J194" s="211">
        <v>4</v>
      </c>
      <c r="K194" s="214">
        <v>2</v>
      </c>
      <c r="L194" s="214">
        <v>2</v>
      </c>
      <c r="M194" s="204"/>
      <c r="N194" s="85"/>
      <c r="O194" s="85"/>
      <c r="P194" s="85"/>
      <c r="Q194" s="85"/>
      <c r="R194" s="85"/>
      <c r="S194" s="85"/>
      <c r="T194" s="85"/>
      <c r="U194" s="85"/>
      <c r="V194" s="85"/>
    </row>
    <row r="195" spans="1:22" ht="16" thickBot="1">
      <c r="A195" s="213" t="s">
        <v>4314</v>
      </c>
      <c r="B195" s="214" t="s">
        <v>4315</v>
      </c>
      <c r="C195" s="214" t="s">
        <v>4292</v>
      </c>
      <c r="D195" s="214" t="s">
        <v>4316</v>
      </c>
      <c r="E195" s="214" t="s">
        <v>4317</v>
      </c>
      <c r="F195" s="214" t="s">
        <v>4318</v>
      </c>
      <c r="G195" s="214" t="s">
        <v>4319</v>
      </c>
      <c r="H195" s="214">
        <v>0</v>
      </c>
      <c r="I195" s="216">
        <v>3</v>
      </c>
      <c r="J195" s="211">
        <v>3</v>
      </c>
      <c r="K195" s="214">
        <v>2</v>
      </c>
      <c r="L195" s="214">
        <v>1</v>
      </c>
      <c r="M195" s="204"/>
      <c r="N195" s="85"/>
      <c r="O195" s="85"/>
      <c r="P195" s="85"/>
      <c r="Q195" s="85"/>
      <c r="R195" s="85"/>
      <c r="S195" s="85"/>
      <c r="T195" s="85"/>
      <c r="U195" s="85"/>
      <c r="V195" s="85"/>
    </row>
    <row r="196" spans="1:22" ht="16" thickBot="1">
      <c r="A196" s="213" t="s">
        <v>4374</v>
      </c>
      <c r="B196" s="217" t="s">
        <v>4375</v>
      </c>
      <c r="C196" s="217" t="s">
        <v>4292</v>
      </c>
      <c r="D196" s="217" t="s">
        <v>4376</v>
      </c>
      <c r="E196" s="217" t="s">
        <v>4377</v>
      </c>
      <c r="F196" s="217" t="s">
        <v>4378</v>
      </c>
      <c r="G196" s="217" t="s">
        <v>4379</v>
      </c>
      <c r="H196" s="217">
        <v>0</v>
      </c>
      <c r="I196" s="218">
        <v>2</v>
      </c>
      <c r="J196" s="211">
        <v>2</v>
      </c>
      <c r="K196" s="217">
        <v>1</v>
      </c>
      <c r="L196" s="217">
        <v>1</v>
      </c>
      <c r="M196" s="204"/>
      <c r="N196" s="85"/>
      <c r="O196" s="85"/>
      <c r="P196" s="85"/>
      <c r="Q196" s="85"/>
      <c r="R196" s="85"/>
      <c r="S196" s="85"/>
      <c r="T196" s="85"/>
      <c r="U196" s="85"/>
      <c r="V196" s="85"/>
    </row>
    <row r="197" spans="1:22" ht="16" thickBot="1">
      <c r="A197" s="213" t="s">
        <v>4362</v>
      </c>
      <c r="B197" s="217" t="s">
        <v>4363</v>
      </c>
      <c r="C197" s="217" t="s">
        <v>4292</v>
      </c>
      <c r="D197" s="217" t="s">
        <v>4364</v>
      </c>
      <c r="E197" s="217" t="s">
        <v>4365</v>
      </c>
      <c r="F197" s="217" t="s">
        <v>4366</v>
      </c>
      <c r="G197" s="217" t="s">
        <v>4367</v>
      </c>
      <c r="H197" s="217">
        <v>0</v>
      </c>
      <c r="I197" s="218">
        <v>2</v>
      </c>
      <c r="J197" s="211">
        <v>2</v>
      </c>
      <c r="K197" s="217">
        <v>2</v>
      </c>
      <c r="L197" s="217">
        <v>0</v>
      </c>
      <c r="M197" s="204"/>
      <c r="N197" s="85"/>
      <c r="O197" s="85"/>
      <c r="P197" s="85"/>
      <c r="Q197" s="85"/>
      <c r="R197" s="85"/>
      <c r="S197" s="85"/>
      <c r="T197" s="85"/>
      <c r="U197" s="85"/>
      <c r="V197" s="85"/>
    </row>
    <row r="198" spans="1:22" ht="16" thickBot="1">
      <c r="A198" s="213" t="s">
        <v>4476</v>
      </c>
      <c r="B198" s="214" t="s">
        <v>4477</v>
      </c>
      <c r="C198" s="214" t="s">
        <v>4292</v>
      </c>
      <c r="D198" s="214" t="s">
        <v>4478</v>
      </c>
      <c r="E198" s="214" t="s">
        <v>4479</v>
      </c>
      <c r="F198" s="214" t="s">
        <v>4480</v>
      </c>
      <c r="G198" s="214"/>
      <c r="H198" s="214">
        <v>0</v>
      </c>
      <c r="I198" s="216">
        <v>2</v>
      </c>
      <c r="J198" s="211">
        <v>2</v>
      </c>
      <c r="K198" s="214">
        <v>1</v>
      </c>
      <c r="L198" s="214">
        <v>1</v>
      </c>
      <c r="M198" s="204"/>
      <c r="N198" s="85"/>
      <c r="O198" s="85"/>
      <c r="P198" s="85"/>
      <c r="Q198" s="85"/>
      <c r="R198" s="85"/>
      <c r="S198" s="85"/>
      <c r="T198" s="85"/>
      <c r="U198" s="85"/>
      <c r="V198" s="85"/>
    </row>
    <row r="199" spans="1:22" ht="16" thickBot="1">
      <c r="A199" s="213" t="s">
        <v>4598</v>
      </c>
      <c r="B199" s="217" t="s">
        <v>4599</v>
      </c>
      <c r="C199" s="217" t="s">
        <v>4292</v>
      </c>
      <c r="D199" s="217" t="s">
        <v>4600</v>
      </c>
      <c r="E199" s="217" t="s">
        <v>4601</v>
      </c>
      <c r="F199" s="217" t="s">
        <v>4602</v>
      </c>
      <c r="G199" s="217" t="s">
        <v>4603</v>
      </c>
      <c r="H199" s="217">
        <v>0</v>
      </c>
      <c r="I199" s="218">
        <v>2</v>
      </c>
      <c r="J199" s="211">
        <v>2</v>
      </c>
      <c r="K199" s="217">
        <v>1</v>
      </c>
      <c r="L199" s="217">
        <v>1</v>
      </c>
      <c r="M199" s="204"/>
      <c r="N199" s="85"/>
      <c r="O199" s="85"/>
      <c r="P199" s="85"/>
      <c r="Q199" s="85"/>
      <c r="R199" s="85"/>
      <c r="S199" s="85"/>
      <c r="T199" s="85"/>
      <c r="U199" s="85"/>
      <c r="V199" s="85"/>
    </row>
    <row r="200" spans="1:22" ht="16" thickBot="1">
      <c r="A200" s="213" t="s">
        <v>4660</v>
      </c>
      <c r="B200" s="214" t="s">
        <v>4661</v>
      </c>
      <c r="C200" s="214" t="s">
        <v>4292</v>
      </c>
      <c r="D200" s="214" t="s">
        <v>4662</v>
      </c>
      <c r="E200" s="214" t="s">
        <v>4663</v>
      </c>
      <c r="F200" s="214" t="s">
        <v>4664</v>
      </c>
      <c r="G200" s="214" t="s">
        <v>4665</v>
      </c>
      <c r="H200" s="214">
        <v>0</v>
      </c>
      <c r="I200" s="216">
        <v>2</v>
      </c>
      <c r="J200" s="211">
        <v>2</v>
      </c>
      <c r="K200" s="214">
        <v>2</v>
      </c>
      <c r="L200" s="214">
        <v>0</v>
      </c>
      <c r="M200" s="204"/>
      <c r="N200" s="85"/>
      <c r="O200" s="85"/>
      <c r="P200" s="85"/>
      <c r="Q200" s="85"/>
      <c r="R200" s="85"/>
      <c r="S200" s="85"/>
      <c r="T200" s="85"/>
      <c r="U200" s="85"/>
      <c r="V200" s="85"/>
    </row>
    <row r="201" spans="1:22" ht="16" thickBot="1">
      <c r="A201" s="213" t="s">
        <v>4293</v>
      </c>
      <c r="B201" s="214" t="s">
        <v>4294</v>
      </c>
      <c r="C201" s="214" t="s">
        <v>4292</v>
      </c>
      <c r="D201" s="214" t="s">
        <v>4295</v>
      </c>
      <c r="E201" s="214" t="s">
        <v>4296</v>
      </c>
      <c r="F201" s="215">
        <v>2112962</v>
      </c>
      <c r="G201" s="214" t="s">
        <v>4297</v>
      </c>
      <c r="H201" s="214">
        <v>1</v>
      </c>
      <c r="I201" s="216">
        <v>0</v>
      </c>
      <c r="J201" s="211">
        <v>1</v>
      </c>
      <c r="K201" s="214">
        <v>0</v>
      </c>
      <c r="L201" s="214">
        <v>1</v>
      </c>
      <c r="M201" s="204"/>
      <c r="N201" s="85"/>
      <c r="O201" s="85"/>
      <c r="P201" s="85"/>
      <c r="Q201" s="85"/>
      <c r="R201" s="85"/>
      <c r="S201" s="85"/>
      <c r="T201" s="85"/>
      <c r="U201" s="85"/>
      <c r="V201" s="85"/>
    </row>
    <row r="202" spans="1:22" ht="16" thickBot="1">
      <c r="A202" s="213" t="s">
        <v>4725</v>
      </c>
      <c r="B202" s="217" t="s">
        <v>4717</v>
      </c>
      <c r="C202" s="217" t="s">
        <v>4292</v>
      </c>
      <c r="D202" s="217" t="s">
        <v>4726</v>
      </c>
      <c r="E202" s="217" t="s">
        <v>4727</v>
      </c>
      <c r="F202" s="217" t="s">
        <v>4728</v>
      </c>
      <c r="G202" s="217" t="s">
        <v>4729</v>
      </c>
      <c r="H202" s="217">
        <v>0</v>
      </c>
      <c r="I202" s="218">
        <v>1</v>
      </c>
      <c r="J202" s="211">
        <v>1</v>
      </c>
      <c r="K202" s="217">
        <v>0</v>
      </c>
      <c r="L202" s="217">
        <v>1</v>
      </c>
      <c r="M202" s="204"/>
      <c r="N202" s="85"/>
      <c r="O202" s="85"/>
      <c r="P202" s="85"/>
      <c r="Q202" s="85"/>
      <c r="R202" s="85"/>
      <c r="S202" s="85"/>
      <c r="T202" s="85"/>
      <c r="U202" s="85"/>
      <c r="V202" s="85"/>
    </row>
    <row r="203" spans="1:22" ht="16" thickBot="1">
      <c r="A203" s="213" t="s">
        <v>4309</v>
      </c>
      <c r="B203" s="214" t="s">
        <v>4310</v>
      </c>
      <c r="C203" s="214" t="s">
        <v>4292</v>
      </c>
      <c r="D203" s="214" t="s">
        <v>4311</v>
      </c>
      <c r="E203" s="214" t="s">
        <v>4312</v>
      </c>
      <c r="F203" s="215">
        <v>534503</v>
      </c>
      <c r="G203" s="214" t="s">
        <v>4313</v>
      </c>
      <c r="H203" s="214">
        <v>0</v>
      </c>
      <c r="I203" s="216">
        <v>1</v>
      </c>
      <c r="J203" s="211">
        <v>1</v>
      </c>
      <c r="K203" s="214">
        <v>1</v>
      </c>
      <c r="L203" s="214">
        <v>0</v>
      </c>
      <c r="M203" s="204"/>
      <c r="N203" s="85"/>
      <c r="O203" s="85"/>
      <c r="P203" s="85"/>
      <c r="Q203" s="85"/>
      <c r="R203" s="85"/>
      <c r="S203" s="85"/>
      <c r="T203" s="85"/>
      <c r="U203" s="85"/>
      <c r="V203" s="85"/>
    </row>
    <row r="204" spans="1:22" ht="16" thickBot="1">
      <c r="A204" s="213" t="s">
        <v>4403</v>
      </c>
      <c r="B204" s="217" t="s">
        <v>4404</v>
      </c>
      <c r="C204" s="217" t="s">
        <v>4292</v>
      </c>
      <c r="D204" s="217" t="s">
        <v>4405</v>
      </c>
      <c r="E204" s="217" t="s">
        <v>4406</v>
      </c>
      <c r="F204" s="219">
        <v>1286659</v>
      </c>
      <c r="G204" s="217" t="s">
        <v>4407</v>
      </c>
      <c r="H204" s="217">
        <v>0</v>
      </c>
      <c r="I204" s="218">
        <v>1</v>
      </c>
      <c r="J204" s="211">
        <v>1</v>
      </c>
      <c r="K204" s="217">
        <v>1</v>
      </c>
      <c r="L204" s="217">
        <v>0</v>
      </c>
      <c r="M204" s="204"/>
      <c r="N204" s="85"/>
      <c r="O204" s="85"/>
      <c r="P204" s="85"/>
      <c r="Q204" s="85"/>
      <c r="R204" s="85"/>
      <c r="S204" s="85"/>
      <c r="T204" s="85"/>
      <c r="U204" s="85"/>
      <c r="V204" s="85"/>
    </row>
    <row r="205" spans="1:22" ht="16" thickBot="1">
      <c r="A205" s="213" t="s">
        <v>4885</v>
      </c>
      <c r="B205" s="214" t="s">
        <v>4886</v>
      </c>
      <c r="C205" s="214" t="s">
        <v>4292</v>
      </c>
      <c r="D205" s="214" t="s">
        <v>4887</v>
      </c>
      <c r="E205" s="214" t="s">
        <v>4888</v>
      </c>
      <c r="F205" s="214" t="s">
        <v>4889</v>
      </c>
      <c r="G205" s="214" t="s">
        <v>4890</v>
      </c>
      <c r="H205" s="214">
        <v>1</v>
      </c>
      <c r="I205" s="216">
        <v>0</v>
      </c>
      <c r="J205" s="211">
        <v>1</v>
      </c>
      <c r="K205" s="214">
        <v>1</v>
      </c>
      <c r="L205" s="214">
        <v>0</v>
      </c>
      <c r="M205" s="204"/>
      <c r="N205" s="85"/>
      <c r="O205" s="85"/>
      <c r="P205" s="85"/>
      <c r="Q205" s="85"/>
      <c r="R205" s="85"/>
      <c r="S205" s="85"/>
      <c r="T205" s="85"/>
      <c r="U205" s="85"/>
      <c r="V205" s="85"/>
    </row>
    <row r="206" spans="1:22" ht="16" thickBot="1">
      <c r="A206" s="213" t="s">
        <v>4443</v>
      </c>
      <c r="B206" s="214" t="s">
        <v>4444</v>
      </c>
      <c r="C206" s="214" t="s">
        <v>4292</v>
      </c>
      <c r="D206" s="214" t="s">
        <v>4445</v>
      </c>
      <c r="E206" s="214" t="s">
        <v>4446</v>
      </c>
      <c r="F206" s="214" t="s">
        <v>4447</v>
      </c>
      <c r="G206" s="214" t="s">
        <v>4448</v>
      </c>
      <c r="H206" s="214">
        <v>0</v>
      </c>
      <c r="I206" s="216">
        <v>1</v>
      </c>
      <c r="J206" s="211">
        <v>1</v>
      </c>
      <c r="K206" s="214">
        <v>1</v>
      </c>
      <c r="L206" s="214">
        <v>0</v>
      </c>
      <c r="M206" s="204"/>
      <c r="N206" s="85"/>
      <c r="O206" s="85"/>
      <c r="P206" s="85"/>
      <c r="Q206" s="85"/>
      <c r="R206" s="85"/>
      <c r="S206" s="85"/>
      <c r="T206" s="85"/>
      <c r="U206" s="85"/>
      <c r="V206" s="85"/>
    </row>
    <row r="207" spans="1:22" ht="16" thickBot="1">
      <c r="A207" s="213" t="s">
        <v>4449</v>
      </c>
      <c r="B207" s="217" t="s">
        <v>4339</v>
      </c>
      <c r="C207" s="217" t="s">
        <v>4292</v>
      </c>
      <c r="D207" s="217" t="s">
        <v>4450</v>
      </c>
      <c r="E207" s="217" t="s">
        <v>4451</v>
      </c>
      <c r="F207" s="217" t="s">
        <v>4452</v>
      </c>
      <c r="G207" s="217" t="s">
        <v>4453</v>
      </c>
      <c r="H207" s="217">
        <v>0</v>
      </c>
      <c r="I207" s="218">
        <v>1</v>
      </c>
      <c r="J207" s="211">
        <v>1</v>
      </c>
      <c r="K207" s="217">
        <v>1</v>
      </c>
      <c r="L207" s="217">
        <v>0</v>
      </c>
      <c r="M207" s="204"/>
      <c r="N207" s="85"/>
      <c r="O207" s="85"/>
      <c r="P207" s="85"/>
      <c r="Q207" s="85"/>
      <c r="R207" s="85"/>
      <c r="S207" s="85"/>
      <c r="T207" s="85"/>
      <c r="U207" s="85"/>
      <c r="V207" s="85"/>
    </row>
    <row r="208" spans="1:22" ht="16" thickBot="1">
      <c r="A208" s="213" t="s">
        <v>4574</v>
      </c>
      <c r="B208" s="217" t="s">
        <v>4575</v>
      </c>
      <c r="C208" s="217" t="s">
        <v>4292</v>
      </c>
      <c r="D208" s="217" t="s">
        <v>4576</v>
      </c>
      <c r="E208" s="217" t="s">
        <v>4577</v>
      </c>
      <c r="F208" s="217" t="s">
        <v>4578</v>
      </c>
      <c r="G208" s="217" t="s">
        <v>4579</v>
      </c>
      <c r="H208" s="217">
        <v>0</v>
      </c>
      <c r="I208" s="218">
        <v>1</v>
      </c>
      <c r="J208" s="211">
        <v>1</v>
      </c>
      <c r="K208" s="217">
        <v>1</v>
      </c>
      <c r="L208" s="217">
        <v>0</v>
      </c>
      <c r="M208" s="204"/>
      <c r="N208" s="85"/>
      <c r="O208" s="85"/>
      <c r="P208" s="85"/>
      <c r="Q208" s="85"/>
      <c r="R208" s="85"/>
      <c r="S208" s="85"/>
      <c r="T208" s="85"/>
      <c r="U208" s="85"/>
      <c r="V208" s="85"/>
    </row>
    <row r="209" spans="1:22" ht="16" thickBot="1">
      <c r="A209" s="213" t="s">
        <v>4546</v>
      </c>
      <c r="B209" s="217" t="s">
        <v>4547</v>
      </c>
      <c r="C209" s="217" t="s">
        <v>4292</v>
      </c>
      <c r="D209" s="217" t="s">
        <v>4548</v>
      </c>
      <c r="E209" s="217" t="s">
        <v>4549</v>
      </c>
      <c r="F209" s="217" t="s">
        <v>4550</v>
      </c>
      <c r="G209" s="217" t="s">
        <v>4551</v>
      </c>
      <c r="H209" s="217">
        <v>0</v>
      </c>
      <c r="I209" s="218">
        <v>1</v>
      </c>
      <c r="J209" s="211">
        <v>1</v>
      </c>
      <c r="K209" s="217">
        <v>1</v>
      </c>
      <c r="L209" s="217">
        <v>0</v>
      </c>
      <c r="M209" s="204"/>
      <c r="N209" s="85"/>
      <c r="O209" s="85"/>
      <c r="P209" s="85"/>
      <c r="Q209" s="85"/>
      <c r="R209" s="85"/>
      <c r="S209" s="85"/>
      <c r="T209" s="85"/>
      <c r="U209" s="85"/>
      <c r="V209" s="85"/>
    </row>
    <row r="210" spans="1:22" ht="16" thickBot="1">
      <c r="A210" s="213" t="s">
        <v>4510</v>
      </c>
      <c r="B210" s="214" t="s">
        <v>4315</v>
      </c>
      <c r="C210" s="214" t="s">
        <v>4292</v>
      </c>
      <c r="D210" s="214" t="s">
        <v>4511</v>
      </c>
      <c r="E210" s="214" t="s">
        <v>4512</v>
      </c>
      <c r="F210" s="214" t="s">
        <v>4513</v>
      </c>
      <c r="G210" s="214" t="s">
        <v>4514</v>
      </c>
      <c r="H210" s="214">
        <v>0</v>
      </c>
      <c r="I210" s="216">
        <v>1</v>
      </c>
      <c r="J210" s="211">
        <v>1</v>
      </c>
      <c r="K210" s="214">
        <v>1</v>
      </c>
      <c r="L210" s="214">
        <v>0</v>
      </c>
      <c r="M210" s="204"/>
      <c r="N210" s="85"/>
      <c r="O210" s="85"/>
      <c r="P210" s="85"/>
      <c r="Q210" s="85"/>
      <c r="R210" s="85"/>
      <c r="S210" s="85"/>
      <c r="T210" s="85"/>
      <c r="U210" s="85"/>
      <c r="V210" s="85"/>
    </row>
    <row r="211" spans="1:22" ht="16" thickBot="1">
      <c r="A211" s="213" t="s">
        <v>4426</v>
      </c>
      <c r="B211" s="214" t="s">
        <v>4427</v>
      </c>
      <c r="C211" s="214" t="s">
        <v>4292</v>
      </c>
      <c r="D211" s="214" t="s">
        <v>4428</v>
      </c>
      <c r="E211" s="214" t="s">
        <v>4429</v>
      </c>
      <c r="F211" s="214" t="s">
        <v>4430</v>
      </c>
      <c r="G211" s="214"/>
      <c r="H211" s="214">
        <v>0</v>
      </c>
      <c r="I211" s="216">
        <v>1</v>
      </c>
      <c r="J211" s="211">
        <v>1</v>
      </c>
      <c r="K211" s="214">
        <v>0</v>
      </c>
      <c r="L211" s="214">
        <v>1</v>
      </c>
      <c r="M211" s="204"/>
      <c r="N211" s="85"/>
      <c r="O211" s="85"/>
      <c r="P211" s="85"/>
      <c r="Q211" s="85"/>
      <c r="R211" s="85"/>
      <c r="S211" s="85"/>
      <c r="T211" s="85"/>
      <c r="U211" s="85"/>
      <c r="V211" s="85"/>
    </row>
    <row r="212" spans="1:22" ht="16" thickBot="1">
      <c r="A212" s="213" t="s">
        <v>4666</v>
      </c>
      <c r="B212" s="214" t="s">
        <v>4667</v>
      </c>
      <c r="C212" s="214" t="s">
        <v>4292</v>
      </c>
      <c r="D212" s="214" t="s">
        <v>4668</v>
      </c>
      <c r="E212" s="214" t="s">
        <v>4669</v>
      </c>
      <c r="F212" s="214" t="s">
        <v>4670</v>
      </c>
      <c r="G212" s="214" t="s">
        <v>4671</v>
      </c>
      <c r="H212" s="214">
        <v>0</v>
      </c>
      <c r="I212" s="216">
        <v>0</v>
      </c>
      <c r="J212" s="211">
        <v>0</v>
      </c>
      <c r="K212" s="214">
        <v>0</v>
      </c>
      <c r="L212" s="214">
        <v>0</v>
      </c>
      <c r="M212" s="204"/>
      <c r="N212" s="85"/>
      <c r="O212" s="85"/>
      <c r="P212" s="85"/>
      <c r="Q212" s="85"/>
      <c r="R212" s="85"/>
      <c r="S212" s="85"/>
      <c r="T212" s="85"/>
      <c r="U212" s="85"/>
      <c r="V212" s="85"/>
    </row>
    <row r="213" spans="1:22" ht="16" thickBot="1">
      <c r="A213" s="213" t="s">
        <v>4672</v>
      </c>
      <c r="B213" s="217" t="s">
        <v>4667</v>
      </c>
      <c r="C213" s="217" t="s">
        <v>4292</v>
      </c>
      <c r="D213" s="217" t="s">
        <v>4673</v>
      </c>
      <c r="E213" s="217" t="s">
        <v>4674</v>
      </c>
      <c r="F213" s="219">
        <v>1663317</v>
      </c>
      <c r="G213" s="217" t="s">
        <v>4675</v>
      </c>
      <c r="H213" s="217">
        <v>0</v>
      </c>
      <c r="I213" s="218">
        <v>0</v>
      </c>
      <c r="J213" s="211">
        <v>0</v>
      </c>
      <c r="K213" s="217">
        <v>0</v>
      </c>
      <c r="L213" s="217">
        <v>0</v>
      </c>
      <c r="M213" s="204"/>
      <c r="N213" s="85"/>
      <c r="O213" s="85"/>
      <c r="P213" s="85"/>
      <c r="Q213" s="85"/>
      <c r="R213" s="85"/>
      <c r="S213" s="85"/>
      <c r="T213" s="85"/>
      <c r="U213" s="85"/>
      <c r="V213" s="85"/>
    </row>
    <row r="214" spans="1:22" ht="16" thickBot="1">
      <c r="A214" s="213" t="s">
        <v>4615</v>
      </c>
      <c r="B214" s="214" t="s">
        <v>4616</v>
      </c>
      <c r="C214" s="214" t="s">
        <v>4292</v>
      </c>
      <c r="D214" s="214" t="s">
        <v>4617</v>
      </c>
      <c r="E214" s="214" t="s">
        <v>4618</v>
      </c>
      <c r="F214" s="214" t="s">
        <v>4619</v>
      </c>
      <c r="G214" s="214" t="s">
        <v>4620</v>
      </c>
      <c r="H214" s="214">
        <v>0</v>
      </c>
      <c r="I214" s="216">
        <v>0</v>
      </c>
      <c r="J214" s="211">
        <v>0</v>
      </c>
      <c r="K214" s="214">
        <v>0</v>
      </c>
      <c r="L214" s="214">
        <v>0</v>
      </c>
      <c r="M214" s="204"/>
      <c r="N214" s="85"/>
      <c r="O214" s="85"/>
      <c r="P214" s="85"/>
      <c r="Q214" s="85"/>
      <c r="R214" s="85"/>
      <c r="S214" s="85"/>
      <c r="T214" s="85"/>
      <c r="U214" s="85"/>
      <c r="V214" s="85"/>
    </row>
    <row r="215" spans="1:22" ht="16" thickBot="1">
      <c r="A215" s="213" t="s">
        <v>4676</v>
      </c>
      <c r="B215" s="217" t="s">
        <v>4677</v>
      </c>
      <c r="C215" s="217" t="s">
        <v>4292</v>
      </c>
      <c r="D215" s="217" t="s">
        <v>4678</v>
      </c>
      <c r="E215" s="217" t="s">
        <v>4679</v>
      </c>
      <c r="F215" s="217" t="s">
        <v>4680</v>
      </c>
      <c r="G215" s="217" t="s">
        <v>4681</v>
      </c>
      <c r="H215" s="217">
        <v>0</v>
      </c>
      <c r="I215" s="218">
        <v>0</v>
      </c>
      <c r="J215" s="211">
        <v>0</v>
      </c>
      <c r="K215" s="217">
        <v>0</v>
      </c>
      <c r="L215" s="217">
        <v>0</v>
      </c>
      <c r="M215" s="204"/>
      <c r="N215" s="85"/>
      <c r="O215" s="85"/>
      <c r="P215" s="85"/>
      <c r="Q215" s="85"/>
      <c r="R215" s="85"/>
      <c r="S215" s="85"/>
      <c r="T215" s="85"/>
      <c r="U215" s="85"/>
      <c r="V215" s="85"/>
    </row>
    <row r="216" spans="1:22" ht="16" thickBot="1">
      <c r="A216" s="213" t="s">
        <v>4682</v>
      </c>
      <c r="B216" s="214" t="s">
        <v>4683</v>
      </c>
      <c r="C216" s="214" t="s">
        <v>4292</v>
      </c>
      <c r="D216" s="214" t="s">
        <v>4684</v>
      </c>
      <c r="E216" s="214" t="s">
        <v>4685</v>
      </c>
      <c r="F216" s="214" t="s">
        <v>4686</v>
      </c>
      <c r="G216" s="214"/>
      <c r="H216" s="214">
        <v>0</v>
      </c>
      <c r="I216" s="216">
        <v>0</v>
      </c>
      <c r="J216" s="211">
        <v>0</v>
      </c>
      <c r="K216" s="214">
        <v>0</v>
      </c>
      <c r="L216" s="214">
        <v>0</v>
      </c>
      <c r="M216" s="204"/>
      <c r="N216" s="85"/>
      <c r="O216" s="85"/>
      <c r="P216" s="85"/>
      <c r="Q216" s="85"/>
      <c r="R216" s="85"/>
      <c r="S216" s="85"/>
      <c r="T216" s="85"/>
      <c r="U216" s="85"/>
      <c r="V216" s="85"/>
    </row>
    <row r="217" spans="1:22" ht="16" thickBot="1">
      <c r="A217" s="213" t="s">
        <v>4687</v>
      </c>
      <c r="B217" s="217" t="s">
        <v>4688</v>
      </c>
      <c r="C217" s="217" t="s">
        <v>4292</v>
      </c>
      <c r="D217" s="217" t="s">
        <v>4689</v>
      </c>
      <c r="E217" s="217" t="s">
        <v>4690</v>
      </c>
      <c r="F217" s="217" t="s">
        <v>4691</v>
      </c>
      <c r="G217" s="217" t="s">
        <v>4692</v>
      </c>
      <c r="H217" s="217">
        <v>0</v>
      </c>
      <c r="I217" s="218">
        <v>0</v>
      </c>
      <c r="J217" s="211">
        <v>0</v>
      </c>
      <c r="K217" s="217">
        <v>0</v>
      </c>
      <c r="L217" s="217">
        <v>0</v>
      </c>
      <c r="M217" s="204"/>
      <c r="N217" s="85"/>
      <c r="O217" s="85"/>
      <c r="P217" s="85"/>
      <c r="Q217" s="85"/>
      <c r="R217" s="85"/>
      <c r="S217" s="85"/>
      <c r="T217" s="85"/>
      <c r="U217" s="85"/>
      <c r="V217" s="85"/>
    </row>
    <row r="218" spans="1:22" ht="16" thickBot="1">
      <c r="A218" s="213" t="s">
        <v>4693</v>
      </c>
      <c r="B218" s="214" t="s">
        <v>4694</v>
      </c>
      <c r="C218" s="214" t="s">
        <v>4292</v>
      </c>
      <c r="D218" s="214" t="s">
        <v>4695</v>
      </c>
      <c r="E218" s="214" t="s">
        <v>4696</v>
      </c>
      <c r="F218" s="214" t="s">
        <v>4697</v>
      </c>
      <c r="G218" s="214" t="s">
        <v>4698</v>
      </c>
      <c r="H218" s="214">
        <v>0</v>
      </c>
      <c r="I218" s="216">
        <v>0</v>
      </c>
      <c r="J218" s="211">
        <v>0</v>
      </c>
      <c r="K218" s="214">
        <v>0</v>
      </c>
      <c r="L218" s="214">
        <v>0</v>
      </c>
      <c r="M218" s="204"/>
      <c r="N218" s="85"/>
      <c r="O218" s="85"/>
      <c r="P218" s="85"/>
      <c r="Q218" s="85"/>
      <c r="R218" s="85"/>
      <c r="S218" s="85"/>
      <c r="T218" s="85"/>
      <c r="U218" s="85"/>
      <c r="V218" s="85"/>
    </row>
    <row r="219" spans="1:22" ht="16" thickBot="1">
      <c r="A219" s="213" t="s">
        <v>4356</v>
      </c>
      <c r="B219" s="217" t="s">
        <v>4357</v>
      </c>
      <c r="C219" s="217" t="s">
        <v>4292</v>
      </c>
      <c r="D219" s="217" t="s">
        <v>4358</v>
      </c>
      <c r="E219" s="217" t="s">
        <v>4359</v>
      </c>
      <c r="F219" s="217" t="s">
        <v>4360</v>
      </c>
      <c r="G219" s="217" t="s">
        <v>4361</v>
      </c>
      <c r="H219" s="217">
        <v>0</v>
      </c>
      <c r="I219" s="218">
        <v>0</v>
      </c>
      <c r="J219" s="211">
        <v>0</v>
      </c>
      <c r="K219" s="217">
        <v>0</v>
      </c>
      <c r="L219" s="217">
        <v>0</v>
      </c>
      <c r="M219" s="204"/>
      <c r="N219" s="85"/>
      <c r="O219" s="85"/>
      <c r="P219" s="85"/>
      <c r="Q219" s="85"/>
      <c r="R219" s="85"/>
      <c r="S219" s="85"/>
      <c r="T219" s="85"/>
      <c r="U219" s="85"/>
      <c r="V219" s="85"/>
    </row>
    <row r="220" spans="1:22" ht="16" thickBot="1">
      <c r="A220" s="213" t="s">
        <v>4699</v>
      </c>
      <c r="B220" s="217" t="s">
        <v>4700</v>
      </c>
      <c r="C220" s="217" t="s">
        <v>4292</v>
      </c>
      <c r="D220" s="217" t="s">
        <v>4701</v>
      </c>
      <c r="E220" s="217" t="s">
        <v>4702</v>
      </c>
      <c r="F220" s="219">
        <v>2390180</v>
      </c>
      <c r="G220" s="217" t="s">
        <v>4703</v>
      </c>
      <c r="H220" s="217">
        <v>0</v>
      </c>
      <c r="I220" s="218">
        <v>0</v>
      </c>
      <c r="J220" s="211">
        <v>0</v>
      </c>
      <c r="K220" s="217">
        <v>0</v>
      </c>
      <c r="L220" s="217">
        <v>0</v>
      </c>
      <c r="M220" s="204"/>
      <c r="N220" s="85"/>
      <c r="O220" s="85"/>
      <c r="P220" s="85"/>
      <c r="Q220" s="85"/>
      <c r="R220" s="85"/>
      <c r="S220" s="85"/>
      <c r="T220" s="85"/>
      <c r="U220" s="85"/>
      <c r="V220" s="85"/>
    </row>
    <row r="221" spans="1:22" ht="16" thickBot="1">
      <c r="A221" s="213" t="s">
        <v>4704</v>
      </c>
      <c r="B221" s="214" t="s">
        <v>4705</v>
      </c>
      <c r="C221" s="214" t="s">
        <v>4292</v>
      </c>
      <c r="D221" s="214" t="s">
        <v>4706</v>
      </c>
      <c r="E221" s="214" t="s">
        <v>4707</v>
      </c>
      <c r="F221" s="214" t="s">
        <v>4708</v>
      </c>
      <c r="G221" s="214" t="s">
        <v>4709</v>
      </c>
      <c r="H221" s="214">
        <v>0</v>
      </c>
      <c r="I221" s="216">
        <v>0</v>
      </c>
      <c r="J221" s="211">
        <v>0</v>
      </c>
      <c r="K221" s="214">
        <v>0</v>
      </c>
      <c r="L221" s="214">
        <v>0</v>
      </c>
      <c r="M221" s="204"/>
      <c r="N221" s="85"/>
      <c r="O221" s="85"/>
      <c r="P221" s="85"/>
      <c r="Q221" s="85"/>
      <c r="R221" s="85"/>
      <c r="S221" s="85"/>
      <c r="T221" s="85"/>
      <c r="U221" s="85"/>
      <c r="V221" s="85"/>
    </row>
    <row r="222" spans="1:22" ht="16" thickBot="1">
      <c r="A222" s="213" t="s">
        <v>4710</v>
      </c>
      <c r="B222" s="214" t="s">
        <v>4711</v>
      </c>
      <c r="C222" s="214" t="s">
        <v>4292</v>
      </c>
      <c r="D222" s="214" t="s">
        <v>4712</v>
      </c>
      <c r="E222" s="214" t="s">
        <v>4713</v>
      </c>
      <c r="F222" s="214" t="s">
        <v>4714</v>
      </c>
      <c r="G222" s="214" t="s">
        <v>4715</v>
      </c>
      <c r="H222" s="214">
        <v>0</v>
      </c>
      <c r="I222" s="216">
        <v>0</v>
      </c>
      <c r="J222" s="211">
        <v>0</v>
      </c>
      <c r="K222" s="214">
        <v>0</v>
      </c>
      <c r="L222" s="214">
        <v>0</v>
      </c>
      <c r="M222" s="204"/>
      <c r="N222" s="85"/>
      <c r="O222" s="85"/>
      <c r="P222" s="85"/>
      <c r="Q222" s="85"/>
      <c r="R222" s="85"/>
      <c r="S222" s="85"/>
      <c r="T222" s="85"/>
      <c r="U222" s="85"/>
      <c r="V222" s="85"/>
    </row>
    <row r="223" spans="1:22" ht="16" thickBot="1">
      <c r="A223" s="213" t="s">
        <v>4716</v>
      </c>
      <c r="B223" s="217" t="s">
        <v>4717</v>
      </c>
      <c r="C223" s="217" t="s">
        <v>4292</v>
      </c>
      <c r="D223" s="217" t="s">
        <v>4718</v>
      </c>
      <c r="E223" s="217" t="s">
        <v>4719</v>
      </c>
      <c r="F223" s="219">
        <v>711188</v>
      </c>
      <c r="G223" s="217" t="s">
        <v>4720</v>
      </c>
      <c r="H223" s="217">
        <v>0</v>
      </c>
      <c r="I223" s="218">
        <v>0</v>
      </c>
      <c r="J223" s="211">
        <v>0</v>
      </c>
      <c r="K223" s="217">
        <v>0</v>
      </c>
      <c r="L223" s="217">
        <v>0</v>
      </c>
      <c r="M223" s="204"/>
      <c r="N223" s="85"/>
      <c r="O223" s="85"/>
      <c r="P223" s="85"/>
      <c r="Q223" s="85"/>
      <c r="R223" s="85"/>
      <c r="S223" s="85"/>
      <c r="T223" s="85"/>
      <c r="U223" s="85"/>
      <c r="V223" s="85"/>
    </row>
    <row r="224" spans="1:22" ht="16" thickBot="1">
      <c r="A224" s="213" t="s">
        <v>4721</v>
      </c>
      <c r="B224" s="214" t="s">
        <v>4667</v>
      </c>
      <c r="C224" s="214" t="s">
        <v>4292</v>
      </c>
      <c r="D224" s="214" t="s">
        <v>4722</v>
      </c>
      <c r="E224" s="214" t="s">
        <v>4723</v>
      </c>
      <c r="F224" s="215">
        <v>964667</v>
      </c>
      <c r="G224" s="214" t="s">
        <v>4724</v>
      </c>
      <c r="H224" s="214">
        <v>0</v>
      </c>
      <c r="I224" s="216">
        <v>0</v>
      </c>
      <c r="J224" s="211">
        <v>0</v>
      </c>
      <c r="K224" s="214">
        <v>0</v>
      </c>
      <c r="L224" s="214">
        <v>0</v>
      </c>
      <c r="M224" s="204"/>
      <c r="N224" s="85"/>
      <c r="O224" s="85"/>
      <c r="P224" s="85"/>
      <c r="Q224" s="85"/>
      <c r="R224" s="85"/>
      <c r="S224" s="85"/>
      <c r="T224" s="85"/>
      <c r="U224" s="85"/>
      <c r="V224" s="85"/>
    </row>
    <row r="225" spans="1:22" ht="16" thickBot="1">
      <c r="A225" s="213" t="s">
        <v>4730</v>
      </c>
      <c r="B225" s="214" t="s">
        <v>4731</v>
      </c>
      <c r="C225" s="214" t="s">
        <v>4292</v>
      </c>
      <c r="D225" s="214" t="s">
        <v>4732</v>
      </c>
      <c r="E225" s="214" t="s">
        <v>4733</v>
      </c>
      <c r="F225" s="214" t="s">
        <v>4734</v>
      </c>
      <c r="G225" s="214" t="s">
        <v>4735</v>
      </c>
      <c r="H225" s="214">
        <v>0</v>
      </c>
      <c r="I225" s="216">
        <v>0</v>
      </c>
      <c r="J225" s="211">
        <v>0</v>
      </c>
      <c r="K225" s="214">
        <v>0</v>
      </c>
      <c r="L225" s="214">
        <v>0</v>
      </c>
      <c r="M225" s="204"/>
      <c r="N225" s="85"/>
      <c r="O225" s="85"/>
      <c r="P225" s="85"/>
      <c r="Q225" s="85"/>
      <c r="R225" s="85"/>
      <c r="S225" s="85"/>
      <c r="T225" s="85"/>
      <c r="U225" s="85"/>
      <c r="V225" s="85"/>
    </row>
    <row r="226" spans="1:22" ht="16" thickBot="1">
      <c r="A226" s="213" t="s">
        <v>4338</v>
      </c>
      <c r="B226" s="217" t="s">
        <v>4339</v>
      </c>
      <c r="C226" s="217" t="s">
        <v>4292</v>
      </c>
      <c r="D226" s="217" t="s">
        <v>4340</v>
      </c>
      <c r="E226" s="217" t="s">
        <v>4341</v>
      </c>
      <c r="F226" s="217" t="s">
        <v>4342</v>
      </c>
      <c r="G226" s="217" t="s">
        <v>4343</v>
      </c>
      <c r="H226" s="217">
        <v>0</v>
      </c>
      <c r="I226" s="218">
        <v>0</v>
      </c>
      <c r="J226" s="211">
        <v>0</v>
      </c>
      <c r="K226" s="217">
        <v>0</v>
      </c>
      <c r="L226" s="217">
        <v>0</v>
      </c>
      <c r="M226" s="204"/>
      <c r="N226" s="85"/>
      <c r="O226" s="85"/>
      <c r="P226" s="85"/>
      <c r="Q226" s="85"/>
      <c r="R226" s="85"/>
      <c r="S226" s="85"/>
      <c r="T226" s="85"/>
      <c r="U226" s="85"/>
      <c r="V226" s="85"/>
    </row>
    <row r="227" spans="1:22" ht="16" thickBot="1">
      <c r="A227" s="213" t="s">
        <v>4431</v>
      </c>
      <c r="B227" s="214" t="s">
        <v>4432</v>
      </c>
      <c r="C227" s="214" t="s">
        <v>4292</v>
      </c>
      <c r="D227" s="214" t="s">
        <v>4433</v>
      </c>
      <c r="E227" s="214" t="s">
        <v>4434</v>
      </c>
      <c r="F227" s="214" t="s">
        <v>4435</v>
      </c>
      <c r="G227" s="214" t="s">
        <v>4436</v>
      </c>
      <c r="H227" s="214">
        <v>0</v>
      </c>
      <c r="I227" s="216">
        <v>0</v>
      </c>
      <c r="J227" s="211">
        <v>0</v>
      </c>
      <c r="K227" s="214">
        <v>0</v>
      </c>
      <c r="L227" s="214">
        <v>0</v>
      </c>
      <c r="M227" s="204"/>
      <c r="N227" s="85"/>
      <c r="O227" s="85"/>
      <c r="P227" s="85"/>
      <c r="Q227" s="85"/>
      <c r="R227" s="85"/>
      <c r="S227" s="85"/>
      <c r="T227" s="85"/>
      <c r="U227" s="85"/>
      <c r="V227" s="85"/>
    </row>
    <row r="228" spans="1:22" ht="16" thickBot="1">
      <c r="A228" s="213" t="s">
        <v>4736</v>
      </c>
      <c r="B228" s="217" t="s">
        <v>4677</v>
      </c>
      <c r="C228" s="217" t="s">
        <v>4292</v>
      </c>
      <c r="D228" s="217" t="s">
        <v>4737</v>
      </c>
      <c r="E228" s="217" t="s">
        <v>4738</v>
      </c>
      <c r="F228" s="217" t="s">
        <v>4739</v>
      </c>
      <c r="G228" s="217" t="s">
        <v>4740</v>
      </c>
      <c r="H228" s="217">
        <v>0</v>
      </c>
      <c r="I228" s="218">
        <v>0</v>
      </c>
      <c r="J228" s="211">
        <v>0</v>
      </c>
      <c r="K228" s="217">
        <v>0</v>
      </c>
      <c r="L228" s="217">
        <v>0</v>
      </c>
      <c r="M228" s="204"/>
      <c r="N228" s="85"/>
      <c r="O228" s="85"/>
      <c r="P228" s="85"/>
      <c r="Q228" s="85"/>
      <c r="R228" s="85"/>
      <c r="S228" s="85"/>
      <c r="T228" s="85"/>
      <c r="U228" s="85"/>
      <c r="V228" s="85"/>
    </row>
    <row r="229" spans="1:22" ht="16" thickBot="1">
      <c r="A229" s="213" t="s">
        <v>4741</v>
      </c>
      <c r="B229" s="214" t="s">
        <v>4742</v>
      </c>
      <c r="C229" s="214" t="s">
        <v>4292</v>
      </c>
      <c r="D229" s="214" t="s">
        <v>4743</v>
      </c>
      <c r="E229" s="214" t="s">
        <v>4744</v>
      </c>
      <c r="F229" s="214"/>
      <c r="G229" s="214" t="s">
        <v>4745</v>
      </c>
      <c r="H229" s="214">
        <v>0</v>
      </c>
      <c r="I229" s="216">
        <v>0</v>
      </c>
      <c r="J229" s="211">
        <v>0</v>
      </c>
      <c r="K229" s="214">
        <v>0</v>
      </c>
      <c r="L229" s="214">
        <v>0</v>
      </c>
      <c r="M229" s="204"/>
      <c r="N229" s="85"/>
      <c r="O229" s="85"/>
      <c r="P229" s="85"/>
      <c r="Q229" s="85"/>
      <c r="R229" s="85"/>
      <c r="S229" s="85"/>
      <c r="T229" s="85"/>
      <c r="U229" s="85"/>
      <c r="V229" s="85"/>
    </row>
    <row r="230" spans="1:22" ht="16" thickBot="1">
      <c r="A230" s="213" t="s">
        <v>4621</v>
      </c>
      <c r="B230" s="217" t="s">
        <v>4581</v>
      </c>
      <c r="C230" s="217" t="s">
        <v>4292</v>
      </c>
      <c r="D230" s="217" t="s">
        <v>4622</v>
      </c>
      <c r="E230" s="217" t="s">
        <v>4623</v>
      </c>
      <c r="F230" s="217" t="s">
        <v>4624</v>
      </c>
      <c r="G230" s="217" t="s">
        <v>4625</v>
      </c>
      <c r="H230" s="217">
        <v>0</v>
      </c>
      <c r="I230" s="218">
        <v>0</v>
      </c>
      <c r="J230" s="211">
        <v>0</v>
      </c>
      <c r="K230" s="217">
        <v>0</v>
      </c>
      <c r="L230" s="217">
        <v>0</v>
      </c>
      <c r="M230" s="204"/>
      <c r="N230" s="85"/>
      <c r="O230" s="85"/>
      <c r="P230" s="85"/>
      <c r="Q230" s="85"/>
      <c r="R230" s="85"/>
      <c r="S230" s="85"/>
      <c r="T230" s="85"/>
      <c r="U230" s="85"/>
      <c r="V230" s="85"/>
    </row>
    <row r="231" spans="1:22" ht="16" thickBot="1">
      <c r="A231" s="213" t="s">
        <v>4465</v>
      </c>
      <c r="B231" s="214" t="s">
        <v>4466</v>
      </c>
      <c r="C231" s="214" t="s">
        <v>4292</v>
      </c>
      <c r="D231" s="214" t="s">
        <v>4467</v>
      </c>
      <c r="E231" s="214" t="s">
        <v>4468</v>
      </c>
      <c r="F231" s="214"/>
      <c r="G231" s="214" t="s">
        <v>4469</v>
      </c>
      <c r="H231" s="214">
        <v>0</v>
      </c>
      <c r="I231" s="216">
        <v>0</v>
      </c>
      <c r="J231" s="211">
        <v>0</v>
      </c>
      <c r="K231" s="214">
        <v>0</v>
      </c>
      <c r="L231" s="214">
        <v>0</v>
      </c>
      <c r="M231" s="204"/>
      <c r="N231" s="85"/>
      <c r="O231" s="85"/>
      <c r="P231" s="85"/>
      <c r="Q231" s="85"/>
      <c r="R231" s="85"/>
      <c r="S231" s="85"/>
      <c r="T231" s="85"/>
      <c r="U231" s="85"/>
      <c r="V231" s="85"/>
    </row>
    <row r="232" spans="1:22" ht="16" thickBot="1">
      <c r="A232" s="213" t="s">
        <v>4746</v>
      </c>
      <c r="B232" s="217" t="s">
        <v>4747</v>
      </c>
      <c r="C232" s="217" t="s">
        <v>4292</v>
      </c>
      <c r="D232" s="217" t="s">
        <v>4748</v>
      </c>
      <c r="E232" s="217" t="s">
        <v>4749</v>
      </c>
      <c r="F232" s="217" t="s">
        <v>4750</v>
      </c>
      <c r="G232" s="217" t="s">
        <v>4751</v>
      </c>
      <c r="H232" s="217">
        <v>0</v>
      </c>
      <c r="I232" s="218">
        <v>0</v>
      </c>
      <c r="J232" s="211">
        <v>0</v>
      </c>
      <c r="K232" s="217">
        <v>0</v>
      </c>
      <c r="L232" s="217">
        <v>0</v>
      </c>
      <c r="M232" s="204"/>
      <c r="N232" s="85"/>
      <c r="O232" s="85"/>
      <c r="P232" s="85"/>
      <c r="Q232" s="85"/>
      <c r="R232" s="85"/>
      <c r="S232" s="85"/>
      <c r="T232" s="85"/>
      <c r="U232" s="85"/>
      <c r="V232" s="85"/>
    </row>
    <row r="233" spans="1:22" ht="16" thickBot="1">
      <c r="A233" s="213" t="s">
        <v>4515</v>
      </c>
      <c r="B233" s="214" t="s">
        <v>4516</v>
      </c>
      <c r="C233" s="214" t="s">
        <v>4292</v>
      </c>
      <c r="D233" s="214" t="s">
        <v>4517</v>
      </c>
      <c r="E233" s="214" t="s">
        <v>4518</v>
      </c>
      <c r="F233" s="214" t="s">
        <v>4519</v>
      </c>
      <c r="G233" s="214" t="s">
        <v>4520</v>
      </c>
      <c r="H233" s="214">
        <v>0</v>
      </c>
      <c r="I233" s="216">
        <v>0</v>
      </c>
      <c r="J233" s="211">
        <v>0</v>
      </c>
      <c r="K233" s="214">
        <v>0</v>
      </c>
      <c r="L233" s="214">
        <v>0</v>
      </c>
      <c r="M233" s="204"/>
      <c r="N233" s="85"/>
      <c r="O233" s="85"/>
      <c r="P233" s="85"/>
      <c r="Q233" s="85"/>
      <c r="R233" s="85"/>
      <c r="S233" s="85"/>
      <c r="T233" s="85"/>
      <c r="U233" s="85"/>
      <c r="V233" s="85"/>
    </row>
    <row r="234" spans="1:22" ht="16" thickBot="1">
      <c r="A234" s="213" t="s">
        <v>4752</v>
      </c>
      <c r="B234" s="217" t="s">
        <v>4753</v>
      </c>
      <c r="C234" s="217" t="s">
        <v>4292</v>
      </c>
      <c r="D234" s="217" t="s">
        <v>4754</v>
      </c>
      <c r="E234" s="217" t="s">
        <v>4755</v>
      </c>
      <c r="F234" s="217" t="s">
        <v>4756</v>
      </c>
      <c r="G234" s="217"/>
      <c r="H234" s="217">
        <v>0</v>
      </c>
      <c r="I234" s="218">
        <v>0</v>
      </c>
      <c r="J234" s="211">
        <v>0</v>
      </c>
      <c r="K234" s="217">
        <v>0</v>
      </c>
      <c r="L234" s="217">
        <v>0</v>
      </c>
      <c r="M234" s="204"/>
      <c r="N234" s="85"/>
      <c r="O234" s="85"/>
      <c r="P234" s="85"/>
      <c r="Q234" s="85"/>
      <c r="R234" s="85"/>
      <c r="S234" s="85"/>
      <c r="T234" s="85"/>
      <c r="U234" s="85"/>
      <c r="V234" s="85"/>
    </row>
    <row r="235" spans="1:22" ht="16" thickBot="1">
      <c r="A235" s="213" t="s">
        <v>4757</v>
      </c>
      <c r="B235" s="214" t="s">
        <v>4758</v>
      </c>
      <c r="C235" s="214" t="s">
        <v>4292</v>
      </c>
      <c r="D235" s="214" t="s">
        <v>4759</v>
      </c>
      <c r="E235" s="214" t="s">
        <v>4760</v>
      </c>
      <c r="F235" s="214" t="s">
        <v>4761</v>
      </c>
      <c r="G235" s="214" t="s">
        <v>4762</v>
      </c>
      <c r="H235" s="214">
        <v>0</v>
      </c>
      <c r="I235" s="216">
        <v>0</v>
      </c>
      <c r="J235" s="211">
        <v>0</v>
      </c>
      <c r="K235" s="214">
        <v>0</v>
      </c>
      <c r="L235" s="214">
        <v>0</v>
      </c>
      <c r="M235" s="204"/>
      <c r="N235" s="85"/>
      <c r="O235" s="85"/>
      <c r="P235" s="85"/>
      <c r="Q235" s="85"/>
      <c r="R235" s="85"/>
      <c r="S235" s="85"/>
      <c r="T235" s="85"/>
      <c r="U235" s="85"/>
      <c r="V235" s="85"/>
    </row>
    <row r="236" spans="1:22" ht="16" thickBot="1">
      <c r="A236" s="213" t="s">
        <v>4380</v>
      </c>
      <c r="B236" s="217" t="s">
        <v>4381</v>
      </c>
      <c r="C236" s="217" t="s">
        <v>4292</v>
      </c>
      <c r="D236" s="217" t="s">
        <v>4382</v>
      </c>
      <c r="E236" s="217" t="s">
        <v>4383</v>
      </c>
      <c r="F236" s="219">
        <v>2241951</v>
      </c>
      <c r="G236" s="217" t="s">
        <v>4384</v>
      </c>
      <c r="H236" s="217">
        <v>0</v>
      </c>
      <c r="I236" s="218">
        <v>0</v>
      </c>
      <c r="J236" s="211">
        <v>0</v>
      </c>
      <c r="K236" s="217">
        <v>0</v>
      </c>
      <c r="L236" s="217">
        <v>0</v>
      </c>
      <c r="M236" s="204"/>
      <c r="N236" s="85"/>
      <c r="O236" s="85"/>
      <c r="P236" s="85"/>
      <c r="Q236" s="85"/>
      <c r="R236" s="85"/>
      <c r="S236" s="85"/>
      <c r="T236" s="85"/>
      <c r="U236" s="85"/>
      <c r="V236" s="85"/>
    </row>
    <row r="237" spans="1:22" ht="16" thickBot="1">
      <c r="A237" s="213" t="s">
        <v>4521</v>
      </c>
      <c r="B237" s="214" t="s">
        <v>4522</v>
      </c>
      <c r="C237" s="214" t="s">
        <v>4292</v>
      </c>
      <c r="D237" s="214" t="s">
        <v>4523</v>
      </c>
      <c r="E237" s="214" t="s">
        <v>4524</v>
      </c>
      <c r="F237" s="215">
        <v>68058</v>
      </c>
      <c r="G237" s="214" t="s">
        <v>4525</v>
      </c>
      <c r="H237" s="214">
        <v>0</v>
      </c>
      <c r="I237" s="216">
        <v>0</v>
      </c>
      <c r="J237" s="211">
        <v>0</v>
      </c>
      <c r="K237" s="214">
        <v>0</v>
      </c>
      <c r="L237" s="214">
        <v>0</v>
      </c>
      <c r="M237" s="204"/>
      <c r="N237" s="85"/>
      <c r="O237" s="85"/>
      <c r="P237" s="85"/>
      <c r="Q237" s="85"/>
      <c r="R237" s="85"/>
      <c r="S237" s="85"/>
      <c r="T237" s="85"/>
      <c r="U237" s="85"/>
      <c r="V237" s="85"/>
    </row>
    <row r="238" spans="1:22" ht="16" thickBot="1">
      <c r="A238" s="213" t="s">
        <v>4763</v>
      </c>
      <c r="B238" s="217" t="s">
        <v>4522</v>
      </c>
      <c r="C238" s="217" t="s">
        <v>4292</v>
      </c>
      <c r="D238" s="217" t="s">
        <v>4764</v>
      </c>
      <c r="E238" s="217" t="s">
        <v>4765</v>
      </c>
      <c r="F238" s="217"/>
      <c r="G238" s="217" t="s">
        <v>4766</v>
      </c>
      <c r="H238" s="217">
        <v>0</v>
      </c>
      <c r="I238" s="218">
        <v>0</v>
      </c>
      <c r="J238" s="211">
        <v>0</v>
      </c>
      <c r="K238" s="217">
        <v>0</v>
      </c>
      <c r="L238" s="217">
        <v>0</v>
      </c>
      <c r="M238" s="204"/>
      <c r="N238" s="85"/>
      <c r="O238" s="85"/>
      <c r="P238" s="85"/>
      <c r="Q238" s="85"/>
      <c r="R238" s="85"/>
      <c r="S238" s="85"/>
      <c r="T238" s="85"/>
      <c r="U238" s="85"/>
      <c r="V238" s="85"/>
    </row>
    <row r="239" spans="1:22" ht="16" thickBot="1">
      <c r="A239" s="213" t="s">
        <v>4626</v>
      </c>
      <c r="B239" s="217" t="s">
        <v>4627</v>
      </c>
      <c r="C239" s="217" t="s">
        <v>4292</v>
      </c>
      <c r="D239" s="217" t="s">
        <v>4628</v>
      </c>
      <c r="E239" s="217" t="s">
        <v>4629</v>
      </c>
      <c r="F239" s="219">
        <v>458501</v>
      </c>
      <c r="G239" s="217" t="s">
        <v>4630</v>
      </c>
      <c r="H239" s="217">
        <v>0</v>
      </c>
      <c r="I239" s="218">
        <v>0</v>
      </c>
      <c r="J239" s="211">
        <v>0</v>
      </c>
      <c r="K239" s="217">
        <v>0</v>
      </c>
      <c r="L239" s="217">
        <v>0</v>
      </c>
      <c r="M239" s="204"/>
      <c r="N239" s="85"/>
      <c r="O239" s="85"/>
      <c r="P239" s="85"/>
      <c r="Q239" s="85"/>
      <c r="R239" s="85"/>
      <c r="S239" s="85"/>
      <c r="T239" s="85"/>
      <c r="U239" s="85"/>
      <c r="V239" s="85"/>
    </row>
    <row r="240" spans="1:22" ht="16" thickBot="1">
      <c r="A240" s="213" t="s">
        <v>4767</v>
      </c>
      <c r="B240" s="217" t="s">
        <v>4768</v>
      </c>
      <c r="C240" s="217" t="s">
        <v>4292</v>
      </c>
      <c r="D240" s="217" t="s">
        <v>4769</v>
      </c>
      <c r="E240" s="217" t="s">
        <v>4770</v>
      </c>
      <c r="F240" s="219">
        <v>623257</v>
      </c>
      <c r="G240" s="217" t="s">
        <v>4771</v>
      </c>
      <c r="H240" s="217">
        <v>0</v>
      </c>
      <c r="I240" s="218">
        <v>0</v>
      </c>
      <c r="J240" s="211">
        <v>0</v>
      </c>
      <c r="K240" s="217">
        <v>0</v>
      </c>
      <c r="L240" s="217">
        <v>0</v>
      </c>
      <c r="M240" s="204"/>
      <c r="N240" s="85"/>
      <c r="O240" s="85"/>
      <c r="P240" s="85"/>
      <c r="Q240" s="85"/>
      <c r="R240" s="85"/>
      <c r="S240" s="85"/>
      <c r="T240" s="85"/>
      <c r="U240" s="85"/>
      <c r="V240" s="85"/>
    </row>
    <row r="241" spans="1:22" ht="16" thickBot="1">
      <c r="A241" s="213" t="s">
        <v>4526</v>
      </c>
      <c r="B241" s="214" t="s">
        <v>4493</v>
      </c>
      <c r="C241" s="214" t="s">
        <v>4292</v>
      </c>
      <c r="D241" s="214" t="s">
        <v>4527</v>
      </c>
      <c r="E241" s="214" t="s">
        <v>4528</v>
      </c>
      <c r="F241" s="215">
        <v>2265022</v>
      </c>
      <c r="G241" s="214" t="s">
        <v>4529</v>
      </c>
      <c r="H241" s="214">
        <v>0</v>
      </c>
      <c r="I241" s="216">
        <v>0</v>
      </c>
      <c r="J241" s="211">
        <v>0</v>
      </c>
      <c r="K241" s="214">
        <v>0</v>
      </c>
      <c r="L241" s="214">
        <v>0</v>
      </c>
      <c r="M241" s="204"/>
      <c r="N241" s="85"/>
      <c r="O241" s="85"/>
      <c r="P241" s="85"/>
      <c r="Q241" s="85"/>
      <c r="R241" s="85"/>
      <c r="S241" s="85"/>
      <c r="T241" s="85"/>
      <c r="U241" s="85"/>
      <c r="V241" s="85"/>
    </row>
    <row r="242" spans="1:22" ht="16" thickBot="1">
      <c r="A242" s="213" t="s">
        <v>4772</v>
      </c>
      <c r="B242" s="217" t="s">
        <v>4773</v>
      </c>
      <c r="C242" s="217" t="s">
        <v>4292</v>
      </c>
      <c r="D242" s="217" t="s">
        <v>4774</v>
      </c>
      <c r="E242" s="217" t="s">
        <v>4775</v>
      </c>
      <c r="F242" s="219">
        <v>2848315</v>
      </c>
      <c r="G242" s="217" t="s">
        <v>4776</v>
      </c>
      <c r="H242" s="217">
        <v>0</v>
      </c>
      <c r="I242" s="218">
        <v>0</v>
      </c>
      <c r="J242" s="211">
        <v>0</v>
      </c>
      <c r="K242" s="217">
        <v>0</v>
      </c>
      <c r="L242" s="217">
        <v>0</v>
      </c>
      <c r="M242" s="204"/>
      <c r="N242" s="85"/>
      <c r="O242" s="85"/>
      <c r="P242" s="85"/>
      <c r="Q242" s="85"/>
      <c r="R242" s="85"/>
      <c r="S242" s="85"/>
      <c r="T242" s="85"/>
      <c r="U242" s="85"/>
      <c r="V242" s="85"/>
    </row>
    <row r="243" spans="1:22" ht="16" thickBot="1">
      <c r="A243" s="213" t="s">
        <v>4777</v>
      </c>
      <c r="B243" s="214" t="s">
        <v>4493</v>
      </c>
      <c r="C243" s="214" t="s">
        <v>4292</v>
      </c>
      <c r="D243" s="214" t="s">
        <v>4778</v>
      </c>
      <c r="E243" s="214" t="s">
        <v>4779</v>
      </c>
      <c r="F243" s="214" t="s">
        <v>4780</v>
      </c>
      <c r="G243" s="214" t="s">
        <v>4781</v>
      </c>
      <c r="H243" s="214">
        <v>0</v>
      </c>
      <c r="I243" s="216">
        <v>0</v>
      </c>
      <c r="J243" s="211">
        <v>0</v>
      </c>
      <c r="K243" s="214">
        <v>0</v>
      </c>
      <c r="L243" s="214">
        <v>0</v>
      </c>
      <c r="M243" s="204"/>
      <c r="N243" s="85"/>
      <c r="O243" s="85"/>
      <c r="P243" s="85"/>
      <c r="Q243" s="85"/>
      <c r="R243" s="85"/>
      <c r="S243" s="85"/>
      <c r="T243" s="85"/>
      <c r="U243" s="85"/>
      <c r="V243" s="85"/>
    </row>
    <row r="244" spans="1:22" ht="16" thickBot="1">
      <c r="A244" s="213" t="s">
        <v>4782</v>
      </c>
      <c r="B244" s="217" t="s">
        <v>4783</v>
      </c>
      <c r="C244" s="217" t="s">
        <v>4292</v>
      </c>
      <c r="D244" s="217" t="s">
        <v>4784</v>
      </c>
      <c r="E244" s="217" t="s">
        <v>4785</v>
      </c>
      <c r="F244" s="219">
        <v>308813</v>
      </c>
      <c r="G244" s="217" t="s">
        <v>4786</v>
      </c>
      <c r="H244" s="217">
        <v>0</v>
      </c>
      <c r="I244" s="218">
        <v>0</v>
      </c>
      <c r="J244" s="211">
        <v>0</v>
      </c>
      <c r="K244" s="217">
        <v>0</v>
      </c>
      <c r="L244" s="217">
        <v>0</v>
      </c>
      <c r="M244" s="204"/>
      <c r="N244" s="85"/>
      <c r="O244" s="85"/>
      <c r="P244" s="85"/>
      <c r="Q244" s="85"/>
      <c r="R244" s="85"/>
      <c r="S244" s="85"/>
      <c r="T244" s="85"/>
      <c r="U244" s="85"/>
      <c r="V244" s="85"/>
    </row>
    <row r="245" spans="1:22" ht="16" thickBot="1">
      <c r="A245" s="213" t="s">
        <v>4787</v>
      </c>
      <c r="B245" s="214" t="s">
        <v>4788</v>
      </c>
      <c r="C245" s="214" t="s">
        <v>4292</v>
      </c>
      <c r="D245" s="214" t="s">
        <v>4789</v>
      </c>
      <c r="E245" s="214" t="s">
        <v>4790</v>
      </c>
      <c r="F245" s="214" t="s">
        <v>4791</v>
      </c>
      <c r="G245" s="214" t="s">
        <v>4792</v>
      </c>
      <c r="H245" s="214">
        <v>0</v>
      </c>
      <c r="I245" s="216">
        <v>0</v>
      </c>
      <c r="J245" s="211">
        <v>0</v>
      </c>
      <c r="K245" s="214">
        <v>0</v>
      </c>
      <c r="L245" s="214">
        <v>0</v>
      </c>
      <c r="M245" s="204"/>
      <c r="N245" s="85"/>
      <c r="O245" s="85"/>
      <c r="P245" s="85"/>
      <c r="Q245" s="85"/>
      <c r="R245" s="85"/>
      <c r="S245" s="85"/>
      <c r="T245" s="85"/>
      <c r="U245" s="85"/>
      <c r="V245" s="85"/>
    </row>
    <row r="246" spans="1:22" ht="16" thickBot="1">
      <c r="A246" s="213" t="s">
        <v>4793</v>
      </c>
      <c r="B246" s="217" t="s">
        <v>4731</v>
      </c>
      <c r="C246" s="217" t="s">
        <v>4292</v>
      </c>
      <c r="D246" s="217" t="s">
        <v>4794</v>
      </c>
      <c r="E246" s="217" t="s">
        <v>4795</v>
      </c>
      <c r="F246" s="217" t="s">
        <v>4796</v>
      </c>
      <c r="G246" s="217" t="s">
        <v>4797</v>
      </c>
      <c r="H246" s="217">
        <v>0</v>
      </c>
      <c r="I246" s="218">
        <v>0</v>
      </c>
      <c r="J246" s="211">
        <v>0</v>
      </c>
      <c r="K246" s="217">
        <v>0</v>
      </c>
      <c r="L246" s="217">
        <v>0</v>
      </c>
      <c r="M246" s="204"/>
      <c r="N246" s="85"/>
      <c r="O246" s="85"/>
      <c r="P246" s="85"/>
      <c r="Q246" s="85"/>
      <c r="R246" s="85"/>
      <c r="S246" s="85"/>
      <c r="T246" s="85"/>
      <c r="U246" s="85"/>
      <c r="V246" s="85"/>
    </row>
    <row r="247" spans="1:22" ht="16" thickBot="1">
      <c r="A247" s="213" t="s">
        <v>4798</v>
      </c>
      <c r="B247" s="214" t="s">
        <v>4711</v>
      </c>
      <c r="C247" s="214" t="s">
        <v>4292</v>
      </c>
      <c r="D247" s="214" t="s">
        <v>4799</v>
      </c>
      <c r="E247" s="214" t="s">
        <v>4800</v>
      </c>
      <c r="F247" s="214" t="s">
        <v>4801</v>
      </c>
      <c r="G247" s="214" t="s">
        <v>4802</v>
      </c>
      <c r="H247" s="214">
        <v>0</v>
      </c>
      <c r="I247" s="216">
        <v>0</v>
      </c>
      <c r="J247" s="211">
        <v>0</v>
      </c>
      <c r="K247" s="214">
        <v>0</v>
      </c>
      <c r="L247" s="214">
        <v>0</v>
      </c>
      <c r="M247" s="204"/>
      <c r="N247" s="85"/>
      <c r="O247" s="85"/>
      <c r="P247" s="85"/>
      <c r="Q247" s="85"/>
      <c r="R247" s="85"/>
      <c r="S247" s="85"/>
      <c r="T247" s="85"/>
      <c r="U247" s="85"/>
      <c r="V247" s="85"/>
    </row>
    <row r="248" spans="1:22" ht="16" thickBot="1">
      <c r="A248" s="213" t="s">
        <v>4803</v>
      </c>
      <c r="B248" s="217" t="s">
        <v>4804</v>
      </c>
      <c r="C248" s="217" t="s">
        <v>4292</v>
      </c>
      <c r="D248" s="217" t="s">
        <v>4805</v>
      </c>
      <c r="E248" s="217" t="s">
        <v>4806</v>
      </c>
      <c r="F248" s="217" t="s">
        <v>4807</v>
      </c>
      <c r="G248" s="217"/>
      <c r="H248" s="217">
        <v>0</v>
      </c>
      <c r="I248" s="218">
        <v>0</v>
      </c>
      <c r="J248" s="211">
        <v>0</v>
      </c>
      <c r="K248" s="217">
        <v>0</v>
      </c>
      <c r="L248" s="217">
        <v>0</v>
      </c>
      <c r="M248" s="204"/>
      <c r="N248" s="85"/>
      <c r="O248" s="85"/>
      <c r="P248" s="85"/>
      <c r="Q248" s="85"/>
      <c r="R248" s="85"/>
      <c r="S248" s="85"/>
      <c r="T248" s="85"/>
      <c r="U248" s="85"/>
      <c r="V248" s="85"/>
    </row>
    <row r="249" spans="1:22" ht="16" thickBot="1">
      <c r="A249" s="213" t="s">
        <v>4808</v>
      </c>
      <c r="B249" s="214" t="s">
        <v>4773</v>
      </c>
      <c r="C249" s="214" t="s">
        <v>4292</v>
      </c>
      <c r="D249" s="214" t="s">
        <v>4809</v>
      </c>
      <c r="E249" s="214" t="s">
        <v>4810</v>
      </c>
      <c r="F249" s="214" t="s">
        <v>4811</v>
      </c>
      <c r="G249" s="214" t="s">
        <v>4812</v>
      </c>
      <c r="H249" s="214">
        <v>0</v>
      </c>
      <c r="I249" s="216">
        <v>0</v>
      </c>
      <c r="J249" s="211">
        <v>0</v>
      </c>
      <c r="K249" s="214">
        <v>0</v>
      </c>
      <c r="L249" s="214">
        <v>0</v>
      </c>
      <c r="M249" s="204"/>
      <c r="N249" s="85"/>
      <c r="O249" s="85"/>
      <c r="P249" s="85"/>
      <c r="Q249" s="85"/>
      <c r="R249" s="85"/>
      <c r="S249" s="85"/>
      <c r="T249" s="85"/>
      <c r="U249" s="85"/>
      <c r="V249" s="85"/>
    </row>
    <row r="250" spans="1:22" ht="16" thickBot="1">
      <c r="A250" s="213" t="s">
        <v>4813</v>
      </c>
      <c r="B250" s="217" t="s">
        <v>4814</v>
      </c>
      <c r="C250" s="217" t="s">
        <v>4292</v>
      </c>
      <c r="D250" s="217" t="s">
        <v>4815</v>
      </c>
      <c r="E250" s="217" t="s">
        <v>4816</v>
      </c>
      <c r="F250" s="217" t="s">
        <v>4817</v>
      </c>
      <c r="G250" s="217" t="s">
        <v>4818</v>
      </c>
      <c r="H250" s="217">
        <v>0</v>
      </c>
      <c r="I250" s="218">
        <v>0</v>
      </c>
      <c r="J250" s="211">
        <v>0</v>
      </c>
      <c r="K250" s="217">
        <v>0</v>
      </c>
      <c r="L250" s="217">
        <v>0</v>
      </c>
      <c r="M250" s="204"/>
      <c r="N250" s="85"/>
      <c r="O250" s="85"/>
      <c r="P250" s="85"/>
      <c r="Q250" s="85"/>
      <c r="R250" s="85"/>
      <c r="S250" s="85"/>
      <c r="T250" s="85"/>
      <c r="U250" s="85"/>
      <c r="V250" s="85"/>
    </row>
    <row r="251" spans="1:22" ht="16" thickBot="1">
      <c r="A251" s="213" t="s">
        <v>4819</v>
      </c>
      <c r="B251" s="214" t="s">
        <v>4820</v>
      </c>
      <c r="C251" s="214" t="s">
        <v>4292</v>
      </c>
      <c r="D251" s="214" t="s">
        <v>4821</v>
      </c>
      <c r="E251" s="214" t="s">
        <v>4822</v>
      </c>
      <c r="F251" s="215">
        <v>2727449</v>
      </c>
      <c r="G251" s="214" t="s">
        <v>4823</v>
      </c>
      <c r="H251" s="214">
        <v>0</v>
      </c>
      <c r="I251" s="216">
        <v>0</v>
      </c>
      <c r="J251" s="211">
        <v>0</v>
      </c>
      <c r="K251" s="214">
        <v>0</v>
      </c>
      <c r="L251" s="214">
        <v>0</v>
      </c>
      <c r="M251" s="204"/>
      <c r="N251" s="85"/>
      <c r="O251" s="85"/>
      <c r="P251" s="85"/>
      <c r="Q251" s="85"/>
      <c r="R251" s="85"/>
      <c r="S251" s="85"/>
      <c r="T251" s="85"/>
      <c r="U251" s="85"/>
      <c r="V251" s="85"/>
    </row>
    <row r="252" spans="1:22" ht="16" thickBot="1">
      <c r="A252" s="213" t="s">
        <v>4824</v>
      </c>
      <c r="B252" s="217" t="s">
        <v>4825</v>
      </c>
      <c r="C252" s="217" t="s">
        <v>4292</v>
      </c>
      <c r="D252" s="217" t="s">
        <v>4826</v>
      </c>
      <c r="E252" s="217" t="s">
        <v>4827</v>
      </c>
      <c r="F252" s="217" t="s">
        <v>4828</v>
      </c>
      <c r="G252" s="217" t="s">
        <v>4829</v>
      </c>
      <c r="H252" s="217">
        <v>0</v>
      </c>
      <c r="I252" s="218">
        <v>0</v>
      </c>
      <c r="J252" s="211">
        <v>0</v>
      </c>
      <c r="K252" s="217">
        <v>0</v>
      </c>
      <c r="L252" s="217">
        <v>0</v>
      </c>
      <c r="M252" s="204"/>
      <c r="N252" s="85"/>
      <c r="O252" s="85"/>
      <c r="P252" s="85"/>
      <c r="Q252" s="85"/>
      <c r="R252" s="85"/>
      <c r="S252" s="85"/>
      <c r="T252" s="85"/>
      <c r="U252" s="85"/>
      <c r="V252" s="85"/>
    </row>
    <row r="253" spans="1:22" ht="16" thickBot="1">
      <c r="A253" s="213" t="s">
        <v>4830</v>
      </c>
      <c r="B253" s="214" t="s">
        <v>4831</v>
      </c>
      <c r="C253" s="214" t="s">
        <v>4292</v>
      </c>
      <c r="D253" s="214" t="s">
        <v>4832</v>
      </c>
      <c r="E253" s="214" t="s">
        <v>4833</v>
      </c>
      <c r="F253" s="215">
        <v>2036441</v>
      </c>
      <c r="G253" s="214" t="s">
        <v>4834</v>
      </c>
      <c r="H253" s="214">
        <v>0</v>
      </c>
      <c r="I253" s="216">
        <v>0</v>
      </c>
      <c r="J253" s="211">
        <v>0</v>
      </c>
      <c r="K253" s="214">
        <v>0</v>
      </c>
      <c r="L253" s="214">
        <v>0</v>
      </c>
      <c r="M253" s="204"/>
      <c r="N253" s="85"/>
      <c r="O253" s="85"/>
      <c r="P253" s="85"/>
      <c r="Q253" s="85"/>
      <c r="R253" s="85"/>
      <c r="S253" s="85"/>
      <c r="T253" s="85"/>
      <c r="U253" s="85"/>
      <c r="V253" s="85"/>
    </row>
    <row r="254" spans="1:22" ht="16" thickBot="1">
      <c r="A254" s="213" t="s">
        <v>4835</v>
      </c>
      <c r="B254" s="217" t="s">
        <v>4836</v>
      </c>
      <c r="C254" s="217" t="s">
        <v>4292</v>
      </c>
      <c r="D254" s="217" t="s">
        <v>4837</v>
      </c>
      <c r="E254" s="217" t="s">
        <v>4838</v>
      </c>
      <c r="F254" s="217" t="s">
        <v>4839</v>
      </c>
      <c r="G254" s="217" t="s">
        <v>4840</v>
      </c>
      <c r="H254" s="217">
        <v>0</v>
      </c>
      <c r="I254" s="218">
        <v>0</v>
      </c>
      <c r="J254" s="211">
        <v>0</v>
      </c>
      <c r="K254" s="217">
        <v>0</v>
      </c>
      <c r="L254" s="217">
        <v>0</v>
      </c>
      <c r="M254" s="204"/>
      <c r="N254" s="85"/>
      <c r="O254" s="85"/>
      <c r="P254" s="85"/>
      <c r="Q254" s="85"/>
      <c r="R254" s="85"/>
      <c r="S254" s="85"/>
      <c r="T254" s="85"/>
      <c r="U254" s="85"/>
      <c r="V254" s="85"/>
    </row>
    <row r="255" spans="1:22" ht="16" thickBot="1">
      <c r="A255" s="213" t="s">
        <v>4841</v>
      </c>
      <c r="B255" s="214" t="s">
        <v>4842</v>
      </c>
      <c r="C255" s="214" t="s">
        <v>4292</v>
      </c>
      <c r="D255" s="214" t="s">
        <v>4843</v>
      </c>
      <c r="E255" s="214" t="s">
        <v>4844</v>
      </c>
      <c r="F255" s="214" t="s">
        <v>4845</v>
      </c>
      <c r="G255" s="214" t="s">
        <v>4846</v>
      </c>
      <c r="H255" s="214">
        <v>0</v>
      </c>
      <c r="I255" s="216">
        <v>0</v>
      </c>
      <c r="J255" s="211">
        <v>0</v>
      </c>
      <c r="K255" s="214">
        <v>0</v>
      </c>
      <c r="L255" s="214">
        <v>0</v>
      </c>
      <c r="M255" s="204"/>
      <c r="N255" s="85"/>
      <c r="O255" s="85"/>
      <c r="P255" s="85"/>
      <c r="Q255" s="85"/>
      <c r="R255" s="85"/>
      <c r="S255" s="85"/>
      <c r="T255" s="85"/>
      <c r="U255" s="85"/>
      <c r="V255" s="85"/>
    </row>
    <row r="256" spans="1:22" ht="16" thickBot="1">
      <c r="A256" s="213" t="s">
        <v>4847</v>
      </c>
      <c r="B256" s="217" t="s">
        <v>4848</v>
      </c>
      <c r="C256" s="217" t="s">
        <v>4292</v>
      </c>
      <c r="D256" s="217" t="s">
        <v>4849</v>
      </c>
      <c r="E256" s="217" t="s">
        <v>4850</v>
      </c>
      <c r="F256" s="217" t="s">
        <v>4851</v>
      </c>
      <c r="G256" s="217" t="s">
        <v>4852</v>
      </c>
      <c r="H256" s="217">
        <v>0</v>
      </c>
      <c r="I256" s="218">
        <v>0</v>
      </c>
      <c r="J256" s="211">
        <v>0</v>
      </c>
      <c r="K256" s="217">
        <v>0</v>
      </c>
      <c r="L256" s="217">
        <v>0</v>
      </c>
      <c r="M256" s="204"/>
      <c r="N256" s="85"/>
      <c r="O256" s="85"/>
      <c r="P256" s="85"/>
      <c r="Q256" s="85"/>
      <c r="R256" s="85"/>
      <c r="S256" s="85"/>
      <c r="T256" s="85"/>
      <c r="U256" s="85"/>
      <c r="V256" s="85"/>
    </row>
    <row r="257" spans="1:22" ht="16" thickBot="1">
      <c r="A257" s="213" t="s">
        <v>4631</v>
      </c>
      <c r="B257" s="214" t="s">
        <v>4632</v>
      </c>
      <c r="C257" s="214" t="s">
        <v>4292</v>
      </c>
      <c r="D257" s="214" t="s">
        <v>4633</v>
      </c>
      <c r="E257" s="214" t="s">
        <v>4634</v>
      </c>
      <c r="F257" s="214" t="s">
        <v>4635</v>
      </c>
      <c r="G257" s="214" t="s">
        <v>4636</v>
      </c>
      <c r="H257" s="214">
        <v>0</v>
      </c>
      <c r="I257" s="216">
        <v>0</v>
      </c>
      <c r="J257" s="211">
        <v>0</v>
      </c>
      <c r="K257" s="214">
        <v>0</v>
      </c>
      <c r="L257" s="214">
        <v>0</v>
      </c>
      <c r="M257" s="204"/>
      <c r="N257" s="85"/>
      <c r="O257" s="85"/>
      <c r="P257" s="85"/>
      <c r="Q257" s="85"/>
      <c r="R257" s="85"/>
      <c r="S257" s="85"/>
      <c r="T257" s="85"/>
      <c r="U257" s="85"/>
      <c r="V257" s="85"/>
    </row>
    <row r="258" spans="1:22" ht="16" thickBot="1">
      <c r="A258" s="213" t="s">
        <v>4332</v>
      </c>
      <c r="B258" s="214" t="s">
        <v>4333</v>
      </c>
      <c r="C258" s="214" t="s">
        <v>4292</v>
      </c>
      <c r="D258" s="214" t="s">
        <v>4334</v>
      </c>
      <c r="E258" s="214" t="s">
        <v>4335</v>
      </c>
      <c r="F258" s="214" t="s">
        <v>4336</v>
      </c>
      <c r="G258" s="214" t="s">
        <v>4337</v>
      </c>
      <c r="H258" s="214">
        <v>0</v>
      </c>
      <c r="I258" s="216">
        <v>0</v>
      </c>
      <c r="J258" s="211">
        <v>0</v>
      </c>
      <c r="K258" s="214">
        <v>0</v>
      </c>
      <c r="L258" s="214">
        <v>0</v>
      </c>
      <c r="M258" s="204"/>
      <c r="N258" s="85"/>
      <c r="O258" s="85"/>
      <c r="P258" s="85"/>
      <c r="Q258" s="85"/>
      <c r="R258" s="85"/>
      <c r="S258" s="85"/>
      <c r="T258" s="85"/>
      <c r="U258" s="85"/>
      <c r="V258" s="85"/>
    </row>
    <row r="259" spans="1:22" ht="16" thickBot="1">
      <c r="A259" s="213" t="s">
        <v>4853</v>
      </c>
      <c r="B259" s="217" t="s">
        <v>4854</v>
      </c>
      <c r="C259" s="217" t="s">
        <v>4292</v>
      </c>
      <c r="D259" s="217" t="s">
        <v>4855</v>
      </c>
      <c r="E259" s="217" t="s">
        <v>4856</v>
      </c>
      <c r="F259" s="217" t="s">
        <v>4857</v>
      </c>
      <c r="G259" s="217" t="s">
        <v>4858</v>
      </c>
      <c r="H259" s="217">
        <v>0</v>
      </c>
      <c r="I259" s="218">
        <v>0</v>
      </c>
      <c r="J259" s="211">
        <v>0</v>
      </c>
      <c r="K259" s="217">
        <v>0</v>
      </c>
      <c r="L259" s="217">
        <v>0</v>
      </c>
      <c r="M259" s="204"/>
      <c r="N259" s="85"/>
      <c r="O259" s="85"/>
      <c r="P259" s="85"/>
      <c r="Q259" s="85"/>
      <c r="R259" s="85"/>
      <c r="S259" s="85"/>
      <c r="T259" s="85"/>
      <c r="U259" s="85"/>
      <c r="V259" s="85"/>
    </row>
    <row r="260" spans="1:22" ht="16" thickBot="1">
      <c r="A260" s="213" t="s">
        <v>4859</v>
      </c>
      <c r="B260" s="214" t="s">
        <v>4854</v>
      </c>
      <c r="C260" s="214" t="s">
        <v>4292</v>
      </c>
      <c r="D260" s="214" t="s">
        <v>4860</v>
      </c>
      <c r="E260" s="214" t="s">
        <v>4861</v>
      </c>
      <c r="F260" s="214" t="s">
        <v>4862</v>
      </c>
      <c r="G260" s="214" t="s">
        <v>4863</v>
      </c>
      <c r="H260" s="214">
        <v>0</v>
      </c>
      <c r="I260" s="216">
        <v>0</v>
      </c>
      <c r="J260" s="211">
        <v>0</v>
      </c>
      <c r="K260" s="214">
        <v>0</v>
      </c>
      <c r="L260" s="214">
        <v>0</v>
      </c>
      <c r="M260" s="204"/>
      <c r="N260" s="85"/>
      <c r="O260" s="85"/>
      <c r="P260" s="85"/>
      <c r="Q260" s="85"/>
      <c r="R260" s="85"/>
      <c r="S260" s="85"/>
      <c r="T260" s="85"/>
      <c r="U260" s="85"/>
      <c r="V260" s="85"/>
    </row>
    <row r="261" spans="1:22" ht="16" thickBot="1">
      <c r="A261" s="213" t="s">
        <v>4864</v>
      </c>
      <c r="B261" s="217" t="s">
        <v>4854</v>
      </c>
      <c r="C261" s="217" t="s">
        <v>4292</v>
      </c>
      <c r="D261" s="217" t="s">
        <v>4865</v>
      </c>
      <c r="E261" s="217" t="s">
        <v>4866</v>
      </c>
      <c r="F261" s="217" t="s">
        <v>4867</v>
      </c>
      <c r="G261" s="217" t="s">
        <v>4868</v>
      </c>
      <c r="H261" s="217">
        <v>0</v>
      </c>
      <c r="I261" s="218">
        <v>0</v>
      </c>
      <c r="J261" s="211">
        <v>0</v>
      </c>
      <c r="K261" s="217">
        <v>0</v>
      </c>
      <c r="L261" s="217">
        <v>0</v>
      </c>
      <c r="M261" s="204"/>
      <c r="N261" s="85"/>
      <c r="O261" s="85"/>
      <c r="P261" s="85"/>
      <c r="Q261" s="85"/>
      <c r="R261" s="85"/>
      <c r="S261" s="85"/>
      <c r="T261" s="85"/>
      <c r="U261" s="85"/>
      <c r="V261" s="85"/>
    </row>
    <row r="262" spans="1:22" ht="16" thickBot="1">
      <c r="A262" s="213" t="s">
        <v>4869</v>
      </c>
      <c r="B262" s="214" t="s">
        <v>4870</v>
      </c>
      <c r="C262" s="214" t="s">
        <v>4292</v>
      </c>
      <c r="D262" s="214" t="s">
        <v>4871</v>
      </c>
      <c r="E262" s="214" t="s">
        <v>4872</v>
      </c>
      <c r="F262" s="214" t="s">
        <v>4873</v>
      </c>
      <c r="G262" s="214" t="s">
        <v>4874</v>
      </c>
      <c r="H262" s="214">
        <v>0</v>
      </c>
      <c r="I262" s="216">
        <v>0</v>
      </c>
      <c r="J262" s="211">
        <v>0</v>
      </c>
      <c r="K262" s="214">
        <v>0</v>
      </c>
      <c r="L262" s="214">
        <v>0</v>
      </c>
      <c r="M262" s="204"/>
      <c r="N262" s="85"/>
      <c r="O262" s="85"/>
      <c r="P262" s="85"/>
      <c r="Q262" s="85"/>
      <c r="R262" s="85"/>
      <c r="S262" s="85"/>
      <c r="T262" s="85"/>
      <c r="U262" s="85"/>
      <c r="V262" s="85"/>
    </row>
    <row r="263" spans="1:22" ht="16" thickBot="1">
      <c r="A263" s="213" t="s">
        <v>4492</v>
      </c>
      <c r="B263" s="217" t="s">
        <v>4493</v>
      </c>
      <c r="C263" s="217" t="s">
        <v>4292</v>
      </c>
      <c r="D263" s="217" t="s">
        <v>4494</v>
      </c>
      <c r="E263" s="217" t="s">
        <v>4495</v>
      </c>
      <c r="F263" s="217" t="s">
        <v>4496</v>
      </c>
      <c r="G263" s="217" t="s">
        <v>4497</v>
      </c>
      <c r="H263" s="217">
        <v>0</v>
      </c>
      <c r="I263" s="218">
        <v>0</v>
      </c>
      <c r="J263" s="211">
        <v>0</v>
      </c>
      <c r="K263" s="217">
        <v>0</v>
      </c>
      <c r="L263" s="217">
        <v>0</v>
      </c>
      <c r="M263" s="204"/>
      <c r="N263" s="85"/>
      <c r="O263" s="85"/>
      <c r="P263" s="85"/>
      <c r="Q263" s="85"/>
      <c r="R263" s="85"/>
      <c r="S263" s="85"/>
      <c r="T263" s="85"/>
      <c r="U263" s="85"/>
      <c r="V263" s="85"/>
    </row>
    <row r="264" spans="1:22" ht="16" thickBot="1">
      <c r="A264" s="213" t="s">
        <v>4875</v>
      </c>
      <c r="B264" s="214" t="s">
        <v>4876</v>
      </c>
      <c r="C264" s="214" t="s">
        <v>4292</v>
      </c>
      <c r="D264" s="214" t="s">
        <v>4877</v>
      </c>
      <c r="E264" s="214" t="s">
        <v>4878</v>
      </c>
      <c r="F264" s="214" t="s">
        <v>4879</v>
      </c>
      <c r="G264" s="214"/>
      <c r="H264" s="214">
        <v>0</v>
      </c>
      <c r="I264" s="216">
        <v>0</v>
      </c>
      <c r="J264" s="211">
        <v>0</v>
      </c>
      <c r="K264" s="214">
        <v>0</v>
      </c>
      <c r="L264" s="214">
        <v>0</v>
      </c>
      <c r="M264" s="204"/>
      <c r="N264" s="85"/>
      <c r="O264" s="85"/>
      <c r="P264" s="85"/>
      <c r="Q264" s="85"/>
      <c r="R264" s="85"/>
      <c r="S264" s="85"/>
      <c r="T264" s="85"/>
      <c r="U264" s="85"/>
      <c r="V264" s="85"/>
    </row>
    <row r="265" spans="1:22" ht="16" thickBot="1">
      <c r="A265" s="213" t="s">
        <v>4880</v>
      </c>
      <c r="B265" s="217" t="s">
        <v>4881</v>
      </c>
      <c r="C265" s="217" t="s">
        <v>4292</v>
      </c>
      <c r="D265" s="217" t="s">
        <v>4882</v>
      </c>
      <c r="E265" s="217" t="s">
        <v>4883</v>
      </c>
      <c r="F265" s="217" t="s">
        <v>4884</v>
      </c>
      <c r="G265" s="217"/>
      <c r="H265" s="217">
        <v>0</v>
      </c>
      <c r="I265" s="218">
        <v>0</v>
      </c>
      <c r="J265" s="211">
        <v>0</v>
      </c>
      <c r="K265" s="217">
        <v>0</v>
      </c>
      <c r="L265" s="217">
        <v>0</v>
      </c>
      <c r="M265" s="204"/>
      <c r="N265" s="85"/>
      <c r="O265" s="85"/>
      <c r="P265" s="85"/>
      <c r="Q265" s="85"/>
      <c r="R265" s="85"/>
      <c r="S265" s="85"/>
      <c r="T265" s="85"/>
      <c r="U265" s="85"/>
      <c r="V265" s="85"/>
    </row>
    <row r="266" spans="1:22" ht="16" thickBot="1">
      <c r="A266" s="213" t="s">
        <v>4891</v>
      </c>
      <c r="B266" s="217" t="s">
        <v>4892</v>
      </c>
      <c r="C266" s="217" t="s">
        <v>4292</v>
      </c>
      <c r="D266" s="217" t="s">
        <v>4893</v>
      </c>
      <c r="E266" s="217" t="s">
        <v>4894</v>
      </c>
      <c r="F266" s="217" t="s">
        <v>4895</v>
      </c>
      <c r="G266" s="217" t="s">
        <v>4896</v>
      </c>
      <c r="H266" s="217">
        <v>0</v>
      </c>
      <c r="I266" s="218">
        <v>0</v>
      </c>
      <c r="J266" s="211">
        <v>0</v>
      </c>
      <c r="K266" s="217">
        <v>0</v>
      </c>
      <c r="L266" s="217">
        <v>0</v>
      </c>
      <c r="M266" s="204"/>
      <c r="N266" s="85"/>
      <c r="O266" s="85"/>
      <c r="P266" s="85"/>
      <c r="Q266" s="85"/>
      <c r="R266" s="85"/>
      <c r="S266" s="85"/>
      <c r="T266" s="85"/>
      <c r="U266" s="85"/>
      <c r="V266" s="85"/>
    </row>
    <row r="267" spans="1:22" ht="16" thickBot="1">
      <c r="A267" s="213" t="s">
        <v>4563</v>
      </c>
      <c r="B267" s="214" t="s">
        <v>4339</v>
      </c>
      <c r="C267" s="214" t="s">
        <v>4292</v>
      </c>
      <c r="D267" s="214" t="s">
        <v>4564</v>
      </c>
      <c r="E267" s="214" t="s">
        <v>4565</v>
      </c>
      <c r="F267" s="214" t="s">
        <v>4566</v>
      </c>
      <c r="G267" s="214" t="s">
        <v>4567</v>
      </c>
      <c r="H267" s="214">
        <v>0</v>
      </c>
      <c r="I267" s="216">
        <v>0</v>
      </c>
      <c r="J267" s="211">
        <v>0</v>
      </c>
      <c r="K267" s="214">
        <v>0</v>
      </c>
      <c r="L267" s="214">
        <v>0</v>
      </c>
      <c r="M267" s="204"/>
      <c r="N267" s="85"/>
      <c r="O267" s="85"/>
      <c r="P267" s="85"/>
      <c r="Q267" s="85"/>
      <c r="R267" s="85"/>
      <c r="S267" s="85"/>
      <c r="T267" s="85"/>
      <c r="U267" s="85"/>
      <c r="V267" s="85"/>
    </row>
    <row r="268" spans="1:22" ht="16" thickBot="1">
      <c r="A268" s="213" t="s">
        <v>4897</v>
      </c>
      <c r="B268" s="217" t="s">
        <v>4783</v>
      </c>
      <c r="C268" s="217" t="s">
        <v>4292</v>
      </c>
      <c r="D268" s="217" t="s">
        <v>4898</v>
      </c>
      <c r="E268" s="217" t="s">
        <v>4899</v>
      </c>
      <c r="F268" s="217" t="s">
        <v>4900</v>
      </c>
      <c r="G268" s="217"/>
      <c r="H268" s="217">
        <v>0</v>
      </c>
      <c r="I268" s="218">
        <v>0</v>
      </c>
      <c r="J268" s="211">
        <v>0</v>
      </c>
      <c r="K268" s="217">
        <v>0</v>
      </c>
      <c r="L268" s="217">
        <v>0</v>
      </c>
      <c r="M268" s="204"/>
      <c r="N268" s="85"/>
      <c r="O268" s="85"/>
      <c r="P268" s="85"/>
      <c r="Q268" s="85"/>
      <c r="R268" s="85"/>
      <c r="S268" s="85"/>
      <c r="T268" s="85"/>
      <c r="U268" s="85"/>
      <c r="V268" s="85"/>
    </row>
    <row r="269" spans="1:22" ht="16" thickBot="1">
      <c r="A269" s="213" t="s">
        <v>4303</v>
      </c>
      <c r="B269" s="214" t="s">
        <v>4304</v>
      </c>
      <c r="C269" s="214" t="s">
        <v>4292</v>
      </c>
      <c r="D269" s="214" t="s">
        <v>4305</v>
      </c>
      <c r="E269" s="214" t="s">
        <v>4306</v>
      </c>
      <c r="F269" s="214" t="s">
        <v>4307</v>
      </c>
      <c r="G269" s="214" t="s">
        <v>4308</v>
      </c>
      <c r="H269" s="214">
        <v>0</v>
      </c>
      <c r="I269" s="216">
        <v>0</v>
      </c>
      <c r="J269" s="211">
        <v>0</v>
      </c>
      <c r="K269" s="214">
        <v>0</v>
      </c>
      <c r="L269" s="214">
        <v>0</v>
      </c>
      <c r="M269" s="204"/>
      <c r="N269" s="85"/>
      <c r="O269" s="85"/>
      <c r="P269" s="85"/>
      <c r="Q269" s="85"/>
      <c r="R269" s="85"/>
      <c r="S269" s="85"/>
      <c r="T269" s="85"/>
      <c r="U269" s="85"/>
      <c r="V269" s="85"/>
    </row>
    <row r="270" spans="1:22" ht="16" thickBot="1">
      <c r="A270" s="213" t="s">
        <v>4901</v>
      </c>
      <c r="B270" s="217" t="s">
        <v>4902</v>
      </c>
      <c r="C270" s="217" t="s">
        <v>4292</v>
      </c>
      <c r="D270" s="217" t="s">
        <v>4903</v>
      </c>
      <c r="E270" s="217" t="s">
        <v>4904</v>
      </c>
      <c r="F270" s="217" t="s">
        <v>4905</v>
      </c>
      <c r="G270" s="217" t="s">
        <v>4906</v>
      </c>
      <c r="H270" s="217">
        <v>0</v>
      </c>
      <c r="I270" s="218">
        <v>0</v>
      </c>
      <c r="J270" s="211">
        <v>0</v>
      </c>
      <c r="K270" s="217">
        <v>0</v>
      </c>
      <c r="L270" s="217">
        <v>0</v>
      </c>
      <c r="M270" s="204"/>
      <c r="N270" s="85"/>
      <c r="O270" s="85"/>
      <c r="P270" s="85"/>
      <c r="Q270" s="85"/>
      <c r="R270" s="85"/>
      <c r="S270" s="85"/>
      <c r="T270" s="85"/>
      <c r="U270" s="85"/>
      <c r="V270" s="85"/>
    </row>
    <row r="271" spans="1:22" ht="16" thickBot="1">
      <c r="A271" s="213" t="s">
        <v>4907</v>
      </c>
      <c r="B271" s="214" t="s">
        <v>4902</v>
      </c>
      <c r="C271" s="214" t="s">
        <v>4292</v>
      </c>
      <c r="D271" s="214" t="s">
        <v>4908</v>
      </c>
      <c r="E271" s="214" t="s">
        <v>4909</v>
      </c>
      <c r="F271" s="214" t="s">
        <v>4910</v>
      </c>
      <c r="G271" s="214" t="s">
        <v>4911</v>
      </c>
      <c r="H271" s="214">
        <v>0</v>
      </c>
      <c r="I271" s="216">
        <v>0</v>
      </c>
      <c r="J271" s="211">
        <v>0</v>
      </c>
      <c r="K271" s="214">
        <v>0</v>
      </c>
      <c r="L271" s="214">
        <v>0</v>
      </c>
      <c r="M271" s="204"/>
      <c r="N271" s="85"/>
      <c r="O271" s="85"/>
      <c r="P271" s="85"/>
      <c r="Q271" s="85"/>
      <c r="R271" s="85"/>
      <c r="S271" s="85"/>
      <c r="T271" s="85"/>
      <c r="U271" s="85"/>
      <c r="V271" s="85"/>
    </row>
    <row r="272" spans="1:22" ht="16" thickBot="1">
      <c r="A272" s="213" t="s">
        <v>4912</v>
      </c>
      <c r="B272" s="217" t="s">
        <v>4902</v>
      </c>
      <c r="C272" s="217" t="s">
        <v>4292</v>
      </c>
      <c r="D272" s="217" t="s">
        <v>4913</v>
      </c>
      <c r="E272" s="217" t="s">
        <v>4914</v>
      </c>
      <c r="F272" s="217" t="s">
        <v>4915</v>
      </c>
      <c r="G272" s="217" t="s">
        <v>4916</v>
      </c>
      <c r="H272" s="217">
        <v>0</v>
      </c>
      <c r="I272" s="218">
        <v>0</v>
      </c>
      <c r="J272" s="211">
        <v>0</v>
      </c>
      <c r="K272" s="217">
        <v>0</v>
      </c>
      <c r="L272" s="217">
        <v>0</v>
      </c>
      <c r="M272" s="204"/>
      <c r="N272" s="85"/>
      <c r="O272" s="85"/>
      <c r="P272" s="85"/>
      <c r="Q272" s="85"/>
      <c r="R272" s="85"/>
      <c r="S272" s="85"/>
      <c r="T272" s="85"/>
      <c r="U272" s="85"/>
      <c r="V272" s="85"/>
    </row>
    <row r="273" spans="1:22" ht="16" thickBot="1">
      <c r="A273" s="213" t="s">
        <v>4917</v>
      </c>
      <c r="B273" s="214" t="s">
        <v>4902</v>
      </c>
      <c r="C273" s="214" t="s">
        <v>4292</v>
      </c>
      <c r="D273" s="214" t="s">
        <v>4918</v>
      </c>
      <c r="E273" s="214" t="s">
        <v>4919</v>
      </c>
      <c r="F273" s="214" t="s">
        <v>4920</v>
      </c>
      <c r="G273" s="214" t="s">
        <v>4921</v>
      </c>
      <c r="H273" s="214">
        <v>0</v>
      </c>
      <c r="I273" s="216">
        <v>0</v>
      </c>
      <c r="J273" s="211">
        <v>0</v>
      </c>
      <c r="K273" s="214">
        <v>0</v>
      </c>
      <c r="L273" s="214">
        <v>0</v>
      </c>
      <c r="M273" s="204"/>
      <c r="N273" s="85"/>
      <c r="O273" s="85"/>
      <c r="P273" s="85"/>
      <c r="Q273" s="85"/>
      <c r="R273" s="85"/>
      <c r="S273" s="85"/>
      <c r="T273" s="85"/>
      <c r="U273" s="85"/>
      <c r="V273" s="85"/>
    </row>
    <row r="274" spans="1:22" ht="16" thickBot="1">
      <c r="A274" s="213" t="s">
        <v>4922</v>
      </c>
      <c r="B274" s="217" t="s">
        <v>4902</v>
      </c>
      <c r="C274" s="217" t="s">
        <v>4292</v>
      </c>
      <c r="D274" s="217" t="s">
        <v>4923</v>
      </c>
      <c r="E274" s="217" t="s">
        <v>4924</v>
      </c>
      <c r="F274" s="217" t="s">
        <v>4925</v>
      </c>
      <c r="G274" s="217" t="s">
        <v>4926</v>
      </c>
      <c r="H274" s="217">
        <v>0</v>
      </c>
      <c r="I274" s="218">
        <v>0</v>
      </c>
      <c r="J274" s="211">
        <v>0</v>
      </c>
      <c r="K274" s="217">
        <v>0</v>
      </c>
      <c r="L274" s="217">
        <v>0</v>
      </c>
      <c r="M274" s="204"/>
      <c r="N274" s="85"/>
      <c r="O274" s="85"/>
      <c r="P274" s="85"/>
      <c r="Q274" s="85"/>
      <c r="R274" s="85"/>
      <c r="S274" s="85"/>
      <c r="T274" s="85"/>
      <c r="U274" s="85"/>
      <c r="V274" s="85"/>
    </row>
    <row r="275" spans="1:22" ht="16" thickBot="1">
      <c r="A275" s="213" t="s">
        <v>4437</v>
      </c>
      <c r="B275" s="214" t="s">
        <v>4438</v>
      </c>
      <c r="C275" s="214" t="s">
        <v>4292</v>
      </c>
      <c r="D275" s="214" t="s">
        <v>4439</v>
      </c>
      <c r="E275" s="214" t="s">
        <v>4440</v>
      </c>
      <c r="F275" s="214" t="s">
        <v>4441</v>
      </c>
      <c r="G275" s="214" t="s">
        <v>4442</v>
      </c>
      <c r="H275" s="214">
        <v>0</v>
      </c>
      <c r="I275" s="216">
        <v>0</v>
      </c>
      <c r="J275" s="211">
        <v>0</v>
      </c>
      <c r="K275" s="214">
        <v>0</v>
      </c>
      <c r="L275" s="214">
        <v>0</v>
      </c>
      <c r="M275" s="204"/>
      <c r="N275" s="85"/>
      <c r="O275" s="85"/>
      <c r="P275" s="85"/>
      <c r="Q275" s="85"/>
      <c r="R275" s="85"/>
      <c r="S275" s="85"/>
      <c r="T275" s="85"/>
      <c r="U275" s="85"/>
      <c r="V275" s="85"/>
    </row>
    <row r="276" spans="1:22" ht="16" thickBot="1">
      <c r="A276" s="213" t="s">
        <v>4927</v>
      </c>
      <c r="B276" s="217" t="s">
        <v>4928</v>
      </c>
      <c r="C276" s="217" t="s">
        <v>4292</v>
      </c>
      <c r="D276" s="217" t="s">
        <v>4929</v>
      </c>
      <c r="E276" s="217" t="s">
        <v>4930</v>
      </c>
      <c r="F276" s="217" t="s">
        <v>4931</v>
      </c>
      <c r="G276" s="217"/>
      <c r="H276" s="217">
        <v>0</v>
      </c>
      <c r="I276" s="218">
        <v>0</v>
      </c>
      <c r="J276" s="211">
        <v>0</v>
      </c>
      <c r="K276" s="217">
        <v>0</v>
      </c>
      <c r="L276" s="217">
        <v>0</v>
      </c>
      <c r="M276" s="204"/>
      <c r="N276" s="85"/>
      <c r="O276" s="85"/>
      <c r="P276" s="85"/>
      <c r="Q276" s="85"/>
      <c r="R276" s="85"/>
      <c r="S276" s="85"/>
      <c r="T276" s="85"/>
      <c r="U276" s="85"/>
      <c r="V276" s="85"/>
    </row>
    <row r="277" spans="1:22" ht="16" thickBot="1">
      <c r="A277" s="213" t="s">
        <v>4932</v>
      </c>
      <c r="B277" s="217" t="s">
        <v>4677</v>
      </c>
      <c r="C277" s="217" t="s">
        <v>4292</v>
      </c>
      <c r="D277" s="217" t="s">
        <v>4933</v>
      </c>
      <c r="E277" s="217" t="s">
        <v>4934</v>
      </c>
      <c r="F277" s="217" t="s">
        <v>4935</v>
      </c>
      <c r="G277" s="217" t="s">
        <v>4936</v>
      </c>
      <c r="H277" s="217">
        <v>0</v>
      </c>
      <c r="I277" s="218">
        <v>0</v>
      </c>
      <c r="J277" s="211">
        <v>0</v>
      </c>
      <c r="K277" s="217">
        <v>0</v>
      </c>
      <c r="L277" s="217">
        <v>0</v>
      </c>
      <c r="M277" s="204"/>
      <c r="N277" s="85"/>
      <c r="O277" s="85"/>
      <c r="P277" s="85"/>
      <c r="Q277" s="85"/>
      <c r="R277" s="85"/>
      <c r="S277" s="85"/>
      <c r="T277" s="85"/>
      <c r="U277" s="85"/>
      <c r="V277" s="85"/>
    </row>
    <row r="278" spans="1:22" ht="16" thickBot="1">
      <c r="A278" s="213" t="s">
        <v>4937</v>
      </c>
      <c r="B278" s="214" t="s">
        <v>4938</v>
      </c>
      <c r="C278" s="214" t="s">
        <v>4292</v>
      </c>
      <c r="D278" s="214" t="s">
        <v>4939</v>
      </c>
      <c r="E278" s="214" t="s">
        <v>4940</v>
      </c>
      <c r="F278" s="214" t="s">
        <v>4941</v>
      </c>
      <c r="G278" s="214" t="s">
        <v>4942</v>
      </c>
      <c r="H278" s="214">
        <v>0</v>
      </c>
      <c r="I278" s="216">
        <v>0</v>
      </c>
      <c r="J278" s="211">
        <v>0</v>
      </c>
      <c r="K278" s="214">
        <v>0</v>
      </c>
      <c r="L278" s="214">
        <v>0</v>
      </c>
      <c r="M278" s="204"/>
      <c r="N278" s="85"/>
      <c r="O278" s="85"/>
      <c r="P278" s="85"/>
      <c r="Q278" s="85"/>
      <c r="R278" s="85"/>
      <c r="S278" s="85"/>
      <c r="T278" s="85"/>
      <c r="U278" s="85"/>
      <c r="V278" s="85"/>
    </row>
    <row r="279" spans="1:22" ht="16" thickBot="1">
      <c r="A279" s="213" t="s">
        <v>4943</v>
      </c>
      <c r="B279" s="217" t="s">
        <v>4820</v>
      </c>
      <c r="C279" s="217" t="s">
        <v>4292</v>
      </c>
      <c r="D279" s="217" t="s">
        <v>4944</v>
      </c>
      <c r="E279" s="217" t="s">
        <v>4945</v>
      </c>
      <c r="F279" s="217" t="s">
        <v>4946</v>
      </c>
      <c r="G279" s="217" t="s">
        <v>4947</v>
      </c>
      <c r="H279" s="217">
        <v>0</v>
      </c>
      <c r="I279" s="218">
        <v>0</v>
      </c>
      <c r="J279" s="211">
        <v>0</v>
      </c>
      <c r="K279" s="217">
        <v>0</v>
      </c>
      <c r="L279" s="217">
        <v>0</v>
      </c>
      <c r="M279" s="204"/>
      <c r="N279" s="85"/>
      <c r="O279" s="85"/>
      <c r="P279" s="85"/>
      <c r="Q279" s="85"/>
      <c r="R279" s="85"/>
      <c r="S279" s="85"/>
      <c r="T279" s="85"/>
      <c r="U279" s="85"/>
      <c r="V279" s="85"/>
    </row>
    <row r="280" spans="1:22" ht="16" thickBot="1">
      <c r="A280" s="213" t="s">
        <v>4470</v>
      </c>
      <c r="B280" s="214" t="s">
        <v>4471</v>
      </c>
      <c r="C280" s="214" t="s">
        <v>4292</v>
      </c>
      <c r="D280" s="214" t="s">
        <v>4472</v>
      </c>
      <c r="E280" s="214" t="s">
        <v>4473</v>
      </c>
      <c r="F280" s="214" t="s">
        <v>4474</v>
      </c>
      <c r="G280" s="214" t="s">
        <v>4475</v>
      </c>
      <c r="H280" s="214">
        <v>0</v>
      </c>
      <c r="I280" s="216">
        <v>0</v>
      </c>
      <c r="J280" s="211">
        <v>0</v>
      </c>
      <c r="K280" s="214">
        <v>0</v>
      </c>
      <c r="L280" s="214">
        <v>0</v>
      </c>
      <c r="M280" s="204"/>
      <c r="N280" s="85"/>
      <c r="O280" s="85"/>
      <c r="P280" s="85"/>
      <c r="Q280" s="85"/>
      <c r="R280" s="85"/>
      <c r="S280" s="85"/>
      <c r="T280" s="85"/>
      <c r="U280" s="85"/>
      <c r="V280" s="85"/>
    </row>
    <row r="281" spans="1:22" ht="16" thickBot="1">
      <c r="A281" s="213" t="s">
        <v>4948</v>
      </c>
      <c r="B281" s="217" t="s">
        <v>4471</v>
      </c>
      <c r="C281" s="217" t="s">
        <v>4292</v>
      </c>
      <c r="D281" s="217" t="s">
        <v>4949</v>
      </c>
      <c r="E281" s="217" t="s">
        <v>4950</v>
      </c>
      <c r="F281" s="217" t="s">
        <v>4951</v>
      </c>
      <c r="G281" s="217" t="s">
        <v>4952</v>
      </c>
      <c r="H281" s="217">
        <v>0</v>
      </c>
      <c r="I281" s="218">
        <v>0</v>
      </c>
      <c r="J281" s="211">
        <v>0</v>
      </c>
      <c r="K281" s="217">
        <v>0</v>
      </c>
      <c r="L281" s="217">
        <v>0</v>
      </c>
      <c r="M281" s="204"/>
      <c r="N281" s="85"/>
      <c r="O281" s="85"/>
      <c r="P281" s="85"/>
      <c r="Q281" s="85"/>
      <c r="R281" s="85"/>
      <c r="S281" s="85"/>
      <c r="T281" s="85"/>
      <c r="U281" s="85"/>
      <c r="V281" s="85"/>
    </row>
    <row r="282" spans="1:22" ht="16" thickBot="1">
      <c r="A282" s="213" t="s">
        <v>4953</v>
      </c>
      <c r="B282" s="214" t="s">
        <v>4954</v>
      </c>
      <c r="C282" s="214" t="s">
        <v>4292</v>
      </c>
      <c r="D282" s="214" t="s">
        <v>4955</v>
      </c>
      <c r="E282" s="214" t="s">
        <v>4956</v>
      </c>
      <c r="F282" s="214" t="s">
        <v>4957</v>
      </c>
      <c r="G282" s="214"/>
      <c r="H282" s="214">
        <v>0</v>
      </c>
      <c r="I282" s="216">
        <v>0</v>
      </c>
      <c r="J282" s="211">
        <v>0</v>
      </c>
      <c r="K282" s="214">
        <v>0</v>
      </c>
      <c r="L282" s="214">
        <v>0</v>
      </c>
      <c r="M282" s="204"/>
      <c r="N282" s="85"/>
      <c r="O282" s="85"/>
      <c r="P282" s="85"/>
      <c r="Q282" s="85"/>
      <c r="R282" s="85"/>
      <c r="S282" s="85"/>
      <c r="T282" s="85"/>
      <c r="U282" s="85"/>
      <c r="V282" s="85"/>
    </row>
    <row r="283" spans="1:22" ht="16" thickBot="1">
      <c r="A283" s="213" t="s">
        <v>2483</v>
      </c>
      <c r="B283" s="217" t="s">
        <v>4958</v>
      </c>
      <c r="C283" s="217" t="s">
        <v>4292</v>
      </c>
      <c r="D283" s="217" t="s">
        <v>4959</v>
      </c>
      <c r="E283" s="217" t="s">
        <v>4960</v>
      </c>
      <c r="F283" s="217" t="s">
        <v>2484</v>
      </c>
      <c r="G283" s="217" t="s">
        <v>2485</v>
      </c>
      <c r="H283" s="217">
        <v>0</v>
      </c>
      <c r="I283" s="218">
        <v>0</v>
      </c>
      <c r="J283" s="211">
        <v>0</v>
      </c>
      <c r="K283" s="217">
        <v>0</v>
      </c>
      <c r="L283" s="217">
        <v>0</v>
      </c>
      <c r="M283" s="204"/>
      <c r="N283" s="85"/>
      <c r="O283" s="85"/>
      <c r="P283" s="85"/>
      <c r="Q283" s="85"/>
      <c r="R283" s="85"/>
      <c r="S283" s="85"/>
      <c r="T283" s="85"/>
      <c r="U283" s="85"/>
      <c r="V283" s="85"/>
    </row>
    <row r="284" spans="1:22" ht="16" thickBot="1">
      <c r="A284" s="213" t="s">
        <v>4530</v>
      </c>
      <c r="B284" s="214" t="s">
        <v>4321</v>
      </c>
      <c r="C284" s="214" t="s">
        <v>4292</v>
      </c>
      <c r="D284" s="214" t="s">
        <v>4531</v>
      </c>
      <c r="E284" s="214" t="s">
        <v>4532</v>
      </c>
      <c r="F284" s="214" t="s">
        <v>4533</v>
      </c>
      <c r="G284" s="214" t="s">
        <v>4534</v>
      </c>
      <c r="H284" s="214">
        <v>0</v>
      </c>
      <c r="I284" s="216">
        <v>0</v>
      </c>
      <c r="J284" s="211">
        <v>0</v>
      </c>
      <c r="K284" s="214">
        <v>0</v>
      </c>
      <c r="L284" s="214">
        <v>0</v>
      </c>
      <c r="M284" s="204"/>
      <c r="N284" s="85"/>
      <c r="O284" s="85"/>
      <c r="P284" s="85"/>
      <c r="Q284" s="85"/>
      <c r="R284" s="85"/>
      <c r="S284" s="85"/>
      <c r="T284" s="85"/>
      <c r="U284" s="85"/>
      <c r="V284" s="85"/>
    </row>
    <row r="285" spans="1:22" ht="16" thickBot="1">
      <c r="A285" s="213" t="s">
        <v>4320</v>
      </c>
      <c r="B285" s="217" t="s">
        <v>4321</v>
      </c>
      <c r="C285" s="217" t="s">
        <v>4292</v>
      </c>
      <c r="D285" s="217" t="s">
        <v>4322</v>
      </c>
      <c r="E285" s="217" t="s">
        <v>4323</v>
      </c>
      <c r="F285" s="217" t="s">
        <v>4324</v>
      </c>
      <c r="G285" s="217" t="s">
        <v>4325</v>
      </c>
      <c r="H285" s="217">
        <v>0</v>
      </c>
      <c r="I285" s="218">
        <v>0</v>
      </c>
      <c r="J285" s="211">
        <v>0</v>
      </c>
      <c r="K285" s="217">
        <v>0</v>
      </c>
      <c r="L285" s="217">
        <v>0</v>
      </c>
      <c r="M285" s="204"/>
      <c r="N285" s="85"/>
      <c r="O285" s="85"/>
      <c r="P285" s="85"/>
      <c r="Q285" s="85"/>
      <c r="R285" s="85"/>
      <c r="S285" s="85"/>
      <c r="T285" s="85"/>
      <c r="U285" s="85"/>
      <c r="V285" s="85"/>
    </row>
    <row r="286" spans="1:22" ht="16" thickBot="1">
      <c r="A286" s="213" t="s">
        <v>4961</v>
      </c>
      <c r="B286" s="214" t="s">
        <v>4962</v>
      </c>
      <c r="C286" s="214" t="s">
        <v>4292</v>
      </c>
      <c r="D286" s="214" t="s">
        <v>4963</v>
      </c>
      <c r="E286" s="214" t="s">
        <v>4964</v>
      </c>
      <c r="F286" s="214" t="s">
        <v>4965</v>
      </c>
      <c r="G286" s="214" t="s">
        <v>4966</v>
      </c>
      <c r="H286" s="214">
        <v>0</v>
      </c>
      <c r="I286" s="216">
        <v>0</v>
      </c>
      <c r="J286" s="211">
        <v>0</v>
      </c>
      <c r="K286" s="214">
        <v>0</v>
      </c>
      <c r="L286" s="214">
        <v>0</v>
      </c>
      <c r="M286" s="204"/>
      <c r="N286" s="85"/>
      <c r="O286" s="85"/>
      <c r="P286" s="85"/>
      <c r="Q286" s="85"/>
      <c r="R286" s="85"/>
      <c r="S286" s="85"/>
      <c r="T286" s="85"/>
      <c r="U286" s="85"/>
      <c r="V286" s="85"/>
    </row>
    <row r="287" spans="1:22" ht="16" thickBot="1">
      <c r="A287" s="213" t="s">
        <v>4385</v>
      </c>
      <c r="B287" s="217" t="s">
        <v>4386</v>
      </c>
      <c r="C287" s="217" t="s">
        <v>4292</v>
      </c>
      <c r="D287" s="217" t="s">
        <v>4387</v>
      </c>
      <c r="E287" s="217" t="s">
        <v>4388</v>
      </c>
      <c r="F287" s="217" t="s">
        <v>4389</v>
      </c>
      <c r="G287" s="217" t="s">
        <v>4390</v>
      </c>
      <c r="H287" s="217">
        <v>0</v>
      </c>
      <c r="I287" s="218">
        <v>0</v>
      </c>
      <c r="J287" s="211">
        <v>0</v>
      </c>
      <c r="K287" s="217">
        <v>0</v>
      </c>
      <c r="L287" s="217">
        <v>0</v>
      </c>
      <c r="M287" s="204"/>
      <c r="N287" s="85"/>
      <c r="O287" s="85"/>
      <c r="P287" s="85"/>
      <c r="Q287" s="85"/>
      <c r="R287" s="85"/>
      <c r="S287" s="85"/>
      <c r="T287" s="85"/>
      <c r="U287" s="85"/>
      <c r="V287" s="85"/>
    </row>
    <row r="288" spans="1:22" ht="16" thickBot="1">
      <c r="A288" s="213" t="s">
        <v>4637</v>
      </c>
      <c r="B288" s="214" t="s">
        <v>4638</v>
      </c>
      <c r="C288" s="214" t="s">
        <v>4292</v>
      </c>
      <c r="D288" s="214" t="s">
        <v>4639</v>
      </c>
      <c r="E288" s="214" t="s">
        <v>4640</v>
      </c>
      <c r="F288" s="214" t="s">
        <v>4641</v>
      </c>
      <c r="G288" s="214"/>
      <c r="H288" s="214">
        <v>0</v>
      </c>
      <c r="I288" s="216">
        <v>0</v>
      </c>
      <c r="J288" s="211">
        <v>0</v>
      </c>
      <c r="K288" s="214">
        <v>0</v>
      </c>
      <c r="L288" s="214">
        <v>0</v>
      </c>
      <c r="M288" s="204"/>
      <c r="N288" s="85"/>
      <c r="O288" s="85"/>
      <c r="P288" s="85"/>
      <c r="Q288" s="85"/>
      <c r="R288" s="85"/>
      <c r="S288" s="85"/>
      <c r="T288" s="85"/>
      <c r="U288" s="85"/>
      <c r="V288" s="85"/>
    </row>
    <row r="289" spans="1:22" ht="16" thickBot="1">
      <c r="A289" s="213" t="s">
        <v>4498</v>
      </c>
      <c r="B289" s="217" t="s">
        <v>4499</v>
      </c>
      <c r="C289" s="217" t="s">
        <v>4292</v>
      </c>
      <c r="D289" s="217" t="s">
        <v>4500</v>
      </c>
      <c r="E289" s="217" t="s">
        <v>4501</v>
      </c>
      <c r="F289" s="217" t="s">
        <v>4502</v>
      </c>
      <c r="G289" s="217" t="s">
        <v>4503</v>
      </c>
      <c r="H289" s="217">
        <v>0</v>
      </c>
      <c r="I289" s="218">
        <v>0</v>
      </c>
      <c r="J289" s="211">
        <v>0</v>
      </c>
      <c r="K289" s="217">
        <v>0</v>
      </c>
      <c r="L289" s="217">
        <v>0</v>
      </c>
      <c r="M289" s="204"/>
      <c r="N289" s="85"/>
      <c r="O289" s="85"/>
      <c r="P289" s="85"/>
      <c r="Q289" s="85"/>
      <c r="R289" s="85"/>
      <c r="S289" s="85"/>
      <c r="T289" s="85"/>
      <c r="U289" s="85"/>
      <c r="V289" s="85"/>
    </row>
    <row r="290" spans="1:22" ht="16" thickBot="1">
      <c r="A290" s="213" t="s">
        <v>4967</v>
      </c>
      <c r="B290" s="214" t="s">
        <v>4968</v>
      </c>
      <c r="C290" s="214" t="s">
        <v>4292</v>
      </c>
      <c r="D290" s="214" t="s">
        <v>4969</v>
      </c>
      <c r="E290" s="214" t="s">
        <v>4970</v>
      </c>
      <c r="F290" s="214" t="s">
        <v>4971</v>
      </c>
      <c r="G290" s="214" t="s">
        <v>4972</v>
      </c>
      <c r="H290" s="214">
        <v>0</v>
      </c>
      <c r="I290" s="216">
        <v>0</v>
      </c>
      <c r="J290" s="211">
        <v>0</v>
      </c>
      <c r="K290" s="214">
        <v>0</v>
      </c>
      <c r="L290" s="214">
        <v>0</v>
      </c>
      <c r="M290" s="204"/>
      <c r="N290" s="85"/>
      <c r="O290" s="85"/>
      <c r="P290" s="85"/>
      <c r="Q290" s="85"/>
      <c r="R290" s="85"/>
      <c r="S290" s="85"/>
      <c r="T290" s="85"/>
      <c r="U290" s="85"/>
      <c r="V290" s="85"/>
    </row>
    <row r="291" spans="1:22" ht="16" thickBot="1">
      <c r="A291" s="213" t="s">
        <v>4973</v>
      </c>
      <c r="B291" s="217" t="s">
        <v>4974</v>
      </c>
      <c r="C291" s="217" t="s">
        <v>4292</v>
      </c>
      <c r="D291" s="217" t="s">
        <v>4975</v>
      </c>
      <c r="E291" s="217" t="s">
        <v>4976</v>
      </c>
      <c r="F291" s="217" t="s">
        <v>4977</v>
      </c>
      <c r="G291" s="217" t="s">
        <v>4978</v>
      </c>
      <c r="H291" s="217">
        <v>0</v>
      </c>
      <c r="I291" s="218">
        <v>0</v>
      </c>
      <c r="J291" s="211">
        <v>0</v>
      </c>
      <c r="K291" s="217">
        <v>0</v>
      </c>
      <c r="L291" s="217">
        <v>0</v>
      </c>
      <c r="M291" s="204"/>
      <c r="N291" s="85"/>
      <c r="O291" s="85"/>
      <c r="P291" s="85"/>
      <c r="Q291" s="85"/>
      <c r="R291" s="85"/>
      <c r="S291" s="85"/>
      <c r="T291" s="85"/>
      <c r="U291" s="85"/>
      <c r="V291" s="85"/>
    </row>
    <row r="292" spans="1:22" ht="16" thickBot="1">
      <c r="A292" s="213" t="s">
        <v>4979</v>
      </c>
      <c r="B292" s="214" t="s">
        <v>4980</v>
      </c>
      <c r="C292" s="214" t="s">
        <v>4292</v>
      </c>
      <c r="D292" s="214" t="s">
        <v>4981</v>
      </c>
      <c r="E292" s="214" t="s">
        <v>4982</v>
      </c>
      <c r="F292" s="214" t="s">
        <v>4983</v>
      </c>
      <c r="G292" s="214" t="s">
        <v>4984</v>
      </c>
      <c r="H292" s="214">
        <v>0</v>
      </c>
      <c r="I292" s="216">
        <v>0</v>
      </c>
      <c r="J292" s="211">
        <v>0</v>
      </c>
      <c r="K292" s="214">
        <v>0</v>
      </c>
      <c r="L292" s="214">
        <v>0</v>
      </c>
      <c r="M292" s="204"/>
      <c r="N292" s="85"/>
      <c r="O292" s="85"/>
      <c r="P292" s="85"/>
      <c r="Q292" s="85"/>
      <c r="R292" s="85"/>
      <c r="S292" s="85"/>
      <c r="T292" s="85"/>
      <c r="U292" s="85"/>
      <c r="V292" s="85"/>
    </row>
    <row r="293" spans="1:22" ht="16" thickBot="1">
      <c r="A293" s="213" t="s">
        <v>4985</v>
      </c>
      <c r="B293" s="217" t="s">
        <v>4986</v>
      </c>
      <c r="C293" s="217" t="s">
        <v>4292</v>
      </c>
      <c r="D293" s="217" t="s">
        <v>4987</v>
      </c>
      <c r="E293" s="217" t="s">
        <v>4988</v>
      </c>
      <c r="F293" s="217" t="s">
        <v>4989</v>
      </c>
      <c r="G293" s="217" t="s">
        <v>4990</v>
      </c>
      <c r="H293" s="217">
        <v>0</v>
      </c>
      <c r="I293" s="218">
        <v>0</v>
      </c>
      <c r="J293" s="211">
        <v>0</v>
      </c>
      <c r="K293" s="217">
        <v>0</v>
      </c>
      <c r="L293" s="217">
        <v>0</v>
      </c>
      <c r="M293" s="204"/>
      <c r="N293" s="85"/>
      <c r="O293" s="85"/>
      <c r="P293" s="85"/>
      <c r="Q293" s="85"/>
      <c r="R293" s="85"/>
      <c r="S293" s="85"/>
      <c r="T293" s="85"/>
      <c r="U293" s="85"/>
      <c r="V293" s="85"/>
    </row>
    <row r="294" spans="1:22" ht="16" thickBot="1">
      <c r="A294" s="213" t="s">
        <v>4391</v>
      </c>
      <c r="B294" s="214" t="s">
        <v>4392</v>
      </c>
      <c r="C294" s="214" t="s">
        <v>4292</v>
      </c>
      <c r="D294" s="214" t="s">
        <v>4393</v>
      </c>
      <c r="E294" s="214" t="s">
        <v>4394</v>
      </c>
      <c r="F294" s="214" t="s">
        <v>4395</v>
      </c>
      <c r="G294" s="214" t="s">
        <v>4396</v>
      </c>
      <c r="H294" s="214">
        <v>0</v>
      </c>
      <c r="I294" s="216">
        <v>0</v>
      </c>
      <c r="J294" s="211">
        <v>0</v>
      </c>
      <c r="K294" s="214">
        <v>0</v>
      </c>
      <c r="L294" s="214">
        <v>0</v>
      </c>
      <c r="M294" s="204"/>
      <c r="N294" s="85"/>
      <c r="O294" s="85"/>
      <c r="P294" s="85"/>
      <c r="Q294" s="85"/>
      <c r="R294" s="85"/>
      <c r="S294" s="85"/>
      <c r="T294" s="85"/>
      <c r="U294" s="85"/>
      <c r="V294" s="85"/>
    </row>
    <row r="295" spans="1:22" ht="16" thickBot="1">
      <c r="A295" s="213" t="s">
        <v>4350</v>
      </c>
      <c r="B295" s="217" t="s">
        <v>4351</v>
      </c>
      <c r="C295" s="217" t="s">
        <v>4292</v>
      </c>
      <c r="D295" s="217" t="s">
        <v>4352</v>
      </c>
      <c r="E295" s="217" t="s">
        <v>4353</v>
      </c>
      <c r="F295" s="217" t="s">
        <v>4354</v>
      </c>
      <c r="G295" s="217" t="s">
        <v>4355</v>
      </c>
      <c r="H295" s="217">
        <v>0</v>
      </c>
      <c r="I295" s="218">
        <v>0</v>
      </c>
      <c r="J295" s="211">
        <v>0</v>
      </c>
      <c r="K295" s="217">
        <v>0</v>
      </c>
      <c r="L295" s="217">
        <v>0</v>
      </c>
      <c r="M295" s="204"/>
      <c r="N295" s="85"/>
      <c r="O295" s="85"/>
      <c r="P295" s="85"/>
      <c r="Q295" s="85"/>
      <c r="R295" s="85"/>
      <c r="S295" s="85"/>
      <c r="T295" s="85"/>
      <c r="U295" s="85"/>
      <c r="V295" s="85"/>
    </row>
    <row r="296" spans="1:22" ht="16" thickBot="1">
      <c r="A296" s="213" t="s">
        <v>4991</v>
      </c>
      <c r="B296" s="214" t="s">
        <v>4992</v>
      </c>
      <c r="C296" s="214" t="s">
        <v>4292</v>
      </c>
      <c r="D296" s="214" t="s">
        <v>4993</v>
      </c>
      <c r="E296" s="214" t="s">
        <v>4994</v>
      </c>
      <c r="F296" s="215">
        <v>2344097</v>
      </c>
      <c r="G296" s="214" t="s">
        <v>4995</v>
      </c>
      <c r="H296" s="214">
        <v>0</v>
      </c>
      <c r="I296" s="216">
        <v>0</v>
      </c>
      <c r="J296" s="211">
        <v>0</v>
      </c>
      <c r="K296" s="214">
        <v>0</v>
      </c>
      <c r="L296" s="214">
        <v>0</v>
      </c>
      <c r="M296" s="204"/>
      <c r="N296" s="85"/>
      <c r="O296" s="85"/>
      <c r="P296" s="85"/>
      <c r="Q296" s="85"/>
      <c r="R296" s="85"/>
      <c r="S296" s="85"/>
      <c r="T296" s="85"/>
      <c r="U296" s="85"/>
      <c r="V296" s="85"/>
    </row>
    <row r="297" spans="1:22" ht="16" thickBot="1">
      <c r="A297" s="213" t="s">
        <v>4996</v>
      </c>
      <c r="B297" s="214" t="s">
        <v>4997</v>
      </c>
      <c r="C297" s="214" t="s">
        <v>4292</v>
      </c>
      <c r="D297" s="214" t="s">
        <v>4998</v>
      </c>
      <c r="E297" s="214" t="s">
        <v>4999</v>
      </c>
      <c r="F297" s="214" t="s">
        <v>5000</v>
      </c>
      <c r="G297" s="214" t="s">
        <v>5001</v>
      </c>
      <c r="H297" s="214">
        <v>0</v>
      </c>
      <c r="I297" s="216">
        <v>0</v>
      </c>
      <c r="J297" s="211">
        <v>0</v>
      </c>
      <c r="K297" s="214">
        <v>0</v>
      </c>
      <c r="L297" s="214">
        <v>0</v>
      </c>
      <c r="M297" s="204"/>
      <c r="N297" s="85"/>
      <c r="O297" s="85"/>
      <c r="P297" s="85"/>
      <c r="Q297" s="85"/>
      <c r="R297" s="85"/>
      <c r="S297" s="85"/>
      <c r="T297" s="85"/>
      <c r="U297" s="85"/>
      <c r="V297" s="85"/>
    </row>
    <row r="298" spans="1:22" ht="16" thickBot="1">
      <c r="A298" s="213" t="s">
        <v>4454</v>
      </c>
      <c r="B298" s="214" t="s">
        <v>4455</v>
      </c>
      <c r="C298" s="214" t="s">
        <v>4292</v>
      </c>
      <c r="D298" s="214" t="s">
        <v>4456</v>
      </c>
      <c r="E298" s="214" t="s">
        <v>4457</v>
      </c>
      <c r="F298" s="214" t="s">
        <v>4458</v>
      </c>
      <c r="G298" s="214" t="s">
        <v>4459</v>
      </c>
      <c r="H298" s="214">
        <v>0</v>
      </c>
      <c r="I298" s="216">
        <v>0</v>
      </c>
      <c r="J298" s="211">
        <v>0</v>
      </c>
      <c r="K298" s="214">
        <v>0</v>
      </c>
      <c r="L298" s="214">
        <v>0</v>
      </c>
      <c r="M298" s="204"/>
      <c r="N298" s="85"/>
      <c r="O298" s="85"/>
      <c r="P298" s="85"/>
      <c r="Q298" s="85"/>
      <c r="R298" s="85"/>
      <c r="S298" s="85"/>
      <c r="T298" s="85"/>
      <c r="U298" s="85"/>
      <c r="V298" s="85"/>
    </row>
    <row r="299" spans="1:22" ht="16" thickBot="1">
      <c r="A299" s="213" t="s">
        <v>5002</v>
      </c>
      <c r="B299" s="217" t="s">
        <v>5003</v>
      </c>
      <c r="C299" s="217" t="s">
        <v>4292</v>
      </c>
      <c r="D299" s="217" t="s">
        <v>5004</v>
      </c>
      <c r="E299" s="217" t="s">
        <v>5005</v>
      </c>
      <c r="F299" s="217" t="s">
        <v>5006</v>
      </c>
      <c r="G299" s="217"/>
      <c r="H299" s="217">
        <v>0</v>
      </c>
      <c r="I299" s="218">
        <v>0</v>
      </c>
      <c r="J299" s="211">
        <v>0</v>
      </c>
      <c r="K299" s="217">
        <v>0</v>
      </c>
      <c r="L299" s="217">
        <v>0</v>
      </c>
      <c r="M299" s="204"/>
      <c r="N299" s="85"/>
      <c r="O299" s="85"/>
      <c r="P299" s="85"/>
      <c r="Q299" s="85"/>
      <c r="R299" s="85"/>
      <c r="S299" s="85"/>
      <c r="T299" s="85"/>
      <c r="U299" s="85"/>
      <c r="V299" s="85"/>
    </row>
    <row r="300" spans="1:22" ht="16" thickBot="1">
      <c r="A300" s="213" t="s">
        <v>4568</v>
      </c>
      <c r="B300" s="217" t="s">
        <v>4569</v>
      </c>
      <c r="C300" s="217" t="s">
        <v>4292</v>
      </c>
      <c r="D300" s="217" t="s">
        <v>4570</v>
      </c>
      <c r="E300" s="217" t="s">
        <v>4571</v>
      </c>
      <c r="F300" s="217" t="s">
        <v>4572</v>
      </c>
      <c r="G300" s="217" t="s">
        <v>4573</v>
      </c>
      <c r="H300" s="217">
        <v>0</v>
      </c>
      <c r="I300" s="218">
        <v>0</v>
      </c>
      <c r="J300" s="211">
        <v>0</v>
      </c>
      <c r="K300" s="217">
        <v>0</v>
      </c>
      <c r="L300" s="217">
        <v>0</v>
      </c>
      <c r="M300" s="204"/>
      <c r="N300" s="85"/>
      <c r="O300" s="85"/>
      <c r="P300" s="85"/>
      <c r="Q300" s="85"/>
      <c r="R300" s="85"/>
      <c r="S300" s="85"/>
      <c r="T300" s="85"/>
      <c r="U300" s="85"/>
      <c r="V300" s="85"/>
    </row>
    <row r="301" spans="1:22" ht="16" thickBot="1">
      <c r="A301" s="213" t="s">
        <v>5007</v>
      </c>
      <c r="B301" s="214" t="s">
        <v>5008</v>
      </c>
      <c r="C301" s="214" t="s">
        <v>4292</v>
      </c>
      <c r="D301" s="214" t="s">
        <v>5009</v>
      </c>
      <c r="E301" s="214" t="s">
        <v>5010</v>
      </c>
      <c r="F301" s="214" t="s">
        <v>5011</v>
      </c>
      <c r="G301" s="214" t="s">
        <v>5012</v>
      </c>
      <c r="H301" s="214">
        <v>0</v>
      </c>
      <c r="I301" s="216">
        <v>0</v>
      </c>
      <c r="J301" s="211">
        <v>0</v>
      </c>
      <c r="K301" s="214">
        <v>0</v>
      </c>
      <c r="L301" s="214">
        <v>0</v>
      </c>
      <c r="M301" s="204"/>
      <c r="N301" s="85"/>
      <c r="O301" s="85"/>
      <c r="P301" s="85"/>
      <c r="Q301" s="85"/>
      <c r="R301" s="85"/>
      <c r="S301" s="85"/>
      <c r="T301" s="85"/>
      <c r="U301" s="85"/>
      <c r="V301" s="85"/>
    </row>
    <row r="302" spans="1:22" ht="16" thickBot="1">
      <c r="A302" s="213" t="s">
        <v>5013</v>
      </c>
      <c r="B302" s="217" t="s">
        <v>5014</v>
      </c>
      <c r="C302" s="217" t="s">
        <v>4292</v>
      </c>
      <c r="D302" s="217" t="s">
        <v>5015</v>
      </c>
      <c r="E302" s="217" t="s">
        <v>5016</v>
      </c>
      <c r="F302" s="217" t="s">
        <v>5017</v>
      </c>
      <c r="G302" s="217" t="s">
        <v>5018</v>
      </c>
      <c r="H302" s="217">
        <v>0</v>
      </c>
      <c r="I302" s="218">
        <v>0</v>
      </c>
      <c r="J302" s="211">
        <v>0</v>
      </c>
      <c r="K302" s="217">
        <v>0</v>
      </c>
      <c r="L302" s="217">
        <v>0</v>
      </c>
      <c r="M302" s="204"/>
      <c r="N302" s="85"/>
      <c r="O302" s="85"/>
      <c r="P302" s="85"/>
      <c r="Q302" s="85"/>
      <c r="R302" s="85"/>
      <c r="S302" s="85"/>
      <c r="T302" s="85"/>
      <c r="U302" s="85"/>
      <c r="V302" s="85"/>
    </row>
    <row r="303" spans="1:22" ht="16" thickBot="1">
      <c r="A303" s="213" t="s">
        <v>4481</v>
      </c>
      <c r="B303" s="214" t="s">
        <v>4482</v>
      </c>
      <c r="C303" s="214" t="s">
        <v>4292</v>
      </c>
      <c r="D303" s="214" t="s">
        <v>4483</v>
      </c>
      <c r="E303" s="214" t="s">
        <v>4484</v>
      </c>
      <c r="F303" s="214" t="s">
        <v>4485</v>
      </c>
      <c r="G303" s="214" t="s">
        <v>4486</v>
      </c>
      <c r="H303" s="214">
        <v>0</v>
      </c>
      <c r="I303" s="216">
        <v>0</v>
      </c>
      <c r="J303" s="211">
        <v>0</v>
      </c>
      <c r="K303" s="214">
        <v>0</v>
      </c>
      <c r="L303" s="214">
        <v>0</v>
      </c>
      <c r="M303" s="204"/>
      <c r="N303" s="85"/>
      <c r="O303" s="85"/>
      <c r="P303" s="85"/>
      <c r="Q303" s="85"/>
      <c r="R303" s="85"/>
      <c r="S303" s="85"/>
      <c r="T303" s="85"/>
      <c r="U303" s="85"/>
      <c r="V303" s="85"/>
    </row>
    <row r="304" spans="1:22" ht="16" thickBot="1">
      <c r="A304" s="213" t="s">
        <v>5019</v>
      </c>
      <c r="B304" s="214" t="s">
        <v>5020</v>
      </c>
      <c r="C304" s="214" t="s">
        <v>4292</v>
      </c>
      <c r="D304" s="214" t="s">
        <v>5021</v>
      </c>
      <c r="E304" s="214" t="s">
        <v>5022</v>
      </c>
      <c r="F304" s="214" t="s">
        <v>5023</v>
      </c>
      <c r="G304" s="214" t="s">
        <v>5024</v>
      </c>
      <c r="H304" s="214">
        <v>0</v>
      </c>
      <c r="I304" s="216">
        <v>0</v>
      </c>
      <c r="J304" s="211">
        <v>0</v>
      </c>
      <c r="K304" s="214">
        <v>0</v>
      </c>
      <c r="L304" s="214">
        <v>0</v>
      </c>
      <c r="M304" s="204"/>
      <c r="N304" s="85"/>
      <c r="O304" s="85"/>
      <c r="P304" s="85"/>
      <c r="Q304" s="85"/>
      <c r="R304" s="85"/>
      <c r="S304" s="85"/>
      <c r="T304" s="85"/>
      <c r="U304" s="85"/>
      <c r="V304" s="85"/>
    </row>
    <row r="305" spans="1:22" ht="16" thickBot="1">
      <c r="A305" s="213" t="s">
        <v>5025</v>
      </c>
      <c r="B305" s="217" t="s">
        <v>5026</v>
      </c>
      <c r="C305" s="217" t="s">
        <v>4292</v>
      </c>
      <c r="D305" s="217" t="s">
        <v>5027</v>
      </c>
      <c r="E305" s="217" t="s">
        <v>5028</v>
      </c>
      <c r="F305" s="217" t="s">
        <v>5029</v>
      </c>
      <c r="G305" s="217"/>
      <c r="H305" s="217">
        <v>0</v>
      </c>
      <c r="I305" s="218">
        <v>0</v>
      </c>
      <c r="J305" s="211">
        <v>0</v>
      </c>
      <c r="K305" s="217">
        <v>0</v>
      </c>
      <c r="L305" s="217">
        <v>0</v>
      </c>
      <c r="M305" s="204"/>
      <c r="N305" s="85"/>
      <c r="O305" s="85"/>
      <c r="P305" s="85"/>
      <c r="Q305" s="85"/>
      <c r="R305" s="85"/>
      <c r="S305" s="85"/>
      <c r="T305" s="85"/>
      <c r="U305" s="85"/>
      <c r="V305" s="85"/>
    </row>
    <row r="306" spans="1:22" ht="16" thickBot="1">
      <c r="A306" s="213" t="s">
        <v>4642</v>
      </c>
      <c r="B306" s="214" t="s">
        <v>4643</v>
      </c>
      <c r="C306" s="214" t="s">
        <v>4292</v>
      </c>
      <c r="D306" s="214" t="s">
        <v>4644</v>
      </c>
      <c r="E306" s="214" t="s">
        <v>4645</v>
      </c>
      <c r="F306" s="214" t="s">
        <v>4646</v>
      </c>
      <c r="G306" s="214" t="s">
        <v>4647</v>
      </c>
      <c r="H306" s="214">
        <v>0</v>
      </c>
      <c r="I306" s="216">
        <v>0</v>
      </c>
      <c r="J306" s="211">
        <v>0</v>
      </c>
      <c r="K306" s="214">
        <v>0</v>
      </c>
      <c r="L306" s="214">
        <v>0</v>
      </c>
      <c r="M306" s="204"/>
      <c r="N306" s="85"/>
      <c r="O306" s="85"/>
      <c r="P306" s="85"/>
      <c r="Q306" s="85"/>
      <c r="R306" s="85"/>
      <c r="S306" s="85"/>
      <c r="T306" s="85"/>
      <c r="U306" s="85"/>
      <c r="V306" s="85"/>
    </row>
    <row r="307" spans="1:22" ht="16" thickBot="1">
      <c r="A307" s="213" t="s">
        <v>5030</v>
      </c>
      <c r="B307" s="217" t="s">
        <v>5031</v>
      </c>
      <c r="C307" s="217" t="s">
        <v>4292</v>
      </c>
      <c r="D307" s="217" t="s">
        <v>5032</v>
      </c>
      <c r="E307" s="217" t="s">
        <v>5033</v>
      </c>
      <c r="F307" s="217" t="s">
        <v>5034</v>
      </c>
      <c r="G307" s="217" t="s">
        <v>5035</v>
      </c>
      <c r="H307" s="217">
        <v>0</v>
      </c>
      <c r="I307" s="218">
        <v>0</v>
      </c>
      <c r="J307" s="211">
        <v>0</v>
      </c>
      <c r="K307" s="217">
        <v>0</v>
      </c>
      <c r="L307" s="217">
        <v>0</v>
      </c>
      <c r="M307" s="204"/>
      <c r="N307" s="85"/>
      <c r="O307" s="85"/>
      <c r="P307" s="85"/>
      <c r="Q307" s="85"/>
      <c r="R307" s="85"/>
      <c r="S307" s="85"/>
      <c r="T307" s="85"/>
      <c r="U307" s="85"/>
      <c r="V307" s="85"/>
    </row>
    <row r="308" spans="1:22" ht="16" thickBot="1">
      <c r="A308" s="213" t="s">
        <v>5036</v>
      </c>
      <c r="B308" s="214" t="s">
        <v>5037</v>
      </c>
      <c r="C308" s="214" t="s">
        <v>4292</v>
      </c>
      <c r="D308" s="214" t="s">
        <v>5038</v>
      </c>
      <c r="E308" s="214" t="s">
        <v>5039</v>
      </c>
      <c r="F308" s="214" t="s">
        <v>5040</v>
      </c>
      <c r="G308" s="214" t="s">
        <v>5041</v>
      </c>
      <c r="H308" s="214">
        <v>0</v>
      </c>
      <c r="I308" s="216">
        <v>0</v>
      </c>
      <c r="J308" s="211">
        <v>0</v>
      </c>
      <c r="K308" s="214">
        <v>0</v>
      </c>
      <c r="L308" s="214">
        <v>0</v>
      </c>
      <c r="M308" s="204"/>
      <c r="N308" s="85"/>
      <c r="O308" s="85"/>
      <c r="P308" s="85"/>
      <c r="Q308" s="85"/>
      <c r="R308" s="85"/>
      <c r="S308" s="85"/>
      <c r="T308" s="85"/>
      <c r="U308" s="85"/>
      <c r="V308" s="85"/>
    </row>
    <row r="309" spans="1:22" ht="16" thickBot="1">
      <c r="A309" s="213" t="s">
        <v>4535</v>
      </c>
      <c r="B309" s="217" t="s">
        <v>4536</v>
      </c>
      <c r="C309" s="217" t="s">
        <v>4292</v>
      </c>
      <c r="D309" s="217" t="s">
        <v>4537</v>
      </c>
      <c r="E309" s="217" t="s">
        <v>4538</v>
      </c>
      <c r="F309" s="217" t="s">
        <v>4539</v>
      </c>
      <c r="G309" s="217" t="s">
        <v>4540</v>
      </c>
      <c r="H309" s="217">
        <v>0</v>
      </c>
      <c r="I309" s="218">
        <v>0</v>
      </c>
      <c r="J309" s="211">
        <v>0</v>
      </c>
      <c r="K309" s="217">
        <v>0</v>
      </c>
      <c r="L309" s="217">
        <v>0</v>
      </c>
      <c r="M309" s="204"/>
      <c r="N309" s="85"/>
      <c r="O309" s="85"/>
      <c r="P309" s="85"/>
      <c r="Q309" s="85"/>
      <c r="R309" s="85"/>
      <c r="S309" s="85"/>
      <c r="T309" s="85"/>
      <c r="U309" s="85"/>
      <c r="V309" s="85"/>
    </row>
    <row r="310" spans="1:22" ht="16" thickBot="1">
      <c r="A310" s="213" t="s">
        <v>5042</v>
      </c>
      <c r="B310" s="214" t="s">
        <v>5043</v>
      </c>
      <c r="C310" s="214" t="s">
        <v>4292</v>
      </c>
      <c r="D310" s="214" t="s">
        <v>5044</v>
      </c>
      <c r="E310" s="214" t="s">
        <v>5045</v>
      </c>
      <c r="F310" s="214" t="s">
        <v>5046</v>
      </c>
      <c r="G310" s="214" t="s">
        <v>5047</v>
      </c>
      <c r="H310" s="214">
        <v>0</v>
      </c>
      <c r="I310" s="216">
        <v>0</v>
      </c>
      <c r="J310" s="211">
        <v>0</v>
      </c>
      <c r="K310" s="214">
        <v>0</v>
      </c>
      <c r="L310" s="214">
        <v>0</v>
      </c>
      <c r="M310" s="204"/>
      <c r="N310" s="85"/>
      <c r="O310" s="85"/>
      <c r="P310" s="85"/>
      <c r="Q310" s="85"/>
      <c r="R310" s="85"/>
      <c r="S310" s="85"/>
      <c r="T310" s="85"/>
      <c r="U310" s="85"/>
      <c r="V310" s="85"/>
    </row>
    <row r="311" spans="1:22" ht="16" thickBot="1">
      <c r="A311" s="213" t="s">
        <v>5048</v>
      </c>
      <c r="B311" s="217" t="s">
        <v>4547</v>
      </c>
      <c r="C311" s="217" t="s">
        <v>4292</v>
      </c>
      <c r="D311" s="217" t="s">
        <v>5049</v>
      </c>
      <c r="E311" s="217" t="s">
        <v>5050</v>
      </c>
      <c r="F311" s="217"/>
      <c r="G311" s="217" t="s">
        <v>5051</v>
      </c>
      <c r="H311" s="217">
        <v>0</v>
      </c>
      <c r="I311" s="218">
        <v>0</v>
      </c>
      <c r="J311" s="211">
        <v>0</v>
      </c>
      <c r="K311" s="217">
        <v>0</v>
      </c>
      <c r="L311" s="217">
        <v>0</v>
      </c>
      <c r="M311" s="204"/>
      <c r="N311" s="85"/>
      <c r="O311" s="85"/>
      <c r="P311" s="85"/>
      <c r="Q311" s="85"/>
      <c r="R311" s="85"/>
      <c r="S311" s="85"/>
      <c r="T311" s="85"/>
      <c r="U311" s="85"/>
      <c r="V311" s="85"/>
    </row>
    <row r="312" spans="1:22" ht="16" thickBot="1">
      <c r="A312" s="213" t="s">
        <v>5052</v>
      </c>
      <c r="B312" s="214" t="s">
        <v>5053</v>
      </c>
      <c r="C312" s="214" t="s">
        <v>4292</v>
      </c>
      <c r="D312" s="214" t="s">
        <v>5054</v>
      </c>
      <c r="E312" s="214" t="s">
        <v>5055</v>
      </c>
      <c r="F312" s="214" t="s">
        <v>5056</v>
      </c>
      <c r="G312" s="214" t="s">
        <v>5057</v>
      </c>
      <c r="H312" s="214">
        <v>0</v>
      </c>
      <c r="I312" s="216">
        <v>0</v>
      </c>
      <c r="J312" s="211">
        <v>0</v>
      </c>
      <c r="K312" s="214">
        <v>0</v>
      </c>
      <c r="L312" s="214">
        <v>0</v>
      </c>
      <c r="M312" s="204"/>
      <c r="N312" s="85"/>
      <c r="O312" s="85"/>
      <c r="P312" s="85"/>
      <c r="Q312" s="85"/>
      <c r="R312" s="85"/>
      <c r="S312" s="85"/>
      <c r="T312" s="85"/>
      <c r="U312" s="85"/>
      <c r="V312" s="85"/>
    </row>
    <row r="313" spans="1:22" ht="16" thickBot="1">
      <c r="A313" s="213" t="s">
        <v>5058</v>
      </c>
      <c r="B313" s="217" t="s">
        <v>5059</v>
      </c>
      <c r="C313" s="217" t="s">
        <v>4292</v>
      </c>
      <c r="D313" s="217" t="s">
        <v>5060</v>
      </c>
      <c r="E313" s="217" t="s">
        <v>5061</v>
      </c>
      <c r="F313" s="217" t="s">
        <v>5062</v>
      </c>
      <c r="G313" s="217" t="s">
        <v>5063</v>
      </c>
      <c r="H313" s="217">
        <v>0</v>
      </c>
      <c r="I313" s="218">
        <v>0</v>
      </c>
      <c r="J313" s="211">
        <v>0</v>
      </c>
      <c r="K313" s="217">
        <v>0</v>
      </c>
      <c r="L313" s="217">
        <v>0</v>
      </c>
      <c r="M313" s="204"/>
      <c r="N313" s="85"/>
      <c r="O313" s="85"/>
      <c r="P313" s="85"/>
      <c r="Q313" s="85"/>
      <c r="R313" s="85"/>
      <c r="S313" s="85"/>
      <c r="T313" s="85"/>
      <c r="U313" s="85"/>
      <c r="V313" s="85"/>
    </row>
    <row r="314" spans="1:22" ht="16" thickBot="1">
      <c r="A314" s="213" t="s">
        <v>4580</v>
      </c>
      <c r="B314" s="214" t="s">
        <v>4581</v>
      </c>
      <c r="C314" s="214" t="s">
        <v>4292</v>
      </c>
      <c r="D314" s="214" t="s">
        <v>4582</v>
      </c>
      <c r="E314" s="214" t="s">
        <v>4583</v>
      </c>
      <c r="F314" s="214" t="s">
        <v>4584</v>
      </c>
      <c r="G314" s="214" t="s">
        <v>4585</v>
      </c>
      <c r="H314" s="214">
        <v>0</v>
      </c>
      <c r="I314" s="216">
        <v>0</v>
      </c>
      <c r="J314" s="211">
        <v>0</v>
      </c>
      <c r="K314" s="214">
        <v>0</v>
      </c>
      <c r="L314" s="214">
        <v>0</v>
      </c>
      <c r="M314" s="204"/>
      <c r="N314" s="85"/>
      <c r="O314" s="85"/>
      <c r="P314" s="85"/>
      <c r="Q314" s="85"/>
      <c r="R314" s="85"/>
      <c r="S314" s="85"/>
      <c r="T314" s="85"/>
      <c r="U314" s="85"/>
      <c r="V314" s="85"/>
    </row>
    <row r="315" spans="1:22" ht="16" thickBot="1">
      <c r="A315" s="213" t="s">
        <v>4408</v>
      </c>
      <c r="B315" s="217" t="s">
        <v>4409</v>
      </c>
      <c r="C315" s="217" t="s">
        <v>4292</v>
      </c>
      <c r="D315" s="217" t="s">
        <v>4410</v>
      </c>
      <c r="E315" s="217" t="s">
        <v>4411</v>
      </c>
      <c r="F315" s="217" t="s">
        <v>4412</v>
      </c>
      <c r="G315" s="217" t="s">
        <v>4413</v>
      </c>
      <c r="H315" s="217">
        <v>0</v>
      </c>
      <c r="I315" s="218">
        <v>0</v>
      </c>
      <c r="J315" s="211">
        <v>0</v>
      </c>
      <c r="K315" s="217">
        <v>0</v>
      </c>
      <c r="L315" s="217">
        <v>0</v>
      </c>
      <c r="M315" s="204"/>
      <c r="N315" s="85"/>
      <c r="O315" s="85"/>
      <c r="P315" s="85"/>
      <c r="Q315" s="85"/>
      <c r="R315" s="85"/>
      <c r="S315" s="85"/>
      <c r="T315" s="85"/>
      <c r="U315" s="85"/>
      <c r="V315" s="85"/>
    </row>
    <row r="316" spans="1:22" ht="16" thickBot="1">
      <c r="A316" s="213" t="s">
        <v>4586</v>
      </c>
      <c r="B316" s="217" t="s">
        <v>4587</v>
      </c>
      <c r="C316" s="217" t="s">
        <v>4292</v>
      </c>
      <c r="D316" s="217" t="s">
        <v>4588</v>
      </c>
      <c r="E316" s="217" t="s">
        <v>4589</v>
      </c>
      <c r="F316" s="217" t="s">
        <v>4590</v>
      </c>
      <c r="G316" s="217" t="s">
        <v>4591</v>
      </c>
      <c r="H316" s="217">
        <v>0</v>
      </c>
      <c r="I316" s="218">
        <v>0</v>
      </c>
      <c r="J316" s="211">
        <v>0</v>
      </c>
      <c r="K316" s="217">
        <v>0</v>
      </c>
      <c r="L316" s="217">
        <v>0</v>
      </c>
      <c r="M316" s="204"/>
      <c r="N316" s="85"/>
      <c r="O316" s="85"/>
      <c r="P316" s="85"/>
      <c r="Q316" s="85"/>
      <c r="R316" s="85"/>
      <c r="S316" s="85"/>
      <c r="T316" s="85"/>
      <c r="U316" s="85"/>
      <c r="V316" s="85"/>
    </row>
    <row r="317" spans="1:22" ht="16" thickBot="1">
      <c r="A317" s="213" t="s">
        <v>5064</v>
      </c>
      <c r="B317" s="214" t="s">
        <v>5065</v>
      </c>
      <c r="C317" s="214" t="s">
        <v>4292</v>
      </c>
      <c r="D317" s="214" t="s">
        <v>5066</v>
      </c>
      <c r="E317" s="214" t="s">
        <v>5067</v>
      </c>
      <c r="F317" s="214" t="s">
        <v>5068</v>
      </c>
      <c r="G317" s="214" t="s">
        <v>5069</v>
      </c>
      <c r="H317" s="214">
        <v>0</v>
      </c>
      <c r="I317" s="216">
        <v>0</v>
      </c>
      <c r="J317" s="211">
        <v>0</v>
      </c>
      <c r="K317" s="214">
        <v>0</v>
      </c>
      <c r="L317" s="214">
        <v>0</v>
      </c>
      <c r="M317" s="204"/>
      <c r="N317" s="85"/>
      <c r="O317" s="85"/>
      <c r="P317" s="85"/>
      <c r="Q317" s="85"/>
      <c r="R317" s="85"/>
      <c r="S317" s="85"/>
      <c r="T317" s="85"/>
      <c r="U317" s="85"/>
      <c r="V317" s="85"/>
    </row>
    <row r="318" spans="1:22" ht="16" thickBot="1">
      <c r="A318" s="213" t="s">
        <v>5070</v>
      </c>
      <c r="B318" s="217" t="s">
        <v>5071</v>
      </c>
      <c r="C318" s="217" t="s">
        <v>4292</v>
      </c>
      <c r="D318" s="217" t="s">
        <v>5072</v>
      </c>
      <c r="E318" s="217" t="s">
        <v>5073</v>
      </c>
      <c r="F318" s="217" t="s">
        <v>5074</v>
      </c>
      <c r="G318" s="217" t="s">
        <v>5075</v>
      </c>
      <c r="H318" s="217">
        <v>0</v>
      </c>
      <c r="I318" s="218">
        <v>0</v>
      </c>
      <c r="J318" s="211">
        <v>0</v>
      </c>
      <c r="K318" s="217">
        <v>0</v>
      </c>
      <c r="L318" s="217">
        <v>0</v>
      </c>
      <c r="M318" s="204"/>
      <c r="N318" s="85"/>
      <c r="O318" s="85"/>
      <c r="P318" s="85"/>
      <c r="Q318" s="85"/>
      <c r="R318" s="85"/>
      <c r="S318" s="85"/>
      <c r="T318" s="85"/>
      <c r="U318" s="85"/>
      <c r="V318" s="85"/>
    </row>
    <row r="319" spans="1:22" ht="16" thickBot="1">
      <c r="A319" s="213" t="s">
        <v>5076</v>
      </c>
      <c r="B319" s="214" t="s">
        <v>5077</v>
      </c>
      <c r="C319" s="214" t="s">
        <v>4292</v>
      </c>
      <c r="D319" s="214" t="s">
        <v>5078</v>
      </c>
      <c r="E319" s="214" t="s">
        <v>5079</v>
      </c>
      <c r="F319" s="214" t="s">
        <v>5080</v>
      </c>
      <c r="G319" s="214" t="s">
        <v>5081</v>
      </c>
      <c r="H319" s="214">
        <v>0</v>
      </c>
      <c r="I319" s="216">
        <v>0</v>
      </c>
      <c r="J319" s="211">
        <v>0</v>
      </c>
      <c r="K319" s="214">
        <v>0</v>
      </c>
      <c r="L319" s="214">
        <v>0</v>
      </c>
      <c r="M319" s="204"/>
      <c r="N319" s="85"/>
      <c r="O319" s="85"/>
      <c r="P319" s="85"/>
      <c r="Q319" s="85"/>
      <c r="R319" s="85"/>
      <c r="S319" s="85"/>
      <c r="T319" s="85"/>
      <c r="U319" s="85"/>
      <c r="V319" s="85"/>
    </row>
    <row r="320" spans="1:22" ht="16" thickBot="1">
      <c r="A320" s="213" t="s">
        <v>5082</v>
      </c>
      <c r="B320" s="217" t="s">
        <v>4345</v>
      </c>
      <c r="C320" s="217" t="s">
        <v>4292</v>
      </c>
      <c r="D320" s="217" t="s">
        <v>5083</v>
      </c>
      <c r="E320" s="217" t="s">
        <v>5084</v>
      </c>
      <c r="F320" s="217" t="s">
        <v>5085</v>
      </c>
      <c r="G320" s="217" t="s">
        <v>5086</v>
      </c>
      <c r="H320" s="217">
        <v>0</v>
      </c>
      <c r="I320" s="218">
        <v>0</v>
      </c>
      <c r="J320" s="211">
        <v>0</v>
      </c>
      <c r="K320" s="217">
        <v>0</v>
      </c>
      <c r="L320" s="217">
        <v>0</v>
      </c>
      <c r="M320" s="204"/>
      <c r="N320" s="85"/>
      <c r="O320" s="85"/>
      <c r="P320" s="85"/>
      <c r="Q320" s="85"/>
      <c r="R320" s="85"/>
      <c r="S320" s="85"/>
      <c r="T320" s="85"/>
      <c r="U320" s="85"/>
      <c r="V320" s="85"/>
    </row>
    <row r="321" spans="1:22" ht="16" thickBot="1">
      <c r="A321" s="213" t="s">
        <v>4541</v>
      </c>
      <c r="B321" s="214" t="s">
        <v>4542</v>
      </c>
      <c r="C321" s="214" t="s">
        <v>4292</v>
      </c>
      <c r="D321" s="214" t="s">
        <v>4543</v>
      </c>
      <c r="E321" s="214" t="s">
        <v>4544</v>
      </c>
      <c r="F321" s="214" t="s">
        <v>4545</v>
      </c>
      <c r="G321" s="214"/>
      <c r="H321" s="214">
        <v>0</v>
      </c>
      <c r="I321" s="216">
        <v>0</v>
      </c>
      <c r="J321" s="211">
        <v>0</v>
      </c>
      <c r="K321" s="214">
        <v>0</v>
      </c>
      <c r="L321" s="214">
        <v>0</v>
      </c>
      <c r="M321" s="204"/>
      <c r="N321" s="85"/>
      <c r="O321" s="85"/>
      <c r="P321" s="85"/>
      <c r="Q321" s="85"/>
      <c r="R321" s="85"/>
      <c r="S321" s="85"/>
      <c r="T321" s="85"/>
      <c r="U321" s="85"/>
      <c r="V321" s="85"/>
    </row>
    <row r="322" spans="1:22" ht="16" thickBot="1">
      <c r="A322" s="213" t="s">
        <v>5087</v>
      </c>
      <c r="B322" s="217" t="s">
        <v>5088</v>
      </c>
      <c r="C322" s="217" t="s">
        <v>4292</v>
      </c>
      <c r="D322" s="217" t="s">
        <v>5089</v>
      </c>
      <c r="E322" s="217" t="s">
        <v>5090</v>
      </c>
      <c r="F322" s="217" t="s">
        <v>5091</v>
      </c>
      <c r="G322" s="217"/>
      <c r="H322" s="217">
        <v>0</v>
      </c>
      <c r="I322" s="218">
        <v>0</v>
      </c>
      <c r="J322" s="211">
        <v>0</v>
      </c>
      <c r="K322" s="217">
        <v>0</v>
      </c>
      <c r="L322" s="217">
        <v>0</v>
      </c>
      <c r="M322" s="204"/>
      <c r="N322" s="85"/>
      <c r="O322" s="85"/>
      <c r="P322" s="85"/>
      <c r="Q322" s="85"/>
      <c r="R322" s="85"/>
      <c r="S322" s="85"/>
      <c r="T322" s="85"/>
      <c r="U322" s="85"/>
      <c r="V322" s="85"/>
    </row>
    <row r="323" spans="1:22" ht="16" thickBot="1">
      <c r="A323" s="213" t="s">
        <v>5092</v>
      </c>
      <c r="B323" s="214" t="s">
        <v>5093</v>
      </c>
      <c r="C323" s="214" t="s">
        <v>4292</v>
      </c>
      <c r="D323" s="214" t="s">
        <v>5094</v>
      </c>
      <c r="E323" s="214" t="s">
        <v>5095</v>
      </c>
      <c r="F323" s="214" t="s">
        <v>5096</v>
      </c>
      <c r="G323" s="214" t="s">
        <v>5097</v>
      </c>
      <c r="H323" s="214">
        <v>0</v>
      </c>
      <c r="I323" s="216">
        <v>0</v>
      </c>
      <c r="J323" s="211">
        <v>0</v>
      </c>
      <c r="K323" s="214">
        <v>0</v>
      </c>
      <c r="L323" s="214">
        <v>0</v>
      </c>
      <c r="M323" s="204"/>
      <c r="N323" s="85"/>
      <c r="O323" s="85"/>
      <c r="P323" s="85"/>
      <c r="Q323" s="85"/>
      <c r="R323" s="85"/>
      <c r="S323" s="85"/>
      <c r="T323" s="85"/>
      <c r="U323" s="85"/>
      <c r="V323" s="85"/>
    </row>
    <row r="324" spans="1:22" ht="16" thickBot="1">
      <c r="A324" s="213" t="s">
        <v>5098</v>
      </c>
      <c r="B324" s="217" t="s">
        <v>5099</v>
      </c>
      <c r="C324" s="217" t="s">
        <v>4292</v>
      </c>
      <c r="D324" s="217" t="s">
        <v>5100</v>
      </c>
      <c r="E324" s="217" t="s">
        <v>5101</v>
      </c>
      <c r="F324" s="217" t="s">
        <v>5102</v>
      </c>
      <c r="G324" s="217" t="s">
        <v>5103</v>
      </c>
      <c r="H324" s="217">
        <v>0</v>
      </c>
      <c r="I324" s="218">
        <v>0</v>
      </c>
      <c r="J324" s="211">
        <v>0</v>
      </c>
      <c r="K324" s="217">
        <v>0</v>
      </c>
      <c r="L324" s="217">
        <v>0</v>
      </c>
      <c r="M324" s="204"/>
      <c r="N324" s="85"/>
      <c r="O324" s="85"/>
      <c r="P324" s="85"/>
      <c r="Q324" s="85"/>
      <c r="R324" s="85"/>
      <c r="S324" s="85"/>
      <c r="T324" s="85"/>
      <c r="U324" s="85"/>
      <c r="V324" s="85"/>
    </row>
    <row r="325" spans="1:22" ht="16" thickBot="1">
      <c r="A325" s="213" t="s">
        <v>4592</v>
      </c>
      <c r="B325" s="214" t="s">
        <v>4593</v>
      </c>
      <c r="C325" s="214" t="s">
        <v>4292</v>
      </c>
      <c r="D325" s="214" t="s">
        <v>4594</v>
      </c>
      <c r="E325" s="214" t="s">
        <v>4595</v>
      </c>
      <c r="F325" s="214" t="s">
        <v>4596</v>
      </c>
      <c r="G325" s="214" t="s">
        <v>4597</v>
      </c>
      <c r="H325" s="214">
        <v>0</v>
      </c>
      <c r="I325" s="216">
        <v>0</v>
      </c>
      <c r="J325" s="211">
        <v>0</v>
      </c>
      <c r="K325" s="214">
        <v>0</v>
      </c>
      <c r="L325" s="214">
        <v>0</v>
      </c>
      <c r="M325" s="204"/>
      <c r="N325" s="85"/>
      <c r="O325" s="85"/>
      <c r="P325" s="85"/>
      <c r="Q325" s="85"/>
      <c r="R325" s="85"/>
      <c r="S325" s="85"/>
      <c r="T325" s="85"/>
      <c r="U325" s="85"/>
      <c r="V325" s="85"/>
    </row>
    <row r="326" spans="1:22" ht="16" thickBot="1">
      <c r="A326" s="213" t="s">
        <v>5104</v>
      </c>
      <c r="B326" s="217" t="s">
        <v>5105</v>
      </c>
      <c r="C326" s="217" t="s">
        <v>4292</v>
      </c>
      <c r="D326" s="217" t="s">
        <v>5106</v>
      </c>
      <c r="E326" s="217" t="s">
        <v>5107</v>
      </c>
      <c r="F326" s="217" t="s">
        <v>5108</v>
      </c>
      <c r="G326" s="217" t="s">
        <v>5109</v>
      </c>
      <c r="H326" s="217">
        <v>0</v>
      </c>
      <c r="I326" s="218">
        <v>0</v>
      </c>
      <c r="J326" s="211">
        <v>0</v>
      </c>
      <c r="K326" s="217">
        <v>0</v>
      </c>
      <c r="L326" s="217">
        <v>0</v>
      </c>
      <c r="M326" s="204"/>
      <c r="N326" s="85"/>
      <c r="O326" s="85"/>
      <c r="P326" s="85"/>
      <c r="Q326" s="85"/>
      <c r="R326" s="85"/>
      <c r="S326" s="85"/>
      <c r="T326" s="85"/>
      <c r="U326" s="85"/>
      <c r="V326" s="85"/>
    </row>
    <row r="327" spans="1:22" ht="16" thickBot="1">
      <c r="A327" s="213" t="s">
        <v>5110</v>
      </c>
      <c r="B327" s="214" t="s">
        <v>4649</v>
      </c>
      <c r="C327" s="214" t="s">
        <v>4292</v>
      </c>
      <c r="D327" s="214" t="s">
        <v>5111</v>
      </c>
      <c r="E327" s="214" t="s">
        <v>5112</v>
      </c>
      <c r="F327" s="214" t="s">
        <v>5113</v>
      </c>
      <c r="G327" s="214"/>
      <c r="H327" s="214">
        <v>0</v>
      </c>
      <c r="I327" s="216">
        <v>0</v>
      </c>
      <c r="J327" s="211">
        <v>0</v>
      </c>
      <c r="K327" s="214">
        <v>0</v>
      </c>
      <c r="L327" s="214">
        <v>0</v>
      </c>
      <c r="M327" s="204"/>
      <c r="N327" s="85"/>
      <c r="O327" s="85"/>
      <c r="P327" s="85"/>
      <c r="Q327" s="85"/>
      <c r="R327" s="85"/>
      <c r="S327" s="85"/>
      <c r="T327" s="85"/>
      <c r="U327" s="85"/>
      <c r="V327" s="85"/>
    </row>
    <row r="328" spans="1:22" ht="16" thickBot="1">
      <c r="A328" s="213" t="s">
        <v>5114</v>
      </c>
      <c r="B328" s="214" t="s">
        <v>5115</v>
      </c>
      <c r="C328" s="214" t="s">
        <v>4292</v>
      </c>
      <c r="D328" s="214" t="s">
        <v>5116</v>
      </c>
      <c r="E328" s="214" t="s">
        <v>5117</v>
      </c>
      <c r="F328" s="214" t="s">
        <v>5118</v>
      </c>
      <c r="G328" s="214" t="s">
        <v>5119</v>
      </c>
      <c r="H328" s="214">
        <v>0</v>
      </c>
      <c r="I328" s="216">
        <v>0</v>
      </c>
      <c r="J328" s="211">
        <v>0</v>
      </c>
      <c r="K328" s="214">
        <v>0</v>
      </c>
      <c r="L328" s="214">
        <v>0</v>
      </c>
      <c r="M328" s="204"/>
      <c r="N328" s="85"/>
      <c r="O328" s="85"/>
      <c r="P328" s="85"/>
      <c r="Q328" s="85"/>
      <c r="R328" s="85"/>
      <c r="S328" s="85"/>
      <c r="T328" s="85"/>
      <c r="U328" s="85"/>
      <c r="V328" s="85"/>
    </row>
    <row r="329" spans="1:22" ht="16" thickBot="1">
      <c r="A329" s="213" t="s">
        <v>4414</v>
      </c>
      <c r="B329" s="217" t="s">
        <v>4415</v>
      </c>
      <c r="C329" s="217" t="s">
        <v>4292</v>
      </c>
      <c r="D329" s="217" t="s">
        <v>4416</v>
      </c>
      <c r="E329" s="217" t="s">
        <v>4417</v>
      </c>
      <c r="F329" s="217" t="s">
        <v>4418</v>
      </c>
      <c r="G329" s="217" t="s">
        <v>4419</v>
      </c>
      <c r="H329" s="217">
        <v>0</v>
      </c>
      <c r="I329" s="218">
        <v>0</v>
      </c>
      <c r="J329" s="211">
        <v>0</v>
      </c>
      <c r="K329" s="217">
        <v>0</v>
      </c>
      <c r="L329" s="217">
        <v>0</v>
      </c>
      <c r="M329" s="204"/>
      <c r="N329" s="85"/>
      <c r="O329" s="85"/>
      <c r="P329" s="85"/>
      <c r="Q329" s="85"/>
      <c r="R329" s="85"/>
      <c r="S329" s="85"/>
      <c r="T329" s="85"/>
      <c r="U329" s="85"/>
      <c r="V329" s="85"/>
    </row>
    <row r="330" spans="1:22" ht="16" thickBot="1">
      <c r="A330" s="213" t="s">
        <v>5120</v>
      </c>
      <c r="B330" s="214" t="s">
        <v>4432</v>
      </c>
      <c r="C330" s="214" t="s">
        <v>4292</v>
      </c>
      <c r="D330" s="214" t="s">
        <v>5121</v>
      </c>
      <c r="E330" s="214" t="s">
        <v>5122</v>
      </c>
      <c r="F330" s="214" t="s">
        <v>5123</v>
      </c>
      <c r="G330" s="214" t="s">
        <v>5124</v>
      </c>
      <c r="H330" s="214">
        <v>0</v>
      </c>
      <c r="I330" s="216">
        <v>0</v>
      </c>
      <c r="J330" s="211">
        <v>0</v>
      </c>
      <c r="K330" s="214">
        <v>0</v>
      </c>
      <c r="L330" s="214">
        <v>0</v>
      </c>
      <c r="M330" s="204"/>
      <c r="N330" s="85"/>
      <c r="O330" s="85"/>
      <c r="P330" s="85"/>
      <c r="Q330" s="85"/>
      <c r="R330" s="85"/>
      <c r="S330" s="85"/>
      <c r="T330" s="85"/>
      <c r="U330" s="85"/>
      <c r="V330" s="85"/>
    </row>
    <row r="331" spans="1:22" ht="16" thickBot="1">
      <c r="A331" s="213" t="s">
        <v>5125</v>
      </c>
      <c r="B331" s="217" t="s">
        <v>5126</v>
      </c>
      <c r="C331" s="217" t="s">
        <v>4292</v>
      </c>
      <c r="D331" s="217" t="s">
        <v>5127</v>
      </c>
      <c r="E331" s="217" t="s">
        <v>5128</v>
      </c>
      <c r="F331" s="217" t="s">
        <v>5129</v>
      </c>
      <c r="G331" s="217"/>
      <c r="H331" s="217">
        <v>0</v>
      </c>
      <c r="I331" s="218">
        <v>0</v>
      </c>
      <c r="J331" s="211">
        <v>0</v>
      </c>
      <c r="K331" s="217">
        <v>0</v>
      </c>
      <c r="L331" s="217">
        <v>0</v>
      </c>
      <c r="M331" s="204"/>
      <c r="N331" s="85"/>
      <c r="O331" s="85"/>
      <c r="P331" s="85"/>
      <c r="Q331" s="85"/>
      <c r="R331" s="85"/>
      <c r="S331" s="85"/>
      <c r="T331" s="85"/>
      <c r="U331" s="85"/>
      <c r="V331" s="85"/>
    </row>
    <row r="332" spans="1:22" ht="16" thickBot="1">
      <c r="A332" s="213" t="s">
        <v>5130</v>
      </c>
      <c r="B332" s="214" t="s">
        <v>5131</v>
      </c>
      <c r="C332" s="214" t="s">
        <v>4292</v>
      </c>
      <c r="D332" s="214" t="s">
        <v>5132</v>
      </c>
      <c r="E332" s="214" t="s">
        <v>5133</v>
      </c>
      <c r="F332" s="214" t="s">
        <v>5134</v>
      </c>
      <c r="G332" s="214" t="s">
        <v>5135</v>
      </c>
      <c r="H332" s="214">
        <v>0</v>
      </c>
      <c r="I332" s="216">
        <v>0</v>
      </c>
      <c r="J332" s="211">
        <v>0</v>
      </c>
      <c r="K332" s="214">
        <v>0</v>
      </c>
      <c r="L332" s="214">
        <v>0</v>
      </c>
      <c r="M332" s="204"/>
      <c r="N332" s="85"/>
      <c r="O332" s="85"/>
      <c r="P332" s="85"/>
      <c r="Q332" s="85"/>
      <c r="R332" s="85"/>
      <c r="S332" s="85"/>
      <c r="T332" s="85"/>
      <c r="U332" s="85"/>
      <c r="V332" s="85"/>
    </row>
    <row r="333" spans="1:22" ht="16" thickBot="1">
      <c r="A333" s="213" t="s">
        <v>4397</v>
      </c>
      <c r="B333" s="217" t="s">
        <v>4398</v>
      </c>
      <c r="C333" s="217" t="s">
        <v>4292</v>
      </c>
      <c r="D333" s="217" t="s">
        <v>4399</v>
      </c>
      <c r="E333" s="217" t="s">
        <v>4400</v>
      </c>
      <c r="F333" s="217" t="s">
        <v>4401</v>
      </c>
      <c r="G333" s="217" t="s">
        <v>4402</v>
      </c>
      <c r="H333" s="217">
        <v>0</v>
      </c>
      <c r="I333" s="218">
        <v>0</v>
      </c>
      <c r="J333" s="211">
        <v>0</v>
      </c>
      <c r="K333" s="217">
        <v>0</v>
      </c>
      <c r="L333" s="217">
        <v>0</v>
      </c>
      <c r="M333" s="204"/>
      <c r="N333" s="85"/>
      <c r="O333" s="85"/>
      <c r="P333" s="85"/>
      <c r="Q333" s="85"/>
      <c r="R333" s="85"/>
      <c r="S333" s="85"/>
      <c r="T333" s="85"/>
      <c r="U333" s="85"/>
      <c r="V333" s="85"/>
    </row>
    <row r="334" spans="1:22" ht="16" thickBot="1">
      <c r="A334" s="213" t="s">
        <v>4487</v>
      </c>
      <c r="B334" s="214" t="s">
        <v>4482</v>
      </c>
      <c r="C334" s="214" t="s">
        <v>4292</v>
      </c>
      <c r="D334" s="214" t="s">
        <v>4488</v>
      </c>
      <c r="E334" s="214" t="s">
        <v>4489</v>
      </c>
      <c r="F334" s="214" t="s">
        <v>4490</v>
      </c>
      <c r="G334" s="214" t="s">
        <v>4491</v>
      </c>
      <c r="H334" s="214">
        <v>0</v>
      </c>
      <c r="I334" s="216">
        <v>0</v>
      </c>
      <c r="J334" s="211">
        <v>0</v>
      </c>
      <c r="K334" s="214">
        <v>0</v>
      </c>
      <c r="L334" s="214">
        <v>0</v>
      </c>
      <c r="M334" s="204"/>
      <c r="N334" s="85"/>
      <c r="O334" s="85"/>
      <c r="P334" s="85"/>
      <c r="Q334" s="85"/>
      <c r="R334" s="85"/>
      <c r="S334" s="85"/>
      <c r="T334" s="85"/>
      <c r="U334" s="85"/>
      <c r="V334" s="85"/>
    </row>
    <row r="335" spans="1:22" ht="16" thickBot="1">
      <c r="A335" s="213" t="s">
        <v>5136</v>
      </c>
      <c r="B335" s="217" t="s">
        <v>5137</v>
      </c>
      <c r="C335" s="217" t="s">
        <v>4292</v>
      </c>
      <c r="D335" s="217" t="s">
        <v>5138</v>
      </c>
      <c r="E335" s="217" t="s">
        <v>5139</v>
      </c>
      <c r="F335" s="217" t="s">
        <v>5140</v>
      </c>
      <c r="G335" s="217" t="s">
        <v>5141</v>
      </c>
      <c r="H335" s="217">
        <v>0</v>
      </c>
      <c r="I335" s="218">
        <v>0</v>
      </c>
      <c r="J335" s="211">
        <v>0</v>
      </c>
      <c r="K335" s="217">
        <v>0</v>
      </c>
      <c r="L335" s="217">
        <v>0</v>
      </c>
      <c r="M335" s="204"/>
      <c r="N335" s="85"/>
      <c r="O335" s="85"/>
      <c r="P335" s="85"/>
      <c r="Q335" s="85"/>
      <c r="R335" s="85"/>
      <c r="S335" s="85"/>
      <c r="T335" s="85"/>
      <c r="U335" s="85"/>
      <c r="V335" s="85"/>
    </row>
    <row r="336" spans="1:22" ht="16" thickBot="1">
      <c r="A336" s="213" t="s">
        <v>5142</v>
      </c>
      <c r="B336" s="214" t="s">
        <v>5143</v>
      </c>
      <c r="C336" s="214" t="s">
        <v>4292</v>
      </c>
      <c r="D336" s="214" t="s">
        <v>5144</v>
      </c>
      <c r="E336" s="214" t="s">
        <v>5145</v>
      </c>
      <c r="F336" s="214" t="s">
        <v>5146</v>
      </c>
      <c r="G336" s="214" t="s">
        <v>5147</v>
      </c>
      <c r="H336" s="214">
        <v>0</v>
      </c>
      <c r="I336" s="216">
        <v>0</v>
      </c>
      <c r="J336" s="211">
        <v>0</v>
      </c>
      <c r="K336" s="214">
        <v>0</v>
      </c>
      <c r="L336" s="214">
        <v>0</v>
      </c>
      <c r="M336" s="204"/>
      <c r="N336" s="85"/>
      <c r="O336" s="85"/>
      <c r="P336" s="85"/>
      <c r="Q336" s="85"/>
      <c r="R336" s="85"/>
      <c r="S336" s="85"/>
      <c r="T336" s="85"/>
      <c r="U336" s="85"/>
      <c r="V336" s="85"/>
    </row>
    <row r="337" spans="1:22" ht="16" thickBot="1">
      <c r="A337" s="213" t="s">
        <v>5148</v>
      </c>
      <c r="B337" s="217" t="s">
        <v>5149</v>
      </c>
      <c r="C337" s="217" t="s">
        <v>4292</v>
      </c>
      <c r="D337" s="217" t="s">
        <v>5150</v>
      </c>
      <c r="E337" s="217" t="s">
        <v>5151</v>
      </c>
      <c r="F337" s="217" t="s">
        <v>5152</v>
      </c>
      <c r="G337" s="217" t="s">
        <v>5153</v>
      </c>
      <c r="H337" s="217">
        <v>0</v>
      </c>
      <c r="I337" s="218">
        <v>0</v>
      </c>
      <c r="J337" s="211">
        <v>0</v>
      </c>
      <c r="K337" s="217">
        <v>0</v>
      </c>
      <c r="L337" s="217">
        <v>0</v>
      </c>
      <c r="M337" s="204"/>
      <c r="N337" s="85"/>
      <c r="O337" s="85"/>
      <c r="P337" s="85"/>
      <c r="Q337" s="85"/>
      <c r="R337" s="85"/>
      <c r="S337" s="85"/>
      <c r="T337" s="85"/>
      <c r="U337" s="85"/>
      <c r="V337" s="85"/>
    </row>
    <row r="338" spans="1:22" ht="16" thickBot="1">
      <c r="A338" s="213" t="s">
        <v>5154</v>
      </c>
      <c r="B338" s="214" t="s">
        <v>5155</v>
      </c>
      <c r="C338" s="214" t="s">
        <v>4292</v>
      </c>
      <c r="D338" s="214" t="s">
        <v>5156</v>
      </c>
      <c r="E338" s="214" t="s">
        <v>5157</v>
      </c>
      <c r="F338" s="214" t="s">
        <v>5158</v>
      </c>
      <c r="G338" s="214" t="s">
        <v>5159</v>
      </c>
      <c r="H338" s="214">
        <v>0</v>
      </c>
      <c r="I338" s="216">
        <v>0</v>
      </c>
      <c r="J338" s="211">
        <v>0</v>
      </c>
      <c r="K338" s="214">
        <v>0</v>
      </c>
      <c r="L338" s="214">
        <v>0</v>
      </c>
      <c r="M338" s="204"/>
      <c r="N338" s="85"/>
      <c r="O338" s="85"/>
      <c r="P338" s="85"/>
      <c r="Q338" s="85"/>
      <c r="R338" s="85"/>
      <c r="S338" s="85"/>
      <c r="T338" s="85"/>
      <c r="U338" s="85"/>
      <c r="V338" s="85"/>
    </row>
    <row r="339" spans="1:22" ht="16" thickBot="1">
      <c r="A339" s="213" t="s">
        <v>5160</v>
      </c>
      <c r="B339" s="217" t="s">
        <v>5161</v>
      </c>
      <c r="C339" s="217" t="s">
        <v>4292</v>
      </c>
      <c r="D339" s="217" t="s">
        <v>5162</v>
      </c>
      <c r="E339" s="217" t="s">
        <v>5163</v>
      </c>
      <c r="F339" s="217" t="s">
        <v>5164</v>
      </c>
      <c r="G339" s="217" t="s">
        <v>5165</v>
      </c>
      <c r="H339" s="217">
        <v>0</v>
      </c>
      <c r="I339" s="218">
        <v>0</v>
      </c>
      <c r="J339" s="211">
        <v>0</v>
      </c>
      <c r="K339" s="217">
        <v>0</v>
      </c>
      <c r="L339" s="217">
        <v>0</v>
      </c>
      <c r="M339" s="204"/>
      <c r="N339" s="85"/>
      <c r="O339" s="85"/>
      <c r="P339" s="85"/>
      <c r="Q339" s="85"/>
      <c r="R339" s="85"/>
      <c r="S339" s="85"/>
      <c r="T339" s="85"/>
      <c r="U339" s="85"/>
      <c r="V339" s="85"/>
    </row>
    <row r="340" spans="1:22" ht="16" thickBot="1">
      <c r="A340" s="213" t="s">
        <v>4648</v>
      </c>
      <c r="B340" s="214" t="s">
        <v>4649</v>
      </c>
      <c r="C340" s="214" t="s">
        <v>4292</v>
      </c>
      <c r="D340" s="214" t="s">
        <v>4650</v>
      </c>
      <c r="E340" s="214" t="s">
        <v>4651</v>
      </c>
      <c r="F340" s="214" t="s">
        <v>4652</v>
      </c>
      <c r="G340" s="214" t="s">
        <v>4653</v>
      </c>
      <c r="H340" s="214">
        <v>0</v>
      </c>
      <c r="I340" s="216">
        <v>0</v>
      </c>
      <c r="J340" s="211">
        <v>0</v>
      </c>
      <c r="K340" s="214">
        <v>0</v>
      </c>
      <c r="L340" s="214">
        <v>0</v>
      </c>
      <c r="M340" s="204"/>
      <c r="N340" s="85"/>
      <c r="O340" s="85"/>
      <c r="P340" s="85"/>
      <c r="Q340" s="85"/>
      <c r="R340" s="85"/>
      <c r="S340" s="85"/>
      <c r="T340" s="85"/>
      <c r="U340" s="85"/>
      <c r="V340" s="85"/>
    </row>
    <row r="341" spans="1:22" ht="16" thickBot="1">
      <c r="A341" s="213" t="s">
        <v>5166</v>
      </c>
      <c r="B341" s="217" t="s">
        <v>5167</v>
      </c>
      <c r="C341" s="217" t="s">
        <v>4292</v>
      </c>
      <c r="D341" s="217" t="s">
        <v>5168</v>
      </c>
      <c r="E341" s="217" t="s">
        <v>5169</v>
      </c>
      <c r="F341" s="217" t="s">
        <v>5170</v>
      </c>
      <c r="G341" s="217" t="s">
        <v>5171</v>
      </c>
      <c r="H341" s="217">
        <v>0</v>
      </c>
      <c r="I341" s="218">
        <v>0</v>
      </c>
      <c r="J341" s="211">
        <v>0</v>
      </c>
      <c r="K341" s="217">
        <v>0</v>
      </c>
      <c r="L341" s="217">
        <v>0</v>
      </c>
      <c r="M341" s="204"/>
      <c r="N341" s="85"/>
      <c r="O341" s="85"/>
      <c r="P341" s="85"/>
      <c r="Q341" s="85"/>
      <c r="R341" s="85"/>
      <c r="S341" s="85"/>
      <c r="T341" s="85"/>
      <c r="U341" s="85"/>
      <c r="V341" s="85"/>
    </row>
    <row r="342" spans="1:22" ht="16" thickBot="1">
      <c r="A342" s="213" t="s">
        <v>5172</v>
      </c>
      <c r="B342" s="214" t="s">
        <v>4804</v>
      </c>
      <c r="C342" s="214" t="s">
        <v>4292</v>
      </c>
      <c r="D342" s="214" t="s">
        <v>5173</v>
      </c>
      <c r="E342" s="214" t="s">
        <v>5174</v>
      </c>
      <c r="F342" s="214" t="s">
        <v>5175</v>
      </c>
      <c r="G342" s="214" t="s">
        <v>5176</v>
      </c>
      <c r="H342" s="214">
        <v>0</v>
      </c>
      <c r="I342" s="216">
        <v>0</v>
      </c>
      <c r="J342" s="211">
        <v>0</v>
      </c>
      <c r="K342" s="214">
        <v>0</v>
      </c>
      <c r="L342" s="214">
        <v>0</v>
      </c>
      <c r="M342" s="204"/>
      <c r="N342" s="85"/>
      <c r="O342" s="85"/>
      <c r="P342" s="85"/>
      <c r="Q342" s="85"/>
      <c r="R342" s="85"/>
      <c r="S342" s="85"/>
      <c r="T342" s="85"/>
      <c r="U342" s="85"/>
      <c r="V342" s="85"/>
    </row>
    <row r="343" spans="1:22" ht="16" thickBot="1">
      <c r="A343" s="213" t="s">
        <v>5177</v>
      </c>
      <c r="B343" s="217" t="s">
        <v>5178</v>
      </c>
      <c r="C343" s="217" t="s">
        <v>4292</v>
      </c>
      <c r="D343" s="217" t="s">
        <v>5179</v>
      </c>
      <c r="E343" s="217" t="s">
        <v>5180</v>
      </c>
      <c r="F343" s="217" t="s">
        <v>5181</v>
      </c>
      <c r="G343" s="217"/>
      <c r="H343" s="217">
        <v>0</v>
      </c>
      <c r="I343" s="218">
        <v>0</v>
      </c>
      <c r="J343" s="211">
        <v>0</v>
      </c>
      <c r="K343" s="217">
        <v>0</v>
      </c>
      <c r="L343" s="217">
        <v>0</v>
      </c>
      <c r="M343" s="204"/>
      <c r="N343" s="85"/>
      <c r="O343" s="85"/>
      <c r="P343" s="85"/>
      <c r="Q343" s="85"/>
      <c r="R343" s="85"/>
      <c r="S343" s="85"/>
      <c r="T343" s="85"/>
      <c r="U343" s="85"/>
      <c r="V343" s="85"/>
    </row>
    <row r="344" spans="1:22" ht="16" thickBot="1">
      <c r="A344" s="213" t="s">
        <v>4368</v>
      </c>
      <c r="B344" s="214" t="s">
        <v>4369</v>
      </c>
      <c r="C344" s="214" t="s">
        <v>4292</v>
      </c>
      <c r="D344" s="214" t="s">
        <v>4370</v>
      </c>
      <c r="E344" s="214" t="s">
        <v>4371</v>
      </c>
      <c r="F344" s="214" t="s">
        <v>4372</v>
      </c>
      <c r="G344" s="214" t="s">
        <v>4373</v>
      </c>
      <c r="H344" s="214">
        <v>0</v>
      </c>
      <c r="I344" s="216">
        <v>0</v>
      </c>
      <c r="J344" s="211">
        <v>0</v>
      </c>
      <c r="K344" s="214">
        <v>0</v>
      </c>
      <c r="L344" s="214">
        <v>0</v>
      </c>
      <c r="M344" s="204"/>
      <c r="N344" s="85"/>
      <c r="O344" s="85"/>
      <c r="P344" s="85"/>
      <c r="Q344" s="85"/>
      <c r="R344" s="85"/>
      <c r="S344" s="85"/>
      <c r="T344" s="85"/>
      <c r="U344" s="85"/>
      <c r="V344" s="85"/>
    </row>
    <row r="345" spans="1:22" ht="16" thickBot="1">
      <c r="A345" s="213" t="s">
        <v>5182</v>
      </c>
      <c r="B345" s="214" t="s">
        <v>4599</v>
      </c>
      <c r="C345" s="214" t="s">
        <v>4292</v>
      </c>
      <c r="D345" s="214" t="s">
        <v>5183</v>
      </c>
      <c r="E345" s="214" t="s">
        <v>5184</v>
      </c>
      <c r="F345" s="214" t="s">
        <v>5185</v>
      </c>
      <c r="G345" s="214" t="s">
        <v>5186</v>
      </c>
      <c r="H345" s="214">
        <v>0</v>
      </c>
      <c r="I345" s="216">
        <v>0</v>
      </c>
      <c r="J345" s="211">
        <v>0</v>
      </c>
      <c r="K345" s="214">
        <v>0</v>
      </c>
      <c r="L345" s="214">
        <v>0</v>
      </c>
      <c r="M345" s="204"/>
      <c r="N345" s="85"/>
      <c r="O345" s="85"/>
      <c r="P345" s="85"/>
      <c r="Q345" s="85"/>
      <c r="R345" s="85"/>
      <c r="S345" s="85"/>
      <c r="T345" s="85"/>
      <c r="U345" s="85"/>
      <c r="V345" s="85"/>
    </row>
    <row r="346" spans="1:22" ht="16" thickBot="1">
      <c r="A346" s="213" t="s">
        <v>5187</v>
      </c>
      <c r="B346" s="217" t="s">
        <v>5188</v>
      </c>
      <c r="C346" s="217" t="s">
        <v>4292</v>
      </c>
      <c r="D346" s="217" t="s">
        <v>5189</v>
      </c>
      <c r="E346" s="217" t="s">
        <v>5190</v>
      </c>
      <c r="F346" s="217" t="s">
        <v>5191</v>
      </c>
      <c r="G346" s="217" t="s">
        <v>5192</v>
      </c>
      <c r="H346" s="217">
        <v>0</v>
      </c>
      <c r="I346" s="218">
        <v>0</v>
      </c>
      <c r="J346" s="211">
        <v>0</v>
      </c>
      <c r="K346" s="217">
        <v>0</v>
      </c>
      <c r="L346" s="217">
        <v>0</v>
      </c>
      <c r="M346" s="204"/>
      <c r="N346" s="85"/>
      <c r="O346" s="85"/>
      <c r="P346" s="85"/>
      <c r="Q346" s="85"/>
      <c r="R346" s="85"/>
      <c r="S346" s="85"/>
      <c r="T346" s="85"/>
      <c r="U346" s="85"/>
      <c r="V346" s="85"/>
    </row>
    <row r="347" spans="1:22" ht="16" thickBot="1">
      <c r="A347" s="213" t="s">
        <v>5193</v>
      </c>
      <c r="B347" s="214" t="s">
        <v>5194</v>
      </c>
      <c r="C347" s="214" t="s">
        <v>4292</v>
      </c>
      <c r="D347" s="214" t="s">
        <v>5195</v>
      </c>
      <c r="E347" s="214" t="s">
        <v>5196</v>
      </c>
      <c r="F347" s="214" t="s">
        <v>5197</v>
      </c>
      <c r="G347" s="214"/>
      <c r="H347" s="214">
        <v>0</v>
      </c>
      <c r="I347" s="216">
        <v>0</v>
      </c>
      <c r="J347" s="211">
        <v>0</v>
      </c>
      <c r="K347" s="214">
        <v>0</v>
      </c>
      <c r="L347" s="214">
        <v>0</v>
      </c>
      <c r="M347" s="204"/>
      <c r="N347" s="85"/>
      <c r="O347" s="85"/>
      <c r="P347" s="85"/>
      <c r="Q347" s="85"/>
      <c r="R347" s="85"/>
      <c r="S347" s="85"/>
      <c r="T347" s="85"/>
      <c r="U347" s="85"/>
      <c r="V347" s="85"/>
    </row>
    <row r="348" spans="1:22" ht="16" thickBot="1">
      <c r="A348" s="213" t="s">
        <v>5198</v>
      </c>
      <c r="B348" s="217" t="s">
        <v>5199</v>
      </c>
      <c r="C348" s="217" t="s">
        <v>4292</v>
      </c>
      <c r="D348" s="217" t="s">
        <v>5200</v>
      </c>
      <c r="E348" s="217" t="s">
        <v>5201</v>
      </c>
      <c r="F348" s="217" t="s">
        <v>5202</v>
      </c>
      <c r="G348" s="217"/>
      <c r="H348" s="217">
        <v>0</v>
      </c>
      <c r="I348" s="218">
        <v>0</v>
      </c>
      <c r="J348" s="211">
        <v>0</v>
      </c>
      <c r="K348" s="217">
        <v>0</v>
      </c>
      <c r="L348" s="217">
        <v>0</v>
      </c>
      <c r="M348" s="204"/>
      <c r="N348" s="85"/>
      <c r="O348" s="85"/>
      <c r="P348" s="85"/>
      <c r="Q348" s="85"/>
      <c r="R348" s="85"/>
      <c r="S348" s="85"/>
      <c r="T348" s="85"/>
      <c r="U348" s="85"/>
      <c r="V348" s="85"/>
    </row>
    <row r="349" spans="1:22" ht="16" thickBot="1">
      <c r="A349" s="213" t="s">
        <v>4604</v>
      </c>
      <c r="B349" s="214" t="s">
        <v>4547</v>
      </c>
      <c r="C349" s="214" t="s">
        <v>4292</v>
      </c>
      <c r="D349" s="214" t="s">
        <v>4605</v>
      </c>
      <c r="E349" s="214" t="s">
        <v>4606</v>
      </c>
      <c r="F349" s="214" t="s">
        <v>4607</v>
      </c>
      <c r="G349" s="214" t="s">
        <v>4608</v>
      </c>
      <c r="H349" s="214">
        <v>0</v>
      </c>
      <c r="I349" s="216">
        <v>0</v>
      </c>
      <c r="J349" s="211">
        <v>0</v>
      </c>
      <c r="K349" s="214">
        <v>0</v>
      </c>
      <c r="L349" s="214">
        <v>0</v>
      </c>
      <c r="M349" s="204"/>
      <c r="N349" s="85"/>
      <c r="O349" s="85"/>
      <c r="P349" s="85"/>
      <c r="Q349" s="85"/>
      <c r="R349" s="85"/>
      <c r="S349" s="85"/>
      <c r="T349" s="85"/>
      <c r="U349" s="85"/>
      <c r="V349" s="85"/>
    </row>
    <row r="350" spans="1:22" ht="16" thickBot="1">
      <c r="A350" s="213" t="s">
        <v>5203</v>
      </c>
      <c r="B350" s="217" t="s">
        <v>5204</v>
      </c>
      <c r="C350" s="217" t="s">
        <v>4292</v>
      </c>
      <c r="D350" s="217" t="s">
        <v>5205</v>
      </c>
      <c r="E350" s="217" t="s">
        <v>5206</v>
      </c>
      <c r="F350" s="217" t="s">
        <v>5207</v>
      </c>
      <c r="G350" s="217" t="s">
        <v>5208</v>
      </c>
      <c r="H350" s="217">
        <v>0</v>
      </c>
      <c r="I350" s="218">
        <v>0</v>
      </c>
      <c r="J350" s="211">
        <v>0</v>
      </c>
      <c r="K350" s="217">
        <v>0</v>
      </c>
      <c r="L350" s="217">
        <v>0</v>
      </c>
      <c r="M350" s="204"/>
      <c r="N350" s="85"/>
      <c r="O350" s="85"/>
      <c r="P350" s="85"/>
      <c r="Q350" s="85"/>
      <c r="R350" s="85"/>
      <c r="S350" s="85"/>
      <c r="T350" s="85"/>
      <c r="U350" s="85"/>
      <c r="V350" s="85"/>
    </row>
    <row r="351" spans="1:22" ht="16" thickBot="1">
      <c r="A351" s="213" t="s">
        <v>4654</v>
      </c>
      <c r="B351" s="214" t="s">
        <v>4655</v>
      </c>
      <c r="C351" s="214" t="s">
        <v>4292</v>
      </c>
      <c r="D351" s="214" t="s">
        <v>4656</v>
      </c>
      <c r="E351" s="214" t="s">
        <v>4657</v>
      </c>
      <c r="F351" s="214" t="s">
        <v>4658</v>
      </c>
      <c r="G351" s="214" t="s">
        <v>4659</v>
      </c>
      <c r="H351" s="214">
        <v>0</v>
      </c>
      <c r="I351" s="216">
        <v>0</v>
      </c>
      <c r="J351" s="211">
        <v>0</v>
      </c>
      <c r="K351" s="214">
        <v>0</v>
      </c>
      <c r="L351" s="214">
        <v>0</v>
      </c>
      <c r="M351" s="204"/>
      <c r="N351" s="85"/>
      <c r="O351" s="85"/>
      <c r="P351" s="85"/>
      <c r="Q351" s="85"/>
      <c r="R351" s="85"/>
      <c r="S351" s="85"/>
      <c r="T351" s="85"/>
      <c r="U351" s="85"/>
      <c r="V351" s="85"/>
    </row>
    <row r="352" spans="1:22" ht="16" thickBot="1">
      <c r="A352" s="213" t="s">
        <v>4609</v>
      </c>
      <c r="B352" s="217" t="s">
        <v>4610</v>
      </c>
      <c r="C352" s="217" t="s">
        <v>4292</v>
      </c>
      <c r="D352" s="217" t="s">
        <v>4611</v>
      </c>
      <c r="E352" s="217" t="s">
        <v>4612</v>
      </c>
      <c r="F352" s="217" t="s">
        <v>4613</v>
      </c>
      <c r="G352" s="217" t="s">
        <v>4614</v>
      </c>
      <c r="H352" s="217">
        <v>0</v>
      </c>
      <c r="I352" s="218">
        <v>0</v>
      </c>
      <c r="J352" s="211">
        <v>0</v>
      </c>
      <c r="K352" s="217">
        <v>0</v>
      </c>
      <c r="L352" s="217">
        <v>0</v>
      </c>
      <c r="M352" s="204"/>
      <c r="N352" s="85"/>
      <c r="O352" s="85"/>
      <c r="P352" s="85"/>
      <c r="Q352" s="85"/>
      <c r="R352" s="85"/>
      <c r="S352" s="85"/>
      <c r="T352" s="85"/>
      <c r="U352" s="85"/>
      <c r="V352" s="85"/>
    </row>
    <row r="353" spans="1:22" ht="16" thickBot="1">
      <c r="A353" s="213" t="s">
        <v>5209</v>
      </c>
      <c r="B353" s="214" t="s">
        <v>4892</v>
      </c>
      <c r="C353" s="214" t="s">
        <v>4292</v>
      </c>
      <c r="D353" s="214" t="s">
        <v>5210</v>
      </c>
      <c r="E353" s="214" t="s">
        <v>5211</v>
      </c>
      <c r="F353" s="215">
        <v>2344889</v>
      </c>
      <c r="G353" s="214" t="s">
        <v>5212</v>
      </c>
      <c r="H353" s="214">
        <v>0</v>
      </c>
      <c r="I353" s="216">
        <v>0</v>
      </c>
      <c r="J353" s="211">
        <v>0</v>
      </c>
      <c r="K353" s="214">
        <v>0</v>
      </c>
      <c r="L353" s="214">
        <v>0</v>
      </c>
      <c r="M353" s="204"/>
      <c r="N353" s="85"/>
      <c r="O353" s="85"/>
      <c r="P353" s="85"/>
      <c r="Q353" s="85"/>
      <c r="R353" s="85"/>
      <c r="S353" s="85"/>
      <c r="T353" s="85"/>
      <c r="U353" s="85"/>
      <c r="V353" s="85"/>
    </row>
    <row r="354" spans="1:22" ht="16" thickBot="1">
      <c r="A354" s="213" t="s">
        <v>4504</v>
      </c>
      <c r="B354" s="217" t="s">
        <v>4505</v>
      </c>
      <c r="C354" s="217" t="s">
        <v>4292</v>
      </c>
      <c r="D354" s="217" t="s">
        <v>4506</v>
      </c>
      <c r="E354" s="217" t="s">
        <v>4507</v>
      </c>
      <c r="F354" s="217" t="s">
        <v>4508</v>
      </c>
      <c r="G354" s="217" t="s">
        <v>4509</v>
      </c>
      <c r="H354" s="217">
        <v>0</v>
      </c>
      <c r="I354" s="218">
        <v>0</v>
      </c>
      <c r="J354" s="211">
        <v>0</v>
      </c>
      <c r="K354" s="217">
        <v>0</v>
      </c>
      <c r="L354" s="217">
        <v>0</v>
      </c>
      <c r="M354" s="204"/>
      <c r="N354" s="85"/>
      <c r="O354" s="85"/>
      <c r="P354" s="85"/>
      <c r="Q354" s="85"/>
      <c r="R354" s="85"/>
      <c r="S354" s="85"/>
      <c r="T354" s="85"/>
      <c r="U354" s="85"/>
      <c r="V354" s="85"/>
    </row>
    <row r="355" spans="1:22" ht="16" thickBot="1">
      <c r="A355" s="213" t="s">
        <v>5213</v>
      </c>
      <c r="B355" s="214" t="s">
        <v>5214</v>
      </c>
      <c r="C355" s="214" t="s">
        <v>4292</v>
      </c>
      <c r="D355" s="214" t="s">
        <v>5215</v>
      </c>
      <c r="E355" s="214" t="s">
        <v>5216</v>
      </c>
      <c r="F355" s="214" t="s">
        <v>5217</v>
      </c>
      <c r="G355" s="214" t="s">
        <v>5218</v>
      </c>
      <c r="H355" s="214">
        <v>0</v>
      </c>
      <c r="I355" s="216">
        <v>0</v>
      </c>
      <c r="J355" s="211">
        <v>0</v>
      </c>
      <c r="K355" s="214">
        <v>0</v>
      </c>
      <c r="L355" s="214">
        <v>0</v>
      </c>
      <c r="M355" s="204"/>
      <c r="N355" s="85"/>
      <c r="O355" s="85"/>
      <c r="P355" s="85"/>
      <c r="Q355" s="85"/>
      <c r="R355" s="85"/>
      <c r="S355" s="85"/>
      <c r="T355" s="85"/>
      <c r="U355" s="85"/>
      <c r="V355" s="85"/>
    </row>
    <row r="356" spans="1:22" ht="16" thickBot="1">
      <c r="A356" s="213" t="s">
        <v>5219</v>
      </c>
      <c r="B356" s="217" t="s">
        <v>4842</v>
      </c>
      <c r="C356" s="217" t="s">
        <v>4292</v>
      </c>
      <c r="D356" s="217" t="s">
        <v>5220</v>
      </c>
      <c r="E356" s="217" t="s">
        <v>5221</v>
      </c>
      <c r="F356" s="217" t="s">
        <v>5222</v>
      </c>
      <c r="G356" s="217" t="s">
        <v>5223</v>
      </c>
      <c r="H356" s="217">
        <v>0</v>
      </c>
      <c r="I356" s="218">
        <v>0</v>
      </c>
      <c r="J356" s="211">
        <v>0</v>
      </c>
      <c r="K356" s="217">
        <v>0</v>
      </c>
      <c r="L356" s="217">
        <v>0</v>
      </c>
      <c r="M356" s="204"/>
      <c r="N356" s="85"/>
      <c r="O356" s="85"/>
      <c r="P356" s="85"/>
      <c r="Q356" s="85"/>
      <c r="R356" s="85"/>
      <c r="S356" s="85"/>
      <c r="T356" s="85"/>
      <c r="U356" s="85"/>
      <c r="V356" s="85"/>
    </row>
    <row r="357" spans="1:22" ht="16" thickBot="1">
      <c r="A357" s="213" t="s">
        <v>4420</v>
      </c>
      <c r="B357" s="217" t="s">
        <v>4421</v>
      </c>
      <c r="C357" s="217" t="s">
        <v>4292</v>
      </c>
      <c r="D357" s="217" t="s">
        <v>4422</v>
      </c>
      <c r="E357" s="217" t="s">
        <v>4423</v>
      </c>
      <c r="F357" s="217" t="s">
        <v>4424</v>
      </c>
      <c r="G357" s="217" t="s">
        <v>4425</v>
      </c>
      <c r="H357" s="217">
        <v>0</v>
      </c>
      <c r="I357" s="218">
        <v>0</v>
      </c>
      <c r="J357" s="211">
        <v>0</v>
      </c>
      <c r="K357" s="217">
        <v>0</v>
      </c>
      <c r="L357" s="217">
        <v>0</v>
      </c>
      <c r="M357" s="204"/>
      <c r="N357" s="85"/>
      <c r="O357" s="85"/>
      <c r="P357" s="85"/>
      <c r="Q357" s="85"/>
      <c r="R357" s="85"/>
      <c r="S357" s="85"/>
      <c r="T357" s="85"/>
      <c r="U357" s="85"/>
      <c r="V357" s="85"/>
    </row>
    <row r="358" spans="1:22" ht="16" thickBot="1">
      <c r="A358" s="213" t="s">
        <v>4552</v>
      </c>
      <c r="B358" s="214" t="s">
        <v>4499</v>
      </c>
      <c r="C358" s="214" t="s">
        <v>4292</v>
      </c>
      <c r="D358" s="214" t="s">
        <v>4553</v>
      </c>
      <c r="E358" s="214" t="s">
        <v>4554</v>
      </c>
      <c r="F358" s="214" t="s">
        <v>4555</v>
      </c>
      <c r="G358" s="214" t="s">
        <v>4556</v>
      </c>
      <c r="H358" s="214">
        <v>0</v>
      </c>
      <c r="I358" s="216">
        <v>0</v>
      </c>
      <c r="J358" s="211">
        <v>0</v>
      </c>
      <c r="K358" s="214">
        <v>0</v>
      </c>
      <c r="L358" s="214">
        <v>0</v>
      </c>
      <c r="M358" s="204"/>
      <c r="N358" s="85"/>
      <c r="O358" s="85"/>
      <c r="P358" s="85"/>
      <c r="Q358" s="85"/>
      <c r="R358" s="85"/>
      <c r="S358" s="85"/>
      <c r="T358" s="85"/>
      <c r="U358" s="85"/>
      <c r="V358" s="85"/>
    </row>
    <row r="359" spans="1:22" ht="16" thickBot="1">
      <c r="A359" s="213" t="s">
        <v>5224</v>
      </c>
      <c r="B359" s="217" t="s">
        <v>4499</v>
      </c>
      <c r="C359" s="217" t="s">
        <v>4292</v>
      </c>
      <c r="D359" s="217" t="s">
        <v>5225</v>
      </c>
      <c r="E359" s="217" t="s">
        <v>5226</v>
      </c>
      <c r="F359" s="217" t="s">
        <v>5227</v>
      </c>
      <c r="G359" s="217" t="s">
        <v>5228</v>
      </c>
      <c r="H359" s="217">
        <v>0</v>
      </c>
      <c r="I359" s="218">
        <v>0</v>
      </c>
      <c r="J359" s="211">
        <v>0</v>
      </c>
      <c r="K359" s="217">
        <v>0</v>
      </c>
      <c r="L359" s="217">
        <v>0</v>
      </c>
      <c r="M359" s="204"/>
      <c r="N359" s="85"/>
      <c r="O359" s="85"/>
      <c r="P359" s="85"/>
      <c r="Q359" s="85"/>
      <c r="R359" s="85"/>
      <c r="S359" s="85"/>
      <c r="T359" s="85"/>
      <c r="U359" s="85"/>
      <c r="V359" s="85"/>
    </row>
    <row r="360" spans="1:22" ht="16" thickBot="1">
      <c r="A360" s="213" t="s">
        <v>5229</v>
      </c>
      <c r="B360" s="214" t="s">
        <v>5099</v>
      </c>
      <c r="C360" s="214" t="s">
        <v>4292</v>
      </c>
      <c r="D360" s="214" t="s">
        <v>5230</v>
      </c>
      <c r="E360" s="214" t="s">
        <v>5231</v>
      </c>
      <c r="F360" s="214" t="s">
        <v>5232</v>
      </c>
      <c r="G360" s="214" t="s">
        <v>5233</v>
      </c>
      <c r="H360" s="214">
        <v>0</v>
      </c>
      <c r="I360" s="216">
        <v>0</v>
      </c>
      <c r="J360" s="211">
        <v>0</v>
      </c>
      <c r="K360" s="214">
        <v>0</v>
      </c>
      <c r="L360" s="214">
        <v>0</v>
      </c>
      <c r="M360" s="204"/>
      <c r="N360" s="85"/>
      <c r="O360" s="85"/>
      <c r="P360" s="85"/>
      <c r="Q360" s="85"/>
      <c r="R360" s="85"/>
      <c r="S360" s="85"/>
      <c r="T360" s="85"/>
      <c r="U360" s="85"/>
      <c r="V360" s="85"/>
    </row>
    <row r="361" spans="1:22" ht="16" thickBot="1">
      <c r="A361" s="213" t="s">
        <v>5234</v>
      </c>
      <c r="B361" s="214" t="s">
        <v>4327</v>
      </c>
      <c r="C361" s="214" t="s">
        <v>4292</v>
      </c>
      <c r="D361" s="214" t="s">
        <v>5235</v>
      </c>
      <c r="E361" s="214" t="s">
        <v>5236</v>
      </c>
      <c r="F361" s="214" t="s">
        <v>5237</v>
      </c>
      <c r="G361" s="214" t="s">
        <v>5238</v>
      </c>
      <c r="H361" s="214">
        <v>0</v>
      </c>
      <c r="I361" s="216">
        <v>0</v>
      </c>
      <c r="J361" s="211">
        <v>0</v>
      </c>
      <c r="K361" s="214">
        <v>0</v>
      </c>
      <c r="L361" s="214">
        <v>0</v>
      </c>
      <c r="M361" s="204"/>
      <c r="N361" s="85"/>
      <c r="O361" s="85"/>
      <c r="P361" s="85"/>
      <c r="Q361" s="85"/>
      <c r="R361" s="85"/>
      <c r="S361" s="85"/>
      <c r="T361" s="85"/>
      <c r="U361" s="85"/>
      <c r="V361" s="85"/>
    </row>
    <row r="362" spans="1:22" ht="16" thickBot="1">
      <c r="A362" s="213" t="s">
        <v>5239</v>
      </c>
      <c r="B362" s="217" t="s">
        <v>5240</v>
      </c>
      <c r="C362" s="217" t="s">
        <v>4292</v>
      </c>
      <c r="D362" s="217" t="s">
        <v>5241</v>
      </c>
      <c r="E362" s="217" t="s">
        <v>5242</v>
      </c>
      <c r="F362" s="217" t="s">
        <v>5243</v>
      </c>
      <c r="G362" s="217" t="s">
        <v>5244</v>
      </c>
      <c r="H362" s="217">
        <v>0</v>
      </c>
      <c r="I362" s="218">
        <v>0</v>
      </c>
      <c r="J362" s="211">
        <v>0</v>
      </c>
      <c r="K362" s="217">
        <v>0</v>
      </c>
      <c r="L362" s="217">
        <v>0</v>
      </c>
      <c r="M362" s="204"/>
      <c r="N362" s="85"/>
      <c r="O362" s="85"/>
      <c r="P362" s="85"/>
      <c r="Q362" s="85"/>
      <c r="R362" s="85"/>
      <c r="S362" s="85"/>
      <c r="T362" s="85"/>
      <c r="U362" s="85"/>
      <c r="V362" s="85"/>
    </row>
    <row r="363" spans="1:22" ht="16" thickBot="1">
      <c r="A363" s="213" t="s">
        <v>5245</v>
      </c>
      <c r="B363" s="214" t="s">
        <v>5246</v>
      </c>
      <c r="C363" s="214" t="s">
        <v>4292</v>
      </c>
      <c r="D363" s="214" t="s">
        <v>5247</v>
      </c>
      <c r="E363" s="214" t="s">
        <v>5248</v>
      </c>
      <c r="F363" s="214" t="s">
        <v>5249</v>
      </c>
      <c r="G363" s="214" t="s">
        <v>5250</v>
      </c>
      <c r="H363" s="214">
        <v>0</v>
      </c>
      <c r="I363" s="216">
        <v>0</v>
      </c>
      <c r="J363" s="211">
        <v>0</v>
      </c>
      <c r="K363" s="214">
        <v>0</v>
      </c>
      <c r="L363" s="214">
        <v>0</v>
      </c>
      <c r="M363" s="204"/>
      <c r="N363" s="85"/>
      <c r="O363" s="85"/>
      <c r="P363" s="85"/>
      <c r="Q363" s="85"/>
      <c r="R363" s="85"/>
      <c r="S363" s="85"/>
      <c r="T363" s="85"/>
      <c r="U363" s="85"/>
      <c r="V363" s="85"/>
    </row>
    <row r="364" spans="1:22" ht="16" thickBot="1">
      <c r="A364" s="213" t="s">
        <v>5251</v>
      </c>
      <c r="B364" s="217" t="s">
        <v>4315</v>
      </c>
      <c r="C364" s="217" t="s">
        <v>4292</v>
      </c>
      <c r="D364" s="217" t="s">
        <v>5252</v>
      </c>
      <c r="E364" s="217" t="s">
        <v>5253</v>
      </c>
      <c r="F364" s="217" t="s">
        <v>5254</v>
      </c>
      <c r="G364" s="217" t="s">
        <v>5255</v>
      </c>
      <c r="H364" s="217">
        <v>0</v>
      </c>
      <c r="I364" s="218">
        <v>0</v>
      </c>
      <c r="J364" s="211">
        <v>0</v>
      </c>
      <c r="K364" s="217">
        <v>0</v>
      </c>
      <c r="L364" s="217">
        <v>0</v>
      </c>
      <c r="M364" s="204"/>
      <c r="N364" s="85"/>
      <c r="O364" s="85"/>
      <c r="P364" s="85"/>
      <c r="Q364" s="85"/>
      <c r="R364" s="85"/>
      <c r="S364" s="85"/>
      <c r="T364" s="85"/>
      <c r="U364" s="85"/>
      <c r="V364" s="85"/>
    </row>
    <row r="365" spans="1:22" ht="16" thickBot="1">
      <c r="A365" s="213" t="s">
        <v>4557</v>
      </c>
      <c r="B365" s="217" t="s">
        <v>4558</v>
      </c>
      <c r="C365" s="217" t="s">
        <v>4292</v>
      </c>
      <c r="D365" s="217" t="s">
        <v>4559</v>
      </c>
      <c r="E365" s="217" t="s">
        <v>4560</v>
      </c>
      <c r="F365" s="217" t="s">
        <v>4561</v>
      </c>
      <c r="G365" s="217" t="s">
        <v>4562</v>
      </c>
      <c r="H365" s="217">
        <v>0</v>
      </c>
      <c r="I365" s="218">
        <v>0</v>
      </c>
      <c r="J365" s="211">
        <v>0</v>
      </c>
      <c r="K365" s="217">
        <v>0</v>
      </c>
      <c r="L365" s="217">
        <v>0</v>
      </c>
      <c r="M365" s="204"/>
      <c r="N365" s="85"/>
      <c r="O365" s="85"/>
      <c r="P365" s="85"/>
      <c r="Q365" s="85"/>
      <c r="R365" s="85"/>
      <c r="S365" s="85"/>
      <c r="T365" s="85"/>
      <c r="U365" s="85"/>
      <c r="V365" s="85"/>
    </row>
    <row r="366" spans="1:22">
      <c r="A366" s="220" t="s">
        <v>5256</v>
      </c>
      <c r="B366" s="221" t="s">
        <v>4677</v>
      </c>
      <c r="C366" s="221" t="s">
        <v>4292</v>
      </c>
      <c r="D366" s="221" t="s">
        <v>5257</v>
      </c>
      <c r="E366" s="221" t="s">
        <v>5258</v>
      </c>
      <c r="F366" s="221" t="s">
        <v>5259</v>
      </c>
      <c r="G366" s="221" t="s">
        <v>5260</v>
      </c>
      <c r="H366" s="221">
        <v>0</v>
      </c>
      <c r="I366" s="222">
        <v>0</v>
      </c>
      <c r="J366" s="223">
        <v>0</v>
      </c>
      <c r="K366" s="221">
        <v>0</v>
      </c>
      <c r="L366" s="221">
        <v>0</v>
      </c>
      <c r="M366" s="204"/>
      <c r="N366" s="85"/>
      <c r="O366" s="85"/>
      <c r="P366" s="85"/>
      <c r="Q366" s="85"/>
      <c r="R366" s="85"/>
      <c r="S366" s="85"/>
      <c r="T366" s="85"/>
      <c r="U366" s="85"/>
      <c r="V366" s="85"/>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6600"/>
  </sheetPr>
  <dimension ref="A1:P26"/>
  <sheetViews>
    <sheetView workbookViewId="0">
      <selection activeCell="D9" sqref="D9"/>
    </sheetView>
  </sheetViews>
  <sheetFormatPr baseColWidth="10" defaultColWidth="11" defaultRowHeight="15" x14ac:dyDescent="0"/>
  <sheetData>
    <row r="1" spans="1:16">
      <c r="A1" s="340" t="s">
        <v>5271</v>
      </c>
      <c r="B1" s="340" t="s">
        <v>5272</v>
      </c>
      <c r="C1" s="340"/>
      <c r="D1" s="340"/>
      <c r="E1" s="340"/>
      <c r="F1" s="340"/>
      <c r="G1" s="340"/>
      <c r="H1" s="340"/>
      <c r="I1" s="340"/>
      <c r="J1" s="340"/>
      <c r="K1" s="340"/>
      <c r="L1" s="340"/>
      <c r="M1" s="340"/>
      <c r="N1" s="340"/>
      <c r="O1" s="340"/>
      <c r="P1" s="340"/>
    </row>
    <row r="2" spans="1:16">
      <c r="A2" s="340" t="s">
        <v>2019</v>
      </c>
      <c r="B2" s="340"/>
      <c r="C2" s="340"/>
      <c r="D2" s="340"/>
      <c r="E2" s="340"/>
      <c r="F2" s="340"/>
      <c r="G2" s="340"/>
      <c r="H2" s="340"/>
      <c r="I2" s="340"/>
      <c r="J2" s="340"/>
      <c r="K2" s="340"/>
      <c r="L2" s="340"/>
      <c r="M2" s="340"/>
      <c r="N2" s="340"/>
      <c r="O2" s="340"/>
      <c r="P2" s="340"/>
    </row>
    <row r="3" spans="1:16">
      <c r="A3" s="340"/>
      <c r="B3" s="340"/>
      <c r="C3" s="340"/>
      <c r="D3" s="340"/>
      <c r="E3" s="340"/>
      <c r="F3" s="340"/>
      <c r="G3" s="340"/>
      <c r="H3" s="340"/>
      <c r="I3" s="340"/>
      <c r="J3" s="340"/>
      <c r="K3" s="340"/>
      <c r="L3" s="340"/>
      <c r="M3" s="340"/>
      <c r="N3" s="340"/>
      <c r="O3" s="340"/>
      <c r="P3" s="340"/>
    </row>
    <row r="4" spans="1:16">
      <c r="A4" s="340" t="s">
        <v>4288</v>
      </c>
      <c r="B4" s="340"/>
      <c r="C4" s="340"/>
      <c r="D4" s="340"/>
      <c r="E4" s="340"/>
      <c r="F4" s="340"/>
      <c r="G4" s="340"/>
      <c r="H4" s="340"/>
      <c r="I4" s="340"/>
      <c r="J4" s="340"/>
      <c r="K4" s="340"/>
      <c r="L4" s="340"/>
      <c r="M4" s="340"/>
      <c r="N4" s="340"/>
      <c r="O4" s="340"/>
      <c r="P4" s="340"/>
    </row>
    <row r="5" spans="1:16">
      <c r="A5" s="340" t="s">
        <v>4289</v>
      </c>
      <c r="B5" s="340"/>
      <c r="C5" s="340"/>
      <c r="D5" s="340"/>
      <c r="E5" s="340"/>
      <c r="F5" s="340"/>
      <c r="G5" s="340"/>
      <c r="H5" s="340"/>
      <c r="I5" s="340"/>
      <c r="J5" s="340"/>
      <c r="K5" s="340"/>
      <c r="L5" s="340"/>
      <c r="M5" s="340"/>
      <c r="N5" s="340"/>
      <c r="O5" s="340"/>
      <c r="P5" s="340"/>
    </row>
    <row r="6" spans="1:16">
      <c r="A6" s="340" t="s">
        <v>148</v>
      </c>
      <c r="B6" s="340"/>
      <c r="C6" s="340"/>
      <c r="D6" s="340"/>
      <c r="E6" s="340"/>
      <c r="F6" s="340"/>
      <c r="G6" s="340"/>
      <c r="H6" s="340"/>
      <c r="I6" s="340"/>
      <c r="J6" s="340"/>
      <c r="K6" s="340"/>
      <c r="L6" s="340"/>
      <c r="M6" s="340"/>
      <c r="N6" s="340"/>
      <c r="O6" s="340"/>
      <c r="P6" s="340"/>
    </row>
    <row r="7" spans="1:16">
      <c r="A7" s="236">
        <v>41744</v>
      </c>
      <c r="B7" s="340"/>
      <c r="C7" s="340"/>
      <c r="D7" s="340"/>
      <c r="E7" s="340"/>
      <c r="F7" s="340"/>
      <c r="G7" s="340"/>
      <c r="H7" s="340"/>
      <c r="I7" s="340"/>
      <c r="J7" s="340"/>
      <c r="K7" s="340"/>
      <c r="L7" s="340"/>
      <c r="M7" s="340"/>
      <c r="N7" s="340"/>
      <c r="O7" s="340"/>
      <c r="P7" s="340"/>
    </row>
    <row r="8" spans="1:16">
      <c r="A8" s="340" t="s">
        <v>29</v>
      </c>
      <c r="B8" s="340" t="s">
        <v>28</v>
      </c>
      <c r="C8" s="340" t="s">
        <v>5274</v>
      </c>
      <c r="D8" s="340" t="s">
        <v>3412</v>
      </c>
      <c r="E8" s="5">
        <v>41275</v>
      </c>
      <c r="F8" s="5">
        <v>41306</v>
      </c>
      <c r="G8" s="5">
        <v>41334</v>
      </c>
      <c r="H8" s="5">
        <v>41365</v>
      </c>
      <c r="I8" s="5">
        <v>41395</v>
      </c>
      <c r="J8" s="5">
        <v>41426</v>
      </c>
      <c r="K8" s="5">
        <v>41456</v>
      </c>
      <c r="L8" s="5">
        <v>41487</v>
      </c>
      <c r="M8" s="5">
        <v>41518</v>
      </c>
      <c r="N8" s="5">
        <v>41548</v>
      </c>
      <c r="O8" s="5">
        <v>41579</v>
      </c>
      <c r="P8" s="5">
        <v>41609</v>
      </c>
    </row>
    <row r="9" spans="1:16">
      <c r="A9" s="340" t="s">
        <v>4292</v>
      </c>
      <c r="B9" s="340" t="s">
        <v>4292</v>
      </c>
      <c r="C9" s="340" t="s">
        <v>3876</v>
      </c>
      <c r="D9" s="340">
        <v>1311</v>
      </c>
      <c r="E9" s="340">
        <v>30</v>
      </c>
      <c r="F9" s="340">
        <v>223</v>
      </c>
      <c r="G9" s="340">
        <v>173</v>
      </c>
      <c r="H9" s="340">
        <v>184</v>
      </c>
      <c r="I9" s="340">
        <v>80</v>
      </c>
      <c r="J9" s="340">
        <v>21</v>
      </c>
      <c r="K9" s="340">
        <v>6</v>
      </c>
      <c r="L9" s="340">
        <v>12</v>
      </c>
      <c r="M9" s="340">
        <v>92</v>
      </c>
      <c r="N9" s="340">
        <v>349</v>
      </c>
      <c r="O9" s="340">
        <v>55</v>
      </c>
      <c r="P9" s="340">
        <v>86</v>
      </c>
    </row>
    <row r="10" spans="1:16">
      <c r="A10" s="340" t="s">
        <v>4292</v>
      </c>
      <c r="B10" s="340" t="s">
        <v>4292</v>
      </c>
      <c r="C10" s="340" t="s">
        <v>149</v>
      </c>
      <c r="D10" s="340">
        <v>0</v>
      </c>
      <c r="E10" s="340">
        <v>0</v>
      </c>
      <c r="F10" s="340">
        <v>0</v>
      </c>
      <c r="G10" s="340">
        <v>0</v>
      </c>
      <c r="H10" s="340">
        <v>0</v>
      </c>
      <c r="I10" s="340">
        <v>0</v>
      </c>
      <c r="J10" s="340">
        <v>0</v>
      </c>
      <c r="K10" s="340">
        <v>0</v>
      </c>
      <c r="L10" s="340">
        <v>0</v>
      </c>
      <c r="M10" s="340">
        <v>0</v>
      </c>
      <c r="N10" s="340">
        <v>0</v>
      </c>
      <c r="O10" s="340">
        <v>0</v>
      </c>
      <c r="P10" s="340">
        <v>0</v>
      </c>
    </row>
    <row r="11" spans="1:16">
      <c r="A11" s="340" t="s">
        <v>4292</v>
      </c>
      <c r="B11" s="340" t="s">
        <v>4292</v>
      </c>
      <c r="C11" s="340" t="s">
        <v>3878</v>
      </c>
      <c r="D11" s="340">
        <v>27</v>
      </c>
      <c r="E11" s="340">
        <v>0</v>
      </c>
      <c r="F11" s="340">
        <v>0</v>
      </c>
      <c r="G11" s="340">
        <v>0</v>
      </c>
      <c r="H11" s="340">
        <v>0</v>
      </c>
      <c r="I11" s="340">
        <v>0</v>
      </c>
      <c r="J11" s="340">
        <v>0</v>
      </c>
      <c r="K11" s="340">
        <v>0</v>
      </c>
      <c r="L11" s="340">
        <v>0</v>
      </c>
      <c r="M11" s="340">
        <v>0</v>
      </c>
      <c r="N11" s="340">
        <v>0</v>
      </c>
      <c r="O11" s="340">
        <v>0</v>
      </c>
      <c r="P11" s="340">
        <v>27</v>
      </c>
    </row>
    <row r="12" spans="1:16">
      <c r="A12" s="340" t="s">
        <v>4292</v>
      </c>
      <c r="B12" s="340" t="s">
        <v>4292</v>
      </c>
      <c r="C12" s="340" t="s">
        <v>5276</v>
      </c>
      <c r="D12" s="340">
        <v>0</v>
      </c>
      <c r="E12" s="340">
        <v>0</v>
      </c>
      <c r="F12" s="340">
        <v>0</v>
      </c>
      <c r="G12" s="340">
        <v>0</v>
      </c>
      <c r="H12" s="340">
        <v>0</v>
      </c>
      <c r="I12" s="340">
        <v>0</v>
      </c>
      <c r="J12" s="340">
        <v>0</v>
      </c>
      <c r="K12" s="340">
        <v>0</v>
      </c>
      <c r="L12" s="340">
        <v>0</v>
      </c>
      <c r="M12" s="340">
        <v>0</v>
      </c>
      <c r="N12" s="340">
        <v>0</v>
      </c>
      <c r="O12" s="340">
        <v>0</v>
      </c>
      <c r="P12" s="340">
        <v>0</v>
      </c>
    </row>
    <row r="15" spans="1:16">
      <c r="A15" s="340" t="s">
        <v>5271</v>
      </c>
      <c r="B15" s="340" t="s">
        <v>5272</v>
      </c>
      <c r="C15" s="340"/>
      <c r="D15" s="340"/>
      <c r="E15" s="340"/>
      <c r="F15" s="340"/>
      <c r="G15" s="340"/>
    </row>
    <row r="16" spans="1:16">
      <c r="A16" s="340" t="s">
        <v>2019</v>
      </c>
      <c r="B16" s="340"/>
      <c r="C16" s="340"/>
      <c r="D16" s="340"/>
      <c r="E16" s="340"/>
      <c r="F16" s="340"/>
      <c r="G16" s="340"/>
    </row>
    <row r="17" spans="1:7">
      <c r="A17" s="340"/>
      <c r="B17" s="340"/>
      <c r="C17" s="340"/>
      <c r="D17" s="340"/>
      <c r="E17" s="340"/>
      <c r="F17" s="340"/>
      <c r="G17" s="340"/>
    </row>
    <row r="18" spans="1:7">
      <c r="A18" s="340" t="s">
        <v>4288</v>
      </c>
      <c r="B18" s="340"/>
      <c r="C18" s="340"/>
      <c r="D18" s="340"/>
      <c r="E18" s="340"/>
      <c r="F18" s="340"/>
      <c r="G18" s="340"/>
    </row>
    <row r="19" spans="1:7">
      <c r="A19" s="340" t="s">
        <v>6572</v>
      </c>
      <c r="B19" s="340"/>
      <c r="C19" s="340"/>
      <c r="D19" s="340"/>
      <c r="E19" s="340"/>
      <c r="F19" s="340"/>
      <c r="G19" s="340"/>
    </row>
    <row r="20" spans="1:7">
      <c r="A20" s="340" t="s">
        <v>148</v>
      </c>
      <c r="B20" s="340"/>
      <c r="C20" s="340"/>
      <c r="D20" s="340"/>
      <c r="E20" s="340"/>
      <c r="F20" s="340"/>
      <c r="G20" s="340"/>
    </row>
    <row r="21" spans="1:7">
      <c r="A21" s="236">
        <v>41744</v>
      </c>
      <c r="B21" s="340"/>
      <c r="C21" s="340"/>
      <c r="D21" s="340"/>
      <c r="E21" s="340"/>
      <c r="F21" s="340"/>
      <c r="G21" s="340"/>
    </row>
    <row r="22" spans="1:7">
      <c r="A22" s="340" t="s">
        <v>29</v>
      </c>
      <c r="B22" s="340" t="s">
        <v>28</v>
      </c>
      <c r="C22" s="340" t="s">
        <v>5274</v>
      </c>
      <c r="D22" s="340" t="s">
        <v>3412</v>
      </c>
      <c r="E22" s="5">
        <v>41640</v>
      </c>
      <c r="F22" s="5">
        <v>41671</v>
      </c>
      <c r="G22" s="5">
        <v>41699</v>
      </c>
    </row>
    <row r="23" spans="1:7">
      <c r="A23" s="340" t="s">
        <v>4292</v>
      </c>
      <c r="B23" s="340" t="s">
        <v>4292</v>
      </c>
      <c r="C23" s="340" t="s">
        <v>3876</v>
      </c>
      <c r="D23" s="340">
        <v>267</v>
      </c>
      <c r="E23" s="340">
        <v>42</v>
      </c>
      <c r="F23" s="340">
        <v>160</v>
      </c>
      <c r="G23" s="340">
        <v>65</v>
      </c>
    </row>
    <row r="24" spans="1:7">
      <c r="A24" s="340" t="s">
        <v>4292</v>
      </c>
      <c r="B24" s="340" t="s">
        <v>4292</v>
      </c>
      <c r="C24" s="340" t="s">
        <v>149</v>
      </c>
      <c r="D24" s="340">
        <v>0</v>
      </c>
      <c r="E24" s="340">
        <v>0</v>
      </c>
      <c r="F24" s="340">
        <v>0</v>
      </c>
      <c r="G24" s="340">
        <v>0</v>
      </c>
    </row>
    <row r="25" spans="1:7">
      <c r="A25" s="340" t="s">
        <v>4292</v>
      </c>
      <c r="B25" s="340" t="s">
        <v>4292</v>
      </c>
      <c r="C25" s="340" t="s">
        <v>3878</v>
      </c>
      <c r="D25" s="340">
        <v>72</v>
      </c>
      <c r="E25" s="340">
        <v>13</v>
      </c>
      <c r="F25" s="340">
        <v>42</v>
      </c>
      <c r="G25" s="340">
        <v>17</v>
      </c>
    </row>
    <row r="26" spans="1:7">
      <c r="A26" s="340" t="s">
        <v>4292</v>
      </c>
      <c r="B26" s="340" t="s">
        <v>4292</v>
      </c>
      <c r="C26" s="340" t="s">
        <v>5276</v>
      </c>
      <c r="D26" s="340">
        <v>0</v>
      </c>
      <c r="E26" s="340">
        <v>0</v>
      </c>
      <c r="F26" s="340">
        <v>0</v>
      </c>
      <c r="G26" s="340">
        <v>0</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249977111117893"/>
  </sheetPr>
  <dimension ref="A1:I26"/>
  <sheetViews>
    <sheetView workbookViewId="0">
      <pane ySplit="1" topLeftCell="A2" activePane="bottomLeft" state="frozen"/>
      <selection pane="bottomLeft" activeCell="C2" sqref="C2"/>
    </sheetView>
  </sheetViews>
  <sheetFormatPr baseColWidth="10" defaultColWidth="11" defaultRowHeight="15" x14ac:dyDescent="0"/>
  <cols>
    <col min="1" max="1" width="33" customWidth="1"/>
    <col min="2" max="2" width="17" customWidth="1"/>
    <col min="3" max="3" width="9.6640625" customWidth="1"/>
    <col min="5" max="5" width="11.5" customWidth="1"/>
    <col min="6" max="6" width="57.83203125" customWidth="1"/>
    <col min="7" max="7" width="10.6640625" customWidth="1"/>
    <col min="8" max="8" width="46.6640625" customWidth="1"/>
    <col min="9" max="9" width="37.6640625" customWidth="1"/>
  </cols>
  <sheetData>
    <row r="1" spans="1:9" ht="64" customHeight="1" thickBot="1">
      <c r="A1" s="292" t="s">
        <v>5996</v>
      </c>
      <c r="B1" s="293" t="s">
        <v>28</v>
      </c>
      <c r="C1" s="294" t="s">
        <v>5997</v>
      </c>
      <c r="D1" s="294" t="s">
        <v>5998</v>
      </c>
      <c r="E1" s="295" t="s">
        <v>5937</v>
      </c>
      <c r="F1" s="296" t="s">
        <v>5942</v>
      </c>
      <c r="G1" s="297" t="s">
        <v>5955</v>
      </c>
      <c r="H1" s="296" t="s">
        <v>5956</v>
      </c>
      <c r="I1" s="298" t="s">
        <v>5957</v>
      </c>
    </row>
    <row r="2" spans="1:9" ht="96" customHeight="1" thickBot="1">
      <c r="A2" s="286" t="s">
        <v>4293</v>
      </c>
      <c r="B2" s="287" t="s">
        <v>4294</v>
      </c>
      <c r="C2" s="299">
        <v>77</v>
      </c>
      <c r="D2" s="299">
        <v>1</v>
      </c>
      <c r="E2" s="300">
        <v>189</v>
      </c>
      <c r="F2" s="301" t="s">
        <v>5943</v>
      </c>
      <c r="G2" s="287">
        <v>321.3</v>
      </c>
      <c r="H2" s="301" t="s">
        <v>5958</v>
      </c>
      <c r="I2" s="288"/>
    </row>
    <row r="3" spans="1:9" ht="104.25" hidden="1" customHeight="1" thickBot="1">
      <c r="A3" s="286" t="s">
        <v>4298</v>
      </c>
      <c r="B3" s="287" t="s">
        <v>4299</v>
      </c>
      <c r="C3" s="299">
        <v>44</v>
      </c>
      <c r="D3" s="299">
        <v>8</v>
      </c>
      <c r="E3" s="300" t="s">
        <v>5939</v>
      </c>
      <c r="F3" s="301" t="s">
        <v>5938</v>
      </c>
      <c r="G3" s="287"/>
      <c r="H3" s="301" t="s">
        <v>5959</v>
      </c>
      <c r="I3" s="288"/>
    </row>
    <row r="4" spans="1:9" ht="210" customHeight="1" thickBot="1">
      <c r="A4" s="286" t="s">
        <v>4303</v>
      </c>
      <c r="B4" s="287" t="s">
        <v>4304</v>
      </c>
      <c r="C4" s="299">
        <v>33</v>
      </c>
      <c r="D4" s="299">
        <v>0</v>
      </c>
      <c r="E4" s="300" t="s">
        <v>5939</v>
      </c>
      <c r="F4" s="301" t="s">
        <v>5940</v>
      </c>
      <c r="G4" s="287"/>
      <c r="H4" s="301" t="s">
        <v>5960</v>
      </c>
      <c r="I4" s="288"/>
    </row>
    <row r="5" spans="1:9" ht="106" thickBot="1">
      <c r="A5" s="286" t="s">
        <v>4309</v>
      </c>
      <c r="B5" s="287" t="s">
        <v>4310</v>
      </c>
      <c r="C5" s="299">
        <v>21</v>
      </c>
      <c r="D5" s="299">
        <v>1</v>
      </c>
      <c r="E5" s="300" t="s">
        <v>5939</v>
      </c>
      <c r="F5" s="301" t="s">
        <v>13459</v>
      </c>
      <c r="G5" s="287"/>
      <c r="H5" s="301" t="s">
        <v>5961</v>
      </c>
      <c r="I5" s="288"/>
    </row>
    <row r="6" spans="1:9" ht="46" thickBot="1">
      <c r="A6" s="286" t="s">
        <v>4314</v>
      </c>
      <c r="B6" s="287" t="s">
        <v>4315</v>
      </c>
      <c r="C6" s="299">
        <v>20</v>
      </c>
      <c r="D6" s="299">
        <v>3</v>
      </c>
      <c r="E6" s="300" t="s">
        <v>5939</v>
      </c>
      <c r="F6" s="301" t="s">
        <v>5941</v>
      </c>
      <c r="G6" s="287"/>
      <c r="H6" s="301" t="s">
        <v>5962</v>
      </c>
      <c r="I6" s="288"/>
    </row>
    <row r="7" spans="1:9" ht="61" thickBot="1">
      <c r="A7" s="286" t="s">
        <v>4320</v>
      </c>
      <c r="B7" s="287" t="s">
        <v>4321</v>
      </c>
      <c r="C7" s="299">
        <v>19</v>
      </c>
      <c r="D7" s="299">
        <v>0</v>
      </c>
      <c r="E7" s="300"/>
      <c r="F7" s="301" t="s">
        <v>5963</v>
      </c>
      <c r="G7" s="287"/>
      <c r="H7" s="301"/>
      <c r="I7" s="288"/>
    </row>
    <row r="8" spans="1:9" ht="61" thickBot="1">
      <c r="A8" s="286" t="s">
        <v>4326</v>
      </c>
      <c r="B8" s="287" t="s">
        <v>4327</v>
      </c>
      <c r="C8" s="299">
        <v>17</v>
      </c>
      <c r="D8" s="299">
        <v>10</v>
      </c>
      <c r="E8" s="300" t="s">
        <v>5939</v>
      </c>
      <c r="F8" s="301" t="s">
        <v>5964</v>
      </c>
      <c r="G8" s="287"/>
      <c r="H8" s="301" t="s">
        <v>5965</v>
      </c>
      <c r="I8" s="302"/>
    </row>
    <row r="9" spans="1:9" ht="46" thickBot="1">
      <c r="A9" s="286" t="s">
        <v>4332</v>
      </c>
      <c r="B9" s="287" t="s">
        <v>4333</v>
      </c>
      <c r="C9" s="299">
        <v>16</v>
      </c>
      <c r="D9" s="299">
        <v>0</v>
      </c>
      <c r="E9" s="300">
        <v>160</v>
      </c>
      <c r="F9" s="301" t="s">
        <v>5966</v>
      </c>
      <c r="G9" s="287"/>
      <c r="H9" s="301"/>
      <c r="I9" s="288"/>
    </row>
    <row r="10" spans="1:9" ht="46" thickBot="1">
      <c r="A10" s="286" t="s">
        <v>4338</v>
      </c>
      <c r="B10" s="287" t="s">
        <v>4339</v>
      </c>
      <c r="C10" s="299">
        <v>15</v>
      </c>
      <c r="D10" s="299">
        <v>0</v>
      </c>
      <c r="E10" s="300">
        <v>384</v>
      </c>
      <c r="F10" s="301" t="s">
        <v>5967</v>
      </c>
      <c r="G10" s="287"/>
      <c r="H10" s="301"/>
      <c r="I10" s="288"/>
    </row>
    <row r="11" spans="1:9" ht="106" thickBot="1">
      <c r="A11" s="286" t="s">
        <v>4344</v>
      </c>
      <c r="B11" s="287" t="s">
        <v>4345</v>
      </c>
      <c r="C11" s="299">
        <v>12</v>
      </c>
      <c r="D11" s="299">
        <v>11</v>
      </c>
      <c r="E11" s="300" t="s">
        <v>5939</v>
      </c>
      <c r="F11" s="301" t="s">
        <v>5968</v>
      </c>
      <c r="G11" s="287"/>
      <c r="H11" s="301" t="s">
        <v>5969</v>
      </c>
      <c r="I11" s="288"/>
    </row>
    <row r="12" spans="1:9" ht="46" thickBot="1">
      <c r="A12" s="286" t="s">
        <v>4350</v>
      </c>
      <c r="B12" s="287" t="s">
        <v>4351</v>
      </c>
      <c r="C12" s="299">
        <v>11</v>
      </c>
      <c r="D12" s="299">
        <v>0</v>
      </c>
      <c r="E12" s="300"/>
      <c r="F12" s="301" t="s">
        <v>5970</v>
      </c>
      <c r="G12" s="287"/>
      <c r="H12" s="303" t="s">
        <v>5971</v>
      </c>
      <c r="I12" s="288"/>
    </row>
    <row r="13" spans="1:9" ht="106" thickBot="1">
      <c r="A13" s="286" t="s">
        <v>4356</v>
      </c>
      <c r="B13" s="287" t="s">
        <v>4357</v>
      </c>
      <c r="C13" s="299">
        <v>10</v>
      </c>
      <c r="D13" s="299">
        <v>0</v>
      </c>
      <c r="E13" s="300" t="s">
        <v>5939</v>
      </c>
      <c r="F13" s="301" t="s">
        <v>5972</v>
      </c>
      <c r="G13" s="287"/>
      <c r="H13" s="301" t="s">
        <v>5973</v>
      </c>
      <c r="I13" s="288"/>
    </row>
    <row r="14" spans="1:9" ht="46" thickBot="1">
      <c r="A14" s="286" t="s">
        <v>4362</v>
      </c>
      <c r="B14" s="287" t="s">
        <v>4363</v>
      </c>
      <c r="C14" s="299">
        <v>10</v>
      </c>
      <c r="D14" s="299">
        <v>2</v>
      </c>
      <c r="E14" s="300"/>
      <c r="F14" s="301" t="s">
        <v>5974</v>
      </c>
      <c r="G14" s="287"/>
      <c r="H14" s="303">
        <v>483</v>
      </c>
      <c r="I14" s="288"/>
    </row>
    <row r="15" spans="1:9" ht="31" thickBot="1">
      <c r="A15" s="286" t="s">
        <v>4368</v>
      </c>
      <c r="B15" s="287" t="s">
        <v>4369</v>
      </c>
      <c r="C15" s="299">
        <v>10</v>
      </c>
      <c r="D15" s="299">
        <v>0</v>
      </c>
      <c r="E15" s="300">
        <v>760</v>
      </c>
      <c r="F15" s="301" t="s">
        <v>5975</v>
      </c>
      <c r="G15" s="287"/>
      <c r="H15" s="49" t="s">
        <v>5976</v>
      </c>
      <c r="I15" s="288"/>
    </row>
    <row r="16" spans="1:9" ht="166" thickBot="1">
      <c r="A16" s="286" t="s">
        <v>4374</v>
      </c>
      <c r="B16" s="287" t="s">
        <v>4375</v>
      </c>
      <c r="C16" s="299">
        <v>9</v>
      </c>
      <c r="D16" s="299">
        <v>2</v>
      </c>
      <c r="E16" s="300" t="s">
        <v>5939</v>
      </c>
      <c r="F16" s="301" t="s">
        <v>5977</v>
      </c>
      <c r="G16" s="287"/>
      <c r="H16" s="301" t="s">
        <v>5978</v>
      </c>
      <c r="I16" s="288"/>
    </row>
    <row r="17" spans="1:9" ht="181" thickBot="1">
      <c r="A17" s="286" t="s">
        <v>4380</v>
      </c>
      <c r="B17" s="287" t="s">
        <v>4381</v>
      </c>
      <c r="C17" s="299">
        <v>9</v>
      </c>
      <c r="D17" s="299">
        <v>0</v>
      </c>
      <c r="E17" s="300">
        <v>334</v>
      </c>
      <c r="F17" s="301" t="s">
        <v>5979</v>
      </c>
      <c r="G17" s="287"/>
      <c r="H17" s="301" t="s">
        <v>5980</v>
      </c>
      <c r="I17" s="288"/>
    </row>
    <row r="18" spans="1:9" ht="151" thickBot="1">
      <c r="A18" s="286" t="s">
        <v>4385</v>
      </c>
      <c r="B18" s="287" t="s">
        <v>4386</v>
      </c>
      <c r="C18" s="299">
        <v>8</v>
      </c>
      <c r="D18" s="299">
        <v>0</v>
      </c>
      <c r="E18" s="300" t="s">
        <v>5939</v>
      </c>
      <c r="F18" s="301" t="s">
        <v>5981</v>
      </c>
      <c r="G18" s="287"/>
      <c r="H18" s="49" t="s">
        <v>5982</v>
      </c>
      <c r="I18" s="288"/>
    </row>
    <row r="19" spans="1:9" ht="121" thickBot="1">
      <c r="A19" s="286" t="s">
        <v>4391</v>
      </c>
      <c r="B19" s="287" t="s">
        <v>4392</v>
      </c>
      <c r="C19" s="299">
        <v>8</v>
      </c>
      <c r="D19" s="299">
        <v>0</v>
      </c>
      <c r="E19" s="300" t="s">
        <v>5939</v>
      </c>
      <c r="F19" s="301" t="s">
        <v>5983</v>
      </c>
      <c r="G19" s="287"/>
      <c r="H19" s="301"/>
      <c r="I19" s="288"/>
    </row>
    <row r="20" spans="1:9" ht="76" thickBot="1">
      <c r="A20" s="286" t="s">
        <v>4397</v>
      </c>
      <c r="B20" s="287" t="s">
        <v>4398</v>
      </c>
      <c r="C20" s="299">
        <v>8</v>
      </c>
      <c r="D20" s="299">
        <v>0</v>
      </c>
      <c r="E20" s="300"/>
      <c r="F20" s="301" t="s">
        <v>5984</v>
      </c>
      <c r="G20" s="287"/>
      <c r="H20" s="301" t="s">
        <v>5985</v>
      </c>
      <c r="I20" s="288"/>
    </row>
    <row r="21" spans="1:9" ht="106" thickBot="1">
      <c r="A21" s="286" t="s">
        <v>4403</v>
      </c>
      <c r="B21" s="287" t="s">
        <v>4404</v>
      </c>
      <c r="C21" s="299">
        <v>7</v>
      </c>
      <c r="D21" s="299">
        <v>1</v>
      </c>
      <c r="E21" s="300">
        <v>265</v>
      </c>
      <c r="F21" s="301" t="s">
        <v>5986</v>
      </c>
      <c r="G21" s="287"/>
      <c r="H21" s="49" t="s">
        <v>5987</v>
      </c>
      <c r="I21" s="288"/>
    </row>
    <row r="22" spans="1:9" ht="76" thickBot="1">
      <c r="A22" s="286" t="s">
        <v>4408</v>
      </c>
      <c r="B22" s="287" t="s">
        <v>4409</v>
      </c>
      <c r="C22" s="299">
        <v>7</v>
      </c>
      <c r="D22" s="299">
        <v>0</v>
      </c>
      <c r="E22" s="300" t="s">
        <v>5939</v>
      </c>
      <c r="F22" s="301" t="s">
        <v>5988</v>
      </c>
      <c r="G22" s="287"/>
      <c r="H22" s="49" t="s">
        <v>5989</v>
      </c>
      <c r="I22" s="288"/>
    </row>
    <row r="23" spans="1:9" ht="61" thickBot="1">
      <c r="A23" s="286" t="s">
        <v>4414</v>
      </c>
      <c r="B23" s="287" t="s">
        <v>4415</v>
      </c>
      <c r="C23" s="299">
        <v>7</v>
      </c>
      <c r="D23" s="299">
        <v>0</v>
      </c>
      <c r="E23" s="300" t="s">
        <v>31</v>
      </c>
      <c r="F23" s="301" t="s">
        <v>5990</v>
      </c>
      <c r="G23" s="287"/>
      <c r="H23" s="49" t="s">
        <v>5991</v>
      </c>
      <c r="I23" s="288"/>
    </row>
    <row r="24" spans="1:9" ht="46" thickBot="1">
      <c r="A24" s="286" t="s">
        <v>4420</v>
      </c>
      <c r="B24" s="287" t="s">
        <v>4421</v>
      </c>
      <c r="C24" s="299">
        <v>7</v>
      </c>
      <c r="D24" s="299">
        <v>0</v>
      </c>
      <c r="E24" s="300">
        <v>90</v>
      </c>
      <c r="F24" s="301" t="s">
        <v>5992</v>
      </c>
      <c r="G24" s="287"/>
      <c r="H24" s="301" t="s">
        <v>5993</v>
      </c>
      <c r="I24" s="288"/>
    </row>
    <row r="25" spans="1:9" ht="91" thickBot="1">
      <c r="A25" s="286" t="s">
        <v>4426</v>
      </c>
      <c r="B25" s="287" t="s">
        <v>4427</v>
      </c>
      <c r="C25" s="299">
        <v>7</v>
      </c>
      <c r="D25" s="299">
        <v>1</v>
      </c>
      <c r="E25" s="300">
        <v>570</v>
      </c>
      <c r="F25" s="301" t="s">
        <v>5994</v>
      </c>
      <c r="G25" s="287"/>
      <c r="H25" s="301" t="s">
        <v>5995</v>
      </c>
      <c r="I25" s="288"/>
    </row>
    <row r="26" spans="1:9">
      <c r="E26" s="341">
        <f>SUM(E2:E25)</f>
        <v>2752</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topLeftCell="A2" workbookViewId="0">
      <selection activeCell="H8" sqref="H8"/>
    </sheetView>
  </sheetViews>
  <sheetFormatPr baseColWidth="10" defaultColWidth="11" defaultRowHeight="15" x14ac:dyDescent="0"/>
  <cols>
    <col min="1" max="1" width="24.1640625" bestFit="1" customWidth="1"/>
  </cols>
  <sheetData>
    <row r="1" spans="1:22">
      <c r="A1" s="340" t="s">
        <v>5345</v>
      </c>
      <c r="B1" s="340" t="s">
        <v>5346</v>
      </c>
      <c r="C1" s="340"/>
      <c r="D1" s="340"/>
      <c r="E1" s="340"/>
      <c r="F1" s="340"/>
      <c r="G1" s="340"/>
      <c r="H1" s="340"/>
      <c r="I1" s="340"/>
      <c r="J1" s="340"/>
      <c r="K1" s="340"/>
      <c r="L1" s="340"/>
      <c r="M1" s="340"/>
      <c r="N1" s="340"/>
      <c r="O1" s="340"/>
      <c r="P1" s="340"/>
      <c r="Q1" s="340"/>
      <c r="R1" s="340"/>
      <c r="S1" s="340"/>
      <c r="T1" s="340"/>
      <c r="U1" s="340"/>
      <c r="V1" s="340"/>
    </row>
    <row r="2" spans="1:22">
      <c r="A2" s="340" t="s">
        <v>2019</v>
      </c>
      <c r="B2" s="340"/>
      <c r="C2" s="340"/>
      <c r="D2" s="340"/>
      <c r="E2" s="340"/>
      <c r="F2" s="340"/>
      <c r="G2" s="340"/>
      <c r="H2" s="340"/>
      <c r="I2" s="340"/>
      <c r="J2" s="340"/>
      <c r="K2" s="340"/>
      <c r="L2" s="340"/>
      <c r="M2" s="340"/>
      <c r="N2" s="340"/>
      <c r="O2" s="340"/>
      <c r="P2" s="340"/>
      <c r="Q2" s="340"/>
      <c r="R2" s="340"/>
      <c r="S2" s="340"/>
      <c r="T2" s="340"/>
      <c r="U2" s="340"/>
      <c r="V2" s="340"/>
    </row>
    <row r="3" spans="1:22">
      <c r="A3" s="340" t="s">
        <v>6705</v>
      </c>
      <c r="B3" s="340"/>
      <c r="C3" s="340"/>
      <c r="D3" s="340"/>
      <c r="E3" s="340"/>
      <c r="F3" s="340"/>
      <c r="G3" s="340"/>
      <c r="H3" s="340"/>
      <c r="I3" s="340"/>
      <c r="J3" s="340"/>
      <c r="K3" s="340"/>
      <c r="L3" s="340"/>
      <c r="M3" s="340"/>
      <c r="N3" s="340"/>
      <c r="O3" s="340"/>
      <c r="P3" s="340"/>
      <c r="Q3" s="340"/>
      <c r="R3" s="340"/>
      <c r="S3" s="340"/>
      <c r="T3" s="340"/>
      <c r="U3" s="340"/>
      <c r="V3" s="340"/>
    </row>
    <row r="4" spans="1:22">
      <c r="A4" s="340" t="s">
        <v>4288</v>
      </c>
      <c r="B4" s="340"/>
      <c r="C4" s="340"/>
      <c r="D4" s="340"/>
      <c r="E4" s="340"/>
      <c r="F4" s="340"/>
      <c r="G4" s="340"/>
      <c r="H4" s="340"/>
      <c r="I4" s="340"/>
      <c r="J4" s="340"/>
      <c r="K4" s="340"/>
      <c r="L4" s="340"/>
      <c r="M4" s="340"/>
      <c r="N4" s="340"/>
      <c r="O4" s="340"/>
      <c r="P4" s="340"/>
      <c r="Q4" s="340"/>
      <c r="R4" s="340"/>
      <c r="S4" s="340"/>
      <c r="T4" s="340"/>
      <c r="U4" s="340"/>
      <c r="V4" s="340"/>
    </row>
    <row r="5" spans="1:22">
      <c r="A5" s="340" t="s">
        <v>4289</v>
      </c>
      <c r="B5" s="340"/>
      <c r="C5" s="340"/>
      <c r="D5" s="340"/>
      <c r="E5" s="340"/>
      <c r="F5" s="340"/>
      <c r="G5" s="340"/>
      <c r="H5" s="340"/>
      <c r="I5" s="340"/>
      <c r="J5" s="340"/>
      <c r="K5" s="340"/>
      <c r="L5" s="340"/>
      <c r="M5" s="340"/>
      <c r="N5" s="340"/>
      <c r="O5" s="340"/>
      <c r="P5" s="340"/>
      <c r="Q5" s="340"/>
      <c r="R5" s="340"/>
      <c r="S5" s="340"/>
      <c r="T5" s="340"/>
      <c r="U5" s="340"/>
      <c r="V5" s="340"/>
    </row>
    <row r="6" spans="1:22">
      <c r="A6" s="340" t="s">
        <v>6708</v>
      </c>
      <c r="B6" s="340"/>
      <c r="C6" s="340"/>
      <c r="D6" s="340"/>
      <c r="E6" s="340"/>
      <c r="F6" s="340"/>
      <c r="G6" s="340"/>
      <c r="H6" s="340"/>
      <c r="I6" s="340"/>
      <c r="J6" s="340"/>
      <c r="K6" s="340"/>
      <c r="L6" s="340"/>
      <c r="M6" s="340"/>
      <c r="N6" s="340"/>
      <c r="O6" s="340"/>
      <c r="P6" s="340"/>
      <c r="Q6" s="340"/>
      <c r="R6" s="340"/>
      <c r="S6" s="340"/>
      <c r="T6" s="340"/>
      <c r="U6" s="340"/>
      <c r="V6" s="340"/>
    </row>
    <row r="7" spans="1:22">
      <c r="A7" s="340" t="s">
        <v>4290</v>
      </c>
      <c r="B7" s="340" t="s">
        <v>28</v>
      </c>
      <c r="C7" s="340" t="s">
        <v>29</v>
      </c>
      <c r="D7" s="340" t="s">
        <v>4291</v>
      </c>
      <c r="E7" s="340" t="s">
        <v>4110</v>
      </c>
      <c r="F7" s="340" t="s">
        <v>2055</v>
      </c>
      <c r="G7" s="340" t="s">
        <v>2056</v>
      </c>
      <c r="H7" s="340" t="s">
        <v>3412</v>
      </c>
      <c r="I7" s="340" t="s">
        <v>3413</v>
      </c>
      <c r="J7" s="340" t="s">
        <v>3414</v>
      </c>
      <c r="K7" s="5">
        <v>41275</v>
      </c>
      <c r="L7" s="5">
        <v>41306</v>
      </c>
      <c r="M7" s="5">
        <v>41334</v>
      </c>
      <c r="N7" s="5">
        <v>41365</v>
      </c>
      <c r="O7" s="5">
        <v>41395</v>
      </c>
      <c r="P7" s="5">
        <v>41426</v>
      </c>
      <c r="Q7" s="5">
        <v>41456</v>
      </c>
      <c r="R7" s="5">
        <v>41487</v>
      </c>
      <c r="S7" s="5">
        <v>41518</v>
      </c>
      <c r="T7" s="5">
        <v>41548</v>
      </c>
      <c r="U7" s="5">
        <v>41579</v>
      </c>
      <c r="V7" s="5">
        <v>41609</v>
      </c>
    </row>
    <row r="8" spans="1:22">
      <c r="A8" s="340" t="s">
        <v>2059</v>
      </c>
      <c r="B8" s="340"/>
      <c r="C8" s="340" t="s">
        <v>6575</v>
      </c>
      <c r="D8" s="340"/>
      <c r="E8" s="340"/>
      <c r="F8" s="340"/>
      <c r="G8" s="340"/>
      <c r="H8" s="340">
        <v>130</v>
      </c>
      <c r="I8" s="340">
        <v>127</v>
      </c>
      <c r="J8" s="340">
        <v>3</v>
      </c>
      <c r="K8" s="340">
        <v>0</v>
      </c>
      <c r="L8" s="340">
        <v>0</v>
      </c>
      <c r="M8" s="340">
        <v>0</v>
      </c>
      <c r="N8" s="340">
        <v>0</v>
      </c>
      <c r="O8" s="340">
        <v>0</v>
      </c>
      <c r="P8" s="340">
        <v>0</v>
      </c>
      <c r="Q8" s="340">
        <v>0</v>
      </c>
      <c r="R8" s="340">
        <v>0</v>
      </c>
      <c r="S8" s="340">
        <v>0</v>
      </c>
      <c r="T8" s="340">
        <v>12</v>
      </c>
      <c r="U8" s="340">
        <v>22</v>
      </c>
      <c r="V8" s="340">
        <v>96</v>
      </c>
    </row>
    <row r="9" spans="1:22">
      <c r="A9" s="340" t="s">
        <v>6706</v>
      </c>
      <c r="B9" s="340" t="s">
        <v>3421</v>
      </c>
      <c r="C9" s="340" t="s">
        <v>6575</v>
      </c>
      <c r="D9" s="340"/>
      <c r="E9" s="340"/>
      <c r="F9" s="5">
        <v>1124462</v>
      </c>
      <c r="G9" s="340" t="s">
        <v>6707</v>
      </c>
      <c r="H9" s="340">
        <v>130</v>
      </c>
      <c r="I9" s="340">
        <v>127</v>
      </c>
      <c r="J9" s="340">
        <v>3</v>
      </c>
      <c r="K9" s="340">
        <v>0</v>
      </c>
      <c r="L9" s="340">
        <v>0</v>
      </c>
      <c r="M9" s="340">
        <v>0</v>
      </c>
      <c r="N9" s="340">
        <v>0</v>
      </c>
      <c r="O9" s="340">
        <v>0</v>
      </c>
      <c r="P9" s="340">
        <v>0</v>
      </c>
      <c r="Q9" s="340">
        <v>0</v>
      </c>
      <c r="R9" s="340">
        <v>0</v>
      </c>
      <c r="S9" s="340">
        <v>0</v>
      </c>
      <c r="T9" s="340">
        <v>12</v>
      </c>
      <c r="U9" s="340">
        <v>22</v>
      </c>
      <c r="V9" s="340">
        <v>96</v>
      </c>
    </row>
    <row r="12" spans="1:22">
      <c r="A12" s="340" t="s">
        <v>5345</v>
      </c>
      <c r="B12" s="340" t="s">
        <v>5346</v>
      </c>
      <c r="C12" s="340"/>
      <c r="D12" s="340"/>
      <c r="E12" s="340"/>
      <c r="F12" s="340"/>
      <c r="G12" s="340"/>
      <c r="H12" s="340"/>
      <c r="I12" s="340"/>
      <c r="J12" s="340"/>
      <c r="K12" s="340"/>
      <c r="L12" s="340"/>
      <c r="M12" s="340"/>
    </row>
    <row r="13" spans="1:22">
      <c r="A13" s="340" t="s">
        <v>2019</v>
      </c>
      <c r="B13" s="340"/>
      <c r="C13" s="340"/>
      <c r="D13" s="340"/>
      <c r="E13" s="340"/>
      <c r="F13" s="340"/>
      <c r="G13" s="340"/>
      <c r="H13" s="340"/>
      <c r="I13" s="340"/>
      <c r="J13" s="340"/>
      <c r="K13" s="340"/>
      <c r="L13" s="340"/>
      <c r="M13" s="340"/>
    </row>
    <row r="14" spans="1:22">
      <c r="A14" s="340" t="s">
        <v>4288</v>
      </c>
      <c r="B14" s="340"/>
      <c r="C14" s="340"/>
      <c r="D14" s="340"/>
      <c r="E14" s="340"/>
      <c r="F14" s="340"/>
      <c r="G14" s="340"/>
      <c r="H14" s="340"/>
      <c r="I14" s="340"/>
      <c r="J14" s="340"/>
      <c r="K14" s="340"/>
      <c r="L14" s="340"/>
      <c r="M14" s="340"/>
    </row>
    <row r="15" spans="1:22">
      <c r="A15" s="340" t="s">
        <v>6572</v>
      </c>
      <c r="B15" s="340"/>
      <c r="C15" s="340"/>
      <c r="D15" s="340"/>
      <c r="E15" s="340"/>
      <c r="F15" s="340"/>
      <c r="G15" s="340"/>
      <c r="H15" s="340"/>
      <c r="I15" s="340"/>
      <c r="J15" s="340"/>
      <c r="K15" s="340"/>
      <c r="L15" s="340"/>
      <c r="M15" s="340"/>
    </row>
    <row r="16" spans="1:22">
      <c r="A16" s="340" t="s">
        <v>6708</v>
      </c>
      <c r="B16" s="340"/>
      <c r="C16" s="340"/>
      <c r="D16" s="340"/>
      <c r="E16" s="340"/>
      <c r="F16" s="340"/>
      <c r="G16" s="340"/>
      <c r="H16" s="340"/>
      <c r="I16" s="340"/>
      <c r="J16" s="340"/>
      <c r="K16" s="340"/>
      <c r="L16" s="340"/>
      <c r="M16" s="340"/>
    </row>
    <row r="17" spans="1:15">
      <c r="A17" s="340" t="s">
        <v>4290</v>
      </c>
      <c r="B17" s="340" t="s">
        <v>28</v>
      </c>
      <c r="C17" s="340" t="s">
        <v>29</v>
      </c>
      <c r="D17" s="340" t="s">
        <v>4291</v>
      </c>
      <c r="E17" s="340" t="s">
        <v>4110</v>
      </c>
      <c r="F17" s="340" t="s">
        <v>2055</v>
      </c>
      <c r="G17" s="340" t="s">
        <v>2056</v>
      </c>
      <c r="H17" s="340" t="s">
        <v>3412</v>
      </c>
      <c r="I17" s="340" t="s">
        <v>3413</v>
      </c>
      <c r="J17" s="340" t="s">
        <v>3414</v>
      </c>
      <c r="K17" s="5">
        <v>41640</v>
      </c>
      <c r="L17" s="5">
        <v>41671</v>
      </c>
      <c r="M17" s="5">
        <v>41699</v>
      </c>
    </row>
    <row r="18" spans="1:15">
      <c r="A18" s="340" t="s">
        <v>2059</v>
      </c>
      <c r="B18" s="340"/>
      <c r="C18" s="340" t="s">
        <v>6575</v>
      </c>
      <c r="D18" s="340"/>
      <c r="E18" s="340"/>
      <c r="F18" s="340"/>
      <c r="G18" s="340"/>
      <c r="H18" s="340">
        <v>360</v>
      </c>
      <c r="I18" s="340">
        <v>359</v>
      </c>
      <c r="J18" s="340">
        <v>1</v>
      </c>
      <c r="K18" s="340">
        <v>151</v>
      </c>
      <c r="L18" s="340">
        <v>209</v>
      </c>
      <c r="M18" s="340" t="s">
        <v>31</v>
      </c>
    </row>
    <row r="19" spans="1:15">
      <c r="A19" s="340" t="s">
        <v>6706</v>
      </c>
      <c r="B19" s="340" t="s">
        <v>3421</v>
      </c>
      <c r="C19" s="340" t="s">
        <v>6575</v>
      </c>
      <c r="D19" s="340"/>
      <c r="E19" s="340"/>
      <c r="F19" s="5">
        <v>1124462</v>
      </c>
      <c r="G19" s="340" t="s">
        <v>6707</v>
      </c>
      <c r="H19" s="340">
        <v>360</v>
      </c>
      <c r="I19" s="340">
        <v>359</v>
      </c>
      <c r="J19" s="340">
        <v>1</v>
      </c>
      <c r="K19" s="340">
        <v>151</v>
      </c>
      <c r="L19" s="340">
        <v>209</v>
      </c>
      <c r="M19" s="340" t="s">
        <v>31</v>
      </c>
    </row>
    <row r="20" spans="1:15">
      <c r="A20" s="340"/>
      <c r="B20" s="340"/>
      <c r="C20" s="340"/>
      <c r="D20" s="340"/>
      <c r="E20" s="340"/>
      <c r="F20" s="340"/>
      <c r="G20" s="340"/>
      <c r="H20" s="340"/>
      <c r="I20" s="340"/>
      <c r="J20" s="340"/>
      <c r="K20" s="340"/>
      <c r="L20" s="340"/>
      <c r="M20" s="340"/>
    </row>
    <row r="21" spans="1:15">
      <c r="A21" s="340"/>
      <c r="B21" s="340"/>
      <c r="C21" s="340"/>
      <c r="D21" s="340"/>
      <c r="E21" s="340"/>
      <c r="F21" s="340"/>
      <c r="G21" s="340"/>
      <c r="H21" s="340"/>
      <c r="I21" s="340"/>
      <c r="J21" s="340"/>
      <c r="K21" s="340"/>
      <c r="L21" s="340"/>
      <c r="M21" s="340"/>
    </row>
    <row r="22" spans="1:15">
      <c r="A22" s="340" t="s">
        <v>6710</v>
      </c>
      <c r="B22" s="340" t="s">
        <v>6711</v>
      </c>
      <c r="C22" s="340"/>
      <c r="D22" s="340"/>
      <c r="E22" s="340"/>
      <c r="F22" s="340"/>
      <c r="G22" s="340"/>
      <c r="H22" s="340"/>
      <c r="I22" s="340"/>
      <c r="J22" s="340"/>
      <c r="K22" s="340"/>
      <c r="L22" s="340"/>
      <c r="M22" s="340"/>
      <c r="N22" s="340"/>
      <c r="O22" s="340"/>
    </row>
    <row r="23" spans="1:15">
      <c r="A23" s="340" t="s">
        <v>2019</v>
      </c>
      <c r="B23" s="340"/>
      <c r="C23" s="340"/>
      <c r="D23" s="340"/>
      <c r="E23" s="340"/>
      <c r="F23" s="340"/>
      <c r="G23" s="340"/>
      <c r="H23" s="340"/>
      <c r="I23" s="340"/>
      <c r="J23" s="340"/>
      <c r="K23" s="340"/>
      <c r="L23" s="340"/>
      <c r="M23" s="340"/>
      <c r="N23" s="340"/>
      <c r="O23" s="340"/>
    </row>
    <row r="24" spans="1:15">
      <c r="A24" s="340" t="s">
        <v>4288</v>
      </c>
      <c r="B24" s="340"/>
      <c r="C24" s="340"/>
      <c r="D24" s="340"/>
      <c r="E24" s="340"/>
      <c r="F24" s="340"/>
      <c r="G24" s="340"/>
      <c r="H24" s="340"/>
      <c r="I24" s="340"/>
      <c r="J24" s="340"/>
      <c r="K24" s="340"/>
      <c r="L24" s="340"/>
      <c r="M24" s="340"/>
      <c r="N24" s="340"/>
      <c r="O24" s="340"/>
    </row>
    <row r="25" spans="1:15">
      <c r="A25" s="340" t="s">
        <v>4289</v>
      </c>
      <c r="B25" s="340"/>
      <c r="C25" s="340"/>
      <c r="D25" s="340"/>
      <c r="E25" s="340"/>
      <c r="F25" s="340"/>
      <c r="G25" s="340"/>
      <c r="H25" s="340"/>
      <c r="I25" s="340"/>
      <c r="J25" s="340"/>
      <c r="K25" s="340"/>
      <c r="L25" s="340"/>
      <c r="M25" s="340"/>
      <c r="N25" s="340"/>
      <c r="O25" s="340"/>
    </row>
    <row r="26" spans="1:15">
      <c r="A26" s="340" t="s">
        <v>6708</v>
      </c>
      <c r="B26" s="340"/>
      <c r="C26" s="340"/>
      <c r="D26" s="340"/>
      <c r="E26" s="340"/>
      <c r="F26" s="340"/>
      <c r="G26" s="340"/>
      <c r="H26" s="340"/>
      <c r="I26" s="340"/>
      <c r="J26" s="340"/>
      <c r="K26" s="340"/>
      <c r="L26" s="340"/>
      <c r="M26" s="340"/>
      <c r="N26" s="340"/>
      <c r="O26" s="340"/>
    </row>
    <row r="27" spans="1:15">
      <c r="A27" s="340"/>
      <c r="B27" s="340"/>
      <c r="C27" s="340" t="s">
        <v>3412</v>
      </c>
      <c r="D27" s="5">
        <v>41275</v>
      </c>
      <c r="E27" s="5">
        <v>41306</v>
      </c>
      <c r="F27" s="5">
        <v>41334</v>
      </c>
      <c r="G27" s="5">
        <v>41365</v>
      </c>
      <c r="H27" s="5">
        <v>41395</v>
      </c>
      <c r="I27" s="5">
        <v>41426</v>
      </c>
      <c r="J27" s="5">
        <v>41456</v>
      </c>
      <c r="K27" s="5">
        <v>41487</v>
      </c>
      <c r="L27" s="5">
        <v>41518</v>
      </c>
      <c r="M27" s="5">
        <v>41548</v>
      </c>
      <c r="N27" s="5">
        <v>41579</v>
      </c>
      <c r="O27" s="5">
        <v>41609</v>
      </c>
    </row>
    <row r="28" spans="1:15">
      <c r="A28" s="340" t="s">
        <v>6712</v>
      </c>
      <c r="B28" s="340"/>
      <c r="C28" s="340">
        <v>185</v>
      </c>
      <c r="D28" s="340">
        <v>0</v>
      </c>
      <c r="E28" s="340">
        <v>0</v>
      </c>
      <c r="F28" s="340">
        <v>0</v>
      </c>
      <c r="G28" s="340">
        <v>0</v>
      </c>
      <c r="H28" s="340">
        <v>0</v>
      </c>
      <c r="I28" s="340">
        <v>0</v>
      </c>
      <c r="J28" s="340">
        <v>0</v>
      </c>
      <c r="K28" s="340">
        <v>0</v>
      </c>
      <c r="L28" s="340">
        <v>0</v>
      </c>
      <c r="M28" s="340">
        <v>20</v>
      </c>
      <c r="N28" s="340">
        <v>15</v>
      </c>
      <c r="O28" s="340">
        <v>150</v>
      </c>
    </row>
    <row r="29" spans="1:15">
      <c r="A29" s="340" t="s">
        <v>6706</v>
      </c>
      <c r="B29" s="340" t="s">
        <v>6713</v>
      </c>
      <c r="C29" s="340">
        <v>185</v>
      </c>
      <c r="D29" s="340">
        <v>0</v>
      </c>
      <c r="E29" s="340">
        <v>0</v>
      </c>
      <c r="F29" s="340">
        <v>0</v>
      </c>
      <c r="G29" s="340">
        <v>0</v>
      </c>
      <c r="H29" s="340">
        <v>0</v>
      </c>
      <c r="I29" s="340">
        <v>0</v>
      </c>
      <c r="J29" s="340">
        <v>0</v>
      </c>
      <c r="K29" s="340">
        <v>0</v>
      </c>
      <c r="L29" s="340">
        <v>0</v>
      </c>
      <c r="M29" s="340">
        <v>20</v>
      </c>
      <c r="N29" s="340">
        <v>15</v>
      </c>
      <c r="O29" s="340">
        <v>150</v>
      </c>
    </row>
    <row r="32" spans="1:15">
      <c r="A32" s="340" t="s">
        <v>6710</v>
      </c>
      <c r="B32" s="340" t="s">
        <v>6711</v>
      </c>
      <c r="C32" s="340"/>
      <c r="D32" s="340"/>
      <c r="E32" s="340"/>
      <c r="F32" s="340"/>
    </row>
    <row r="33" spans="1:6">
      <c r="A33" s="340" t="s">
        <v>2019</v>
      </c>
      <c r="B33" s="340"/>
      <c r="C33" s="340"/>
      <c r="D33" s="340"/>
      <c r="E33" s="340"/>
      <c r="F33" s="340"/>
    </row>
    <row r="34" spans="1:6">
      <c r="A34" s="340" t="s">
        <v>6705</v>
      </c>
      <c r="B34" s="340"/>
      <c r="C34" s="340"/>
      <c r="D34" s="340"/>
      <c r="E34" s="340"/>
      <c r="F34" s="340"/>
    </row>
    <row r="35" spans="1:6">
      <c r="A35" s="340" t="s">
        <v>4288</v>
      </c>
      <c r="B35" s="340"/>
      <c r="C35" s="340"/>
      <c r="D35" s="340"/>
      <c r="E35" s="340"/>
      <c r="F35" s="340"/>
    </row>
    <row r="36" spans="1:6">
      <c r="A36" s="340" t="s">
        <v>6572</v>
      </c>
      <c r="B36" s="340"/>
      <c r="C36" s="340"/>
      <c r="D36" s="340"/>
      <c r="E36" s="340"/>
      <c r="F36" s="340"/>
    </row>
    <row r="37" spans="1:6">
      <c r="A37" s="340" t="s">
        <v>148</v>
      </c>
      <c r="B37" s="340"/>
      <c r="C37" s="340"/>
      <c r="D37" s="340"/>
      <c r="E37" s="340"/>
      <c r="F37" s="340"/>
    </row>
    <row r="38" spans="1:6">
      <c r="A38" s="236">
        <v>41744</v>
      </c>
      <c r="B38" s="340"/>
      <c r="C38" s="340"/>
      <c r="D38" s="340"/>
      <c r="E38" s="340"/>
      <c r="F38" s="340"/>
    </row>
    <row r="39" spans="1:6">
      <c r="A39" s="340"/>
      <c r="B39" s="340"/>
      <c r="C39" s="340" t="s">
        <v>3412</v>
      </c>
      <c r="D39" s="5">
        <v>41640</v>
      </c>
      <c r="E39" s="5">
        <v>41671</v>
      </c>
      <c r="F39" s="5">
        <v>41699</v>
      </c>
    </row>
    <row r="40" spans="1:6">
      <c r="A40" s="340" t="s">
        <v>6712</v>
      </c>
      <c r="B40" s="340"/>
      <c r="C40" s="340">
        <v>327</v>
      </c>
      <c r="D40" s="340">
        <v>152</v>
      </c>
      <c r="E40" s="340">
        <v>175</v>
      </c>
      <c r="F40" s="340" t="s">
        <v>31</v>
      </c>
    </row>
    <row r="41" spans="1:6">
      <c r="A41" s="340" t="s">
        <v>6706</v>
      </c>
      <c r="B41" s="340" t="s">
        <v>6713</v>
      </c>
      <c r="C41" s="340">
        <v>327</v>
      </c>
      <c r="D41" s="340">
        <v>152</v>
      </c>
      <c r="E41" s="340">
        <v>175</v>
      </c>
      <c r="F41" s="340" t="s">
        <v>31</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1"/>
  <sheetViews>
    <sheetView workbookViewId="0">
      <pane ySplit="1" topLeftCell="A84" activePane="bottomLeft" state="frozen"/>
      <selection pane="bottomLeft" activeCell="C198" sqref="C198"/>
    </sheetView>
  </sheetViews>
  <sheetFormatPr baseColWidth="10" defaultColWidth="11" defaultRowHeight="15" x14ac:dyDescent="0"/>
  <cols>
    <col min="1" max="1" width="17.83203125" style="340" customWidth="1"/>
    <col min="2" max="2" width="10.5" style="346" customWidth="1"/>
    <col min="3" max="3" width="18.1640625" style="8" customWidth="1"/>
    <col min="4" max="4" width="17" style="8" customWidth="1"/>
  </cols>
  <sheetData>
    <row r="1" spans="1:4">
      <c r="A1" s="344" t="s">
        <v>6714</v>
      </c>
      <c r="B1" s="344" t="s">
        <v>6715</v>
      </c>
      <c r="C1" s="345" t="s">
        <v>6716</v>
      </c>
      <c r="D1" s="345" t="s">
        <v>6717</v>
      </c>
    </row>
    <row r="2" spans="1:4">
      <c r="A2" s="340" t="s">
        <v>2019</v>
      </c>
      <c r="B2" s="346">
        <v>4</v>
      </c>
      <c r="C2" s="8" t="s">
        <v>6718</v>
      </c>
      <c r="D2" s="347">
        <v>40564.337233796294</v>
      </c>
    </row>
    <row r="3" spans="1:4">
      <c r="A3" s="340" t="s">
        <v>2019</v>
      </c>
      <c r="B3" s="346">
        <v>2</v>
      </c>
      <c r="C3" s="8" t="s">
        <v>6719</v>
      </c>
      <c r="D3" s="347">
        <v>40562.444722222222</v>
      </c>
    </row>
    <row r="5" spans="1:4">
      <c r="A5" s="340" t="s">
        <v>2019</v>
      </c>
      <c r="B5" s="346">
        <v>1</v>
      </c>
      <c r="C5" s="8" t="s">
        <v>6720</v>
      </c>
      <c r="D5" s="347">
        <v>40586.352280092593</v>
      </c>
    </row>
    <row r="6" spans="1:4">
      <c r="A6" s="340" t="s">
        <v>2019</v>
      </c>
      <c r="B6" s="346">
        <v>1</v>
      </c>
      <c r="C6" s="8" t="s">
        <v>6721</v>
      </c>
      <c r="D6" s="347">
        <v>40575.380416666667</v>
      </c>
    </row>
    <row r="7" spans="1:4">
      <c r="A7" s="340" t="s">
        <v>2019</v>
      </c>
      <c r="B7" s="346">
        <v>1</v>
      </c>
      <c r="C7" s="8" t="s">
        <v>6722</v>
      </c>
      <c r="D7" s="347">
        <v>40591.37164351852</v>
      </c>
    </row>
    <row r="8" spans="1:4">
      <c r="A8" s="340" t="s">
        <v>2019</v>
      </c>
      <c r="B8" s="346">
        <v>1</v>
      </c>
      <c r="C8" s="8" t="s">
        <v>6723</v>
      </c>
      <c r="D8" s="347">
        <v>40582.650173611109</v>
      </c>
    </row>
    <row r="9" spans="1:4">
      <c r="A9" s="340" t="s">
        <v>2019</v>
      </c>
      <c r="B9" s="346">
        <v>4</v>
      </c>
      <c r="C9" s="8" t="s">
        <v>6724</v>
      </c>
      <c r="D9" s="347">
        <v>40602.509305555555</v>
      </c>
    </row>
    <row r="10" spans="1:4">
      <c r="A10" s="340" t="s">
        <v>2019</v>
      </c>
      <c r="B10" s="346">
        <v>8</v>
      </c>
      <c r="C10" s="8" t="s">
        <v>6719</v>
      </c>
      <c r="D10" s="347">
        <v>40599.288159722222</v>
      </c>
    </row>
    <row r="11" spans="1:4">
      <c r="A11" s="340" t="s">
        <v>2019</v>
      </c>
      <c r="B11" s="346">
        <v>1</v>
      </c>
      <c r="C11" s="8" t="s">
        <v>6725</v>
      </c>
      <c r="D11" s="347">
        <v>40602.618217592593</v>
      </c>
    </row>
    <row r="13" spans="1:4">
      <c r="A13" s="340" t="s">
        <v>2019</v>
      </c>
      <c r="B13" s="346">
        <v>1</v>
      </c>
      <c r="C13" s="8" t="s">
        <v>6720</v>
      </c>
      <c r="D13" s="347">
        <v>40627.78497685185</v>
      </c>
    </row>
    <row r="14" spans="1:4">
      <c r="A14" s="340" t="s">
        <v>2019</v>
      </c>
      <c r="B14" s="346">
        <v>1</v>
      </c>
      <c r="C14" s="8" t="s">
        <v>6726</v>
      </c>
      <c r="D14" s="347">
        <v>40611.356921296298</v>
      </c>
    </row>
    <row r="15" spans="1:4">
      <c r="A15" s="340" t="s">
        <v>2019</v>
      </c>
      <c r="B15" s="346">
        <v>2</v>
      </c>
      <c r="C15" s="8" t="s">
        <v>6722</v>
      </c>
      <c r="D15" s="347">
        <v>40633.426990740743</v>
      </c>
    </row>
    <row r="16" spans="1:4">
      <c r="A16" s="340" t="s">
        <v>2019</v>
      </c>
      <c r="B16" s="346">
        <v>1</v>
      </c>
      <c r="C16" s="8" t="s">
        <v>6727</v>
      </c>
      <c r="D16" s="347">
        <v>40619.580625000002</v>
      </c>
    </row>
    <row r="17" spans="1:4">
      <c r="A17" s="340" t="s">
        <v>2019</v>
      </c>
      <c r="B17" s="346">
        <v>2</v>
      </c>
      <c r="C17" s="8" t="s">
        <v>6724</v>
      </c>
      <c r="D17" s="347">
        <v>40633.518541666665</v>
      </c>
    </row>
    <row r="18" spans="1:4">
      <c r="A18" s="340" t="s">
        <v>2019</v>
      </c>
      <c r="B18" s="346">
        <v>4</v>
      </c>
      <c r="C18" s="8" t="s">
        <v>6719</v>
      </c>
      <c r="D18" s="347">
        <v>40633.411817129629</v>
      </c>
    </row>
    <row r="19" spans="1:4">
      <c r="A19" s="340" t="s">
        <v>2019</v>
      </c>
      <c r="B19" s="346">
        <v>1</v>
      </c>
      <c r="C19" s="8" t="s">
        <v>6728</v>
      </c>
      <c r="D19" s="347">
        <v>40616.389027777775</v>
      </c>
    </row>
    <row r="20" spans="1:4">
      <c r="A20" s="340" t="s">
        <v>2019</v>
      </c>
      <c r="B20" s="346">
        <v>1</v>
      </c>
      <c r="C20" s="8" t="s">
        <v>6729</v>
      </c>
      <c r="D20" s="347">
        <v>40605.431111111109</v>
      </c>
    </row>
    <row r="22" spans="1:4">
      <c r="A22" s="340" t="s">
        <v>2019</v>
      </c>
      <c r="B22" s="346">
        <v>3</v>
      </c>
      <c r="C22" s="8" t="s">
        <v>6720</v>
      </c>
      <c r="D22" s="347">
        <v>40659.788888888892</v>
      </c>
    </row>
    <row r="23" spans="1:4">
      <c r="A23" s="340" t="s">
        <v>2019</v>
      </c>
      <c r="B23" s="346">
        <v>3</v>
      </c>
      <c r="C23" s="8" t="s">
        <v>6730</v>
      </c>
      <c r="D23" s="347">
        <v>40662.480856481481</v>
      </c>
    </row>
    <row r="24" spans="1:4">
      <c r="A24" s="340" t="s">
        <v>2019</v>
      </c>
      <c r="B24" s="346">
        <v>1</v>
      </c>
      <c r="C24" s="8" t="s">
        <v>6724</v>
      </c>
      <c r="D24" s="347">
        <v>40636.744398148148</v>
      </c>
    </row>
    <row r="25" spans="1:4">
      <c r="A25" s="340" t="s">
        <v>2019</v>
      </c>
      <c r="B25" s="346">
        <v>1</v>
      </c>
      <c r="C25" s="8" t="s">
        <v>6719</v>
      </c>
      <c r="D25" s="347">
        <v>40645.432662037034</v>
      </c>
    </row>
    <row r="26" spans="1:4">
      <c r="A26" s="340" t="s">
        <v>2019</v>
      </c>
      <c r="B26" s="346">
        <v>1</v>
      </c>
      <c r="C26" s="8" t="s">
        <v>6725</v>
      </c>
      <c r="D26" s="347">
        <v>40640.538425925923</v>
      </c>
    </row>
    <row r="27" spans="1:4">
      <c r="A27" s="340" t="s">
        <v>2019</v>
      </c>
      <c r="B27" s="346">
        <v>1</v>
      </c>
      <c r="C27" s="8" t="s">
        <v>6731</v>
      </c>
      <c r="D27" s="347">
        <v>40659.78570601852</v>
      </c>
    </row>
    <row r="28" spans="1:4">
      <c r="A28" s="340" t="s">
        <v>2019</v>
      </c>
      <c r="B28" s="346">
        <v>1</v>
      </c>
      <c r="C28" s="8" t="s">
        <v>6732</v>
      </c>
      <c r="D28" s="347">
        <v>40638.681087962963</v>
      </c>
    </row>
    <row r="30" spans="1:4">
      <c r="A30" s="340" t="s">
        <v>2019</v>
      </c>
      <c r="B30" s="346">
        <v>4</v>
      </c>
      <c r="C30" s="8" t="s">
        <v>6720</v>
      </c>
      <c r="D30" s="347">
        <v>40676.379074074073</v>
      </c>
    </row>
    <row r="31" spans="1:4">
      <c r="A31" s="340" t="s">
        <v>2019</v>
      </c>
      <c r="B31" s="346">
        <v>1</v>
      </c>
      <c r="C31" s="8" t="s">
        <v>6722</v>
      </c>
      <c r="D31" s="347">
        <v>40681.441168981481</v>
      </c>
    </row>
    <row r="32" spans="1:4">
      <c r="A32" s="340" t="s">
        <v>2019</v>
      </c>
      <c r="B32" s="346">
        <v>4</v>
      </c>
      <c r="C32" s="8" t="s">
        <v>6727</v>
      </c>
      <c r="D32" s="347">
        <v>40694.455185185187</v>
      </c>
    </row>
    <row r="33" spans="1:5">
      <c r="A33" s="340" t="s">
        <v>2019</v>
      </c>
      <c r="B33" s="346">
        <v>1</v>
      </c>
      <c r="C33" s="8" t="s">
        <v>6733</v>
      </c>
      <c r="D33" s="347">
        <v>40667.538854166669</v>
      </c>
    </row>
    <row r="34" spans="1:5">
      <c r="A34" s="340" t="s">
        <v>2019</v>
      </c>
      <c r="B34" s="346">
        <v>1</v>
      </c>
      <c r="C34" s="8" t="s">
        <v>6734</v>
      </c>
      <c r="D34" s="347">
        <v>40681.368958333333</v>
      </c>
    </row>
    <row r="35" spans="1:5">
      <c r="A35" s="340" t="s">
        <v>2019</v>
      </c>
      <c r="B35" s="346">
        <v>1</v>
      </c>
      <c r="C35" s="8" t="s">
        <v>6735</v>
      </c>
      <c r="D35" s="347">
        <v>40673.531817129631</v>
      </c>
    </row>
    <row r="37" spans="1:5">
      <c r="A37" s="340" t="s">
        <v>2019</v>
      </c>
      <c r="B37" s="346">
        <v>1</v>
      </c>
      <c r="C37" s="8" t="s">
        <v>6736</v>
      </c>
      <c r="D37" s="347">
        <v>40707.638368055559</v>
      </c>
    </row>
    <row r="38" spans="1:5">
      <c r="A38" s="340" t="s">
        <v>2019</v>
      </c>
      <c r="B38" s="346">
        <v>2</v>
      </c>
      <c r="C38" s="8" t="s">
        <v>6727</v>
      </c>
      <c r="D38" s="347">
        <v>40697.646701388891</v>
      </c>
    </row>
    <row r="39" spans="1:5">
      <c r="A39" s="340" t="s">
        <v>2019</v>
      </c>
      <c r="B39" s="346">
        <v>2</v>
      </c>
      <c r="C39" s="8" t="s">
        <v>6719</v>
      </c>
      <c r="D39" s="347">
        <v>40708.614386574074</v>
      </c>
    </row>
    <row r="40" spans="1:5">
      <c r="A40" s="340" t="s">
        <v>2019</v>
      </c>
      <c r="B40" s="346">
        <v>1</v>
      </c>
      <c r="C40" s="8" t="s">
        <v>6734</v>
      </c>
      <c r="D40" s="347">
        <v>40697.44804398148</v>
      </c>
    </row>
    <row r="42" spans="1:5">
      <c r="A42" s="340" t="s">
        <v>2019</v>
      </c>
      <c r="B42" s="346">
        <v>1</v>
      </c>
      <c r="C42" s="8" t="s">
        <v>6720</v>
      </c>
      <c r="D42" s="347">
        <v>40784.687939814816</v>
      </c>
    </row>
    <row r="44" spans="1:5">
      <c r="A44" s="340" t="s">
        <v>2019</v>
      </c>
      <c r="B44" s="346">
        <v>1</v>
      </c>
      <c r="C44" s="348" t="s">
        <v>6737</v>
      </c>
      <c r="D44" s="347">
        <v>40808.492881944447</v>
      </c>
      <c r="E44" t="s">
        <v>6776</v>
      </c>
    </row>
    <row r="45" spans="1:5">
      <c r="A45" s="340" t="s">
        <v>2019</v>
      </c>
      <c r="B45" s="346">
        <v>2</v>
      </c>
      <c r="C45" s="8" t="s">
        <v>6736</v>
      </c>
      <c r="D45" s="347">
        <v>40805.599212962959</v>
      </c>
    </row>
    <row r="46" spans="1:5">
      <c r="A46" s="340" t="s">
        <v>2019</v>
      </c>
      <c r="B46" s="346">
        <v>2</v>
      </c>
      <c r="C46" s="8" t="s">
        <v>6722</v>
      </c>
      <c r="D46" s="347">
        <v>40816.650775462964</v>
      </c>
    </row>
    <row r="47" spans="1:5">
      <c r="A47" s="340" t="s">
        <v>2019</v>
      </c>
      <c r="B47" s="346">
        <v>2</v>
      </c>
      <c r="C47" s="8" t="s">
        <v>6718</v>
      </c>
      <c r="D47" s="347">
        <v>40816.386400462965</v>
      </c>
    </row>
    <row r="48" spans="1:5">
      <c r="A48" s="340" t="s">
        <v>2019</v>
      </c>
      <c r="B48" s="346">
        <v>2</v>
      </c>
      <c r="C48" s="8" t="s">
        <v>6724</v>
      </c>
      <c r="D48" s="347">
        <v>40807.646064814813</v>
      </c>
    </row>
    <row r="49" spans="1:4">
      <c r="A49" s="340" t="s">
        <v>2019</v>
      </c>
      <c r="B49" s="346">
        <v>1</v>
      </c>
      <c r="C49" s="8" t="s">
        <v>6738</v>
      </c>
      <c r="D49" s="347">
        <v>40798.735162037039</v>
      </c>
    </row>
    <row r="51" spans="1:4">
      <c r="A51" s="340" t="s">
        <v>2019</v>
      </c>
      <c r="B51" s="346">
        <v>1</v>
      </c>
      <c r="C51" s="8" t="s">
        <v>6720</v>
      </c>
      <c r="D51" s="347">
        <v>40820.754756944443</v>
      </c>
    </row>
    <row r="52" spans="1:4">
      <c r="A52" s="340" t="s">
        <v>2019</v>
      </c>
      <c r="B52" s="346">
        <v>1</v>
      </c>
      <c r="C52" s="348" t="s">
        <v>6737</v>
      </c>
      <c r="D52" s="347">
        <v>40847.634965277779</v>
      </c>
    </row>
    <row r="53" spans="1:4">
      <c r="A53" s="340" t="s">
        <v>2019</v>
      </c>
      <c r="B53" s="346">
        <v>1</v>
      </c>
      <c r="C53" s="8" t="s">
        <v>6722</v>
      </c>
      <c r="D53" s="347">
        <v>40823.36078703704</v>
      </c>
    </row>
    <row r="54" spans="1:4">
      <c r="A54" s="340" t="s">
        <v>2019</v>
      </c>
      <c r="B54" s="346">
        <v>38</v>
      </c>
      <c r="C54" s="8" t="s">
        <v>6723</v>
      </c>
      <c r="D54" s="347">
        <v>40847.670057870368</v>
      </c>
    </row>
    <row r="55" spans="1:4">
      <c r="A55" s="340" t="s">
        <v>2019</v>
      </c>
      <c r="B55" s="346">
        <v>1</v>
      </c>
      <c r="C55" s="8" t="s">
        <v>6739</v>
      </c>
      <c r="D55" s="347">
        <v>40839.761377314811</v>
      </c>
    </row>
    <row r="56" spans="1:4">
      <c r="A56" s="340" t="s">
        <v>2019</v>
      </c>
      <c r="B56" s="346">
        <v>2</v>
      </c>
      <c r="C56" s="8" t="s">
        <v>6718</v>
      </c>
      <c r="D56" s="347">
        <v>40847.387650462966</v>
      </c>
    </row>
    <row r="57" spans="1:4">
      <c r="A57" s="340" t="s">
        <v>2019</v>
      </c>
      <c r="B57" s="346">
        <v>3</v>
      </c>
      <c r="C57" s="8" t="s">
        <v>6724</v>
      </c>
      <c r="D57" s="347">
        <v>40842.590833333335</v>
      </c>
    </row>
    <row r="58" spans="1:4">
      <c r="A58" s="340" t="s">
        <v>2019</v>
      </c>
      <c r="B58" s="346">
        <v>1</v>
      </c>
      <c r="C58" s="8" t="s">
        <v>6740</v>
      </c>
      <c r="D58" s="347">
        <v>40840.277615740742</v>
      </c>
    </row>
    <row r="59" spans="1:4">
      <c r="A59" s="340" t="s">
        <v>2019</v>
      </c>
      <c r="B59" s="346">
        <v>6</v>
      </c>
      <c r="C59" s="8" t="s">
        <v>6719</v>
      </c>
      <c r="D59" s="347">
        <v>40847.34584490741</v>
      </c>
    </row>
    <row r="60" spans="1:4">
      <c r="A60" s="340" t="s">
        <v>2019</v>
      </c>
      <c r="B60" s="346">
        <v>1</v>
      </c>
      <c r="C60" s="8" t="s">
        <v>6734</v>
      </c>
      <c r="D60" s="347">
        <v>40841.469490740739</v>
      </c>
    </row>
    <row r="62" spans="1:4">
      <c r="A62" s="340" t="s">
        <v>2019</v>
      </c>
      <c r="B62" s="346">
        <v>3</v>
      </c>
      <c r="C62" s="8" t="s">
        <v>6720</v>
      </c>
      <c r="D62" s="347">
        <v>40874.852951388886</v>
      </c>
    </row>
    <row r="63" spans="1:4">
      <c r="A63" s="340" t="s">
        <v>2019</v>
      </c>
      <c r="B63" s="346">
        <v>1</v>
      </c>
      <c r="C63" s="348" t="s">
        <v>6737</v>
      </c>
      <c r="D63" s="347">
        <v>40864.408194444448</v>
      </c>
    </row>
    <row r="64" spans="1:4">
      <c r="A64" s="340" t="s">
        <v>2019</v>
      </c>
      <c r="B64" s="346">
        <v>9</v>
      </c>
      <c r="C64" s="8" t="s">
        <v>6736</v>
      </c>
      <c r="D64" s="347">
        <v>40864.640069444446</v>
      </c>
    </row>
    <row r="65" spans="1:4">
      <c r="A65" s="340" t="s">
        <v>2019</v>
      </c>
      <c r="B65" s="346">
        <v>1</v>
      </c>
      <c r="C65" s="8" t="s">
        <v>6722</v>
      </c>
      <c r="D65" s="347">
        <v>40863.644988425927</v>
      </c>
    </row>
    <row r="66" spans="1:4">
      <c r="A66" s="340" t="s">
        <v>2019</v>
      </c>
      <c r="B66" s="346">
        <v>1</v>
      </c>
      <c r="C66" s="8" t="s">
        <v>6723</v>
      </c>
      <c r="D66" s="347">
        <v>40865.590127314812</v>
      </c>
    </row>
    <row r="67" spans="1:4">
      <c r="A67" s="340" t="s">
        <v>2019</v>
      </c>
      <c r="B67" s="346">
        <v>2</v>
      </c>
      <c r="C67" s="8" t="s">
        <v>6741</v>
      </c>
      <c r="D67" s="347">
        <v>40876.415381944447</v>
      </c>
    </row>
    <row r="68" spans="1:4">
      <c r="A68" s="340" t="s">
        <v>2019</v>
      </c>
      <c r="B68" s="346">
        <v>1</v>
      </c>
      <c r="C68" s="8" t="s">
        <v>6718</v>
      </c>
      <c r="D68" s="347">
        <v>40850.470694444448</v>
      </c>
    </row>
    <row r="69" spans="1:4">
      <c r="A69" s="340" t="s">
        <v>2019</v>
      </c>
      <c r="B69" s="346">
        <v>2</v>
      </c>
      <c r="C69" s="8" t="s">
        <v>6742</v>
      </c>
      <c r="D69" s="347">
        <v>40869.697118055556</v>
      </c>
    </row>
    <row r="70" spans="1:4">
      <c r="A70" s="340" t="s">
        <v>2019</v>
      </c>
      <c r="B70" s="346">
        <v>1</v>
      </c>
      <c r="C70" s="8" t="s">
        <v>6719</v>
      </c>
      <c r="D70" s="347">
        <v>40869.298773148148</v>
      </c>
    </row>
    <row r="71" spans="1:4">
      <c r="A71" s="340" t="s">
        <v>2019</v>
      </c>
      <c r="B71" s="346">
        <v>1</v>
      </c>
      <c r="C71" s="8" t="s">
        <v>6743</v>
      </c>
      <c r="D71" s="347">
        <v>40855.431608796294</v>
      </c>
    </row>
    <row r="72" spans="1:4">
      <c r="A72" s="340" t="s">
        <v>2019</v>
      </c>
      <c r="B72" s="346">
        <v>1</v>
      </c>
      <c r="C72" s="8" t="s">
        <v>6734</v>
      </c>
      <c r="D72" s="347">
        <v>40856.439872685187</v>
      </c>
    </row>
    <row r="73" spans="1:4">
      <c r="A73" s="340" t="s">
        <v>2019</v>
      </c>
      <c r="B73" s="346">
        <v>1</v>
      </c>
      <c r="C73" s="8" t="s">
        <v>6744</v>
      </c>
      <c r="D73" s="347">
        <v>40858.637407407405</v>
      </c>
    </row>
    <row r="75" spans="1:4">
      <c r="A75" s="340" t="s">
        <v>2019</v>
      </c>
      <c r="B75" s="346">
        <v>4</v>
      </c>
      <c r="C75" s="8" t="s">
        <v>6720</v>
      </c>
      <c r="D75" s="347">
        <v>40891.534803240742</v>
      </c>
    </row>
    <row r="76" spans="1:4">
      <c r="A76" s="340" t="s">
        <v>2019</v>
      </c>
      <c r="B76" s="346">
        <v>1</v>
      </c>
      <c r="C76" s="8" t="s">
        <v>6736</v>
      </c>
      <c r="D76" s="347">
        <v>40886.476412037038</v>
      </c>
    </row>
    <row r="77" spans="1:4">
      <c r="A77" s="340" t="s">
        <v>2019</v>
      </c>
      <c r="B77" s="346">
        <v>1</v>
      </c>
      <c r="C77" s="8" t="s">
        <v>6741</v>
      </c>
      <c r="D77" s="347">
        <v>40885.601493055554</v>
      </c>
    </row>
    <row r="78" spans="1:4">
      <c r="A78" s="340" t="s">
        <v>2019</v>
      </c>
      <c r="B78" s="346">
        <v>1</v>
      </c>
      <c r="C78" s="8" t="s">
        <v>6745</v>
      </c>
      <c r="D78" s="347">
        <v>40885.613437499997</v>
      </c>
    </row>
    <row r="79" spans="1:4">
      <c r="A79" s="340" t="s">
        <v>2019</v>
      </c>
      <c r="B79" s="346">
        <v>2</v>
      </c>
      <c r="C79" s="8" t="s">
        <v>6742</v>
      </c>
      <c r="D79" s="347">
        <v>40883.696712962963</v>
      </c>
    </row>
    <row r="80" spans="1:4">
      <c r="A80" s="340" t="s">
        <v>2019</v>
      </c>
      <c r="B80" s="346">
        <v>2</v>
      </c>
      <c r="C80" s="8" t="s">
        <v>6719</v>
      </c>
      <c r="D80" s="347">
        <v>40897.299120370371</v>
      </c>
    </row>
    <row r="81" spans="1:4">
      <c r="A81" s="340" t="s">
        <v>2019</v>
      </c>
      <c r="B81" s="346">
        <v>1</v>
      </c>
      <c r="C81" s="8" t="s">
        <v>6734</v>
      </c>
      <c r="D81" s="347">
        <v>40884.545717592591</v>
      </c>
    </row>
    <row r="83" spans="1:4">
      <c r="A83" s="340" t="s">
        <v>2019</v>
      </c>
      <c r="B83" s="346">
        <v>1</v>
      </c>
      <c r="C83" s="8" t="s">
        <v>6720</v>
      </c>
      <c r="D83" s="347">
        <v>40935.377442129633</v>
      </c>
    </row>
    <row r="84" spans="1:4">
      <c r="A84" s="340" t="s">
        <v>2019</v>
      </c>
      <c r="B84" s="346">
        <v>3</v>
      </c>
      <c r="C84" s="348" t="s">
        <v>6737</v>
      </c>
      <c r="D84" s="347">
        <v>40921.570486111108</v>
      </c>
    </row>
    <row r="85" spans="1:4">
      <c r="A85" s="340" t="s">
        <v>2019</v>
      </c>
      <c r="B85" s="346">
        <v>1</v>
      </c>
      <c r="C85" s="8" t="s">
        <v>6736</v>
      </c>
      <c r="D85" s="347">
        <v>40935.478483796294</v>
      </c>
    </row>
    <row r="86" spans="1:4">
      <c r="A86" s="340" t="s">
        <v>2019</v>
      </c>
      <c r="B86" s="346">
        <v>3</v>
      </c>
      <c r="C86" s="8" t="s">
        <v>6718</v>
      </c>
      <c r="D86" s="347">
        <v>40926.802048611113</v>
      </c>
    </row>
    <row r="87" spans="1:4">
      <c r="A87" s="340" t="s">
        <v>2019</v>
      </c>
      <c r="B87" s="346">
        <v>1</v>
      </c>
      <c r="C87" s="8" t="s">
        <v>6742</v>
      </c>
      <c r="D87" s="347">
        <v>40932.582361111112</v>
      </c>
    </row>
    <row r="88" spans="1:4">
      <c r="A88" s="340" t="s">
        <v>2019</v>
      </c>
      <c r="B88" s="346">
        <v>1</v>
      </c>
      <c r="C88" s="8" t="s">
        <v>6746</v>
      </c>
      <c r="D88" s="347">
        <v>40933.58525462963</v>
      </c>
    </row>
    <row r="89" spans="1:4">
      <c r="A89" s="340" t="s">
        <v>2019</v>
      </c>
      <c r="B89" s="346">
        <v>1</v>
      </c>
      <c r="C89" s="8" t="s">
        <v>6719</v>
      </c>
      <c r="D89" s="347">
        <v>40917.59474537037</v>
      </c>
    </row>
    <row r="90" spans="1:4">
      <c r="A90" s="340" t="s">
        <v>2019</v>
      </c>
      <c r="B90" s="346">
        <v>1</v>
      </c>
      <c r="C90" s="8" t="s">
        <v>6747</v>
      </c>
      <c r="D90" s="347">
        <v>40931.414722222224</v>
      </c>
    </row>
    <row r="91" spans="1:4">
      <c r="A91" s="340" t="s">
        <v>2019</v>
      </c>
      <c r="B91" s="346">
        <v>1</v>
      </c>
      <c r="C91" s="8" t="s">
        <v>6748</v>
      </c>
      <c r="D91" s="347">
        <v>40938.462997685187</v>
      </c>
    </row>
    <row r="93" spans="1:4">
      <c r="A93" s="340" t="s">
        <v>2019</v>
      </c>
      <c r="B93" s="346">
        <v>1</v>
      </c>
      <c r="C93" s="8" t="s">
        <v>6720</v>
      </c>
      <c r="D93" s="347">
        <v>40940.800509259258</v>
      </c>
    </row>
    <row r="94" spans="1:4">
      <c r="A94" s="340" t="s">
        <v>2019</v>
      </c>
      <c r="B94" s="346">
        <v>2</v>
      </c>
      <c r="C94" s="348" t="s">
        <v>6737</v>
      </c>
      <c r="D94" s="347">
        <v>40953.446435185186</v>
      </c>
    </row>
    <row r="95" spans="1:4">
      <c r="A95" s="340" t="s">
        <v>2019</v>
      </c>
      <c r="B95" s="346">
        <v>1</v>
      </c>
      <c r="C95" s="8" t="s">
        <v>6736</v>
      </c>
      <c r="D95" s="347">
        <v>40967.472615740742</v>
      </c>
    </row>
    <row r="96" spans="1:4">
      <c r="A96" s="340" t="s">
        <v>2019</v>
      </c>
      <c r="B96" s="346">
        <v>2</v>
      </c>
      <c r="C96" s="8" t="s">
        <v>6718</v>
      </c>
      <c r="D96" s="347">
        <v>40956.417951388888</v>
      </c>
    </row>
    <row r="97" spans="1:4">
      <c r="A97" s="340" t="s">
        <v>2019</v>
      </c>
      <c r="B97" s="346">
        <v>2</v>
      </c>
      <c r="C97" s="8" t="s">
        <v>6725</v>
      </c>
      <c r="D97" s="347">
        <v>40962.358715277776</v>
      </c>
    </row>
    <row r="99" spans="1:4">
      <c r="A99" s="340" t="s">
        <v>2019</v>
      </c>
      <c r="B99" s="346">
        <v>1</v>
      </c>
      <c r="C99" s="8" t="s">
        <v>6720</v>
      </c>
      <c r="D99" s="347">
        <v>40999.594618055555</v>
      </c>
    </row>
    <row r="100" spans="1:4">
      <c r="A100" s="340" t="s">
        <v>2019</v>
      </c>
      <c r="B100" s="346">
        <v>4</v>
      </c>
      <c r="C100" s="348" t="s">
        <v>6737</v>
      </c>
      <c r="D100" s="347">
        <v>40997.750798611109</v>
      </c>
    </row>
    <row r="101" spans="1:4">
      <c r="A101" s="340" t="s">
        <v>2019</v>
      </c>
      <c r="B101" s="346">
        <v>1</v>
      </c>
      <c r="C101" s="8" t="s">
        <v>6736</v>
      </c>
      <c r="D101" s="347">
        <v>40988.494687500002</v>
      </c>
    </row>
    <row r="102" spans="1:4">
      <c r="A102" s="340" t="s">
        <v>2019</v>
      </c>
      <c r="B102" s="346">
        <v>1</v>
      </c>
      <c r="C102" s="8" t="s">
        <v>6722</v>
      </c>
      <c r="D102" s="347">
        <v>40998.566331018519</v>
      </c>
    </row>
    <row r="103" spans="1:4">
      <c r="A103" s="340" t="s">
        <v>2019</v>
      </c>
      <c r="B103" s="346">
        <v>1</v>
      </c>
      <c r="C103" s="8" t="s">
        <v>6741</v>
      </c>
      <c r="D103" s="347">
        <v>40997.848634259259</v>
      </c>
    </row>
    <row r="104" spans="1:4">
      <c r="A104" s="340" t="s">
        <v>2019</v>
      </c>
      <c r="B104" s="346">
        <v>1</v>
      </c>
      <c r="C104" s="8" t="s">
        <v>6742</v>
      </c>
      <c r="D104" s="347">
        <v>40976.491574074076</v>
      </c>
    </row>
    <row r="105" spans="1:4">
      <c r="A105" s="340" t="s">
        <v>2019</v>
      </c>
      <c r="B105" s="346">
        <v>4</v>
      </c>
      <c r="C105" s="8" t="s">
        <v>6719</v>
      </c>
      <c r="D105" s="347">
        <v>40997.592835648145</v>
      </c>
    </row>
    <row r="106" spans="1:4">
      <c r="A106" s="340" t="s">
        <v>2019</v>
      </c>
      <c r="B106" s="346">
        <v>3</v>
      </c>
      <c r="C106" s="8" t="s">
        <v>6725</v>
      </c>
      <c r="D106" s="347">
        <v>40997.591215277775</v>
      </c>
    </row>
    <row r="107" spans="1:4">
      <c r="A107" s="340" t="s">
        <v>2019</v>
      </c>
      <c r="B107" s="346">
        <v>1</v>
      </c>
      <c r="C107" s="8" t="s">
        <v>6749</v>
      </c>
      <c r="D107" s="347">
        <v>40991.339479166665</v>
      </c>
    </row>
    <row r="109" spans="1:4">
      <c r="A109" s="340" t="s">
        <v>2019</v>
      </c>
      <c r="B109" s="346">
        <v>5</v>
      </c>
      <c r="C109" s="8" t="s">
        <v>6720</v>
      </c>
      <c r="D109" s="347">
        <v>41011.797349537039</v>
      </c>
    </row>
    <row r="110" spans="1:4">
      <c r="A110" s="340" t="s">
        <v>2019</v>
      </c>
      <c r="B110" s="346">
        <v>1</v>
      </c>
      <c r="C110" s="348" t="s">
        <v>6737</v>
      </c>
      <c r="D110" s="347">
        <v>41008.384375000001</v>
      </c>
    </row>
    <row r="111" spans="1:4">
      <c r="A111" s="340" t="s">
        <v>2019</v>
      </c>
      <c r="B111" s="346">
        <v>1</v>
      </c>
      <c r="C111" s="8" t="s">
        <v>6722</v>
      </c>
      <c r="D111" s="347">
        <v>41000.566388888888</v>
      </c>
    </row>
    <row r="112" spans="1:4">
      <c r="A112" s="340" t="s">
        <v>2019</v>
      </c>
      <c r="B112" s="346">
        <v>1</v>
      </c>
      <c r="C112" s="8" t="s">
        <v>6724</v>
      </c>
      <c r="D112" s="347">
        <v>41001.534895833334</v>
      </c>
    </row>
    <row r="113" spans="1:4">
      <c r="A113" s="340" t="s">
        <v>2019</v>
      </c>
      <c r="B113" s="346">
        <v>1</v>
      </c>
      <c r="C113" s="8" t="s">
        <v>6719</v>
      </c>
      <c r="D113" s="347">
        <v>41015.343819444446</v>
      </c>
    </row>
    <row r="115" spans="1:4">
      <c r="A115" s="340" t="s">
        <v>2019</v>
      </c>
      <c r="B115" s="346">
        <v>1</v>
      </c>
      <c r="C115" s="8" t="s">
        <v>6720</v>
      </c>
      <c r="D115" s="347">
        <v>41052.437175925923</v>
      </c>
    </row>
    <row r="116" spans="1:4">
      <c r="A116" s="340" t="s">
        <v>2019</v>
      </c>
      <c r="B116" s="346">
        <v>1</v>
      </c>
      <c r="C116" s="348" t="s">
        <v>6737</v>
      </c>
      <c r="D116" s="347">
        <v>41051.611643518518</v>
      </c>
    </row>
    <row r="117" spans="1:4">
      <c r="A117" s="340" t="s">
        <v>2019</v>
      </c>
      <c r="B117" s="346">
        <v>4</v>
      </c>
      <c r="C117" s="8" t="s">
        <v>6736</v>
      </c>
      <c r="D117" s="347">
        <v>41047.563888888886</v>
      </c>
    </row>
    <row r="118" spans="1:4">
      <c r="A118" s="340" t="s">
        <v>2019</v>
      </c>
      <c r="B118" s="346">
        <v>2</v>
      </c>
      <c r="C118" s="8" t="s">
        <v>6719</v>
      </c>
      <c r="D118" s="347">
        <v>41050.387094907404</v>
      </c>
    </row>
    <row r="119" spans="1:4">
      <c r="A119" s="340" t="s">
        <v>2019</v>
      </c>
      <c r="B119" s="346">
        <v>1</v>
      </c>
      <c r="C119" s="8" t="s">
        <v>6750</v>
      </c>
      <c r="D119" s="347">
        <v>41043.593842592592</v>
      </c>
    </row>
    <row r="121" spans="1:4">
      <c r="A121" s="340" t="s">
        <v>2019</v>
      </c>
      <c r="B121" s="346">
        <v>1</v>
      </c>
      <c r="C121" s="348" t="s">
        <v>6737</v>
      </c>
      <c r="D121" s="347">
        <v>41087.573321759257</v>
      </c>
    </row>
    <row r="122" spans="1:4">
      <c r="A122" s="340" t="s">
        <v>2019</v>
      </c>
      <c r="B122" s="346">
        <v>3</v>
      </c>
      <c r="C122" s="8" t="s">
        <v>6736</v>
      </c>
      <c r="D122" s="347">
        <v>41089.562048611115</v>
      </c>
    </row>
    <row r="123" spans="1:4">
      <c r="A123" s="340" t="s">
        <v>2019</v>
      </c>
      <c r="B123" s="346">
        <v>6</v>
      </c>
      <c r="C123" s="8" t="s">
        <v>6718</v>
      </c>
      <c r="D123" s="347">
        <v>41079.368506944447</v>
      </c>
    </row>
    <row r="124" spans="1:4">
      <c r="A124" s="340" t="s">
        <v>2019</v>
      </c>
      <c r="B124" s="346">
        <v>1</v>
      </c>
      <c r="C124" s="8" t="s">
        <v>6719</v>
      </c>
      <c r="D124" s="347">
        <v>41078.616481481484</v>
      </c>
    </row>
    <row r="125" spans="1:4">
      <c r="A125" s="340" t="s">
        <v>2019</v>
      </c>
      <c r="B125" s="346">
        <v>1</v>
      </c>
      <c r="C125" s="8" t="s">
        <v>6751</v>
      </c>
      <c r="D125" s="347">
        <v>41079.628518518519</v>
      </c>
    </row>
    <row r="127" spans="1:4">
      <c r="A127" s="340" t="s">
        <v>2019</v>
      </c>
      <c r="B127" s="346">
        <v>1</v>
      </c>
      <c r="C127" s="8" t="s">
        <v>6720</v>
      </c>
      <c r="D127" s="347">
        <v>41097.700752314813</v>
      </c>
    </row>
    <row r="128" spans="1:4">
      <c r="A128" s="340" t="s">
        <v>2019</v>
      </c>
      <c r="B128" s="346">
        <v>1</v>
      </c>
      <c r="C128" s="8" t="s">
        <v>6752</v>
      </c>
      <c r="D128" s="347">
        <v>41102.575439814813</v>
      </c>
    </row>
    <row r="129" spans="1:4">
      <c r="A129" s="340" t="s">
        <v>2019</v>
      </c>
      <c r="B129" s="346">
        <v>2</v>
      </c>
      <c r="C129" s="348" t="s">
        <v>6737</v>
      </c>
      <c r="D129" s="347">
        <v>41113.499224537038</v>
      </c>
    </row>
    <row r="130" spans="1:4">
      <c r="A130" s="340" t="s">
        <v>2019</v>
      </c>
      <c r="B130" s="346">
        <v>1</v>
      </c>
      <c r="C130" s="8" t="s">
        <v>6736</v>
      </c>
      <c r="D130" s="347">
        <v>41108.475763888891</v>
      </c>
    </row>
    <row r="131" spans="1:4">
      <c r="A131" s="340" t="s">
        <v>2019</v>
      </c>
      <c r="B131" s="346">
        <v>1</v>
      </c>
      <c r="C131" s="8" t="s">
        <v>6741</v>
      </c>
      <c r="D131" s="347">
        <v>41114.761990740742</v>
      </c>
    </row>
    <row r="132" spans="1:4">
      <c r="A132" s="340" t="s">
        <v>2019</v>
      </c>
      <c r="B132" s="346">
        <v>1</v>
      </c>
      <c r="C132" s="8" t="s">
        <v>6718</v>
      </c>
      <c r="D132" s="347">
        <v>41100.347662037035</v>
      </c>
    </row>
    <row r="133" spans="1:4">
      <c r="A133" s="340" t="s">
        <v>2019</v>
      </c>
      <c r="B133" s="346">
        <v>1</v>
      </c>
      <c r="C133" s="8" t="s">
        <v>6751</v>
      </c>
      <c r="D133" s="347">
        <v>41092.586087962962</v>
      </c>
    </row>
    <row r="135" spans="1:4">
      <c r="A135" s="340" t="s">
        <v>2019</v>
      </c>
      <c r="B135" s="346">
        <v>1</v>
      </c>
      <c r="C135" s="8" t="s">
        <v>6720</v>
      </c>
      <c r="D135" s="347">
        <v>41150.8671875</v>
      </c>
    </row>
    <row r="136" spans="1:4">
      <c r="A136" s="340" t="s">
        <v>2019</v>
      </c>
      <c r="B136" s="346">
        <v>1</v>
      </c>
      <c r="C136" s="348" t="s">
        <v>6737</v>
      </c>
      <c r="D136" s="347">
        <v>41145.547546296293</v>
      </c>
    </row>
    <row r="137" spans="1:4">
      <c r="A137" s="340" t="s">
        <v>2019</v>
      </c>
      <c r="B137" s="346">
        <v>3</v>
      </c>
      <c r="C137" s="8" t="s">
        <v>6736</v>
      </c>
      <c r="D137" s="347">
        <v>41137.5621875</v>
      </c>
    </row>
    <row r="139" spans="1:4">
      <c r="A139" s="340" t="s">
        <v>2019</v>
      </c>
      <c r="B139" s="346">
        <v>3</v>
      </c>
      <c r="C139" s="8" t="s">
        <v>6720</v>
      </c>
      <c r="D139" s="347">
        <v>41169.506296296298</v>
      </c>
    </row>
    <row r="140" spans="1:4">
      <c r="A140" s="340" t="s">
        <v>2019</v>
      </c>
      <c r="B140" s="346">
        <v>2</v>
      </c>
      <c r="C140" s="8" t="s">
        <v>6736</v>
      </c>
      <c r="D140" s="347">
        <v>41180.653761574074</v>
      </c>
    </row>
    <row r="141" spans="1:4">
      <c r="A141" s="340" t="s">
        <v>2019</v>
      </c>
      <c r="B141" s="346">
        <v>1</v>
      </c>
      <c r="C141" s="8" t="s">
        <v>6722</v>
      </c>
      <c r="D141" s="347">
        <v>41177.579328703701</v>
      </c>
    </row>
    <row r="142" spans="1:4">
      <c r="A142" s="340" t="s">
        <v>2019</v>
      </c>
      <c r="B142" s="346">
        <v>3</v>
      </c>
      <c r="C142" s="8" t="s">
        <v>6753</v>
      </c>
      <c r="D142" s="347">
        <v>41176.442002314812</v>
      </c>
    </row>
    <row r="143" spans="1:4">
      <c r="A143" s="340" t="s">
        <v>2019</v>
      </c>
      <c r="B143" s="346">
        <v>1</v>
      </c>
      <c r="C143" s="8" t="s">
        <v>6754</v>
      </c>
      <c r="D143" s="347">
        <v>41178.558229166665</v>
      </c>
    </row>
    <row r="144" spans="1:4">
      <c r="A144" s="340" t="s">
        <v>2019</v>
      </c>
      <c r="B144" s="346">
        <v>1</v>
      </c>
      <c r="C144" s="8" t="s">
        <v>6742</v>
      </c>
      <c r="D144" s="347">
        <v>41178.718460648146</v>
      </c>
    </row>
    <row r="145" spans="1:4">
      <c r="A145" s="340" t="s">
        <v>2019</v>
      </c>
      <c r="B145" s="346">
        <v>7</v>
      </c>
      <c r="C145" s="8" t="s">
        <v>6755</v>
      </c>
      <c r="D145" s="347">
        <v>41173.394791666666</v>
      </c>
    </row>
    <row r="146" spans="1:4">
      <c r="A146" s="340" t="s">
        <v>2019</v>
      </c>
      <c r="B146" s="346">
        <v>3</v>
      </c>
      <c r="C146" s="8" t="s">
        <v>6756</v>
      </c>
      <c r="D146" s="347">
        <v>41158.413206018522</v>
      </c>
    </row>
    <row r="147" spans="1:4">
      <c r="A147" s="340" t="s">
        <v>2019</v>
      </c>
      <c r="B147" s="346">
        <v>2</v>
      </c>
      <c r="C147" s="8" t="s">
        <v>6757</v>
      </c>
      <c r="D147" s="347">
        <v>41178.689050925925</v>
      </c>
    </row>
    <row r="149" spans="1:4">
      <c r="A149" s="340" t="s">
        <v>2019</v>
      </c>
      <c r="B149" s="346">
        <v>5</v>
      </c>
      <c r="C149" s="8" t="s">
        <v>6720</v>
      </c>
      <c r="D149" s="347">
        <v>41208.537743055553</v>
      </c>
    </row>
    <row r="150" spans="1:4">
      <c r="A150" s="340" t="s">
        <v>2019</v>
      </c>
      <c r="B150" s="346">
        <v>3</v>
      </c>
      <c r="C150" s="348" t="s">
        <v>6737</v>
      </c>
      <c r="D150" s="347">
        <v>41208.649027777778</v>
      </c>
    </row>
    <row r="151" spans="1:4">
      <c r="A151" s="340" t="s">
        <v>2019</v>
      </c>
      <c r="B151" s="346">
        <v>2</v>
      </c>
      <c r="C151" s="8" t="s">
        <v>6736</v>
      </c>
      <c r="D151" s="347">
        <v>41198.628495370373</v>
      </c>
    </row>
    <row r="152" spans="1:4">
      <c r="A152" s="340" t="s">
        <v>2019</v>
      </c>
      <c r="B152" s="346">
        <v>2</v>
      </c>
      <c r="C152" s="8" t="s">
        <v>6741</v>
      </c>
      <c r="D152" s="347">
        <v>41206.347951388889</v>
      </c>
    </row>
    <row r="153" spans="1:4">
      <c r="A153" s="340" t="s">
        <v>2019</v>
      </c>
      <c r="B153" s="346">
        <v>2</v>
      </c>
      <c r="C153" s="8" t="s">
        <v>6718</v>
      </c>
      <c r="D153" s="347">
        <v>41194.606921296298</v>
      </c>
    </row>
    <row r="154" spans="1:4">
      <c r="A154" s="340" t="s">
        <v>2019</v>
      </c>
      <c r="B154" s="346">
        <v>2</v>
      </c>
      <c r="C154" s="8" t="s">
        <v>6758</v>
      </c>
      <c r="D154" s="347">
        <v>41207.616111111114</v>
      </c>
    </row>
    <row r="155" spans="1:4">
      <c r="A155" s="340" t="s">
        <v>2019</v>
      </c>
      <c r="B155" s="346">
        <v>1</v>
      </c>
      <c r="C155" s="8" t="s">
        <v>6759</v>
      </c>
      <c r="D155" s="347">
        <v>41206.393611111111</v>
      </c>
    </row>
    <row r="156" spans="1:4">
      <c r="A156" s="340" t="s">
        <v>2019</v>
      </c>
      <c r="B156" s="346">
        <v>2</v>
      </c>
      <c r="C156" s="8" t="s">
        <v>6754</v>
      </c>
      <c r="D156" s="347">
        <v>41207.610393518517</v>
      </c>
    </row>
    <row r="157" spans="1:4">
      <c r="A157" s="340" t="s">
        <v>2019</v>
      </c>
      <c r="B157" s="346">
        <v>3</v>
      </c>
      <c r="C157" s="8" t="s">
        <v>6742</v>
      </c>
      <c r="D157" s="347">
        <v>41197.555335648147</v>
      </c>
    </row>
    <row r="158" spans="1:4">
      <c r="A158" s="340" t="s">
        <v>2019</v>
      </c>
      <c r="B158" s="346">
        <v>32</v>
      </c>
      <c r="C158" s="8" t="s">
        <v>6755</v>
      </c>
      <c r="D158" s="347">
        <v>41206.544050925928</v>
      </c>
    </row>
    <row r="159" spans="1:4">
      <c r="A159" s="340" t="s">
        <v>2019</v>
      </c>
      <c r="B159" s="346">
        <v>1</v>
      </c>
      <c r="C159" s="8" t="s">
        <v>6760</v>
      </c>
      <c r="D159" s="347">
        <v>41208.537708333337</v>
      </c>
    </row>
    <row r="160" spans="1:4">
      <c r="A160" s="340" t="s">
        <v>2019</v>
      </c>
      <c r="B160" s="346">
        <v>1</v>
      </c>
      <c r="C160" s="8" t="s">
        <v>6761</v>
      </c>
      <c r="D160" s="347">
        <v>41212.636412037034</v>
      </c>
    </row>
    <row r="161" spans="1:4">
      <c r="A161" s="340" t="s">
        <v>2019</v>
      </c>
      <c r="B161" s="346">
        <v>1</v>
      </c>
      <c r="C161" s="8" t="s">
        <v>6762</v>
      </c>
      <c r="D161" s="347">
        <v>41213.394907407404</v>
      </c>
    </row>
    <row r="162" spans="1:4">
      <c r="A162" s="340" t="s">
        <v>2019</v>
      </c>
      <c r="B162" s="346">
        <v>1</v>
      </c>
      <c r="C162" s="8" t="s">
        <v>6763</v>
      </c>
      <c r="D162" s="347">
        <v>41183.508252314816</v>
      </c>
    </row>
    <row r="164" spans="1:4">
      <c r="A164" s="340" t="s">
        <v>2019</v>
      </c>
      <c r="B164" s="346">
        <v>2</v>
      </c>
      <c r="C164" s="8" t="s">
        <v>6720</v>
      </c>
      <c r="D164" s="347">
        <v>41243.668888888889</v>
      </c>
    </row>
    <row r="165" spans="1:4">
      <c r="A165" s="340" t="s">
        <v>2019</v>
      </c>
      <c r="B165" s="346">
        <v>1</v>
      </c>
      <c r="C165" s="348" t="s">
        <v>6737</v>
      </c>
      <c r="D165" s="347">
        <v>41233.696817129632</v>
      </c>
    </row>
    <row r="166" spans="1:4">
      <c r="A166" s="340" t="s">
        <v>2019</v>
      </c>
      <c r="B166" s="346">
        <v>5</v>
      </c>
      <c r="C166" s="8" t="s">
        <v>6736</v>
      </c>
      <c r="D166" s="347">
        <v>41232.547083333331</v>
      </c>
    </row>
    <row r="167" spans="1:4">
      <c r="A167" s="340" t="s">
        <v>2019</v>
      </c>
      <c r="B167" s="346">
        <v>2</v>
      </c>
      <c r="C167" s="8" t="s">
        <v>6722</v>
      </c>
      <c r="D167" s="347">
        <v>41233.510636574072</v>
      </c>
    </row>
    <row r="168" spans="1:4">
      <c r="A168" s="340" t="s">
        <v>2019</v>
      </c>
      <c r="B168" s="346">
        <v>1</v>
      </c>
      <c r="C168" s="8" t="s">
        <v>6753</v>
      </c>
      <c r="D168" s="347">
        <v>41218.449699074074</v>
      </c>
    </row>
    <row r="169" spans="1:4">
      <c r="A169" s="340" t="s">
        <v>2019</v>
      </c>
      <c r="B169" s="346">
        <v>1</v>
      </c>
      <c r="C169" s="8" t="s">
        <v>6741</v>
      </c>
      <c r="D169" s="347">
        <v>41242.441840277781</v>
      </c>
    </row>
    <row r="170" spans="1:4">
      <c r="A170" s="340" t="s">
        <v>2019</v>
      </c>
      <c r="B170" s="346">
        <v>3</v>
      </c>
      <c r="C170" s="8" t="s">
        <v>6754</v>
      </c>
      <c r="D170" s="347">
        <v>41240.634027777778</v>
      </c>
    </row>
    <row r="171" spans="1:4">
      <c r="A171" s="340" t="s">
        <v>2019</v>
      </c>
      <c r="B171" s="346">
        <v>1</v>
      </c>
      <c r="C171" s="8" t="s">
        <v>6742</v>
      </c>
      <c r="D171" s="347">
        <v>41218.595000000001</v>
      </c>
    </row>
    <row r="172" spans="1:4">
      <c r="A172" s="340" t="s">
        <v>2019</v>
      </c>
      <c r="B172" s="346">
        <v>1</v>
      </c>
      <c r="C172" s="8" t="s">
        <v>6764</v>
      </c>
      <c r="D172" s="347">
        <v>41219.41982638889</v>
      </c>
    </row>
    <row r="173" spans="1:4">
      <c r="A173" s="340" t="s">
        <v>2019</v>
      </c>
      <c r="B173" s="346">
        <v>1</v>
      </c>
      <c r="C173" s="8" t="s">
        <v>6765</v>
      </c>
      <c r="D173" s="347">
        <v>41221.29246527778</v>
      </c>
    </row>
    <row r="174" spans="1:4">
      <c r="A174" s="340" t="s">
        <v>2019</v>
      </c>
      <c r="B174" s="346">
        <v>1</v>
      </c>
      <c r="C174" s="8" t="s">
        <v>6766</v>
      </c>
      <c r="D174" s="347">
        <v>41225.451215277775</v>
      </c>
    </row>
    <row r="175" spans="1:4">
      <c r="A175" s="340" t="s">
        <v>2019</v>
      </c>
      <c r="B175" s="346">
        <v>1</v>
      </c>
      <c r="C175" s="8" t="s">
        <v>6767</v>
      </c>
      <c r="D175" s="347">
        <v>41225.399988425925</v>
      </c>
    </row>
    <row r="177" spans="1:4">
      <c r="A177" s="340" t="s">
        <v>2019</v>
      </c>
      <c r="B177" s="346">
        <v>1</v>
      </c>
      <c r="C177" s="8" t="s">
        <v>6720</v>
      </c>
      <c r="D177" s="347">
        <v>41252.980474537035</v>
      </c>
    </row>
    <row r="178" spans="1:4">
      <c r="A178" s="340" t="s">
        <v>2019</v>
      </c>
      <c r="B178" s="346">
        <v>1</v>
      </c>
      <c r="C178" s="348" t="s">
        <v>6737</v>
      </c>
      <c r="D178" s="347">
        <v>41263.5315162037</v>
      </c>
    </row>
    <row r="179" spans="1:4">
      <c r="A179" s="340" t="s">
        <v>2019</v>
      </c>
      <c r="B179" s="346">
        <v>3</v>
      </c>
      <c r="C179" s="8" t="s">
        <v>6736</v>
      </c>
      <c r="D179" s="347">
        <v>41254.614664351851</v>
      </c>
    </row>
    <row r="180" spans="1:4">
      <c r="A180" s="340" t="s">
        <v>2019</v>
      </c>
      <c r="B180" s="346">
        <v>2</v>
      </c>
      <c r="C180" s="8" t="s">
        <v>6722</v>
      </c>
      <c r="D180" s="347">
        <v>41253.37604166667</v>
      </c>
    </row>
    <row r="181" spans="1:4">
      <c r="A181" s="340" t="s">
        <v>2019</v>
      </c>
      <c r="B181" s="346">
        <v>1</v>
      </c>
      <c r="C181" s="8" t="s">
        <v>6768</v>
      </c>
      <c r="D181" s="347">
        <v>41254.476886574077</v>
      </c>
    </row>
    <row r="182" spans="1:4">
      <c r="A182" s="340" t="s">
        <v>2019</v>
      </c>
      <c r="B182" s="346">
        <v>3</v>
      </c>
      <c r="C182" s="8" t="s">
        <v>6742</v>
      </c>
      <c r="D182" s="347">
        <v>41256.533842592595</v>
      </c>
    </row>
    <row r="183" spans="1:4">
      <c r="D183" s="347"/>
    </row>
    <row r="184" spans="1:4">
      <c r="A184" s="340" t="s">
        <v>2019</v>
      </c>
      <c r="B184" s="346">
        <v>3</v>
      </c>
      <c r="C184" s="348" t="s">
        <v>6737</v>
      </c>
      <c r="D184" s="347">
        <v>41304.517835648148</v>
      </c>
    </row>
    <row r="185" spans="1:4">
      <c r="A185" s="340" t="s">
        <v>2019</v>
      </c>
      <c r="B185" s="346">
        <v>4</v>
      </c>
      <c r="C185" s="8" t="s">
        <v>6736</v>
      </c>
      <c r="D185" s="347">
        <v>41302.60701388889</v>
      </c>
    </row>
    <row r="186" spans="1:4">
      <c r="A186" s="340" t="s">
        <v>2019</v>
      </c>
      <c r="B186" s="346">
        <v>2</v>
      </c>
      <c r="C186" s="8" t="s">
        <v>6718</v>
      </c>
      <c r="D186" s="347">
        <v>41302.382731481484</v>
      </c>
    </row>
    <row r="187" spans="1:4">
      <c r="A187" s="340" t="s">
        <v>2019</v>
      </c>
      <c r="B187" s="346">
        <v>1</v>
      </c>
      <c r="C187" s="8" t="s">
        <v>6769</v>
      </c>
      <c r="D187" s="347">
        <v>41305.483055555553</v>
      </c>
    </row>
    <row r="188" spans="1:4">
      <c r="A188" s="340" t="s">
        <v>2019</v>
      </c>
      <c r="B188" s="346">
        <v>1</v>
      </c>
      <c r="C188" s="8" t="s">
        <v>6759</v>
      </c>
      <c r="D188" s="347">
        <v>41305.543657407405</v>
      </c>
    </row>
    <row r="190" spans="1:4">
      <c r="A190" s="340" t="s">
        <v>2019</v>
      </c>
      <c r="B190" s="346">
        <v>2</v>
      </c>
      <c r="C190" s="348" t="s">
        <v>6737</v>
      </c>
      <c r="D190" s="347">
        <v>41313.403622685182</v>
      </c>
    </row>
    <row r="191" spans="1:4">
      <c r="A191" s="340" t="s">
        <v>2019</v>
      </c>
      <c r="B191" s="346">
        <v>5</v>
      </c>
      <c r="C191" s="8" t="s">
        <v>6736</v>
      </c>
      <c r="D191" s="347">
        <v>41333.407719907409</v>
      </c>
    </row>
    <row r="192" spans="1:4">
      <c r="A192" s="340" t="s">
        <v>2019</v>
      </c>
      <c r="B192" s="346">
        <v>1</v>
      </c>
      <c r="C192" s="8" t="s">
        <v>6722</v>
      </c>
      <c r="D192" s="347">
        <v>41333.38077546296</v>
      </c>
    </row>
    <row r="193" spans="1:4">
      <c r="A193" s="340" t="s">
        <v>2019</v>
      </c>
      <c r="B193" s="346">
        <v>1</v>
      </c>
      <c r="C193" s="8" t="s">
        <v>6741</v>
      </c>
      <c r="D193" s="347">
        <v>41333.357106481482</v>
      </c>
    </row>
    <row r="194" spans="1:4">
      <c r="A194" s="340" t="s">
        <v>2019</v>
      </c>
      <c r="B194" s="346">
        <v>1</v>
      </c>
      <c r="C194" s="8" t="s">
        <v>6770</v>
      </c>
      <c r="D194" s="347">
        <v>41326.399456018517</v>
      </c>
    </row>
    <row r="195" spans="1:4">
      <c r="A195" s="340" t="s">
        <v>2019</v>
      </c>
      <c r="B195" s="346">
        <v>1</v>
      </c>
      <c r="C195" s="8" t="s">
        <v>6771</v>
      </c>
      <c r="D195" s="347">
        <v>41333.413229166668</v>
      </c>
    </row>
    <row r="197" spans="1:4">
      <c r="A197" s="340" t="s">
        <v>2019</v>
      </c>
      <c r="B197" s="346">
        <v>5</v>
      </c>
      <c r="C197" s="8" t="s">
        <v>6720</v>
      </c>
      <c r="D197" s="347">
        <v>41364.908958333333</v>
      </c>
    </row>
    <row r="198" spans="1:4">
      <c r="A198" s="340" t="s">
        <v>2019</v>
      </c>
      <c r="B198" s="346">
        <v>1</v>
      </c>
      <c r="C198" s="348" t="s">
        <v>6737</v>
      </c>
      <c r="D198" s="347">
        <v>41361.671805555554</v>
      </c>
    </row>
    <row r="199" spans="1:4">
      <c r="A199" s="340" t="s">
        <v>2019</v>
      </c>
      <c r="B199" s="346">
        <v>4</v>
      </c>
      <c r="C199" s="8" t="s">
        <v>6736</v>
      </c>
      <c r="D199" s="347">
        <v>41360.656678240739</v>
      </c>
    </row>
    <row r="200" spans="1:4">
      <c r="A200" s="340" t="s">
        <v>2019</v>
      </c>
      <c r="B200" s="346">
        <v>3</v>
      </c>
      <c r="C200" s="8" t="s">
        <v>6722</v>
      </c>
      <c r="D200" s="347">
        <v>41359.378298611111</v>
      </c>
    </row>
    <row r="201" spans="1:4">
      <c r="A201" s="340" t="s">
        <v>2019</v>
      </c>
      <c r="B201" s="346">
        <v>1</v>
      </c>
      <c r="C201" s="8" t="s">
        <v>6741</v>
      </c>
      <c r="D201" s="347">
        <v>41354.453472222223</v>
      </c>
    </row>
    <row r="202" spans="1:4">
      <c r="A202" s="340" t="s">
        <v>2019</v>
      </c>
      <c r="B202" s="346">
        <v>3</v>
      </c>
      <c r="C202" s="8" t="s">
        <v>6754</v>
      </c>
      <c r="D202" s="347">
        <v>41359.350671296299</v>
      </c>
    </row>
    <row r="203" spans="1:4">
      <c r="A203" s="340" t="s">
        <v>2019</v>
      </c>
      <c r="B203" s="346">
        <v>1</v>
      </c>
      <c r="C203" s="8" t="s">
        <v>6742</v>
      </c>
      <c r="D203" s="347">
        <v>41353.535891203705</v>
      </c>
    </row>
    <row r="204" spans="1:4">
      <c r="A204" s="340" t="s">
        <v>2019</v>
      </c>
      <c r="B204" s="346">
        <v>1</v>
      </c>
      <c r="C204" s="8" t="s">
        <v>6771</v>
      </c>
      <c r="D204" s="347">
        <v>41340.56144675926</v>
      </c>
    </row>
    <row r="206" spans="1:4">
      <c r="A206" s="340" t="s">
        <v>2019</v>
      </c>
      <c r="B206" s="346">
        <v>1</v>
      </c>
      <c r="C206" s="8" t="s">
        <v>6720</v>
      </c>
      <c r="D206" s="347">
        <v>41386.92019675926</v>
      </c>
    </row>
    <row r="207" spans="1:4">
      <c r="A207" s="340" t="s">
        <v>2019</v>
      </c>
      <c r="B207" s="346">
        <v>1</v>
      </c>
      <c r="C207" s="8" t="s">
        <v>6741</v>
      </c>
      <c r="D207" s="347">
        <v>41388.443530092591</v>
      </c>
    </row>
    <row r="208" spans="1:4">
      <c r="A208" s="340" t="s">
        <v>2019</v>
      </c>
      <c r="B208" s="346">
        <v>1</v>
      </c>
      <c r="C208" s="8" t="s">
        <v>6772</v>
      </c>
      <c r="D208" s="347">
        <v>41381.655740740738</v>
      </c>
    </row>
    <row r="209" spans="1:4">
      <c r="A209" s="340" t="s">
        <v>2019</v>
      </c>
      <c r="B209" s="346">
        <v>1</v>
      </c>
      <c r="C209" s="8" t="s">
        <v>6773</v>
      </c>
      <c r="D209" s="347">
        <v>41389.595729166664</v>
      </c>
    </row>
    <row r="211" spans="1:4">
      <c r="A211" s="340" t="s">
        <v>2019</v>
      </c>
      <c r="B211" s="346">
        <v>1</v>
      </c>
      <c r="C211" s="8" t="s">
        <v>6772</v>
      </c>
      <c r="D211" s="347">
        <v>41396.603402777779</v>
      </c>
    </row>
    <row r="212" spans="1:4">
      <c r="A212" s="340" t="s">
        <v>2019</v>
      </c>
      <c r="B212" s="346">
        <v>1</v>
      </c>
      <c r="C212" s="8" t="s">
        <v>6742</v>
      </c>
      <c r="D212" s="347">
        <v>41410.454293981478</v>
      </c>
    </row>
    <row r="214" spans="1:4">
      <c r="A214" s="340" t="s">
        <v>2019</v>
      </c>
      <c r="B214" s="346">
        <v>1</v>
      </c>
      <c r="C214" s="8" t="s">
        <v>6754</v>
      </c>
      <c r="D214" s="347">
        <v>41429.395173611112</v>
      </c>
    </row>
    <row r="215" spans="1:4">
      <c r="A215" s="340" t="s">
        <v>2019</v>
      </c>
      <c r="B215" s="346">
        <v>1</v>
      </c>
      <c r="C215" s="8" t="s">
        <v>6774</v>
      </c>
      <c r="D215" s="347">
        <v>41451.517650462964</v>
      </c>
    </row>
    <row r="217" spans="1:4">
      <c r="A217" s="340" t="s">
        <v>2019</v>
      </c>
      <c r="B217" s="346">
        <v>1</v>
      </c>
      <c r="C217" s="8" t="s">
        <v>6720</v>
      </c>
      <c r="D217" s="347">
        <v>41461.373831018522</v>
      </c>
    </row>
    <row r="218" spans="1:4">
      <c r="A218" s="340" t="s">
        <v>2019</v>
      </c>
      <c r="B218" s="346">
        <v>2</v>
      </c>
      <c r="C218" s="8" t="s">
        <v>6775</v>
      </c>
      <c r="D218" s="347">
        <v>41478.37537037037</v>
      </c>
    </row>
    <row r="219" spans="1:4">
      <c r="A219" s="340" t="s">
        <v>2019</v>
      </c>
      <c r="B219" s="346">
        <v>4</v>
      </c>
      <c r="C219" s="8" t="s">
        <v>6736</v>
      </c>
      <c r="D219" s="347">
        <v>41473.63045138889</v>
      </c>
    </row>
    <row r="220" spans="1:4">
      <c r="A220" s="340" t="s">
        <v>2019</v>
      </c>
      <c r="B220" s="346">
        <v>1</v>
      </c>
      <c r="C220" s="8" t="s">
        <v>6753</v>
      </c>
      <c r="D220" s="347">
        <v>41472.398530092592</v>
      </c>
    </row>
    <row r="221" spans="1:4">
      <c r="A221" s="340" t="s">
        <v>2019</v>
      </c>
      <c r="B221" s="346">
        <v>1</v>
      </c>
      <c r="C221" s="8" t="s">
        <v>6754</v>
      </c>
      <c r="D221" s="347">
        <v>41472.425474537034</v>
      </c>
    </row>
    <row r="222" spans="1:4">
      <c r="A222" s="340" t="s">
        <v>2019</v>
      </c>
      <c r="B222" s="346">
        <v>2</v>
      </c>
      <c r="C222" s="8" t="s">
        <v>6774</v>
      </c>
      <c r="D222" s="347">
        <v>41472.579942129632</v>
      </c>
    </row>
    <row r="224" spans="1:4">
      <c r="A224" s="340" t="s">
        <v>2019</v>
      </c>
      <c r="B224" s="346">
        <v>1</v>
      </c>
      <c r="C224" s="8" t="s">
        <v>6720</v>
      </c>
      <c r="D224" s="347">
        <v>41492.874976851854</v>
      </c>
    </row>
    <row r="225" spans="1:4">
      <c r="A225" s="340" t="s">
        <v>2019</v>
      </c>
      <c r="B225" s="346">
        <v>2</v>
      </c>
      <c r="C225" s="8" t="s">
        <v>6775</v>
      </c>
      <c r="D225" s="347">
        <v>41512.537546296298</v>
      </c>
    </row>
    <row r="226" spans="1:4">
      <c r="A226" s="340" t="s">
        <v>2019</v>
      </c>
      <c r="B226" s="346">
        <v>3</v>
      </c>
      <c r="C226" s="8" t="s">
        <v>6736</v>
      </c>
      <c r="D226" s="347">
        <v>41507.587627314817</v>
      </c>
    </row>
    <row r="227" spans="1:4">
      <c r="A227" s="340" t="s">
        <v>2019</v>
      </c>
      <c r="B227" s="346">
        <v>1</v>
      </c>
      <c r="C227" s="8" t="s">
        <v>6754</v>
      </c>
      <c r="D227" s="347">
        <v>41513.484050925923</v>
      </c>
    </row>
    <row r="228" spans="1:4">
      <c r="A228" s="340" t="s">
        <v>2019</v>
      </c>
      <c r="B228" s="346">
        <v>1</v>
      </c>
      <c r="C228" s="8" t="s">
        <v>6774</v>
      </c>
      <c r="D228" s="347">
        <v>41491.582592592589</v>
      </c>
    </row>
    <row r="230" spans="1:4">
      <c r="A230" s="340" t="s">
        <v>2019</v>
      </c>
      <c r="B230" s="346">
        <v>1</v>
      </c>
      <c r="C230" s="8" t="s">
        <v>6775</v>
      </c>
      <c r="D230" s="347">
        <v>41547.673657407409</v>
      </c>
    </row>
    <row r="231" spans="1:4">
      <c r="A231" s="340" t="s">
        <v>2019</v>
      </c>
      <c r="B231" s="346">
        <v>1</v>
      </c>
      <c r="C231" s="8" t="s">
        <v>6754</v>
      </c>
      <c r="D231" s="347">
        <v>41543.482442129629</v>
      </c>
    </row>
  </sheetData>
  <pageMargins left="0.75" right="0.75" top="1" bottom="1" header="0.5" footer="0.5"/>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25F0"/>
  </sheetPr>
  <dimension ref="A1:I47"/>
  <sheetViews>
    <sheetView workbookViewId="0">
      <pane ySplit="1" topLeftCell="A14" activePane="bottomLeft" state="frozen"/>
      <selection pane="bottomLeft" activeCell="D21" sqref="D21"/>
    </sheetView>
  </sheetViews>
  <sheetFormatPr baseColWidth="10" defaultColWidth="11" defaultRowHeight="15" x14ac:dyDescent="0"/>
  <sheetData>
    <row r="1" spans="1:9">
      <c r="A1" s="234" t="s">
        <v>5280</v>
      </c>
      <c r="B1" s="234" t="s">
        <v>4252</v>
      </c>
      <c r="C1" s="234" t="s">
        <v>5281</v>
      </c>
      <c r="D1" s="234" t="s">
        <v>5282</v>
      </c>
      <c r="E1" s="139"/>
      <c r="F1" s="139"/>
      <c r="G1" s="139"/>
      <c r="H1" s="139"/>
      <c r="I1" s="139"/>
    </row>
    <row r="2" spans="1:9" ht="30">
      <c r="A2" s="235" t="s">
        <v>5283</v>
      </c>
      <c r="B2" s="235" t="s">
        <v>5284</v>
      </c>
      <c r="C2" s="235" t="s">
        <v>5285</v>
      </c>
      <c r="D2" s="227"/>
      <c r="E2" s="85"/>
      <c r="F2" s="85"/>
      <c r="G2" s="85"/>
      <c r="H2" s="85"/>
      <c r="I2" s="85"/>
    </row>
    <row r="3" spans="1:9" ht="45">
      <c r="A3" s="235" t="s">
        <v>5286</v>
      </c>
      <c r="B3" s="235" t="s">
        <v>5287</v>
      </c>
      <c r="C3" s="235" t="s">
        <v>5288</v>
      </c>
      <c r="D3" s="227"/>
      <c r="E3" s="85"/>
      <c r="F3" s="85"/>
      <c r="G3" s="85"/>
      <c r="H3" s="85"/>
      <c r="I3" s="85"/>
    </row>
    <row r="4" spans="1:9" ht="45">
      <c r="A4" s="235" t="s">
        <v>5286</v>
      </c>
      <c r="B4" s="235" t="s">
        <v>5289</v>
      </c>
      <c r="C4" s="235" t="s">
        <v>5290</v>
      </c>
      <c r="D4" s="227"/>
      <c r="E4" s="85"/>
      <c r="F4" s="85"/>
      <c r="G4" s="85"/>
      <c r="H4" s="85"/>
      <c r="I4" s="85"/>
    </row>
    <row r="5" spans="1:9" ht="45">
      <c r="A5" s="235" t="s">
        <v>5286</v>
      </c>
      <c r="B5" s="235" t="s">
        <v>5291</v>
      </c>
      <c r="C5" s="235" t="s">
        <v>5292</v>
      </c>
      <c r="D5" s="227"/>
      <c r="E5" s="85"/>
      <c r="F5" s="85"/>
      <c r="G5" s="85"/>
      <c r="H5" s="85"/>
      <c r="I5" s="85"/>
    </row>
    <row r="6" spans="1:9" ht="45">
      <c r="A6" s="235" t="s">
        <v>5286</v>
      </c>
      <c r="B6" s="235" t="s">
        <v>5293</v>
      </c>
      <c r="C6" s="235" t="s">
        <v>5294</v>
      </c>
      <c r="D6" s="227"/>
      <c r="E6" s="85"/>
      <c r="F6" s="85"/>
      <c r="G6" s="85"/>
      <c r="H6" s="85"/>
      <c r="I6" s="85"/>
    </row>
    <row r="7" spans="1:9" ht="45">
      <c r="A7" s="235" t="s">
        <v>5286</v>
      </c>
      <c r="B7" s="235" t="s">
        <v>5295</v>
      </c>
      <c r="C7" s="235" t="s">
        <v>5296</v>
      </c>
      <c r="D7" s="227"/>
      <c r="E7" s="85"/>
      <c r="F7" s="85"/>
      <c r="G7" s="85"/>
      <c r="H7" s="85"/>
      <c r="I7" s="85"/>
    </row>
    <row r="8" spans="1:9" ht="45">
      <c r="A8" s="235" t="s">
        <v>5286</v>
      </c>
      <c r="B8" s="235" t="s">
        <v>5297</v>
      </c>
      <c r="C8" s="235" t="s">
        <v>5291</v>
      </c>
      <c r="D8" s="227"/>
      <c r="E8" s="85"/>
      <c r="F8" s="85"/>
      <c r="G8" s="85"/>
      <c r="H8" s="85"/>
      <c r="I8" s="85"/>
    </row>
    <row r="9" spans="1:9" ht="45">
      <c r="A9" s="235" t="s">
        <v>5286</v>
      </c>
      <c r="B9" s="235" t="s">
        <v>5298</v>
      </c>
      <c r="C9" s="235" t="s">
        <v>5299</v>
      </c>
      <c r="D9" s="227"/>
      <c r="E9" s="85"/>
      <c r="F9" s="85"/>
      <c r="G9" s="85"/>
      <c r="H9" s="85"/>
      <c r="I9" s="85"/>
    </row>
    <row r="10" spans="1:9" ht="45">
      <c r="A10" s="235" t="s">
        <v>5286</v>
      </c>
      <c r="B10" s="235" t="s">
        <v>5300</v>
      </c>
      <c r="C10" s="235" t="s">
        <v>5301</v>
      </c>
      <c r="D10" s="227"/>
      <c r="E10" s="85"/>
      <c r="F10" s="85"/>
      <c r="G10" s="85"/>
      <c r="H10" s="85"/>
      <c r="I10" s="85"/>
    </row>
    <row r="11" spans="1:9" ht="45">
      <c r="A11" s="235" t="s">
        <v>5286</v>
      </c>
      <c r="B11" s="235" t="s">
        <v>5302</v>
      </c>
      <c r="C11" s="235" t="s">
        <v>5303</v>
      </c>
      <c r="D11" s="227"/>
      <c r="E11" s="85"/>
      <c r="F11" s="85"/>
      <c r="G11" s="85"/>
      <c r="H11" s="85"/>
      <c r="I11" s="85"/>
    </row>
    <row r="12" spans="1:9" ht="45">
      <c r="A12" s="235" t="s">
        <v>5286</v>
      </c>
      <c r="B12" s="235" t="s">
        <v>5304</v>
      </c>
      <c r="C12" s="235" t="s">
        <v>5305</v>
      </c>
      <c r="D12" s="228">
        <v>535</v>
      </c>
      <c r="E12" s="85">
        <v>2012</v>
      </c>
      <c r="F12" s="85"/>
      <c r="G12" s="85"/>
      <c r="H12" s="85"/>
      <c r="I12" s="85"/>
    </row>
    <row r="13" spans="1:9" ht="45">
      <c r="A13" s="235" t="s">
        <v>5306</v>
      </c>
      <c r="B13" s="235" t="s">
        <v>5284</v>
      </c>
      <c r="C13" s="235" t="s">
        <v>5302</v>
      </c>
      <c r="D13" s="227"/>
      <c r="E13" s="85"/>
      <c r="F13" s="85"/>
      <c r="G13" s="85"/>
      <c r="H13" s="85"/>
      <c r="I13" s="85"/>
    </row>
    <row r="14" spans="1:9" ht="45">
      <c r="A14" s="235" t="s">
        <v>5306</v>
      </c>
      <c r="B14" s="235" t="s">
        <v>5287</v>
      </c>
      <c r="C14" s="235" t="s">
        <v>5307</v>
      </c>
      <c r="D14" s="227"/>
      <c r="E14" s="85"/>
      <c r="F14" s="85"/>
      <c r="G14" s="85"/>
      <c r="H14" s="85"/>
      <c r="I14" s="85"/>
    </row>
    <row r="15" spans="1:9" ht="45">
      <c r="A15" s="235" t="s">
        <v>5306</v>
      </c>
      <c r="B15" s="235" t="s">
        <v>5289</v>
      </c>
      <c r="C15" s="235" t="s">
        <v>5300</v>
      </c>
      <c r="D15" s="227"/>
      <c r="E15" s="85"/>
      <c r="F15" s="85"/>
      <c r="G15" s="85"/>
      <c r="H15" s="85"/>
      <c r="I15" s="85"/>
    </row>
    <row r="16" spans="1:9" ht="45">
      <c r="A16" s="235" t="s">
        <v>5306</v>
      </c>
      <c r="B16" s="235" t="s">
        <v>5291</v>
      </c>
      <c r="C16" s="235" t="s">
        <v>5304</v>
      </c>
      <c r="D16" s="227"/>
      <c r="E16" s="85"/>
      <c r="F16" s="85"/>
      <c r="G16" s="85"/>
      <c r="H16" s="85"/>
      <c r="I16" s="85"/>
    </row>
    <row r="17" spans="1:9" ht="45">
      <c r="A17" s="235" t="s">
        <v>5306</v>
      </c>
      <c r="B17" s="235" t="s">
        <v>5293</v>
      </c>
      <c r="C17" s="235" t="s">
        <v>5308</v>
      </c>
      <c r="D17" s="227"/>
      <c r="E17" s="85"/>
      <c r="F17" s="85"/>
      <c r="G17" s="85"/>
      <c r="H17" s="85"/>
      <c r="I17" s="85"/>
    </row>
    <row r="18" spans="1:9" ht="45">
      <c r="A18" s="235" t="s">
        <v>5306</v>
      </c>
      <c r="B18" s="235" t="s">
        <v>5309</v>
      </c>
      <c r="C18" s="235" t="s">
        <v>5287</v>
      </c>
      <c r="D18" s="227"/>
      <c r="E18" s="85"/>
      <c r="F18" s="85"/>
      <c r="G18" s="85"/>
      <c r="H18" s="85"/>
      <c r="I18" s="85"/>
    </row>
    <row r="19" spans="1:9" ht="45">
      <c r="A19" s="235" t="s">
        <v>5306</v>
      </c>
      <c r="B19" s="235" t="s">
        <v>5298</v>
      </c>
      <c r="C19" s="235" t="s">
        <v>5287</v>
      </c>
      <c r="D19" s="227"/>
      <c r="E19" s="85"/>
      <c r="F19" s="85"/>
      <c r="G19" s="85"/>
      <c r="H19" s="85"/>
      <c r="I19" s="85"/>
    </row>
    <row r="20" spans="1:9" ht="45">
      <c r="A20" s="235" t="s">
        <v>5306</v>
      </c>
      <c r="B20" s="235" t="s">
        <v>5302</v>
      </c>
      <c r="C20" s="235" t="s">
        <v>5310</v>
      </c>
      <c r="D20" s="227"/>
      <c r="E20" s="85"/>
      <c r="F20" s="85"/>
      <c r="G20" s="85"/>
      <c r="H20" s="85"/>
      <c r="I20" s="85"/>
    </row>
    <row r="21" spans="1:9" ht="45">
      <c r="A21" s="235" t="s">
        <v>5306</v>
      </c>
      <c r="B21" s="235" t="s">
        <v>5304</v>
      </c>
      <c r="C21" s="235" t="s">
        <v>5311</v>
      </c>
      <c r="D21" s="228">
        <v>193</v>
      </c>
      <c r="E21" s="85">
        <v>2013</v>
      </c>
      <c r="F21" s="85"/>
      <c r="G21" s="85"/>
      <c r="H21" s="85"/>
      <c r="I21" s="85"/>
    </row>
    <row r="22" spans="1:9" ht="45">
      <c r="A22" s="235" t="s">
        <v>5312</v>
      </c>
      <c r="B22" s="235" t="s">
        <v>5284</v>
      </c>
      <c r="C22" s="235" t="s">
        <v>5313</v>
      </c>
      <c r="D22" s="227"/>
      <c r="E22" s="85"/>
      <c r="F22" s="85"/>
      <c r="G22" s="85"/>
      <c r="H22" s="85"/>
      <c r="I22" s="85"/>
    </row>
    <row r="27" spans="1:9">
      <c r="A27" s="139" t="s">
        <v>5280</v>
      </c>
      <c r="B27" s="139" t="s">
        <v>4252</v>
      </c>
      <c r="C27" s="139" t="s">
        <v>5281</v>
      </c>
      <c r="D27" s="139"/>
      <c r="E27" s="139"/>
      <c r="F27" s="139" t="s">
        <v>5280</v>
      </c>
      <c r="G27" s="139" t="s">
        <v>4252</v>
      </c>
      <c r="H27" s="139" t="s">
        <v>5281</v>
      </c>
    </row>
    <row r="28" spans="1:9">
      <c r="A28" s="340">
        <v>2012</v>
      </c>
      <c r="B28" s="340">
        <v>1</v>
      </c>
      <c r="C28" s="340">
        <v>34</v>
      </c>
      <c r="D28" s="340"/>
      <c r="E28" s="340"/>
      <c r="F28" s="340">
        <v>2011</v>
      </c>
      <c r="G28" s="340">
        <v>1</v>
      </c>
      <c r="H28" s="340">
        <v>16</v>
      </c>
    </row>
    <row r="29" spans="1:9">
      <c r="A29" s="340">
        <v>2012</v>
      </c>
      <c r="B29" s="340">
        <v>2</v>
      </c>
      <c r="C29" s="340">
        <v>136</v>
      </c>
      <c r="D29" s="340"/>
      <c r="E29" s="340"/>
      <c r="F29" s="340">
        <v>2011</v>
      </c>
      <c r="G29" s="340">
        <v>2</v>
      </c>
      <c r="H29" s="340">
        <v>157</v>
      </c>
    </row>
    <row r="30" spans="1:9">
      <c r="A30" s="340">
        <v>2012</v>
      </c>
      <c r="B30" s="340">
        <v>3</v>
      </c>
      <c r="C30" s="340">
        <v>55</v>
      </c>
      <c r="D30" s="340"/>
      <c r="E30" s="340"/>
      <c r="F30" s="340">
        <v>2011</v>
      </c>
      <c r="G30" s="340">
        <v>3</v>
      </c>
      <c r="H30" s="340">
        <v>169</v>
      </c>
    </row>
    <row r="31" spans="1:9">
      <c r="A31" s="340">
        <v>2012</v>
      </c>
      <c r="B31" s="340">
        <v>4</v>
      </c>
      <c r="C31" s="340">
        <v>52</v>
      </c>
      <c r="D31" s="340"/>
      <c r="E31" s="340"/>
      <c r="F31" s="340">
        <v>2011</v>
      </c>
      <c r="G31" s="340">
        <v>4</v>
      </c>
      <c r="H31" s="340">
        <v>144</v>
      </c>
    </row>
    <row r="32" spans="1:9">
      <c r="A32" s="340">
        <v>2012</v>
      </c>
      <c r="B32" s="340">
        <v>5</v>
      </c>
      <c r="C32" s="340">
        <v>70</v>
      </c>
      <c r="D32" s="340"/>
      <c r="E32" s="340"/>
      <c r="F32" s="340">
        <v>2011</v>
      </c>
      <c r="G32" s="340">
        <v>5</v>
      </c>
      <c r="H32" s="340">
        <v>115</v>
      </c>
    </row>
    <row r="33" spans="1:8">
      <c r="A33" s="340">
        <v>2012</v>
      </c>
      <c r="B33" s="340">
        <v>6</v>
      </c>
      <c r="C33" s="340">
        <v>19</v>
      </c>
      <c r="D33" s="340"/>
      <c r="E33" s="340"/>
      <c r="F33" s="340">
        <v>2011</v>
      </c>
      <c r="G33" s="340">
        <v>6</v>
      </c>
      <c r="H33" s="340">
        <v>11</v>
      </c>
    </row>
    <row r="34" spans="1:8">
      <c r="A34" s="340">
        <v>2012</v>
      </c>
      <c r="B34" s="340">
        <v>7</v>
      </c>
      <c r="C34" s="340">
        <v>4</v>
      </c>
      <c r="D34" s="340"/>
      <c r="E34" s="340"/>
      <c r="F34" s="340">
        <v>2011</v>
      </c>
      <c r="G34" s="340">
        <v>7</v>
      </c>
      <c r="H34" s="340">
        <v>8</v>
      </c>
    </row>
    <row r="35" spans="1:8">
      <c r="A35" s="340">
        <v>2012</v>
      </c>
      <c r="B35" s="340">
        <v>8</v>
      </c>
      <c r="C35" s="340">
        <v>0</v>
      </c>
      <c r="D35" s="340"/>
      <c r="E35" s="340"/>
      <c r="F35" s="340">
        <v>2011</v>
      </c>
      <c r="G35" s="340">
        <v>8</v>
      </c>
      <c r="H35" s="340">
        <v>6</v>
      </c>
    </row>
    <row r="36" spans="1:8">
      <c r="A36" s="340">
        <v>2012</v>
      </c>
      <c r="B36" s="340">
        <v>9</v>
      </c>
      <c r="C36" s="340">
        <v>59</v>
      </c>
      <c r="D36" s="340"/>
      <c r="E36" s="340"/>
      <c r="F36" s="340">
        <v>2011</v>
      </c>
      <c r="G36" s="340">
        <v>9</v>
      </c>
      <c r="H36" s="340">
        <v>359</v>
      </c>
    </row>
    <row r="37" spans="1:8">
      <c r="A37" s="340">
        <v>2012</v>
      </c>
      <c r="B37" s="340">
        <v>10</v>
      </c>
      <c r="C37" s="340">
        <v>56</v>
      </c>
      <c r="D37" s="340"/>
      <c r="E37" s="340"/>
      <c r="F37" s="340">
        <v>2011</v>
      </c>
      <c r="G37" s="340">
        <v>10</v>
      </c>
      <c r="H37" s="340">
        <v>254</v>
      </c>
    </row>
    <row r="38" spans="1:8">
      <c r="A38" s="340">
        <v>2012</v>
      </c>
      <c r="B38" s="340">
        <v>11</v>
      </c>
      <c r="C38" s="340">
        <v>32</v>
      </c>
      <c r="D38" s="340"/>
      <c r="E38" s="340"/>
      <c r="F38" s="340">
        <v>2011</v>
      </c>
      <c r="G38" s="340">
        <v>11</v>
      </c>
      <c r="H38" s="340">
        <v>20</v>
      </c>
    </row>
    <row r="39" spans="1:8">
      <c r="A39" s="340">
        <v>2012</v>
      </c>
      <c r="B39" s="340">
        <v>12</v>
      </c>
      <c r="C39" s="340">
        <v>18</v>
      </c>
      <c r="D39" s="340"/>
      <c r="E39" s="340"/>
      <c r="F39" s="340">
        <v>2011</v>
      </c>
      <c r="G39" s="340">
        <v>12</v>
      </c>
      <c r="H39" s="340">
        <v>106</v>
      </c>
    </row>
    <row r="40" spans="1:8">
      <c r="A40" s="340"/>
      <c r="B40" s="340"/>
      <c r="C40" s="340"/>
      <c r="D40" s="340"/>
      <c r="E40" s="340"/>
      <c r="F40" s="340">
        <v>2012</v>
      </c>
      <c r="G40" s="340">
        <v>1</v>
      </c>
      <c r="H40" s="340">
        <v>34</v>
      </c>
    </row>
    <row r="41" spans="1:8" ht="18">
      <c r="A41" s="349" t="s">
        <v>6777</v>
      </c>
      <c r="B41" s="349"/>
      <c r="C41" s="349">
        <f>SUM(C28:C39)</f>
        <v>535</v>
      </c>
      <c r="D41" s="139"/>
      <c r="E41" s="139"/>
      <c r="F41" s="340">
        <v>2012</v>
      </c>
      <c r="G41" s="340">
        <v>2</v>
      </c>
      <c r="H41" s="340">
        <v>136</v>
      </c>
    </row>
    <row r="42" spans="1:8">
      <c r="A42" s="340"/>
      <c r="B42" s="340"/>
      <c r="C42" s="340"/>
      <c r="D42" s="340"/>
      <c r="E42" s="340"/>
      <c r="F42" s="340">
        <v>2012</v>
      </c>
      <c r="G42" s="340">
        <v>3</v>
      </c>
      <c r="H42" s="340">
        <v>53</v>
      </c>
    </row>
    <row r="43" spans="1:8">
      <c r="A43" s="340">
        <v>2013</v>
      </c>
      <c r="B43" s="340">
        <v>1</v>
      </c>
      <c r="C43" s="340">
        <v>11</v>
      </c>
      <c r="D43" s="340"/>
      <c r="E43" s="340"/>
      <c r="F43" s="340"/>
      <c r="G43" s="340"/>
      <c r="H43" s="340"/>
    </row>
    <row r="44" spans="1:8" ht="18">
      <c r="A44" s="340">
        <v>2013</v>
      </c>
      <c r="B44" s="340">
        <v>2</v>
      </c>
      <c r="C44" s="340">
        <v>33</v>
      </c>
      <c r="D44" s="340"/>
      <c r="E44" s="340"/>
      <c r="F44" s="350" t="s">
        <v>6778</v>
      </c>
      <c r="G44" s="351"/>
      <c r="H44" s="351">
        <f>SUM(H28:H39)</f>
        <v>1365</v>
      </c>
    </row>
    <row r="45" spans="1:8">
      <c r="A45" s="340">
        <v>2013</v>
      </c>
      <c r="B45" s="340">
        <v>3</v>
      </c>
      <c r="C45" s="340">
        <v>6</v>
      </c>
      <c r="D45" s="340"/>
      <c r="E45" s="340"/>
      <c r="F45" s="340"/>
      <c r="G45" s="340"/>
      <c r="H45" s="340"/>
    </row>
    <row r="46" spans="1:8">
      <c r="A46" s="340"/>
      <c r="B46" s="340"/>
      <c r="C46" s="340"/>
      <c r="D46" s="340"/>
      <c r="E46" s="340"/>
      <c r="F46" s="340"/>
      <c r="G46" s="340"/>
      <c r="H46" s="340"/>
    </row>
    <row r="47" spans="1:8" ht="18">
      <c r="A47" s="349" t="s">
        <v>6779</v>
      </c>
      <c r="B47" s="349"/>
      <c r="C47" s="349">
        <v>50</v>
      </c>
      <c r="D47" s="139"/>
      <c r="E47" s="139"/>
      <c r="F47" s="139"/>
      <c r="G47" s="139"/>
      <c r="H47" s="139"/>
    </row>
  </sheetData>
  <phoneticPr fontId="16" type="noConversion"/>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32F3FF"/>
  </sheetPr>
  <dimension ref="A1:Y53"/>
  <sheetViews>
    <sheetView topLeftCell="D1" workbookViewId="0">
      <selection activeCell="Y12" sqref="Y12"/>
    </sheetView>
  </sheetViews>
  <sheetFormatPr baseColWidth="10" defaultColWidth="11" defaultRowHeight="15" x14ac:dyDescent="0"/>
  <cols>
    <col min="1" max="1" width="34.6640625" customWidth="1"/>
    <col min="3" max="3" width="19" customWidth="1"/>
    <col min="4" max="4" width="7.5" bestFit="1" customWidth="1"/>
    <col min="5" max="5" width="7" bestFit="1" customWidth="1"/>
    <col min="6" max="6" width="6.83203125" bestFit="1" customWidth="1"/>
    <col min="7" max="7" width="7" bestFit="1" customWidth="1"/>
    <col min="8" max="8" width="7.1640625" bestFit="1" customWidth="1"/>
    <col min="9" max="9" width="9.6640625" customWidth="1"/>
    <col min="10" max="10" width="7.1640625" bestFit="1" customWidth="1"/>
    <col min="11" max="11" width="7" bestFit="1" customWidth="1"/>
    <col min="12" max="12" width="7.1640625" bestFit="1" customWidth="1"/>
    <col min="13" max="13" width="9" bestFit="1" customWidth="1"/>
    <col min="14" max="14" width="8" customWidth="1"/>
    <col min="15" max="15" width="9" bestFit="1" customWidth="1"/>
    <col min="16" max="16" width="9.6640625" bestFit="1" customWidth="1"/>
    <col min="17" max="17" width="8" bestFit="1" customWidth="1"/>
  </cols>
  <sheetData>
    <row r="1" spans="1:25">
      <c r="A1" s="139" t="s">
        <v>5314</v>
      </c>
      <c r="B1" s="139"/>
      <c r="C1" s="139"/>
      <c r="D1" s="139"/>
      <c r="E1" s="139"/>
      <c r="F1" s="139"/>
      <c r="G1" s="139"/>
      <c r="H1" s="139"/>
      <c r="I1" s="139"/>
      <c r="J1" s="156"/>
      <c r="K1" s="156"/>
      <c r="L1" s="156"/>
      <c r="M1" s="156"/>
      <c r="N1" s="156"/>
      <c r="O1" s="139"/>
      <c r="P1" s="139"/>
      <c r="Q1" s="139"/>
      <c r="R1" s="139"/>
      <c r="S1" s="139"/>
      <c r="T1" s="139"/>
      <c r="U1" s="139"/>
      <c r="V1" s="139"/>
      <c r="W1" s="139"/>
    </row>
    <row r="2" spans="1:25">
      <c r="A2" s="85"/>
      <c r="B2" s="85"/>
      <c r="C2" s="85"/>
      <c r="D2" s="85"/>
      <c r="E2" s="85"/>
      <c r="F2" s="85"/>
      <c r="G2" s="85"/>
      <c r="H2" s="85"/>
      <c r="I2" s="85"/>
      <c r="J2" s="154"/>
      <c r="K2" s="154"/>
      <c r="L2" s="154"/>
      <c r="M2" s="154"/>
      <c r="N2" s="154"/>
      <c r="O2" s="85"/>
      <c r="P2" s="85"/>
      <c r="Q2" s="85"/>
      <c r="R2" s="85"/>
      <c r="S2" s="85"/>
      <c r="T2" s="85"/>
      <c r="U2" s="85"/>
      <c r="V2" s="85"/>
      <c r="W2" s="85"/>
    </row>
    <row r="3" spans="1:25">
      <c r="A3" s="139" t="s">
        <v>5315</v>
      </c>
      <c r="B3" s="139" t="s">
        <v>5316</v>
      </c>
      <c r="C3" s="139"/>
      <c r="D3" s="139"/>
      <c r="E3" s="139"/>
      <c r="F3" s="139"/>
      <c r="G3" s="139"/>
      <c r="H3" s="139"/>
      <c r="I3" s="139"/>
      <c r="J3" s="139"/>
      <c r="K3" s="139"/>
      <c r="L3" s="139"/>
      <c r="M3" s="139"/>
      <c r="N3" s="139"/>
      <c r="O3" s="139"/>
      <c r="P3" s="139"/>
      <c r="Q3" s="139"/>
      <c r="R3" s="139"/>
      <c r="S3" s="139"/>
      <c r="T3" s="139"/>
      <c r="U3" s="139"/>
      <c r="V3" s="139"/>
      <c r="W3" s="139"/>
    </row>
    <row r="4" spans="1:25">
      <c r="A4" s="85" t="s">
        <v>5317</v>
      </c>
      <c r="B4" s="85"/>
      <c r="C4" s="85"/>
      <c r="D4" s="85"/>
      <c r="E4" s="85"/>
      <c r="F4" s="85"/>
      <c r="G4" s="85"/>
      <c r="H4" s="85"/>
      <c r="I4" s="85"/>
      <c r="J4" s="85"/>
      <c r="K4" s="85"/>
      <c r="L4" s="85"/>
      <c r="M4" s="85"/>
      <c r="N4" s="85"/>
      <c r="O4" s="85"/>
      <c r="P4" s="85"/>
      <c r="Q4" s="85"/>
      <c r="R4" s="85"/>
      <c r="S4" s="85"/>
      <c r="T4" s="85"/>
      <c r="U4" s="85"/>
      <c r="V4" s="85"/>
      <c r="W4" s="85"/>
    </row>
    <row r="5" spans="1:25">
      <c r="A5" s="85" t="s">
        <v>5318</v>
      </c>
      <c r="B5" s="85"/>
      <c r="C5" s="85"/>
      <c r="D5" s="85"/>
      <c r="E5" s="85"/>
      <c r="F5" s="85"/>
      <c r="G5" s="85"/>
      <c r="H5" s="85"/>
      <c r="I5" s="85"/>
      <c r="J5" s="85"/>
      <c r="K5" s="85"/>
      <c r="L5" s="85"/>
      <c r="M5" s="85"/>
      <c r="N5" s="85"/>
      <c r="O5" s="85"/>
      <c r="P5" s="85"/>
      <c r="Q5" s="85"/>
      <c r="R5" s="85"/>
      <c r="S5" s="85"/>
      <c r="T5" s="85"/>
      <c r="U5" s="85"/>
      <c r="V5" s="85"/>
      <c r="W5" s="85"/>
    </row>
    <row r="6" spans="1:25">
      <c r="A6" s="85" t="s">
        <v>4288</v>
      </c>
      <c r="B6" s="85"/>
      <c r="C6" s="85"/>
      <c r="D6" s="85"/>
      <c r="E6" s="85"/>
      <c r="F6" s="85"/>
      <c r="G6" s="85"/>
      <c r="H6" s="85"/>
      <c r="I6" s="85"/>
      <c r="J6" s="85"/>
      <c r="K6" s="85"/>
      <c r="L6" s="85"/>
      <c r="M6" s="85"/>
      <c r="N6" s="85"/>
      <c r="O6" s="85"/>
      <c r="P6" s="85"/>
      <c r="Q6" s="85"/>
      <c r="R6" s="85"/>
      <c r="S6" s="85"/>
      <c r="T6" s="85"/>
      <c r="U6" s="85"/>
      <c r="V6" s="85"/>
      <c r="W6" s="85"/>
    </row>
    <row r="7" spans="1:25">
      <c r="A7" s="85" t="s">
        <v>4289</v>
      </c>
      <c r="B7" s="85"/>
      <c r="C7" s="85"/>
      <c r="D7" s="85"/>
      <c r="E7" s="85"/>
      <c r="F7" s="85"/>
      <c r="G7" s="85"/>
      <c r="H7" s="85"/>
      <c r="I7" s="85"/>
      <c r="J7" s="85"/>
      <c r="K7" s="85"/>
      <c r="L7" s="85"/>
      <c r="M7" s="85"/>
      <c r="N7" s="85"/>
      <c r="O7" s="85"/>
      <c r="P7" s="85"/>
      <c r="Q7" s="85"/>
      <c r="R7" s="85"/>
      <c r="S7" s="85"/>
      <c r="T7" s="85"/>
      <c r="U7" s="85"/>
      <c r="V7" s="85"/>
      <c r="W7" s="85"/>
    </row>
    <row r="8" spans="1:25">
      <c r="A8" s="85" t="s">
        <v>5265</v>
      </c>
      <c r="B8" s="85"/>
      <c r="C8" s="85"/>
      <c r="D8" s="85"/>
      <c r="E8" s="85"/>
      <c r="F8" s="85"/>
      <c r="G8" s="85"/>
      <c r="H8" s="85"/>
      <c r="I8" s="85"/>
      <c r="J8" s="85"/>
      <c r="K8" s="85"/>
      <c r="L8" s="85"/>
      <c r="M8" s="85"/>
      <c r="N8" s="85"/>
      <c r="O8" s="85"/>
      <c r="P8" s="85"/>
      <c r="Q8" s="85"/>
      <c r="R8" s="85"/>
      <c r="S8" s="85"/>
      <c r="T8" s="85"/>
      <c r="U8" s="85"/>
      <c r="V8" s="85"/>
      <c r="W8" s="85"/>
    </row>
    <row r="9" spans="1:25">
      <c r="A9" s="236">
        <v>41726</v>
      </c>
      <c r="B9" s="85"/>
      <c r="C9" s="85"/>
      <c r="D9" s="85"/>
      <c r="E9" s="85"/>
      <c r="F9" s="85"/>
      <c r="G9" s="85"/>
      <c r="H9" s="85"/>
      <c r="I9" s="85"/>
      <c r="J9" s="85"/>
      <c r="K9" s="85"/>
      <c r="L9" s="85"/>
      <c r="M9" s="85"/>
      <c r="N9" s="85"/>
      <c r="O9" s="85"/>
      <c r="P9" s="85"/>
      <c r="Q9" s="85"/>
      <c r="R9" s="85"/>
      <c r="S9" s="85"/>
      <c r="T9" s="85"/>
      <c r="U9" s="85"/>
      <c r="V9" s="85"/>
      <c r="W9" s="85"/>
    </row>
    <row r="10" spans="1:25" s="49" customFormat="1" ht="60">
      <c r="A10" s="355" t="s">
        <v>4290</v>
      </c>
      <c r="B10" s="355" t="s">
        <v>28</v>
      </c>
      <c r="C10" s="355" t="s">
        <v>29</v>
      </c>
      <c r="D10" s="355" t="s">
        <v>4291</v>
      </c>
      <c r="E10" s="355" t="s">
        <v>4110</v>
      </c>
      <c r="F10" s="355" t="s">
        <v>2055</v>
      </c>
      <c r="G10" s="355" t="s">
        <v>2056</v>
      </c>
      <c r="H10" s="356" t="s">
        <v>3412</v>
      </c>
      <c r="I10" s="355" t="s">
        <v>3413</v>
      </c>
      <c r="J10" s="355" t="s">
        <v>3414</v>
      </c>
      <c r="K10" s="357">
        <v>41275</v>
      </c>
      <c r="L10" s="357">
        <v>41306</v>
      </c>
      <c r="M10" s="357">
        <v>41334</v>
      </c>
      <c r="N10" s="357">
        <v>41365</v>
      </c>
      <c r="O10" s="357">
        <v>41395</v>
      </c>
      <c r="P10" s="357">
        <v>41426</v>
      </c>
      <c r="Q10" s="357">
        <v>41456</v>
      </c>
      <c r="R10" s="357">
        <v>41487</v>
      </c>
      <c r="S10" s="357">
        <v>41518</v>
      </c>
      <c r="T10" s="357">
        <v>41548</v>
      </c>
      <c r="U10" s="357">
        <v>41579</v>
      </c>
      <c r="V10" s="357">
        <v>41609</v>
      </c>
      <c r="W10" s="358"/>
    </row>
    <row r="11" spans="1:25">
      <c r="A11" s="227" t="s">
        <v>2059</v>
      </c>
      <c r="B11" s="227" t="s">
        <v>73</v>
      </c>
      <c r="C11" s="227" t="s">
        <v>5319</v>
      </c>
      <c r="D11" s="227"/>
      <c r="E11" s="227"/>
      <c r="F11" s="227"/>
      <c r="G11" s="227"/>
      <c r="H11" s="228">
        <v>93</v>
      </c>
      <c r="I11" s="227">
        <v>93</v>
      </c>
      <c r="J11" s="227">
        <v>0</v>
      </c>
      <c r="K11" s="227">
        <v>9</v>
      </c>
      <c r="L11" s="227">
        <v>3</v>
      </c>
      <c r="M11" s="227">
        <v>5</v>
      </c>
      <c r="N11" s="227">
        <v>36</v>
      </c>
      <c r="O11" s="227">
        <v>1</v>
      </c>
      <c r="P11" s="227">
        <v>0</v>
      </c>
      <c r="Q11" s="227">
        <v>2</v>
      </c>
      <c r="R11" s="227">
        <v>11</v>
      </c>
      <c r="S11" s="227">
        <v>3</v>
      </c>
      <c r="T11" s="227">
        <v>18</v>
      </c>
      <c r="U11" s="227">
        <v>5</v>
      </c>
      <c r="V11" s="227">
        <v>0</v>
      </c>
      <c r="W11" s="85"/>
    </row>
    <row r="12" spans="1:25">
      <c r="A12" s="227" t="s">
        <v>5320</v>
      </c>
      <c r="B12" s="227" t="s">
        <v>73</v>
      </c>
      <c r="C12" s="227" t="s">
        <v>5319</v>
      </c>
      <c r="D12" s="227"/>
      <c r="E12" s="227"/>
      <c r="F12" s="227" t="s">
        <v>5321</v>
      </c>
      <c r="G12" s="227" t="s">
        <v>5321</v>
      </c>
      <c r="H12" s="228">
        <v>45</v>
      </c>
      <c r="I12" s="227">
        <v>45</v>
      </c>
      <c r="J12" s="227">
        <v>0</v>
      </c>
      <c r="K12" s="227">
        <v>1</v>
      </c>
      <c r="L12" s="227">
        <v>2</v>
      </c>
      <c r="M12" s="227">
        <v>4</v>
      </c>
      <c r="N12" s="227">
        <v>29</v>
      </c>
      <c r="O12" s="227">
        <v>1</v>
      </c>
      <c r="P12" s="227">
        <v>0</v>
      </c>
      <c r="Q12" s="227">
        <v>2</v>
      </c>
      <c r="R12" s="227">
        <v>6</v>
      </c>
      <c r="S12" s="227">
        <v>0</v>
      </c>
      <c r="T12" s="227">
        <v>0</v>
      </c>
      <c r="U12" s="227">
        <v>0</v>
      </c>
      <c r="V12" s="227">
        <v>0</v>
      </c>
      <c r="W12" s="402">
        <v>1529.85</v>
      </c>
      <c r="X12" s="403">
        <v>45</v>
      </c>
      <c r="Y12">
        <f>SUM(W12/X12)</f>
        <v>33.996666666666663</v>
      </c>
    </row>
    <row r="13" spans="1:25">
      <c r="A13" s="227" t="s">
        <v>5322</v>
      </c>
      <c r="B13" s="227" t="s">
        <v>73</v>
      </c>
      <c r="C13" s="227" t="s">
        <v>5319</v>
      </c>
      <c r="D13" s="227"/>
      <c r="E13" s="227"/>
      <c r="F13" s="239">
        <v>1464897</v>
      </c>
      <c r="G13" s="239">
        <v>1464897</v>
      </c>
      <c r="H13" s="228">
        <v>48</v>
      </c>
      <c r="I13" s="227">
        <v>48</v>
      </c>
      <c r="J13" s="227">
        <v>0</v>
      </c>
      <c r="K13" s="227">
        <v>8</v>
      </c>
      <c r="L13" s="227">
        <v>1</v>
      </c>
      <c r="M13" s="227">
        <v>1</v>
      </c>
      <c r="N13" s="227">
        <v>7</v>
      </c>
      <c r="O13" s="227">
        <v>0</v>
      </c>
      <c r="P13" s="227">
        <v>0</v>
      </c>
      <c r="Q13" s="227">
        <v>0</v>
      </c>
      <c r="R13" s="227">
        <v>5</v>
      </c>
      <c r="S13" s="227">
        <v>3</v>
      </c>
      <c r="T13" s="227">
        <v>18</v>
      </c>
      <c r="U13" s="227">
        <v>5</v>
      </c>
      <c r="V13" s="227">
        <v>0</v>
      </c>
      <c r="W13" s="85"/>
    </row>
    <row r="14" spans="1:25">
      <c r="A14" s="85"/>
      <c r="B14" s="85"/>
      <c r="C14" s="85"/>
      <c r="D14" s="85"/>
      <c r="E14" s="85"/>
      <c r="F14" s="85"/>
      <c r="G14" s="85"/>
      <c r="H14" s="85"/>
      <c r="I14" s="85"/>
      <c r="J14" s="85"/>
      <c r="K14" s="85"/>
      <c r="L14" s="85"/>
      <c r="M14" s="85"/>
      <c r="N14" s="85"/>
      <c r="O14" s="85"/>
      <c r="P14" s="85"/>
      <c r="Q14" s="85"/>
      <c r="R14" s="85"/>
      <c r="S14" s="85"/>
      <c r="T14" s="85"/>
      <c r="U14" s="85"/>
      <c r="V14" s="85"/>
      <c r="W14" s="85"/>
    </row>
    <row r="15" spans="1:25">
      <c r="A15" s="139" t="s">
        <v>5315</v>
      </c>
      <c r="B15" s="139" t="s">
        <v>5316</v>
      </c>
      <c r="C15" s="139"/>
      <c r="D15" s="139"/>
      <c r="E15" s="139"/>
      <c r="F15" s="139"/>
      <c r="G15" s="139"/>
      <c r="H15" s="139"/>
      <c r="I15" s="139"/>
      <c r="J15" s="139"/>
      <c r="K15" s="139"/>
      <c r="L15" s="139"/>
      <c r="M15" s="139"/>
      <c r="N15" s="156"/>
      <c r="O15" s="139"/>
      <c r="P15" s="139"/>
      <c r="Q15" s="139"/>
      <c r="R15" s="139"/>
      <c r="S15" s="139"/>
      <c r="T15" s="139"/>
      <c r="U15" s="139"/>
      <c r="V15" s="139"/>
      <c r="W15" s="139"/>
    </row>
    <row r="16" spans="1:25">
      <c r="A16" s="85" t="s">
        <v>5317</v>
      </c>
      <c r="B16" s="85"/>
      <c r="C16" s="85"/>
      <c r="D16" s="85"/>
      <c r="E16" s="85"/>
      <c r="F16" s="85"/>
      <c r="G16" s="85"/>
      <c r="H16" s="85"/>
      <c r="I16" s="85"/>
      <c r="J16" s="85"/>
      <c r="K16" s="85"/>
      <c r="L16" s="85"/>
      <c r="M16" s="85"/>
      <c r="N16" s="154"/>
      <c r="O16" s="85"/>
      <c r="P16" s="85"/>
      <c r="Q16" s="85"/>
      <c r="R16" s="85"/>
      <c r="S16" s="85"/>
      <c r="T16" s="85"/>
      <c r="U16" s="85"/>
      <c r="V16" s="85"/>
      <c r="W16" s="85"/>
    </row>
    <row r="17" spans="1:23">
      <c r="A17" s="85" t="s">
        <v>5318</v>
      </c>
      <c r="B17" s="85"/>
      <c r="C17" s="85"/>
      <c r="D17" s="85"/>
      <c r="E17" s="85"/>
      <c r="F17" s="85"/>
      <c r="G17" s="85"/>
      <c r="H17" s="85"/>
      <c r="I17" s="85"/>
      <c r="J17" s="85"/>
      <c r="K17" s="85"/>
      <c r="L17" s="85"/>
      <c r="M17" s="85"/>
      <c r="N17" s="163"/>
      <c r="O17" s="5"/>
      <c r="P17" s="5"/>
      <c r="Q17" s="5"/>
      <c r="R17" s="85"/>
      <c r="S17" s="85"/>
      <c r="T17" s="85"/>
      <c r="U17" s="85"/>
      <c r="V17" s="85"/>
      <c r="W17" s="85"/>
    </row>
    <row r="18" spans="1:23">
      <c r="A18" s="85" t="s">
        <v>4288</v>
      </c>
      <c r="B18" s="85"/>
      <c r="C18" s="85"/>
      <c r="D18" s="85"/>
      <c r="E18" s="85"/>
      <c r="F18" s="85"/>
      <c r="G18" s="85"/>
      <c r="H18" s="85"/>
      <c r="I18" s="85"/>
      <c r="J18" s="85"/>
      <c r="K18" s="85"/>
      <c r="L18" s="85"/>
      <c r="M18" s="85"/>
      <c r="N18" s="154"/>
      <c r="O18" s="85"/>
      <c r="P18" s="85"/>
      <c r="Q18" s="85"/>
      <c r="R18" s="85"/>
      <c r="S18" s="85"/>
      <c r="T18" s="85"/>
      <c r="U18" s="85"/>
      <c r="V18" s="85"/>
      <c r="W18" s="85"/>
    </row>
    <row r="19" spans="1:23">
      <c r="A19" s="85" t="s">
        <v>5323</v>
      </c>
      <c r="B19" s="85"/>
      <c r="C19" s="85"/>
      <c r="D19" s="85"/>
      <c r="E19" s="85"/>
      <c r="F19" s="85"/>
      <c r="G19" s="85"/>
      <c r="H19" s="85"/>
      <c r="I19" s="85"/>
      <c r="J19" s="85"/>
      <c r="K19" s="85"/>
      <c r="L19" s="85"/>
      <c r="M19" s="85"/>
      <c r="N19" s="154"/>
      <c r="O19" s="85"/>
      <c r="P19" s="85"/>
      <c r="Q19" s="85"/>
      <c r="R19" s="85"/>
      <c r="S19" s="85"/>
      <c r="T19" s="85"/>
      <c r="U19" s="85"/>
      <c r="V19" s="85"/>
      <c r="W19" s="85"/>
    </row>
    <row r="20" spans="1:23">
      <c r="A20" s="85" t="s">
        <v>5265</v>
      </c>
      <c r="B20" s="85"/>
      <c r="C20" s="85"/>
      <c r="D20" s="85"/>
      <c r="E20" s="85"/>
      <c r="F20" s="85"/>
      <c r="G20" s="85"/>
      <c r="H20" s="85"/>
      <c r="I20" s="85"/>
      <c r="J20" s="85"/>
      <c r="K20" s="85"/>
      <c r="L20" s="85"/>
      <c r="M20" s="85"/>
      <c r="N20" s="154"/>
      <c r="O20" s="85"/>
      <c r="P20" s="85"/>
      <c r="Q20" s="85"/>
      <c r="R20" s="85"/>
      <c r="S20" s="85"/>
      <c r="T20" s="85"/>
      <c r="U20" s="85"/>
      <c r="V20" s="85"/>
      <c r="W20" s="85"/>
    </row>
    <row r="21" spans="1:23">
      <c r="A21" s="236">
        <v>41726</v>
      </c>
      <c r="B21" s="85"/>
      <c r="C21" s="85"/>
      <c r="D21" s="85"/>
      <c r="E21" s="85"/>
      <c r="F21" s="85"/>
      <c r="G21" s="85"/>
      <c r="H21" s="85"/>
      <c r="I21" s="85"/>
      <c r="J21" s="85"/>
      <c r="K21" s="85"/>
      <c r="L21" s="85"/>
      <c r="M21" s="85"/>
      <c r="N21" s="154"/>
      <c r="O21" s="85"/>
      <c r="P21" s="85"/>
      <c r="Q21" s="85"/>
      <c r="R21" s="85"/>
      <c r="S21" s="85"/>
      <c r="T21" s="85"/>
      <c r="U21" s="85"/>
      <c r="V21" s="85"/>
      <c r="W21" s="85"/>
    </row>
    <row r="22" spans="1:23" ht="60">
      <c r="A22" s="234" t="s">
        <v>4290</v>
      </c>
      <c r="B22" s="234" t="s">
        <v>28</v>
      </c>
      <c r="C22" s="234" t="s">
        <v>29</v>
      </c>
      <c r="D22" s="355" t="s">
        <v>4291</v>
      </c>
      <c r="E22" s="355" t="s">
        <v>4110</v>
      </c>
      <c r="F22" s="355" t="s">
        <v>2055</v>
      </c>
      <c r="G22" s="355" t="s">
        <v>2056</v>
      </c>
      <c r="H22" s="356" t="s">
        <v>3412</v>
      </c>
      <c r="I22" s="355" t="s">
        <v>3413</v>
      </c>
      <c r="J22" s="355" t="s">
        <v>3414</v>
      </c>
      <c r="K22" s="357">
        <v>41640</v>
      </c>
      <c r="L22" s="357">
        <v>41671</v>
      </c>
      <c r="M22" s="357">
        <v>41699</v>
      </c>
      <c r="N22" s="240"/>
      <c r="O22" s="139"/>
      <c r="P22" s="139"/>
      <c r="Q22" s="139"/>
      <c r="R22" s="139"/>
      <c r="S22" s="139"/>
      <c r="T22" s="139"/>
      <c r="U22" s="139"/>
      <c r="V22" s="139"/>
      <c r="W22" s="139"/>
    </row>
    <row r="23" spans="1:23">
      <c r="A23" s="227" t="s">
        <v>2059</v>
      </c>
      <c r="B23" s="227" t="s">
        <v>73</v>
      </c>
      <c r="C23" s="227" t="s">
        <v>5319</v>
      </c>
      <c r="D23" s="227"/>
      <c r="E23" s="227"/>
      <c r="F23" s="227"/>
      <c r="G23" s="227"/>
      <c r="H23" s="228">
        <v>3</v>
      </c>
      <c r="I23" s="227">
        <v>3</v>
      </c>
      <c r="J23" s="227">
        <v>0</v>
      </c>
      <c r="K23" s="227">
        <v>3</v>
      </c>
      <c r="L23" s="227">
        <v>0</v>
      </c>
      <c r="M23" s="227">
        <v>0</v>
      </c>
      <c r="N23" s="240"/>
      <c r="O23" s="139"/>
      <c r="P23" s="139"/>
      <c r="Q23" s="139"/>
      <c r="R23" s="139"/>
      <c r="S23" s="139"/>
      <c r="T23" s="139"/>
      <c r="U23" s="139"/>
      <c r="V23" s="139"/>
      <c r="W23" s="139"/>
    </row>
    <row r="24" spans="1:23">
      <c r="A24" s="227" t="s">
        <v>5322</v>
      </c>
      <c r="B24" s="227" t="s">
        <v>73</v>
      </c>
      <c r="C24" s="227" t="s">
        <v>5319</v>
      </c>
      <c r="D24" s="227"/>
      <c r="E24" s="227"/>
      <c r="F24" s="239">
        <v>1464897</v>
      </c>
      <c r="G24" s="239">
        <v>1464897</v>
      </c>
      <c r="H24" s="228">
        <v>3</v>
      </c>
      <c r="I24" s="227">
        <v>3</v>
      </c>
      <c r="J24" s="227">
        <v>0</v>
      </c>
      <c r="K24" s="227">
        <v>3</v>
      </c>
      <c r="L24" s="227">
        <v>0</v>
      </c>
      <c r="M24" s="227">
        <v>0</v>
      </c>
      <c r="N24" s="241"/>
      <c r="O24" s="85"/>
      <c r="P24" s="85"/>
      <c r="Q24" s="85"/>
      <c r="R24" s="85"/>
      <c r="S24" s="85"/>
      <c r="T24" s="85"/>
      <c r="U24" s="85"/>
      <c r="V24" s="85"/>
      <c r="W24" s="85"/>
    </row>
    <row r="25" spans="1:23">
      <c r="A25" s="85"/>
      <c r="B25" s="85"/>
      <c r="C25" s="85"/>
      <c r="D25" s="85"/>
      <c r="E25" s="85"/>
      <c r="F25" s="85"/>
      <c r="G25" s="85"/>
      <c r="H25" s="85"/>
      <c r="I25" s="85"/>
      <c r="J25" s="85"/>
      <c r="K25" s="85"/>
      <c r="L25" s="85"/>
      <c r="M25" s="85"/>
      <c r="N25" s="154"/>
      <c r="O25" s="85"/>
      <c r="P25" s="85"/>
      <c r="Q25" s="85"/>
      <c r="R25" s="85"/>
      <c r="S25" s="85"/>
      <c r="T25" s="85"/>
      <c r="U25" s="85"/>
      <c r="V25" s="85"/>
      <c r="W25" s="85"/>
    </row>
    <row r="26" spans="1:23">
      <c r="A26" s="85"/>
      <c r="B26" s="85"/>
      <c r="C26" s="85"/>
      <c r="D26" s="85"/>
      <c r="E26" s="85"/>
      <c r="F26" s="85"/>
      <c r="G26" s="85"/>
      <c r="H26" s="85"/>
      <c r="I26" s="85"/>
      <c r="J26" s="154"/>
      <c r="K26" s="154"/>
      <c r="L26" s="154"/>
      <c r="M26" s="154"/>
      <c r="N26" s="154"/>
      <c r="O26" s="85"/>
      <c r="P26" s="85"/>
      <c r="Q26" s="85"/>
      <c r="R26" s="85"/>
      <c r="S26" s="85"/>
      <c r="T26" s="85"/>
      <c r="U26" s="85"/>
      <c r="V26" s="85"/>
      <c r="W26" s="85"/>
    </row>
    <row r="27" spans="1:23">
      <c r="A27" s="139" t="s">
        <v>5324</v>
      </c>
      <c r="B27" s="139" t="s">
        <v>5272</v>
      </c>
      <c r="C27" s="139"/>
      <c r="D27" s="139"/>
      <c r="E27" s="139"/>
      <c r="F27" s="139"/>
      <c r="G27" s="139"/>
      <c r="H27" s="139"/>
      <c r="I27" s="139"/>
      <c r="J27" s="139"/>
      <c r="K27" s="139"/>
      <c r="L27" s="139"/>
      <c r="M27" s="139"/>
      <c r="N27" s="139"/>
      <c r="O27" s="139"/>
      <c r="P27" s="139"/>
      <c r="Q27" s="139"/>
      <c r="R27" s="139"/>
      <c r="S27" s="139"/>
      <c r="T27" s="139"/>
      <c r="U27" s="139"/>
      <c r="V27" s="139"/>
      <c r="W27" s="139"/>
    </row>
    <row r="28" spans="1:23">
      <c r="A28" s="85" t="s">
        <v>5317</v>
      </c>
      <c r="B28" s="85"/>
      <c r="C28" s="85"/>
      <c r="D28" s="85"/>
      <c r="E28" s="85"/>
      <c r="F28" s="85"/>
      <c r="G28" s="85"/>
      <c r="H28" s="85"/>
      <c r="I28" s="85"/>
      <c r="J28" s="85"/>
      <c r="K28" s="85"/>
      <c r="L28" s="85"/>
      <c r="M28" s="85"/>
      <c r="N28" s="85"/>
      <c r="O28" s="85"/>
      <c r="P28" s="85"/>
      <c r="Q28" s="85"/>
      <c r="R28" s="85"/>
      <c r="S28" s="85"/>
      <c r="T28" s="85"/>
      <c r="U28" s="85"/>
      <c r="V28" s="85"/>
      <c r="W28" s="85"/>
    </row>
    <row r="29" spans="1:23">
      <c r="A29" s="85" t="s">
        <v>5318</v>
      </c>
      <c r="B29" s="85"/>
      <c r="C29" s="85"/>
      <c r="D29" s="85"/>
      <c r="E29" s="85"/>
      <c r="F29" s="85"/>
      <c r="G29" s="85"/>
      <c r="H29" s="85"/>
      <c r="I29" s="85"/>
      <c r="J29" s="85"/>
      <c r="K29" s="85"/>
      <c r="L29" s="85"/>
      <c r="M29" s="85"/>
      <c r="N29" s="85"/>
      <c r="O29" s="85"/>
      <c r="P29" s="85"/>
      <c r="Q29" s="85"/>
      <c r="R29" s="85"/>
      <c r="S29" s="85"/>
      <c r="T29" s="85"/>
      <c r="U29" s="85"/>
      <c r="V29" s="85"/>
      <c r="W29" s="85"/>
    </row>
    <row r="30" spans="1:23">
      <c r="A30" s="85" t="s">
        <v>4288</v>
      </c>
      <c r="B30" s="85"/>
      <c r="C30" s="85"/>
      <c r="D30" s="85"/>
      <c r="E30" s="85"/>
      <c r="F30" s="85"/>
      <c r="G30" s="85"/>
      <c r="H30" s="85"/>
      <c r="I30" s="85"/>
      <c r="J30" s="85"/>
      <c r="K30" s="85"/>
      <c r="L30" s="85"/>
      <c r="M30" s="85"/>
      <c r="N30" s="85"/>
      <c r="O30" s="85"/>
      <c r="P30" s="85"/>
      <c r="Q30" s="5"/>
      <c r="R30" s="5"/>
      <c r="S30" s="5"/>
      <c r="T30" s="5"/>
      <c r="U30" s="5"/>
      <c r="V30" s="5"/>
      <c r="W30" s="5"/>
    </row>
    <row r="31" spans="1:23">
      <c r="A31" s="85" t="s">
        <v>4289</v>
      </c>
      <c r="B31" s="85"/>
      <c r="C31" s="85"/>
      <c r="D31" s="85"/>
      <c r="E31" s="85"/>
      <c r="F31" s="85"/>
      <c r="G31" s="85"/>
      <c r="H31" s="85"/>
      <c r="I31" s="85"/>
      <c r="J31" s="85"/>
      <c r="K31" s="85"/>
      <c r="L31" s="85"/>
      <c r="M31" s="85"/>
      <c r="N31" s="85"/>
      <c r="O31" s="85"/>
      <c r="P31" s="85"/>
      <c r="Q31" s="85"/>
      <c r="R31" s="85"/>
      <c r="S31" s="85"/>
      <c r="T31" s="85"/>
      <c r="U31" s="85"/>
      <c r="V31" s="85"/>
      <c r="W31" s="85"/>
    </row>
    <row r="32" spans="1:23">
      <c r="A32" s="85" t="s">
        <v>5265</v>
      </c>
      <c r="B32" s="85"/>
      <c r="C32" s="85"/>
      <c r="D32" s="85"/>
      <c r="E32" s="85"/>
      <c r="F32" s="85"/>
      <c r="G32" s="85"/>
      <c r="H32" s="85"/>
      <c r="I32" s="85"/>
      <c r="J32" s="85"/>
      <c r="K32" s="85"/>
      <c r="L32" s="85"/>
      <c r="M32" s="85"/>
      <c r="N32" s="85"/>
      <c r="O32" s="85"/>
      <c r="P32" s="85"/>
      <c r="Q32" s="85"/>
      <c r="R32" s="85"/>
      <c r="S32" s="85"/>
      <c r="T32" s="85"/>
      <c r="U32" s="85"/>
      <c r="V32" s="85"/>
      <c r="W32" s="85"/>
    </row>
    <row r="33" spans="1:23">
      <c r="A33" s="236">
        <v>41726</v>
      </c>
      <c r="B33" s="85"/>
      <c r="C33" s="85"/>
      <c r="D33" s="85"/>
      <c r="E33" s="85"/>
      <c r="F33" s="85"/>
      <c r="G33" s="85"/>
      <c r="H33" s="85"/>
      <c r="I33" s="85"/>
      <c r="J33" s="85"/>
      <c r="K33" s="85"/>
      <c r="L33" s="85"/>
      <c r="M33" s="85"/>
      <c r="N33" s="85"/>
      <c r="O33" s="85"/>
      <c r="P33" s="85"/>
      <c r="Q33" s="85"/>
      <c r="R33" s="85"/>
      <c r="S33" s="85"/>
      <c r="T33" s="85"/>
      <c r="U33" s="85"/>
      <c r="V33" s="85"/>
      <c r="W33" s="85"/>
    </row>
    <row r="34" spans="1:23">
      <c r="A34" s="234" t="s">
        <v>29</v>
      </c>
      <c r="B34" s="234" t="s">
        <v>28</v>
      </c>
      <c r="C34" s="234" t="s">
        <v>5274</v>
      </c>
      <c r="D34" s="237" t="s">
        <v>3412</v>
      </c>
      <c r="E34" s="238">
        <v>41275</v>
      </c>
      <c r="F34" s="238">
        <v>41306</v>
      </c>
      <c r="G34" s="238">
        <v>41334</v>
      </c>
      <c r="H34" s="238">
        <v>41365</v>
      </c>
      <c r="I34" s="238">
        <v>41395</v>
      </c>
      <c r="J34" s="238">
        <v>41426</v>
      </c>
      <c r="K34" s="238">
        <v>41456</v>
      </c>
      <c r="L34" s="238">
        <v>41487</v>
      </c>
      <c r="M34" s="238">
        <v>41518</v>
      </c>
      <c r="N34" s="238">
        <v>41548</v>
      </c>
      <c r="O34" s="238">
        <v>41579</v>
      </c>
      <c r="P34" s="238">
        <v>41609</v>
      </c>
      <c r="Q34" s="139"/>
      <c r="R34" s="139"/>
      <c r="S34" s="139"/>
      <c r="T34" s="139"/>
      <c r="U34" s="139"/>
      <c r="V34" s="139"/>
      <c r="W34" s="139"/>
    </row>
    <row r="35" spans="1:23">
      <c r="A35" s="227" t="s">
        <v>5319</v>
      </c>
      <c r="B35" s="227" t="s">
        <v>73</v>
      </c>
      <c r="C35" s="227" t="s">
        <v>3876</v>
      </c>
      <c r="D35" s="228">
        <v>83</v>
      </c>
      <c r="E35" s="227">
        <v>1</v>
      </c>
      <c r="F35" s="227">
        <v>1</v>
      </c>
      <c r="G35" s="227">
        <v>8</v>
      </c>
      <c r="H35" s="227">
        <v>11</v>
      </c>
      <c r="I35" s="227">
        <v>4</v>
      </c>
      <c r="J35" s="227">
        <v>0</v>
      </c>
      <c r="K35" s="227">
        <v>1</v>
      </c>
      <c r="L35" s="227">
        <v>5</v>
      </c>
      <c r="M35" s="227">
        <v>10</v>
      </c>
      <c r="N35" s="227">
        <v>19</v>
      </c>
      <c r="O35" s="227">
        <v>21</v>
      </c>
      <c r="P35" s="227">
        <v>2</v>
      </c>
      <c r="Q35" s="85"/>
      <c r="R35" s="85"/>
      <c r="S35" s="85"/>
      <c r="T35" s="85"/>
      <c r="U35" s="85"/>
      <c r="V35" s="85"/>
      <c r="W35" s="85"/>
    </row>
    <row r="36" spans="1:23">
      <c r="A36" s="227" t="s">
        <v>5319</v>
      </c>
      <c r="B36" s="227" t="s">
        <v>73</v>
      </c>
      <c r="C36" s="227" t="s">
        <v>4255</v>
      </c>
      <c r="D36" s="228">
        <v>3</v>
      </c>
      <c r="E36" s="227">
        <v>0</v>
      </c>
      <c r="F36" s="227">
        <v>0</v>
      </c>
      <c r="G36" s="227">
        <v>3</v>
      </c>
      <c r="H36" s="227">
        <v>0</v>
      </c>
      <c r="I36" s="227">
        <v>0</v>
      </c>
      <c r="J36" s="227">
        <v>0</v>
      </c>
      <c r="K36" s="227">
        <v>0</v>
      </c>
      <c r="L36" s="227">
        <v>0</v>
      </c>
      <c r="M36" s="227">
        <v>0</v>
      </c>
      <c r="N36" s="227">
        <v>0</v>
      </c>
      <c r="O36" s="227">
        <v>0</v>
      </c>
      <c r="P36" s="227">
        <v>0</v>
      </c>
      <c r="Q36" s="85"/>
      <c r="R36" s="85"/>
      <c r="S36" s="85"/>
      <c r="T36" s="85"/>
      <c r="U36" s="85"/>
      <c r="V36" s="85"/>
      <c r="W36" s="85"/>
    </row>
    <row r="37" spans="1:23">
      <c r="A37" s="227" t="s">
        <v>5319</v>
      </c>
      <c r="B37" s="227" t="s">
        <v>73</v>
      </c>
      <c r="C37" s="227" t="s">
        <v>3878</v>
      </c>
      <c r="D37" s="228">
        <v>93</v>
      </c>
      <c r="E37" s="227">
        <v>9</v>
      </c>
      <c r="F37" s="227">
        <v>3</v>
      </c>
      <c r="G37" s="227">
        <v>5</v>
      </c>
      <c r="H37" s="227">
        <v>36</v>
      </c>
      <c r="I37" s="227">
        <v>1</v>
      </c>
      <c r="J37" s="227">
        <v>0</v>
      </c>
      <c r="K37" s="227">
        <v>2</v>
      </c>
      <c r="L37" s="227">
        <v>11</v>
      </c>
      <c r="M37" s="227">
        <v>3</v>
      </c>
      <c r="N37" s="227">
        <v>18</v>
      </c>
      <c r="O37" s="227">
        <v>5</v>
      </c>
      <c r="P37" s="227">
        <v>0</v>
      </c>
      <c r="Q37" s="85"/>
      <c r="R37" s="85"/>
      <c r="S37" s="85"/>
      <c r="T37" s="85"/>
      <c r="U37" s="85"/>
      <c r="V37" s="85"/>
      <c r="W37" s="85"/>
    </row>
    <row r="38" spans="1:23">
      <c r="A38" s="227" t="s">
        <v>5319</v>
      </c>
      <c r="B38" s="227" t="s">
        <v>73</v>
      </c>
      <c r="C38" s="227" t="s">
        <v>5276</v>
      </c>
      <c r="D38" s="228">
        <v>2</v>
      </c>
      <c r="E38" s="227">
        <v>0</v>
      </c>
      <c r="F38" s="227">
        <v>0</v>
      </c>
      <c r="G38" s="227">
        <v>0</v>
      </c>
      <c r="H38" s="227">
        <v>2</v>
      </c>
      <c r="I38" s="227">
        <v>0</v>
      </c>
      <c r="J38" s="227">
        <v>0</v>
      </c>
      <c r="K38" s="227">
        <v>0</v>
      </c>
      <c r="L38" s="227">
        <v>0</v>
      </c>
      <c r="M38" s="227">
        <v>0</v>
      </c>
      <c r="N38" s="227">
        <v>0</v>
      </c>
      <c r="O38" s="227">
        <v>0</v>
      </c>
      <c r="P38" s="227">
        <v>0</v>
      </c>
      <c r="Q38" s="85"/>
      <c r="R38" s="85"/>
      <c r="S38" s="85"/>
      <c r="T38" s="85"/>
      <c r="U38" s="85"/>
      <c r="V38" s="85"/>
      <c r="W38" s="85"/>
    </row>
    <row r="39" spans="1:23">
      <c r="A39" s="85"/>
      <c r="B39" s="85"/>
      <c r="C39" s="85"/>
      <c r="D39" s="85"/>
      <c r="E39" s="85"/>
      <c r="F39" s="85"/>
      <c r="G39" s="85"/>
      <c r="H39" s="85"/>
      <c r="I39" s="85"/>
      <c r="J39" s="85"/>
      <c r="K39" s="85"/>
      <c r="L39" s="85"/>
      <c r="M39" s="85"/>
      <c r="N39" s="85"/>
      <c r="O39" s="85"/>
      <c r="P39" s="85"/>
      <c r="Q39" s="85"/>
      <c r="R39" s="85"/>
      <c r="S39" s="85"/>
      <c r="T39" s="85"/>
      <c r="U39" s="85"/>
      <c r="V39" s="85"/>
      <c r="W39" s="85"/>
    </row>
    <row r="40" spans="1:23">
      <c r="A40" s="139" t="s">
        <v>5324</v>
      </c>
      <c r="B40" s="139" t="s">
        <v>5272</v>
      </c>
      <c r="C40" s="139"/>
      <c r="D40" s="139"/>
      <c r="E40" s="139"/>
      <c r="F40" s="139"/>
      <c r="G40" s="139"/>
      <c r="H40" s="139"/>
      <c r="I40" s="139"/>
      <c r="J40" s="156"/>
      <c r="K40" s="156"/>
      <c r="L40" s="156"/>
      <c r="M40" s="156"/>
      <c r="N40" s="156"/>
      <c r="O40" s="139"/>
      <c r="P40" s="139"/>
      <c r="Q40" s="139"/>
      <c r="R40" s="139"/>
      <c r="S40" s="139"/>
      <c r="T40" s="139"/>
      <c r="U40" s="139"/>
      <c r="V40" s="139"/>
      <c r="W40" s="139"/>
    </row>
    <row r="41" spans="1:23">
      <c r="A41" s="85" t="s">
        <v>5317</v>
      </c>
      <c r="B41" s="85"/>
      <c r="C41" s="85"/>
      <c r="D41" s="85"/>
      <c r="E41" s="85"/>
      <c r="F41" s="85"/>
      <c r="G41" s="85"/>
      <c r="H41" s="85"/>
      <c r="I41" s="85"/>
      <c r="J41" s="154"/>
      <c r="K41" s="154"/>
      <c r="L41" s="154"/>
      <c r="M41" s="154"/>
      <c r="N41" s="154"/>
      <c r="O41" s="85"/>
      <c r="P41" s="85"/>
      <c r="Q41" s="85"/>
      <c r="R41" s="85"/>
      <c r="S41" s="85"/>
      <c r="T41" s="85"/>
      <c r="U41" s="85"/>
      <c r="V41" s="85"/>
      <c r="W41" s="85"/>
    </row>
    <row r="42" spans="1:23">
      <c r="A42" s="85" t="s">
        <v>5318</v>
      </c>
      <c r="B42" s="85"/>
      <c r="C42" s="85"/>
      <c r="D42" s="85"/>
      <c r="E42" s="85"/>
      <c r="F42" s="85"/>
      <c r="G42" s="85"/>
      <c r="H42" s="85"/>
      <c r="I42" s="85"/>
      <c r="J42" s="154"/>
      <c r="K42" s="154"/>
      <c r="L42" s="154"/>
      <c r="M42" s="154"/>
      <c r="N42" s="154"/>
      <c r="O42" s="85"/>
      <c r="P42" s="85"/>
      <c r="Q42" s="85"/>
      <c r="R42" s="85"/>
      <c r="S42" s="85"/>
      <c r="T42" s="85"/>
      <c r="U42" s="85"/>
      <c r="V42" s="85"/>
      <c r="W42" s="85"/>
    </row>
    <row r="43" spans="1:23">
      <c r="A43" s="85" t="s">
        <v>4288</v>
      </c>
      <c r="B43" s="85"/>
      <c r="C43" s="85"/>
      <c r="D43" s="85"/>
      <c r="E43" s="85"/>
      <c r="F43" s="85"/>
      <c r="G43" s="85"/>
      <c r="H43" s="85"/>
      <c r="I43" s="85"/>
      <c r="J43" s="154"/>
      <c r="K43" s="154"/>
      <c r="L43" s="154"/>
      <c r="M43" s="154"/>
      <c r="N43" s="154"/>
      <c r="O43" s="85"/>
      <c r="P43" s="85"/>
      <c r="Q43" s="85"/>
      <c r="R43" s="85"/>
      <c r="S43" s="85"/>
      <c r="T43" s="85"/>
      <c r="U43" s="85"/>
      <c r="V43" s="85"/>
      <c r="W43" s="85"/>
    </row>
    <row r="44" spans="1:23">
      <c r="A44" s="85" t="s">
        <v>5323</v>
      </c>
      <c r="B44" s="85"/>
      <c r="C44" s="85"/>
      <c r="D44" s="85"/>
      <c r="E44" s="85"/>
      <c r="F44" s="85"/>
      <c r="G44" s="85"/>
      <c r="H44" s="85"/>
      <c r="I44" s="85"/>
      <c r="J44" s="154"/>
      <c r="K44" s="154"/>
      <c r="L44" s="154"/>
      <c r="M44" s="163"/>
      <c r="N44" s="163"/>
      <c r="O44" s="5"/>
      <c r="P44" s="85"/>
      <c r="Q44" s="85"/>
      <c r="R44" s="85"/>
      <c r="S44" s="85"/>
      <c r="T44" s="85"/>
      <c r="U44" s="85"/>
      <c r="V44" s="85"/>
      <c r="W44" s="85"/>
    </row>
    <row r="45" spans="1:23">
      <c r="A45" s="85" t="s">
        <v>5265</v>
      </c>
      <c r="B45" s="85"/>
      <c r="C45" s="85"/>
      <c r="D45" s="85"/>
      <c r="E45" s="85"/>
      <c r="F45" s="85"/>
      <c r="G45" s="85"/>
      <c r="H45" s="85"/>
      <c r="I45" s="85"/>
      <c r="J45" s="154"/>
      <c r="K45" s="154"/>
      <c r="L45" s="154"/>
      <c r="M45" s="154"/>
      <c r="N45" s="154"/>
      <c r="O45" s="85"/>
      <c r="P45" s="85"/>
      <c r="Q45" s="85"/>
      <c r="R45" s="85"/>
      <c r="S45" s="85"/>
      <c r="T45" s="85"/>
      <c r="U45" s="85"/>
      <c r="V45" s="85"/>
      <c r="W45" s="85"/>
    </row>
    <row r="46" spans="1:23">
      <c r="A46" s="236">
        <v>41726</v>
      </c>
      <c r="B46" s="85"/>
      <c r="C46" s="85"/>
      <c r="D46" s="85"/>
      <c r="E46" s="85"/>
      <c r="F46" s="85"/>
      <c r="G46" s="85"/>
      <c r="H46" s="5"/>
      <c r="I46" s="5"/>
      <c r="J46" s="154"/>
      <c r="K46" s="154"/>
      <c r="L46" s="154"/>
      <c r="M46" s="154"/>
      <c r="N46" s="154"/>
      <c r="O46" s="85"/>
      <c r="P46" s="85"/>
      <c r="Q46" s="85"/>
      <c r="R46" s="85"/>
      <c r="S46" s="85"/>
      <c r="T46" s="85"/>
      <c r="U46" s="85"/>
      <c r="V46" s="85"/>
      <c r="W46" s="85"/>
    </row>
    <row r="47" spans="1:23">
      <c r="A47" s="234" t="s">
        <v>29</v>
      </c>
      <c r="B47" s="234" t="s">
        <v>28</v>
      </c>
      <c r="C47" s="234" t="s">
        <v>5274</v>
      </c>
      <c r="D47" s="237" t="s">
        <v>3412</v>
      </c>
      <c r="E47" s="238">
        <v>41640</v>
      </c>
      <c r="F47" s="238">
        <v>41671</v>
      </c>
      <c r="G47" s="238">
        <v>41699</v>
      </c>
      <c r="H47" s="139"/>
      <c r="I47" s="139"/>
      <c r="J47" s="156"/>
      <c r="K47" s="156"/>
      <c r="L47" s="156"/>
      <c r="M47" s="156"/>
      <c r="N47" s="156"/>
      <c r="O47" s="139"/>
      <c r="P47" s="139"/>
      <c r="Q47" s="139"/>
      <c r="R47" s="139"/>
      <c r="S47" s="139"/>
      <c r="T47" s="139"/>
      <c r="U47" s="139"/>
      <c r="V47" s="139"/>
      <c r="W47" s="139"/>
    </row>
    <row r="48" spans="1:23">
      <c r="A48" s="227" t="s">
        <v>5319</v>
      </c>
      <c r="B48" s="227" t="s">
        <v>73</v>
      </c>
      <c r="C48" s="227" t="s">
        <v>3876</v>
      </c>
      <c r="D48" s="228">
        <v>27</v>
      </c>
      <c r="E48" s="227">
        <v>11</v>
      </c>
      <c r="F48" s="227">
        <v>14</v>
      </c>
      <c r="G48" s="227">
        <v>2</v>
      </c>
      <c r="H48" s="85"/>
      <c r="I48" s="85"/>
      <c r="J48" s="154"/>
      <c r="K48" s="154"/>
      <c r="L48" s="154"/>
      <c r="M48" s="154"/>
      <c r="N48" s="154"/>
      <c r="O48" s="85"/>
      <c r="P48" s="85"/>
      <c r="Q48" s="85"/>
      <c r="R48" s="85"/>
      <c r="S48" s="85"/>
      <c r="T48" s="85"/>
      <c r="U48" s="85"/>
      <c r="V48" s="85"/>
      <c r="W48" s="85"/>
    </row>
    <row r="49" spans="1:23">
      <c r="A49" s="227" t="s">
        <v>5319</v>
      </c>
      <c r="B49" s="227" t="s">
        <v>73</v>
      </c>
      <c r="C49" s="227" t="s">
        <v>4255</v>
      </c>
      <c r="D49" s="228">
        <v>0</v>
      </c>
      <c r="E49" s="227">
        <v>0</v>
      </c>
      <c r="F49" s="227">
        <v>0</v>
      </c>
      <c r="G49" s="227">
        <v>0</v>
      </c>
      <c r="H49" s="85"/>
      <c r="I49" s="85"/>
      <c r="J49" s="154"/>
      <c r="K49" s="154"/>
      <c r="L49" s="154"/>
      <c r="M49" s="154"/>
      <c r="N49" s="154"/>
      <c r="O49" s="85"/>
      <c r="P49" s="85"/>
      <c r="Q49" s="85"/>
      <c r="R49" s="85"/>
      <c r="S49" s="85"/>
      <c r="T49" s="85"/>
      <c r="U49" s="85"/>
      <c r="V49" s="85"/>
      <c r="W49" s="85"/>
    </row>
    <row r="50" spans="1:23">
      <c r="A50" s="227" t="s">
        <v>5319</v>
      </c>
      <c r="B50" s="227" t="s">
        <v>73</v>
      </c>
      <c r="C50" s="227" t="s">
        <v>3878</v>
      </c>
      <c r="D50" s="228">
        <v>3</v>
      </c>
      <c r="E50" s="227">
        <v>3</v>
      </c>
      <c r="F50" s="227">
        <v>0</v>
      </c>
      <c r="G50" s="227">
        <v>0</v>
      </c>
      <c r="H50" s="139"/>
      <c r="I50" s="139"/>
      <c r="J50" s="156"/>
      <c r="K50" s="156"/>
      <c r="L50" s="156"/>
      <c r="M50" s="156"/>
      <c r="N50" s="156"/>
      <c r="O50" s="139"/>
      <c r="P50" s="139"/>
      <c r="Q50" s="139"/>
      <c r="R50" s="139"/>
      <c r="S50" s="139"/>
      <c r="T50" s="139"/>
      <c r="U50" s="139"/>
      <c r="V50" s="139"/>
      <c r="W50" s="139"/>
    </row>
    <row r="51" spans="1:23">
      <c r="A51" s="227" t="s">
        <v>5319</v>
      </c>
      <c r="B51" s="227" t="s">
        <v>73</v>
      </c>
      <c r="C51" s="227" t="s">
        <v>5276</v>
      </c>
      <c r="D51" s="228">
        <v>0</v>
      </c>
      <c r="E51" s="227">
        <v>0</v>
      </c>
      <c r="F51" s="227">
        <v>0</v>
      </c>
      <c r="G51" s="227">
        <v>0</v>
      </c>
      <c r="H51" s="85"/>
      <c r="I51" s="85"/>
      <c r="J51" s="154"/>
      <c r="K51" s="154"/>
      <c r="L51" s="154"/>
      <c r="M51" s="154"/>
      <c r="N51" s="154"/>
      <c r="O51" s="85"/>
      <c r="P51" s="85"/>
      <c r="Q51" s="85"/>
      <c r="R51" s="85"/>
      <c r="S51" s="85"/>
      <c r="T51" s="85"/>
      <c r="U51" s="85"/>
      <c r="V51" s="85"/>
      <c r="W51" s="85"/>
    </row>
    <row r="52" spans="1:23">
      <c r="A52" s="85"/>
      <c r="B52" s="85"/>
      <c r="C52" s="85"/>
      <c r="D52" s="85"/>
      <c r="E52" s="85"/>
      <c r="F52" s="85"/>
      <c r="G52" s="85"/>
      <c r="H52" s="85"/>
      <c r="I52" s="85"/>
      <c r="J52" s="154"/>
      <c r="K52" s="154"/>
      <c r="L52" s="154"/>
      <c r="M52" s="154"/>
      <c r="N52" s="154"/>
      <c r="O52" s="85"/>
      <c r="P52" s="85"/>
      <c r="Q52" s="85"/>
      <c r="R52" s="85"/>
      <c r="S52" s="85"/>
      <c r="T52" s="85"/>
      <c r="U52" s="85"/>
      <c r="V52" s="85"/>
      <c r="W52" s="85"/>
    </row>
    <row r="53" spans="1:23">
      <c r="A53" s="85"/>
      <c r="B53" s="85"/>
      <c r="C53" s="85"/>
      <c r="D53" s="85"/>
      <c r="E53" s="85"/>
      <c r="F53" s="85"/>
      <c r="G53" s="85"/>
      <c r="H53" s="85"/>
      <c r="I53" s="85"/>
      <c r="J53" s="154"/>
      <c r="K53" s="154"/>
      <c r="L53" s="154"/>
      <c r="M53" s="154"/>
      <c r="N53" s="154"/>
      <c r="O53" s="85"/>
      <c r="P53" s="85"/>
      <c r="Q53" s="85"/>
      <c r="R53" s="85"/>
      <c r="S53" s="85"/>
      <c r="T53" s="85"/>
      <c r="U53" s="85"/>
      <c r="V53" s="85"/>
      <c r="W53" s="85"/>
    </row>
  </sheetData>
  <pageMargins left="0.75" right="0.75" top="1" bottom="1" header="0.5" footer="0.5"/>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
  <sheetViews>
    <sheetView workbookViewId="0">
      <selection activeCell="I29" sqref="I29"/>
    </sheetView>
  </sheetViews>
  <sheetFormatPr baseColWidth="10" defaultColWidth="11" defaultRowHeight="15" x14ac:dyDescent="0"/>
  <sheetData/>
  <phoneticPr fontId="16" type="noConversion"/>
  <pageMargins left="0.75" right="0.75" top="1" bottom="1" header="0.5" footer="0.5"/>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A305F5"/>
  </sheetPr>
  <dimension ref="C1:N17"/>
  <sheetViews>
    <sheetView topLeftCell="C1" workbookViewId="0">
      <selection activeCell="N13" sqref="N13"/>
    </sheetView>
  </sheetViews>
  <sheetFormatPr baseColWidth="10" defaultColWidth="11" defaultRowHeight="15" x14ac:dyDescent="0"/>
  <sheetData>
    <row r="1" spans="3:14">
      <c r="C1" t="s">
        <v>6297</v>
      </c>
      <c r="I1" s="340" t="s">
        <v>5280</v>
      </c>
      <c r="J1" s="340" t="s">
        <v>4252</v>
      </c>
      <c r="K1" s="340" t="s">
        <v>253</v>
      </c>
      <c r="L1" s="340" t="s">
        <v>5327</v>
      </c>
      <c r="M1" s="340" t="s">
        <v>6781</v>
      </c>
      <c r="N1" s="340"/>
    </row>
    <row r="2" spans="3:14">
      <c r="I2" s="340">
        <v>2012</v>
      </c>
      <c r="J2" s="340" t="s">
        <v>6299</v>
      </c>
      <c r="K2" s="340">
        <v>67</v>
      </c>
      <c r="L2" s="340">
        <v>338</v>
      </c>
      <c r="M2" s="340">
        <v>179</v>
      </c>
      <c r="N2" s="340"/>
    </row>
    <row r="3" spans="3:14">
      <c r="C3" t="s">
        <v>4252</v>
      </c>
      <c r="D3" t="s">
        <v>253</v>
      </c>
      <c r="E3" t="s">
        <v>5327</v>
      </c>
      <c r="F3" t="s">
        <v>6298</v>
      </c>
      <c r="I3" s="340">
        <v>2012</v>
      </c>
      <c r="J3" s="340" t="s">
        <v>6300</v>
      </c>
      <c r="K3" s="340">
        <v>107</v>
      </c>
      <c r="L3" s="340">
        <v>491</v>
      </c>
      <c r="M3" s="340">
        <v>288</v>
      </c>
      <c r="N3" s="340"/>
    </row>
    <row r="4" spans="3:14">
      <c r="C4" t="s">
        <v>6299</v>
      </c>
      <c r="D4">
        <v>26</v>
      </c>
      <c r="E4">
        <v>42</v>
      </c>
      <c r="F4">
        <v>21</v>
      </c>
      <c r="I4" s="340">
        <v>2012</v>
      </c>
      <c r="J4" s="340" t="s">
        <v>6301</v>
      </c>
      <c r="K4" s="340">
        <v>89</v>
      </c>
      <c r="L4" s="340">
        <v>393</v>
      </c>
      <c r="M4" s="340">
        <v>286</v>
      </c>
      <c r="N4" s="340"/>
    </row>
    <row r="5" spans="3:14">
      <c r="C5" s="321" t="s">
        <v>6300</v>
      </c>
      <c r="D5">
        <v>81</v>
      </c>
      <c r="E5">
        <v>266</v>
      </c>
      <c r="F5">
        <v>208</v>
      </c>
      <c r="I5" s="340">
        <v>2012</v>
      </c>
      <c r="J5" s="340" t="s">
        <v>6302</v>
      </c>
      <c r="K5" s="340">
        <v>148</v>
      </c>
      <c r="L5" s="340">
        <v>475</v>
      </c>
      <c r="M5" s="340">
        <v>217</v>
      </c>
      <c r="N5" s="340"/>
    </row>
    <row r="6" spans="3:14">
      <c r="C6" s="321" t="s">
        <v>6301</v>
      </c>
      <c r="D6">
        <v>58</v>
      </c>
      <c r="E6">
        <v>60</v>
      </c>
      <c r="F6">
        <v>51</v>
      </c>
      <c r="I6" s="340">
        <v>2012</v>
      </c>
      <c r="J6" s="340" t="s">
        <v>2025</v>
      </c>
      <c r="K6" s="340">
        <v>116</v>
      </c>
      <c r="L6" s="340">
        <v>298</v>
      </c>
      <c r="M6" s="340">
        <v>236</v>
      </c>
      <c r="N6" s="340"/>
    </row>
    <row r="7" spans="3:14">
      <c r="C7" s="321" t="s">
        <v>6302</v>
      </c>
      <c r="D7">
        <v>117</v>
      </c>
      <c r="E7">
        <v>93</v>
      </c>
      <c r="F7">
        <v>84</v>
      </c>
      <c r="I7" s="340">
        <v>2012</v>
      </c>
      <c r="J7" s="340" t="s">
        <v>6303</v>
      </c>
      <c r="K7" s="340">
        <v>9</v>
      </c>
      <c r="L7" s="340">
        <v>9</v>
      </c>
      <c r="M7" s="340">
        <v>7</v>
      </c>
      <c r="N7" s="340"/>
    </row>
    <row r="8" spans="3:14">
      <c r="C8" s="321" t="s">
        <v>2025</v>
      </c>
      <c r="D8">
        <v>27</v>
      </c>
      <c r="E8">
        <v>37</v>
      </c>
      <c r="F8">
        <v>20</v>
      </c>
      <c r="I8" s="340">
        <v>2012</v>
      </c>
      <c r="J8" s="340" t="s">
        <v>6304</v>
      </c>
      <c r="K8" s="340">
        <v>18</v>
      </c>
      <c r="L8" s="340">
        <v>10</v>
      </c>
      <c r="M8" s="340">
        <v>5</v>
      </c>
      <c r="N8" s="340"/>
    </row>
    <row r="9" spans="3:14">
      <c r="C9" s="321" t="s">
        <v>6303</v>
      </c>
      <c r="D9">
        <v>1</v>
      </c>
      <c r="E9">
        <v>3</v>
      </c>
      <c r="F9">
        <v>1</v>
      </c>
      <c r="I9" s="340">
        <v>2012</v>
      </c>
      <c r="J9" s="340" t="s">
        <v>6305</v>
      </c>
      <c r="K9" s="340">
        <v>21</v>
      </c>
      <c r="L9" s="340">
        <v>29</v>
      </c>
      <c r="M9" s="340">
        <v>12</v>
      </c>
      <c r="N9" s="340"/>
    </row>
    <row r="10" spans="3:14">
      <c r="C10" s="321" t="s">
        <v>6304</v>
      </c>
      <c r="D10">
        <v>8</v>
      </c>
      <c r="E10">
        <v>0</v>
      </c>
      <c r="F10">
        <v>0</v>
      </c>
      <c r="I10" s="340">
        <v>2012</v>
      </c>
      <c r="J10" s="340" t="s">
        <v>6306</v>
      </c>
      <c r="K10" s="340">
        <v>43</v>
      </c>
      <c r="L10" s="340">
        <v>85</v>
      </c>
      <c r="M10" s="340">
        <v>47</v>
      </c>
      <c r="N10" s="340"/>
    </row>
    <row r="11" spans="3:14">
      <c r="C11" s="321" t="s">
        <v>6305</v>
      </c>
      <c r="D11">
        <v>20</v>
      </c>
      <c r="E11">
        <v>24</v>
      </c>
      <c r="F11">
        <v>22</v>
      </c>
      <c r="I11" s="340">
        <v>2012</v>
      </c>
      <c r="J11" s="340" t="s">
        <v>6307</v>
      </c>
      <c r="K11" s="340">
        <v>83</v>
      </c>
      <c r="L11" s="340">
        <v>106</v>
      </c>
      <c r="M11" s="340">
        <v>75</v>
      </c>
      <c r="N11" s="340"/>
    </row>
    <row r="12" spans="3:14">
      <c r="C12" s="321" t="s">
        <v>6306</v>
      </c>
      <c r="D12">
        <v>85</v>
      </c>
      <c r="E12">
        <v>98</v>
      </c>
      <c r="F12">
        <v>59</v>
      </c>
      <c r="I12" s="340">
        <v>2012</v>
      </c>
      <c r="J12" s="340" t="s">
        <v>6308</v>
      </c>
      <c r="K12" s="340">
        <v>64</v>
      </c>
      <c r="L12" s="340">
        <v>97</v>
      </c>
      <c r="M12" s="340">
        <v>149</v>
      </c>
      <c r="N12" s="340"/>
    </row>
    <row r="13" spans="3:14">
      <c r="C13" s="321" t="s">
        <v>6307</v>
      </c>
      <c r="D13">
        <v>195</v>
      </c>
      <c r="E13">
        <v>193</v>
      </c>
      <c r="F13">
        <v>135</v>
      </c>
      <c r="I13" s="340">
        <v>2012</v>
      </c>
      <c r="J13" s="340" t="s">
        <v>6309</v>
      </c>
      <c r="K13" s="340">
        <v>28</v>
      </c>
      <c r="L13" s="340">
        <v>63</v>
      </c>
      <c r="M13" s="340">
        <v>30</v>
      </c>
      <c r="N13" s="229">
        <f>SUM(M2:M13)</f>
        <v>1531</v>
      </c>
    </row>
    <row r="14" spans="3:14">
      <c r="C14" s="321" t="s">
        <v>6308</v>
      </c>
      <c r="D14">
        <v>108</v>
      </c>
      <c r="E14">
        <v>57</v>
      </c>
      <c r="F14">
        <v>45</v>
      </c>
      <c r="I14" s="340">
        <v>2013</v>
      </c>
      <c r="J14" s="340" t="s">
        <v>6299</v>
      </c>
      <c r="K14" s="340">
        <v>26</v>
      </c>
      <c r="L14" s="340">
        <v>42</v>
      </c>
      <c r="M14" s="340">
        <v>21</v>
      </c>
      <c r="N14" s="340"/>
    </row>
    <row r="15" spans="3:14">
      <c r="C15" s="321" t="s">
        <v>6309</v>
      </c>
      <c r="D15">
        <v>74</v>
      </c>
      <c r="E15">
        <v>84</v>
      </c>
      <c r="F15">
        <v>36</v>
      </c>
      <c r="I15" s="340">
        <v>2013</v>
      </c>
      <c r="J15" s="340" t="s">
        <v>6300</v>
      </c>
      <c r="K15" s="340">
        <v>81</v>
      </c>
      <c r="L15" s="340">
        <v>266</v>
      </c>
      <c r="M15" s="340">
        <v>208</v>
      </c>
      <c r="N15" s="340"/>
    </row>
    <row r="16" spans="3:14">
      <c r="C16" t="s">
        <v>6310</v>
      </c>
      <c r="D16">
        <f>SUM(D4:D15)</f>
        <v>800</v>
      </c>
      <c r="E16">
        <f>SUM(E4:E15)</f>
        <v>957</v>
      </c>
      <c r="F16" s="229">
        <f>SUM(F4:F15)</f>
        <v>682</v>
      </c>
      <c r="I16" s="340">
        <v>2013</v>
      </c>
      <c r="J16" s="340" t="s">
        <v>6782</v>
      </c>
      <c r="K16" s="340">
        <v>48</v>
      </c>
      <c r="L16" s="340">
        <v>54</v>
      </c>
      <c r="M16" s="340">
        <v>46</v>
      </c>
      <c r="N16" s="340"/>
    </row>
    <row r="17" spans="9:14">
      <c r="I17" s="340" t="s">
        <v>6783</v>
      </c>
      <c r="J17" s="340" t="s">
        <v>6784</v>
      </c>
      <c r="K17" s="340">
        <v>948</v>
      </c>
      <c r="L17" s="340">
        <v>2756</v>
      </c>
      <c r="M17" s="340">
        <v>1806</v>
      </c>
      <c r="N17" s="340"/>
    </row>
  </sheetData>
  <phoneticPr fontId="16" type="noConversion"/>
  <pageMargins left="0.75" right="0.75" top="1" bottom="1" header="0.5" footer="0.5"/>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F18"/>
  <sheetViews>
    <sheetView workbookViewId="0">
      <selection activeCell="D11" sqref="D11"/>
    </sheetView>
  </sheetViews>
  <sheetFormatPr baseColWidth="10" defaultColWidth="11" defaultRowHeight="15" x14ac:dyDescent="0"/>
  <cols>
    <col min="1" max="1" width="35.5" customWidth="1"/>
    <col min="2" max="2" width="47.83203125" customWidth="1"/>
    <col min="3" max="3" width="6.6640625" customWidth="1"/>
    <col min="4" max="4" width="21.1640625" customWidth="1"/>
  </cols>
  <sheetData>
    <row r="1" spans="1:6">
      <c r="A1" s="85" t="s">
        <v>5325</v>
      </c>
      <c r="B1" s="85"/>
      <c r="C1" s="85"/>
      <c r="D1" s="85"/>
      <c r="E1" s="85"/>
      <c r="F1" s="85"/>
    </row>
    <row r="2" spans="1:6">
      <c r="A2" s="227" t="s">
        <v>5326</v>
      </c>
      <c r="B2" s="227"/>
      <c r="C2" s="227"/>
      <c r="D2" s="227"/>
      <c r="E2" s="227"/>
      <c r="F2" s="85"/>
    </row>
    <row r="3" spans="1:6">
      <c r="A3" s="227" t="s">
        <v>5327</v>
      </c>
      <c r="B3" s="227" t="s">
        <v>4268</v>
      </c>
      <c r="C3" s="227" t="s">
        <v>5328</v>
      </c>
      <c r="D3" s="227" t="s">
        <v>5329</v>
      </c>
      <c r="E3" s="227" t="s">
        <v>4253</v>
      </c>
      <c r="F3" s="85"/>
    </row>
    <row r="4" spans="1:6">
      <c r="A4" s="227">
        <v>289</v>
      </c>
      <c r="B4" s="227" t="s">
        <v>5330</v>
      </c>
      <c r="C4" s="227">
        <v>28</v>
      </c>
      <c r="D4" s="227">
        <v>121</v>
      </c>
      <c r="E4" s="227">
        <v>149</v>
      </c>
      <c r="F4" s="85"/>
    </row>
    <row r="5" spans="1:6">
      <c r="A5" s="85"/>
      <c r="B5" s="85"/>
      <c r="C5" s="85"/>
      <c r="D5" s="85"/>
      <c r="E5" s="85"/>
      <c r="F5" s="85"/>
    </row>
    <row r="6" spans="1:6">
      <c r="A6" s="85"/>
      <c r="B6" s="85"/>
      <c r="C6" s="85"/>
      <c r="D6" s="85"/>
      <c r="E6" s="85"/>
      <c r="F6" s="85"/>
    </row>
    <row r="7" spans="1:6">
      <c r="A7" s="85" t="s">
        <v>5331</v>
      </c>
      <c r="B7" s="85"/>
      <c r="C7" s="85"/>
      <c r="D7" s="85"/>
      <c r="E7" s="85"/>
      <c r="F7" s="85"/>
    </row>
    <row r="8" spans="1:6">
      <c r="A8" s="227" t="s">
        <v>5326</v>
      </c>
      <c r="B8" s="227"/>
      <c r="C8" s="227"/>
      <c r="D8" s="227"/>
      <c r="E8" s="227"/>
      <c r="F8" s="85"/>
    </row>
    <row r="9" spans="1:6">
      <c r="A9" s="227" t="s">
        <v>5327</v>
      </c>
      <c r="B9" s="227" t="s">
        <v>4268</v>
      </c>
      <c r="C9" s="227" t="s">
        <v>5328</v>
      </c>
      <c r="D9" s="227" t="s">
        <v>5329</v>
      </c>
      <c r="E9" s="227" t="s">
        <v>4253</v>
      </c>
      <c r="F9" s="85"/>
    </row>
    <row r="10" spans="1:6">
      <c r="A10" s="227">
        <v>1728</v>
      </c>
      <c r="B10" s="227" t="s">
        <v>5330</v>
      </c>
      <c r="C10" s="227">
        <v>436</v>
      </c>
      <c r="D10" s="227">
        <v>817</v>
      </c>
      <c r="E10" s="227">
        <v>1253</v>
      </c>
      <c r="F10" s="85"/>
    </row>
    <row r="11" spans="1:6">
      <c r="A11" s="85"/>
      <c r="B11" s="85"/>
      <c r="C11" s="85"/>
      <c r="D11" s="85"/>
      <c r="E11" s="85"/>
      <c r="F11" s="85"/>
    </row>
    <row r="12" spans="1:6">
      <c r="A12" s="85"/>
      <c r="B12" s="85"/>
      <c r="C12" s="85"/>
      <c r="D12" s="85"/>
      <c r="E12" s="85"/>
      <c r="F12" s="85"/>
    </row>
    <row r="18" ht="17" customHeight="1"/>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X152"/>
  <sheetViews>
    <sheetView topLeftCell="A77" workbookViewId="0">
      <selection activeCell="P100" sqref="P100"/>
    </sheetView>
  </sheetViews>
  <sheetFormatPr baseColWidth="10" defaultColWidth="8.83203125" defaultRowHeight="15" x14ac:dyDescent="0"/>
  <cols>
    <col min="1" max="1" width="15.6640625" style="330" customWidth="1"/>
    <col min="2" max="16384" width="8.83203125" style="330"/>
  </cols>
  <sheetData>
    <row r="1" spans="1:21" s="154" customFormat="1">
      <c r="A1" s="154" t="s">
        <v>5271</v>
      </c>
      <c r="B1" s="154" t="s">
        <v>5272</v>
      </c>
    </row>
    <row r="2" spans="1:21" s="154" customFormat="1">
      <c r="A2" s="154" t="s">
        <v>5510</v>
      </c>
    </row>
    <row r="3" spans="1:21" s="154" customFormat="1"/>
    <row r="4" spans="1:21" s="154" customFormat="1">
      <c r="A4" s="154" t="s">
        <v>4288</v>
      </c>
    </row>
    <row r="5" spans="1:21" s="154" customFormat="1">
      <c r="A5" s="154" t="s">
        <v>4289</v>
      </c>
    </row>
    <row r="6" spans="1:21" s="154" customFormat="1">
      <c r="A6" s="154" t="s">
        <v>148</v>
      </c>
    </row>
    <row r="7" spans="1:21" s="154" customFormat="1">
      <c r="A7" s="331">
        <v>41738</v>
      </c>
    </row>
    <row r="8" spans="1:21" s="154" customFormat="1">
      <c r="A8" s="154" t="s">
        <v>29</v>
      </c>
      <c r="B8" s="154" t="s">
        <v>28</v>
      </c>
      <c r="C8" s="154" t="s">
        <v>6311</v>
      </c>
      <c r="D8" s="154" t="s">
        <v>3412</v>
      </c>
      <c r="E8" s="163">
        <v>41275</v>
      </c>
      <c r="F8" s="163">
        <v>41306</v>
      </c>
      <c r="G8" s="163">
        <v>41334</v>
      </c>
      <c r="H8" s="163">
        <v>41365</v>
      </c>
      <c r="I8" s="163">
        <v>41395</v>
      </c>
      <c r="J8" s="163">
        <v>41426</v>
      </c>
      <c r="K8" s="163">
        <v>41456</v>
      </c>
      <c r="L8" s="163">
        <v>41487</v>
      </c>
      <c r="M8" s="163">
        <v>41518</v>
      </c>
      <c r="N8" s="163">
        <v>41548</v>
      </c>
      <c r="O8" s="163">
        <v>41579</v>
      </c>
      <c r="P8" s="163">
        <v>41609</v>
      </c>
      <c r="Q8" s="329" t="s">
        <v>6312</v>
      </c>
      <c r="R8" s="163">
        <v>41640</v>
      </c>
      <c r="S8" s="163">
        <v>41671</v>
      </c>
      <c r="T8" s="163">
        <v>41699</v>
      </c>
      <c r="U8" s="329" t="s">
        <v>6313</v>
      </c>
    </row>
    <row r="9" spans="1:21" s="154" customFormat="1">
      <c r="A9" s="154" t="s">
        <v>6314</v>
      </c>
      <c r="B9" s="154" t="s">
        <v>6315</v>
      </c>
      <c r="C9" s="154" t="s">
        <v>5327</v>
      </c>
      <c r="D9" s="154">
        <v>1220</v>
      </c>
      <c r="E9" s="154">
        <v>158</v>
      </c>
      <c r="F9" s="154">
        <v>177</v>
      </c>
      <c r="G9" s="154">
        <v>167</v>
      </c>
      <c r="H9" s="154">
        <v>163</v>
      </c>
      <c r="I9" s="154">
        <v>84</v>
      </c>
      <c r="J9" s="154">
        <v>27</v>
      </c>
      <c r="K9" s="154">
        <v>79</v>
      </c>
      <c r="L9" s="154">
        <v>24</v>
      </c>
      <c r="M9" s="154">
        <v>239</v>
      </c>
      <c r="N9" s="154">
        <v>41</v>
      </c>
      <c r="O9" s="154">
        <v>51</v>
      </c>
      <c r="P9" s="154">
        <v>10</v>
      </c>
      <c r="Q9" s="229">
        <v>1220</v>
      </c>
      <c r="R9" s="154">
        <v>287</v>
      </c>
      <c r="S9" s="154">
        <v>498</v>
      </c>
      <c r="T9" s="154">
        <v>536</v>
      </c>
      <c r="U9" s="229">
        <v>1321</v>
      </c>
    </row>
    <row r="10" spans="1:21">
      <c r="R10" s="330" t="s">
        <v>31</v>
      </c>
      <c r="U10" s="330" t="s">
        <v>31</v>
      </c>
    </row>
    <row r="12" spans="1:21">
      <c r="S12" s="330" t="s">
        <v>31</v>
      </c>
    </row>
    <row r="16" spans="1:21" s="154" customFormat="1">
      <c r="A16" s="154" t="s">
        <v>6316</v>
      </c>
      <c r="B16" s="154" t="s">
        <v>6317</v>
      </c>
    </row>
    <row r="17" spans="1:24" s="154" customFormat="1">
      <c r="A17" s="154" t="s">
        <v>6318</v>
      </c>
    </row>
    <row r="18" spans="1:24" s="154" customFormat="1"/>
    <row r="19" spans="1:24" s="154" customFormat="1">
      <c r="A19" s="154" t="s">
        <v>5510</v>
      </c>
    </row>
    <row r="20" spans="1:24" s="154" customFormat="1"/>
    <row r="21" spans="1:24" s="154" customFormat="1">
      <c r="A21" s="154" t="s">
        <v>4288</v>
      </c>
    </row>
    <row r="22" spans="1:24" s="154" customFormat="1">
      <c r="A22" s="154" t="s">
        <v>4289</v>
      </c>
    </row>
    <row r="23" spans="1:24">
      <c r="A23" s="330" t="s">
        <v>148</v>
      </c>
    </row>
    <row r="24" spans="1:24">
      <c r="A24" s="236">
        <v>41738</v>
      </c>
      <c r="X24" s="330" t="s">
        <v>6313</v>
      </c>
    </row>
    <row r="25" spans="1:24">
      <c r="A25" s="330" t="s">
        <v>4290</v>
      </c>
      <c r="B25" s="330" t="s">
        <v>28</v>
      </c>
      <c r="C25" s="330" t="s">
        <v>29</v>
      </c>
      <c r="D25" s="330" t="s">
        <v>3414</v>
      </c>
      <c r="E25" s="5">
        <v>41275</v>
      </c>
      <c r="F25" s="5">
        <v>41306</v>
      </c>
      <c r="G25" s="5">
        <v>41334</v>
      </c>
      <c r="H25" s="5">
        <v>41365</v>
      </c>
      <c r="I25" s="5">
        <v>41395</v>
      </c>
      <c r="J25" s="5">
        <v>41426</v>
      </c>
      <c r="K25" s="5">
        <v>41456</v>
      </c>
      <c r="L25" s="5">
        <v>41487</v>
      </c>
      <c r="M25" s="5">
        <v>41518</v>
      </c>
      <c r="N25" s="5">
        <v>41548</v>
      </c>
      <c r="O25" s="5">
        <v>41579</v>
      </c>
      <c r="P25" s="5">
        <v>41609</v>
      </c>
      <c r="Q25" s="329" t="s">
        <v>6312</v>
      </c>
      <c r="R25" s="5">
        <v>41640</v>
      </c>
      <c r="S25" s="5">
        <v>41671</v>
      </c>
      <c r="T25" s="5">
        <v>41699</v>
      </c>
      <c r="U25" s="329" t="s">
        <v>6313</v>
      </c>
    </row>
    <row r="26" spans="1:24">
      <c r="A26" s="330" t="s">
        <v>2059</v>
      </c>
      <c r="C26" s="330" t="s">
        <v>6314</v>
      </c>
      <c r="D26" s="330">
        <v>461</v>
      </c>
      <c r="E26" s="330">
        <v>62</v>
      </c>
      <c r="F26" s="330">
        <v>72</v>
      </c>
      <c r="G26" s="330">
        <v>40</v>
      </c>
      <c r="H26" s="330">
        <v>46</v>
      </c>
      <c r="I26" s="330">
        <v>46</v>
      </c>
      <c r="J26" s="330">
        <v>39</v>
      </c>
      <c r="K26" s="330">
        <v>46</v>
      </c>
      <c r="L26" s="330">
        <v>9</v>
      </c>
      <c r="M26" s="330">
        <v>30</v>
      </c>
      <c r="N26" s="330">
        <v>25</v>
      </c>
      <c r="O26" s="330">
        <v>32</v>
      </c>
      <c r="P26" s="330">
        <v>14</v>
      </c>
      <c r="Q26" s="229">
        <v>461</v>
      </c>
      <c r="R26" s="330">
        <v>98</v>
      </c>
      <c r="S26" s="330">
        <v>122</v>
      </c>
      <c r="T26" s="330">
        <v>154</v>
      </c>
      <c r="U26" s="229">
        <v>374</v>
      </c>
    </row>
    <row r="29" spans="1:24" s="154" customFormat="1">
      <c r="A29" s="154" t="s">
        <v>5345</v>
      </c>
      <c r="B29" s="154" t="s">
        <v>5346</v>
      </c>
    </row>
    <row r="30" spans="1:24" s="154" customFormat="1">
      <c r="A30" s="154" t="s">
        <v>5510</v>
      </c>
    </row>
    <row r="31" spans="1:24" s="154" customFormat="1"/>
    <row r="32" spans="1:24" s="154" customFormat="1">
      <c r="A32" s="154" t="s">
        <v>4288</v>
      </c>
    </row>
    <row r="33" spans="1:22" s="154" customFormat="1">
      <c r="A33" s="229" t="s">
        <v>4289</v>
      </c>
      <c r="B33" s="229"/>
      <c r="C33" s="229"/>
      <c r="D33" s="332" t="s">
        <v>6319</v>
      </c>
    </row>
    <row r="34" spans="1:22">
      <c r="A34" s="330" t="s">
        <v>148</v>
      </c>
    </row>
    <row r="35" spans="1:22">
      <c r="A35" s="236">
        <v>41738</v>
      </c>
      <c r="H35" s="229" t="s">
        <v>6310</v>
      </c>
    </row>
    <row r="36" spans="1:22">
      <c r="A36" s="330" t="s">
        <v>4290</v>
      </c>
      <c r="B36" s="330" t="s">
        <v>28</v>
      </c>
      <c r="C36" s="330" t="s">
        <v>29</v>
      </c>
      <c r="D36" s="330" t="s">
        <v>4291</v>
      </c>
      <c r="E36" s="330" t="s">
        <v>4110</v>
      </c>
      <c r="F36" s="330" t="s">
        <v>2055</v>
      </c>
      <c r="G36" s="330" t="s">
        <v>2056</v>
      </c>
      <c r="H36" s="229" t="s">
        <v>3412</v>
      </c>
      <c r="I36" s="330" t="s">
        <v>3413</v>
      </c>
      <c r="J36" s="330" t="s">
        <v>3414</v>
      </c>
      <c r="K36" s="5">
        <v>41275</v>
      </c>
      <c r="L36" s="5">
        <v>41306</v>
      </c>
      <c r="M36" s="5">
        <v>41334</v>
      </c>
      <c r="N36" s="5">
        <v>41365</v>
      </c>
      <c r="O36" s="5">
        <v>41395</v>
      </c>
      <c r="P36" s="5">
        <v>41426</v>
      </c>
      <c r="Q36" s="5">
        <v>41456</v>
      </c>
      <c r="R36" s="5">
        <v>41487</v>
      </c>
      <c r="S36" s="5">
        <v>41518</v>
      </c>
      <c r="T36" s="5">
        <v>41548</v>
      </c>
      <c r="U36" s="5">
        <v>41579</v>
      </c>
      <c r="V36" s="5">
        <v>41609</v>
      </c>
    </row>
    <row r="37" spans="1:22">
      <c r="A37" s="330" t="s">
        <v>2059</v>
      </c>
      <c r="C37" s="330" t="s">
        <v>6314</v>
      </c>
      <c r="H37" s="229">
        <v>787</v>
      </c>
      <c r="I37" s="330">
        <v>58</v>
      </c>
      <c r="J37" s="330">
        <v>729</v>
      </c>
      <c r="K37" s="330">
        <v>134</v>
      </c>
      <c r="L37" s="330">
        <v>93</v>
      </c>
      <c r="M37" s="330">
        <v>71</v>
      </c>
      <c r="N37" s="330">
        <v>82</v>
      </c>
      <c r="O37" s="330">
        <v>63</v>
      </c>
      <c r="P37" s="330">
        <v>74</v>
      </c>
      <c r="Q37" s="330">
        <v>71</v>
      </c>
      <c r="R37" s="330">
        <v>21</v>
      </c>
      <c r="S37" s="330">
        <v>66</v>
      </c>
      <c r="T37" s="330">
        <v>43</v>
      </c>
      <c r="U37" s="330">
        <v>45</v>
      </c>
      <c r="V37" s="330">
        <v>24</v>
      </c>
    </row>
    <row r="38" spans="1:22">
      <c r="A38" s="330" t="s">
        <v>6320</v>
      </c>
      <c r="B38" s="330" t="s">
        <v>6315</v>
      </c>
      <c r="C38" s="330" t="s">
        <v>6314</v>
      </c>
      <c r="D38" s="330" t="s">
        <v>6321</v>
      </c>
      <c r="E38" s="330" t="s">
        <v>6322</v>
      </c>
      <c r="F38" s="330" t="s">
        <v>6323</v>
      </c>
      <c r="G38" s="330" t="s">
        <v>6324</v>
      </c>
      <c r="H38" s="229">
        <v>356</v>
      </c>
      <c r="I38" s="330">
        <v>33</v>
      </c>
      <c r="J38" s="330">
        <v>323</v>
      </c>
      <c r="K38" s="330">
        <v>91</v>
      </c>
      <c r="L38" s="330">
        <v>59</v>
      </c>
      <c r="M38" s="330">
        <v>42</v>
      </c>
      <c r="N38" s="330">
        <v>36</v>
      </c>
      <c r="O38" s="330">
        <v>15</v>
      </c>
      <c r="P38" s="330">
        <v>29</v>
      </c>
      <c r="Q38" s="330">
        <v>8</v>
      </c>
      <c r="R38" s="330">
        <v>7</v>
      </c>
      <c r="S38" s="330">
        <v>23</v>
      </c>
      <c r="T38" s="330">
        <v>13</v>
      </c>
      <c r="U38" s="330">
        <v>20</v>
      </c>
      <c r="V38" s="330">
        <v>13</v>
      </c>
    </row>
    <row r="39" spans="1:22">
      <c r="A39" s="330" t="s">
        <v>6325</v>
      </c>
      <c r="B39" s="330" t="s">
        <v>6315</v>
      </c>
      <c r="C39" s="330" t="s">
        <v>6314</v>
      </c>
      <c r="D39" s="330" t="s">
        <v>6326</v>
      </c>
      <c r="E39" s="330" t="s">
        <v>6327</v>
      </c>
      <c r="F39" s="330" t="s">
        <v>6328</v>
      </c>
      <c r="G39" s="330" t="s">
        <v>6329</v>
      </c>
      <c r="H39" s="229">
        <v>81</v>
      </c>
      <c r="I39" s="330">
        <v>1</v>
      </c>
      <c r="J39" s="330">
        <v>80</v>
      </c>
      <c r="K39" s="330">
        <v>4</v>
      </c>
      <c r="L39" s="330">
        <v>4</v>
      </c>
      <c r="M39" s="330">
        <v>11</v>
      </c>
      <c r="N39" s="330">
        <v>6</v>
      </c>
      <c r="O39" s="330">
        <v>9</v>
      </c>
      <c r="P39" s="330">
        <v>5</v>
      </c>
      <c r="Q39" s="330">
        <v>16</v>
      </c>
      <c r="R39" s="330">
        <v>3</v>
      </c>
      <c r="S39" s="330">
        <v>6</v>
      </c>
      <c r="T39" s="330">
        <v>13</v>
      </c>
      <c r="U39" s="330">
        <v>4</v>
      </c>
      <c r="V39" s="330">
        <v>0</v>
      </c>
    </row>
    <row r="40" spans="1:22">
      <c r="A40" s="330" t="s">
        <v>6330</v>
      </c>
      <c r="B40" s="330" t="s">
        <v>6315</v>
      </c>
      <c r="C40" s="330" t="s">
        <v>6314</v>
      </c>
      <c r="D40" s="330" t="s">
        <v>6331</v>
      </c>
      <c r="E40" s="330" t="s">
        <v>6332</v>
      </c>
      <c r="F40" s="330" t="s">
        <v>6333</v>
      </c>
      <c r="G40" s="330" t="s">
        <v>6334</v>
      </c>
      <c r="H40" s="229">
        <v>70</v>
      </c>
      <c r="I40" s="330">
        <v>1</v>
      </c>
      <c r="J40" s="330">
        <v>69</v>
      </c>
      <c r="K40" s="330">
        <v>8</v>
      </c>
      <c r="L40" s="330">
        <v>3</v>
      </c>
      <c r="M40" s="330">
        <v>1</v>
      </c>
      <c r="N40" s="330">
        <v>7</v>
      </c>
      <c r="O40" s="330">
        <v>6</v>
      </c>
      <c r="P40" s="330">
        <v>11</v>
      </c>
      <c r="Q40" s="330">
        <v>11</v>
      </c>
      <c r="R40" s="330">
        <v>3</v>
      </c>
      <c r="S40" s="330">
        <v>13</v>
      </c>
      <c r="T40" s="330">
        <v>2</v>
      </c>
      <c r="U40" s="330">
        <v>0</v>
      </c>
      <c r="V40" s="330">
        <v>5</v>
      </c>
    </row>
    <row r="41" spans="1:22">
      <c r="A41" s="330" t="s">
        <v>6335</v>
      </c>
      <c r="B41" s="330" t="s">
        <v>6315</v>
      </c>
      <c r="C41" s="330" t="s">
        <v>6314</v>
      </c>
      <c r="D41" s="330" t="s">
        <v>6336</v>
      </c>
      <c r="E41" s="330" t="s">
        <v>6337</v>
      </c>
      <c r="F41" s="330" t="s">
        <v>6338</v>
      </c>
      <c r="G41" s="330" t="s">
        <v>6339</v>
      </c>
      <c r="H41" s="229">
        <v>60</v>
      </c>
      <c r="I41" s="330">
        <v>2</v>
      </c>
      <c r="J41" s="330">
        <v>58</v>
      </c>
      <c r="K41" s="330">
        <v>6</v>
      </c>
      <c r="L41" s="330">
        <v>9</v>
      </c>
      <c r="M41" s="330">
        <v>2</v>
      </c>
      <c r="N41" s="330">
        <v>7</v>
      </c>
      <c r="O41" s="330">
        <v>3</v>
      </c>
      <c r="P41" s="330">
        <v>5</v>
      </c>
      <c r="Q41" s="330">
        <v>14</v>
      </c>
      <c r="R41" s="330">
        <v>0</v>
      </c>
      <c r="S41" s="330">
        <v>6</v>
      </c>
      <c r="T41" s="330">
        <v>3</v>
      </c>
      <c r="U41" s="330">
        <v>5</v>
      </c>
      <c r="V41" s="330">
        <v>0</v>
      </c>
    </row>
    <row r="42" spans="1:22">
      <c r="A42" s="330" t="s">
        <v>6340</v>
      </c>
      <c r="B42" s="330" t="s">
        <v>6315</v>
      </c>
      <c r="C42" s="330" t="s">
        <v>6314</v>
      </c>
      <c r="D42" s="330" t="s">
        <v>6341</v>
      </c>
      <c r="E42" s="330" t="s">
        <v>6342</v>
      </c>
      <c r="F42" s="330" t="s">
        <v>6343</v>
      </c>
      <c r="G42" s="330" t="s">
        <v>6344</v>
      </c>
      <c r="H42" s="229">
        <v>37</v>
      </c>
      <c r="I42" s="330">
        <v>1</v>
      </c>
      <c r="J42" s="330">
        <v>36</v>
      </c>
      <c r="K42" s="330">
        <v>2</v>
      </c>
      <c r="L42" s="330">
        <v>4</v>
      </c>
      <c r="M42" s="330">
        <v>4</v>
      </c>
      <c r="N42" s="330">
        <v>6</v>
      </c>
      <c r="O42" s="330">
        <v>3</v>
      </c>
      <c r="P42" s="330">
        <v>3</v>
      </c>
      <c r="Q42" s="330">
        <v>2</v>
      </c>
      <c r="R42" s="330">
        <v>0</v>
      </c>
      <c r="S42" s="330">
        <v>4</v>
      </c>
      <c r="T42" s="330">
        <v>1</v>
      </c>
      <c r="U42" s="330">
        <v>8</v>
      </c>
      <c r="V42" s="330">
        <v>0</v>
      </c>
    </row>
    <row r="43" spans="1:22">
      <c r="A43" s="330" t="s">
        <v>6345</v>
      </c>
      <c r="B43" s="330" t="s">
        <v>6315</v>
      </c>
      <c r="C43" s="330" t="s">
        <v>6314</v>
      </c>
      <c r="D43" s="330" t="s">
        <v>6346</v>
      </c>
      <c r="E43" s="330" t="s">
        <v>6347</v>
      </c>
      <c r="F43" s="330" t="s">
        <v>6348</v>
      </c>
      <c r="G43" s="330" t="s">
        <v>6349</v>
      </c>
      <c r="H43" s="229">
        <v>28</v>
      </c>
      <c r="I43" s="330">
        <v>1</v>
      </c>
      <c r="J43" s="330">
        <v>27</v>
      </c>
      <c r="K43" s="330">
        <v>4</v>
      </c>
      <c r="L43" s="330">
        <v>3</v>
      </c>
      <c r="M43" s="330">
        <v>1</v>
      </c>
      <c r="N43" s="330">
        <v>3</v>
      </c>
      <c r="O43" s="330">
        <v>2</v>
      </c>
      <c r="P43" s="330">
        <v>4</v>
      </c>
      <c r="Q43" s="330">
        <v>7</v>
      </c>
      <c r="R43" s="330">
        <v>4</v>
      </c>
      <c r="S43" s="330">
        <v>0</v>
      </c>
      <c r="T43" s="330">
        <v>0</v>
      </c>
      <c r="U43" s="330">
        <v>0</v>
      </c>
      <c r="V43" s="330">
        <v>0</v>
      </c>
    </row>
    <row r="44" spans="1:22">
      <c r="A44" s="330" t="s">
        <v>6350</v>
      </c>
      <c r="B44" s="330" t="s">
        <v>6315</v>
      </c>
      <c r="C44" s="330" t="s">
        <v>6314</v>
      </c>
      <c r="D44" s="330" t="s">
        <v>6351</v>
      </c>
      <c r="E44" s="330" t="s">
        <v>6352</v>
      </c>
      <c r="F44" s="330" t="s">
        <v>6353</v>
      </c>
      <c r="G44" s="330" t="s">
        <v>6354</v>
      </c>
      <c r="H44" s="229">
        <v>22</v>
      </c>
      <c r="I44" s="330">
        <v>0</v>
      </c>
      <c r="J44" s="330">
        <v>22</v>
      </c>
      <c r="K44" s="330">
        <v>1</v>
      </c>
      <c r="L44" s="330">
        <v>0</v>
      </c>
      <c r="M44" s="330">
        <v>0</v>
      </c>
      <c r="N44" s="330">
        <v>4</v>
      </c>
      <c r="O44" s="330">
        <v>0</v>
      </c>
      <c r="P44" s="330">
        <v>4</v>
      </c>
      <c r="Q44" s="330">
        <v>3</v>
      </c>
      <c r="R44" s="330">
        <v>0</v>
      </c>
      <c r="S44" s="330">
        <v>5</v>
      </c>
      <c r="T44" s="330">
        <v>0</v>
      </c>
      <c r="U44" s="330">
        <v>5</v>
      </c>
      <c r="V44" s="330">
        <v>0</v>
      </c>
    </row>
    <row r="45" spans="1:22">
      <c r="A45" s="330" t="s">
        <v>6355</v>
      </c>
      <c r="B45" s="330" t="s">
        <v>6315</v>
      </c>
      <c r="C45" s="330" t="s">
        <v>6314</v>
      </c>
      <c r="D45" s="330" t="s">
        <v>6356</v>
      </c>
      <c r="E45" s="330" t="s">
        <v>6357</v>
      </c>
      <c r="F45" s="330" t="s">
        <v>6358</v>
      </c>
      <c r="G45" s="330" t="s">
        <v>6359</v>
      </c>
      <c r="H45" s="229">
        <v>16</v>
      </c>
      <c r="I45" s="330">
        <v>1</v>
      </c>
      <c r="J45" s="330">
        <v>15</v>
      </c>
      <c r="K45" s="330">
        <v>2</v>
      </c>
      <c r="L45" s="330">
        <v>2</v>
      </c>
      <c r="M45" s="330">
        <v>0</v>
      </c>
      <c r="N45" s="330">
        <v>1</v>
      </c>
      <c r="O45" s="330">
        <v>5</v>
      </c>
      <c r="P45" s="330">
        <v>1</v>
      </c>
      <c r="Q45" s="330">
        <v>0</v>
      </c>
      <c r="R45" s="330">
        <v>0</v>
      </c>
      <c r="S45" s="330">
        <v>1</v>
      </c>
      <c r="T45" s="330">
        <v>1</v>
      </c>
      <c r="U45" s="330">
        <v>1</v>
      </c>
      <c r="V45" s="330">
        <v>2</v>
      </c>
    </row>
    <row r="46" spans="1:22">
      <c r="A46" s="330" t="s">
        <v>6360</v>
      </c>
      <c r="B46" s="330" t="s">
        <v>6315</v>
      </c>
      <c r="C46" s="330" t="s">
        <v>6314</v>
      </c>
      <c r="D46" s="330" t="s">
        <v>6361</v>
      </c>
      <c r="E46" s="330" t="s">
        <v>6362</v>
      </c>
      <c r="F46" s="330" t="s">
        <v>6363</v>
      </c>
      <c r="G46" s="330" t="s">
        <v>6364</v>
      </c>
      <c r="H46" s="229">
        <v>14</v>
      </c>
      <c r="I46" s="330">
        <v>3</v>
      </c>
      <c r="J46" s="330">
        <v>11</v>
      </c>
      <c r="K46" s="330">
        <v>4</v>
      </c>
      <c r="L46" s="330">
        <v>0</v>
      </c>
      <c r="M46" s="330">
        <v>0</v>
      </c>
      <c r="N46" s="330">
        <v>2</v>
      </c>
      <c r="O46" s="330">
        <v>1</v>
      </c>
      <c r="P46" s="330">
        <v>0</v>
      </c>
      <c r="Q46" s="330">
        <v>0</v>
      </c>
      <c r="R46" s="330">
        <v>0</v>
      </c>
      <c r="S46" s="330">
        <v>2</v>
      </c>
      <c r="T46" s="330">
        <v>0</v>
      </c>
      <c r="U46" s="330">
        <v>1</v>
      </c>
      <c r="V46" s="330">
        <v>4</v>
      </c>
    </row>
    <row r="47" spans="1:22">
      <c r="A47" s="330" t="s">
        <v>6365</v>
      </c>
      <c r="B47" s="330" t="s">
        <v>6315</v>
      </c>
      <c r="C47" s="330" t="s">
        <v>6314</v>
      </c>
      <c r="D47" s="330" t="s">
        <v>6366</v>
      </c>
      <c r="E47" s="330" t="s">
        <v>6367</v>
      </c>
      <c r="F47" s="330" t="s">
        <v>6368</v>
      </c>
      <c r="G47" s="330" t="s">
        <v>6369</v>
      </c>
      <c r="H47" s="229">
        <v>14</v>
      </c>
      <c r="I47" s="330">
        <v>0</v>
      </c>
      <c r="J47" s="330">
        <v>14</v>
      </c>
      <c r="K47" s="330">
        <v>1</v>
      </c>
      <c r="L47" s="330">
        <v>1</v>
      </c>
      <c r="M47" s="330">
        <v>2</v>
      </c>
      <c r="N47" s="330">
        <v>0</v>
      </c>
      <c r="O47" s="330">
        <v>5</v>
      </c>
      <c r="P47" s="330">
        <v>3</v>
      </c>
      <c r="Q47" s="330">
        <v>2</v>
      </c>
      <c r="R47" s="330">
        <v>0</v>
      </c>
      <c r="S47" s="330">
        <v>0</v>
      </c>
      <c r="T47" s="330">
        <v>0</v>
      </c>
      <c r="U47" s="330">
        <v>0</v>
      </c>
      <c r="V47" s="330">
        <v>0</v>
      </c>
    </row>
    <row r="48" spans="1:22">
      <c r="A48" s="330" t="s">
        <v>6370</v>
      </c>
      <c r="B48" s="330" t="s">
        <v>6315</v>
      </c>
      <c r="C48" s="330" t="s">
        <v>6314</v>
      </c>
      <c r="D48" s="330" t="s">
        <v>6371</v>
      </c>
      <c r="E48" s="330" t="s">
        <v>6372</v>
      </c>
      <c r="F48" s="330" t="s">
        <v>6373</v>
      </c>
      <c r="G48" s="330" t="s">
        <v>6374</v>
      </c>
      <c r="H48" s="229">
        <v>11</v>
      </c>
      <c r="I48" s="330">
        <v>0</v>
      </c>
      <c r="J48" s="330">
        <v>11</v>
      </c>
      <c r="K48" s="330">
        <v>0</v>
      </c>
      <c r="L48" s="330">
        <v>1</v>
      </c>
      <c r="M48" s="330">
        <v>2</v>
      </c>
      <c r="N48" s="330">
        <v>3</v>
      </c>
      <c r="O48" s="330">
        <v>2</v>
      </c>
      <c r="P48" s="330">
        <v>0</v>
      </c>
      <c r="Q48" s="330">
        <v>0</v>
      </c>
      <c r="R48" s="330">
        <v>0</v>
      </c>
      <c r="S48" s="330">
        <v>0</v>
      </c>
      <c r="T48" s="330">
        <v>3</v>
      </c>
      <c r="U48" s="330">
        <v>0</v>
      </c>
      <c r="V48" s="330">
        <v>0</v>
      </c>
    </row>
    <row r="49" spans="1:22">
      <c r="A49" s="330" t="s">
        <v>6375</v>
      </c>
      <c r="B49" s="330" t="s">
        <v>6315</v>
      </c>
      <c r="C49" s="330" t="s">
        <v>6314</v>
      </c>
      <c r="D49" s="330" t="s">
        <v>6376</v>
      </c>
      <c r="E49" s="330" t="s">
        <v>6377</v>
      </c>
      <c r="F49" s="330" t="s">
        <v>6378</v>
      </c>
      <c r="H49" s="229">
        <v>7</v>
      </c>
      <c r="I49" s="330">
        <v>0</v>
      </c>
      <c r="J49" s="330">
        <v>7</v>
      </c>
      <c r="K49" s="330">
        <v>7</v>
      </c>
      <c r="L49" s="330">
        <v>0</v>
      </c>
      <c r="M49" s="330">
        <v>0</v>
      </c>
      <c r="N49" s="330">
        <v>0</v>
      </c>
      <c r="O49" s="330">
        <v>0</v>
      </c>
      <c r="P49" s="330">
        <v>0</v>
      </c>
      <c r="Q49" s="330">
        <v>0</v>
      </c>
      <c r="R49" s="330">
        <v>0</v>
      </c>
      <c r="S49" s="330">
        <v>0</v>
      </c>
      <c r="T49" s="330">
        <v>0</v>
      </c>
      <c r="U49" s="330">
        <v>0</v>
      </c>
      <c r="V49" s="330">
        <v>0</v>
      </c>
    </row>
    <row r="50" spans="1:22">
      <c r="A50" s="330" t="s">
        <v>6379</v>
      </c>
      <c r="B50" s="330" t="s">
        <v>6315</v>
      </c>
      <c r="C50" s="330" t="s">
        <v>6314</v>
      </c>
      <c r="D50" s="330" t="s">
        <v>6380</v>
      </c>
      <c r="E50" s="330" t="s">
        <v>6381</v>
      </c>
      <c r="F50" s="330" t="s">
        <v>6382</v>
      </c>
      <c r="G50" s="330" t="s">
        <v>6383</v>
      </c>
      <c r="H50" s="229">
        <v>7</v>
      </c>
      <c r="I50" s="330">
        <v>0</v>
      </c>
      <c r="J50" s="330">
        <v>7</v>
      </c>
      <c r="K50" s="330">
        <v>0</v>
      </c>
      <c r="L50" s="330">
        <v>0</v>
      </c>
      <c r="M50" s="330">
        <v>0</v>
      </c>
      <c r="N50" s="330">
        <v>0</v>
      </c>
      <c r="O50" s="330">
        <v>6</v>
      </c>
      <c r="P50" s="330">
        <v>0</v>
      </c>
      <c r="Q50" s="330">
        <v>0</v>
      </c>
      <c r="R50" s="330">
        <v>0</v>
      </c>
      <c r="S50" s="330">
        <v>0</v>
      </c>
      <c r="T50" s="330">
        <v>1</v>
      </c>
      <c r="U50" s="330">
        <v>0</v>
      </c>
      <c r="V50" s="330">
        <v>0</v>
      </c>
    </row>
    <row r="51" spans="1:22">
      <c r="A51" s="330" t="s">
        <v>6384</v>
      </c>
      <c r="B51" s="330" t="s">
        <v>6315</v>
      </c>
      <c r="C51" s="330" t="s">
        <v>6314</v>
      </c>
      <c r="D51" s="330" t="s">
        <v>6385</v>
      </c>
      <c r="E51" s="330" t="s">
        <v>6386</v>
      </c>
      <c r="F51" s="330" t="s">
        <v>6387</v>
      </c>
      <c r="G51" s="330" t="s">
        <v>6388</v>
      </c>
      <c r="H51" s="229">
        <v>6</v>
      </c>
      <c r="I51" s="330">
        <v>5</v>
      </c>
      <c r="J51" s="330">
        <v>1</v>
      </c>
      <c r="K51" s="330">
        <v>0</v>
      </c>
      <c r="L51" s="330">
        <v>6</v>
      </c>
      <c r="M51" s="330">
        <v>0</v>
      </c>
      <c r="N51" s="330">
        <v>0</v>
      </c>
      <c r="O51" s="330">
        <v>0</v>
      </c>
      <c r="P51" s="330">
        <v>0</v>
      </c>
      <c r="Q51" s="330">
        <v>0</v>
      </c>
      <c r="R51" s="330">
        <v>0</v>
      </c>
      <c r="S51" s="330">
        <v>0</v>
      </c>
      <c r="T51" s="330">
        <v>0</v>
      </c>
      <c r="U51" s="330">
        <v>0</v>
      </c>
      <c r="V51" s="330">
        <v>0</v>
      </c>
    </row>
    <row r="52" spans="1:22">
      <c r="A52" s="330" t="s">
        <v>6389</v>
      </c>
      <c r="B52" s="330" t="s">
        <v>6315</v>
      </c>
      <c r="C52" s="330" t="s">
        <v>6314</v>
      </c>
      <c r="D52" s="330" t="s">
        <v>6390</v>
      </c>
      <c r="E52" s="330" t="s">
        <v>6391</v>
      </c>
      <c r="F52" s="330" t="s">
        <v>6392</v>
      </c>
      <c r="G52" s="330" t="s">
        <v>6393</v>
      </c>
      <c r="H52" s="229">
        <v>5</v>
      </c>
      <c r="I52" s="330">
        <v>0</v>
      </c>
      <c r="J52" s="330">
        <v>5</v>
      </c>
      <c r="K52" s="330">
        <v>3</v>
      </c>
      <c r="L52" s="330">
        <v>1</v>
      </c>
      <c r="M52" s="330">
        <v>0</v>
      </c>
      <c r="N52" s="330">
        <v>0</v>
      </c>
      <c r="O52" s="330">
        <v>1</v>
      </c>
      <c r="P52" s="330">
        <v>0</v>
      </c>
      <c r="Q52" s="330">
        <v>0</v>
      </c>
      <c r="R52" s="330">
        <v>0</v>
      </c>
      <c r="S52" s="330">
        <v>0</v>
      </c>
      <c r="T52" s="330">
        <v>0</v>
      </c>
      <c r="U52" s="330">
        <v>0</v>
      </c>
      <c r="V52" s="330">
        <v>0</v>
      </c>
    </row>
    <row r="53" spans="1:22">
      <c r="A53" s="330" t="s">
        <v>6394</v>
      </c>
      <c r="B53" s="330" t="s">
        <v>6315</v>
      </c>
      <c r="C53" s="330" t="s">
        <v>6314</v>
      </c>
      <c r="D53" s="330" t="s">
        <v>6395</v>
      </c>
      <c r="E53" s="330" t="s">
        <v>6396</v>
      </c>
      <c r="F53" s="330" t="s">
        <v>6397</v>
      </c>
      <c r="G53" s="330" t="s">
        <v>6398</v>
      </c>
      <c r="H53" s="229">
        <v>5</v>
      </c>
      <c r="I53" s="330">
        <v>1</v>
      </c>
      <c r="J53" s="330">
        <v>4</v>
      </c>
      <c r="K53" s="330">
        <v>0</v>
      </c>
      <c r="L53" s="330">
        <v>0</v>
      </c>
      <c r="M53" s="330">
        <v>0</v>
      </c>
      <c r="N53" s="330">
        <v>0</v>
      </c>
      <c r="O53" s="330">
        <v>0</v>
      </c>
      <c r="P53" s="330">
        <v>2</v>
      </c>
      <c r="Q53" s="330">
        <v>0</v>
      </c>
      <c r="R53" s="330">
        <v>0</v>
      </c>
      <c r="S53" s="330">
        <v>1</v>
      </c>
      <c r="T53" s="330">
        <v>2</v>
      </c>
      <c r="U53" s="330">
        <v>0</v>
      </c>
      <c r="V53" s="330">
        <v>0</v>
      </c>
    </row>
    <row r="54" spans="1:22">
      <c r="A54" s="330" t="s">
        <v>6399</v>
      </c>
      <c r="B54" s="330" t="s">
        <v>6315</v>
      </c>
      <c r="C54" s="330" t="s">
        <v>6314</v>
      </c>
      <c r="D54" s="330" t="s">
        <v>6400</v>
      </c>
      <c r="E54" s="330" t="s">
        <v>6401</v>
      </c>
      <c r="F54" s="330" t="s">
        <v>6402</v>
      </c>
      <c r="G54" s="330" t="s">
        <v>6403</v>
      </c>
      <c r="H54" s="229">
        <v>5</v>
      </c>
      <c r="I54" s="330">
        <v>5</v>
      </c>
      <c r="J54" s="330">
        <v>0</v>
      </c>
      <c r="K54" s="330">
        <v>0</v>
      </c>
      <c r="L54" s="330">
        <v>0</v>
      </c>
      <c r="M54" s="330">
        <v>0</v>
      </c>
      <c r="N54" s="330">
        <v>4</v>
      </c>
      <c r="O54" s="330">
        <v>0</v>
      </c>
      <c r="P54" s="330">
        <v>0</v>
      </c>
      <c r="Q54" s="330">
        <v>0</v>
      </c>
      <c r="R54" s="330">
        <v>0</v>
      </c>
      <c r="S54" s="330">
        <v>0</v>
      </c>
      <c r="T54" s="330">
        <v>1</v>
      </c>
      <c r="U54" s="330">
        <v>0</v>
      </c>
      <c r="V54" s="330">
        <v>0</v>
      </c>
    </row>
    <row r="55" spans="1:22">
      <c r="A55" s="330" t="s">
        <v>6404</v>
      </c>
      <c r="B55" s="330" t="s">
        <v>6315</v>
      </c>
      <c r="C55" s="330" t="s">
        <v>6314</v>
      </c>
      <c r="D55" s="330" t="s">
        <v>6405</v>
      </c>
      <c r="E55" s="330" t="s">
        <v>6406</v>
      </c>
      <c r="F55" s="330" t="s">
        <v>6407</v>
      </c>
      <c r="G55" s="330" t="s">
        <v>6408</v>
      </c>
      <c r="H55" s="229">
        <v>4</v>
      </c>
      <c r="I55" s="330">
        <v>0</v>
      </c>
      <c r="J55" s="330">
        <v>4</v>
      </c>
      <c r="K55" s="330">
        <v>0</v>
      </c>
      <c r="L55" s="330">
        <v>0</v>
      </c>
      <c r="M55" s="330">
        <v>0</v>
      </c>
      <c r="N55" s="330">
        <v>1</v>
      </c>
      <c r="O55" s="330">
        <v>0</v>
      </c>
      <c r="P55" s="330">
        <v>0</v>
      </c>
      <c r="Q55" s="330">
        <v>2</v>
      </c>
      <c r="R55" s="330">
        <v>0</v>
      </c>
      <c r="S55" s="330">
        <v>0</v>
      </c>
      <c r="T55" s="330">
        <v>1</v>
      </c>
      <c r="U55" s="330">
        <v>0</v>
      </c>
      <c r="V55" s="330">
        <v>0</v>
      </c>
    </row>
    <row r="56" spans="1:22">
      <c r="A56" s="330" t="s">
        <v>6409</v>
      </c>
      <c r="B56" s="330" t="s">
        <v>6315</v>
      </c>
      <c r="C56" s="330" t="s">
        <v>6314</v>
      </c>
      <c r="D56" s="330" t="s">
        <v>6410</v>
      </c>
      <c r="E56" s="330" t="s">
        <v>6411</v>
      </c>
      <c r="F56" s="330" t="s">
        <v>6412</v>
      </c>
      <c r="G56" s="330" t="s">
        <v>6413</v>
      </c>
      <c r="H56" s="229">
        <v>4</v>
      </c>
      <c r="I56" s="330">
        <v>0</v>
      </c>
      <c r="J56" s="330">
        <v>4</v>
      </c>
      <c r="K56" s="330">
        <v>1</v>
      </c>
      <c r="L56" s="330">
        <v>0</v>
      </c>
      <c r="M56" s="330">
        <v>0</v>
      </c>
      <c r="N56" s="330">
        <v>0</v>
      </c>
      <c r="O56" s="330">
        <v>2</v>
      </c>
      <c r="P56" s="330">
        <v>0</v>
      </c>
      <c r="Q56" s="330">
        <v>0</v>
      </c>
      <c r="R56" s="330">
        <v>0</v>
      </c>
      <c r="S56" s="330">
        <v>0</v>
      </c>
      <c r="T56" s="330">
        <v>1</v>
      </c>
      <c r="U56" s="330">
        <v>0</v>
      </c>
      <c r="V56" s="330">
        <v>0</v>
      </c>
    </row>
    <row r="57" spans="1:22">
      <c r="A57" s="330" t="s">
        <v>6414</v>
      </c>
      <c r="B57" s="330" t="s">
        <v>6315</v>
      </c>
      <c r="C57" s="330" t="s">
        <v>6314</v>
      </c>
      <c r="D57" s="330" t="s">
        <v>6415</v>
      </c>
      <c r="E57" s="330" t="s">
        <v>6416</v>
      </c>
      <c r="F57" s="330" t="s">
        <v>6417</v>
      </c>
      <c r="G57" s="330" t="s">
        <v>6418</v>
      </c>
      <c r="H57" s="229">
        <v>4</v>
      </c>
      <c r="I57" s="330">
        <v>0</v>
      </c>
      <c r="J57" s="330">
        <v>4</v>
      </c>
      <c r="K57" s="330">
        <v>0</v>
      </c>
      <c r="L57" s="330">
        <v>0</v>
      </c>
      <c r="M57" s="330">
        <v>2</v>
      </c>
      <c r="N57" s="330">
        <v>0</v>
      </c>
      <c r="O57" s="330">
        <v>0</v>
      </c>
      <c r="P57" s="330">
        <v>0</v>
      </c>
      <c r="Q57" s="330">
        <v>1</v>
      </c>
      <c r="R57" s="330">
        <v>0</v>
      </c>
      <c r="S57" s="330">
        <v>1</v>
      </c>
      <c r="T57" s="330">
        <v>0</v>
      </c>
      <c r="U57" s="330">
        <v>0</v>
      </c>
      <c r="V57" s="330">
        <v>0</v>
      </c>
    </row>
    <row r="58" spans="1:22">
      <c r="A58" s="330" t="s">
        <v>6419</v>
      </c>
      <c r="B58" s="330" t="s">
        <v>6315</v>
      </c>
      <c r="C58" s="330" t="s">
        <v>6314</v>
      </c>
      <c r="D58" s="330" t="s">
        <v>6420</v>
      </c>
      <c r="E58" s="330" t="s">
        <v>6421</v>
      </c>
      <c r="F58" s="330" t="s">
        <v>6422</v>
      </c>
      <c r="G58" s="330" t="s">
        <v>6423</v>
      </c>
      <c r="H58" s="229">
        <v>4</v>
      </c>
      <c r="I58" s="330">
        <v>0</v>
      </c>
      <c r="J58" s="330">
        <v>4</v>
      </c>
      <c r="K58" s="330">
        <v>0</v>
      </c>
      <c r="L58" s="330">
        <v>0</v>
      </c>
      <c r="M58" s="330">
        <v>3</v>
      </c>
      <c r="N58" s="330">
        <v>0</v>
      </c>
      <c r="O58" s="330">
        <v>0</v>
      </c>
      <c r="P58" s="330">
        <v>0</v>
      </c>
      <c r="Q58" s="330">
        <v>1</v>
      </c>
      <c r="R58" s="330">
        <v>0</v>
      </c>
      <c r="S58" s="330">
        <v>0</v>
      </c>
      <c r="T58" s="330">
        <v>0</v>
      </c>
      <c r="U58" s="330">
        <v>0</v>
      </c>
      <c r="V58" s="330">
        <v>0</v>
      </c>
    </row>
    <row r="59" spans="1:22">
      <c r="A59" s="330" t="s">
        <v>6424</v>
      </c>
      <c r="B59" s="330" t="s">
        <v>6315</v>
      </c>
      <c r="C59" s="330" t="s">
        <v>6314</v>
      </c>
      <c r="D59" s="330" t="s">
        <v>6425</v>
      </c>
      <c r="E59" s="330" t="s">
        <v>6426</v>
      </c>
      <c r="F59" s="330" t="s">
        <v>6427</v>
      </c>
      <c r="G59" s="330" t="s">
        <v>6428</v>
      </c>
      <c r="H59" s="229">
        <v>4</v>
      </c>
      <c r="I59" s="330">
        <v>1</v>
      </c>
      <c r="J59" s="330">
        <v>3</v>
      </c>
      <c r="K59" s="330">
        <v>0</v>
      </c>
      <c r="L59" s="330">
        <v>0</v>
      </c>
      <c r="M59" s="330">
        <v>1</v>
      </c>
      <c r="N59" s="330">
        <v>0</v>
      </c>
      <c r="O59" s="330">
        <v>2</v>
      </c>
      <c r="P59" s="330">
        <v>1</v>
      </c>
      <c r="Q59" s="330">
        <v>0</v>
      </c>
      <c r="R59" s="330">
        <v>0</v>
      </c>
      <c r="S59" s="330">
        <v>0</v>
      </c>
      <c r="T59" s="330">
        <v>0</v>
      </c>
      <c r="U59" s="330">
        <v>0</v>
      </c>
      <c r="V59" s="330">
        <v>0</v>
      </c>
    </row>
    <row r="60" spans="1:22">
      <c r="A60" s="330" t="s">
        <v>6429</v>
      </c>
      <c r="B60" s="330" t="s">
        <v>6315</v>
      </c>
      <c r="C60" s="330" t="s">
        <v>6314</v>
      </c>
      <c r="D60" s="330" t="s">
        <v>6430</v>
      </c>
      <c r="E60" s="330" t="s">
        <v>6431</v>
      </c>
      <c r="F60" s="330" t="s">
        <v>6432</v>
      </c>
      <c r="G60" s="330" t="s">
        <v>6433</v>
      </c>
      <c r="H60" s="229">
        <v>4</v>
      </c>
      <c r="I60" s="330">
        <v>0</v>
      </c>
      <c r="J60" s="330">
        <v>4</v>
      </c>
      <c r="K60" s="330">
        <v>0</v>
      </c>
      <c r="L60" s="330">
        <v>0</v>
      </c>
      <c r="M60" s="330">
        <v>0</v>
      </c>
      <c r="N60" s="330">
        <v>0</v>
      </c>
      <c r="O60" s="330">
        <v>1</v>
      </c>
      <c r="P60" s="330">
        <v>1</v>
      </c>
      <c r="Q60" s="330">
        <v>2</v>
      </c>
      <c r="R60" s="330">
        <v>0</v>
      </c>
      <c r="S60" s="330">
        <v>0</v>
      </c>
      <c r="T60" s="330">
        <v>0</v>
      </c>
      <c r="U60" s="330">
        <v>0</v>
      </c>
      <c r="V60" s="330">
        <v>0</v>
      </c>
    </row>
    <row r="61" spans="1:22">
      <c r="A61" s="330" t="s">
        <v>6434</v>
      </c>
      <c r="B61" s="330" t="s">
        <v>6315</v>
      </c>
      <c r="C61" s="330" t="s">
        <v>6314</v>
      </c>
      <c r="D61" s="330" t="s">
        <v>6435</v>
      </c>
      <c r="E61" s="330" t="s">
        <v>6436</v>
      </c>
      <c r="F61" s="330" t="s">
        <v>6437</v>
      </c>
      <c r="G61" s="330" t="s">
        <v>6438</v>
      </c>
      <c r="H61" s="229">
        <v>3</v>
      </c>
      <c r="I61" s="330">
        <v>0</v>
      </c>
      <c r="J61" s="330">
        <v>3</v>
      </c>
      <c r="K61" s="330">
        <v>0</v>
      </c>
      <c r="L61" s="330">
        <v>0</v>
      </c>
      <c r="M61" s="330">
        <v>0</v>
      </c>
      <c r="N61" s="330">
        <v>0</v>
      </c>
      <c r="O61" s="330">
        <v>0</v>
      </c>
      <c r="P61" s="330">
        <v>3</v>
      </c>
      <c r="Q61" s="330">
        <v>0</v>
      </c>
      <c r="R61" s="330">
        <v>0</v>
      </c>
      <c r="S61" s="330">
        <v>0</v>
      </c>
      <c r="T61" s="330">
        <v>0</v>
      </c>
      <c r="U61" s="330">
        <v>0</v>
      </c>
      <c r="V61" s="330">
        <v>0</v>
      </c>
    </row>
    <row r="62" spans="1:22">
      <c r="A62" s="330" t="s">
        <v>6439</v>
      </c>
      <c r="B62" s="330" t="s">
        <v>6315</v>
      </c>
      <c r="C62" s="330" t="s">
        <v>6314</v>
      </c>
      <c r="D62" s="330" t="s">
        <v>6440</v>
      </c>
      <c r="E62" s="330" t="s">
        <v>6441</v>
      </c>
      <c r="F62" s="330" t="s">
        <v>6442</v>
      </c>
      <c r="G62" s="330" t="s">
        <v>6443</v>
      </c>
      <c r="H62" s="229">
        <v>3</v>
      </c>
      <c r="I62" s="330">
        <v>3</v>
      </c>
      <c r="J62" s="330">
        <v>0</v>
      </c>
      <c r="K62" s="330">
        <v>0</v>
      </c>
      <c r="L62" s="330">
        <v>0</v>
      </c>
      <c r="M62" s="330">
        <v>0</v>
      </c>
      <c r="N62" s="330">
        <v>0</v>
      </c>
      <c r="O62" s="330">
        <v>0</v>
      </c>
      <c r="P62" s="330">
        <v>0</v>
      </c>
      <c r="Q62" s="330">
        <v>0</v>
      </c>
      <c r="R62" s="330">
        <v>3</v>
      </c>
      <c r="S62" s="330">
        <v>0</v>
      </c>
      <c r="T62" s="330">
        <v>0</v>
      </c>
      <c r="U62" s="330">
        <v>0</v>
      </c>
      <c r="V62" s="330">
        <v>0</v>
      </c>
    </row>
    <row r="63" spans="1:22">
      <c r="A63" s="330" t="s">
        <v>6444</v>
      </c>
      <c r="B63" s="330" t="s">
        <v>6315</v>
      </c>
      <c r="C63" s="330" t="s">
        <v>6314</v>
      </c>
      <c r="D63" s="330" t="s">
        <v>6445</v>
      </c>
      <c r="E63" s="330" t="s">
        <v>6446</v>
      </c>
      <c r="F63" s="330" t="s">
        <v>6447</v>
      </c>
      <c r="G63" s="330" t="s">
        <v>6448</v>
      </c>
      <c r="H63" s="229">
        <v>3</v>
      </c>
      <c r="I63" s="330">
        <v>0</v>
      </c>
      <c r="J63" s="330">
        <v>3</v>
      </c>
      <c r="K63" s="330">
        <v>0</v>
      </c>
      <c r="L63" s="330">
        <v>0</v>
      </c>
      <c r="M63" s="330">
        <v>0</v>
      </c>
      <c r="N63" s="330">
        <v>1</v>
      </c>
      <c r="O63" s="330">
        <v>0</v>
      </c>
      <c r="P63" s="330">
        <v>0</v>
      </c>
      <c r="Q63" s="330">
        <v>2</v>
      </c>
      <c r="R63" s="330">
        <v>0</v>
      </c>
      <c r="S63" s="330">
        <v>0</v>
      </c>
      <c r="T63" s="330">
        <v>0</v>
      </c>
      <c r="U63" s="330">
        <v>0</v>
      </c>
      <c r="V63" s="330">
        <v>0</v>
      </c>
    </row>
    <row r="64" spans="1:22">
      <c r="A64" s="330" t="s">
        <v>6449</v>
      </c>
      <c r="B64" s="330" t="s">
        <v>6315</v>
      </c>
      <c r="C64" s="330" t="s">
        <v>6314</v>
      </c>
      <c r="D64" s="330" t="s">
        <v>6450</v>
      </c>
      <c r="E64" s="330" t="s">
        <v>6451</v>
      </c>
      <c r="F64" s="330" t="s">
        <v>6452</v>
      </c>
      <c r="G64" s="330" t="s">
        <v>6453</v>
      </c>
      <c r="H64" s="229">
        <v>2</v>
      </c>
      <c r="I64" s="330">
        <v>0</v>
      </c>
      <c r="J64" s="330">
        <v>2</v>
      </c>
      <c r="K64" s="330">
        <v>0</v>
      </c>
      <c r="L64" s="330">
        <v>0</v>
      </c>
      <c r="M64" s="330">
        <v>0</v>
      </c>
      <c r="N64" s="330">
        <v>0</v>
      </c>
      <c r="O64" s="330">
        <v>0</v>
      </c>
      <c r="P64" s="330">
        <v>2</v>
      </c>
      <c r="Q64" s="330">
        <v>0</v>
      </c>
      <c r="R64" s="330">
        <v>0</v>
      </c>
      <c r="S64" s="330">
        <v>0</v>
      </c>
      <c r="T64" s="330">
        <v>0</v>
      </c>
      <c r="U64" s="330">
        <v>0</v>
      </c>
      <c r="V64" s="330">
        <v>0</v>
      </c>
    </row>
    <row r="65" spans="1:22">
      <c r="A65" s="330" t="s">
        <v>6454</v>
      </c>
      <c r="B65" s="330" t="s">
        <v>6315</v>
      </c>
      <c r="C65" s="330" t="s">
        <v>6314</v>
      </c>
      <c r="D65" s="330" t="s">
        <v>6455</v>
      </c>
      <c r="E65" s="330" t="s">
        <v>6456</v>
      </c>
      <c r="F65" s="330" t="s">
        <v>6457</v>
      </c>
      <c r="G65" s="330" t="s">
        <v>6458</v>
      </c>
      <c r="H65" s="229">
        <v>2</v>
      </c>
      <c r="I65" s="330">
        <v>0</v>
      </c>
      <c r="J65" s="330">
        <v>2</v>
      </c>
      <c r="K65" s="330">
        <v>0</v>
      </c>
      <c r="L65" s="330">
        <v>0</v>
      </c>
      <c r="M65" s="330">
        <v>0</v>
      </c>
      <c r="N65" s="330">
        <v>0</v>
      </c>
      <c r="O65" s="330">
        <v>0</v>
      </c>
      <c r="P65" s="330">
        <v>0</v>
      </c>
      <c r="Q65" s="330">
        <v>0</v>
      </c>
      <c r="R65" s="330">
        <v>0</v>
      </c>
      <c r="S65" s="330">
        <v>2</v>
      </c>
      <c r="T65" s="330">
        <v>0</v>
      </c>
      <c r="U65" s="330">
        <v>0</v>
      </c>
      <c r="V65" s="330">
        <v>0</v>
      </c>
    </row>
    <row r="66" spans="1:22">
      <c r="A66" s="330" t="s">
        <v>6459</v>
      </c>
      <c r="B66" s="330" t="s">
        <v>6315</v>
      </c>
      <c r="C66" s="330" t="s">
        <v>6314</v>
      </c>
      <c r="D66" s="330" t="s">
        <v>6460</v>
      </c>
      <c r="E66" s="330" t="s">
        <v>6461</v>
      </c>
      <c r="F66" s="330" t="s">
        <v>6462</v>
      </c>
      <c r="G66" s="330" t="s">
        <v>6463</v>
      </c>
      <c r="H66" s="229">
        <v>2</v>
      </c>
      <c r="I66" s="330">
        <v>0</v>
      </c>
      <c r="J66" s="330">
        <v>2</v>
      </c>
      <c r="K66" s="330">
        <v>0</v>
      </c>
      <c r="L66" s="330">
        <v>0</v>
      </c>
      <c r="M66" s="330">
        <v>0</v>
      </c>
      <c r="N66" s="330">
        <v>0</v>
      </c>
      <c r="O66" s="330">
        <v>0</v>
      </c>
      <c r="P66" s="330">
        <v>0</v>
      </c>
      <c r="Q66" s="330">
        <v>0</v>
      </c>
      <c r="R66" s="330">
        <v>0</v>
      </c>
      <c r="S66" s="330">
        <v>0</v>
      </c>
      <c r="T66" s="330">
        <v>1</v>
      </c>
      <c r="U66" s="330">
        <v>1</v>
      </c>
      <c r="V66" s="330">
        <v>0</v>
      </c>
    </row>
    <row r="67" spans="1:22">
      <c r="A67" s="330" t="s">
        <v>6464</v>
      </c>
      <c r="B67" s="330" t="s">
        <v>6315</v>
      </c>
      <c r="C67" s="330" t="s">
        <v>6314</v>
      </c>
      <c r="D67" s="330" t="s">
        <v>6465</v>
      </c>
      <c r="E67" s="330" t="s">
        <v>6466</v>
      </c>
      <c r="G67" s="330" t="s">
        <v>6467</v>
      </c>
      <c r="H67" s="229">
        <v>1</v>
      </c>
      <c r="I67" s="330">
        <v>0</v>
      </c>
      <c r="J67" s="330">
        <v>1</v>
      </c>
      <c r="K67" s="330">
        <v>0</v>
      </c>
      <c r="L67" s="330">
        <v>0</v>
      </c>
      <c r="M67" s="330">
        <v>0</v>
      </c>
      <c r="N67" s="330">
        <v>1</v>
      </c>
      <c r="O67" s="330">
        <v>0</v>
      </c>
      <c r="P67" s="330">
        <v>0</v>
      </c>
      <c r="Q67" s="330">
        <v>0</v>
      </c>
      <c r="R67" s="330">
        <v>0</v>
      </c>
      <c r="S67" s="330">
        <v>0</v>
      </c>
      <c r="T67" s="330">
        <v>0</v>
      </c>
      <c r="U67" s="330">
        <v>0</v>
      </c>
      <c r="V67" s="330">
        <v>0</v>
      </c>
    </row>
    <row r="68" spans="1:22">
      <c r="A68" s="330" t="s">
        <v>6468</v>
      </c>
      <c r="B68" s="330" t="s">
        <v>6315</v>
      </c>
      <c r="C68" s="330" t="s">
        <v>6314</v>
      </c>
      <c r="D68" s="330" t="s">
        <v>6469</v>
      </c>
      <c r="E68" s="330" t="s">
        <v>6470</v>
      </c>
      <c r="F68" s="330" t="s">
        <v>6471</v>
      </c>
      <c r="G68" s="330" t="s">
        <v>6472</v>
      </c>
      <c r="H68" s="229">
        <v>1</v>
      </c>
      <c r="I68" s="330">
        <v>0</v>
      </c>
      <c r="J68" s="330">
        <v>1</v>
      </c>
      <c r="K68" s="330">
        <v>0</v>
      </c>
      <c r="L68" s="330">
        <v>0</v>
      </c>
      <c r="M68" s="330">
        <v>0</v>
      </c>
      <c r="N68" s="330">
        <v>0</v>
      </c>
      <c r="O68" s="330">
        <v>0</v>
      </c>
      <c r="P68" s="330">
        <v>0</v>
      </c>
      <c r="Q68" s="330">
        <v>0</v>
      </c>
      <c r="R68" s="330">
        <v>1</v>
      </c>
      <c r="S68" s="330">
        <v>0</v>
      </c>
      <c r="T68" s="330">
        <v>0</v>
      </c>
      <c r="U68" s="330">
        <v>0</v>
      </c>
      <c r="V68" s="330">
        <v>0</v>
      </c>
    </row>
    <row r="69" spans="1:22">
      <c r="A69" s="330" t="s">
        <v>6473</v>
      </c>
      <c r="B69" s="330" t="s">
        <v>6315</v>
      </c>
      <c r="C69" s="330" t="s">
        <v>6314</v>
      </c>
      <c r="D69" s="330" t="s">
        <v>6474</v>
      </c>
      <c r="E69" s="330" t="s">
        <v>6475</v>
      </c>
      <c r="F69" s="330" t="s">
        <v>6476</v>
      </c>
      <c r="G69" s="330" t="s">
        <v>6477</v>
      </c>
      <c r="H69" s="229">
        <v>1</v>
      </c>
      <c r="I69" s="330">
        <v>0</v>
      </c>
      <c r="J69" s="330">
        <v>1</v>
      </c>
      <c r="K69" s="330">
        <v>0</v>
      </c>
      <c r="L69" s="330">
        <v>0</v>
      </c>
      <c r="M69" s="330">
        <v>0</v>
      </c>
      <c r="N69" s="330">
        <v>0</v>
      </c>
      <c r="O69" s="330">
        <v>0</v>
      </c>
      <c r="P69" s="330">
        <v>0</v>
      </c>
      <c r="Q69" s="330">
        <v>0</v>
      </c>
      <c r="R69" s="330">
        <v>0</v>
      </c>
      <c r="S69" s="330">
        <v>1</v>
      </c>
      <c r="T69" s="330">
        <v>0</v>
      </c>
      <c r="U69" s="330">
        <v>0</v>
      </c>
      <c r="V69" s="330">
        <v>0</v>
      </c>
    </row>
    <row r="70" spans="1:22">
      <c r="A70" s="330" t="s">
        <v>6478</v>
      </c>
      <c r="B70" s="330" t="s">
        <v>6315</v>
      </c>
      <c r="C70" s="330" t="s">
        <v>6314</v>
      </c>
      <c r="D70" s="330" t="s">
        <v>6479</v>
      </c>
      <c r="E70" s="330" t="s">
        <v>6480</v>
      </c>
      <c r="F70" s="330" t="s">
        <v>6481</v>
      </c>
      <c r="G70" s="330" t="s">
        <v>6482</v>
      </c>
      <c r="H70" s="229">
        <v>1</v>
      </c>
      <c r="I70" s="330">
        <v>0</v>
      </c>
      <c r="J70" s="330">
        <v>1</v>
      </c>
      <c r="K70" s="330">
        <v>0</v>
      </c>
      <c r="L70" s="330">
        <v>0</v>
      </c>
      <c r="M70" s="330">
        <v>0</v>
      </c>
      <c r="N70" s="330">
        <v>0</v>
      </c>
      <c r="O70" s="330">
        <v>0</v>
      </c>
      <c r="P70" s="330">
        <v>0</v>
      </c>
      <c r="Q70" s="330">
        <v>0</v>
      </c>
      <c r="R70" s="330">
        <v>0</v>
      </c>
      <c r="S70" s="330">
        <v>1</v>
      </c>
      <c r="T70" s="330">
        <v>0</v>
      </c>
      <c r="U70" s="330">
        <v>0</v>
      </c>
      <c r="V70" s="330">
        <v>0</v>
      </c>
    </row>
    <row r="71" spans="1:22">
      <c r="A71" s="330" t="s">
        <v>6483</v>
      </c>
      <c r="B71" s="330" t="s">
        <v>6315</v>
      </c>
      <c r="C71" s="330" t="s">
        <v>6314</v>
      </c>
      <c r="D71" s="330" t="s">
        <v>6484</v>
      </c>
      <c r="E71" s="330" t="s">
        <v>6485</v>
      </c>
      <c r="F71" s="330" t="s">
        <v>6486</v>
      </c>
      <c r="G71" s="330" t="s">
        <v>6486</v>
      </c>
      <c r="H71" s="229">
        <v>0</v>
      </c>
      <c r="I71" s="330">
        <v>0</v>
      </c>
      <c r="J71" s="330">
        <v>0</v>
      </c>
      <c r="K71" s="330">
        <v>0</v>
      </c>
      <c r="L71" s="330">
        <v>0</v>
      </c>
      <c r="M71" s="330">
        <v>0</v>
      </c>
      <c r="N71" s="330">
        <v>0</v>
      </c>
      <c r="O71" s="330">
        <v>0</v>
      </c>
      <c r="P71" s="330">
        <v>0</v>
      </c>
      <c r="Q71" s="330">
        <v>0</v>
      </c>
      <c r="R71" s="330">
        <v>0</v>
      </c>
      <c r="S71" s="330">
        <v>0</v>
      </c>
      <c r="T71" s="330">
        <v>0</v>
      </c>
      <c r="U71" s="330">
        <v>0</v>
      </c>
      <c r="V71" s="330">
        <v>0</v>
      </c>
    </row>
    <row r="72" spans="1:22">
      <c r="A72" s="330" t="s">
        <v>6487</v>
      </c>
      <c r="B72" s="330" t="s">
        <v>6315</v>
      </c>
      <c r="C72" s="330" t="s">
        <v>6314</v>
      </c>
      <c r="D72" s="330" t="s">
        <v>6488</v>
      </c>
      <c r="E72" s="330" t="s">
        <v>6489</v>
      </c>
      <c r="G72" s="330" t="s">
        <v>6490</v>
      </c>
      <c r="H72" s="229">
        <v>0</v>
      </c>
      <c r="I72" s="330">
        <v>0</v>
      </c>
      <c r="J72" s="330">
        <v>0</v>
      </c>
      <c r="K72" s="330">
        <v>0</v>
      </c>
      <c r="L72" s="330">
        <v>0</v>
      </c>
      <c r="M72" s="330">
        <v>0</v>
      </c>
      <c r="N72" s="330">
        <v>0</v>
      </c>
      <c r="O72" s="330">
        <v>0</v>
      </c>
      <c r="P72" s="330">
        <v>0</v>
      </c>
      <c r="Q72" s="330">
        <v>0</v>
      </c>
      <c r="R72" s="330">
        <v>0</v>
      </c>
      <c r="S72" s="330">
        <v>0</v>
      </c>
      <c r="T72" s="330">
        <v>0</v>
      </c>
      <c r="U72" s="330">
        <v>0</v>
      </c>
      <c r="V72" s="330">
        <v>0</v>
      </c>
    </row>
    <row r="73" spans="1:22">
      <c r="A73" s="330" t="s">
        <v>6491</v>
      </c>
      <c r="B73" s="330" t="s">
        <v>6315</v>
      </c>
      <c r="C73" s="330" t="s">
        <v>6314</v>
      </c>
      <c r="D73" s="330" t="s">
        <v>6492</v>
      </c>
      <c r="E73" s="330" t="s">
        <v>6493</v>
      </c>
      <c r="F73" s="330" t="s">
        <v>6494</v>
      </c>
      <c r="G73" s="330" t="s">
        <v>6495</v>
      </c>
      <c r="H73" s="229">
        <v>0</v>
      </c>
      <c r="I73" s="330">
        <v>0</v>
      </c>
      <c r="J73" s="330">
        <v>0</v>
      </c>
      <c r="K73" s="330">
        <v>0</v>
      </c>
      <c r="L73" s="330">
        <v>0</v>
      </c>
      <c r="M73" s="330">
        <v>0</v>
      </c>
      <c r="N73" s="330">
        <v>0</v>
      </c>
      <c r="O73" s="330">
        <v>0</v>
      </c>
      <c r="P73" s="330">
        <v>0</v>
      </c>
      <c r="Q73" s="330">
        <v>0</v>
      </c>
      <c r="R73" s="330">
        <v>0</v>
      </c>
      <c r="S73" s="330">
        <v>0</v>
      </c>
      <c r="T73" s="330">
        <v>0</v>
      </c>
      <c r="U73" s="330">
        <v>0</v>
      </c>
      <c r="V73" s="330">
        <v>0</v>
      </c>
    </row>
    <row r="74" spans="1:22">
      <c r="A74" s="330" t="s">
        <v>6496</v>
      </c>
      <c r="B74" s="330" t="s">
        <v>6315</v>
      </c>
      <c r="C74" s="330" t="s">
        <v>6314</v>
      </c>
      <c r="D74" s="330" t="s">
        <v>6497</v>
      </c>
      <c r="E74" s="330" t="s">
        <v>6498</v>
      </c>
      <c r="G74" s="330" t="s">
        <v>6499</v>
      </c>
      <c r="H74" s="229">
        <v>0</v>
      </c>
      <c r="I74" s="330">
        <v>0</v>
      </c>
      <c r="J74" s="330">
        <v>0</v>
      </c>
      <c r="K74" s="330">
        <v>0</v>
      </c>
      <c r="L74" s="330">
        <v>0</v>
      </c>
      <c r="M74" s="330">
        <v>0</v>
      </c>
      <c r="N74" s="330">
        <v>0</v>
      </c>
      <c r="O74" s="330">
        <v>0</v>
      </c>
      <c r="P74" s="330">
        <v>0</v>
      </c>
      <c r="Q74" s="330">
        <v>0</v>
      </c>
      <c r="R74" s="330">
        <v>0</v>
      </c>
      <c r="S74" s="330">
        <v>0</v>
      </c>
      <c r="T74" s="330">
        <v>0</v>
      </c>
      <c r="U74" s="330">
        <v>0</v>
      </c>
      <c r="V74" s="330">
        <v>0</v>
      </c>
    </row>
    <row r="75" spans="1:22">
      <c r="A75" s="330" t="s">
        <v>6500</v>
      </c>
      <c r="B75" s="330" t="s">
        <v>6315</v>
      </c>
      <c r="C75" s="330" t="s">
        <v>6314</v>
      </c>
      <c r="D75" s="330" t="s">
        <v>6501</v>
      </c>
      <c r="E75" s="330" t="s">
        <v>6502</v>
      </c>
      <c r="G75" s="330" t="s">
        <v>6503</v>
      </c>
      <c r="H75" s="229">
        <v>0</v>
      </c>
      <c r="I75" s="330">
        <v>0</v>
      </c>
      <c r="J75" s="330">
        <v>0</v>
      </c>
      <c r="K75" s="330">
        <v>0</v>
      </c>
      <c r="L75" s="330">
        <v>0</v>
      </c>
      <c r="M75" s="330">
        <v>0</v>
      </c>
      <c r="N75" s="330">
        <v>0</v>
      </c>
      <c r="O75" s="330">
        <v>0</v>
      </c>
      <c r="P75" s="330">
        <v>0</v>
      </c>
      <c r="Q75" s="330">
        <v>0</v>
      </c>
      <c r="R75" s="330">
        <v>0</v>
      </c>
      <c r="S75" s="330">
        <v>0</v>
      </c>
      <c r="T75" s="330">
        <v>0</v>
      </c>
      <c r="U75" s="330">
        <v>0</v>
      </c>
      <c r="V75" s="330">
        <v>0</v>
      </c>
    </row>
    <row r="76" spans="1:22">
      <c r="A76" s="330" t="s">
        <v>6504</v>
      </c>
      <c r="B76" s="330" t="s">
        <v>6315</v>
      </c>
      <c r="C76" s="330" t="s">
        <v>6314</v>
      </c>
      <c r="D76" s="330" t="s">
        <v>6505</v>
      </c>
      <c r="E76" s="330" t="s">
        <v>6506</v>
      </c>
      <c r="G76" s="330" t="s">
        <v>6507</v>
      </c>
      <c r="H76" s="229">
        <v>0</v>
      </c>
      <c r="I76" s="330">
        <v>0</v>
      </c>
      <c r="J76" s="330">
        <v>0</v>
      </c>
      <c r="K76" s="330">
        <v>0</v>
      </c>
      <c r="L76" s="330">
        <v>0</v>
      </c>
      <c r="M76" s="330">
        <v>0</v>
      </c>
      <c r="N76" s="330">
        <v>0</v>
      </c>
      <c r="O76" s="330">
        <v>0</v>
      </c>
      <c r="P76" s="330">
        <v>0</v>
      </c>
      <c r="Q76" s="330">
        <v>0</v>
      </c>
      <c r="R76" s="330">
        <v>0</v>
      </c>
      <c r="S76" s="330">
        <v>0</v>
      </c>
      <c r="T76" s="330">
        <v>0</v>
      </c>
      <c r="U76" s="330">
        <v>0</v>
      </c>
      <c r="V76" s="330">
        <v>0</v>
      </c>
    </row>
    <row r="77" spans="1:22">
      <c r="A77" s="330" t="s">
        <v>6508</v>
      </c>
      <c r="B77" s="330" t="s">
        <v>6315</v>
      </c>
      <c r="C77" s="330" t="s">
        <v>6314</v>
      </c>
      <c r="D77" s="330" t="s">
        <v>6509</v>
      </c>
      <c r="E77" s="330" t="s">
        <v>6510</v>
      </c>
      <c r="F77" s="330" t="s">
        <v>6511</v>
      </c>
      <c r="G77" s="330" t="s">
        <v>6512</v>
      </c>
      <c r="H77" s="229">
        <v>0</v>
      </c>
      <c r="I77" s="330">
        <v>0</v>
      </c>
      <c r="J77" s="330">
        <v>0</v>
      </c>
      <c r="K77" s="330">
        <v>0</v>
      </c>
      <c r="L77" s="330">
        <v>0</v>
      </c>
      <c r="M77" s="330">
        <v>0</v>
      </c>
      <c r="N77" s="330">
        <v>0</v>
      </c>
      <c r="O77" s="330">
        <v>0</v>
      </c>
      <c r="P77" s="330">
        <v>0</v>
      </c>
      <c r="Q77" s="330">
        <v>0</v>
      </c>
      <c r="R77" s="330">
        <v>0</v>
      </c>
      <c r="S77" s="330">
        <v>0</v>
      </c>
      <c r="T77" s="330">
        <v>0</v>
      </c>
      <c r="U77" s="330">
        <v>0</v>
      </c>
      <c r="V77" s="330">
        <v>0</v>
      </c>
    </row>
    <row r="78" spans="1:22">
      <c r="A78" s="330" t="s">
        <v>6513</v>
      </c>
      <c r="B78" s="330" t="s">
        <v>6315</v>
      </c>
      <c r="C78" s="330" t="s">
        <v>6314</v>
      </c>
      <c r="D78" s="330" t="s">
        <v>6514</v>
      </c>
      <c r="E78" s="330" t="s">
        <v>6515</v>
      </c>
      <c r="F78" s="330" t="s">
        <v>6516</v>
      </c>
      <c r="G78" s="330" t="s">
        <v>6517</v>
      </c>
      <c r="H78" s="229">
        <v>0</v>
      </c>
      <c r="I78" s="330">
        <v>0</v>
      </c>
      <c r="J78" s="330">
        <v>0</v>
      </c>
      <c r="K78" s="330">
        <v>0</v>
      </c>
      <c r="L78" s="330">
        <v>0</v>
      </c>
      <c r="M78" s="330">
        <v>0</v>
      </c>
      <c r="N78" s="330">
        <v>0</v>
      </c>
      <c r="O78" s="330">
        <v>0</v>
      </c>
      <c r="P78" s="330">
        <v>0</v>
      </c>
      <c r="Q78" s="330">
        <v>0</v>
      </c>
      <c r="R78" s="330">
        <v>0</v>
      </c>
      <c r="S78" s="330">
        <v>0</v>
      </c>
      <c r="T78" s="330">
        <v>0</v>
      </c>
      <c r="U78" s="330">
        <v>0</v>
      </c>
      <c r="V78" s="330">
        <v>0</v>
      </c>
    </row>
    <row r="79" spans="1:22">
      <c r="A79" s="330" t="s">
        <v>6518</v>
      </c>
      <c r="B79" s="330" t="s">
        <v>6315</v>
      </c>
      <c r="C79" s="330" t="s">
        <v>6314</v>
      </c>
      <c r="D79" s="330" t="s">
        <v>6519</v>
      </c>
      <c r="E79" s="330" t="s">
        <v>6520</v>
      </c>
      <c r="F79" s="330" t="s">
        <v>6521</v>
      </c>
      <c r="G79" s="330" t="s">
        <v>6522</v>
      </c>
      <c r="H79" s="229">
        <v>0</v>
      </c>
      <c r="I79" s="330">
        <v>0</v>
      </c>
      <c r="J79" s="330">
        <v>0</v>
      </c>
      <c r="K79" s="330">
        <v>0</v>
      </c>
      <c r="L79" s="330">
        <v>0</v>
      </c>
      <c r="M79" s="330">
        <v>0</v>
      </c>
      <c r="N79" s="330">
        <v>0</v>
      </c>
      <c r="O79" s="330">
        <v>0</v>
      </c>
      <c r="P79" s="330">
        <v>0</v>
      </c>
      <c r="Q79" s="330">
        <v>0</v>
      </c>
      <c r="R79" s="330">
        <v>0</v>
      </c>
      <c r="S79" s="330">
        <v>0</v>
      </c>
      <c r="T79" s="330">
        <v>0</v>
      </c>
      <c r="U79" s="330">
        <v>0</v>
      </c>
      <c r="V79" s="330">
        <v>0</v>
      </c>
    </row>
    <row r="80" spans="1:22">
      <c r="A80" s="330" t="s">
        <v>6523</v>
      </c>
      <c r="B80" s="330" t="s">
        <v>6315</v>
      </c>
      <c r="C80" s="330" t="s">
        <v>6314</v>
      </c>
      <c r="D80" s="330" t="s">
        <v>6524</v>
      </c>
      <c r="E80" s="330" t="s">
        <v>6525</v>
      </c>
      <c r="F80" s="330" t="s">
        <v>6526</v>
      </c>
      <c r="G80" s="330" t="s">
        <v>6527</v>
      </c>
      <c r="H80" s="229">
        <v>0</v>
      </c>
      <c r="I80" s="330">
        <v>0</v>
      </c>
      <c r="J80" s="330">
        <v>0</v>
      </c>
      <c r="K80" s="330">
        <v>0</v>
      </c>
      <c r="L80" s="330">
        <v>0</v>
      </c>
      <c r="M80" s="330">
        <v>0</v>
      </c>
      <c r="N80" s="330">
        <v>0</v>
      </c>
      <c r="O80" s="330">
        <v>0</v>
      </c>
      <c r="P80" s="330">
        <v>0</v>
      </c>
      <c r="Q80" s="330">
        <v>0</v>
      </c>
      <c r="R80" s="330">
        <v>0</v>
      </c>
      <c r="S80" s="330">
        <v>0</v>
      </c>
      <c r="T80" s="330">
        <v>0</v>
      </c>
      <c r="U80" s="330">
        <v>0</v>
      </c>
      <c r="V80" s="330">
        <v>0</v>
      </c>
    </row>
    <row r="81" spans="1:22">
      <c r="A81" s="330" t="s">
        <v>6528</v>
      </c>
      <c r="B81" s="330" t="s">
        <v>6315</v>
      </c>
      <c r="C81" s="330" t="s">
        <v>6314</v>
      </c>
      <c r="D81" s="330" t="s">
        <v>6529</v>
      </c>
      <c r="E81" s="330" t="s">
        <v>6530</v>
      </c>
      <c r="F81" s="330" t="s">
        <v>6531</v>
      </c>
      <c r="G81" s="330" t="s">
        <v>6532</v>
      </c>
      <c r="H81" s="229">
        <v>0</v>
      </c>
      <c r="I81" s="330">
        <v>0</v>
      </c>
      <c r="J81" s="330">
        <v>0</v>
      </c>
      <c r="K81" s="330">
        <v>0</v>
      </c>
      <c r="L81" s="330">
        <v>0</v>
      </c>
      <c r="M81" s="330">
        <v>0</v>
      </c>
      <c r="N81" s="330">
        <v>0</v>
      </c>
      <c r="O81" s="330">
        <v>0</v>
      </c>
      <c r="P81" s="330">
        <v>0</v>
      </c>
      <c r="Q81" s="330">
        <v>0</v>
      </c>
      <c r="R81" s="330">
        <v>0</v>
      </c>
      <c r="S81" s="330">
        <v>0</v>
      </c>
      <c r="T81" s="330">
        <v>0</v>
      </c>
      <c r="U81" s="330">
        <v>0</v>
      </c>
      <c r="V81" s="330">
        <v>0</v>
      </c>
    </row>
    <row r="82" spans="1:22">
      <c r="A82" s="330" t="s">
        <v>6533</v>
      </c>
      <c r="B82" s="330" t="s">
        <v>6315</v>
      </c>
      <c r="C82" s="330" t="s">
        <v>6314</v>
      </c>
      <c r="D82" s="330" t="s">
        <v>6534</v>
      </c>
      <c r="E82" s="330" t="s">
        <v>6535</v>
      </c>
      <c r="G82" s="330" t="s">
        <v>6536</v>
      </c>
      <c r="H82" s="229">
        <v>0</v>
      </c>
      <c r="I82" s="330">
        <v>0</v>
      </c>
      <c r="J82" s="330">
        <v>0</v>
      </c>
      <c r="K82" s="330">
        <v>0</v>
      </c>
      <c r="L82" s="330">
        <v>0</v>
      </c>
      <c r="M82" s="330">
        <v>0</v>
      </c>
      <c r="N82" s="330">
        <v>0</v>
      </c>
      <c r="O82" s="330">
        <v>0</v>
      </c>
      <c r="P82" s="330">
        <v>0</v>
      </c>
      <c r="Q82" s="330">
        <v>0</v>
      </c>
      <c r="R82" s="330">
        <v>0</v>
      </c>
      <c r="S82" s="330">
        <v>0</v>
      </c>
      <c r="T82" s="330">
        <v>0</v>
      </c>
      <c r="U82" s="330">
        <v>0</v>
      </c>
      <c r="V82" s="330">
        <v>0</v>
      </c>
    </row>
    <row r="83" spans="1:22">
      <c r="A83" s="330" t="s">
        <v>6537</v>
      </c>
      <c r="B83" s="330" t="s">
        <v>6315</v>
      </c>
      <c r="C83" s="330" t="s">
        <v>6314</v>
      </c>
      <c r="D83" s="330" t="s">
        <v>6538</v>
      </c>
      <c r="E83" s="330" t="s">
        <v>6539</v>
      </c>
      <c r="F83" s="330" t="s">
        <v>6540</v>
      </c>
      <c r="G83" s="330" t="s">
        <v>6541</v>
      </c>
      <c r="H83" s="229">
        <v>0</v>
      </c>
      <c r="I83" s="330">
        <v>0</v>
      </c>
      <c r="J83" s="330">
        <v>0</v>
      </c>
      <c r="K83" s="330">
        <v>0</v>
      </c>
      <c r="L83" s="330">
        <v>0</v>
      </c>
      <c r="M83" s="330">
        <v>0</v>
      </c>
      <c r="N83" s="330">
        <v>0</v>
      </c>
      <c r="O83" s="330">
        <v>0</v>
      </c>
      <c r="P83" s="330">
        <v>0</v>
      </c>
      <c r="Q83" s="330">
        <v>0</v>
      </c>
      <c r="R83" s="330">
        <v>0</v>
      </c>
      <c r="S83" s="330">
        <v>0</v>
      </c>
      <c r="T83" s="330">
        <v>0</v>
      </c>
      <c r="U83" s="330">
        <v>0</v>
      </c>
      <c r="V83" s="330">
        <v>0</v>
      </c>
    </row>
    <row r="84" spans="1:22">
      <c r="A84" s="330" t="s">
        <v>6542</v>
      </c>
      <c r="B84" s="330" t="s">
        <v>6315</v>
      </c>
      <c r="C84" s="330" t="s">
        <v>6314</v>
      </c>
      <c r="D84" s="330" t="s">
        <v>6543</v>
      </c>
      <c r="E84" s="330" t="s">
        <v>6544</v>
      </c>
      <c r="F84" s="330" t="s">
        <v>6545</v>
      </c>
      <c r="G84" s="330" t="s">
        <v>6546</v>
      </c>
      <c r="H84" s="229">
        <v>0</v>
      </c>
      <c r="I84" s="330">
        <v>0</v>
      </c>
      <c r="J84" s="330">
        <v>0</v>
      </c>
      <c r="K84" s="330">
        <v>0</v>
      </c>
      <c r="L84" s="330">
        <v>0</v>
      </c>
      <c r="M84" s="330">
        <v>0</v>
      </c>
      <c r="N84" s="330">
        <v>0</v>
      </c>
      <c r="O84" s="330">
        <v>0</v>
      </c>
      <c r="P84" s="330">
        <v>0</v>
      </c>
      <c r="Q84" s="330">
        <v>0</v>
      </c>
      <c r="R84" s="330">
        <v>0</v>
      </c>
      <c r="S84" s="330">
        <v>0</v>
      </c>
      <c r="T84" s="330">
        <v>0</v>
      </c>
      <c r="U84" s="330">
        <v>0</v>
      </c>
      <c r="V84" s="330">
        <v>0</v>
      </c>
    </row>
    <row r="85" spans="1:22">
      <c r="A85" s="330" t="s">
        <v>6547</v>
      </c>
      <c r="B85" s="330" t="s">
        <v>6315</v>
      </c>
      <c r="C85" s="330" t="s">
        <v>6314</v>
      </c>
      <c r="D85" s="330" t="s">
        <v>6548</v>
      </c>
      <c r="E85" s="330" t="s">
        <v>6549</v>
      </c>
      <c r="F85" s="330" t="s">
        <v>6550</v>
      </c>
      <c r="G85" s="330" t="s">
        <v>6551</v>
      </c>
      <c r="H85" s="229">
        <v>0</v>
      </c>
      <c r="I85" s="330">
        <v>0</v>
      </c>
      <c r="J85" s="330">
        <v>0</v>
      </c>
      <c r="K85" s="330">
        <v>0</v>
      </c>
      <c r="L85" s="330">
        <v>0</v>
      </c>
      <c r="M85" s="330">
        <v>0</v>
      </c>
      <c r="N85" s="330">
        <v>0</v>
      </c>
      <c r="O85" s="330">
        <v>0</v>
      </c>
      <c r="P85" s="330">
        <v>0</v>
      </c>
      <c r="Q85" s="330">
        <v>0</v>
      </c>
      <c r="R85" s="330">
        <v>0</v>
      </c>
      <c r="S85" s="330">
        <v>0</v>
      </c>
      <c r="T85" s="330">
        <v>0</v>
      </c>
      <c r="U85" s="330">
        <v>0</v>
      </c>
      <c r="V85" s="330">
        <v>0</v>
      </c>
    </row>
    <row r="86" spans="1:22">
      <c r="A86" s="330" t="s">
        <v>6552</v>
      </c>
      <c r="B86" s="330" t="s">
        <v>6315</v>
      </c>
      <c r="C86" s="330" t="s">
        <v>6314</v>
      </c>
      <c r="D86" s="330" t="s">
        <v>6553</v>
      </c>
      <c r="E86" s="330" t="s">
        <v>6554</v>
      </c>
      <c r="F86" s="330" t="s">
        <v>6555</v>
      </c>
      <c r="G86" s="330" t="s">
        <v>6556</v>
      </c>
      <c r="H86" s="229">
        <v>0</v>
      </c>
      <c r="I86" s="330">
        <v>0</v>
      </c>
      <c r="J86" s="330">
        <v>0</v>
      </c>
      <c r="K86" s="330">
        <v>0</v>
      </c>
      <c r="L86" s="330">
        <v>0</v>
      </c>
      <c r="M86" s="330">
        <v>0</v>
      </c>
      <c r="N86" s="330">
        <v>0</v>
      </c>
      <c r="O86" s="330">
        <v>0</v>
      </c>
      <c r="P86" s="330">
        <v>0</v>
      </c>
      <c r="Q86" s="330">
        <v>0</v>
      </c>
      <c r="R86" s="330">
        <v>0</v>
      </c>
      <c r="S86" s="330">
        <v>0</v>
      </c>
      <c r="T86" s="330">
        <v>0</v>
      </c>
      <c r="U86" s="330">
        <v>0</v>
      </c>
      <c r="V86" s="330">
        <v>0</v>
      </c>
    </row>
    <row r="87" spans="1:22">
      <c r="A87" s="330" t="s">
        <v>6557</v>
      </c>
      <c r="B87" s="330" t="s">
        <v>6315</v>
      </c>
      <c r="C87" s="330" t="s">
        <v>6314</v>
      </c>
      <c r="D87" s="330" t="s">
        <v>6558</v>
      </c>
      <c r="E87" s="330" t="s">
        <v>6559</v>
      </c>
      <c r="F87" s="330" t="s">
        <v>6560</v>
      </c>
      <c r="G87" s="330" t="s">
        <v>6561</v>
      </c>
      <c r="H87" s="229">
        <v>0</v>
      </c>
      <c r="I87" s="330">
        <v>0</v>
      </c>
      <c r="J87" s="330">
        <v>0</v>
      </c>
      <c r="K87" s="330">
        <v>0</v>
      </c>
      <c r="L87" s="330">
        <v>0</v>
      </c>
      <c r="M87" s="330">
        <v>0</v>
      </c>
      <c r="N87" s="330">
        <v>0</v>
      </c>
      <c r="O87" s="330">
        <v>0</v>
      </c>
      <c r="P87" s="330">
        <v>0</v>
      </c>
      <c r="Q87" s="330">
        <v>0</v>
      </c>
      <c r="R87" s="330">
        <v>0</v>
      </c>
      <c r="S87" s="330">
        <v>0</v>
      </c>
      <c r="T87" s="330">
        <v>0</v>
      </c>
      <c r="U87" s="330">
        <v>0</v>
      </c>
      <c r="V87" s="330">
        <v>0</v>
      </c>
    </row>
    <row r="88" spans="1:22">
      <c r="A88" s="330" t="s">
        <v>6562</v>
      </c>
      <c r="B88" s="330" t="s">
        <v>6315</v>
      </c>
      <c r="C88" s="330" t="s">
        <v>6314</v>
      </c>
      <c r="D88" s="330" t="s">
        <v>6563</v>
      </c>
      <c r="E88" s="330" t="s">
        <v>6564</v>
      </c>
      <c r="F88" s="330" t="s">
        <v>6565</v>
      </c>
      <c r="G88" s="330" t="s">
        <v>6566</v>
      </c>
      <c r="H88" s="229">
        <v>0</v>
      </c>
      <c r="I88" s="330">
        <v>0</v>
      </c>
      <c r="J88" s="330">
        <v>0</v>
      </c>
      <c r="K88" s="330">
        <v>0</v>
      </c>
      <c r="L88" s="330">
        <v>0</v>
      </c>
      <c r="M88" s="330">
        <v>0</v>
      </c>
      <c r="N88" s="330">
        <v>0</v>
      </c>
      <c r="O88" s="330">
        <v>0</v>
      </c>
      <c r="P88" s="330">
        <v>0</v>
      </c>
      <c r="Q88" s="330">
        <v>0</v>
      </c>
      <c r="R88" s="330">
        <v>0</v>
      </c>
      <c r="S88" s="330">
        <v>0</v>
      </c>
      <c r="T88" s="330">
        <v>0</v>
      </c>
      <c r="U88" s="330">
        <v>0</v>
      </c>
      <c r="V88" s="330">
        <v>0</v>
      </c>
    </row>
    <row r="89" spans="1:22">
      <c r="A89" s="330" t="s">
        <v>6567</v>
      </c>
      <c r="B89" s="330" t="s">
        <v>6315</v>
      </c>
      <c r="C89" s="330" t="s">
        <v>6314</v>
      </c>
      <c r="D89" s="330" t="s">
        <v>6568</v>
      </c>
      <c r="E89" s="330" t="s">
        <v>6569</v>
      </c>
      <c r="F89" s="330" t="s">
        <v>6570</v>
      </c>
      <c r="G89" s="330" t="s">
        <v>6571</v>
      </c>
      <c r="H89" s="229">
        <v>0</v>
      </c>
      <c r="I89" s="330">
        <v>0</v>
      </c>
      <c r="J89" s="330">
        <v>0</v>
      </c>
      <c r="K89" s="330">
        <v>0</v>
      </c>
      <c r="L89" s="330">
        <v>0</v>
      </c>
      <c r="M89" s="330">
        <v>0</v>
      </c>
      <c r="N89" s="330">
        <v>0</v>
      </c>
      <c r="O89" s="330">
        <v>0</v>
      </c>
      <c r="P89" s="330">
        <v>0</v>
      </c>
      <c r="Q89" s="330">
        <v>0</v>
      </c>
      <c r="R89" s="330">
        <v>0</v>
      </c>
      <c r="S89" s="330">
        <v>0</v>
      </c>
      <c r="T89" s="330">
        <v>0</v>
      </c>
      <c r="U89" s="330">
        <v>0</v>
      </c>
      <c r="V89" s="330">
        <v>0</v>
      </c>
    </row>
    <row r="92" spans="1:22" s="154" customFormat="1">
      <c r="A92" s="154" t="s">
        <v>5345</v>
      </c>
      <c r="B92" s="154" t="s">
        <v>5346</v>
      </c>
    </row>
    <row r="93" spans="1:22" s="154" customFormat="1">
      <c r="A93" s="154" t="s">
        <v>5510</v>
      </c>
    </row>
    <row r="94" spans="1:22" s="154" customFormat="1"/>
    <row r="95" spans="1:22" s="154" customFormat="1">
      <c r="A95" s="154" t="s">
        <v>4288</v>
      </c>
    </row>
    <row r="96" spans="1:22" s="154" customFormat="1">
      <c r="A96" s="229" t="s">
        <v>6572</v>
      </c>
      <c r="B96" s="229"/>
      <c r="C96" s="229"/>
    </row>
    <row r="97" spans="1:16" s="154" customFormat="1">
      <c r="A97" s="154" t="s">
        <v>148</v>
      </c>
      <c r="P97" s="154">
        <v>356</v>
      </c>
    </row>
    <row r="98" spans="1:16">
      <c r="A98" s="236">
        <v>41738</v>
      </c>
      <c r="H98" s="229" t="s">
        <v>6310</v>
      </c>
      <c r="P98" s="330">
        <v>113</v>
      </c>
    </row>
    <row r="99" spans="1:16">
      <c r="A99" s="330" t="s">
        <v>4290</v>
      </c>
      <c r="B99" s="330" t="s">
        <v>28</v>
      </c>
      <c r="C99" s="330" t="s">
        <v>29</v>
      </c>
      <c r="D99" s="330" t="s">
        <v>4291</v>
      </c>
      <c r="E99" s="330" t="s">
        <v>4110</v>
      </c>
      <c r="F99" s="330" t="s">
        <v>2055</v>
      </c>
      <c r="G99" s="330" t="s">
        <v>2056</v>
      </c>
      <c r="H99" s="229" t="s">
        <v>3412</v>
      </c>
      <c r="I99" s="330" t="s">
        <v>3413</v>
      </c>
      <c r="J99" s="330" t="s">
        <v>3414</v>
      </c>
      <c r="K99" s="5">
        <v>41640</v>
      </c>
      <c r="L99" s="5">
        <v>41671</v>
      </c>
      <c r="M99" s="5">
        <v>41699</v>
      </c>
      <c r="P99" s="330">
        <f>SUM(P97:P98)</f>
        <v>469</v>
      </c>
    </row>
    <row r="100" spans="1:16">
      <c r="A100" s="330" t="s">
        <v>2059</v>
      </c>
      <c r="C100" s="330" t="s">
        <v>6314</v>
      </c>
      <c r="H100" s="229">
        <v>474</v>
      </c>
      <c r="I100" s="330">
        <v>3</v>
      </c>
      <c r="J100" s="330">
        <v>471</v>
      </c>
      <c r="K100" s="330">
        <v>147</v>
      </c>
      <c r="L100" s="330">
        <v>147</v>
      </c>
      <c r="M100" s="330">
        <v>180</v>
      </c>
    </row>
    <row r="101" spans="1:16">
      <c r="A101" s="330" t="s">
        <v>6325</v>
      </c>
      <c r="B101" s="330" t="s">
        <v>6315</v>
      </c>
      <c r="C101" s="330" t="s">
        <v>6314</v>
      </c>
      <c r="D101" s="330" t="s">
        <v>6326</v>
      </c>
      <c r="E101" s="330" t="s">
        <v>6327</v>
      </c>
      <c r="F101" s="330" t="s">
        <v>6328</v>
      </c>
      <c r="G101" s="330" t="s">
        <v>6329</v>
      </c>
      <c r="H101" s="229">
        <v>113</v>
      </c>
      <c r="I101" s="330">
        <v>1</v>
      </c>
      <c r="J101" s="330">
        <v>112</v>
      </c>
      <c r="K101" s="330">
        <v>39</v>
      </c>
      <c r="L101" s="330">
        <v>44</v>
      </c>
      <c r="M101" s="330">
        <v>30</v>
      </c>
    </row>
    <row r="102" spans="1:16">
      <c r="A102" s="330" t="s">
        <v>6335</v>
      </c>
      <c r="B102" s="330" t="s">
        <v>6315</v>
      </c>
      <c r="C102" s="330" t="s">
        <v>6314</v>
      </c>
      <c r="D102" s="330" t="s">
        <v>6336</v>
      </c>
      <c r="E102" s="330" t="s">
        <v>6337</v>
      </c>
      <c r="F102" s="330" t="s">
        <v>6338</v>
      </c>
      <c r="G102" s="330" t="s">
        <v>6339</v>
      </c>
      <c r="H102" s="229">
        <v>96</v>
      </c>
      <c r="I102" s="330">
        <v>0</v>
      </c>
      <c r="J102" s="330">
        <v>96</v>
      </c>
      <c r="K102" s="330">
        <v>22</v>
      </c>
      <c r="L102" s="330">
        <v>45</v>
      </c>
      <c r="M102" s="330">
        <v>29</v>
      </c>
    </row>
    <row r="103" spans="1:16">
      <c r="A103" s="330" t="s">
        <v>6320</v>
      </c>
      <c r="B103" s="330" t="s">
        <v>6315</v>
      </c>
      <c r="C103" s="330" t="s">
        <v>6314</v>
      </c>
      <c r="D103" s="330" t="s">
        <v>6321</v>
      </c>
      <c r="E103" s="330" t="s">
        <v>6322</v>
      </c>
      <c r="F103" s="330" t="s">
        <v>6323</v>
      </c>
      <c r="G103" s="330" t="s">
        <v>6324</v>
      </c>
      <c r="H103" s="229">
        <v>87</v>
      </c>
      <c r="I103" s="330">
        <v>0</v>
      </c>
      <c r="J103" s="330">
        <v>87</v>
      </c>
      <c r="K103" s="330">
        <v>45</v>
      </c>
      <c r="L103" s="330">
        <v>28</v>
      </c>
      <c r="M103" s="330">
        <v>14</v>
      </c>
    </row>
    <row r="104" spans="1:16">
      <c r="A104" s="330" t="s">
        <v>6330</v>
      </c>
      <c r="B104" s="330" t="s">
        <v>6315</v>
      </c>
      <c r="C104" s="330" t="s">
        <v>6314</v>
      </c>
      <c r="D104" s="330" t="s">
        <v>6331</v>
      </c>
      <c r="E104" s="330" t="s">
        <v>6332</v>
      </c>
      <c r="F104" s="330" t="s">
        <v>6333</v>
      </c>
      <c r="G104" s="330" t="s">
        <v>6334</v>
      </c>
      <c r="H104" s="229">
        <v>32</v>
      </c>
      <c r="I104" s="330">
        <v>2</v>
      </c>
      <c r="J104" s="330">
        <v>30</v>
      </c>
      <c r="K104" s="330">
        <v>14</v>
      </c>
      <c r="L104" s="330">
        <v>3</v>
      </c>
      <c r="M104" s="330">
        <v>15</v>
      </c>
    </row>
    <row r="105" spans="1:16">
      <c r="A105" s="330" t="s">
        <v>6340</v>
      </c>
      <c r="B105" s="330" t="s">
        <v>6315</v>
      </c>
      <c r="C105" s="330" t="s">
        <v>6314</v>
      </c>
      <c r="D105" s="330" t="s">
        <v>6341</v>
      </c>
      <c r="E105" s="330" t="s">
        <v>6342</v>
      </c>
      <c r="F105" s="330" t="s">
        <v>6343</v>
      </c>
      <c r="G105" s="330" t="s">
        <v>6344</v>
      </c>
      <c r="H105" s="229">
        <v>28</v>
      </c>
      <c r="I105" s="330">
        <v>0</v>
      </c>
      <c r="J105" s="330">
        <v>28</v>
      </c>
      <c r="K105" s="330">
        <v>4</v>
      </c>
      <c r="L105" s="330">
        <v>7</v>
      </c>
      <c r="M105" s="330">
        <v>17</v>
      </c>
    </row>
    <row r="106" spans="1:16">
      <c r="A106" s="330" t="s">
        <v>6537</v>
      </c>
      <c r="B106" s="330" t="s">
        <v>6315</v>
      </c>
      <c r="C106" s="330" t="s">
        <v>6314</v>
      </c>
      <c r="D106" s="330" t="s">
        <v>6538</v>
      </c>
      <c r="E106" s="330" t="s">
        <v>6539</v>
      </c>
      <c r="F106" s="330" t="s">
        <v>6540</v>
      </c>
      <c r="G106" s="330" t="s">
        <v>6541</v>
      </c>
      <c r="H106" s="229">
        <v>25</v>
      </c>
      <c r="I106" s="330">
        <v>0</v>
      </c>
      <c r="J106" s="330">
        <v>25</v>
      </c>
      <c r="K106" s="330">
        <v>0</v>
      </c>
      <c r="L106" s="330">
        <v>0</v>
      </c>
      <c r="M106" s="330">
        <v>25</v>
      </c>
    </row>
    <row r="107" spans="1:16">
      <c r="A107" s="330" t="s">
        <v>6355</v>
      </c>
      <c r="B107" s="330" t="s">
        <v>6315</v>
      </c>
      <c r="C107" s="330" t="s">
        <v>6314</v>
      </c>
      <c r="D107" s="330" t="s">
        <v>6356</v>
      </c>
      <c r="E107" s="330" t="s">
        <v>6357</v>
      </c>
      <c r="F107" s="330" t="s">
        <v>6358</v>
      </c>
      <c r="G107" s="330" t="s">
        <v>6359</v>
      </c>
      <c r="H107" s="229">
        <v>13</v>
      </c>
      <c r="I107" s="330">
        <v>0</v>
      </c>
      <c r="J107" s="330">
        <v>13</v>
      </c>
      <c r="K107" s="330">
        <v>5</v>
      </c>
      <c r="L107" s="330">
        <v>6</v>
      </c>
      <c r="M107" s="330">
        <v>2</v>
      </c>
    </row>
    <row r="108" spans="1:16">
      <c r="A108" s="330" t="s">
        <v>6370</v>
      </c>
      <c r="B108" s="330" t="s">
        <v>6315</v>
      </c>
      <c r="C108" s="330" t="s">
        <v>6314</v>
      </c>
      <c r="D108" s="330" t="s">
        <v>6371</v>
      </c>
      <c r="E108" s="330" t="s">
        <v>6372</v>
      </c>
      <c r="F108" s="330" t="s">
        <v>6373</v>
      </c>
      <c r="G108" s="330" t="s">
        <v>6374</v>
      </c>
      <c r="H108" s="229">
        <v>9</v>
      </c>
      <c r="I108" s="330">
        <v>0</v>
      </c>
      <c r="J108" s="330">
        <v>9</v>
      </c>
      <c r="K108" s="330">
        <v>2</v>
      </c>
      <c r="L108" s="330">
        <v>0</v>
      </c>
      <c r="M108" s="330">
        <v>7</v>
      </c>
    </row>
    <row r="109" spans="1:16">
      <c r="A109" s="330" t="s">
        <v>6473</v>
      </c>
      <c r="B109" s="330" t="s">
        <v>6315</v>
      </c>
      <c r="C109" s="330" t="s">
        <v>6314</v>
      </c>
      <c r="D109" s="330" t="s">
        <v>6474</v>
      </c>
      <c r="E109" s="330" t="s">
        <v>6475</v>
      </c>
      <c r="F109" s="330" t="s">
        <v>6476</v>
      </c>
      <c r="G109" s="330" t="s">
        <v>6477</v>
      </c>
      <c r="H109" s="229">
        <v>8</v>
      </c>
      <c r="I109" s="330">
        <v>0</v>
      </c>
      <c r="J109" s="330">
        <v>8</v>
      </c>
      <c r="K109" s="330">
        <v>0</v>
      </c>
      <c r="L109" s="330">
        <v>0</v>
      </c>
      <c r="M109" s="330">
        <v>8</v>
      </c>
    </row>
    <row r="110" spans="1:16">
      <c r="A110" s="330" t="s">
        <v>6449</v>
      </c>
      <c r="B110" s="330" t="s">
        <v>6315</v>
      </c>
      <c r="C110" s="330" t="s">
        <v>6314</v>
      </c>
      <c r="D110" s="330" t="s">
        <v>6450</v>
      </c>
      <c r="E110" s="330" t="s">
        <v>6451</v>
      </c>
      <c r="F110" s="330" t="s">
        <v>6452</v>
      </c>
      <c r="G110" s="330" t="s">
        <v>6453</v>
      </c>
      <c r="H110" s="229">
        <v>8</v>
      </c>
      <c r="I110" s="330">
        <v>0</v>
      </c>
      <c r="J110" s="330">
        <v>8</v>
      </c>
      <c r="K110" s="330">
        <v>0</v>
      </c>
      <c r="L110" s="330">
        <v>0</v>
      </c>
      <c r="M110" s="330">
        <v>8</v>
      </c>
    </row>
    <row r="111" spans="1:16">
      <c r="A111" s="330" t="s">
        <v>6360</v>
      </c>
      <c r="B111" s="330" t="s">
        <v>6315</v>
      </c>
      <c r="C111" s="330" t="s">
        <v>6314</v>
      </c>
      <c r="D111" s="330" t="s">
        <v>6361</v>
      </c>
      <c r="E111" s="330" t="s">
        <v>6362</v>
      </c>
      <c r="F111" s="330" t="s">
        <v>6363</v>
      </c>
      <c r="G111" s="330" t="s">
        <v>6364</v>
      </c>
      <c r="H111" s="229">
        <v>7</v>
      </c>
      <c r="I111" s="330">
        <v>0</v>
      </c>
      <c r="J111" s="330">
        <v>7</v>
      </c>
      <c r="K111" s="330">
        <v>0</v>
      </c>
      <c r="L111" s="330">
        <v>2</v>
      </c>
      <c r="M111" s="330">
        <v>5</v>
      </c>
    </row>
    <row r="112" spans="1:16">
      <c r="A112" s="330" t="s">
        <v>6350</v>
      </c>
      <c r="B112" s="330" t="s">
        <v>6315</v>
      </c>
      <c r="C112" s="330" t="s">
        <v>6314</v>
      </c>
      <c r="D112" s="330" t="s">
        <v>6351</v>
      </c>
      <c r="E112" s="330" t="s">
        <v>6352</v>
      </c>
      <c r="F112" s="330" t="s">
        <v>6353</v>
      </c>
      <c r="G112" s="330" t="s">
        <v>6354</v>
      </c>
      <c r="H112" s="229">
        <v>7</v>
      </c>
      <c r="I112" s="330">
        <v>0</v>
      </c>
      <c r="J112" s="330">
        <v>7</v>
      </c>
      <c r="K112" s="330">
        <v>4</v>
      </c>
      <c r="L112" s="330">
        <v>3</v>
      </c>
      <c r="M112" s="330">
        <v>0</v>
      </c>
    </row>
    <row r="113" spans="1:13">
      <c r="A113" s="330" t="s">
        <v>6500</v>
      </c>
      <c r="B113" s="330" t="s">
        <v>6315</v>
      </c>
      <c r="C113" s="330" t="s">
        <v>6314</v>
      </c>
      <c r="D113" s="330" t="s">
        <v>6501</v>
      </c>
      <c r="E113" s="330" t="s">
        <v>6502</v>
      </c>
      <c r="G113" s="330" t="s">
        <v>6503</v>
      </c>
      <c r="H113" s="229">
        <v>6</v>
      </c>
      <c r="I113" s="330">
        <v>0</v>
      </c>
      <c r="J113" s="330">
        <v>6</v>
      </c>
      <c r="K113" s="330">
        <v>6</v>
      </c>
      <c r="L113" s="330">
        <v>0</v>
      </c>
      <c r="M113" s="330">
        <v>0</v>
      </c>
    </row>
    <row r="114" spans="1:13">
      <c r="A114" s="330" t="s">
        <v>6345</v>
      </c>
      <c r="B114" s="330" t="s">
        <v>6315</v>
      </c>
      <c r="C114" s="330" t="s">
        <v>6314</v>
      </c>
      <c r="D114" s="330" t="s">
        <v>6346</v>
      </c>
      <c r="E114" s="330" t="s">
        <v>6347</v>
      </c>
      <c r="F114" s="330" t="s">
        <v>6348</v>
      </c>
      <c r="G114" s="330" t="s">
        <v>6349</v>
      </c>
      <c r="H114" s="229">
        <v>5</v>
      </c>
      <c r="I114" s="330">
        <v>0</v>
      </c>
      <c r="J114" s="330">
        <v>5</v>
      </c>
      <c r="K114" s="330">
        <v>2</v>
      </c>
      <c r="L114" s="330">
        <v>1</v>
      </c>
      <c r="M114" s="330">
        <v>2</v>
      </c>
    </row>
    <row r="115" spans="1:13">
      <c r="A115" s="330" t="s">
        <v>6419</v>
      </c>
      <c r="B115" s="330" t="s">
        <v>6315</v>
      </c>
      <c r="C115" s="330" t="s">
        <v>6314</v>
      </c>
      <c r="D115" s="330" t="s">
        <v>6420</v>
      </c>
      <c r="E115" s="330" t="s">
        <v>6421</v>
      </c>
      <c r="F115" s="330" t="s">
        <v>6422</v>
      </c>
      <c r="G115" s="330" t="s">
        <v>6423</v>
      </c>
      <c r="H115" s="229">
        <v>4</v>
      </c>
      <c r="I115" s="330">
        <v>0</v>
      </c>
      <c r="J115" s="330">
        <v>4</v>
      </c>
      <c r="K115" s="330">
        <v>1</v>
      </c>
      <c r="L115" s="330">
        <v>2</v>
      </c>
      <c r="M115" s="330">
        <v>1</v>
      </c>
    </row>
    <row r="116" spans="1:13">
      <c r="A116" s="330" t="s">
        <v>6547</v>
      </c>
      <c r="B116" s="330" t="s">
        <v>6315</v>
      </c>
      <c r="C116" s="330" t="s">
        <v>6314</v>
      </c>
      <c r="D116" s="330" t="s">
        <v>6548</v>
      </c>
      <c r="E116" s="330" t="s">
        <v>6549</v>
      </c>
      <c r="F116" s="330" t="s">
        <v>6550</v>
      </c>
      <c r="G116" s="330" t="s">
        <v>6551</v>
      </c>
      <c r="H116" s="229">
        <v>3</v>
      </c>
      <c r="I116" s="330">
        <v>0</v>
      </c>
      <c r="J116" s="330">
        <v>3</v>
      </c>
      <c r="K116" s="330">
        <v>1</v>
      </c>
      <c r="L116" s="330">
        <v>0</v>
      </c>
      <c r="M116" s="330">
        <v>2</v>
      </c>
    </row>
    <row r="117" spans="1:13">
      <c r="A117" s="330" t="s">
        <v>6365</v>
      </c>
      <c r="B117" s="330" t="s">
        <v>6315</v>
      </c>
      <c r="C117" s="330" t="s">
        <v>6314</v>
      </c>
      <c r="D117" s="330" t="s">
        <v>6366</v>
      </c>
      <c r="E117" s="330" t="s">
        <v>6367</v>
      </c>
      <c r="F117" s="330" t="s">
        <v>6368</v>
      </c>
      <c r="G117" s="330" t="s">
        <v>6369</v>
      </c>
      <c r="H117" s="229">
        <v>3</v>
      </c>
      <c r="I117" s="330">
        <v>0</v>
      </c>
      <c r="J117" s="330">
        <v>3</v>
      </c>
      <c r="K117" s="330">
        <v>1</v>
      </c>
      <c r="L117" s="330">
        <v>2</v>
      </c>
      <c r="M117" s="330">
        <v>0</v>
      </c>
    </row>
    <row r="118" spans="1:13">
      <c r="A118" s="330" t="s">
        <v>6562</v>
      </c>
      <c r="B118" s="330" t="s">
        <v>6315</v>
      </c>
      <c r="C118" s="330" t="s">
        <v>6314</v>
      </c>
      <c r="D118" s="330" t="s">
        <v>6563</v>
      </c>
      <c r="E118" s="330" t="s">
        <v>6564</v>
      </c>
      <c r="F118" s="330" t="s">
        <v>6565</v>
      </c>
      <c r="G118" s="330" t="s">
        <v>6566</v>
      </c>
      <c r="H118" s="229">
        <v>3</v>
      </c>
      <c r="I118" s="330">
        <v>0</v>
      </c>
      <c r="J118" s="330">
        <v>3</v>
      </c>
      <c r="K118" s="330">
        <v>0</v>
      </c>
      <c r="L118" s="330">
        <v>0</v>
      </c>
      <c r="M118" s="330">
        <v>3</v>
      </c>
    </row>
    <row r="119" spans="1:13">
      <c r="A119" s="330" t="s">
        <v>6399</v>
      </c>
      <c r="B119" s="330" t="s">
        <v>6315</v>
      </c>
      <c r="C119" s="330" t="s">
        <v>6314</v>
      </c>
      <c r="D119" s="330" t="s">
        <v>6400</v>
      </c>
      <c r="E119" s="330" t="s">
        <v>6401</v>
      </c>
      <c r="F119" s="330" t="s">
        <v>6402</v>
      </c>
      <c r="G119" s="330" t="s">
        <v>6403</v>
      </c>
      <c r="H119" s="229">
        <v>3</v>
      </c>
      <c r="I119" s="330">
        <v>0</v>
      </c>
      <c r="J119" s="330">
        <v>3</v>
      </c>
      <c r="K119" s="330">
        <v>0</v>
      </c>
      <c r="L119" s="330">
        <v>0</v>
      </c>
      <c r="M119" s="330">
        <v>3</v>
      </c>
    </row>
    <row r="120" spans="1:13">
      <c r="A120" s="330" t="s">
        <v>6464</v>
      </c>
      <c r="B120" s="330" t="s">
        <v>6315</v>
      </c>
      <c r="C120" s="330" t="s">
        <v>6314</v>
      </c>
      <c r="D120" s="330" t="s">
        <v>6465</v>
      </c>
      <c r="E120" s="330" t="s">
        <v>6466</v>
      </c>
      <c r="G120" s="330" t="s">
        <v>6467</v>
      </c>
      <c r="H120" s="229">
        <v>2</v>
      </c>
      <c r="I120" s="330">
        <v>0</v>
      </c>
      <c r="J120" s="330">
        <v>2</v>
      </c>
      <c r="K120" s="330">
        <v>0</v>
      </c>
      <c r="L120" s="330">
        <v>0</v>
      </c>
      <c r="M120" s="330">
        <v>2</v>
      </c>
    </row>
    <row r="121" spans="1:13">
      <c r="A121" s="330" t="s">
        <v>6409</v>
      </c>
      <c r="B121" s="330" t="s">
        <v>6315</v>
      </c>
      <c r="C121" s="330" t="s">
        <v>6314</v>
      </c>
      <c r="D121" s="330" t="s">
        <v>6410</v>
      </c>
      <c r="E121" s="330" t="s">
        <v>6411</v>
      </c>
      <c r="F121" s="330" t="s">
        <v>6412</v>
      </c>
      <c r="G121" s="330" t="s">
        <v>6413</v>
      </c>
      <c r="H121" s="229">
        <v>2</v>
      </c>
      <c r="I121" s="330">
        <v>0</v>
      </c>
      <c r="J121" s="330">
        <v>2</v>
      </c>
      <c r="K121" s="330">
        <v>0</v>
      </c>
      <c r="L121" s="330">
        <v>1</v>
      </c>
      <c r="M121" s="330">
        <v>1</v>
      </c>
    </row>
    <row r="122" spans="1:13">
      <c r="A122" s="330" t="s">
        <v>6414</v>
      </c>
      <c r="B122" s="330" t="s">
        <v>6315</v>
      </c>
      <c r="C122" s="330" t="s">
        <v>6314</v>
      </c>
      <c r="D122" s="330" t="s">
        <v>6415</v>
      </c>
      <c r="E122" s="330" t="s">
        <v>6416</v>
      </c>
      <c r="F122" s="330" t="s">
        <v>6417</v>
      </c>
      <c r="G122" s="330" t="s">
        <v>6418</v>
      </c>
      <c r="H122" s="229">
        <v>2</v>
      </c>
      <c r="I122" s="330">
        <v>0</v>
      </c>
      <c r="J122" s="330">
        <v>2</v>
      </c>
      <c r="K122" s="330">
        <v>1</v>
      </c>
      <c r="L122" s="330">
        <v>0</v>
      </c>
      <c r="M122" s="330">
        <v>1</v>
      </c>
    </row>
    <row r="123" spans="1:13">
      <c r="A123" s="330" t="s">
        <v>6384</v>
      </c>
      <c r="B123" s="330" t="s">
        <v>6315</v>
      </c>
      <c r="C123" s="330" t="s">
        <v>6314</v>
      </c>
      <c r="D123" s="330" t="s">
        <v>6385</v>
      </c>
      <c r="E123" s="330" t="s">
        <v>6386</v>
      </c>
      <c r="F123" s="330" t="s">
        <v>6387</v>
      </c>
      <c r="G123" s="330" t="s">
        <v>6388</v>
      </c>
      <c r="H123" s="229">
        <v>2</v>
      </c>
      <c r="I123" s="330">
        <v>0</v>
      </c>
      <c r="J123" s="330">
        <v>2</v>
      </c>
      <c r="K123" s="330">
        <v>0</v>
      </c>
      <c r="L123" s="330">
        <v>1</v>
      </c>
      <c r="M123" s="330">
        <v>1</v>
      </c>
    </row>
    <row r="124" spans="1:13">
      <c r="A124" s="330" t="s">
        <v>6404</v>
      </c>
      <c r="B124" s="330" t="s">
        <v>6315</v>
      </c>
      <c r="C124" s="330" t="s">
        <v>6314</v>
      </c>
      <c r="D124" s="330" t="s">
        <v>6405</v>
      </c>
      <c r="E124" s="330" t="s">
        <v>6406</v>
      </c>
      <c r="F124" s="330" t="s">
        <v>6407</v>
      </c>
      <c r="G124" s="330" t="s">
        <v>6408</v>
      </c>
      <c r="H124" s="229">
        <v>1</v>
      </c>
      <c r="I124" s="330">
        <v>0</v>
      </c>
      <c r="J124" s="330">
        <v>1</v>
      </c>
      <c r="K124" s="330">
        <v>0</v>
      </c>
      <c r="L124" s="330">
        <v>0</v>
      </c>
      <c r="M124" s="330">
        <v>1</v>
      </c>
    </row>
    <row r="125" spans="1:13">
      <c r="A125" s="330" t="s">
        <v>6389</v>
      </c>
      <c r="B125" s="330" t="s">
        <v>6315</v>
      </c>
      <c r="C125" s="330" t="s">
        <v>6314</v>
      </c>
      <c r="D125" s="330" t="s">
        <v>6390</v>
      </c>
      <c r="E125" s="330" t="s">
        <v>6391</v>
      </c>
      <c r="F125" s="330" t="s">
        <v>6392</v>
      </c>
      <c r="G125" s="330" t="s">
        <v>6393</v>
      </c>
      <c r="H125" s="229">
        <v>1</v>
      </c>
      <c r="I125" s="330">
        <v>0</v>
      </c>
      <c r="J125" s="330">
        <v>1</v>
      </c>
      <c r="K125" s="330">
        <v>0</v>
      </c>
      <c r="L125" s="330">
        <v>0</v>
      </c>
      <c r="M125" s="330">
        <v>1</v>
      </c>
    </row>
    <row r="126" spans="1:13">
      <c r="A126" s="330" t="s">
        <v>6496</v>
      </c>
      <c r="B126" s="330" t="s">
        <v>6315</v>
      </c>
      <c r="C126" s="330" t="s">
        <v>6314</v>
      </c>
      <c r="D126" s="330" t="s">
        <v>6497</v>
      </c>
      <c r="E126" s="330" t="s">
        <v>6498</v>
      </c>
      <c r="G126" s="330" t="s">
        <v>6499</v>
      </c>
      <c r="H126" s="229">
        <v>1</v>
      </c>
      <c r="I126" s="330">
        <v>0</v>
      </c>
      <c r="J126" s="330">
        <v>1</v>
      </c>
      <c r="K126" s="330">
        <v>0</v>
      </c>
      <c r="L126" s="330">
        <v>1</v>
      </c>
      <c r="M126" s="330">
        <v>0</v>
      </c>
    </row>
    <row r="127" spans="1:13">
      <c r="A127" s="330" t="s">
        <v>6439</v>
      </c>
      <c r="B127" s="330" t="s">
        <v>6315</v>
      </c>
      <c r="C127" s="330" t="s">
        <v>6314</v>
      </c>
      <c r="D127" s="330" t="s">
        <v>6440</v>
      </c>
      <c r="E127" s="330" t="s">
        <v>6441</v>
      </c>
      <c r="F127" s="330" t="s">
        <v>6442</v>
      </c>
      <c r="G127" s="330" t="s">
        <v>6443</v>
      </c>
      <c r="H127" s="229">
        <v>1</v>
      </c>
      <c r="I127" s="330">
        <v>0</v>
      </c>
      <c r="J127" s="330">
        <v>1</v>
      </c>
      <c r="K127" s="330">
        <v>0</v>
      </c>
      <c r="L127" s="330">
        <v>0</v>
      </c>
      <c r="M127" s="330">
        <v>1</v>
      </c>
    </row>
    <row r="128" spans="1:13">
      <c r="A128" s="330" t="s">
        <v>6508</v>
      </c>
      <c r="B128" s="330" t="s">
        <v>6315</v>
      </c>
      <c r="C128" s="330" t="s">
        <v>6314</v>
      </c>
      <c r="D128" s="330" t="s">
        <v>6509</v>
      </c>
      <c r="E128" s="330" t="s">
        <v>6510</v>
      </c>
      <c r="F128" s="330" t="s">
        <v>6511</v>
      </c>
      <c r="G128" s="330" t="s">
        <v>6512</v>
      </c>
      <c r="H128" s="229">
        <v>1</v>
      </c>
      <c r="I128" s="330">
        <v>0</v>
      </c>
      <c r="J128" s="330">
        <v>1</v>
      </c>
      <c r="K128" s="330">
        <v>0</v>
      </c>
      <c r="L128" s="330">
        <v>0</v>
      </c>
      <c r="M128" s="330">
        <v>1</v>
      </c>
    </row>
    <row r="129" spans="1:13">
      <c r="A129" s="330" t="s">
        <v>6429</v>
      </c>
      <c r="B129" s="330" t="s">
        <v>6315</v>
      </c>
      <c r="C129" s="330" t="s">
        <v>6314</v>
      </c>
      <c r="D129" s="330" t="s">
        <v>6430</v>
      </c>
      <c r="E129" s="330" t="s">
        <v>6431</v>
      </c>
      <c r="F129" s="330" t="s">
        <v>6432</v>
      </c>
      <c r="G129" s="330" t="s">
        <v>6433</v>
      </c>
      <c r="H129" s="229">
        <v>1</v>
      </c>
      <c r="I129" s="330">
        <v>0</v>
      </c>
      <c r="J129" s="330">
        <v>1</v>
      </c>
      <c r="K129" s="330">
        <v>0</v>
      </c>
      <c r="L129" s="330">
        <v>1</v>
      </c>
      <c r="M129" s="330">
        <v>0</v>
      </c>
    </row>
    <row r="130" spans="1:13">
      <c r="A130" s="330" t="s">
        <v>6434</v>
      </c>
      <c r="B130" s="330" t="s">
        <v>6315</v>
      </c>
      <c r="C130" s="330" t="s">
        <v>6314</v>
      </c>
      <c r="D130" s="330" t="s">
        <v>6435</v>
      </c>
      <c r="E130" s="330" t="s">
        <v>6436</v>
      </c>
      <c r="F130" s="330" t="s">
        <v>6437</v>
      </c>
      <c r="G130" s="330" t="s">
        <v>6438</v>
      </c>
      <c r="H130" s="229">
        <v>0</v>
      </c>
      <c r="I130" s="330">
        <v>0</v>
      </c>
      <c r="J130" s="330">
        <v>0</v>
      </c>
      <c r="K130" s="330">
        <v>0</v>
      </c>
      <c r="L130" s="330">
        <v>0</v>
      </c>
      <c r="M130" s="330">
        <v>0</v>
      </c>
    </row>
    <row r="131" spans="1:13">
      <c r="A131" s="330" t="s">
        <v>6483</v>
      </c>
      <c r="B131" s="330" t="s">
        <v>6315</v>
      </c>
      <c r="C131" s="330" t="s">
        <v>6314</v>
      </c>
      <c r="D131" s="330" t="s">
        <v>6484</v>
      </c>
      <c r="E131" s="330" t="s">
        <v>6485</v>
      </c>
      <c r="F131" s="330" t="s">
        <v>6486</v>
      </c>
      <c r="G131" s="330" t="s">
        <v>6486</v>
      </c>
      <c r="H131" s="229">
        <v>0</v>
      </c>
      <c r="I131" s="330">
        <v>0</v>
      </c>
      <c r="J131" s="330">
        <v>0</v>
      </c>
      <c r="K131" s="330">
        <v>0</v>
      </c>
      <c r="L131" s="330">
        <v>0</v>
      </c>
      <c r="M131" s="330">
        <v>0</v>
      </c>
    </row>
    <row r="132" spans="1:13">
      <c r="A132" s="330" t="s">
        <v>6487</v>
      </c>
      <c r="B132" s="330" t="s">
        <v>6315</v>
      </c>
      <c r="C132" s="330" t="s">
        <v>6314</v>
      </c>
      <c r="D132" s="330" t="s">
        <v>6488</v>
      </c>
      <c r="E132" s="330" t="s">
        <v>6489</v>
      </c>
      <c r="G132" s="330" t="s">
        <v>6490</v>
      </c>
      <c r="H132" s="229">
        <v>0</v>
      </c>
      <c r="I132" s="330">
        <v>0</v>
      </c>
      <c r="J132" s="330">
        <v>0</v>
      </c>
      <c r="K132" s="330">
        <v>0</v>
      </c>
      <c r="L132" s="330">
        <v>0</v>
      </c>
      <c r="M132" s="330">
        <v>0</v>
      </c>
    </row>
    <row r="133" spans="1:13">
      <c r="A133" s="330" t="s">
        <v>6491</v>
      </c>
      <c r="B133" s="330" t="s">
        <v>6315</v>
      </c>
      <c r="C133" s="330" t="s">
        <v>6314</v>
      </c>
      <c r="D133" s="330" t="s">
        <v>6492</v>
      </c>
      <c r="E133" s="330" t="s">
        <v>6493</v>
      </c>
      <c r="F133" s="330" t="s">
        <v>6494</v>
      </c>
      <c r="G133" s="330" t="s">
        <v>6495</v>
      </c>
      <c r="H133" s="229">
        <v>0</v>
      </c>
      <c r="I133" s="330">
        <v>0</v>
      </c>
      <c r="J133" s="330">
        <v>0</v>
      </c>
      <c r="K133" s="330">
        <v>0</v>
      </c>
      <c r="L133" s="330">
        <v>0</v>
      </c>
      <c r="M133" s="330">
        <v>0</v>
      </c>
    </row>
    <row r="134" spans="1:13">
      <c r="A134" s="330" t="s">
        <v>6504</v>
      </c>
      <c r="B134" s="330" t="s">
        <v>6315</v>
      </c>
      <c r="C134" s="330" t="s">
        <v>6314</v>
      </c>
      <c r="D134" s="330" t="s">
        <v>6505</v>
      </c>
      <c r="E134" s="330" t="s">
        <v>6506</v>
      </c>
      <c r="G134" s="330" t="s">
        <v>6507</v>
      </c>
      <c r="H134" s="229">
        <v>0</v>
      </c>
      <c r="I134" s="330">
        <v>0</v>
      </c>
      <c r="J134" s="330">
        <v>0</v>
      </c>
      <c r="K134" s="330">
        <v>0</v>
      </c>
      <c r="L134" s="330">
        <v>0</v>
      </c>
      <c r="M134" s="330">
        <v>0</v>
      </c>
    </row>
    <row r="135" spans="1:13">
      <c r="A135" s="330" t="s">
        <v>6444</v>
      </c>
      <c r="B135" s="330" t="s">
        <v>6315</v>
      </c>
      <c r="C135" s="330" t="s">
        <v>6314</v>
      </c>
      <c r="D135" s="330" t="s">
        <v>6445</v>
      </c>
      <c r="E135" s="330" t="s">
        <v>6446</v>
      </c>
      <c r="F135" s="330" t="s">
        <v>6447</v>
      </c>
      <c r="G135" s="330" t="s">
        <v>6448</v>
      </c>
      <c r="H135" s="229">
        <v>0</v>
      </c>
      <c r="I135" s="330">
        <v>0</v>
      </c>
      <c r="J135" s="330">
        <v>0</v>
      </c>
      <c r="K135" s="330">
        <v>0</v>
      </c>
      <c r="L135" s="330">
        <v>0</v>
      </c>
      <c r="M135" s="330">
        <v>0</v>
      </c>
    </row>
    <row r="136" spans="1:13">
      <c r="A136" s="330" t="s">
        <v>6513</v>
      </c>
      <c r="B136" s="330" t="s">
        <v>6315</v>
      </c>
      <c r="C136" s="330" t="s">
        <v>6314</v>
      </c>
      <c r="D136" s="330" t="s">
        <v>6514</v>
      </c>
      <c r="E136" s="330" t="s">
        <v>6515</v>
      </c>
      <c r="F136" s="330" t="s">
        <v>6516</v>
      </c>
      <c r="G136" s="330" t="s">
        <v>6517</v>
      </c>
      <c r="H136" s="229">
        <v>0</v>
      </c>
      <c r="I136" s="330">
        <v>0</v>
      </c>
      <c r="J136" s="330">
        <v>0</v>
      </c>
      <c r="K136" s="330">
        <v>0</v>
      </c>
      <c r="L136" s="330">
        <v>0</v>
      </c>
      <c r="M136" s="330">
        <v>0</v>
      </c>
    </row>
    <row r="137" spans="1:13">
      <c r="A137" s="330" t="s">
        <v>6518</v>
      </c>
      <c r="B137" s="330" t="s">
        <v>6315</v>
      </c>
      <c r="C137" s="330" t="s">
        <v>6314</v>
      </c>
      <c r="D137" s="330" t="s">
        <v>6519</v>
      </c>
      <c r="E137" s="330" t="s">
        <v>6520</v>
      </c>
      <c r="F137" s="330" t="s">
        <v>6521</v>
      </c>
      <c r="G137" s="330" t="s">
        <v>6522</v>
      </c>
      <c r="H137" s="229">
        <v>0</v>
      </c>
      <c r="I137" s="330">
        <v>0</v>
      </c>
      <c r="J137" s="330">
        <v>0</v>
      </c>
      <c r="K137" s="330">
        <v>0</v>
      </c>
      <c r="L137" s="330">
        <v>0</v>
      </c>
      <c r="M137" s="330">
        <v>0</v>
      </c>
    </row>
    <row r="138" spans="1:13">
      <c r="A138" s="330" t="s">
        <v>6523</v>
      </c>
      <c r="B138" s="330" t="s">
        <v>6315</v>
      </c>
      <c r="C138" s="330" t="s">
        <v>6314</v>
      </c>
      <c r="D138" s="330" t="s">
        <v>6524</v>
      </c>
      <c r="E138" s="330" t="s">
        <v>6525</v>
      </c>
      <c r="F138" s="330" t="s">
        <v>6526</v>
      </c>
      <c r="G138" s="330" t="s">
        <v>6527</v>
      </c>
      <c r="H138" s="229">
        <v>0</v>
      </c>
      <c r="I138" s="330">
        <v>0</v>
      </c>
      <c r="J138" s="330">
        <v>0</v>
      </c>
      <c r="K138" s="330">
        <v>0</v>
      </c>
      <c r="L138" s="330">
        <v>0</v>
      </c>
      <c r="M138" s="330">
        <v>0</v>
      </c>
    </row>
    <row r="139" spans="1:13">
      <c r="A139" s="330" t="s">
        <v>6528</v>
      </c>
      <c r="B139" s="330" t="s">
        <v>6315</v>
      </c>
      <c r="C139" s="330" t="s">
        <v>6314</v>
      </c>
      <c r="D139" s="330" t="s">
        <v>6529</v>
      </c>
      <c r="E139" s="330" t="s">
        <v>6530</v>
      </c>
      <c r="F139" s="330" t="s">
        <v>6531</v>
      </c>
      <c r="G139" s="330" t="s">
        <v>6532</v>
      </c>
      <c r="H139" s="229">
        <v>0</v>
      </c>
      <c r="I139" s="330">
        <v>0</v>
      </c>
      <c r="J139" s="330">
        <v>0</v>
      </c>
      <c r="K139" s="330">
        <v>0</v>
      </c>
      <c r="L139" s="330">
        <v>0</v>
      </c>
      <c r="M139" s="330">
        <v>0</v>
      </c>
    </row>
    <row r="140" spans="1:13">
      <c r="A140" s="330" t="s">
        <v>6468</v>
      </c>
      <c r="B140" s="330" t="s">
        <v>6315</v>
      </c>
      <c r="C140" s="330" t="s">
        <v>6314</v>
      </c>
      <c r="D140" s="330" t="s">
        <v>6469</v>
      </c>
      <c r="E140" s="330" t="s">
        <v>6470</v>
      </c>
      <c r="F140" s="330" t="s">
        <v>6471</v>
      </c>
      <c r="G140" s="330" t="s">
        <v>6472</v>
      </c>
      <c r="H140" s="229">
        <v>0</v>
      </c>
      <c r="I140" s="330">
        <v>0</v>
      </c>
      <c r="J140" s="330">
        <v>0</v>
      </c>
      <c r="K140" s="330">
        <v>0</v>
      </c>
      <c r="L140" s="330">
        <v>0</v>
      </c>
      <c r="M140" s="330">
        <v>0</v>
      </c>
    </row>
    <row r="141" spans="1:13">
      <c r="A141" s="330" t="s">
        <v>6533</v>
      </c>
      <c r="B141" s="330" t="s">
        <v>6315</v>
      </c>
      <c r="C141" s="330" t="s">
        <v>6314</v>
      </c>
      <c r="D141" s="330" t="s">
        <v>6534</v>
      </c>
      <c r="E141" s="330" t="s">
        <v>6535</v>
      </c>
      <c r="G141" s="330" t="s">
        <v>6536</v>
      </c>
      <c r="H141" s="229">
        <v>0</v>
      </c>
      <c r="I141" s="330">
        <v>0</v>
      </c>
      <c r="J141" s="330">
        <v>0</v>
      </c>
      <c r="K141" s="330">
        <v>0</v>
      </c>
      <c r="L141" s="330">
        <v>0</v>
      </c>
      <c r="M141" s="330">
        <v>0</v>
      </c>
    </row>
    <row r="142" spans="1:13">
      <c r="A142" s="330" t="s">
        <v>6542</v>
      </c>
      <c r="B142" s="330" t="s">
        <v>6315</v>
      </c>
      <c r="C142" s="330" t="s">
        <v>6314</v>
      </c>
      <c r="D142" s="330" t="s">
        <v>6543</v>
      </c>
      <c r="E142" s="330" t="s">
        <v>6544</v>
      </c>
      <c r="F142" s="330" t="s">
        <v>6545</v>
      </c>
      <c r="G142" s="330" t="s">
        <v>6546</v>
      </c>
      <c r="H142" s="229">
        <v>0</v>
      </c>
      <c r="I142" s="330">
        <v>0</v>
      </c>
      <c r="J142" s="330">
        <v>0</v>
      </c>
      <c r="K142" s="330">
        <v>0</v>
      </c>
      <c r="L142" s="330">
        <v>0</v>
      </c>
      <c r="M142" s="330">
        <v>0</v>
      </c>
    </row>
    <row r="143" spans="1:13">
      <c r="A143" s="330" t="s">
        <v>6552</v>
      </c>
      <c r="B143" s="330" t="s">
        <v>6315</v>
      </c>
      <c r="C143" s="330" t="s">
        <v>6314</v>
      </c>
      <c r="D143" s="330" t="s">
        <v>6553</v>
      </c>
      <c r="E143" s="330" t="s">
        <v>6554</v>
      </c>
      <c r="F143" s="330" t="s">
        <v>6555</v>
      </c>
      <c r="G143" s="330" t="s">
        <v>6556</v>
      </c>
      <c r="H143" s="229">
        <v>0</v>
      </c>
      <c r="I143" s="330">
        <v>0</v>
      </c>
      <c r="J143" s="330">
        <v>0</v>
      </c>
      <c r="K143" s="330">
        <v>0</v>
      </c>
      <c r="L143" s="330">
        <v>0</v>
      </c>
      <c r="M143" s="330">
        <v>0</v>
      </c>
    </row>
    <row r="144" spans="1:13">
      <c r="A144" s="330" t="s">
        <v>6557</v>
      </c>
      <c r="B144" s="330" t="s">
        <v>6315</v>
      </c>
      <c r="C144" s="330" t="s">
        <v>6314</v>
      </c>
      <c r="D144" s="330" t="s">
        <v>6558</v>
      </c>
      <c r="E144" s="330" t="s">
        <v>6559</v>
      </c>
      <c r="F144" s="330" t="s">
        <v>6560</v>
      </c>
      <c r="G144" s="330" t="s">
        <v>6561</v>
      </c>
      <c r="H144" s="229">
        <v>0</v>
      </c>
      <c r="I144" s="330">
        <v>0</v>
      </c>
      <c r="J144" s="330">
        <v>0</v>
      </c>
      <c r="K144" s="330">
        <v>0</v>
      </c>
      <c r="L144" s="330">
        <v>0</v>
      </c>
      <c r="M144" s="330">
        <v>0</v>
      </c>
    </row>
    <row r="145" spans="1:13">
      <c r="A145" s="330" t="s">
        <v>6454</v>
      </c>
      <c r="B145" s="330" t="s">
        <v>6315</v>
      </c>
      <c r="C145" s="330" t="s">
        <v>6314</v>
      </c>
      <c r="D145" s="330" t="s">
        <v>6455</v>
      </c>
      <c r="E145" s="330" t="s">
        <v>6456</v>
      </c>
      <c r="F145" s="330" t="s">
        <v>6457</v>
      </c>
      <c r="G145" s="330" t="s">
        <v>6458</v>
      </c>
      <c r="H145" s="229">
        <v>0</v>
      </c>
      <c r="I145" s="330">
        <v>0</v>
      </c>
      <c r="J145" s="330">
        <v>0</v>
      </c>
      <c r="K145" s="330">
        <v>0</v>
      </c>
      <c r="L145" s="330">
        <v>0</v>
      </c>
      <c r="M145" s="330">
        <v>0</v>
      </c>
    </row>
    <row r="146" spans="1:13">
      <c r="A146" s="330" t="s">
        <v>6478</v>
      </c>
      <c r="B146" s="330" t="s">
        <v>6315</v>
      </c>
      <c r="C146" s="330" t="s">
        <v>6314</v>
      </c>
      <c r="D146" s="330" t="s">
        <v>6479</v>
      </c>
      <c r="E146" s="330" t="s">
        <v>6480</v>
      </c>
      <c r="F146" s="330" t="s">
        <v>6481</v>
      </c>
      <c r="G146" s="330" t="s">
        <v>6482</v>
      </c>
      <c r="H146" s="229">
        <v>0</v>
      </c>
      <c r="I146" s="330">
        <v>0</v>
      </c>
      <c r="J146" s="330">
        <v>0</v>
      </c>
      <c r="K146" s="330">
        <v>0</v>
      </c>
      <c r="L146" s="330">
        <v>0</v>
      </c>
      <c r="M146" s="330">
        <v>0</v>
      </c>
    </row>
    <row r="147" spans="1:13">
      <c r="A147" s="330" t="s">
        <v>6424</v>
      </c>
      <c r="B147" s="330" t="s">
        <v>6315</v>
      </c>
      <c r="C147" s="330" t="s">
        <v>6314</v>
      </c>
      <c r="D147" s="330" t="s">
        <v>6425</v>
      </c>
      <c r="E147" s="330" t="s">
        <v>6426</v>
      </c>
      <c r="F147" s="330" t="s">
        <v>6427</v>
      </c>
      <c r="G147" s="330" t="s">
        <v>6428</v>
      </c>
      <c r="H147" s="229">
        <v>0</v>
      </c>
      <c r="I147" s="330">
        <v>0</v>
      </c>
      <c r="J147" s="330">
        <v>0</v>
      </c>
      <c r="K147" s="330">
        <v>0</v>
      </c>
      <c r="L147" s="330">
        <v>0</v>
      </c>
      <c r="M147" s="330">
        <v>0</v>
      </c>
    </row>
    <row r="148" spans="1:13">
      <c r="A148" s="330" t="s">
        <v>6375</v>
      </c>
      <c r="B148" s="330" t="s">
        <v>6315</v>
      </c>
      <c r="C148" s="330" t="s">
        <v>6314</v>
      </c>
      <c r="D148" s="330" t="s">
        <v>6376</v>
      </c>
      <c r="E148" s="330" t="s">
        <v>6377</v>
      </c>
      <c r="F148" s="330" t="s">
        <v>6378</v>
      </c>
      <c r="H148" s="229">
        <v>0</v>
      </c>
      <c r="I148" s="330">
        <v>0</v>
      </c>
      <c r="J148" s="330">
        <v>0</v>
      </c>
      <c r="K148" s="330">
        <v>0</v>
      </c>
      <c r="L148" s="330">
        <v>0</v>
      </c>
      <c r="M148" s="330">
        <v>0</v>
      </c>
    </row>
    <row r="149" spans="1:13">
      <c r="A149" s="330" t="s">
        <v>6459</v>
      </c>
      <c r="B149" s="330" t="s">
        <v>6315</v>
      </c>
      <c r="C149" s="330" t="s">
        <v>6314</v>
      </c>
      <c r="D149" s="330" t="s">
        <v>6460</v>
      </c>
      <c r="E149" s="330" t="s">
        <v>6461</v>
      </c>
      <c r="F149" s="330" t="s">
        <v>6462</v>
      </c>
      <c r="G149" s="330" t="s">
        <v>6463</v>
      </c>
      <c r="H149" s="229">
        <v>0</v>
      </c>
      <c r="I149" s="330">
        <v>0</v>
      </c>
      <c r="J149" s="330">
        <v>0</v>
      </c>
      <c r="K149" s="330">
        <v>0</v>
      </c>
      <c r="L149" s="330">
        <v>0</v>
      </c>
      <c r="M149" s="330">
        <v>0</v>
      </c>
    </row>
    <row r="150" spans="1:13">
      <c r="A150" s="330" t="s">
        <v>6394</v>
      </c>
      <c r="B150" s="330" t="s">
        <v>6315</v>
      </c>
      <c r="C150" s="330" t="s">
        <v>6314</v>
      </c>
      <c r="D150" s="330" t="s">
        <v>6395</v>
      </c>
      <c r="E150" s="330" t="s">
        <v>6396</v>
      </c>
      <c r="F150" s="330" t="s">
        <v>6397</v>
      </c>
      <c r="G150" s="330" t="s">
        <v>6398</v>
      </c>
      <c r="H150" s="229">
        <v>0</v>
      </c>
      <c r="I150" s="330">
        <v>0</v>
      </c>
      <c r="J150" s="330">
        <v>0</v>
      </c>
      <c r="K150" s="330">
        <v>0</v>
      </c>
      <c r="L150" s="330">
        <v>0</v>
      </c>
      <c r="M150" s="330">
        <v>0</v>
      </c>
    </row>
    <row r="151" spans="1:13">
      <c r="A151" s="330" t="s">
        <v>6567</v>
      </c>
      <c r="B151" s="330" t="s">
        <v>6315</v>
      </c>
      <c r="C151" s="330" t="s">
        <v>6314</v>
      </c>
      <c r="D151" s="330" t="s">
        <v>6568</v>
      </c>
      <c r="E151" s="330" t="s">
        <v>6569</v>
      </c>
      <c r="F151" s="330" t="s">
        <v>6570</v>
      </c>
      <c r="G151" s="330" t="s">
        <v>6571</v>
      </c>
      <c r="H151" s="229">
        <v>0</v>
      </c>
      <c r="I151" s="330">
        <v>0</v>
      </c>
      <c r="J151" s="330">
        <v>0</v>
      </c>
      <c r="K151" s="330">
        <v>0</v>
      </c>
      <c r="L151" s="330">
        <v>0</v>
      </c>
      <c r="M151" s="330">
        <v>0</v>
      </c>
    </row>
    <row r="152" spans="1:13">
      <c r="A152" s="330" t="s">
        <v>6379</v>
      </c>
      <c r="B152" s="330" t="s">
        <v>6315</v>
      </c>
      <c r="C152" s="330" t="s">
        <v>6314</v>
      </c>
      <c r="D152" s="330" t="s">
        <v>6380</v>
      </c>
      <c r="E152" s="330" t="s">
        <v>6381</v>
      </c>
      <c r="F152" s="330" t="s">
        <v>6382</v>
      </c>
      <c r="G152" s="330" t="s">
        <v>6383</v>
      </c>
      <c r="H152" s="229">
        <v>0</v>
      </c>
      <c r="I152" s="330">
        <v>0</v>
      </c>
      <c r="J152" s="330">
        <v>0</v>
      </c>
      <c r="K152" s="330">
        <v>0</v>
      </c>
      <c r="L152" s="330">
        <v>0</v>
      </c>
      <c r="M152" s="330">
        <v>0</v>
      </c>
    </row>
  </sheetData>
  <pageMargins left="0.75" right="0.75" top="1" bottom="1" header="0.5" footer="0.5"/>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S784"/>
  <sheetViews>
    <sheetView workbookViewId="0">
      <pane ySplit="8" topLeftCell="A198" activePane="bottomLeft" state="frozen"/>
      <selection pane="bottomLeft" activeCell="E209" sqref="E209"/>
    </sheetView>
  </sheetViews>
  <sheetFormatPr baseColWidth="10" defaultColWidth="8.83203125" defaultRowHeight="15" x14ac:dyDescent="0"/>
  <cols>
    <col min="1" max="1" width="27" style="251" customWidth="1"/>
    <col min="2" max="2" width="8.83203125" style="251"/>
    <col min="3" max="3" width="0" style="251" hidden="1" customWidth="1"/>
    <col min="4" max="4" width="31" style="251" bestFit="1" customWidth="1"/>
    <col min="5" max="16384" width="8.83203125" style="251"/>
  </cols>
  <sheetData>
    <row r="1" spans="1:17">
      <c r="A1" s="254" t="s">
        <v>5277</v>
      </c>
      <c r="B1" s="254" t="s">
        <v>5278</v>
      </c>
      <c r="J1" s="359">
        <v>5127</v>
      </c>
    </row>
    <row r="2" spans="1:17">
      <c r="A2" s="254" t="s">
        <v>5510</v>
      </c>
      <c r="J2" s="359">
        <v>1341</v>
      </c>
    </row>
    <row r="3" spans="1:17">
      <c r="A3" s="254" t="s">
        <v>131</v>
      </c>
    </row>
    <row r="4" spans="1:17">
      <c r="A4" s="254" t="s">
        <v>4288</v>
      </c>
    </row>
    <row r="5" spans="1:17">
      <c r="A5" s="254" t="s">
        <v>4289</v>
      </c>
    </row>
    <row r="6" spans="1:17">
      <c r="A6" s="254" t="s">
        <v>148</v>
      </c>
    </row>
    <row r="7" spans="1:17">
      <c r="A7" s="254" t="s">
        <v>5511</v>
      </c>
    </row>
    <row r="8" spans="1:17" ht="42">
      <c r="A8" s="254" t="s">
        <v>4268</v>
      </c>
      <c r="B8" s="254" t="s">
        <v>28</v>
      </c>
      <c r="C8" s="254" t="s">
        <v>29</v>
      </c>
      <c r="D8" s="254" t="s">
        <v>5274</v>
      </c>
      <c r="E8" s="256" t="s">
        <v>3412</v>
      </c>
      <c r="F8" s="254" t="s">
        <v>144</v>
      </c>
      <c r="G8" s="254" t="s">
        <v>145</v>
      </c>
      <c r="H8" s="254" t="s">
        <v>154</v>
      </c>
      <c r="I8" s="254" t="s">
        <v>210</v>
      </c>
      <c r="J8" s="254" t="s">
        <v>211</v>
      </c>
      <c r="K8" s="254" t="s">
        <v>212</v>
      </c>
      <c r="L8" s="254" t="s">
        <v>2657</v>
      </c>
      <c r="M8" s="254" t="s">
        <v>2658</v>
      </c>
      <c r="N8" s="254" t="s">
        <v>2659</v>
      </c>
      <c r="O8" s="254" t="s">
        <v>2660</v>
      </c>
      <c r="P8" s="254" t="s">
        <v>2661</v>
      </c>
      <c r="Q8" s="254" t="s">
        <v>2662</v>
      </c>
    </row>
    <row r="9" spans="1:17">
      <c r="A9" s="251" t="s">
        <v>5512</v>
      </c>
      <c r="B9" s="251" t="s">
        <v>72</v>
      </c>
      <c r="C9" s="251" t="s">
        <v>5513</v>
      </c>
      <c r="D9" s="251" t="s">
        <v>3876</v>
      </c>
      <c r="E9" s="255">
        <v>0</v>
      </c>
      <c r="F9" s="255">
        <v>0</v>
      </c>
      <c r="G9" s="255">
        <v>0</v>
      </c>
      <c r="H9" s="255">
        <v>0</v>
      </c>
      <c r="I9" s="255">
        <v>0</v>
      </c>
      <c r="J9" s="255">
        <v>0</v>
      </c>
      <c r="K9" s="255">
        <v>0</v>
      </c>
      <c r="L9" s="255">
        <v>0</v>
      </c>
      <c r="M9" s="255">
        <v>0</v>
      </c>
      <c r="N9" s="255">
        <v>0</v>
      </c>
      <c r="O9" s="255">
        <v>0</v>
      </c>
      <c r="P9" s="255">
        <v>0</v>
      </c>
      <c r="Q9" s="255">
        <v>0</v>
      </c>
    </row>
    <row r="10" spans="1:17">
      <c r="A10" s="251" t="s">
        <v>5512</v>
      </c>
      <c r="B10" s="251" t="s">
        <v>72</v>
      </c>
      <c r="C10" s="251" t="s">
        <v>5513</v>
      </c>
      <c r="D10" s="251" t="s">
        <v>149</v>
      </c>
      <c r="E10" s="255">
        <v>13928</v>
      </c>
      <c r="F10" s="255">
        <v>0</v>
      </c>
      <c r="G10" s="255">
        <v>0</v>
      </c>
      <c r="H10" s="255">
        <v>0</v>
      </c>
      <c r="I10" s="255">
        <v>0</v>
      </c>
      <c r="J10" s="255">
        <v>0</v>
      </c>
      <c r="K10" s="255">
        <v>14</v>
      </c>
      <c r="L10" s="255">
        <v>25</v>
      </c>
      <c r="M10" s="255">
        <v>0</v>
      </c>
      <c r="N10" s="255">
        <v>0</v>
      </c>
      <c r="O10" s="255">
        <v>6720</v>
      </c>
      <c r="P10" s="255">
        <v>5445</v>
      </c>
      <c r="Q10" s="255">
        <v>1724</v>
      </c>
    </row>
    <row r="11" spans="1:17">
      <c r="A11" s="251" t="s">
        <v>5512</v>
      </c>
      <c r="B11" s="251" t="s">
        <v>72</v>
      </c>
      <c r="C11" s="251" t="s">
        <v>5513</v>
      </c>
      <c r="D11" s="251" t="s">
        <v>3878</v>
      </c>
      <c r="E11" s="255">
        <v>1</v>
      </c>
      <c r="F11" s="255">
        <v>0</v>
      </c>
      <c r="G11" s="255">
        <v>0</v>
      </c>
      <c r="H11" s="255">
        <v>0</v>
      </c>
      <c r="I11" s="255">
        <v>0</v>
      </c>
      <c r="J11" s="255">
        <v>0</v>
      </c>
      <c r="K11" s="255">
        <v>0</v>
      </c>
      <c r="L11" s="255">
        <v>0</v>
      </c>
      <c r="M11" s="255">
        <v>0</v>
      </c>
      <c r="N11" s="255">
        <v>0</v>
      </c>
      <c r="O11" s="255">
        <v>1</v>
      </c>
      <c r="P11" s="255">
        <v>0</v>
      </c>
      <c r="Q11" s="255">
        <v>0</v>
      </c>
    </row>
    <row r="12" spans="1:17">
      <c r="A12" s="251" t="s">
        <v>5512</v>
      </c>
      <c r="B12" s="251" t="s">
        <v>72</v>
      </c>
      <c r="C12" s="251" t="s">
        <v>5513</v>
      </c>
      <c r="D12" s="251" t="s">
        <v>5276</v>
      </c>
      <c r="E12" s="255">
        <v>1</v>
      </c>
      <c r="F12" s="255">
        <v>0</v>
      </c>
      <c r="G12" s="255">
        <v>0</v>
      </c>
      <c r="H12" s="255">
        <v>0</v>
      </c>
      <c r="I12" s="255">
        <v>0</v>
      </c>
      <c r="J12" s="255">
        <v>0</v>
      </c>
      <c r="K12" s="255">
        <v>0</v>
      </c>
      <c r="L12" s="255">
        <v>0</v>
      </c>
      <c r="M12" s="255">
        <v>0</v>
      </c>
      <c r="N12" s="255">
        <v>0</v>
      </c>
      <c r="O12" s="255">
        <v>1</v>
      </c>
      <c r="P12" s="255">
        <v>0</v>
      </c>
      <c r="Q12" s="255">
        <v>0</v>
      </c>
    </row>
    <row r="13" spans="1:17">
      <c r="A13" s="251" t="s">
        <v>5514</v>
      </c>
      <c r="B13" s="251" t="s">
        <v>72</v>
      </c>
      <c r="C13" s="251" t="s">
        <v>5513</v>
      </c>
      <c r="D13" s="251" t="s">
        <v>3876</v>
      </c>
      <c r="E13" s="255">
        <v>0</v>
      </c>
      <c r="F13" s="255">
        <v>0</v>
      </c>
      <c r="G13" s="255">
        <v>0</v>
      </c>
      <c r="H13" s="255">
        <v>0</v>
      </c>
      <c r="I13" s="255">
        <v>0</v>
      </c>
      <c r="J13" s="255">
        <v>0</v>
      </c>
      <c r="K13" s="255">
        <v>0</v>
      </c>
      <c r="L13" s="255">
        <v>0</v>
      </c>
      <c r="M13" s="255">
        <v>0</v>
      </c>
      <c r="N13" s="255">
        <v>0</v>
      </c>
      <c r="O13" s="255">
        <v>0</v>
      </c>
      <c r="P13" s="255">
        <v>0</v>
      </c>
      <c r="Q13" s="255">
        <v>0</v>
      </c>
    </row>
    <row r="14" spans="1:17">
      <c r="A14" s="251" t="s">
        <v>5514</v>
      </c>
      <c r="B14" s="251" t="s">
        <v>72</v>
      </c>
      <c r="C14" s="251" t="s">
        <v>5513</v>
      </c>
      <c r="D14" s="251" t="s">
        <v>149</v>
      </c>
      <c r="E14" s="255">
        <v>13927</v>
      </c>
      <c r="F14" s="255">
        <v>0</v>
      </c>
      <c r="G14" s="255">
        <v>0</v>
      </c>
      <c r="H14" s="255">
        <v>0</v>
      </c>
      <c r="I14" s="255">
        <v>0</v>
      </c>
      <c r="J14" s="255">
        <v>0</v>
      </c>
      <c r="K14" s="255">
        <v>14</v>
      </c>
      <c r="L14" s="255">
        <v>25</v>
      </c>
      <c r="M14" s="255">
        <v>0</v>
      </c>
      <c r="N14" s="255">
        <v>0</v>
      </c>
      <c r="O14" s="255">
        <v>6723</v>
      </c>
      <c r="P14" s="255">
        <v>5445</v>
      </c>
      <c r="Q14" s="255">
        <v>1720</v>
      </c>
    </row>
    <row r="15" spans="1:17">
      <c r="A15" s="251" t="s">
        <v>5514</v>
      </c>
      <c r="B15" s="251" t="s">
        <v>72</v>
      </c>
      <c r="C15" s="251" t="s">
        <v>5513</v>
      </c>
      <c r="D15" s="251" t="s">
        <v>3878</v>
      </c>
      <c r="E15" s="255">
        <v>5</v>
      </c>
      <c r="F15" s="255">
        <v>0</v>
      </c>
      <c r="G15" s="255">
        <v>0</v>
      </c>
      <c r="H15" s="255">
        <v>0</v>
      </c>
      <c r="I15" s="255">
        <v>0</v>
      </c>
      <c r="J15" s="255">
        <v>0</v>
      </c>
      <c r="K15" s="255">
        <v>0</v>
      </c>
      <c r="L15" s="255">
        <v>0</v>
      </c>
      <c r="M15" s="255">
        <v>0</v>
      </c>
      <c r="N15" s="255">
        <v>0</v>
      </c>
      <c r="O15" s="255">
        <v>0</v>
      </c>
      <c r="P15" s="255">
        <v>5</v>
      </c>
      <c r="Q15" s="255">
        <v>0</v>
      </c>
    </row>
    <row r="16" spans="1:17">
      <c r="A16" s="251" t="s">
        <v>5514</v>
      </c>
      <c r="B16" s="251" t="s">
        <v>72</v>
      </c>
      <c r="C16" s="251" t="s">
        <v>5513</v>
      </c>
      <c r="D16" s="251" t="s">
        <v>5276</v>
      </c>
      <c r="E16" s="255">
        <v>5</v>
      </c>
      <c r="F16" s="255">
        <v>0</v>
      </c>
      <c r="G16" s="255">
        <v>0</v>
      </c>
      <c r="H16" s="255">
        <v>0</v>
      </c>
      <c r="I16" s="255">
        <v>0</v>
      </c>
      <c r="J16" s="255">
        <v>0</v>
      </c>
      <c r="K16" s="255">
        <v>0</v>
      </c>
      <c r="L16" s="255">
        <v>0</v>
      </c>
      <c r="M16" s="255">
        <v>0</v>
      </c>
      <c r="N16" s="255">
        <v>0</v>
      </c>
      <c r="O16" s="255">
        <v>0</v>
      </c>
      <c r="P16" s="255">
        <v>5</v>
      </c>
      <c r="Q16" s="255">
        <v>0</v>
      </c>
    </row>
    <row r="17" spans="1:17">
      <c r="A17" s="251" t="s">
        <v>158</v>
      </c>
      <c r="B17" s="251" t="s">
        <v>72</v>
      </c>
      <c r="C17" s="251" t="s">
        <v>5513</v>
      </c>
      <c r="D17" s="251" t="s">
        <v>3876</v>
      </c>
      <c r="E17" s="255">
        <v>0</v>
      </c>
      <c r="F17" s="255">
        <v>0</v>
      </c>
      <c r="G17" s="255">
        <v>0</v>
      </c>
      <c r="H17" s="255">
        <v>0</v>
      </c>
      <c r="I17" s="255">
        <v>0</v>
      </c>
      <c r="J17" s="255">
        <v>0</v>
      </c>
      <c r="K17" s="255">
        <v>0</v>
      </c>
      <c r="L17" s="255">
        <v>0</v>
      </c>
      <c r="M17" s="255">
        <v>0</v>
      </c>
      <c r="N17" s="255">
        <v>0</v>
      </c>
      <c r="O17" s="255">
        <v>0</v>
      </c>
      <c r="P17" s="255">
        <v>0</v>
      </c>
      <c r="Q17" s="255">
        <v>0</v>
      </c>
    </row>
    <row r="18" spans="1:17">
      <c r="A18" s="251" t="s">
        <v>158</v>
      </c>
      <c r="B18" s="251" t="s">
        <v>72</v>
      </c>
      <c r="C18" s="251" t="s">
        <v>5513</v>
      </c>
      <c r="D18" s="251" t="s">
        <v>149</v>
      </c>
      <c r="E18" s="255">
        <v>17307</v>
      </c>
      <c r="F18" s="255">
        <v>0</v>
      </c>
      <c r="G18" s="255">
        <v>0</v>
      </c>
      <c r="H18" s="255">
        <v>0</v>
      </c>
      <c r="I18" s="255">
        <v>0</v>
      </c>
      <c r="J18" s="255">
        <v>0</v>
      </c>
      <c r="K18" s="255">
        <v>0</v>
      </c>
      <c r="L18" s="255">
        <v>0</v>
      </c>
      <c r="M18" s="255">
        <v>0</v>
      </c>
      <c r="N18" s="255">
        <v>2732</v>
      </c>
      <c r="O18" s="255">
        <v>7410</v>
      </c>
      <c r="P18" s="255">
        <v>5442</v>
      </c>
      <c r="Q18" s="255">
        <v>1723</v>
      </c>
    </row>
    <row r="19" spans="1:17">
      <c r="A19" s="251" t="s">
        <v>158</v>
      </c>
      <c r="B19" s="251" t="s">
        <v>72</v>
      </c>
      <c r="C19" s="251" t="s">
        <v>5513</v>
      </c>
      <c r="D19" s="251" t="s">
        <v>3878</v>
      </c>
      <c r="E19" s="255">
        <v>3001</v>
      </c>
      <c r="F19" s="255">
        <v>0</v>
      </c>
      <c r="G19" s="255">
        <v>0</v>
      </c>
      <c r="H19" s="255">
        <v>0</v>
      </c>
      <c r="I19" s="255">
        <v>0</v>
      </c>
      <c r="J19" s="255">
        <v>0</v>
      </c>
      <c r="K19" s="255">
        <v>0</v>
      </c>
      <c r="L19" s="255">
        <v>0</v>
      </c>
      <c r="M19" s="255">
        <v>0</v>
      </c>
      <c r="N19" s="255">
        <v>200</v>
      </c>
      <c r="O19" s="255">
        <v>1466</v>
      </c>
      <c r="P19" s="255">
        <v>928</v>
      </c>
      <c r="Q19" s="255">
        <v>407</v>
      </c>
    </row>
    <row r="20" spans="1:17">
      <c r="A20" s="251" t="s">
        <v>158</v>
      </c>
      <c r="B20" s="251" t="s">
        <v>72</v>
      </c>
      <c r="C20" s="251" t="s">
        <v>5513</v>
      </c>
      <c r="D20" s="251" t="s">
        <v>5276</v>
      </c>
      <c r="E20" s="255">
        <v>1512</v>
      </c>
      <c r="F20" s="255">
        <v>0</v>
      </c>
      <c r="G20" s="255">
        <v>0</v>
      </c>
      <c r="H20" s="255">
        <v>0</v>
      </c>
      <c r="I20" s="255">
        <v>0</v>
      </c>
      <c r="J20" s="255">
        <v>0</v>
      </c>
      <c r="K20" s="255">
        <v>0</v>
      </c>
      <c r="L20" s="255">
        <v>0</v>
      </c>
      <c r="M20" s="255">
        <v>0</v>
      </c>
      <c r="N20" s="255">
        <v>123</v>
      </c>
      <c r="O20" s="255">
        <v>766</v>
      </c>
      <c r="P20" s="255">
        <v>428</v>
      </c>
      <c r="Q20" s="255">
        <v>195</v>
      </c>
    </row>
    <row r="21" spans="1:17">
      <c r="A21" s="251" t="s">
        <v>5515</v>
      </c>
      <c r="B21" s="251" t="s">
        <v>72</v>
      </c>
      <c r="C21" s="251" t="s">
        <v>5513</v>
      </c>
      <c r="D21" s="251" t="s">
        <v>3876</v>
      </c>
      <c r="E21" s="255">
        <v>1703</v>
      </c>
      <c r="F21" s="255">
        <v>142</v>
      </c>
      <c r="G21" s="255">
        <v>210</v>
      </c>
      <c r="H21" s="255">
        <v>277</v>
      </c>
      <c r="I21" s="255">
        <v>333</v>
      </c>
      <c r="J21" s="255">
        <v>138</v>
      </c>
      <c r="K21" s="255">
        <v>82</v>
      </c>
      <c r="L21" s="255">
        <v>9</v>
      </c>
      <c r="M21" s="255">
        <v>5</v>
      </c>
      <c r="N21" s="255">
        <v>58</v>
      </c>
      <c r="O21" s="255">
        <v>119</v>
      </c>
      <c r="P21" s="255">
        <v>219</v>
      </c>
      <c r="Q21" s="255">
        <v>111</v>
      </c>
    </row>
    <row r="22" spans="1:17">
      <c r="A22" s="251" t="s">
        <v>5515</v>
      </c>
      <c r="B22" s="251" t="s">
        <v>72</v>
      </c>
      <c r="C22" s="251" t="s">
        <v>5513</v>
      </c>
      <c r="D22" s="251" t="s">
        <v>149</v>
      </c>
      <c r="E22" s="255">
        <v>19861</v>
      </c>
      <c r="F22" s="255">
        <v>0</v>
      </c>
      <c r="G22" s="255">
        <v>0</v>
      </c>
      <c r="H22" s="255">
        <v>0</v>
      </c>
      <c r="I22" s="255">
        <v>0</v>
      </c>
      <c r="J22" s="255">
        <v>0</v>
      </c>
      <c r="K22" s="255">
        <v>14</v>
      </c>
      <c r="L22" s="255">
        <v>39</v>
      </c>
      <c r="M22" s="255">
        <v>741</v>
      </c>
      <c r="N22" s="255">
        <v>4290</v>
      </c>
      <c r="O22" s="255">
        <v>7554</v>
      </c>
      <c r="P22" s="255">
        <v>5498</v>
      </c>
      <c r="Q22" s="255">
        <v>1725</v>
      </c>
    </row>
    <row r="23" spans="1:17">
      <c r="A23" s="251" t="s">
        <v>5515</v>
      </c>
      <c r="B23" s="251" t="s">
        <v>72</v>
      </c>
      <c r="C23" s="251" t="s">
        <v>5513</v>
      </c>
      <c r="D23" s="251" t="s">
        <v>3878</v>
      </c>
      <c r="E23" s="255">
        <v>2087</v>
      </c>
      <c r="F23" s="255">
        <v>39</v>
      </c>
      <c r="G23" s="255">
        <v>65</v>
      </c>
      <c r="H23" s="255">
        <v>43</v>
      </c>
      <c r="I23" s="255">
        <v>50</v>
      </c>
      <c r="J23" s="255">
        <v>113</v>
      </c>
      <c r="K23" s="255">
        <v>89</v>
      </c>
      <c r="L23" s="255">
        <v>11</v>
      </c>
      <c r="M23" s="255">
        <v>11</v>
      </c>
      <c r="N23" s="255">
        <v>370</v>
      </c>
      <c r="O23" s="255">
        <v>583</v>
      </c>
      <c r="P23" s="255">
        <v>610</v>
      </c>
      <c r="Q23" s="255">
        <v>103</v>
      </c>
    </row>
    <row r="24" spans="1:17">
      <c r="A24" s="251" t="s">
        <v>5515</v>
      </c>
      <c r="B24" s="251" t="s">
        <v>72</v>
      </c>
      <c r="C24" s="251" t="s">
        <v>5513</v>
      </c>
      <c r="D24" s="251" t="s">
        <v>5276</v>
      </c>
      <c r="E24" s="255">
        <v>1205</v>
      </c>
      <c r="F24" s="255">
        <v>19</v>
      </c>
      <c r="G24" s="255">
        <v>50</v>
      </c>
      <c r="H24" s="255">
        <v>23</v>
      </c>
      <c r="I24" s="255">
        <v>28</v>
      </c>
      <c r="J24" s="255">
        <v>68</v>
      </c>
      <c r="K24" s="255">
        <v>59</v>
      </c>
      <c r="L24" s="255">
        <v>7</v>
      </c>
      <c r="M24" s="255">
        <v>9</v>
      </c>
      <c r="N24" s="255">
        <v>206</v>
      </c>
      <c r="O24" s="255">
        <v>351</v>
      </c>
      <c r="P24" s="255">
        <v>335</v>
      </c>
      <c r="Q24" s="255">
        <v>50</v>
      </c>
    </row>
    <row r="25" spans="1:17">
      <c r="A25" s="251" t="s">
        <v>5516</v>
      </c>
      <c r="B25" s="251" t="s">
        <v>72</v>
      </c>
      <c r="C25" s="251" t="s">
        <v>5513</v>
      </c>
      <c r="D25" s="251" t="s">
        <v>3876</v>
      </c>
      <c r="E25" s="255">
        <v>101118</v>
      </c>
      <c r="F25" s="255">
        <v>3978</v>
      </c>
      <c r="G25" s="255">
        <v>11541</v>
      </c>
      <c r="H25" s="255">
        <v>16146</v>
      </c>
      <c r="I25" s="255">
        <v>17706</v>
      </c>
      <c r="J25" s="255">
        <v>7471</v>
      </c>
      <c r="K25" s="255">
        <v>2281</v>
      </c>
      <c r="L25" s="255">
        <v>1383</v>
      </c>
      <c r="M25" s="255">
        <v>1192</v>
      </c>
      <c r="N25" s="255">
        <v>7621</v>
      </c>
      <c r="O25" s="255">
        <v>13008</v>
      </c>
      <c r="P25" s="255">
        <v>13890</v>
      </c>
      <c r="Q25" s="255">
        <v>4901</v>
      </c>
    </row>
    <row r="26" spans="1:17">
      <c r="A26" s="251" t="s">
        <v>5516</v>
      </c>
      <c r="B26" s="251" t="s">
        <v>72</v>
      </c>
      <c r="C26" s="251" t="s">
        <v>5513</v>
      </c>
      <c r="D26" s="251" t="s">
        <v>149</v>
      </c>
      <c r="E26" s="255">
        <v>19829</v>
      </c>
      <c r="F26" s="255">
        <v>0</v>
      </c>
      <c r="G26" s="255">
        <v>0</v>
      </c>
      <c r="H26" s="255">
        <v>0</v>
      </c>
      <c r="I26" s="255">
        <v>0</v>
      </c>
      <c r="J26" s="255">
        <v>0</v>
      </c>
      <c r="K26" s="255">
        <v>15</v>
      </c>
      <c r="L26" s="255">
        <v>39</v>
      </c>
      <c r="M26" s="255">
        <v>744</v>
      </c>
      <c r="N26" s="255">
        <v>4284</v>
      </c>
      <c r="O26" s="255">
        <v>7527</v>
      </c>
      <c r="P26" s="255">
        <v>5491</v>
      </c>
      <c r="Q26" s="255">
        <v>1729</v>
      </c>
    </row>
    <row r="27" spans="1:17">
      <c r="A27" s="251" t="s">
        <v>5516</v>
      </c>
      <c r="B27" s="251" t="s">
        <v>72</v>
      </c>
      <c r="C27" s="251" t="s">
        <v>5513</v>
      </c>
      <c r="D27" s="251" t="s">
        <v>3878</v>
      </c>
      <c r="E27" s="255">
        <v>112370</v>
      </c>
      <c r="F27" s="255">
        <v>4208</v>
      </c>
      <c r="G27" s="255">
        <v>11643</v>
      </c>
      <c r="H27" s="255">
        <v>18265</v>
      </c>
      <c r="I27" s="255">
        <v>20223</v>
      </c>
      <c r="J27" s="255">
        <v>8931</v>
      </c>
      <c r="K27" s="255">
        <v>2345</v>
      </c>
      <c r="L27" s="255">
        <v>1439</v>
      </c>
      <c r="M27" s="255">
        <v>1361</v>
      </c>
      <c r="N27" s="255">
        <v>8653</v>
      </c>
      <c r="O27" s="255">
        <v>14789</v>
      </c>
      <c r="P27" s="255">
        <v>14608</v>
      </c>
      <c r="Q27" s="255">
        <v>5905</v>
      </c>
    </row>
    <row r="28" spans="1:17">
      <c r="A28" s="251" t="s">
        <v>5516</v>
      </c>
      <c r="B28" s="251" t="s">
        <v>72</v>
      </c>
      <c r="C28" s="251" t="s">
        <v>5513</v>
      </c>
      <c r="D28" s="251" t="s">
        <v>5276</v>
      </c>
      <c r="E28" s="255">
        <v>64679</v>
      </c>
      <c r="F28" s="255">
        <v>2309</v>
      </c>
      <c r="G28" s="255">
        <v>6843</v>
      </c>
      <c r="H28" s="255">
        <v>10687</v>
      </c>
      <c r="I28" s="255">
        <v>11577</v>
      </c>
      <c r="J28" s="255">
        <v>5108</v>
      </c>
      <c r="K28" s="255">
        <v>1242</v>
      </c>
      <c r="L28" s="255">
        <v>709</v>
      </c>
      <c r="M28" s="255">
        <v>645</v>
      </c>
      <c r="N28" s="255">
        <v>5077</v>
      </c>
      <c r="O28" s="255">
        <v>8825</v>
      </c>
      <c r="P28" s="255">
        <v>8328</v>
      </c>
      <c r="Q28" s="255">
        <v>3329</v>
      </c>
    </row>
    <row r="29" spans="1:17">
      <c r="A29" s="251" t="s">
        <v>5517</v>
      </c>
      <c r="B29" s="251" t="s">
        <v>72</v>
      </c>
      <c r="C29" s="251" t="s">
        <v>5513</v>
      </c>
      <c r="D29" s="251" t="s">
        <v>3876</v>
      </c>
      <c r="E29" s="255">
        <v>0</v>
      </c>
      <c r="F29" s="255">
        <v>0</v>
      </c>
      <c r="G29" s="255">
        <v>0</v>
      </c>
      <c r="H29" s="255">
        <v>0</v>
      </c>
      <c r="I29" s="255">
        <v>0</v>
      </c>
      <c r="J29" s="255">
        <v>0</v>
      </c>
      <c r="K29" s="255">
        <v>0</v>
      </c>
      <c r="L29" s="255">
        <v>0</v>
      </c>
      <c r="M29" s="255">
        <v>0</v>
      </c>
      <c r="N29" s="255">
        <v>0</v>
      </c>
      <c r="O29" s="255">
        <v>0</v>
      </c>
      <c r="P29" s="255">
        <v>0</v>
      </c>
      <c r="Q29" s="255">
        <v>0</v>
      </c>
    </row>
    <row r="30" spans="1:17">
      <c r="A30" s="251" t="s">
        <v>5517</v>
      </c>
      <c r="B30" s="251" t="s">
        <v>72</v>
      </c>
      <c r="C30" s="251" t="s">
        <v>5513</v>
      </c>
      <c r="D30" s="251" t="s">
        <v>149</v>
      </c>
      <c r="E30" s="255">
        <v>13912</v>
      </c>
      <c r="F30" s="255">
        <v>0</v>
      </c>
      <c r="G30" s="255">
        <v>0</v>
      </c>
      <c r="H30" s="255">
        <v>0</v>
      </c>
      <c r="I30" s="255">
        <v>0</v>
      </c>
      <c r="J30" s="255">
        <v>0</v>
      </c>
      <c r="K30" s="255">
        <v>14</v>
      </c>
      <c r="L30" s="255">
        <v>24</v>
      </c>
      <c r="M30" s="255">
        <v>0</v>
      </c>
      <c r="N30" s="255">
        <v>0</v>
      </c>
      <c r="O30" s="255">
        <v>6705</v>
      </c>
      <c r="P30" s="255">
        <v>5448</v>
      </c>
      <c r="Q30" s="255">
        <v>1721</v>
      </c>
    </row>
    <row r="31" spans="1:17">
      <c r="A31" s="251" t="s">
        <v>5517</v>
      </c>
      <c r="B31" s="251" t="s">
        <v>72</v>
      </c>
      <c r="C31" s="251" t="s">
        <v>5513</v>
      </c>
      <c r="D31" s="251" t="s">
        <v>3878</v>
      </c>
      <c r="E31" s="255">
        <v>0</v>
      </c>
      <c r="F31" s="255">
        <v>0</v>
      </c>
      <c r="G31" s="255">
        <v>0</v>
      </c>
      <c r="H31" s="255">
        <v>0</v>
      </c>
      <c r="I31" s="255">
        <v>0</v>
      </c>
      <c r="J31" s="255">
        <v>0</v>
      </c>
      <c r="K31" s="255">
        <v>0</v>
      </c>
      <c r="L31" s="255">
        <v>0</v>
      </c>
      <c r="M31" s="255">
        <v>0</v>
      </c>
      <c r="N31" s="255">
        <v>0</v>
      </c>
      <c r="O31" s="255">
        <v>0</v>
      </c>
      <c r="P31" s="255">
        <v>0</v>
      </c>
      <c r="Q31" s="255">
        <v>0</v>
      </c>
    </row>
    <row r="32" spans="1:17">
      <c r="A32" s="251" t="s">
        <v>5517</v>
      </c>
      <c r="B32" s="251" t="s">
        <v>72</v>
      </c>
      <c r="C32" s="251" t="s">
        <v>5513</v>
      </c>
      <c r="D32" s="251" t="s">
        <v>5276</v>
      </c>
      <c r="E32" s="255">
        <v>0</v>
      </c>
      <c r="F32" s="255">
        <v>0</v>
      </c>
      <c r="G32" s="255">
        <v>0</v>
      </c>
      <c r="H32" s="255">
        <v>0</v>
      </c>
      <c r="I32" s="255">
        <v>0</v>
      </c>
      <c r="J32" s="255">
        <v>0</v>
      </c>
      <c r="K32" s="255">
        <v>0</v>
      </c>
      <c r="L32" s="255">
        <v>0</v>
      </c>
      <c r="M32" s="255">
        <v>0</v>
      </c>
      <c r="N32" s="255">
        <v>0</v>
      </c>
      <c r="O32" s="255">
        <v>0</v>
      </c>
      <c r="P32" s="255">
        <v>0</v>
      </c>
      <c r="Q32" s="255">
        <v>0</v>
      </c>
    </row>
    <row r="33" spans="1:17">
      <c r="A33" s="251" t="s">
        <v>5518</v>
      </c>
      <c r="B33" s="251" t="s">
        <v>72</v>
      </c>
      <c r="C33" s="251" t="s">
        <v>5513</v>
      </c>
      <c r="D33" s="251" t="s">
        <v>3876</v>
      </c>
      <c r="E33" s="255">
        <v>0</v>
      </c>
      <c r="F33" s="255">
        <v>0</v>
      </c>
      <c r="G33" s="255">
        <v>0</v>
      </c>
      <c r="H33" s="255">
        <v>0</v>
      </c>
      <c r="I33" s="255">
        <v>0</v>
      </c>
      <c r="J33" s="255">
        <v>0</v>
      </c>
      <c r="K33" s="255">
        <v>0</v>
      </c>
      <c r="L33" s="255">
        <v>0</v>
      </c>
      <c r="M33" s="255">
        <v>0</v>
      </c>
      <c r="N33" s="255">
        <v>0</v>
      </c>
      <c r="O33" s="255">
        <v>0</v>
      </c>
      <c r="P33" s="255">
        <v>0</v>
      </c>
      <c r="Q33" s="255">
        <v>0</v>
      </c>
    </row>
    <row r="34" spans="1:17">
      <c r="A34" s="251" t="s">
        <v>5518</v>
      </c>
      <c r="B34" s="251" t="s">
        <v>72</v>
      </c>
      <c r="C34" s="251" t="s">
        <v>5513</v>
      </c>
      <c r="D34" s="251" t="s">
        <v>149</v>
      </c>
      <c r="E34" s="255">
        <v>13864</v>
      </c>
      <c r="F34" s="255">
        <v>0</v>
      </c>
      <c r="G34" s="255">
        <v>0</v>
      </c>
      <c r="H34" s="255">
        <v>0</v>
      </c>
      <c r="I34" s="255">
        <v>0</v>
      </c>
      <c r="J34" s="255">
        <v>0</v>
      </c>
      <c r="K34" s="255">
        <v>14</v>
      </c>
      <c r="L34" s="255">
        <v>24</v>
      </c>
      <c r="M34" s="255">
        <v>0</v>
      </c>
      <c r="N34" s="255">
        <v>0</v>
      </c>
      <c r="O34" s="255">
        <v>6696</v>
      </c>
      <c r="P34" s="255">
        <v>5419</v>
      </c>
      <c r="Q34" s="255">
        <v>1711</v>
      </c>
    </row>
    <row r="35" spans="1:17">
      <c r="A35" s="251" t="s">
        <v>5518</v>
      </c>
      <c r="B35" s="251" t="s">
        <v>72</v>
      </c>
      <c r="C35" s="251" t="s">
        <v>5513</v>
      </c>
      <c r="D35" s="251" t="s">
        <v>3878</v>
      </c>
      <c r="E35" s="255">
        <v>0</v>
      </c>
      <c r="F35" s="255">
        <v>0</v>
      </c>
      <c r="G35" s="255">
        <v>0</v>
      </c>
      <c r="H35" s="255">
        <v>0</v>
      </c>
      <c r="I35" s="255">
        <v>0</v>
      </c>
      <c r="J35" s="255">
        <v>0</v>
      </c>
      <c r="K35" s="255">
        <v>0</v>
      </c>
      <c r="L35" s="255">
        <v>0</v>
      </c>
      <c r="M35" s="255">
        <v>0</v>
      </c>
      <c r="N35" s="255">
        <v>0</v>
      </c>
      <c r="O35" s="255">
        <v>0</v>
      </c>
      <c r="P35" s="255">
        <v>0</v>
      </c>
      <c r="Q35" s="255">
        <v>0</v>
      </c>
    </row>
    <row r="36" spans="1:17">
      <c r="A36" s="251" t="s">
        <v>5518</v>
      </c>
      <c r="B36" s="251" t="s">
        <v>72</v>
      </c>
      <c r="C36" s="251" t="s">
        <v>5513</v>
      </c>
      <c r="D36" s="251" t="s">
        <v>5276</v>
      </c>
      <c r="E36" s="255">
        <v>0</v>
      </c>
      <c r="F36" s="255">
        <v>0</v>
      </c>
      <c r="G36" s="255">
        <v>0</v>
      </c>
      <c r="H36" s="255">
        <v>0</v>
      </c>
      <c r="I36" s="255">
        <v>0</v>
      </c>
      <c r="J36" s="255">
        <v>0</v>
      </c>
      <c r="K36" s="255">
        <v>0</v>
      </c>
      <c r="L36" s="255">
        <v>0</v>
      </c>
      <c r="M36" s="255">
        <v>0</v>
      </c>
      <c r="N36" s="255">
        <v>0</v>
      </c>
      <c r="O36" s="255">
        <v>0</v>
      </c>
      <c r="P36" s="255">
        <v>0</v>
      </c>
      <c r="Q36" s="255">
        <v>0</v>
      </c>
    </row>
    <row r="37" spans="1:17">
      <c r="A37" s="251" t="s">
        <v>5519</v>
      </c>
      <c r="B37" s="251" t="s">
        <v>72</v>
      </c>
      <c r="C37" s="251" t="s">
        <v>5513</v>
      </c>
      <c r="D37" s="251" t="s">
        <v>3876</v>
      </c>
      <c r="E37" s="255">
        <v>0</v>
      </c>
      <c r="F37" s="255">
        <v>0</v>
      </c>
      <c r="G37" s="255">
        <v>0</v>
      </c>
      <c r="H37" s="255">
        <v>0</v>
      </c>
      <c r="I37" s="255">
        <v>0</v>
      </c>
      <c r="J37" s="255">
        <v>0</v>
      </c>
      <c r="K37" s="255">
        <v>0</v>
      </c>
      <c r="L37" s="255">
        <v>0</v>
      </c>
      <c r="M37" s="255">
        <v>0</v>
      </c>
      <c r="N37" s="255">
        <v>0</v>
      </c>
      <c r="O37" s="255">
        <v>0</v>
      </c>
      <c r="P37" s="255">
        <v>0</v>
      </c>
      <c r="Q37" s="255">
        <v>0</v>
      </c>
    </row>
    <row r="38" spans="1:17">
      <c r="A38" s="251" t="s">
        <v>5519</v>
      </c>
      <c r="B38" s="251" t="s">
        <v>72</v>
      </c>
      <c r="C38" s="251" t="s">
        <v>5513</v>
      </c>
      <c r="D38" s="251" t="s">
        <v>149</v>
      </c>
      <c r="E38" s="255">
        <v>13889</v>
      </c>
      <c r="F38" s="255">
        <v>0</v>
      </c>
      <c r="G38" s="255">
        <v>0</v>
      </c>
      <c r="H38" s="255">
        <v>0</v>
      </c>
      <c r="I38" s="255">
        <v>0</v>
      </c>
      <c r="J38" s="255">
        <v>0</v>
      </c>
      <c r="K38" s="255">
        <v>14</v>
      </c>
      <c r="L38" s="255">
        <v>24</v>
      </c>
      <c r="M38" s="255">
        <v>0</v>
      </c>
      <c r="N38" s="255">
        <v>0</v>
      </c>
      <c r="O38" s="255">
        <v>6699</v>
      </c>
      <c r="P38" s="255">
        <v>5433</v>
      </c>
      <c r="Q38" s="255">
        <v>1719</v>
      </c>
    </row>
    <row r="39" spans="1:17">
      <c r="A39" s="251" t="s">
        <v>5519</v>
      </c>
      <c r="B39" s="251" t="s">
        <v>72</v>
      </c>
      <c r="C39" s="251" t="s">
        <v>5513</v>
      </c>
      <c r="D39" s="251" t="s">
        <v>3878</v>
      </c>
      <c r="E39" s="255">
        <v>0</v>
      </c>
      <c r="F39" s="255">
        <v>0</v>
      </c>
      <c r="G39" s="255">
        <v>0</v>
      </c>
      <c r="H39" s="255">
        <v>0</v>
      </c>
      <c r="I39" s="255">
        <v>0</v>
      </c>
      <c r="J39" s="255">
        <v>0</v>
      </c>
      <c r="K39" s="255">
        <v>0</v>
      </c>
      <c r="L39" s="255">
        <v>0</v>
      </c>
      <c r="M39" s="255">
        <v>0</v>
      </c>
      <c r="N39" s="255">
        <v>0</v>
      </c>
      <c r="O39" s="255">
        <v>0</v>
      </c>
      <c r="P39" s="255">
        <v>0</v>
      </c>
      <c r="Q39" s="255">
        <v>0</v>
      </c>
    </row>
    <row r="40" spans="1:17">
      <c r="A40" s="251" t="s">
        <v>5519</v>
      </c>
      <c r="B40" s="251" t="s">
        <v>72</v>
      </c>
      <c r="C40" s="251" t="s">
        <v>5513</v>
      </c>
      <c r="D40" s="251" t="s">
        <v>5276</v>
      </c>
      <c r="E40" s="255">
        <v>0</v>
      </c>
      <c r="F40" s="255">
        <v>0</v>
      </c>
      <c r="G40" s="255">
        <v>0</v>
      </c>
      <c r="H40" s="255">
        <v>0</v>
      </c>
      <c r="I40" s="255">
        <v>0</v>
      </c>
      <c r="J40" s="255">
        <v>0</v>
      </c>
      <c r="K40" s="255">
        <v>0</v>
      </c>
      <c r="L40" s="255">
        <v>0</v>
      </c>
      <c r="M40" s="255">
        <v>0</v>
      </c>
      <c r="N40" s="255">
        <v>0</v>
      </c>
      <c r="O40" s="255">
        <v>0</v>
      </c>
      <c r="P40" s="255">
        <v>0</v>
      </c>
      <c r="Q40" s="255">
        <v>0</v>
      </c>
    </row>
    <row r="41" spans="1:17">
      <c r="A41" s="251" t="s">
        <v>5520</v>
      </c>
      <c r="B41" s="251" t="s">
        <v>72</v>
      </c>
      <c r="C41" s="251" t="s">
        <v>5513</v>
      </c>
      <c r="D41" s="251" t="s">
        <v>3876</v>
      </c>
      <c r="E41" s="255">
        <v>0</v>
      </c>
      <c r="F41" s="255">
        <v>0</v>
      </c>
      <c r="G41" s="255">
        <v>0</v>
      </c>
      <c r="H41" s="255">
        <v>0</v>
      </c>
      <c r="I41" s="255">
        <v>0</v>
      </c>
      <c r="J41" s="255">
        <v>0</v>
      </c>
      <c r="K41" s="255">
        <v>0</v>
      </c>
      <c r="L41" s="255">
        <v>0</v>
      </c>
      <c r="M41" s="255">
        <v>0</v>
      </c>
      <c r="N41" s="255">
        <v>0</v>
      </c>
      <c r="O41" s="255">
        <v>0</v>
      </c>
      <c r="P41" s="255">
        <v>0</v>
      </c>
      <c r="Q41" s="255">
        <v>0</v>
      </c>
    </row>
    <row r="42" spans="1:17">
      <c r="A42" s="251" t="s">
        <v>5520</v>
      </c>
      <c r="B42" s="251" t="s">
        <v>72</v>
      </c>
      <c r="C42" s="251" t="s">
        <v>5513</v>
      </c>
      <c r="D42" s="251" t="s">
        <v>149</v>
      </c>
      <c r="E42" s="255">
        <v>13927</v>
      </c>
      <c r="F42" s="255">
        <v>0</v>
      </c>
      <c r="G42" s="255">
        <v>0</v>
      </c>
      <c r="H42" s="255">
        <v>0</v>
      </c>
      <c r="I42" s="255">
        <v>0</v>
      </c>
      <c r="J42" s="255">
        <v>0</v>
      </c>
      <c r="K42" s="255">
        <v>15</v>
      </c>
      <c r="L42" s="255">
        <v>27</v>
      </c>
      <c r="M42" s="255">
        <v>0</v>
      </c>
      <c r="N42" s="255">
        <v>0</v>
      </c>
      <c r="O42" s="255">
        <v>6722</v>
      </c>
      <c r="P42" s="255">
        <v>5437</v>
      </c>
      <c r="Q42" s="255">
        <v>1726</v>
      </c>
    </row>
    <row r="43" spans="1:17">
      <c r="A43" s="251" t="s">
        <v>5520</v>
      </c>
      <c r="B43" s="251" t="s">
        <v>72</v>
      </c>
      <c r="C43" s="251" t="s">
        <v>5513</v>
      </c>
      <c r="D43" s="251" t="s">
        <v>3878</v>
      </c>
      <c r="E43" s="255">
        <v>0</v>
      </c>
      <c r="F43" s="255">
        <v>0</v>
      </c>
      <c r="G43" s="255">
        <v>0</v>
      </c>
      <c r="H43" s="255">
        <v>0</v>
      </c>
      <c r="I43" s="255">
        <v>0</v>
      </c>
      <c r="J43" s="255">
        <v>0</v>
      </c>
      <c r="K43" s="255">
        <v>0</v>
      </c>
      <c r="L43" s="255">
        <v>0</v>
      </c>
      <c r="M43" s="255">
        <v>0</v>
      </c>
      <c r="N43" s="255">
        <v>0</v>
      </c>
      <c r="O43" s="255">
        <v>0</v>
      </c>
      <c r="P43" s="255">
        <v>0</v>
      </c>
      <c r="Q43" s="255">
        <v>0</v>
      </c>
    </row>
    <row r="44" spans="1:17">
      <c r="A44" s="251" t="s">
        <v>5520</v>
      </c>
      <c r="B44" s="251" t="s">
        <v>72</v>
      </c>
      <c r="C44" s="251" t="s">
        <v>5513</v>
      </c>
      <c r="D44" s="251" t="s">
        <v>5276</v>
      </c>
      <c r="E44" s="255">
        <v>0</v>
      </c>
      <c r="F44" s="255">
        <v>0</v>
      </c>
      <c r="G44" s="255">
        <v>0</v>
      </c>
      <c r="H44" s="255">
        <v>0</v>
      </c>
      <c r="I44" s="255">
        <v>0</v>
      </c>
      <c r="J44" s="255">
        <v>0</v>
      </c>
      <c r="K44" s="255">
        <v>0</v>
      </c>
      <c r="L44" s="255">
        <v>0</v>
      </c>
      <c r="M44" s="255">
        <v>0</v>
      </c>
      <c r="N44" s="255">
        <v>0</v>
      </c>
      <c r="O44" s="255">
        <v>0</v>
      </c>
      <c r="P44" s="255">
        <v>0</v>
      </c>
      <c r="Q44" s="255">
        <v>0</v>
      </c>
    </row>
    <row r="45" spans="1:17">
      <c r="A45" s="251" t="s">
        <v>5521</v>
      </c>
      <c r="B45" s="251" t="s">
        <v>72</v>
      </c>
      <c r="C45" s="251" t="s">
        <v>5513</v>
      </c>
      <c r="D45" s="251" t="s">
        <v>3876</v>
      </c>
      <c r="E45" s="255">
        <v>0</v>
      </c>
      <c r="F45" s="255">
        <v>0</v>
      </c>
      <c r="G45" s="255">
        <v>0</v>
      </c>
      <c r="H45" s="255">
        <v>0</v>
      </c>
      <c r="I45" s="255">
        <v>0</v>
      </c>
      <c r="J45" s="255">
        <v>0</v>
      </c>
      <c r="K45" s="255">
        <v>0</v>
      </c>
      <c r="L45" s="255">
        <v>0</v>
      </c>
      <c r="M45" s="255">
        <v>0</v>
      </c>
      <c r="N45" s="255">
        <v>0</v>
      </c>
      <c r="O45" s="255">
        <v>0</v>
      </c>
      <c r="P45" s="255">
        <v>0</v>
      </c>
      <c r="Q45" s="255">
        <v>0</v>
      </c>
    </row>
    <row r="46" spans="1:17">
      <c r="A46" s="251" t="s">
        <v>5521</v>
      </c>
      <c r="B46" s="251" t="s">
        <v>72</v>
      </c>
      <c r="C46" s="251" t="s">
        <v>5513</v>
      </c>
      <c r="D46" s="251" t="s">
        <v>149</v>
      </c>
      <c r="E46" s="255">
        <v>13865</v>
      </c>
      <c r="F46" s="255">
        <v>0</v>
      </c>
      <c r="G46" s="255">
        <v>0</v>
      </c>
      <c r="H46" s="255">
        <v>0</v>
      </c>
      <c r="I46" s="255">
        <v>0</v>
      </c>
      <c r="J46" s="255">
        <v>0</v>
      </c>
      <c r="K46" s="255">
        <v>14</v>
      </c>
      <c r="L46" s="255">
        <v>24</v>
      </c>
      <c r="M46" s="255">
        <v>0</v>
      </c>
      <c r="N46" s="255">
        <v>0</v>
      </c>
      <c r="O46" s="255">
        <v>6695</v>
      </c>
      <c r="P46" s="255">
        <v>5424</v>
      </c>
      <c r="Q46" s="255">
        <v>1708</v>
      </c>
    </row>
    <row r="47" spans="1:17">
      <c r="A47" s="251" t="s">
        <v>5521</v>
      </c>
      <c r="B47" s="251" t="s">
        <v>72</v>
      </c>
      <c r="C47" s="251" t="s">
        <v>5513</v>
      </c>
      <c r="D47" s="251" t="s">
        <v>3878</v>
      </c>
      <c r="E47" s="255">
        <v>0</v>
      </c>
      <c r="F47" s="255">
        <v>0</v>
      </c>
      <c r="G47" s="255">
        <v>0</v>
      </c>
      <c r="H47" s="255">
        <v>0</v>
      </c>
      <c r="I47" s="255">
        <v>0</v>
      </c>
      <c r="J47" s="255">
        <v>0</v>
      </c>
      <c r="K47" s="255">
        <v>0</v>
      </c>
      <c r="L47" s="255">
        <v>0</v>
      </c>
      <c r="M47" s="255">
        <v>0</v>
      </c>
      <c r="N47" s="255">
        <v>0</v>
      </c>
      <c r="O47" s="255">
        <v>0</v>
      </c>
      <c r="P47" s="255">
        <v>0</v>
      </c>
      <c r="Q47" s="255">
        <v>0</v>
      </c>
    </row>
    <row r="48" spans="1:17">
      <c r="A48" s="251" t="s">
        <v>5521</v>
      </c>
      <c r="B48" s="251" t="s">
        <v>72</v>
      </c>
      <c r="C48" s="251" t="s">
        <v>5513</v>
      </c>
      <c r="D48" s="251" t="s">
        <v>5276</v>
      </c>
      <c r="E48" s="255">
        <v>0</v>
      </c>
      <c r="F48" s="255">
        <v>0</v>
      </c>
      <c r="G48" s="255">
        <v>0</v>
      </c>
      <c r="H48" s="255">
        <v>0</v>
      </c>
      <c r="I48" s="255">
        <v>0</v>
      </c>
      <c r="J48" s="255">
        <v>0</v>
      </c>
      <c r="K48" s="255">
        <v>0</v>
      </c>
      <c r="L48" s="255">
        <v>0</v>
      </c>
      <c r="M48" s="255">
        <v>0</v>
      </c>
      <c r="N48" s="255">
        <v>0</v>
      </c>
      <c r="O48" s="255">
        <v>0</v>
      </c>
      <c r="P48" s="255">
        <v>0</v>
      </c>
      <c r="Q48" s="255">
        <v>0</v>
      </c>
    </row>
    <row r="49" spans="1:17">
      <c r="A49" s="251" t="s">
        <v>5522</v>
      </c>
      <c r="B49" s="251" t="s">
        <v>72</v>
      </c>
      <c r="C49" s="251" t="s">
        <v>5513</v>
      </c>
      <c r="D49" s="251" t="s">
        <v>3876</v>
      </c>
      <c r="E49" s="255">
        <v>0</v>
      </c>
      <c r="F49" s="255">
        <v>0</v>
      </c>
      <c r="G49" s="255">
        <v>0</v>
      </c>
      <c r="H49" s="255">
        <v>0</v>
      </c>
      <c r="I49" s="255">
        <v>0</v>
      </c>
      <c r="J49" s="255">
        <v>0</v>
      </c>
      <c r="K49" s="255">
        <v>0</v>
      </c>
      <c r="L49" s="255">
        <v>0</v>
      </c>
      <c r="M49" s="255">
        <v>0</v>
      </c>
      <c r="N49" s="255">
        <v>0</v>
      </c>
      <c r="O49" s="255">
        <v>0</v>
      </c>
      <c r="P49" s="255">
        <v>0</v>
      </c>
      <c r="Q49" s="255">
        <v>0</v>
      </c>
    </row>
    <row r="50" spans="1:17">
      <c r="A50" s="251" t="s">
        <v>5522</v>
      </c>
      <c r="B50" s="251" t="s">
        <v>72</v>
      </c>
      <c r="C50" s="251" t="s">
        <v>5513</v>
      </c>
      <c r="D50" s="251" t="s">
        <v>149</v>
      </c>
      <c r="E50" s="255">
        <v>13874</v>
      </c>
      <c r="F50" s="255">
        <v>0</v>
      </c>
      <c r="G50" s="255">
        <v>0</v>
      </c>
      <c r="H50" s="255">
        <v>0</v>
      </c>
      <c r="I50" s="255">
        <v>0</v>
      </c>
      <c r="J50" s="255">
        <v>0</v>
      </c>
      <c r="K50" s="255">
        <v>14</v>
      </c>
      <c r="L50" s="255">
        <v>27</v>
      </c>
      <c r="M50" s="255">
        <v>0</v>
      </c>
      <c r="N50" s="255">
        <v>0</v>
      </c>
      <c r="O50" s="255">
        <v>6698</v>
      </c>
      <c r="P50" s="255">
        <v>5422</v>
      </c>
      <c r="Q50" s="255">
        <v>1713</v>
      </c>
    </row>
    <row r="51" spans="1:17">
      <c r="A51" s="251" t="s">
        <v>5522</v>
      </c>
      <c r="B51" s="251" t="s">
        <v>72</v>
      </c>
      <c r="C51" s="251" t="s">
        <v>5513</v>
      </c>
      <c r="D51" s="251" t="s">
        <v>3878</v>
      </c>
      <c r="E51" s="255">
        <v>0</v>
      </c>
      <c r="F51" s="255">
        <v>0</v>
      </c>
      <c r="G51" s="255">
        <v>0</v>
      </c>
      <c r="H51" s="255">
        <v>0</v>
      </c>
      <c r="I51" s="255">
        <v>0</v>
      </c>
      <c r="J51" s="255">
        <v>0</v>
      </c>
      <c r="K51" s="255">
        <v>0</v>
      </c>
      <c r="L51" s="255">
        <v>0</v>
      </c>
      <c r="M51" s="255">
        <v>0</v>
      </c>
      <c r="N51" s="255">
        <v>0</v>
      </c>
      <c r="O51" s="255">
        <v>0</v>
      </c>
      <c r="P51" s="255">
        <v>0</v>
      </c>
      <c r="Q51" s="255">
        <v>0</v>
      </c>
    </row>
    <row r="52" spans="1:17">
      <c r="A52" s="251" t="s">
        <v>5522</v>
      </c>
      <c r="B52" s="251" t="s">
        <v>72</v>
      </c>
      <c r="C52" s="251" t="s">
        <v>5513</v>
      </c>
      <c r="D52" s="251" t="s">
        <v>5276</v>
      </c>
      <c r="E52" s="255">
        <v>0</v>
      </c>
      <c r="F52" s="255">
        <v>0</v>
      </c>
      <c r="G52" s="255">
        <v>0</v>
      </c>
      <c r="H52" s="255">
        <v>0</v>
      </c>
      <c r="I52" s="255">
        <v>0</v>
      </c>
      <c r="J52" s="255">
        <v>0</v>
      </c>
      <c r="K52" s="255">
        <v>0</v>
      </c>
      <c r="L52" s="255">
        <v>0</v>
      </c>
      <c r="M52" s="255">
        <v>0</v>
      </c>
      <c r="N52" s="255">
        <v>0</v>
      </c>
      <c r="O52" s="255">
        <v>0</v>
      </c>
      <c r="P52" s="255">
        <v>0</v>
      </c>
      <c r="Q52" s="255">
        <v>0</v>
      </c>
    </row>
    <row r="53" spans="1:17">
      <c r="A53" s="251" t="s">
        <v>5523</v>
      </c>
      <c r="B53" s="251" t="s">
        <v>72</v>
      </c>
      <c r="C53" s="251" t="s">
        <v>5513</v>
      </c>
      <c r="D53" s="251" t="s">
        <v>3876</v>
      </c>
      <c r="E53" s="255">
        <v>0</v>
      </c>
      <c r="F53" s="255">
        <v>0</v>
      </c>
      <c r="G53" s="255">
        <v>0</v>
      </c>
      <c r="H53" s="255">
        <v>0</v>
      </c>
      <c r="I53" s="255">
        <v>0</v>
      </c>
      <c r="J53" s="255">
        <v>0</v>
      </c>
      <c r="K53" s="255">
        <v>0</v>
      </c>
      <c r="L53" s="255">
        <v>0</v>
      </c>
      <c r="M53" s="255">
        <v>0</v>
      </c>
      <c r="N53" s="255">
        <v>0</v>
      </c>
      <c r="O53" s="255">
        <v>0</v>
      </c>
      <c r="P53" s="255">
        <v>0</v>
      </c>
      <c r="Q53" s="255">
        <v>0</v>
      </c>
    </row>
    <row r="54" spans="1:17">
      <c r="A54" s="251" t="s">
        <v>5523</v>
      </c>
      <c r="B54" s="251" t="s">
        <v>72</v>
      </c>
      <c r="C54" s="251" t="s">
        <v>5513</v>
      </c>
      <c r="D54" s="251" t="s">
        <v>149</v>
      </c>
      <c r="E54" s="255">
        <v>13884</v>
      </c>
      <c r="F54" s="255">
        <v>0</v>
      </c>
      <c r="G54" s="255">
        <v>0</v>
      </c>
      <c r="H54" s="255">
        <v>0</v>
      </c>
      <c r="I54" s="255">
        <v>0</v>
      </c>
      <c r="J54" s="255">
        <v>0</v>
      </c>
      <c r="K54" s="255">
        <v>14</v>
      </c>
      <c r="L54" s="255">
        <v>27</v>
      </c>
      <c r="M54" s="255">
        <v>0</v>
      </c>
      <c r="N54" s="255">
        <v>0</v>
      </c>
      <c r="O54" s="255">
        <v>6699</v>
      </c>
      <c r="P54" s="255">
        <v>5426</v>
      </c>
      <c r="Q54" s="255">
        <v>1718</v>
      </c>
    </row>
    <row r="55" spans="1:17">
      <c r="A55" s="251" t="s">
        <v>5523</v>
      </c>
      <c r="B55" s="251" t="s">
        <v>72</v>
      </c>
      <c r="C55" s="251" t="s">
        <v>5513</v>
      </c>
      <c r="D55" s="251" t="s">
        <v>3878</v>
      </c>
      <c r="E55" s="255">
        <v>2</v>
      </c>
      <c r="F55" s="255">
        <v>0</v>
      </c>
      <c r="G55" s="255">
        <v>0</v>
      </c>
      <c r="H55" s="255">
        <v>0</v>
      </c>
      <c r="I55" s="255">
        <v>0</v>
      </c>
      <c r="J55" s="255">
        <v>0</v>
      </c>
      <c r="K55" s="255">
        <v>0</v>
      </c>
      <c r="L55" s="255">
        <v>0</v>
      </c>
      <c r="M55" s="255">
        <v>0</v>
      </c>
      <c r="N55" s="255">
        <v>0</v>
      </c>
      <c r="O55" s="255">
        <v>1</v>
      </c>
      <c r="P55" s="255">
        <v>1</v>
      </c>
      <c r="Q55" s="255">
        <v>0</v>
      </c>
    </row>
    <row r="56" spans="1:17">
      <c r="A56" s="251" t="s">
        <v>5523</v>
      </c>
      <c r="B56" s="251" t="s">
        <v>72</v>
      </c>
      <c r="C56" s="251" t="s">
        <v>5513</v>
      </c>
      <c r="D56" s="251" t="s">
        <v>5276</v>
      </c>
      <c r="E56" s="255">
        <v>2</v>
      </c>
      <c r="F56" s="255">
        <v>0</v>
      </c>
      <c r="G56" s="255">
        <v>0</v>
      </c>
      <c r="H56" s="255">
        <v>0</v>
      </c>
      <c r="I56" s="255">
        <v>0</v>
      </c>
      <c r="J56" s="255">
        <v>0</v>
      </c>
      <c r="K56" s="255">
        <v>0</v>
      </c>
      <c r="L56" s="255">
        <v>0</v>
      </c>
      <c r="M56" s="255">
        <v>0</v>
      </c>
      <c r="N56" s="255">
        <v>0</v>
      </c>
      <c r="O56" s="255">
        <v>1</v>
      </c>
      <c r="P56" s="255">
        <v>1</v>
      </c>
      <c r="Q56" s="255">
        <v>0</v>
      </c>
    </row>
    <row r="57" spans="1:17">
      <c r="A57" s="251" t="s">
        <v>5524</v>
      </c>
      <c r="B57" s="251" t="s">
        <v>72</v>
      </c>
      <c r="C57" s="251" t="s">
        <v>5513</v>
      </c>
      <c r="D57" s="251" t="s">
        <v>3876</v>
      </c>
      <c r="E57" s="255">
        <v>0</v>
      </c>
      <c r="F57" s="255">
        <v>0</v>
      </c>
      <c r="G57" s="255">
        <v>0</v>
      </c>
      <c r="H57" s="255">
        <v>0</v>
      </c>
      <c r="I57" s="255">
        <v>0</v>
      </c>
      <c r="J57" s="255">
        <v>0</v>
      </c>
      <c r="K57" s="255">
        <v>0</v>
      </c>
      <c r="L57" s="255">
        <v>0</v>
      </c>
      <c r="M57" s="255">
        <v>0</v>
      </c>
      <c r="N57" s="255">
        <v>0</v>
      </c>
      <c r="O57" s="255">
        <v>0</v>
      </c>
      <c r="P57" s="255">
        <v>0</v>
      </c>
      <c r="Q57" s="255">
        <v>0</v>
      </c>
    </row>
    <row r="58" spans="1:17">
      <c r="A58" s="251" t="s">
        <v>5524</v>
      </c>
      <c r="B58" s="251" t="s">
        <v>72</v>
      </c>
      <c r="C58" s="251" t="s">
        <v>5513</v>
      </c>
      <c r="D58" s="251" t="s">
        <v>149</v>
      </c>
      <c r="E58" s="255">
        <v>13874</v>
      </c>
      <c r="F58" s="255">
        <v>0</v>
      </c>
      <c r="G58" s="255">
        <v>0</v>
      </c>
      <c r="H58" s="255">
        <v>0</v>
      </c>
      <c r="I58" s="255">
        <v>0</v>
      </c>
      <c r="J58" s="255">
        <v>0</v>
      </c>
      <c r="K58" s="255">
        <v>14</v>
      </c>
      <c r="L58" s="255">
        <v>27</v>
      </c>
      <c r="M58" s="255">
        <v>0</v>
      </c>
      <c r="N58" s="255">
        <v>0</v>
      </c>
      <c r="O58" s="255">
        <v>6703</v>
      </c>
      <c r="P58" s="255">
        <v>5418</v>
      </c>
      <c r="Q58" s="255">
        <v>1712</v>
      </c>
    </row>
    <row r="59" spans="1:17">
      <c r="A59" s="251" t="s">
        <v>5524</v>
      </c>
      <c r="B59" s="251" t="s">
        <v>72</v>
      </c>
      <c r="C59" s="251" t="s">
        <v>5513</v>
      </c>
      <c r="D59" s="251" t="s">
        <v>3878</v>
      </c>
      <c r="E59" s="255">
        <v>0</v>
      </c>
      <c r="F59" s="255">
        <v>0</v>
      </c>
      <c r="G59" s="255">
        <v>0</v>
      </c>
      <c r="H59" s="255">
        <v>0</v>
      </c>
      <c r="I59" s="255">
        <v>0</v>
      </c>
      <c r="J59" s="255">
        <v>0</v>
      </c>
      <c r="K59" s="255">
        <v>0</v>
      </c>
      <c r="L59" s="255">
        <v>0</v>
      </c>
      <c r="M59" s="255">
        <v>0</v>
      </c>
      <c r="N59" s="255">
        <v>0</v>
      </c>
      <c r="O59" s="255">
        <v>0</v>
      </c>
      <c r="P59" s="255">
        <v>0</v>
      </c>
      <c r="Q59" s="255">
        <v>0</v>
      </c>
    </row>
    <row r="60" spans="1:17">
      <c r="A60" s="251" t="s">
        <v>5524</v>
      </c>
      <c r="B60" s="251" t="s">
        <v>72</v>
      </c>
      <c r="C60" s="251" t="s">
        <v>5513</v>
      </c>
      <c r="D60" s="251" t="s">
        <v>5276</v>
      </c>
      <c r="E60" s="255">
        <v>0</v>
      </c>
      <c r="F60" s="255">
        <v>0</v>
      </c>
      <c r="G60" s="255">
        <v>0</v>
      </c>
      <c r="H60" s="255">
        <v>0</v>
      </c>
      <c r="I60" s="255">
        <v>0</v>
      </c>
      <c r="J60" s="255">
        <v>0</v>
      </c>
      <c r="K60" s="255">
        <v>0</v>
      </c>
      <c r="L60" s="255">
        <v>0</v>
      </c>
      <c r="M60" s="255">
        <v>0</v>
      </c>
      <c r="N60" s="255">
        <v>0</v>
      </c>
      <c r="O60" s="255">
        <v>0</v>
      </c>
      <c r="P60" s="255">
        <v>0</v>
      </c>
      <c r="Q60" s="255">
        <v>0</v>
      </c>
    </row>
    <row r="61" spans="1:17">
      <c r="A61" s="251" t="s">
        <v>5525</v>
      </c>
      <c r="B61" s="251" t="s">
        <v>72</v>
      </c>
      <c r="C61" s="251" t="s">
        <v>5513</v>
      </c>
      <c r="D61" s="251" t="s">
        <v>3876</v>
      </c>
      <c r="E61" s="255">
        <v>0</v>
      </c>
      <c r="F61" s="255">
        <v>0</v>
      </c>
      <c r="G61" s="255">
        <v>0</v>
      </c>
      <c r="H61" s="255">
        <v>0</v>
      </c>
      <c r="I61" s="255">
        <v>0</v>
      </c>
      <c r="J61" s="255">
        <v>0</v>
      </c>
      <c r="K61" s="255">
        <v>0</v>
      </c>
      <c r="L61" s="255">
        <v>0</v>
      </c>
      <c r="M61" s="255">
        <v>0</v>
      </c>
      <c r="N61" s="255">
        <v>0</v>
      </c>
      <c r="O61" s="255">
        <v>0</v>
      </c>
      <c r="P61" s="255">
        <v>0</v>
      </c>
      <c r="Q61" s="255">
        <v>0</v>
      </c>
    </row>
    <row r="62" spans="1:17">
      <c r="A62" s="251" t="s">
        <v>5525</v>
      </c>
      <c r="B62" s="251" t="s">
        <v>72</v>
      </c>
      <c r="C62" s="251" t="s">
        <v>5513</v>
      </c>
      <c r="D62" s="251" t="s">
        <v>149</v>
      </c>
      <c r="E62" s="255">
        <v>13909</v>
      </c>
      <c r="F62" s="255">
        <v>0</v>
      </c>
      <c r="G62" s="255">
        <v>0</v>
      </c>
      <c r="H62" s="255">
        <v>0</v>
      </c>
      <c r="I62" s="255">
        <v>0</v>
      </c>
      <c r="J62" s="255">
        <v>0</v>
      </c>
      <c r="K62" s="255">
        <v>14</v>
      </c>
      <c r="L62" s="255">
        <v>24</v>
      </c>
      <c r="M62" s="255">
        <v>0</v>
      </c>
      <c r="N62" s="255">
        <v>0</v>
      </c>
      <c r="O62" s="255">
        <v>6704</v>
      </c>
      <c r="P62" s="255">
        <v>5450</v>
      </c>
      <c r="Q62" s="255">
        <v>1717</v>
      </c>
    </row>
    <row r="63" spans="1:17">
      <c r="A63" s="251" t="s">
        <v>5525</v>
      </c>
      <c r="B63" s="251" t="s">
        <v>72</v>
      </c>
      <c r="C63" s="251" t="s">
        <v>5513</v>
      </c>
      <c r="D63" s="251" t="s">
        <v>3878</v>
      </c>
      <c r="E63" s="255">
        <v>0</v>
      </c>
      <c r="F63" s="255">
        <v>0</v>
      </c>
      <c r="G63" s="255">
        <v>0</v>
      </c>
      <c r="H63" s="255">
        <v>0</v>
      </c>
      <c r="I63" s="255">
        <v>0</v>
      </c>
      <c r="J63" s="255">
        <v>0</v>
      </c>
      <c r="K63" s="255">
        <v>0</v>
      </c>
      <c r="L63" s="255">
        <v>0</v>
      </c>
      <c r="M63" s="255">
        <v>0</v>
      </c>
      <c r="N63" s="255">
        <v>0</v>
      </c>
      <c r="O63" s="255">
        <v>0</v>
      </c>
      <c r="P63" s="255">
        <v>0</v>
      </c>
      <c r="Q63" s="255">
        <v>0</v>
      </c>
    </row>
    <row r="64" spans="1:17">
      <c r="A64" s="251" t="s">
        <v>5525</v>
      </c>
      <c r="B64" s="251" t="s">
        <v>72</v>
      </c>
      <c r="C64" s="251" t="s">
        <v>5513</v>
      </c>
      <c r="D64" s="251" t="s">
        <v>5276</v>
      </c>
      <c r="E64" s="255">
        <v>0</v>
      </c>
      <c r="F64" s="255">
        <v>0</v>
      </c>
      <c r="G64" s="255">
        <v>0</v>
      </c>
      <c r="H64" s="255">
        <v>0</v>
      </c>
      <c r="I64" s="255">
        <v>0</v>
      </c>
      <c r="J64" s="255">
        <v>0</v>
      </c>
      <c r="K64" s="255">
        <v>0</v>
      </c>
      <c r="L64" s="255">
        <v>0</v>
      </c>
      <c r="M64" s="255">
        <v>0</v>
      </c>
      <c r="N64" s="255">
        <v>0</v>
      </c>
      <c r="O64" s="255">
        <v>0</v>
      </c>
      <c r="P64" s="255">
        <v>0</v>
      </c>
      <c r="Q64" s="255">
        <v>0</v>
      </c>
    </row>
    <row r="65" spans="1:17">
      <c r="A65" s="251" t="s">
        <v>5526</v>
      </c>
      <c r="B65" s="251" t="s">
        <v>72</v>
      </c>
      <c r="C65" s="251" t="s">
        <v>5513</v>
      </c>
      <c r="D65" s="251" t="s">
        <v>3876</v>
      </c>
      <c r="E65" s="255">
        <v>0</v>
      </c>
      <c r="F65" s="255">
        <v>0</v>
      </c>
      <c r="G65" s="255">
        <v>0</v>
      </c>
      <c r="H65" s="255">
        <v>0</v>
      </c>
      <c r="I65" s="255">
        <v>0</v>
      </c>
      <c r="J65" s="255">
        <v>0</v>
      </c>
      <c r="K65" s="255">
        <v>0</v>
      </c>
      <c r="L65" s="255">
        <v>0</v>
      </c>
      <c r="M65" s="255">
        <v>0</v>
      </c>
      <c r="N65" s="255">
        <v>0</v>
      </c>
      <c r="O65" s="255">
        <v>0</v>
      </c>
      <c r="P65" s="255">
        <v>0</v>
      </c>
      <c r="Q65" s="255">
        <v>0</v>
      </c>
    </row>
    <row r="66" spans="1:17">
      <c r="A66" s="251" t="s">
        <v>5526</v>
      </c>
      <c r="B66" s="251" t="s">
        <v>72</v>
      </c>
      <c r="C66" s="251" t="s">
        <v>5513</v>
      </c>
      <c r="D66" s="251" t="s">
        <v>149</v>
      </c>
      <c r="E66" s="255">
        <v>19089</v>
      </c>
      <c r="F66" s="255">
        <v>0</v>
      </c>
      <c r="G66" s="255">
        <v>0</v>
      </c>
      <c r="H66" s="255">
        <v>0</v>
      </c>
      <c r="I66" s="255">
        <v>0</v>
      </c>
      <c r="J66" s="255">
        <v>0</v>
      </c>
      <c r="K66" s="255">
        <v>0</v>
      </c>
      <c r="L66" s="255">
        <v>0</v>
      </c>
      <c r="M66" s="255">
        <v>536</v>
      </c>
      <c r="N66" s="255">
        <v>4077</v>
      </c>
      <c r="O66" s="255">
        <v>7354</v>
      </c>
      <c r="P66" s="255">
        <v>5406</v>
      </c>
      <c r="Q66" s="255">
        <v>1716</v>
      </c>
    </row>
    <row r="67" spans="1:17">
      <c r="A67" s="251" t="s">
        <v>5526</v>
      </c>
      <c r="B67" s="251" t="s">
        <v>72</v>
      </c>
      <c r="C67" s="251" t="s">
        <v>5513</v>
      </c>
      <c r="D67" s="251" t="s">
        <v>3878</v>
      </c>
      <c r="E67" s="255">
        <v>4</v>
      </c>
      <c r="F67" s="255">
        <v>0</v>
      </c>
      <c r="G67" s="255">
        <v>0</v>
      </c>
      <c r="H67" s="255">
        <v>0</v>
      </c>
      <c r="I67" s="255">
        <v>0</v>
      </c>
      <c r="J67" s="255">
        <v>0</v>
      </c>
      <c r="K67" s="255">
        <v>0</v>
      </c>
      <c r="L67" s="255">
        <v>0</v>
      </c>
      <c r="M67" s="255">
        <v>0</v>
      </c>
      <c r="N67" s="255">
        <v>4</v>
      </c>
      <c r="O67" s="255">
        <v>0</v>
      </c>
      <c r="P67" s="255">
        <v>0</v>
      </c>
      <c r="Q67" s="255">
        <v>0</v>
      </c>
    </row>
    <row r="68" spans="1:17">
      <c r="A68" s="251" t="s">
        <v>5526</v>
      </c>
      <c r="B68" s="251" t="s">
        <v>72</v>
      </c>
      <c r="C68" s="251" t="s">
        <v>5513</v>
      </c>
      <c r="D68" s="251" t="s">
        <v>5276</v>
      </c>
      <c r="E68" s="255">
        <v>4</v>
      </c>
      <c r="F68" s="255">
        <v>0</v>
      </c>
      <c r="G68" s="255">
        <v>0</v>
      </c>
      <c r="H68" s="255">
        <v>0</v>
      </c>
      <c r="I68" s="255">
        <v>0</v>
      </c>
      <c r="J68" s="255">
        <v>0</v>
      </c>
      <c r="K68" s="255">
        <v>0</v>
      </c>
      <c r="L68" s="255">
        <v>0</v>
      </c>
      <c r="M68" s="255">
        <v>0</v>
      </c>
      <c r="N68" s="255">
        <v>4</v>
      </c>
      <c r="O68" s="255">
        <v>0</v>
      </c>
      <c r="P68" s="255">
        <v>0</v>
      </c>
      <c r="Q68" s="255">
        <v>0</v>
      </c>
    </row>
    <row r="69" spans="1:17">
      <c r="A69" s="251" t="s">
        <v>5527</v>
      </c>
      <c r="B69" s="251" t="s">
        <v>72</v>
      </c>
      <c r="C69" s="251" t="s">
        <v>5513</v>
      </c>
      <c r="D69" s="251" t="s">
        <v>3876</v>
      </c>
      <c r="E69" s="255">
        <v>0</v>
      </c>
      <c r="F69" s="255">
        <v>0</v>
      </c>
      <c r="G69" s="255">
        <v>0</v>
      </c>
      <c r="H69" s="255">
        <v>0</v>
      </c>
      <c r="I69" s="255">
        <v>0</v>
      </c>
      <c r="J69" s="255">
        <v>0</v>
      </c>
      <c r="K69" s="255">
        <v>0</v>
      </c>
      <c r="L69" s="255">
        <v>0</v>
      </c>
      <c r="M69" s="255">
        <v>0</v>
      </c>
      <c r="N69" s="255">
        <v>0</v>
      </c>
      <c r="O69" s="255">
        <v>0</v>
      </c>
      <c r="P69" s="255">
        <v>0</v>
      </c>
      <c r="Q69" s="255">
        <v>0</v>
      </c>
    </row>
    <row r="70" spans="1:17">
      <c r="A70" s="251" t="s">
        <v>5527</v>
      </c>
      <c r="B70" s="251" t="s">
        <v>72</v>
      </c>
      <c r="C70" s="251" t="s">
        <v>5513</v>
      </c>
      <c r="D70" s="251" t="s">
        <v>149</v>
      </c>
      <c r="E70" s="255">
        <v>17176</v>
      </c>
      <c r="F70" s="255">
        <v>0</v>
      </c>
      <c r="G70" s="255">
        <v>0</v>
      </c>
      <c r="H70" s="255">
        <v>0</v>
      </c>
      <c r="I70" s="255">
        <v>0</v>
      </c>
      <c r="J70" s="255">
        <v>0</v>
      </c>
      <c r="K70" s="255">
        <v>0</v>
      </c>
      <c r="L70" s="255">
        <v>0</v>
      </c>
      <c r="M70" s="255">
        <v>0</v>
      </c>
      <c r="N70" s="255">
        <v>2713</v>
      </c>
      <c r="O70" s="255">
        <v>7349</v>
      </c>
      <c r="P70" s="255">
        <v>5402</v>
      </c>
      <c r="Q70" s="255">
        <v>1712</v>
      </c>
    </row>
    <row r="71" spans="1:17">
      <c r="A71" s="251" t="s">
        <v>5527</v>
      </c>
      <c r="B71" s="251" t="s">
        <v>72</v>
      </c>
      <c r="C71" s="251" t="s">
        <v>5513</v>
      </c>
      <c r="D71" s="251" t="s">
        <v>3878</v>
      </c>
      <c r="E71" s="255">
        <v>109</v>
      </c>
      <c r="F71" s="255">
        <v>0</v>
      </c>
      <c r="G71" s="255">
        <v>0</v>
      </c>
      <c r="H71" s="255">
        <v>0</v>
      </c>
      <c r="I71" s="255">
        <v>0</v>
      </c>
      <c r="J71" s="255">
        <v>0</v>
      </c>
      <c r="K71" s="255">
        <v>0</v>
      </c>
      <c r="L71" s="255">
        <v>0</v>
      </c>
      <c r="M71" s="255">
        <v>0</v>
      </c>
      <c r="N71" s="255">
        <v>18</v>
      </c>
      <c r="O71" s="255">
        <v>58</v>
      </c>
      <c r="P71" s="255">
        <v>17</v>
      </c>
      <c r="Q71" s="255">
        <v>16</v>
      </c>
    </row>
    <row r="72" spans="1:17">
      <c r="A72" s="251" t="s">
        <v>5527</v>
      </c>
      <c r="B72" s="251" t="s">
        <v>72</v>
      </c>
      <c r="C72" s="251" t="s">
        <v>5513</v>
      </c>
      <c r="D72" s="251" t="s">
        <v>5276</v>
      </c>
      <c r="E72" s="255">
        <v>74</v>
      </c>
      <c r="F72" s="255">
        <v>0</v>
      </c>
      <c r="G72" s="255">
        <v>0</v>
      </c>
      <c r="H72" s="255">
        <v>0</v>
      </c>
      <c r="I72" s="255">
        <v>0</v>
      </c>
      <c r="J72" s="255">
        <v>0</v>
      </c>
      <c r="K72" s="255">
        <v>0</v>
      </c>
      <c r="L72" s="255">
        <v>0</v>
      </c>
      <c r="M72" s="255">
        <v>0</v>
      </c>
      <c r="N72" s="255">
        <v>10</v>
      </c>
      <c r="O72" s="255">
        <v>43</v>
      </c>
      <c r="P72" s="255">
        <v>12</v>
      </c>
      <c r="Q72" s="255">
        <v>9</v>
      </c>
    </row>
    <row r="73" spans="1:17">
      <c r="A73" s="251" t="s">
        <v>5528</v>
      </c>
      <c r="B73" s="251" t="s">
        <v>72</v>
      </c>
      <c r="C73" s="251" t="s">
        <v>5513</v>
      </c>
      <c r="D73" s="251" t="s">
        <v>3876</v>
      </c>
      <c r="E73" s="255">
        <v>944</v>
      </c>
      <c r="F73" s="255">
        <v>0</v>
      </c>
      <c r="G73" s="255">
        <v>0</v>
      </c>
      <c r="H73" s="255">
        <v>208</v>
      </c>
      <c r="I73" s="255">
        <v>292</v>
      </c>
      <c r="J73" s="255">
        <v>100</v>
      </c>
      <c r="K73" s="255">
        <v>18</v>
      </c>
      <c r="L73" s="255">
        <v>6</v>
      </c>
      <c r="M73" s="255">
        <v>2</v>
      </c>
      <c r="N73" s="255">
        <v>36</v>
      </c>
      <c r="O73" s="255">
        <v>82</v>
      </c>
      <c r="P73" s="255">
        <v>119</v>
      </c>
      <c r="Q73" s="255">
        <v>81</v>
      </c>
    </row>
    <row r="74" spans="1:17">
      <c r="A74" s="251" t="s">
        <v>5528</v>
      </c>
      <c r="B74" s="251" t="s">
        <v>72</v>
      </c>
      <c r="C74" s="251" t="s">
        <v>5513</v>
      </c>
      <c r="D74" s="251" t="s">
        <v>4255</v>
      </c>
      <c r="E74" s="255">
        <v>0</v>
      </c>
      <c r="F74" s="255">
        <v>0</v>
      </c>
      <c r="G74" s="255">
        <v>0</v>
      </c>
      <c r="H74" s="255">
        <v>0</v>
      </c>
      <c r="I74" s="255">
        <v>0</v>
      </c>
      <c r="J74" s="255">
        <v>0</v>
      </c>
      <c r="K74" s="255">
        <v>0</v>
      </c>
      <c r="L74" s="255">
        <v>0</v>
      </c>
      <c r="M74" s="255">
        <v>0</v>
      </c>
      <c r="N74" s="255">
        <v>0</v>
      </c>
      <c r="O74" s="255">
        <v>0</v>
      </c>
      <c r="P74" s="255">
        <v>0</v>
      </c>
      <c r="Q74" s="255">
        <v>0</v>
      </c>
    </row>
    <row r="75" spans="1:17">
      <c r="A75" s="251" t="s">
        <v>5528</v>
      </c>
      <c r="B75" s="251" t="s">
        <v>72</v>
      </c>
      <c r="C75" s="251" t="s">
        <v>5513</v>
      </c>
      <c r="D75" s="251" t="s">
        <v>3878</v>
      </c>
      <c r="E75" s="255">
        <v>0</v>
      </c>
      <c r="F75" s="255">
        <v>0</v>
      </c>
      <c r="G75" s="255">
        <v>0</v>
      </c>
      <c r="H75" s="255">
        <v>0</v>
      </c>
      <c r="I75" s="255">
        <v>0</v>
      </c>
      <c r="J75" s="255">
        <v>0</v>
      </c>
      <c r="K75" s="255">
        <v>0</v>
      </c>
      <c r="L75" s="255">
        <v>0</v>
      </c>
      <c r="M75" s="255">
        <v>0</v>
      </c>
      <c r="N75" s="255">
        <v>0</v>
      </c>
      <c r="O75" s="255">
        <v>0</v>
      </c>
      <c r="P75" s="255">
        <v>0</v>
      </c>
      <c r="Q75" s="255">
        <v>0</v>
      </c>
    </row>
    <row r="76" spans="1:17">
      <c r="A76" s="251" t="s">
        <v>5528</v>
      </c>
      <c r="B76" s="251" t="s">
        <v>72</v>
      </c>
      <c r="C76" s="251" t="s">
        <v>5513</v>
      </c>
      <c r="D76" s="251" t="s">
        <v>5276</v>
      </c>
      <c r="E76" s="255">
        <v>0</v>
      </c>
      <c r="F76" s="255">
        <v>0</v>
      </c>
      <c r="G76" s="255">
        <v>0</v>
      </c>
      <c r="H76" s="255">
        <v>0</v>
      </c>
      <c r="I76" s="255">
        <v>0</v>
      </c>
      <c r="J76" s="255">
        <v>0</v>
      </c>
      <c r="K76" s="255">
        <v>0</v>
      </c>
      <c r="L76" s="255">
        <v>0</v>
      </c>
      <c r="M76" s="255">
        <v>0</v>
      </c>
      <c r="N76" s="255">
        <v>0</v>
      </c>
      <c r="O76" s="255">
        <v>0</v>
      </c>
      <c r="P76" s="255">
        <v>0</v>
      </c>
      <c r="Q76" s="255">
        <v>0</v>
      </c>
    </row>
    <row r="77" spans="1:17">
      <c r="A77" s="251" t="s">
        <v>5529</v>
      </c>
      <c r="B77" s="251" t="s">
        <v>72</v>
      </c>
      <c r="C77" s="251" t="s">
        <v>5513</v>
      </c>
      <c r="D77" s="251" t="s">
        <v>3876</v>
      </c>
      <c r="E77" s="255">
        <v>0</v>
      </c>
      <c r="F77" s="255">
        <v>0</v>
      </c>
      <c r="G77" s="255">
        <v>0</v>
      </c>
      <c r="H77" s="255">
        <v>0</v>
      </c>
      <c r="I77" s="255">
        <v>0</v>
      </c>
      <c r="J77" s="255">
        <v>0</v>
      </c>
      <c r="K77" s="255">
        <v>0</v>
      </c>
      <c r="L77" s="255">
        <v>0</v>
      </c>
      <c r="M77" s="255">
        <v>0</v>
      </c>
      <c r="N77" s="255">
        <v>0</v>
      </c>
      <c r="O77" s="255">
        <v>0</v>
      </c>
      <c r="P77" s="255">
        <v>0</v>
      </c>
      <c r="Q77" s="255">
        <v>0</v>
      </c>
    </row>
    <row r="78" spans="1:17">
      <c r="A78" s="251" t="s">
        <v>5529</v>
      </c>
      <c r="B78" s="251" t="s">
        <v>72</v>
      </c>
      <c r="C78" s="251" t="s">
        <v>5513</v>
      </c>
      <c r="D78" s="251" t="s">
        <v>149</v>
      </c>
      <c r="E78" s="255">
        <v>643</v>
      </c>
      <c r="F78" s="255">
        <v>0</v>
      </c>
      <c r="G78" s="255">
        <v>0</v>
      </c>
      <c r="H78" s="255">
        <v>0</v>
      </c>
      <c r="I78" s="255">
        <v>0</v>
      </c>
      <c r="J78" s="255">
        <v>0</v>
      </c>
      <c r="K78" s="255">
        <v>14</v>
      </c>
      <c r="L78" s="255">
        <v>27</v>
      </c>
      <c r="M78" s="255">
        <v>0</v>
      </c>
      <c r="N78" s="255">
        <v>0</v>
      </c>
      <c r="O78" s="255">
        <v>602</v>
      </c>
      <c r="P78" s="255">
        <v>0</v>
      </c>
      <c r="Q78" s="255">
        <v>0</v>
      </c>
    </row>
    <row r="79" spans="1:17">
      <c r="A79" s="251" t="s">
        <v>5529</v>
      </c>
      <c r="B79" s="251" t="s">
        <v>72</v>
      </c>
      <c r="C79" s="251" t="s">
        <v>5513</v>
      </c>
      <c r="D79" s="251" t="s">
        <v>3878</v>
      </c>
      <c r="E79" s="255">
        <v>0</v>
      </c>
      <c r="F79" s="255">
        <v>0</v>
      </c>
      <c r="G79" s="255">
        <v>0</v>
      </c>
      <c r="H79" s="255">
        <v>0</v>
      </c>
      <c r="I79" s="255">
        <v>0</v>
      </c>
      <c r="J79" s="255">
        <v>0</v>
      </c>
      <c r="K79" s="255">
        <v>0</v>
      </c>
      <c r="L79" s="255">
        <v>0</v>
      </c>
      <c r="M79" s="255">
        <v>0</v>
      </c>
      <c r="N79" s="255">
        <v>0</v>
      </c>
      <c r="O79" s="255">
        <v>0</v>
      </c>
      <c r="P79" s="255">
        <v>0</v>
      </c>
      <c r="Q79" s="255">
        <v>0</v>
      </c>
    </row>
    <row r="80" spans="1:17">
      <c r="A80" s="251" t="s">
        <v>5529</v>
      </c>
      <c r="B80" s="251" t="s">
        <v>72</v>
      </c>
      <c r="C80" s="251" t="s">
        <v>5513</v>
      </c>
      <c r="D80" s="251" t="s">
        <v>5276</v>
      </c>
      <c r="E80" s="255">
        <v>0</v>
      </c>
      <c r="F80" s="255">
        <v>0</v>
      </c>
      <c r="G80" s="255">
        <v>0</v>
      </c>
      <c r="H80" s="255">
        <v>0</v>
      </c>
      <c r="I80" s="255">
        <v>0</v>
      </c>
      <c r="J80" s="255">
        <v>0</v>
      </c>
      <c r="K80" s="255">
        <v>0</v>
      </c>
      <c r="L80" s="255">
        <v>0</v>
      </c>
      <c r="M80" s="255">
        <v>0</v>
      </c>
      <c r="N80" s="255">
        <v>0</v>
      </c>
      <c r="O80" s="255">
        <v>0</v>
      </c>
      <c r="P80" s="255">
        <v>0</v>
      </c>
      <c r="Q80" s="255">
        <v>0</v>
      </c>
    </row>
    <row r="81" spans="1:17">
      <c r="A81" s="251" t="s">
        <v>5530</v>
      </c>
      <c r="B81" s="251" t="s">
        <v>72</v>
      </c>
      <c r="C81" s="251" t="s">
        <v>5513</v>
      </c>
      <c r="D81" s="251" t="s">
        <v>3876</v>
      </c>
      <c r="E81" s="255">
        <v>0</v>
      </c>
      <c r="F81" s="255">
        <v>0</v>
      </c>
      <c r="G81" s="255">
        <v>0</v>
      </c>
      <c r="H81" s="255">
        <v>0</v>
      </c>
      <c r="I81" s="255">
        <v>0</v>
      </c>
      <c r="J81" s="255">
        <v>0</v>
      </c>
      <c r="K81" s="255">
        <v>0</v>
      </c>
      <c r="L81" s="255">
        <v>0</v>
      </c>
      <c r="M81" s="255">
        <v>0</v>
      </c>
      <c r="N81" s="255">
        <v>0</v>
      </c>
      <c r="O81" s="255">
        <v>0</v>
      </c>
      <c r="P81" s="255">
        <v>0</v>
      </c>
      <c r="Q81" s="255">
        <v>0</v>
      </c>
    </row>
    <row r="82" spans="1:17">
      <c r="A82" s="251" t="s">
        <v>5530</v>
      </c>
      <c r="B82" s="251" t="s">
        <v>72</v>
      </c>
      <c r="C82" s="251" t="s">
        <v>5513</v>
      </c>
      <c r="D82" s="251" t="s">
        <v>149</v>
      </c>
      <c r="E82" s="255">
        <v>19529</v>
      </c>
      <c r="F82" s="255">
        <v>0</v>
      </c>
      <c r="G82" s="255">
        <v>0</v>
      </c>
      <c r="H82" s="255">
        <v>0</v>
      </c>
      <c r="I82" s="255">
        <v>0</v>
      </c>
      <c r="J82" s="255">
        <v>0</v>
      </c>
      <c r="K82" s="255">
        <v>15</v>
      </c>
      <c r="L82" s="255">
        <v>37</v>
      </c>
      <c r="M82" s="255">
        <v>712</v>
      </c>
      <c r="N82" s="255">
        <v>4144</v>
      </c>
      <c r="O82" s="255">
        <v>7406</v>
      </c>
      <c r="P82" s="255">
        <v>5483</v>
      </c>
      <c r="Q82" s="255">
        <v>1732</v>
      </c>
    </row>
    <row r="83" spans="1:17">
      <c r="A83" s="251" t="s">
        <v>5530</v>
      </c>
      <c r="B83" s="251" t="s">
        <v>72</v>
      </c>
      <c r="C83" s="251" t="s">
        <v>5513</v>
      </c>
      <c r="D83" s="251" t="s">
        <v>3878</v>
      </c>
      <c r="E83" s="255">
        <v>35</v>
      </c>
      <c r="F83" s="255">
        <v>0</v>
      </c>
      <c r="G83" s="255">
        <v>0</v>
      </c>
      <c r="H83" s="255">
        <v>0</v>
      </c>
      <c r="I83" s="255">
        <v>0</v>
      </c>
      <c r="J83" s="255">
        <v>0</v>
      </c>
      <c r="K83" s="255">
        <v>0</v>
      </c>
      <c r="L83" s="255">
        <v>0</v>
      </c>
      <c r="M83" s="255">
        <v>8</v>
      </c>
      <c r="N83" s="255">
        <v>10</v>
      </c>
      <c r="O83" s="255">
        <v>7</v>
      </c>
      <c r="P83" s="255">
        <v>8</v>
      </c>
      <c r="Q83" s="255">
        <v>2</v>
      </c>
    </row>
    <row r="84" spans="1:17">
      <c r="A84" s="251" t="s">
        <v>5530</v>
      </c>
      <c r="B84" s="251" t="s">
        <v>72</v>
      </c>
      <c r="C84" s="251" t="s">
        <v>5513</v>
      </c>
      <c r="D84" s="251" t="s">
        <v>5276</v>
      </c>
      <c r="E84" s="255">
        <v>35</v>
      </c>
      <c r="F84" s="255">
        <v>0</v>
      </c>
      <c r="G84" s="255">
        <v>0</v>
      </c>
      <c r="H84" s="255">
        <v>0</v>
      </c>
      <c r="I84" s="255">
        <v>0</v>
      </c>
      <c r="J84" s="255">
        <v>0</v>
      </c>
      <c r="K84" s="255">
        <v>0</v>
      </c>
      <c r="L84" s="255">
        <v>0</v>
      </c>
      <c r="M84" s="255">
        <v>8</v>
      </c>
      <c r="N84" s="255">
        <v>10</v>
      </c>
      <c r="O84" s="255">
        <v>7</v>
      </c>
      <c r="P84" s="255">
        <v>8</v>
      </c>
      <c r="Q84" s="255">
        <v>2</v>
      </c>
    </row>
    <row r="85" spans="1:17">
      <c r="A85" s="251" t="s">
        <v>5531</v>
      </c>
      <c r="B85" s="251" t="s">
        <v>72</v>
      </c>
      <c r="C85" s="251" t="s">
        <v>5513</v>
      </c>
      <c r="D85" s="251" t="s">
        <v>3876</v>
      </c>
      <c r="E85" s="255">
        <v>1694</v>
      </c>
      <c r="F85" s="255">
        <v>140</v>
      </c>
      <c r="G85" s="255">
        <v>217</v>
      </c>
      <c r="H85" s="255">
        <v>296</v>
      </c>
      <c r="I85" s="255">
        <v>352</v>
      </c>
      <c r="J85" s="255">
        <v>116</v>
      </c>
      <c r="K85" s="255">
        <v>61</v>
      </c>
      <c r="L85" s="255">
        <v>33</v>
      </c>
      <c r="M85" s="255">
        <v>12</v>
      </c>
      <c r="N85" s="255">
        <v>95</v>
      </c>
      <c r="O85" s="255">
        <v>125</v>
      </c>
      <c r="P85" s="255">
        <v>151</v>
      </c>
      <c r="Q85" s="255">
        <v>96</v>
      </c>
    </row>
    <row r="86" spans="1:17">
      <c r="A86" s="251" t="s">
        <v>5531</v>
      </c>
      <c r="B86" s="251" t="s">
        <v>72</v>
      </c>
      <c r="C86" s="251" t="s">
        <v>5513</v>
      </c>
      <c r="D86" s="251" t="s">
        <v>149</v>
      </c>
      <c r="E86" s="255">
        <v>19713</v>
      </c>
      <c r="F86" s="255">
        <v>0</v>
      </c>
      <c r="G86" s="255">
        <v>0</v>
      </c>
      <c r="H86" s="255">
        <v>0</v>
      </c>
      <c r="I86" s="255">
        <v>0</v>
      </c>
      <c r="J86" s="255">
        <v>0</v>
      </c>
      <c r="K86" s="255">
        <v>14</v>
      </c>
      <c r="L86" s="255">
        <v>36</v>
      </c>
      <c r="M86" s="255">
        <v>749</v>
      </c>
      <c r="N86" s="255">
        <v>4318</v>
      </c>
      <c r="O86" s="255">
        <v>7452</v>
      </c>
      <c r="P86" s="255">
        <v>5439</v>
      </c>
      <c r="Q86" s="255">
        <v>1705</v>
      </c>
    </row>
    <row r="87" spans="1:17">
      <c r="A87" s="251" t="s">
        <v>5531</v>
      </c>
      <c r="B87" s="251" t="s">
        <v>72</v>
      </c>
      <c r="C87" s="251" t="s">
        <v>5513</v>
      </c>
      <c r="D87" s="251" t="s">
        <v>3878</v>
      </c>
      <c r="E87" s="255">
        <v>456</v>
      </c>
      <c r="F87" s="255">
        <v>1</v>
      </c>
      <c r="G87" s="255">
        <v>39</v>
      </c>
      <c r="H87" s="255">
        <v>89</v>
      </c>
      <c r="I87" s="255">
        <v>42</v>
      </c>
      <c r="J87" s="255">
        <v>33</v>
      </c>
      <c r="K87" s="255">
        <v>1</v>
      </c>
      <c r="L87" s="255">
        <v>3</v>
      </c>
      <c r="M87" s="255">
        <v>7</v>
      </c>
      <c r="N87" s="255">
        <v>125</v>
      </c>
      <c r="O87" s="255">
        <v>49</v>
      </c>
      <c r="P87" s="255">
        <v>41</v>
      </c>
      <c r="Q87" s="255">
        <v>26</v>
      </c>
    </row>
    <row r="88" spans="1:17">
      <c r="A88" s="251" t="s">
        <v>5531</v>
      </c>
      <c r="B88" s="251" t="s">
        <v>72</v>
      </c>
      <c r="C88" s="251" t="s">
        <v>5513</v>
      </c>
      <c r="D88" s="251" t="s">
        <v>5276</v>
      </c>
      <c r="E88" s="255">
        <v>238</v>
      </c>
      <c r="F88" s="255">
        <v>1</v>
      </c>
      <c r="G88" s="255">
        <v>25</v>
      </c>
      <c r="H88" s="255">
        <v>42</v>
      </c>
      <c r="I88" s="255">
        <v>21</v>
      </c>
      <c r="J88" s="255">
        <v>17</v>
      </c>
      <c r="K88" s="255">
        <v>0</v>
      </c>
      <c r="L88" s="255">
        <v>2</v>
      </c>
      <c r="M88" s="255">
        <v>2</v>
      </c>
      <c r="N88" s="255">
        <v>68</v>
      </c>
      <c r="O88" s="255">
        <v>26</v>
      </c>
      <c r="P88" s="255">
        <v>19</v>
      </c>
      <c r="Q88" s="255">
        <v>15</v>
      </c>
    </row>
    <row r="89" spans="1:17">
      <c r="A89" s="251" t="s">
        <v>5532</v>
      </c>
      <c r="B89" s="251" t="s">
        <v>72</v>
      </c>
      <c r="C89" s="251" t="s">
        <v>5513</v>
      </c>
      <c r="D89" s="251" t="s">
        <v>3876</v>
      </c>
      <c r="E89" s="255">
        <v>2563</v>
      </c>
      <c r="F89" s="255">
        <v>133</v>
      </c>
      <c r="G89" s="255">
        <v>241</v>
      </c>
      <c r="H89" s="255">
        <v>603</v>
      </c>
      <c r="I89" s="255">
        <v>470</v>
      </c>
      <c r="J89" s="255">
        <v>195</v>
      </c>
      <c r="K89" s="255">
        <v>47</v>
      </c>
      <c r="L89" s="255">
        <v>28</v>
      </c>
      <c r="M89" s="255">
        <v>37</v>
      </c>
      <c r="N89" s="255">
        <v>223</v>
      </c>
      <c r="O89" s="255">
        <v>164</v>
      </c>
      <c r="P89" s="255">
        <v>336</v>
      </c>
      <c r="Q89" s="255">
        <v>86</v>
      </c>
    </row>
    <row r="90" spans="1:17">
      <c r="A90" s="251" t="s">
        <v>5532</v>
      </c>
      <c r="B90" s="251" t="s">
        <v>72</v>
      </c>
      <c r="C90" s="251" t="s">
        <v>5513</v>
      </c>
      <c r="D90" s="251" t="s">
        <v>149</v>
      </c>
      <c r="E90" s="255">
        <v>19583</v>
      </c>
      <c r="F90" s="255">
        <v>0</v>
      </c>
      <c r="G90" s="255">
        <v>0</v>
      </c>
      <c r="H90" s="255">
        <v>0</v>
      </c>
      <c r="I90" s="255">
        <v>0</v>
      </c>
      <c r="J90" s="255">
        <v>0</v>
      </c>
      <c r="K90" s="255">
        <v>15</v>
      </c>
      <c r="L90" s="255">
        <v>40</v>
      </c>
      <c r="M90" s="255">
        <v>740</v>
      </c>
      <c r="N90" s="255">
        <v>4237</v>
      </c>
      <c r="O90" s="255">
        <v>7468</v>
      </c>
      <c r="P90" s="255">
        <v>5377</v>
      </c>
      <c r="Q90" s="255">
        <v>1706</v>
      </c>
    </row>
    <row r="91" spans="1:17">
      <c r="A91" s="251" t="s">
        <v>5532</v>
      </c>
      <c r="B91" s="251" t="s">
        <v>72</v>
      </c>
      <c r="C91" s="251" t="s">
        <v>5513</v>
      </c>
      <c r="D91" s="251" t="s">
        <v>3878</v>
      </c>
      <c r="E91" s="255">
        <v>1478</v>
      </c>
      <c r="F91" s="255">
        <v>4</v>
      </c>
      <c r="G91" s="255">
        <v>72</v>
      </c>
      <c r="H91" s="255">
        <v>484</v>
      </c>
      <c r="I91" s="255">
        <v>153</v>
      </c>
      <c r="J91" s="255">
        <v>143</v>
      </c>
      <c r="K91" s="255">
        <v>24</v>
      </c>
      <c r="L91" s="255">
        <v>2</v>
      </c>
      <c r="M91" s="255">
        <v>36</v>
      </c>
      <c r="N91" s="255">
        <v>262</v>
      </c>
      <c r="O91" s="255">
        <v>82</v>
      </c>
      <c r="P91" s="255">
        <v>209</v>
      </c>
      <c r="Q91" s="255">
        <v>7</v>
      </c>
    </row>
    <row r="92" spans="1:17">
      <c r="A92" s="251" t="s">
        <v>5532</v>
      </c>
      <c r="B92" s="251" t="s">
        <v>72</v>
      </c>
      <c r="C92" s="251" t="s">
        <v>5513</v>
      </c>
      <c r="D92" s="251" t="s">
        <v>5276</v>
      </c>
      <c r="E92" s="255">
        <v>1058</v>
      </c>
      <c r="F92" s="255">
        <v>4</v>
      </c>
      <c r="G92" s="255">
        <v>56</v>
      </c>
      <c r="H92" s="255">
        <v>358</v>
      </c>
      <c r="I92" s="255">
        <v>100</v>
      </c>
      <c r="J92" s="255">
        <v>98</v>
      </c>
      <c r="K92" s="255">
        <v>20</v>
      </c>
      <c r="L92" s="255">
        <v>0</v>
      </c>
      <c r="M92" s="255">
        <v>15</v>
      </c>
      <c r="N92" s="255">
        <v>188</v>
      </c>
      <c r="O92" s="255">
        <v>65</v>
      </c>
      <c r="P92" s="255">
        <v>153</v>
      </c>
      <c r="Q92" s="255">
        <v>1</v>
      </c>
    </row>
    <row r="93" spans="1:17">
      <c r="A93" s="251" t="s">
        <v>5533</v>
      </c>
      <c r="B93" s="251" t="s">
        <v>72</v>
      </c>
      <c r="C93" s="251" t="s">
        <v>5513</v>
      </c>
      <c r="D93" s="251" t="s">
        <v>3876</v>
      </c>
      <c r="E93" s="255">
        <v>683</v>
      </c>
      <c r="F93" s="255">
        <v>0</v>
      </c>
      <c r="G93" s="255">
        <v>0</v>
      </c>
      <c r="H93" s="255">
        <v>0</v>
      </c>
      <c r="I93" s="255">
        <v>0</v>
      </c>
      <c r="J93" s="255">
        <v>0</v>
      </c>
      <c r="K93" s="255">
        <v>21</v>
      </c>
      <c r="L93" s="255">
        <v>16</v>
      </c>
      <c r="M93" s="255">
        <v>10</v>
      </c>
      <c r="N93" s="255">
        <v>99</v>
      </c>
      <c r="O93" s="255">
        <v>144</v>
      </c>
      <c r="P93" s="255">
        <v>289</v>
      </c>
      <c r="Q93" s="255">
        <v>104</v>
      </c>
    </row>
    <row r="94" spans="1:17">
      <c r="A94" s="251" t="s">
        <v>5533</v>
      </c>
      <c r="B94" s="251" t="s">
        <v>72</v>
      </c>
      <c r="C94" s="251" t="s">
        <v>5513</v>
      </c>
      <c r="D94" s="251" t="s">
        <v>149</v>
      </c>
      <c r="E94" s="255">
        <v>13962</v>
      </c>
      <c r="F94" s="255">
        <v>0</v>
      </c>
      <c r="G94" s="255">
        <v>0</v>
      </c>
      <c r="H94" s="255">
        <v>0</v>
      </c>
      <c r="I94" s="255">
        <v>0</v>
      </c>
      <c r="J94" s="255">
        <v>0</v>
      </c>
      <c r="K94" s="255">
        <v>0</v>
      </c>
      <c r="L94" s="255">
        <v>0</v>
      </c>
      <c r="M94" s="255">
        <v>0</v>
      </c>
      <c r="N94" s="255">
        <v>0</v>
      </c>
      <c r="O94" s="255">
        <v>6826</v>
      </c>
      <c r="P94" s="255">
        <v>5421</v>
      </c>
      <c r="Q94" s="255">
        <v>1715</v>
      </c>
    </row>
    <row r="95" spans="1:17">
      <c r="A95" s="251" t="s">
        <v>5533</v>
      </c>
      <c r="B95" s="251" t="s">
        <v>72</v>
      </c>
      <c r="C95" s="251" t="s">
        <v>5513</v>
      </c>
      <c r="D95" s="251" t="s">
        <v>3878</v>
      </c>
      <c r="E95" s="255">
        <v>548</v>
      </c>
      <c r="F95" s="255">
        <v>0</v>
      </c>
      <c r="G95" s="255">
        <v>0</v>
      </c>
      <c r="H95" s="255">
        <v>0</v>
      </c>
      <c r="I95" s="255">
        <v>0</v>
      </c>
      <c r="J95" s="255">
        <v>0</v>
      </c>
      <c r="K95" s="255">
        <v>22</v>
      </c>
      <c r="L95" s="255">
        <v>19</v>
      </c>
      <c r="M95" s="255">
        <v>10</v>
      </c>
      <c r="N95" s="255">
        <v>149</v>
      </c>
      <c r="O95" s="255">
        <v>103</v>
      </c>
      <c r="P95" s="255">
        <v>212</v>
      </c>
      <c r="Q95" s="255">
        <v>33</v>
      </c>
    </row>
    <row r="96" spans="1:17">
      <c r="A96" s="251" t="s">
        <v>5533</v>
      </c>
      <c r="B96" s="251" t="s">
        <v>72</v>
      </c>
      <c r="C96" s="251" t="s">
        <v>5513</v>
      </c>
      <c r="D96" s="251" t="s">
        <v>5276</v>
      </c>
      <c r="E96" s="255">
        <v>351</v>
      </c>
      <c r="F96" s="255">
        <v>0</v>
      </c>
      <c r="G96" s="255">
        <v>0</v>
      </c>
      <c r="H96" s="255">
        <v>0</v>
      </c>
      <c r="I96" s="255">
        <v>0</v>
      </c>
      <c r="J96" s="255">
        <v>0</v>
      </c>
      <c r="K96" s="255">
        <v>17</v>
      </c>
      <c r="L96" s="255">
        <v>10</v>
      </c>
      <c r="M96" s="255">
        <v>4</v>
      </c>
      <c r="N96" s="255">
        <v>116</v>
      </c>
      <c r="O96" s="255">
        <v>72</v>
      </c>
      <c r="P96" s="255">
        <v>116</v>
      </c>
      <c r="Q96" s="255">
        <v>16</v>
      </c>
    </row>
    <row r="97" spans="1:17">
      <c r="A97" s="251" t="s">
        <v>5534</v>
      </c>
      <c r="B97" s="251" t="s">
        <v>72</v>
      </c>
      <c r="C97" s="251" t="s">
        <v>5513</v>
      </c>
      <c r="D97" s="251" t="s">
        <v>3876</v>
      </c>
      <c r="E97" s="255">
        <v>0</v>
      </c>
      <c r="F97" s="255">
        <v>0</v>
      </c>
      <c r="G97" s="255">
        <v>0</v>
      </c>
      <c r="H97" s="255">
        <v>0</v>
      </c>
      <c r="I97" s="255">
        <v>0</v>
      </c>
      <c r="J97" s="255">
        <v>0</v>
      </c>
      <c r="K97" s="255">
        <v>0</v>
      </c>
      <c r="L97" s="255">
        <v>0</v>
      </c>
      <c r="M97" s="255">
        <v>0</v>
      </c>
      <c r="N97" s="255">
        <v>0</v>
      </c>
      <c r="O97" s="255">
        <v>0</v>
      </c>
      <c r="P97" s="255">
        <v>0</v>
      </c>
      <c r="Q97" s="255">
        <v>0</v>
      </c>
    </row>
    <row r="98" spans="1:17">
      <c r="A98" s="251" t="s">
        <v>5534</v>
      </c>
      <c r="B98" s="251" t="s">
        <v>72</v>
      </c>
      <c r="C98" s="251" t="s">
        <v>5513</v>
      </c>
      <c r="D98" s="251" t="s">
        <v>149</v>
      </c>
      <c r="E98" s="255">
        <v>13974</v>
      </c>
      <c r="F98" s="255">
        <v>0</v>
      </c>
      <c r="G98" s="255">
        <v>0</v>
      </c>
      <c r="H98" s="255">
        <v>0</v>
      </c>
      <c r="I98" s="255">
        <v>0</v>
      </c>
      <c r="J98" s="255">
        <v>0</v>
      </c>
      <c r="K98" s="255">
        <v>14</v>
      </c>
      <c r="L98" s="255">
        <v>25</v>
      </c>
      <c r="M98" s="255">
        <v>0</v>
      </c>
      <c r="N98" s="255">
        <v>0</v>
      </c>
      <c r="O98" s="255">
        <v>6730</v>
      </c>
      <c r="P98" s="255">
        <v>5476</v>
      </c>
      <c r="Q98" s="255">
        <v>1729</v>
      </c>
    </row>
    <row r="99" spans="1:17">
      <c r="A99" s="251" t="s">
        <v>5534</v>
      </c>
      <c r="B99" s="251" t="s">
        <v>72</v>
      </c>
      <c r="C99" s="251" t="s">
        <v>5513</v>
      </c>
      <c r="D99" s="251" t="s">
        <v>3878</v>
      </c>
      <c r="E99" s="255">
        <v>0</v>
      </c>
      <c r="F99" s="255">
        <v>0</v>
      </c>
      <c r="G99" s="255">
        <v>0</v>
      </c>
      <c r="H99" s="255">
        <v>0</v>
      </c>
      <c r="I99" s="255">
        <v>0</v>
      </c>
      <c r="J99" s="255">
        <v>0</v>
      </c>
      <c r="K99" s="255">
        <v>0</v>
      </c>
      <c r="L99" s="255">
        <v>0</v>
      </c>
      <c r="M99" s="255">
        <v>0</v>
      </c>
      <c r="N99" s="255">
        <v>0</v>
      </c>
      <c r="O99" s="255">
        <v>0</v>
      </c>
      <c r="P99" s="255">
        <v>0</v>
      </c>
      <c r="Q99" s="255">
        <v>0</v>
      </c>
    </row>
    <row r="100" spans="1:17">
      <c r="A100" s="251" t="s">
        <v>5534</v>
      </c>
      <c r="B100" s="251" t="s">
        <v>72</v>
      </c>
      <c r="C100" s="251" t="s">
        <v>5513</v>
      </c>
      <c r="D100" s="251" t="s">
        <v>5276</v>
      </c>
      <c r="E100" s="255">
        <v>0</v>
      </c>
      <c r="F100" s="255">
        <v>0</v>
      </c>
      <c r="G100" s="255">
        <v>0</v>
      </c>
      <c r="H100" s="255">
        <v>0</v>
      </c>
      <c r="I100" s="255">
        <v>0</v>
      </c>
      <c r="J100" s="255">
        <v>0</v>
      </c>
      <c r="K100" s="255">
        <v>0</v>
      </c>
      <c r="L100" s="255">
        <v>0</v>
      </c>
      <c r="M100" s="255">
        <v>0</v>
      </c>
      <c r="N100" s="255">
        <v>0</v>
      </c>
      <c r="O100" s="255">
        <v>0</v>
      </c>
      <c r="P100" s="255">
        <v>0</v>
      </c>
      <c r="Q100" s="255">
        <v>0</v>
      </c>
    </row>
    <row r="101" spans="1:17">
      <c r="A101" s="251" t="s">
        <v>217</v>
      </c>
      <c r="B101" s="251" t="s">
        <v>72</v>
      </c>
      <c r="C101" s="251" t="s">
        <v>5513</v>
      </c>
      <c r="D101" s="251" t="s">
        <v>3876</v>
      </c>
      <c r="E101" s="255">
        <v>998</v>
      </c>
      <c r="F101" s="255">
        <v>0</v>
      </c>
      <c r="G101" s="255">
        <v>0</v>
      </c>
      <c r="H101" s="255">
        <v>0</v>
      </c>
      <c r="I101" s="255">
        <v>0</v>
      </c>
      <c r="J101" s="255">
        <v>0</v>
      </c>
      <c r="K101" s="255">
        <v>0</v>
      </c>
      <c r="L101" s="255">
        <v>0</v>
      </c>
      <c r="M101" s="255">
        <v>0</v>
      </c>
      <c r="N101" s="255">
        <v>190</v>
      </c>
      <c r="O101" s="255">
        <v>274</v>
      </c>
      <c r="P101" s="255">
        <v>420</v>
      </c>
      <c r="Q101" s="255">
        <v>114</v>
      </c>
    </row>
    <row r="102" spans="1:17">
      <c r="A102" s="251" t="s">
        <v>217</v>
      </c>
      <c r="B102" s="251" t="s">
        <v>72</v>
      </c>
      <c r="C102" s="251" t="s">
        <v>5513</v>
      </c>
      <c r="D102" s="251" t="s">
        <v>149</v>
      </c>
      <c r="E102" s="255">
        <v>18151</v>
      </c>
      <c r="F102" s="255">
        <v>0</v>
      </c>
      <c r="G102" s="255">
        <v>0</v>
      </c>
      <c r="H102" s="255">
        <v>0</v>
      </c>
      <c r="I102" s="255">
        <v>0</v>
      </c>
      <c r="J102" s="255">
        <v>0</v>
      </c>
      <c r="K102" s="255">
        <v>0</v>
      </c>
      <c r="L102" s="255">
        <v>0</v>
      </c>
      <c r="M102" s="255">
        <v>0</v>
      </c>
      <c r="N102" s="255">
        <v>3646</v>
      </c>
      <c r="O102" s="255">
        <v>7374</v>
      </c>
      <c r="P102" s="255">
        <v>5414</v>
      </c>
      <c r="Q102" s="255">
        <v>1717</v>
      </c>
    </row>
    <row r="103" spans="1:17">
      <c r="A103" s="251" t="s">
        <v>217</v>
      </c>
      <c r="B103" s="251" t="s">
        <v>72</v>
      </c>
      <c r="C103" s="251" t="s">
        <v>5513</v>
      </c>
      <c r="D103" s="251" t="s">
        <v>3878</v>
      </c>
      <c r="E103" s="255">
        <v>216</v>
      </c>
      <c r="F103" s="255">
        <v>0</v>
      </c>
      <c r="G103" s="255">
        <v>0</v>
      </c>
      <c r="H103" s="255">
        <v>0</v>
      </c>
      <c r="I103" s="255">
        <v>0</v>
      </c>
      <c r="J103" s="255">
        <v>0</v>
      </c>
      <c r="K103" s="255">
        <v>0</v>
      </c>
      <c r="L103" s="255">
        <v>0</v>
      </c>
      <c r="M103" s="255">
        <v>0</v>
      </c>
      <c r="N103" s="255">
        <v>58</v>
      </c>
      <c r="O103" s="255">
        <v>35</v>
      </c>
      <c r="P103" s="255">
        <v>117</v>
      </c>
      <c r="Q103" s="255">
        <v>6</v>
      </c>
    </row>
    <row r="104" spans="1:17">
      <c r="A104" s="251" t="s">
        <v>217</v>
      </c>
      <c r="B104" s="251" t="s">
        <v>72</v>
      </c>
      <c r="C104" s="251" t="s">
        <v>5513</v>
      </c>
      <c r="D104" s="251" t="s">
        <v>5276</v>
      </c>
      <c r="E104" s="255">
        <v>148</v>
      </c>
      <c r="F104" s="255">
        <v>0</v>
      </c>
      <c r="G104" s="255">
        <v>0</v>
      </c>
      <c r="H104" s="255">
        <v>0</v>
      </c>
      <c r="I104" s="255">
        <v>0</v>
      </c>
      <c r="J104" s="255">
        <v>0</v>
      </c>
      <c r="K104" s="255">
        <v>0</v>
      </c>
      <c r="L104" s="255">
        <v>0</v>
      </c>
      <c r="M104" s="255">
        <v>0</v>
      </c>
      <c r="N104" s="255">
        <v>43</v>
      </c>
      <c r="O104" s="255">
        <v>30</v>
      </c>
      <c r="P104" s="255">
        <v>71</v>
      </c>
      <c r="Q104" s="255">
        <v>4</v>
      </c>
    </row>
    <row r="105" spans="1:17">
      <c r="A105" s="251" t="s">
        <v>5535</v>
      </c>
      <c r="B105" s="251" t="s">
        <v>72</v>
      </c>
      <c r="C105" s="251" t="s">
        <v>5513</v>
      </c>
      <c r="D105" s="251" t="s">
        <v>3876</v>
      </c>
      <c r="E105" s="255">
        <v>0</v>
      </c>
      <c r="F105" s="255">
        <v>0</v>
      </c>
      <c r="G105" s="255">
        <v>0</v>
      </c>
      <c r="H105" s="255">
        <v>0</v>
      </c>
      <c r="I105" s="255">
        <v>0</v>
      </c>
      <c r="J105" s="255">
        <v>0</v>
      </c>
      <c r="K105" s="255">
        <v>0</v>
      </c>
      <c r="L105" s="255">
        <v>0</v>
      </c>
      <c r="M105" s="255">
        <v>0</v>
      </c>
      <c r="N105" s="255">
        <v>0</v>
      </c>
      <c r="O105" s="255">
        <v>0</v>
      </c>
      <c r="P105" s="255">
        <v>0</v>
      </c>
      <c r="Q105" s="255">
        <v>0</v>
      </c>
    </row>
    <row r="106" spans="1:17">
      <c r="A106" s="251" t="s">
        <v>5535</v>
      </c>
      <c r="B106" s="251" t="s">
        <v>72</v>
      </c>
      <c r="C106" s="251" t="s">
        <v>5513</v>
      </c>
      <c r="D106" s="251" t="s">
        <v>149</v>
      </c>
      <c r="E106" s="255">
        <v>13971</v>
      </c>
      <c r="F106" s="255">
        <v>0</v>
      </c>
      <c r="G106" s="255">
        <v>0</v>
      </c>
      <c r="H106" s="255">
        <v>0</v>
      </c>
      <c r="I106" s="255">
        <v>0</v>
      </c>
      <c r="J106" s="255">
        <v>0</v>
      </c>
      <c r="K106" s="255">
        <v>14</v>
      </c>
      <c r="L106" s="255">
        <v>25</v>
      </c>
      <c r="M106" s="255">
        <v>0</v>
      </c>
      <c r="N106" s="255">
        <v>0</v>
      </c>
      <c r="O106" s="255">
        <v>6736</v>
      </c>
      <c r="P106" s="255">
        <v>5466</v>
      </c>
      <c r="Q106" s="255">
        <v>1730</v>
      </c>
    </row>
    <row r="107" spans="1:17">
      <c r="A107" s="251" t="s">
        <v>5535</v>
      </c>
      <c r="B107" s="251" t="s">
        <v>72</v>
      </c>
      <c r="C107" s="251" t="s">
        <v>5513</v>
      </c>
      <c r="D107" s="251" t="s">
        <v>3878</v>
      </c>
      <c r="E107" s="255">
        <v>0</v>
      </c>
      <c r="F107" s="255">
        <v>0</v>
      </c>
      <c r="G107" s="255">
        <v>0</v>
      </c>
      <c r="H107" s="255">
        <v>0</v>
      </c>
      <c r="I107" s="255">
        <v>0</v>
      </c>
      <c r="J107" s="255">
        <v>0</v>
      </c>
      <c r="K107" s="255">
        <v>0</v>
      </c>
      <c r="L107" s="255">
        <v>0</v>
      </c>
      <c r="M107" s="255">
        <v>0</v>
      </c>
      <c r="N107" s="255">
        <v>0</v>
      </c>
      <c r="O107" s="255">
        <v>0</v>
      </c>
      <c r="P107" s="255">
        <v>0</v>
      </c>
      <c r="Q107" s="255">
        <v>0</v>
      </c>
    </row>
    <row r="108" spans="1:17">
      <c r="A108" s="251" t="s">
        <v>5535</v>
      </c>
      <c r="B108" s="251" t="s">
        <v>72</v>
      </c>
      <c r="C108" s="251" t="s">
        <v>5513</v>
      </c>
      <c r="D108" s="251" t="s">
        <v>5276</v>
      </c>
      <c r="E108" s="255">
        <v>0</v>
      </c>
      <c r="F108" s="255">
        <v>0</v>
      </c>
      <c r="G108" s="255">
        <v>0</v>
      </c>
      <c r="H108" s="255">
        <v>0</v>
      </c>
      <c r="I108" s="255">
        <v>0</v>
      </c>
      <c r="J108" s="255">
        <v>0</v>
      </c>
      <c r="K108" s="255">
        <v>0</v>
      </c>
      <c r="L108" s="255">
        <v>0</v>
      </c>
      <c r="M108" s="255">
        <v>0</v>
      </c>
      <c r="N108" s="255">
        <v>0</v>
      </c>
      <c r="O108" s="255">
        <v>0</v>
      </c>
      <c r="P108" s="255">
        <v>0</v>
      </c>
      <c r="Q108" s="255">
        <v>0</v>
      </c>
    </row>
    <row r="109" spans="1:17">
      <c r="A109" s="251" t="s">
        <v>5536</v>
      </c>
      <c r="B109" s="251" t="s">
        <v>72</v>
      </c>
      <c r="C109" s="251" t="s">
        <v>5513</v>
      </c>
      <c r="D109" s="251" t="s">
        <v>3876</v>
      </c>
      <c r="E109" s="255">
        <v>1054</v>
      </c>
      <c r="F109" s="255">
        <v>144</v>
      </c>
      <c r="G109" s="255">
        <v>157</v>
      </c>
      <c r="H109" s="255">
        <v>249</v>
      </c>
      <c r="I109" s="255">
        <v>327</v>
      </c>
      <c r="J109" s="255">
        <v>100</v>
      </c>
      <c r="K109" s="255">
        <v>19</v>
      </c>
      <c r="L109" s="255">
        <v>8</v>
      </c>
      <c r="M109" s="255">
        <v>2</v>
      </c>
      <c r="N109" s="255">
        <v>48</v>
      </c>
      <c r="O109" s="255">
        <v>0</v>
      </c>
      <c r="P109" s="255">
        <v>0</v>
      </c>
      <c r="Q109" s="255">
        <v>0</v>
      </c>
    </row>
    <row r="110" spans="1:17">
      <c r="A110" s="251" t="s">
        <v>5536</v>
      </c>
      <c r="B110" s="251" t="s">
        <v>72</v>
      </c>
      <c r="C110" s="251" t="s">
        <v>5513</v>
      </c>
      <c r="D110" s="251" t="s">
        <v>149</v>
      </c>
      <c r="E110" s="255">
        <v>4711</v>
      </c>
      <c r="F110" s="255">
        <v>0</v>
      </c>
      <c r="G110" s="255">
        <v>0</v>
      </c>
      <c r="H110" s="255">
        <v>0</v>
      </c>
      <c r="I110" s="255">
        <v>0</v>
      </c>
      <c r="J110" s="255">
        <v>0</v>
      </c>
      <c r="K110" s="255">
        <v>15</v>
      </c>
      <c r="L110" s="255">
        <v>40</v>
      </c>
      <c r="M110" s="255">
        <v>730</v>
      </c>
      <c r="N110" s="255">
        <v>3926</v>
      </c>
      <c r="O110" s="255">
        <v>0</v>
      </c>
      <c r="P110" s="255">
        <v>0</v>
      </c>
      <c r="Q110" s="255">
        <v>0</v>
      </c>
    </row>
    <row r="111" spans="1:17">
      <c r="A111" s="251" t="s">
        <v>5536</v>
      </c>
      <c r="B111" s="251" t="s">
        <v>72</v>
      </c>
      <c r="C111" s="251" t="s">
        <v>5513</v>
      </c>
      <c r="D111" s="251" t="s">
        <v>3878</v>
      </c>
      <c r="E111" s="255">
        <v>39</v>
      </c>
      <c r="F111" s="255">
        <v>1</v>
      </c>
      <c r="G111" s="255">
        <v>9</v>
      </c>
      <c r="H111" s="255">
        <v>2</v>
      </c>
      <c r="I111" s="255">
        <v>14</v>
      </c>
      <c r="J111" s="255">
        <v>3</v>
      </c>
      <c r="K111" s="255">
        <v>2</v>
      </c>
      <c r="L111" s="255">
        <v>0</v>
      </c>
      <c r="M111" s="255">
        <v>0</v>
      </c>
      <c r="N111" s="255">
        <v>8</v>
      </c>
      <c r="O111" s="255">
        <v>0</v>
      </c>
      <c r="P111" s="255">
        <v>0</v>
      </c>
      <c r="Q111" s="255">
        <v>0</v>
      </c>
    </row>
    <row r="112" spans="1:17">
      <c r="A112" s="251" t="s">
        <v>5536</v>
      </c>
      <c r="B112" s="251" t="s">
        <v>72</v>
      </c>
      <c r="C112" s="251" t="s">
        <v>5513</v>
      </c>
      <c r="D112" s="251" t="s">
        <v>5276</v>
      </c>
      <c r="E112" s="255">
        <v>15</v>
      </c>
      <c r="F112" s="255">
        <v>0</v>
      </c>
      <c r="G112" s="255">
        <v>3</v>
      </c>
      <c r="H112" s="255">
        <v>1</v>
      </c>
      <c r="I112" s="255">
        <v>4</v>
      </c>
      <c r="J112" s="255">
        <v>2</v>
      </c>
      <c r="K112" s="255">
        <v>0</v>
      </c>
      <c r="L112" s="255">
        <v>0</v>
      </c>
      <c r="M112" s="255">
        <v>0</v>
      </c>
      <c r="N112" s="255">
        <v>5</v>
      </c>
      <c r="O112" s="255">
        <v>0</v>
      </c>
      <c r="P112" s="255">
        <v>0</v>
      </c>
      <c r="Q112" s="255">
        <v>0</v>
      </c>
    </row>
    <row r="113" spans="1:17">
      <c r="A113" s="251" t="s">
        <v>5537</v>
      </c>
      <c r="B113" s="251" t="s">
        <v>72</v>
      </c>
      <c r="C113" s="251" t="s">
        <v>5513</v>
      </c>
      <c r="D113" s="251" t="s">
        <v>3876</v>
      </c>
      <c r="E113" s="255">
        <v>473</v>
      </c>
      <c r="F113" s="255">
        <v>0</v>
      </c>
      <c r="G113" s="255">
        <v>0</v>
      </c>
      <c r="H113" s="255">
        <v>0</v>
      </c>
      <c r="I113" s="255">
        <v>0</v>
      </c>
      <c r="J113" s="255">
        <v>0</v>
      </c>
      <c r="K113" s="255">
        <v>8</v>
      </c>
      <c r="L113" s="255">
        <v>7</v>
      </c>
      <c r="M113" s="255">
        <v>3</v>
      </c>
      <c r="N113" s="255">
        <v>61</v>
      </c>
      <c r="O113" s="255">
        <v>193</v>
      </c>
      <c r="P113" s="255">
        <v>119</v>
      </c>
      <c r="Q113" s="255">
        <v>82</v>
      </c>
    </row>
    <row r="114" spans="1:17">
      <c r="A114" s="251" t="s">
        <v>5537</v>
      </c>
      <c r="B114" s="251" t="s">
        <v>72</v>
      </c>
      <c r="C114" s="251" t="s">
        <v>5513</v>
      </c>
      <c r="D114" s="251" t="s">
        <v>149</v>
      </c>
      <c r="E114" s="255">
        <v>14027</v>
      </c>
      <c r="F114" s="255">
        <v>0</v>
      </c>
      <c r="G114" s="255">
        <v>0</v>
      </c>
      <c r="H114" s="255">
        <v>0</v>
      </c>
      <c r="I114" s="255">
        <v>0</v>
      </c>
      <c r="J114" s="255">
        <v>0</v>
      </c>
      <c r="K114" s="255">
        <v>0</v>
      </c>
      <c r="L114" s="255">
        <v>0</v>
      </c>
      <c r="M114" s="255">
        <v>0</v>
      </c>
      <c r="N114" s="255">
        <v>0</v>
      </c>
      <c r="O114" s="255">
        <v>6781</v>
      </c>
      <c r="P114" s="255">
        <v>5520</v>
      </c>
      <c r="Q114" s="255">
        <v>1726</v>
      </c>
    </row>
    <row r="115" spans="1:17">
      <c r="A115" s="251" t="s">
        <v>5537</v>
      </c>
      <c r="B115" s="251" t="s">
        <v>72</v>
      </c>
      <c r="C115" s="251" t="s">
        <v>5513</v>
      </c>
      <c r="D115" s="251" t="s">
        <v>3878</v>
      </c>
      <c r="E115" s="255">
        <v>173</v>
      </c>
      <c r="F115" s="255">
        <v>0</v>
      </c>
      <c r="G115" s="255">
        <v>0</v>
      </c>
      <c r="H115" s="255">
        <v>0</v>
      </c>
      <c r="I115" s="255">
        <v>0</v>
      </c>
      <c r="J115" s="255">
        <v>0</v>
      </c>
      <c r="K115" s="255">
        <v>0</v>
      </c>
      <c r="L115" s="255">
        <v>1</v>
      </c>
      <c r="M115" s="255">
        <v>2</v>
      </c>
      <c r="N115" s="255">
        <v>2</v>
      </c>
      <c r="O115" s="255">
        <v>95</v>
      </c>
      <c r="P115" s="255">
        <v>43</v>
      </c>
      <c r="Q115" s="255">
        <v>30</v>
      </c>
    </row>
    <row r="116" spans="1:17">
      <c r="A116" s="251" t="s">
        <v>5537</v>
      </c>
      <c r="B116" s="251" t="s">
        <v>72</v>
      </c>
      <c r="C116" s="251" t="s">
        <v>5513</v>
      </c>
      <c r="D116" s="251" t="s">
        <v>5276</v>
      </c>
      <c r="E116" s="255">
        <v>86</v>
      </c>
      <c r="F116" s="255">
        <v>0</v>
      </c>
      <c r="G116" s="255">
        <v>0</v>
      </c>
      <c r="H116" s="255">
        <v>0</v>
      </c>
      <c r="I116" s="255">
        <v>0</v>
      </c>
      <c r="J116" s="255">
        <v>0</v>
      </c>
      <c r="K116" s="255">
        <v>0</v>
      </c>
      <c r="L116" s="255">
        <v>1</v>
      </c>
      <c r="M116" s="255">
        <v>1</v>
      </c>
      <c r="N116" s="255">
        <v>2</v>
      </c>
      <c r="O116" s="255">
        <v>43</v>
      </c>
      <c r="P116" s="255">
        <v>23</v>
      </c>
      <c r="Q116" s="255">
        <v>16</v>
      </c>
    </row>
    <row r="117" spans="1:17">
      <c r="A117" s="251" t="s">
        <v>5538</v>
      </c>
      <c r="B117" s="251" t="s">
        <v>72</v>
      </c>
      <c r="C117" s="251" t="s">
        <v>5513</v>
      </c>
      <c r="D117" s="251" t="s">
        <v>3876</v>
      </c>
      <c r="E117" s="255">
        <v>0</v>
      </c>
      <c r="F117" s="255">
        <v>0</v>
      </c>
      <c r="G117" s="255">
        <v>0</v>
      </c>
      <c r="H117" s="255">
        <v>0</v>
      </c>
      <c r="I117" s="255">
        <v>0</v>
      </c>
      <c r="J117" s="255">
        <v>0</v>
      </c>
      <c r="K117" s="255">
        <v>0</v>
      </c>
      <c r="L117" s="255">
        <v>0</v>
      </c>
      <c r="M117" s="255">
        <v>0</v>
      </c>
      <c r="N117" s="255">
        <v>0</v>
      </c>
      <c r="O117" s="255">
        <v>0</v>
      </c>
      <c r="P117" s="255">
        <v>0</v>
      </c>
      <c r="Q117" s="255">
        <v>0</v>
      </c>
    </row>
    <row r="118" spans="1:17">
      <c r="A118" s="251" t="s">
        <v>5538</v>
      </c>
      <c r="B118" s="251" t="s">
        <v>72</v>
      </c>
      <c r="C118" s="251" t="s">
        <v>5513</v>
      </c>
      <c r="D118" s="251" t="s">
        <v>149</v>
      </c>
      <c r="E118" s="255">
        <v>13973</v>
      </c>
      <c r="F118" s="255">
        <v>0</v>
      </c>
      <c r="G118" s="255">
        <v>0</v>
      </c>
      <c r="H118" s="255">
        <v>0</v>
      </c>
      <c r="I118" s="255">
        <v>0</v>
      </c>
      <c r="J118" s="255">
        <v>0</v>
      </c>
      <c r="K118" s="255">
        <v>14</v>
      </c>
      <c r="L118" s="255">
        <v>25</v>
      </c>
      <c r="M118" s="255">
        <v>0</v>
      </c>
      <c r="N118" s="255">
        <v>0</v>
      </c>
      <c r="O118" s="255">
        <v>6735</v>
      </c>
      <c r="P118" s="255">
        <v>5475</v>
      </c>
      <c r="Q118" s="255">
        <v>1724</v>
      </c>
    </row>
    <row r="119" spans="1:17">
      <c r="A119" s="251" t="s">
        <v>5538</v>
      </c>
      <c r="B119" s="251" t="s">
        <v>72</v>
      </c>
      <c r="C119" s="251" t="s">
        <v>5513</v>
      </c>
      <c r="D119" s="251" t="s">
        <v>3878</v>
      </c>
      <c r="E119" s="255">
        <v>1</v>
      </c>
      <c r="F119" s="255">
        <v>0</v>
      </c>
      <c r="G119" s="255">
        <v>0</v>
      </c>
      <c r="H119" s="255">
        <v>0</v>
      </c>
      <c r="I119" s="255">
        <v>0</v>
      </c>
      <c r="J119" s="255">
        <v>0</v>
      </c>
      <c r="K119" s="255">
        <v>0</v>
      </c>
      <c r="L119" s="255">
        <v>0</v>
      </c>
      <c r="M119" s="255">
        <v>0</v>
      </c>
      <c r="N119" s="255">
        <v>0</v>
      </c>
      <c r="O119" s="255">
        <v>0</v>
      </c>
      <c r="P119" s="255">
        <v>1</v>
      </c>
      <c r="Q119" s="255">
        <v>0</v>
      </c>
    </row>
    <row r="120" spans="1:17">
      <c r="A120" s="251" t="s">
        <v>5538</v>
      </c>
      <c r="B120" s="251" t="s">
        <v>72</v>
      </c>
      <c r="C120" s="251" t="s">
        <v>5513</v>
      </c>
      <c r="D120" s="251" t="s">
        <v>5276</v>
      </c>
      <c r="E120" s="255">
        <v>1</v>
      </c>
      <c r="F120" s="255">
        <v>0</v>
      </c>
      <c r="G120" s="255">
        <v>0</v>
      </c>
      <c r="H120" s="255">
        <v>0</v>
      </c>
      <c r="I120" s="255">
        <v>0</v>
      </c>
      <c r="J120" s="255">
        <v>0</v>
      </c>
      <c r="K120" s="255">
        <v>0</v>
      </c>
      <c r="L120" s="255">
        <v>0</v>
      </c>
      <c r="M120" s="255">
        <v>0</v>
      </c>
      <c r="N120" s="255">
        <v>0</v>
      </c>
      <c r="O120" s="255">
        <v>0</v>
      </c>
      <c r="P120" s="255">
        <v>1</v>
      </c>
      <c r="Q120" s="255">
        <v>0</v>
      </c>
    </row>
    <row r="121" spans="1:17">
      <c r="A121" s="251" t="s">
        <v>5539</v>
      </c>
      <c r="B121" s="251" t="s">
        <v>72</v>
      </c>
      <c r="C121" s="251" t="s">
        <v>5513</v>
      </c>
      <c r="D121" s="251" t="s">
        <v>3876</v>
      </c>
      <c r="E121" s="255">
        <v>8349</v>
      </c>
      <c r="F121" s="255">
        <v>511</v>
      </c>
      <c r="G121" s="255">
        <v>694</v>
      </c>
      <c r="H121" s="255">
        <v>1700</v>
      </c>
      <c r="I121" s="255">
        <v>812</v>
      </c>
      <c r="J121" s="255">
        <v>247</v>
      </c>
      <c r="K121" s="255">
        <v>190</v>
      </c>
      <c r="L121" s="255">
        <v>49</v>
      </c>
      <c r="M121" s="255">
        <v>9</v>
      </c>
      <c r="N121" s="255">
        <v>1426</v>
      </c>
      <c r="O121" s="255">
        <v>1785</v>
      </c>
      <c r="P121" s="255">
        <v>760</v>
      </c>
      <c r="Q121" s="255">
        <v>166</v>
      </c>
    </row>
    <row r="122" spans="1:17">
      <c r="A122" s="251" t="s">
        <v>5539</v>
      </c>
      <c r="B122" s="251" t="s">
        <v>72</v>
      </c>
      <c r="C122" s="251" t="s">
        <v>5513</v>
      </c>
      <c r="D122" s="251" t="s">
        <v>149</v>
      </c>
      <c r="E122" s="255">
        <v>19580</v>
      </c>
      <c r="F122" s="255">
        <v>0</v>
      </c>
      <c r="G122" s="255">
        <v>0</v>
      </c>
      <c r="H122" s="255">
        <v>0</v>
      </c>
      <c r="I122" s="255">
        <v>0</v>
      </c>
      <c r="J122" s="255">
        <v>0</v>
      </c>
      <c r="K122" s="255">
        <v>15</v>
      </c>
      <c r="L122" s="255">
        <v>40</v>
      </c>
      <c r="M122" s="255">
        <v>734</v>
      </c>
      <c r="N122" s="255">
        <v>4241</v>
      </c>
      <c r="O122" s="255">
        <v>7472</v>
      </c>
      <c r="P122" s="255">
        <v>5370</v>
      </c>
      <c r="Q122" s="255">
        <v>1708</v>
      </c>
    </row>
    <row r="123" spans="1:17">
      <c r="A123" s="251" t="s">
        <v>5539</v>
      </c>
      <c r="B123" s="251" t="s">
        <v>72</v>
      </c>
      <c r="C123" s="251" t="s">
        <v>5513</v>
      </c>
      <c r="D123" s="251" t="s">
        <v>3878</v>
      </c>
      <c r="E123" s="255">
        <v>5478</v>
      </c>
      <c r="F123" s="255">
        <v>284</v>
      </c>
      <c r="G123" s="255">
        <v>336</v>
      </c>
      <c r="H123" s="255">
        <v>914</v>
      </c>
      <c r="I123" s="255">
        <v>531</v>
      </c>
      <c r="J123" s="255">
        <v>152</v>
      </c>
      <c r="K123" s="255">
        <v>91</v>
      </c>
      <c r="L123" s="255">
        <v>34</v>
      </c>
      <c r="M123" s="255">
        <v>0</v>
      </c>
      <c r="N123" s="255">
        <v>899</v>
      </c>
      <c r="O123" s="255">
        <v>1444</v>
      </c>
      <c r="P123" s="255">
        <v>726</v>
      </c>
      <c r="Q123" s="255">
        <v>67</v>
      </c>
    </row>
    <row r="124" spans="1:17">
      <c r="A124" s="251" t="s">
        <v>5539</v>
      </c>
      <c r="B124" s="251" t="s">
        <v>72</v>
      </c>
      <c r="C124" s="251" t="s">
        <v>5513</v>
      </c>
      <c r="D124" s="251" t="s">
        <v>5276</v>
      </c>
      <c r="E124" s="255">
        <v>3483</v>
      </c>
      <c r="F124" s="255">
        <v>155</v>
      </c>
      <c r="G124" s="255">
        <v>211</v>
      </c>
      <c r="H124" s="255">
        <v>520</v>
      </c>
      <c r="I124" s="255">
        <v>269</v>
      </c>
      <c r="J124" s="255">
        <v>111</v>
      </c>
      <c r="K124" s="255">
        <v>55</v>
      </c>
      <c r="L124" s="255">
        <v>19</v>
      </c>
      <c r="M124" s="255">
        <v>0</v>
      </c>
      <c r="N124" s="255">
        <v>749</v>
      </c>
      <c r="O124" s="255">
        <v>975</v>
      </c>
      <c r="P124" s="255">
        <v>377</v>
      </c>
      <c r="Q124" s="255">
        <v>42</v>
      </c>
    </row>
    <row r="125" spans="1:17">
      <c r="A125" s="251" t="s">
        <v>5540</v>
      </c>
      <c r="B125" s="251" t="s">
        <v>72</v>
      </c>
      <c r="C125" s="251" t="s">
        <v>5513</v>
      </c>
      <c r="D125" s="251" t="s">
        <v>3876</v>
      </c>
      <c r="E125" s="255">
        <v>8076</v>
      </c>
      <c r="F125" s="255">
        <v>503</v>
      </c>
      <c r="G125" s="255">
        <v>692</v>
      </c>
      <c r="H125" s="255">
        <v>1706</v>
      </c>
      <c r="I125" s="255">
        <v>823</v>
      </c>
      <c r="J125" s="255">
        <v>242</v>
      </c>
      <c r="K125" s="255">
        <v>189</v>
      </c>
      <c r="L125" s="255">
        <v>50</v>
      </c>
      <c r="M125" s="255">
        <v>9</v>
      </c>
      <c r="N125" s="255">
        <v>1247</v>
      </c>
      <c r="O125" s="255">
        <v>1731</v>
      </c>
      <c r="P125" s="255">
        <v>720</v>
      </c>
      <c r="Q125" s="255">
        <v>164</v>
      </c>
    </row>
    <row r="126" spans="1:17">
      <c r="A126" s="251" t="s">
        <v>5540</v>
      </c>
      <c r="B126" s="251" t="s">
        <v>72</v>
      </c>
      <c r="C126" s="251" t="s">
        <v>5513</v>
      </c>
      <c r="D126" s="251" t="s">
        <v>149</v>
      </c>
      <c r="E126" s="255">
        <v>19538</v>
      </c>
      <c r="F126" s="255">
        <v>0</v>
      </c>
      <c r="G126" s="255">
        <v>0</v>
      </c>
      <c r="H126" s="255">
        <v>0</v>
      </c>
      <c r="I126" s="255">
        <v>0</v>
      </c>
      <c r="J126" s="255">
        <v>0</v>
      </c>
      <c r="K126" s="255">
        <v>15</v>
      </c>
      <c r="L126" s="255">
        <v>33</v>
      </c>
      <c r="M126" s="255">
        <v>709</v>
      </c>
      <c r="N126" s="255">
        <v>4141</v>
      </c>
      <c r="O126" s="255">
        <v>7424</v>
      </c>
      <c r="P126" s="255">
        <v>5492</v>
      </c>
      <c r="Q126" s="255">
        <v>1724</v>
      </c>
    </row>
    <row r="127" spans="1:17">
      <c r="A127" s="251" t="s">
        <v>5540</v>
      </c>
      <c r="B127" s="251" t="s">
        <v>72</v>
      </c>
      <c r="C127" s="251" t="s">
        <v>5513</v>
      </c>
      <c r="D127" s="251" t="s">
        <v>3878</v>
      </c>
      <c r="E127" s="255">
        <v>1584</v>
      </c>
      <c r="F127" s="255">
        <v>51</v>
      </c>
      <c r="G127" s="255">
        <v>63</v>
      </c>
      <c r="H127" s="255">
        <v>277</v>
      </c>
      <c r="I127" s="255">
        <v>114</v>
      </c>
      <c r="J127" s="255">
        <v>41</v>
      </c>
      <c r="K127" s="255">
        <v>21</v>
      </c>
      <c r="L127" s="255">
        <v>4</v>
      </c>
      <c r="M127" s="255">
        <v>1</v>
      </c>
      <c r="N127" s="255">
        <v>372</v>
      </c>
      <c r="O127" s="255">
        <v>513</v>
      </c>
      <c r="P127" s="255">
        <v>121</v>
      </c>
      <c r="Q127" s="255">
        <v>6</v>
      </c>
    </row>
    <row r="128" spans="1:17">
      <c r="A128" s="251" t="s">
        <v>5540</v>
      </c>
      <c r="B128" s="251" t="s">
        <v>72</v>
      </c>
      <c r="C128" s="251" t="s">
        <v>5513</v>
      </c>
      <c r="D128" s="251" t="s">
        <v>5276</v>
      </c>
      <c r="E128" s="255">
        <v>1406</v>
      </c>
      <c r="F128" s="255">
        <v>39</v>
      </c>
      <c r="G128" s="255">
        <v>55</v>
      </c>
      <c r="H128" s="255">
        <v>242</v>
      </c>
      <c r="I128" s="255">
        <v>86</v>
      </c>
      <c r="J128" s="255">
        <v>33</v>
      </c>
      <c r="K128" s="255">
        <v>12</v>
      </c>
      <c r="L128" s="255">
        <v>4</v>
      </c>
      <c r="M128" s="255">
        <v>1</v>
      </c>
      <c r="N128" s="255">
        <v>359</v>
      </c>
      <c r="O128" s="255">
        <v>475</v>
      </c>
      <c r="P128" s="255">
        <v>95</v>
      </c>
      <c r="Q128" s="255">
        <v>5</v>
      </c>
    </row>
    <row r="129" spans="1:17">
      <c r="A129" s="251" t="s">
        <v>5541</v>
      </c>
      <c r="B129" s="251" t="s">
        <v>72</v>
      </c>
      <c r="C129" s="251" t="s">
        <v>5513</v>
      </c>
      <c r="D129" s="251" t="s">
        <v>3876</v>
      </c>
      <c r="E129" s="255">
        <v>0</v>
      </c>
      <c r="F129" s="255">
        <v>0</v>
      </c>
      <c r="G129" s="255">
        <v>0</v>
      </c>
      <c r="H129" s="255">
        <v>0</v>
      </c>
      <c r="I129" s="255">
        <v>0</v>
      </c>
      <c r="J129" s="255">
        <v>0</v>
      </c>
      <c r="K129" s="255">
        <v>0</v>
      </c>
      <c r="L129" s="255">
        <v>0</v>
      </c>
      <c r="M129" s="255">
        <v>0</v>
      </c>
      <c r="N129" s="255">
        <v>0</v>
      </c>
      <c r="O129" s="255">
        <v>0</v>
      </c>
      <c r="P129" s="255">
        <v>0</v>
      </c>
      <c r="Q129" s="255">
        <v>0</v>
      </c>
    </row>
    <row r="130" spans="1:17">
      <c r="A130" s="251" t="s">
        <v>5541</v>
      </c>
      <c r="B130" s="251" t="s">
        <v>72</v>
      </c>
      <c r="C130" s="251" t="s">
        <v>5513</v>
      </c>
      <c r="D130" s="251" t="s">
        <v>149</v>
      </c>
      <c r="E130" s="255">
        <v>19688</v>
      </c>
      <c r="F130" s="255">
        <v>0</v>
      </c>
      <c r="G130" s="255">
        <v>0</v>
      </c>
      <c r="H130" s="255">
        <v>0</v>
      </c>
      <c r="I130" s="255">
        <v>0</v>
      </c>
      <c r="J130" s="255">
        <v>0</v>
      </c>
      <c r="K130" s="255">
        <v>15</v>
      </c>
      <c r="L130" s="255">
        <v>36</v>
      </c>
      <c r="M130" s="255">
        <v>727</v>
      </c>
      <c r="N130" s="255">
        <v>4217</v>
      </c>
      <c r="O130" s="255">
        <v>7456</v>
      </c>
      <c r="P130" s="255">
        <v>5495</v>
      </c>
      <c r="Q130" s="255">
        <v>1742</v>
      </c>
    </row>
    <row r="131" spans="1:17">
      <c r="A131" s="251" t="s">
        <v>5541</v>
      </c>
      <c r="B131" s="251" t="s">
        <v>72</v>
      </c>
      <c r="C131" s="251" t="s">
        <v>5513</v>
      </c>
      <c r="D131" s="251" t="s">
        <v>3878</v>
      </c>
      <c r="E131" s="255">
        <v>30</v>
      </c>
      <c r="F131" s="255">
        <v>0</v>
      </c>
      <c r="G131" s="255">
        <v>0</v>
      </c>
      <c r="H131" s="255">
        <v>0</v>
      </c>
      <c r="I131" s="255">
        <v>0</v>
      </c>
      <c r="J131" s="255">
        <v>0</v>
      </c>
      <c r="K131" s="255">
        <v>0</v>
      </c>
      <c r="L131" s="255">
        <v>0</v>
      </c>
      <c r="M131" s="255">
        <v>4</v>
      </c>
      <c r="N131" s="255">
        <v>9</v>
      </c>
      <c r="O131" s="255">
        <v>7</v>
      </c>
      <c r="P131" s="255">
        <v>8</v>
      </c>
      <c r="Q131" s="255">
        <v>2</v>
      </c>
    </row>
    <row r="132" spans="1:17">
      <c r="A132" s="251" t="s">
        <v>5541</v>
      </c>
      <c r="B132" s="251" t="s">
        <v>72</v>
      </c>
      <c r="C132" s="251" t="s">
        <v>5513</v>
      </c>
      <c r="D132" s="251" t="s">
        <v>5276</v>
      </c>
      <c r="E132" s="255">
        <v>21</v>
      </c>
      <c r="F132" s="255">
        <v>0</v>
      </c>
      <c r="G132" s="255">
        <v>0</v>
      </c>
      <c r="H132" s="255">
        <v>0</v>
      </c>
      <c r="I132" s="255">
        <v>0</v>
      </c>
      <c r="J132" s="255">
        <v>0</v>
      </c>
      <c r="K132" s="255">
        <v>0</v>
      </c>
      <c r="L132" s="255">
        <v>0</v>
      </c>
      <c r="M132" s="255">
        <v>2</v>
      </c>
      <c r="N132" s="255">
        <v>6</v>
      </c>
      <c r="O132" s="255">
        <v>4</v>
      </c>
      <c r="P132" s="255">
        <v>7</v>
      </c>
      <c r="Q132" s="255">
        <v>2</v>
      </c>
    </row>
    <row r="133" spans="1:17">
      <c r="A133" s="251" t="s">
        <v>5542</v>
      </c>
      <c r="B133" s="251" t="s">
        <v>72</v>
      </c>
      <c r="C133" s="251" t="s">
        <v>5513</v>
      </c>
      <c r="D133" s="251" t="s">
        <v>3876</v>
      </c>
      <c r="E133" s="255">
        <v>1381</v>
      </c>
      <c r="F133" s="255">
        <v>116</v>
      </c>
      <c r="G133" s="255">
        <v>152</v>
      </c>
      <c r="H133" s="255">
        <v>243</v>
      </c>
      <c r="I133" s="255">
        <v>295</v>
      </c>
      <c r="J133" s="255">
        <v>101</v>
      </c>
      <c r="K133" s="255">
        <v>18</v>
      </c>
      <c r="L133" s="255">
        <v>6</v>
      </c>
      <c r="M133" s="255">
        <v>2</v>
      </c>
      <c r="N133" s="255">
        <v>75</v>
      </c>
      <c r="O133" s="255">
        <v>124</v>
      </c>
      <c r="P133" s="255">
        <v>168</v>
      </c>
      <c r="Q133" s="255">
        <v>81</v>
      </c>
    </row>
    <row r="134" spans="1:17">
      <c r="A134" s="251" t="s">
        <v>5542</v>
      </c>
      <c r="B134" s="251" t="s">
        <v>72</v>
      </c>
      <c r="C134" s="251" t="s">
        <v>5513</v>
      </c>
      <c r="D134" s="251" t="s">
        <v>149</v>
      </c>
      <c r="E134" s="255">
        <v>19686</v>
      </c>
      <c r="F134" s="255">
        <v>0</v>
      </c>
      <c r="G134" s="255">
        <v>0</v>
      </c>
      <c r="H134" s="255">
        <v>0</v>
      </c>
      <c r="I134" s="255">
        <v>0</v>
      </c>
      <c r="J134" s="255">
        <v>0</v>
      </c>
      <c r="K134" s="255">
        <v>15</v>
      </c>
      <c r="L134" s="255">
        <v>41</v>
      </c>
      <c r="M134" s="255">
        <v>732</v>
      </c>
      <c r="N134" s="255">
        <v>4268</v>
      </c>
      <c r="O134" s="255">
        <v>7526</v>
      </c>
      <c r="P134" s="255">
        <v>5402</v>
      </c>
      <c r="Q134" s="255">
        <v>1702</v>
      </c>
    </row>
    <row r="135" spans="1:17">
      <c r="A135" s="251" t="s">
        <v>5542</v>
      </c>
      <c r="B135" s="251" t="s">
        <v>72</v>
      </c>
      <c r="C135" s="251" t="s">
        <v>5513</v>
      </c>
      <c r="D135" s="251" t="s">
        <v>3878</v>
      </c>
      <c r="E135" s="255">
        <v>56</v>
      </c>
      <c r="F135" s="255">
        <v>1</v>
      </c>
      <c r="G135" s="255">
        <v>0</v>
      </c>
      <c r="H135" s="255">
        <v>2</v>
      </c>
      <c r="I135" s="255">
        <v>3</v>
      </c>
      <c r="J135" s="255">
        <v>0</v>
      </c>
      <c r="K135" s="255">
        <v>0</v>
      </c>
      <c r="L135" s="255">
        <v>0</v>
      </c>
      <c r="M135" s="255">
        <v>1</v>
      </c>
      <c r="N135" s="255">
        <v>10</v>
      </c>
      <c r="O135" s="255">
        <v>17</v>
      </c>
      <c r="P135" s="255">
        <v>21</v>
      </c>
      <c r="Q135" s="255">
        <v>1</v>
      </c>
    </row>
    <row r="136" spans="1:17">
      <c r="A136" s="251" t="s">
        <v>5542</v>
      </c>
      <c r="B136" s="251" t="s">
        <v>72</v>
      </c>
      <c r="C136" s="251" t="s">
        <v>5513</v>
      </c>
      <c r="D136" s="251" t="s">
        <v>5276</v>
      </c>
      <c r="E136" s="255">
        <v>30</v>
      </c>
      <c r="F136" s="255">
        <v>0</v>
      </c>
      <c r="G136" s="255">
        <v>0</v>
      </c>
      <c r="H136" s="255">
        <v>1</v>
      </c>
      <c r="I136" s="255">
        <v>2</v>
      </c>
      <c r="J136" s="255">
        <v>0</v>
      </c>
      <c r="K136" s="255">
        <v>0</v>
      </c>
      <c r="L136" s="255">
        <v>0</v>
      </c>
      <c r="M136" s="255">
        <v>1</v>
      </c>
      <c r="N136" s="255">
        <v>7</v>
      </c>
      <c r="O136" s="255">
        <v>8</v>
      </c>
      <c r="P136" s="255">
        <v>10</v>
      </c>
      <c r="Q136" s="255">
        <v>1</v>
      </c>
    </row>
    <row r="137" spans="1:17">
      <c r="A137" s="251" t="s">
        <v>5543</v>
      </c>
      <c r="B137" s="251" t="s">
        <v>72</v>
      </c>
      <c r="C137" s="251" t="s">
        <v>5513</v>
      </c>
      <c r="D137" s="251" t="s">
        <v>3876</v>
      </c>
      <c r="E137" s="255">
        <v>5</v>
      </c>
      <c r="F137" s="255">
        <v>0</v>
      </c>
      <c r="G137" s="255">
        <v>0</v>
      </c>
      <c r="H137" s="255">
        <v>0</v>
      </c>
      <c r="I137" s="255">
        <v>0</v>
      </c>
      <c r="J137" s="255">
        <v>0</v>
      </c>
      <c r="K137" s="255">
        <v>0</v>
      </c>
      <c r="L137" s="255">
        <v>0</v>
      </c>
      <c r="M137" s="255">
        <v>0</v>
      </c>
      <c r="N137" s="255">
        <v>5</v>
      </c>
      <c r="O137" s="255">
        <v>0</v>
      </c>
      <c r="P137" s="255">
        <v>0</v>
      </c>
      <c r="Q137" s="255">
        <v>0</v>
      </c>
    </row>
    <row r="138" spans="1:17">
      <c r="A138" s="251" t="s">
        <v>5543</v>
      </c>
      <c r="B138" s="251" t="s">
        <v>72</v>
      </c>
      <c r="C138" s="251" t="s">
        <v>5513</v>
      </c>
      <c r="D138" s="251" t="s">
        <v>149</v>
      </c>
      <c r="E138" s="255">
        <v>19579</v>
      </c>
      <c r="F138" s="255">
        <v>0</v>
      </c>
      <c r="G138" s="255">
        <v>0</v>
      </c>
      <c r="H138" s="255">
        <v>0</v>
      </c>
      <c r="I138" s="255">
        <v>0</v>
      </c>
      <c r="J138" s="255">
        <v>0</v>
      </c>
      <c r="K138" s="255">
        <v>0</v>
      </c>
      <c r="L138" s="255">
        <v>0</v>
      </c>
      <c r="M138" s="255">
        <v>710</v>
      </c>
      <c r="N138" s="255">
        <v>4182</v>
      </c>
      <c r="O138" s="255">
        <v>7450</v>
      </c>
      <c r="P138" s="255">
        <v>5509</v>
      </c>
      <c r="Q138" s="255">
        <v>1728</v>
      </c>
    </row>
    <row r="139" spans="1:17">
      <c r="A139" s="251" t="s">
        <v>5543</v>
      </c>
      <c r="B139" s="251" t="s">
        <v>72</v>
      </c>
      <c r="C139" s="251" t="s">
        <v>5513</v>
      </c>
      <c r="D139" s="251" t="s">
        <v>3878</v>
      </c>
      <c r="E139" s="255">
        <v>2598</v>
      </c>
      <c r="F139" s="255">
        <v>0</v>
      </c>
      <c r="G139" s="255">
        <v>0</v>
      </c>
      <c r="H139" s="255">
        <v>0</v>
      </c>
      <c r="I139" s="255">
        <v>0</v>
      </c>
      <c r="J139" s="255">
        <v>0</v>
      </c>
      <c r="K139" s="255">
        <v>0</v>
      </c>
      <c r="L139" s="255">
        <v>0</v>
      </c>
      <c r="M139" s="255">
        <v>176</v>
      </c>
      <c r="N139" s="255">
        <v>919</v>
      </c>
      <c r="O139" s="255">
        <v>803</v>
      </c>
      <c r="P139" s="255">
        <v>526</v>
      </c>
      <c r="Q139" s="255">
        <v>174</v>
      </c>
    </row>
    <row r="140" spans="1:17">
      <c r="A140" s="251" t="s">
        <v>5543</v>
      </c>
      <c r="B140" s="251" t="s">
        <v>72</v>
      </c>
      <c r="C140" s="251" t="s">
        <v>5513</v>
      </c>
      <c r="D140" s="251" t="s">
        <v>5276</v>
      </c>
      <c r="E140" s="255">
        <v>2092</v>
      </c>
      <c r="F140" s="255">
        <v>0</v>
      </c>
      <c r="G140" s="255">
        <v>0</v>
      </c>
      <c r="H140" s="255">
        <v>0</v>
      </c>
      <c r="I140" s="255">
        <v>0</v>
      </c>
      <c r="J140" s="255">
        <v>0</v>
      </c>
      <c r="K140" s="255">
        <v>0</v>
      </c>
      <c r="L140" s="255">
        <v>0</v>
      </c>
      <c r="M140" s="255">
        <v>109</v>
      </c>
      <c r="N140" s="255">
        <v>663</v>
      </c>
      <c r="O140" s="255">
        <v>678</v>
      </c>
      <c r="P140" s="255">
        <v>479</v>
      </c>
      <c r="Q140" s="255">
        <v>163</v>
      </c>
    </row>
    <row r="141" spans="1:17">
      <c r="A141" s="251" t="s">
        <v>5544</v>
      </c>
      <c r="B141" s="251" t="s">
        <v>72</v>
      </c>
      <c r="C141" s="251" t="s">
        <v>5513</v>
      </c>
      <c r="D141" s="251" t="s">
        <v>3876</v>
      </c>
      <c r="E141" s="255">
        <v>0</v>
      </c>
      <c r="F141" s="255">
        <v>0</v>
      </c>
      <c r="G141" s="255">
        <v>0</v>
      </c>
      <c r="H141" s="255">
        <v>0</v>
      </c>
      <c r="I141" s="255">
        <v>0</v>
      </c>
      <c r="J141" s="255">
        <v>0</v>
      </c>
      <c r="K141" s="255">
        <v>0</v>
      </c>
      <c r="L141" s="255">
        <v>0</v>
      </c>
      <c r="M141" s="255">
        <v>0</v>
      </c>
      <c r="N141" s="255">
        <v>0</v>
      </c>
      <c r="O141" s="255">
        <v>0</v>
      </c>
      <c r="P141" s="255">
        <v>0</v>
      </c>
      <c r="Q141" s="255">
        <v>0</v>
      </c>
    </row>
    <row r="142" spans="1:17">
      <c r="A142" s="251" t="s">
        <v>5544</v>
      </c>
      <c r="B142" s="251" t="s">
        <v>72</v>
      </c>
      <c r="C142" s="251" t="s">
        <v>5513</v>
      </c>
      <c r="D142" s="251" t="s">
        <v>149</v>
      </c>
      <c r="E142" s="255">
        <v>8632</v>
      </c>
      <c r="F142" s="255">
        <v>0</v>
      </c>
      <c r="G142" s="255">
        <v>0</v>
      </c>
      <c r="H142" s="255">
        <v>0</v>
      </c>
      <c r="I142" s="255">
        <v>0</v>
      </c>
      <c r="J142" s="255">
        <v>0</v>
      </c>
      <c r="K142" s="255">
        <v>14</v>
      </c>
      <c r="L142" s="255">
        <v>27</v>
      </c>
      <c r="M142" s="255">
        <v>0</v>
      </c>
      <c r="N142" s="255">
        <v>0</v>
      </c>
      <c r="O142" s="255">
        <v>6711</v>
      </c>
      <c r="P142" s="255">
        <v>1880</v>
      </c>
      <c r="Q142" s="255">
        <v>0</v>
      </c>
    </row>
    <row r="143" spans="1:17">
      <c r="A143" s="251" t="s">
        <v>5544</v>
      </c>
      <c r="B143" s="251" t="s">
        <v>72</v>
      </c>
      <c r="C143" s="251" t="s">
        <v>5513</v>
      </c>
      <c r="D143" s="251" t="s">
        <v>3878</v>
      </c>
      <c r="E143" s="255">
        <v>19</v>
      </c>
      <c r="F143" s="255">
        <v>0</v>
      </c>
      <c r="G143" s="255">
        <v>0</v>
      </c>
      <c r="H143" s="255">
        <v>0</v>
      </c>
      <c r="I143" s="255">
        <v>0</v>
      </c>
      <c r="J143" s="255">
        <v>0</v>
      </c>
      <c r="K143" s="255">
        <v>0</v>
      </c>
      <c r="L143" s="255">
        <v>0</v>
      </c>
      <c r="M143" s="255">
        <v>0</v>
      </c>
      <c r="N143" s="255">
        <v>0</v>
      </c>
      <c r="O143" s="255">
        <v>11</v>
      </c>
      <c r="P143" s="255">
        <v>8</v>
      </c>
      <c r="Q143" s="255">
        <v>0</v>
      </c>
    </row>
    <row r="144" spans="1:17">
      <c r="A144" s="251" t="s">
        <v>5544</v>
      </c>
      <c r="B144" s="251" t="s">
        <v>72</v>
      </c>
      <c r="C144" s="251" t="s">
        <v>5513</v>
      </c>
      <c r="D144" s="251" t="s">
        <v>5276</v>
      </c>
      <c r="E144" s="255">
        <v>13</v>
      </c>
      <c r="F144" s="255">
        <v>0</v>
      </c>
      <c r="G144" s="255">
        <v>0</v>
      </c>
      <c r="H144" s="255">
        <v>0</v>
      </c>
      <c r="I144" s="255">
        <v>0</v>
      </c>
      <c r="J144" s="255">
        <v>0</v>
      </c>
      <c r="K144" s="255">
        <v>0</v>
      </c>
      <c r="L144" s="255">
        <v>0</v>
      </c>
      <c r="M144" s="255">
        <v>0</v>
      </c>
      <c r="N144" s="255">
        <v>0</v>
      </c>
      <c r="O144" s="255">
        <v>10</v>
      </c>
      <c r="P144" s="255">
        <v>3</v>
      </c>
      <c r="Q144" s="255">
        <v>0</v>
      </c>
    </row>
    <row r="145" spans="1:17">
      <c r="A145" s="251" t="s">
        <v>5545</v>
      </c>
      <c r="B145" s="251" t="s">
        <v>72</v>
      </c>
      <c r="C145" s="251" t="s">
        <v>5513</v>
      </c>
      <c r="D145" s="251" t="s">
        <v>3876</v>
      </c>
      <c r="E145" s="255">
        <v>0</v>
      </c>
      <c r="F145" s="255">
        <v>0</v>
      </c>
      <c r="G145" s="255">
        <v>0</v>
      </c>
      <c r="H145" s="255">
        <v>0</v>
      </c>
      <c r="I145" s="255">
        <v>0</v>
      </c>
      <c r="J145" s="255">
        <v>0</v>
      </c>
      <c r="K145" s="255">
        <v>0</v>
      </c>
      <c r="L145" s="255">
        <v>0</v>
      </c>
      <c r="M145" s="255">
        <v>0</v>
      </c>
      <c r="N145" s="255">
        <v>0</v>
      </c>
      <c r="O145" s="255">
        <v>0</v>
      </c>
      <c r="P145" s="255">
        <v>0</v>
      </c>
      <c r="Q145" s="255">
        <v>0</v>
      </c>
    </row>
    <row r="146" spans="1:17">
      <c r="A146" s="251" t="s">
        <v>5545</v>
      </c>
      <c r="B146" s="251" t="s">
        <v>72</v>
      </c>
      <c r="C146" s="251" t="s">
        <v>5513</v>
      </c>
      <c r="D146" s="251" t="s">
        <v>149</v>
      </c>
      <c r="E146" s="255">
        <v>19440</v>
      </c>
      <c r="F146" s="255">
        <v>0</v>
      </c>
      <c r="G146" s="255">
        <v>0</v>
      </c>
      <c r="H146" s="255">
        <v>0</v>
      </c>
      <c r="I146" s="255">
        <v>0</v>
      </c>
      <c r="J146" s="255">
        <v>0</v>
      </c>
      <c r="K146" s="255">
        <v>14</v>
      </c>
      <c r="L146" s="255">
        <v>32</v>
      </c>
      <c r="M146" s="255">
        <v>702</v>
      </c>
      <c r="N146" s="255">
        <v>4148</v>
      </c>
      <c r="O146" s="255">
        <v>7388</v>
      </c>
      <c r="P146" s="255">
        <v>5447</v>
      </c>
      <c r="Q146" s="255">
        <v>1709</v>
      </c>
    </row>
    <row r="147" spans="1:17">
      <c r="A147" s="251" t="s">
        <v>5545</v>
      </c>
      <c r="B147" s="251" t="s">
        <v>72</v>
      </c>
      <c r="C147" s="251" t="s">
        <v>5513</v>
      </c>
      <c r="D147" s="251" t="s">
        <v>3878</v>
      </c>
      <c r="E147" s="255">
        <v>5</v>
      </c>
      <c r="F147" s="255">
        <v>0</v>
      </c>
      <c r="G147" s="255">
        <v>0</v>
      </c>
      <c r="H147" s="255">
        <v>0</v>
      </c>
      <c r="I147" s="255">
        <v>0</v>
      </c>
      <c r="J147" s="255">
        <v>0</v>
      </c>
      <c r="K147" s="255">
        <v>0</v>
      </c>
      <c r="L147" s="255">
        <v>0</v>
      </c>
      <c r="M147" s="255">
        <v>0</v>
      </c>
      <c r="N147" s="255">
        <v>2</v>
      </c>
      <c r="O147" s="255">
        <v>2</v>
      </c>
      <c r="P147" s="255">
        <v>1</v>
      </c>
      <c r="Q147" s="255">
        <v>0</v>
      </c>
    </row>
    <row r="148" spans="1:17">
      <c r="A148" s="251" t="s">
        <v>5545</v>
      </c>
      <c r="B148" s="251" t="s">
        <v>72</v>
      </c>
      <c r="C148" s="251" t="s">
        <v>5513</v>
      </c>
      <c r="D148" s="251" t="s">
        <v>5276</v>
      </c>
      <c r="E148" s="255">
        <v>5</v>
      </c>
      <c r="F148" s="255">
        <v>0</v>
      </c>
      <c r="G148" s="255">
        <v>0</v>
      </c>
      <c r="H148" s="255">
        <v>0</v>
      </c>
      <c r="I148" s="255">
        <v>0</v>
      </c>
      <c r="J148" s="255">
        <v>0</v>
      </c>
      <c r="K148" s="255">
        <v>0</v>
      </c>
      <c r="L148" s="255">
        <v>0</v>
      </c>
      <c r="M148" s="255">
        <v>0</v>
      </c>
      <c r="N148" s="255">
        <v>2</v>
      </c>
      <c r="O148" s="255">
        <v>2</v>
      </c>
      <c r="P148" s="255">
        <v>1</v>
      </c>
      <c r="Q148" s="255">
        <v>0</v>
      </c>
    </row>
    <row r="149" spans="1:17">
      <c r="A149" s="251" t="s">
        <v>5546</v>
      </c>
      <c r="B149" s="251" t="s">
        <v>72</v>
      </c>
      <c r="C149" s="251" t="s">
        <v>5513</v>
      </c>
      <c r="D149" s="251" t="s">
        <v>3876</v>
      </c>
      <c r="E149" s="255">
        <v>0</v>
      </c>
      <c r="F149" s="255">
        <v>0</v>
      </c>
      <c r="G149" s="255">
        <v>0</v>
      </c>
      <c r="H149" s="255">
        <v>0</v>
      </c>
      <c r="I149" s="255">
        <v>0</v>
      </c>
      <c r="J149" s="255">
        <v>0</v>
      </c>
      <c r="K149" s="255">
        <v>0</v>
      </c>
      <c r="L149" s="255">
        <v>0</v>
      </c>
      <c r="M149" s="255">
        <v>0</v>
      </c>
      <c r="N149" s="255">
        <v>0</v>
      </c>
      <c r="O149" s="255">
        <v>0</v>
      </c>
      <c r="P149" s="255">
        <v>0</v>
      </c>
      <c r="Q149" s="255">
        <v>0</v>
      </c>
    </row>
    <row r="150" spans="1:17">
      <c r="A150" s="251" t="s">
        <v>5546</v>
      </c>
      <c r="B150" s="251" t="s">
        <v>72</v>
      </c>
      <c r="C150" s="251" t="s">
        <v>5513</v>
      </c>
      <c r="D150" s="251" t="s">
        <v>149</v>
      </c>
      <c r="E150" s="255">
        <v>13919</v>
      </c>
      <c r="F150" s="255">
        <v>0</v>
      </c>
      <c r="G150" s="255">
        <v>0</v>
      </c>
      <c r="H150" s="255">
        <v>0</v>
      </c>
      <c r="I150" s="255">
        <v>0</v>
      </c>
      <c r="J150" s="255">
        <v>0</v>
      </c>
      <c r="K150" s="255">
        <v>14</v>
      </c>
      <c r="L150" s="255">
        <v>25</v>
      </c>
      <c r="M150" s="255">
        <v>0</v>
      </c>
      <c r="N150" s="255">
        <v>0</v>
      </c>
      <c r="O150" s="255">
        <v>6718</v>
      </c>
      <c r="P150" s="255">
        <v>5442</v>
      </c>
      <c r="Q150" s="255">
        <v>1720</v>
      </c>
    </row>
    <row r="151" spans="1:17">
      <c r="A151" s="251" t="s">
        <v>5546</v>
      </c>
      <c r="B151" s="251" t="s">
        <v>72</v>
      </c>
      <c r="C151" s="251" t="s">
        <v>5513</v>
      </c>
      <c r="D151" s="251" t="s">
        <v>3878</v>
      </c>
      <c r="E151" s="255">
        <v>0</v>
      </c>
      <c r="F151" s="255">
        <v>0</v>
      </c>
      <c r="G151" s="255">
        <v>0</v>
      </c>
      <c r="H151" s="255">
        <v>0</v>
      </c>
      <c r="I151" s="255">
        <v>0</v>
      </c>
      <c r="J151" s="255">
        <v>0</v>
      </c>
      <c r="K151" s="255">
        <v>0</v>
      </c>
      <c r="L151" s="255">
        <v>0</v>
      </c>
      <c r="M151" s="255">
        <v>0</v>
      </c>
      <c r="N151" s="255">
        <v>0</v>
      </c>
      <c r="O151" s="255">
        <v>0</v>
      </c>
      <c r="P151" s="255">
        <v>0</v>
      </c>
      <c r="Q151" s="255">
        <v>0</v>
      </c>
    </row>
    <row r="152" spans="1:17">
      <c r="A152" s="251" t="s">
        <v>5546</v>
      </c>
      <c r="B152" s="251" t="s">
        <v>72</v>
      </c>
      <c r="C152" s="251" t="s">
        <v>5513</v>
      </c>
      <c r="D152" s="251" t="s">
        <v>5276</v>
      </c>
      <c r="E152" s="255">
        <v>0</v>
      </c>
      <c r="F152" s="255">
        <v>0</v>
      </c>
      <c r="G152" s="255">
        <v>0</v>
      </c>
      <c r="H152" s="255">
        <v>0</v>
      </c>
      <c r="I152" s="255">
        <v>0</v>
      </c>
      <c r="J152" s="255">
        <v>0</v>
      </c>
      <c r="K152" s="255">
        <v>0</v>
      </c>
      <c r="L152" s="255">
        <v>0</v>
      </c>
      <c r="M152" s="255">
        <v>0</v>
      </c>
      <c r="N152" s="255">
        <v>0</v>
      </c>
      <c r="O152" s="255">
        <v>0</v>
      </c>
      <c r="P152" s="255">
        <v>0</v>
      </c>
      <c r="Q152" s="255">
        <v>0</v>
      </c>
    </row>
    <row r="153" spans="1:17">
      <c r="A153" s="251" t="s">
        <v>5547</v>
      </c>
      <c r="B153" s="251" t="s">
        <v>72</v>
      </c>
      <c r="C153" s="251" t="s">
        <v>5513</v>
      </c>
      <c r="D153" s="251" t="s">
        <v>3876</v>
      </c>
      <c r="E153" s="255">
        <v>0</v>
      </c>
      <c r="F153" s="255">
        <v>0</v>
      </c>
      <c r="G153" s="255">
        <v>0</v>
      </c>
      <c r="H153" s="255">
        <v>0</v>
      </c>
      <c r="I153" s="255">
        <v>0</v>
      </c>
      <c r="J153" s="255">
        <v>0</v>
      </c>
      <c r="K153" s="255">
        <v>0</v>
      </c>
      <c r="L153" s="255">
        <v>0</v>
      </c>
      <c r="M153" s="255">
        <v>0</v>
      </c>
      <c r="N153" s="255">
        <v>0</v>
      </c>
      <c r="O153" s="255">
        <v>0</v>
      </c>
      <c r="P153" s="255">
        <v>0</v>
      </c>
      <c r="Q153" s="255">
        <v>0</v>
      </c>
    </row>
    <row r="154" spans="1:17">
      <c r="A154" s="251" t="s">
        <v>5547</v>
      </c>
      <c r="B154" s="251" t="s">
        <v>72</v>
      </c>
      <c r="C154" s="251" t="s">
        <v>5513</v>
      </c>
      <c r="D154" s="251" t="s">
        <v>149</v>
      </c>
      <c r="E154" s="255">
        <v>13932</v>
      </c>
      <c r="F154" s="255">
        <v>0</v>
      </c>
      <c r="G154" s="255">
        <v>0</v>
      </c>
      <c r="H154" s="255">
        <v>0</v>
      </c>
      <c r="I154" s="255">
        <v>0</v>
      </c>
      <c r="J154" s="255">
        <v>0</v>
      </c>
      <c r="K154" s="255">
        <v>14</v>
      </c>
      <c r="L154" s="255">
        <v>27</v>
      </c>
      <c r="M154" s="255">
        <v>0</v>
      </c>
      <c r="N154" s="255">
        <v>0</v>
      </c>
      <c r="O154" s="255">
        <v>6716</v>
      </c>
      <c r="P154" s="255">
        <v>5455</v>
      </c>
      <c r="Q154" s="255">
        <v>1720</v>
      </c>
    </row>
    <row r="155" spans="1:17">
      <c r="A155" s="251" t="s">
        <v>5547</v>
      </c>
      <c r="B155" s="251" t="s">
        <v>72</v>
      </c>
      <c r="C155" s="251" t="s">
        <v>5513</v>
      </c>
      <c r="D155" s="251" t="s">
        <v>3878</v>
      </c>
      <c r="E155" s="255">
        <v>7</v>
      </c>
      <c r="F155" s="255">
        <v>0</v>
      </c>
      <c r="G155" s="255">
        <v>0</v>
      </c>
      <c r="H155" s="255">
        <v>0</v>
      </c>
      <c r="I155" s="255">
        <v>0</v>
      </c>
      <c r="J155" s="255">
        <v>0</v>
      </c>
      <c r="K155" s="255">
        <v>0</v>
      </c>
      <c r="L155" s="255">
        <v>0</v>
      </c>
      <c r="M155" s="255">
        <v>0</v>
      </c>
      <c r="N155" s="255">
        <v>0</v>
      </c>
      <c r="O155" s="255">
        <v>5</v>
      </c>
      <c r="P155" s="255">
        <v>2</v>
      </c>
      <c r="Q155" s="255">
        <v>0</v>
      </c>
    </row>
    <row r="156" spans="1:17">
      <c r="A156" s="251" t="s">
        <v>5547</v>
      </c>
      <c r="B156" s="251" t="s">
        <v>72</v>
      </c>
      <c r="C156" s="251" t="s">
        <v>5513</v>
      </c>
      <c r="D156" s="251" t="s">
        <v>5276</v>
      </c>
      <c r="E156" s="255">
        <v>7</v>
      </c>
      <c r="F156" s="255">
        <v>0</v>
      </c>
      <c r="G156" s="255">
        <v>0</v>
      </c>
      <c r="H156" s="255">
        <v>0</v>
      </c>
      <c r="I156" s="255">
        <v>0</v>
      </c>
      <c r="J156" s="255">
        <v>0</v>
      </c>
      <c r="K156" s="255">
        <v>0</v>
      </c>
      <c r="L156" s="255">
        <v>0</v>
      </c>
      <c r="M156" s="255">
        <v>0</v>
      </c>
      <c r="N156" s="255">
        <v>0</v>
      </c>
      <c r="O156" s="255">
        <v>5</v>
      </c>
      <c r="P156" s="255">
        <v>2</v>
      </c>
      <c r="Q156" s="255">
        <v>0</v>
      </c>
    </row>
    <row r="157" spans="1:17">
      <c r="A157" s="251" t="s">
        <v>5548</v>
      </c>
      <c r="B157" s="251" t="s">
        <v>72</v>
      </c>
      <c r="C157" s="251" t="s">
        <v>5513</v>
      </c>
      <c r="D157" s="251" t="s">
        <v>3876</v>
      </c>
      <c r="E157" s="255">
        <v>0</v>
      </c>
      <c r="F157" s="255">
        <v>0</v>
      </c>
      <c r="G157" s="255">
        <v>0</v>
      </c>
      <c r="H157" s="255">
        <v>0</v>
      </c>
      <c r="I157" s="255">
        <v>0</v>
      </c>
      <c r="J157" s="255">
        <v>0</v>
      </c>
      <c r="K157" s="255">
        <v>0</v>
      </c>
      <c r="L157" s="255">
        <v>0</v>
      </c>
      <c r="M157" s="255">
        <v>0</v>
      </c>
      <c r="N157" s="255">
        <v>0</v>
      </c>
      <c r="O157" s="255">
        <v>0</v>
      </c>
      <c r="P157" s="255">
        <v>0</v>
      </c>
      <c r="Q157" s="255">
        <v>0</v>
      </c>
    </row>
    <row r="158" spans="1:17">
      <c r="A158" s="251" t="s">
        <v>5548</v>
      </c>
      <c r="B158" s="251" t="s">
        <v>72</v>
      </c>
      <c r="C158" s="251" t="s">
        <v>5513</v>
      </c>
      <c r="D158" s="251" t="s">
        <v>149</v>
      </c>
      <c r="E158" s="255">
        <v>13946</v>
      </c>
      <c r="F158" s="255">
        <v>0</v>
      </c>
      <c r="G158" s="255">
        <v>0</v>
      </c>
      <c r="H158" s="255">
        <v>0</v>
      </c>
      <c r="I158" s="255">
        <v>0</v>
      </c>
      <c r="J158" s="255">
        <v>0</v>
      </c>
      <c r="K158" s="255">
        <v>14</v>
      </c>
      <c r="L158" s="255">
        <v>25</v>
      </c>
      <c r="M158" s="255">
        <v>0</v>
      </c>
      <c r="N158" s="255">
        <v>0</v>
      </c>
      <c r="O158" s="255">
        <v>6714</v>
      </c>
      <c r="P158" s="255">
        <v>5461</v>
      </c>
      <c r="Q158" s="255">
        <v>1732</v>
      </c>
    </row>
    <row r="159" spans="1:17">
      <c r="A159" s="251" t="s">
        <v>5548</v>
      </c>
      <c r="B159" s="251" t="s">
        <v>72</v>
      </c>
      <c r="C159" s="251" t="s">
        <v>5513</v>
      </c>
      <c r="D159" s="251" t="s">
        <v>3878</v>
      </c>
      <c r="E159" s="255">
        <v>1</v>
      </c>
      <c r="F159" s="255">
        <v>0</v>
      </c>
      <c r="G159" s="255">
        <v>0</v>
      </c>
      <c r="H159" s="255">
        <v>0</v>
      </c>
      <c r="I159" s="255">
        <v>0</v>
      </c>
      <c r="J159" s="255">
        <v>0</v>
      </c>
      <c r="K159" s="255">
        <v>0</v>
      </c>
      <c r="L159" s="255">
        <v>0</v>
      </c>
      <c r="M159" s="255">
        <v>0</v>
      </c>
      <c r="N159" s="255">
        <v>0</v>
      </c>
      <c r="O159" s="255">
        <v>0</v>
      </c>
      <c r="P159" s="255">
        <v>1</v>
      </c>
      <c r="Q159" s="255">
        <v>0</v>
      </c>
    </row>
    <row r="160" spans="1:17">
      <c r="A160" s="251" t="s">
        <v>5548</v>
      </c>
      <c r="B160" s="251" t="s">
        <v>72</v>
      </c>
      <c r="C160" s="251" t="s">
        <v>5513</v>
      </c>
      <c r="D160" s="251" t="s">
        <v>5276</v>
      </c>
      <c r="E160" s="255">
        <v>1</v>
      </c>
      <c r="F160" s="255">
        <v>0</v>
      </c>
      <c r="G160" s="255">
        <v>0</v>
      </c>
      <c r="H160" s="255">
        <v>0</v>
      </c>
      <c r="I160" s="255">
        <v>0</v>
      </c>
      <c r="J160" s="255">
        <v>0</v>
      </c>
      <c r="K160" s="255">
        <v>0</v>
      </c>
      <c r="L160" s="255">
        <v>0</v>
      </c>
      <c r="M160" s="255">
        <v>0</v>
      </c>
      <c r="N160" s="255">
        <v>0</v>
      </c>
      <c r="O160" s="255">
        <v>0</v>
      </c>
      <c r="P160" s="255">
        <v>1</v>
      </c>
      <c r="Q160" s="255">
        <v>0</v>
      </c>
    </row>
    <row r="161" spans="1:17">
      <c r="A161" s="251" t="s">
        <v>5549</v>
      </c>
      <c r="B161" s="251" t="s">
        <v>72</v>
      </c>
      <c r="C161" s="251" t="s">
        <v>5513</v>
      </c>
      <c r="D161" s="251" t="s">
        <v>3876</v>
      </c>
      <c r="E161" s="255">
        <v>0</v>
      </c>
      <c r="F161" s="255">
        <v>0</v>
      </c>
      <c r="G161" s="255">
        <v>0</v>
      </c>
      <c r="H161" s="255">
        <v>0</v>
      </c>
      <c r="I161" s="255">
        <v>0</v>
      </c>
      <c r="J161" s="255">
        <v>0</v>
      </c>
      <c r="K161" s="255">
        <v>0</v>
      </c>
      <c r="L161" s="255">
        <v>0</v>
      </c>
      <c r="M161" s="255">
        <v>0</v>
      </c>
      <c r="N161" s="255">
        <v>0</v>
      </c>
      <c r="O161" s="255">
        <v>0</v>
      </c>
      <c r="P161" s="255">
        <v>0</v>
      </c>
      <c r="Q161" s="255">
        <v>0</v>
      </c>
    </row>
    <row r="162" spans="1:17">
      <c r="A162" s="251" t="s">
        <v>5549</v>
      </c>
      <c r="B162" s="251" t="s">
        <v>72</v>
      </c>
      <c r="C162" s="251" t="s">
        <v>5513</v>
      </c>
      <c r="D162" s="251" t="s">
        <v>149</v>
      </c>
      <c r="E162" s="255">
        <v>14052</v>
      </c>
      <c r="F162" s="255">
        <v>0</v>
      </c>
      <c r="G162" s="255">
        <v>0</v>
      </c>
      <c r="H162" s="255">
        <v>0</v>
      </c>
      <c r="I162" s="255">
        <v>0</v>
      </c>
      <c r="J162" s="255">
        <v>0</v>
      </c>
      <c r="K162" s="255">
        <v>15</v>
      </c>
      <c r="L162" s="255">
        <v>28</v>
      </c>
      <c r="M162" s="255">
        <v>0</v>
      </c>
      <c r="N162" s="255">
        <v>0</v>
      </c>
      <c r="O162" s="255">
        <v>6802</v>
      </c>
      <c r="P162" s="255">
        <v>5483</v>
      </c>
      <c r="Q162" s="255">
        <v>1724</v>
      </c>
    </row>
    <row r="163" spans="1:17">
      <c r="A163" s="251" t="s">
        <v>5549</v>
      </c>
      <c r="B163" s="251" t="s">
        <v>72</v>
      </c>
      <c r="C163" s="251" t="s">
        <v>5513</v>
      </c>
      <c r="D163" s="251" t="s">
        <v>3878</v>
      </c>
      <c r="E163" s="255">
        <v>111</v>
      </c>
      <c r="F163" s="255">
        <v>0</v>
      </c>
      <c r="G163" s="255">
        <v>0</v>
      </c>
      <c r="H163" s="255">
        <v>0</v>
      </c>
      <c r="I163" s="255">
        <v>0</v>
      </c>
      <c r="J163" s="255">
        <v>0</v>
      </c>
      <c r="K163" s="255">
        <v>0</v>
      </c>
      <c r="L163" s="255">
        <v>0</v>
      </c>
      <c r="M163" s="255">
        <v>0</v>
      </c>
      <c r="N163" s="255">
        <v>0</v>
      </c>
      <c r="O163" s="255">
        <v>59</v>
      </c>
      <c r="P163" s="255">
        <v>26</v>
      </c>
      <c r="Q163" s="255">
        <v>26</v>
      </c>
    </row>
    <row r="164" spans="1:17">
      <c r="A164" s="251" t="s">
        <v>5549</v>
      </c>
      <c r="B164" s="251" t="s">
        <v>72</v>
      </c>
      <c r="C164" s="251" t="s">
        <v>5513</v>
      </c>
      <c r="D164" s="251" t="s">
        <v>5276</v>
      </c>
      <c r="E164" s="255">
        <v>74</v>
      </c>
      <c r="F164" s="255">
        <v>0</v>
      </c>
      <c r="G164" s="255">
        <v>0</v>
      </c>
      <c r="H164" s="255">
        <v>0</v>
      </c>
      <c r="I164" s="255">
        <v>0</v>
      </c>
      <c r="J164" s="255">
        <v>0</v>
      </c>
      <c r="K164" s="255">
        <v>0</v>
      </c>
      <c r="L164" s="255">
        <v>0</v>
      </c>
      <c r="M164" s="255">
        <v>0</v>
      </c>
      <c r="N164" s="255">
        <v>0</v>
      </c>
      <c r="O164" s="255">
        <v>40</v>
      </c>
      <c r="P164" s="255">
        <v>19</v>
      </c>
      <c r="Q164" s="255">
        <v>15</v>
      </c>
    </row>
    <row r="165" spans="1:17">
      <c r="A165" s="251" t="s">
        <v>5550</v>
      </c>
      <c r="B165" s="251" t="s">
        <v>72</v>
      </c>
      <c r="C165" s="251" t="s">
        <v>5513</v>
      </c>
      <c r="D165" s="251" t="s">
        <v>3876</v>
      </c>
      <c r="E165" s="255">
        <v>0</v>
      </c>
      <c r="F165" s="255">
        <v>0</v>
      </c>
      <c r="G165" s="255">
        <v>0</v>
      </c>
      <c r="H165" s="255">
        <v>0</v>
      </c>
      <c r="I165" s="255">
        <v>0</v>
      </c>
      <c r="J165" s="255">
        <v>0</v>
      </c>
      <c r="K165" s="255">
        <v>0</v>
      </c>
      <c r="L165" s="255">
        <v>0</v>
      </c>
      <c r="M165" s="255">
        <v>0</v>
      </c>
      <c r="N165" s="255">
        <v>0</v>
      </c>
      <c r="O165" s="255">
        <v>0</v>
      </c>
      <c r="P165" s="255">
        <v>0</v>
      </c>
      <c r="Q165" s="255">
        <v>0</v>
      </c>
    </row>
    <row r="166" spans="1:17">
      <c r="A166" s="251" t="s">
        <v>5550</v>
      </c>
      <c r="B166" s="251" t="s">
        <v>72</v>
      </c>
      <c r="C166" s="251" t="s">
        <v>5513</v>
      </c>
      <c r="D166" s="251" t="s">
        <v>149</v>
      </c>
      <c r="E166" s="255">
        <v>13957</v>
      </c>
      <c r="F166" s="255">
        <v>0</v>
      </c>
      <c r="G166" s="255">
        <v>0</v>
      </c>
      <c r="H166" s="255">
        <v>0</v>
      </c>
      <c r="I166" s="255">
        <v>0</v>
      </c>
      <c r="J166" s="255">
        <v>0</v>
      </c>
      <c r="K166" s="255">
        <v>14</v>
      </c>
      <c r="L166" s="255">
        <v>25</v>
      </c>
      <c r="M166" s="255">
        <v>0</v>
      </c>
      <c r="N166" s="255">
        <v>0</v>
      </c>
      <c r="O166" s="255">
        <v>6728</v>
      </c>
      <c r="P166" s="255">
        <v>5464</v>
      </c>
      <c r="Q166" s="255">
        <v>1726</v>
      </c>
    </row>
    <row r="167" spans="1:17">
      <c r="A167" s="251" t="s">
        <v>5550</v>
      </c>
      <c r="B167" s="251" t="s">
        <v>72</v>
      </c>
      <c r="C167" s="251" t="s">
        <v>5513</v>
      </c>
      <c r="D167" s="251" t="s">
        <v>3878</v>
      </c>
      <c r="E167" s="255">
        <v>17</v>
      </c>
      <c r="F167" s="255">
        <v>0</v>
      </c>
      <c r="G167" s="255">
        <v>0</v>
      </c>
      <c r="H167" s="255">
        <v>0</v>
      </c>
      <c r="I167" s="255">
        <v>0</v>
      </c>
      <c r="J167" s="255">
        <v>0</v>
      </c>
      <c r="K167" s="255">
        <v>0</v>
      </c>
      <c r="L167" s="255">
        <v>0</v>
      </c>
      <c r="M167" s="255">
        <v>0</v>
      </c>
      <c r="N167" s="255">
        <v>0</v>
      </c>
      <c r="O167" s="255">
        <v>5</v>
      </c>
      <c r="P167" s="255">
        <v>7</v>
      </c>
      <c r="Q167" s="255">
        <v>5</v>
      </c>
    </row>
    <row r="168" spans="1:17">
      <c r="A168" s="251" t="s">
        <v>5550</v>
      </c>
      <c r="B168" s="251" t="s">
        <v>72</v>
      </c>
      <c r="C168" s="251" t="s">
        <v>5513</v>
      </c>
      <c r="D168" s="251" t="s">
        <v>5276</v>
      </c>
      <c r="E168" s="255">
        <v>17</v>
      </c>
      <c r="F168" s="255">
        <v>0</v>
      </c>
      <c r="G168" s="255">
        <v>0</v>
      </c>
      <c r="H168" s="255">
        <v>0</v>
      </c>
      <c r="I168" s="255">
        <v>0</v>
      </c>
      <c r="J168" s="255">
        <v>0</v>
      </c>
      <c r="K168" s="255">
        <v>0</v>
      </c>
      <c r="L168" s="255">
        <v>0</v>
      </c>
      <c r="M168" s="255">
        <v>0</v>
      </c>
      <c r="N168" s="255">
        <v>0</v>
      </c>
      <c r="O168" s="255">
        <v>5</v>
      </c>
      <c r="P168" s="255">
        <v>7</v>
      </c>
      <c r="Q168" s="255">
        <v>5</v>
      </c>
    </row>
    <row r="169" spans="1:17">
      <c r="A169" s="251" t="s">
        <v>5551</v>
      </c>
      <c r="B169" s="251" t="s">
        <v>72</v>
      </c>
      <c r="C169" s="251" t="s">
        <v>5513</v>
      </c>
      <c r="D169" s="251" t="s">
        <v>3876</v>
      </c>
      <c r="E169" s="255">
        <v>0</v>
      </c>
      <c r="F169" s="255">
        <v>0</v>
      </c>
      <c r="G169" s="255">
        <v>0</v>
      </c>
      <c r="H169" s="255">
        <v>0</v>
      </c>
      <c r="I169" s="255">
        <v>0</v>
      </c>
      <c r="J169" s="255">
        <v>0</v>
      </c>
      <c r="K169" s="255">
        <v>0</v>
      </c>
      <c r="L169" s="255">
        <v>0</v>
      </c>
      <c r="M169" s="255">
        <v>0</v>
      </c>
      <c r="N169" s="255">
        <v>0</v>
      </c>
      <c r="O169" s="255">
        <v>0</v>
      </c>
      <c r="P169" s="255">
        <v>0</v>
      </c>
      <c r="Q169" s="255">
        <v>0</v>
      </c>
    </row>
    <row r="170" spans="1:17">
      <c r="A170" s="251" t="s">
        <v>5551</v>
      </c>
      <c r="B170" s="251" t="s">
        <v>72</v>
      </c>
      <c r="C170" s="251" t="s">
        <v>5513</v>
      </c>
      <c r="D170" s="251" t="s">
        <v>149</v>
      </c>
      <c r="E170" s="255">
        <v>17150</v>
      </c>
      <c r="F170" s="255">
        <v>0</v>
      </c>
      <c r="G170" s="255">
        <v>0</v>
      </c>
      <c r="H170" s="255">
        <v>0</v>
      </c>
      <c r="I170" s="255">
        <v>0</v>
      </c>
      <c r="J170" s="255">
        <v>0</v>
      </c>
      <c r="K170" s="255">
        <v>0</v>
      </c>
      <c r="L170" s="255">
        <v>0</v>
      </c>
      <c r="M170" s="255">
        <v>0</v>
      </c>
      <c r="N170" s="255">
        <v>2705</v>
      </c>
      <c r="O170" s="255">
        <v>7328</v>
      </c>
      <c r="P170" s="255">
        <v>5402</v>
      </c>
      <c r="Q170" s="255">
        <v>1715</v>
      </c>
    </row>
    <row r="171" spans="1:17">
      <c r="A171" s="251" t="s">
        <v>5551</v>
      </c>
      <c r="B171" s="251" t="s">
        <v>72</v>
      </c>
      <c r="C171" s="251" t="s">
        <v>5513</v>
      </c>
      <c r="D171" s="251" t="s">
        <v>3878</v>
      </c>
      <c r="E171" s="255">
        <v>0</v>
      </c>
      <c r="F171" s="255">
        <v>0</v>
      </c>
      <c r="G171" s="255">
        <v>0</v>
      </c>
      <c r="H171" s="255">
        <v>0</v>
      </c>
      <c r="I171" s="255">
        <v>0</v>
      </c>
      <c r="J171" s="255">
        <v>0</v>
      </c>
      <c r="K171" s="255">
        <v>0</v>
      </c>
      <c r="L171" s="255">
        <v>0</v>
      </c>
      <c r="M171" s="255">
        <v>0</v>
      </c>
      <c r="N171" s="255">
        <v>0</v>
      </c>
      <c r="O171" s="255">
        <v>0</v>
      </c>
      <c r="P171" s="255">
        <v>0</v>
      </c>
      <c r="Q171" s="255">
        <v>0</v>
      </c>
    </row>
    <row r="172" spans="1:17">
      <c r="A172" s="251" t="s">
        <v>5551</v>
      </c>
      <c r="B172" s="251" t="s">
        <v>72</v>
      </c>
      <c r="C172" s="251" t="s">
        <v>5513</v>
      </c>
      <c r="D172" s="251" t="s">
        <v>5276</v>
      </c>
      <c r="E172" s="255">
        <v>0</v>
      </c>
      <c r="F172" s="255">
        <v>0</v>
      </c>
      <c r="G172" s="255">
        <v>0</v>
      </c>
      <c r="H172" s="255">
        <v>0</v>
      </c>
      <c r="I172" s="255">
        <v>0</v>
      </c>
      <c r="J172" s="255">
        <v>0</v>
      </c>
      <c r="K172" s="255">
        <v>0</v>
      </c>
      <c r="L172" s="255">
        <v>0</v>
      </c>
      <c r="M172" s="255">
        <v>0</v>
      </c>
      <c r="N172" s="255">
        <v>0</v>
      </c>
      <c r="O172" s="255">
        <v>0</v>
      </c>
      <c r="P172" s="255">
        <v>0</v>
      </c>
      <c r="Q172" s="255">
        <v>0</v>
      </c>
    </row>
    <row r="173" spans="1:17">
      <c r="A173" s="251" t="s">
        <v>5552</v>
      </c>
      <c r="B173" s="251" t="s">
        <v>72</v>
      </c>
      <c r="C173" s="251" t="s">
        <v>5513</v>
      </c>
      <c r="D173" s="251" t="s">
        <v>3876</v>
      </c>
      <c r="E173" s="255">
        <v>1304</v>
      </c>
      <c r="F173" s="255">
        <v>134</v>
      </c>
      <c r="G173" s="255">
        <v>153</v>
      </c>
      <c r="H173" s="255">
        <v>253</v>
      </c>
      <c r="I173" s="255">
        <v>296</v>
      </c>
      <c r="J173" s="255">
        <v>106</v>
      </c>
      <c r="K173" s="255">
        <v>19</v>
      </c>
      <c r="L173" s="255">
        <v>6</v>
      </c>
      <c r="M173" s="255">
        <v>2</v>
      </c>
      <c r="N173" s="255">
        <v>35</v>
      </c>
      <c r="O173" s="255">
        <v>82</v>
      </c>
      <c r="P173" s="255">
        <v>131</v>
      </c>
      <c r="Q173" s="255">
        <v>87</v>
      </c>
    </row>
    <row r="174" spans="1:17">
      <c r="A174" s="251" t="s">
        <v>5552</v>
      </c>
      <c r="B174" s="251" t="s">
        <v>72</v>
      </c>
      <c r="C174" s="251" t="s">
        <v>5513</v>
      </c>
      <c r="D174" s="251" t="s">
        <v>149</v>
      </c>
      <c r="E174" s="255">
        <v>19800</v>
      </c>
      <c r="F174" s="255">
        <v>0</v>
      </c>
      <c r="G174" s="255">
        <v>0</v>
      </c>
      <c r="H174" s="255">
        <v>0</v>
      </c>
      <c r="I174" s="255">
        <v>0</v>
      </c>
      <c r="J174" s="255">
        <v>0</v>
      </c>
      <c r="K174" s="255">
        <v>14</v>
      </c>
      <c r="L174" s="255">
        <v>40</v>
      </c>
      <c r="M174" s="255">
        <v>742</v>
      </c>
      <c r="N174" s="255">
        <v>4276</v>
      </c>
      <c r="O174" s="255">
        <v>7538</v>
      </c>
      <c r="P174" s="255">
        <v>5476</v>
      </c>
      <c r="Q174" s="255">
        <v>1714</v>
      </c>
    </row>
    <row r="175" spans="1:17">
      <c r="A175" s="251" t="s">
        <v>5552</v>
      </c>
      <c r="B175" s="251" t="s">
        <v>72</v>
      </c>
      <c r="C175" s="251" t="s">
        <v>5513</v>
      </c>
      <c r="D175" s="251" t="s">
        <v>3878</v>
      </c>
      <c r="E175" s="255">
        <v>1661</v>
      </c>
      <c r="F175" s="255">
        <v>28</v>
      </c>
      <c r="G175" s="255">
        <v>49</v>
      </c>
      <c r="H175" s="255">
        <v>30</v>
      </c>
      <c r="I175" s="255">
        <v>39</v>
      </c>
      <c r="J175" s="255">
        <v>28</v>
      </c>
      <c r="K175" s="255">
        <v>13</v>
      </c>
      <c r="L175" s="255">
        <v>5</v>
      </c>
      <c r="M175" s="255">
        <v>19</v>
      </c>
      <c r="N175" s="255">
        <v>176</v>
      </c>
      <c r="O175" s="255">
        <v>509</v>
      </c>
      <c r="P175" s="255">
        <v>490</v>
      </c>
      <c r="Q175" s="255">
        <v>275</v>
      </c>
    </row>
    <row r="176" spans="1:17">
      <c r="A176" s="251" t="s">
        <v>5552</v>
      </c>
      <c r="B176" s="251" t="s">
        <v>72</v>
      </c>
      <c r="C176" s="251" t="s">
        <v>5513</v>
      </c>
      <c r="D176" s="251" t="s">
        <v>5276</v>
      </c>
      <c r="E176" s="255">
        <v>884</v>
      </c>
      <c r="F176" s="255">
        <v>15</v>
      </c>
      <c r="G176" s="255">
        <v>29</v>
      </c>
      <c r="H176" s="255">
        <v>17</v>
      </c>
      <c r="I176" s="255">
        <v>21</v>
      </c>
      <c r="J176" s="255">
        <v>17</v>
      </c>
      <c r="K176" s="255">
        <v>7</v>
      </c>
      <c r="L176" s="255">
        <v>3</v>
      </c>
      <c r="M176" s="255">
        <v>8</v>
      </c>
      <c r="N176" s="255">
        <v>99</v>
      </c>
      <c r="O176" s="255">
        <v>279</v>
      </c>
      <c r="P176" s="255">
        <v>251</v>
      </c>
      <c r="Q176" s="255">
        <v>138</v>
      </c>
    </row>
    <row r="177" spans="1:17">
      <c r="A177" s="251" t="s">
        <v>5553</v>
      </c>
      <c r="B177" s="251" t="s">
        <v>72</v>
      </c>
      <c r="C177" s="251" t="s">
        <v>5513</v>
      </c>
      <c r="D177" s="251" t="s">
        <v>3876</v>
      </c>
      <c r="E177" s="255">
        <v>3403</v>
      </c>
      <c r="F177" s="255">
        <v>300</v>
      </c>
      <c r="G177" s="255">
        <v>371</v>
      </c>
      <c r="H177" s="255">
        <v>454</v>
      </c>
      <c r="I177" s="255">
        <v>571</v>
      </c>
      <c r="J177" s="255">
        <v>157</v>
      </c>
      <c r="K177" s="255">
        <v>32</v>
      </c>
      <c r="L177" s="255">
        <v>62</v>
      </c>
      <c r="M177" s="255">
        <v>42</v>
      </c>
      <c r="N177" s="255">
        <v>188</v>
      </c>
      <c r="O177" s="255">
        <v>373</v>
      </c>
      <c r="P177" s="255">
        <v>619</v>
      </c>
      <c r="Q177" s="255">
        <v>234</v>
      </c>
    </row>
    <row r="178" spans="1:17">
      <c r="A178" s="251" t="s">
        <v>5553</v>
      </c>
      <c r="B178" s="251" t="s">
        <v>72</v>
      </c>
      <c r="C178" s="251" t="s">
        <v>5513</v>
      </c>
      <c r="D178" s="251" t="s">
        <v>149</v>
      </c>
      <c r="E178" s="255">
        <v>19776</v>
      </c>
      <c r="F178" s="255">
        <v>0</v>
      </c>
      <c r="G178" s="255">
        <v>0</v>
      </c>
      <c r="H178" s="255">
        <v>0</v>
      </c>
      <c r="I178" s="255">
        <v>0</v>
      </c>
      <c r="J178" s="255">
        <v>0</v>
      </c>
      <c r="K178" s="255">
        <v>14</v>
      </c>
      <c r="L178" s="255">
        <v>40</v>
      </c>
      <c r="M178" s="255">
        <v>738</v>
      </c>
      <c r="N178" s="255">
        <v>4276</v>
      </c>
      <c r="O178" s="255">
        <v>7526</v>
      </c>
      <c r="P178" s="255">
        <v>5470</v>
      </c>
      <c r="Q178" s="255">
        <v>1712</v>
      </c>
    </row>
    <row r="179" spans="1:17">
      <c r="A179" s="251" t="s">
        <v>5553</v>
      </c>
      <c r="B179" s="251" t="s">
        <v>72</v>
      </c>
      <c r="C179" s="251" t="s">
        <v>5513</v>
      </c>
      <c r="D179" s="251" t="s">
        <v>3878</v>
      </c>
      <c r="E179" s="255">
        <v>4697</v>
      </c>
      <c r="F179" s="255">
        <v>208</v>
      </c>
      <c r="G179" s="255">
        <v>264</v>
      </c>
      <c r="H179" s="255">
        <v>305</v>
      </c>
      <c r="I179" s="255">
        <v>374</v>
      </c>
      <c r="J179" s="255">
        <v>104</v>
      </c>
      <c r="K179" s="255">
        <v>12</v>
      </c>
      <c r="L179" s="255">
        <v>81</v>
      </c>
      <c r="M179" s="255">
        <v>41</v>
      </c>
      <c r="N179" s="255">
        <v>483</v>
      </c>
      <c r="O179" s="255">
        <v>950</v>
      </c>
      <c r="P179" s="255">
        <v>1334</v>
      </c>
      <c r="Q179" s="255">
        <v>541</v>
      </c>
    </row>
    <row r="180" spans="1:17">
      <c r="A180" s="251" t="s">
        <v>5553</v>
      </c>
      <c r="B180" s="251" t="s">
        <v>72</v>
      </c>
      <c r="C180" s="251" t="s">
        <v>5513</v>
      </c>
      <c r="D180" s="251" t="s">
        <v>5276</v>
      </c>
      <c r="E180" s="255">
        <v>2440</v>
      </c>
      <c r="F180" s="255">
        <v>99</v>
      </c>
      <c r="G180" s="255">
        <v>154</v>
      </c>
      <c r="H180" s="255">
        <v>153</v>
      </c>
      <c r="I180" s="255">
        <v>194</v>
      </c>
      <c r="J180" s="255">
        <v>52</v>
      </c>
      <c r="K180" s="255">
        <v>6</v>
      </c>
      <c r="L180" s="255">
        <v>42</v>
      </c>
      <c r="M180" s="255">
        <v>23</v>
      </c>
      <c r="N180" s="255">
        <v>253</v>
      </c>
      <c r="O180" s="255">
        <v>520</v>
      </c>
      <c r="P180" s="255">
        <v>676</v>
      </c>
      <c r="Q180" s="255">
        <v>268</v>
      </c>
    </row>
    <row r="181" spans="1:17">
      <c r="A181" s="251" t="s">
        <v>5554</v>
      </c>
      <c r="B181" s="251" t="s">
        <v>72</v>
      </c>
      <c r="C181" s="251" t="s">
        <v>5513</v>
      </c>
      <c r="D181" s="251" t="s">
        <v>3876</v>
      </c>
      <c r="E181" s="255">
        <v>1362</v>
      </c>
      <c r="F181" s="255">
        <v>123</v>
      </c>
      <c r="G181" s="255">
        <v>153</v>
      </c>
      <c r="H181" s="255">
        <v>270</v>
      </c>
      <c r="I181" s="255">
        <v>300</v>
      </c>
      <c r="J181" s="255">
        <v>102</v>
      </c>
      <c r="K181" s="255">
        <v>51</v>
      </c>
      <c r="L181" s="255">
        <v>6</v>
      </c>
      <c r="M181" s="255">
        <v>8</v>
      </c>
      <c r="N181" s="255">
        <v>36</v>
      </c>
      <c r="O181" s="255">
        <v>85</v>
      </c>
      <c r="P181" s="255">
        <v>135</v>
      </c>
      <c r="Q181" s="255">
        <v>93</v>
      </c>
    </row>
    <row r="182" spans="1:17">
      <c r="A182" s="251" t="s">
        <v>5554</v>
      </c>
      <c r="B182" s="251" t="s">
        <v>72</v>
      </c>
      <c r="C182" s="251" t="s">
        <v>5513</v>
      </c>
      <c r="D182" s="251" t="s">
        <v>149</v>
      </c>
      <c r="E182" s="255">
        <v>19816</v>
      </c>
      <c r="F182" s="255">
        <v>0</v>
      </c>
      <c r="G182" s="255">
        <v>0</v>
      </c>
      <c r="H182" s="255">
        <v>0</v>
      </c>
      <c r="I182" s="255">
        <v>0</v>
      </c>
      <c r="J182" s="255">
        <v>0</v>
      </c>
      <c r="K182" s="255">
        <v>14</v>
      </c>
      <c r="L182" s="255">
        <v>40</v>
      </c>
      <c r="M182" s="255">
        <v>748</v>
      </c>
      <c r="N182" s="255">
        <v>4332</v>
      </c>
      <c r="O182" s="255">
        <v>7514</v>
      </c>
      <c r="P182" s="255">
        <v>5455</v>
      </c>
      <c r="Q182" s="255">
        <v>1713</v>
      </c>
    </row>
    <row r="183" spans="1:17">
      <c r="A183" s="251" t="s">
        <v>5554</v>
      </c>
      <c r="B183" s="251" t="s">
        <v>72</v>
      </c>
      <c r="C183" s="251" t="s">
        <v>5513</v>
      </c>
      <c r="D183" s="251" t="s">
        <v>3878</v>
      </c>
      <c r="E183" s="255">
        <v>1023</v>
      </c>
      <c r="F183" s="255">
        <v>10</v>
      </c>
      <c r="G183" s="255">
        <v>18</v>
      </c>
      <c r="H183" s="255">
        <v>32</v>
      </c>
      <c r="I183" s="255">
        <v>15</v>
      </c>
      <c r="J183" s="255">
        <v>15</v>
      </c>
      <c r="K183" s="255">
        <v>2</v>
      </c>
      <c r="L183" s="255">
        <v>3</v>
      </c>
      <c r="M183" s="255">
        <v>27</v>
      </c>
      <c r="N183" s="255">
        <v>217</v>
      </c>
      <c r="O183" s="255">
        <v>367</v>
      </c>
      <c r="P183" s="255">
        <v>226</v>
      </c>
      <c r="Q183" s="255">
        <v>91</v>
      </c>
    </row>
    <row r="184" spans="1:17">
      <c r="A184" s="251" t="s">
        <v>5554</v>
      </c>
      <c r="B184" s="251" t="s">
        <v>72</v>
      </c>
      <c r="C184" s="251" t="s">
        <v>5513</v>
      </c>
      <c r="D184" s="251" t="s">
        <v>5276</v>
      </c>
      <c r="E184" s="255">
        <v>414</v>
      </c>
      <c r="F184" s="255">
        <v>3</v>
      </c>
      <c r="G184" s="255">
        <v>7</v>
      </c>
      <c r="H184" s="255">
        <v>16</v>
      </c>
      <c r="I184" s="255">
        <v>4</v>
      </c>
      <c r="J184" s="255">
        <v>4</v>
      </c>
      <c r="K184" s="255">
        <v>1</v>
      </c>
      <c r="L184" s="255">
        <v>2</v>
      </c>
      <c r="M184" s="255">
        <v>11</v>
      </c>
      <c r="N184" s="255">
        <v>93</v>
      </c>
      <c r="O184" s="255">
        <v>147</v>
      </c>
      <c r="P184" s="255">
        <v>87</v>
      </c>
      <c r="Q184" s="255">
        <v>39</v>
      </c>
    </row>
    <row r="185" spans="1:17">
      <c r="A185" s="251" t="s">
        <v>5555</v>
      </c>
      <c r="B185" s="251" t="s">
        <v>72</v>
      </c>
      <c r="C185" s="251" t="s">
        <v>5513</v>
      </c>
      <c r="D185" s="251" t="s">
        <v>3876</v>
      </c>
      <c r="E185" s="255">
        <v>0</v>
      </c>
      <c r="F185" s="255">
        <v>0</v>
      </c>
      <c r="G185" s="255">
        <v>0</v>
      </c>
      <c r="H185" s="255">
        <v>0</v>
      </c>
      <c r="I185" s="255">
        <v>0</v>
      </c>
      <c r="J185" s="255">
        <v>0</v>
      </c>
      <c r="K185" s="255">
        <v>0</v>
      </c>
      <c r="L185" s="255">
        <v>0</v>
      </c>
      <c r="M185" s="255">
        <v>0</v>
      </c>
      <c r="N185" s="255">
        <v>0</v>
      </c>
      <c r="O185" s="255">
        <v>0</v>
      </c>
      <c r="P185" s="255">
        <v>0</v>
      </c>
      <c r="Q185" s="255">
        <v>0</v>
      </c>
    </row>
    <row r="186" spans="1:17">
      <c r="A186" s="251" t="s">
        <v>5555</v>
      </c>
      <c r="B186" s="251" t="s">
        <v>72</v>
      </c>
      <c r="C186" s="251" t="s">
        <v>5513</v>
      </c>
      <c r="D186" s="251" t="s">
        <v>149</v>
      </c>
      <c r="E186" s="255">
        <v>13941</v>
      </c>
      <c r="F186" s="255">
        <v>0</v>
      </c>
      <c r="G186" s="255">
        <v>0</v>
      </c>
      <c r="H186" s="255">
        <v>0</v>
      </c>
      <c r="I186" s="255">
        <v>0</v>
      </c>
      <c r="J186" s="255">
        <v>0</v>
      </c>
      <c r="K186" s="255">
        <v>14</v>
      </c>
      <c r="L186" s="255">
        <v>25</v>
      </c>
      <c r="M186" s="255">
        <v>0</v>
      </c>
      <c r="N186" s="255">
        <v>0</v>
      </c>
      <c r="O186" s="255">
        <v>6722</v>
      </c>
      <c r="P186" s="255">
        <v>5467</v>
      </c>
      <c r="Q186" s="255">
        <v>1713</v>
      </c>
    </row>
    <row r="187" spans="1:17">
      <c r="A187" s="251" t="s">
        <v>5555</v>
      </c>
      <c r="B187" s="251" t="s">
        <v>72</v>
      </c>
      <c r="C187" s="251" t="s">
        <v>5513</v>
      </c>
      <c r="D187" s="251" t="s">
        <v>3878</v>
      </c>
      <c r="E187" s="255">
        <v>0</v>
      </c>
      <c r="F187" s="255">
        <v>0</v>
      </c>
      <c r="G187" s="255">
        <v>0</v>
      </c>
      <c r="H187" s="255">
        <v>0</v>
      </c>
      <c r="I187" s="255">
        <v>0</v>
      </c>
      <c r="J187" s="255">
        <v>0</v>
      </c>
      <c r="K187" s="255">
        <v>0</v>
      </c>
      <c r="L187" s="255">
        <v>0</v>
      </c>
      <c r="M187" s="255">
        <v>0</v>
      </c>
      <c r="N187" s="255">
        <v>0</v>
      </c>
      <c r="O187" s="255">
        <v>0</v>
      </c>
      <c r="P187" s="255">
        <v>0</v>
      </c>
      <c r="Q187" s="255">
        <v>0</v>
      </c>
    </row>
    <row r="188" spans="1:17">
      <c r="A188" s="251" t="s">
        <v>5555</v>
      </c>
      <c r="B188" s="251" t="s">
        <v>72</v>
      </c>
      <c r="C188" s="251" t="s">
        <v>5513</v>
      </c>
      <c r="D188" s="251" t="s">
        <v>5276</v>
      </c>
      <c r="E188" s="255">
        <v>0</v>
      </c>
      <c r="F188" s="255">
        <v>0</v>
      </c>
      <c r="G188" s="255">
        <v>0</v>
      </c>
      <c r="H188" s="255">
        <v>0</v>
      </c>
      <c r="I188" s="255">
        <v>0</v>
      </c>
      <c r="J188" s="255">
        <v>0</v>
      </c>
      <c r="K188" s="255">
        <v>0</v>
      </c>
      <c r="L188" s="255">
        <v>0</v>
      </c>
      <c r="M188" s="255">
        <v>0</v>
      </c>
      <c r="N188" s="255">
        <v>0</v>
      </c>
      <c r="O188" s="255">
        <v>0</v>
      </c>
      <c r="P188" s="255">
        <v>0</v>
      </c>
      <c r="Q188" s="255">
        <v>0</v>
      </c>
    </row>
    <row r="189" spans="1:17">
      <c r="A189" s="251" t="s">
        <v>5556</v>
      </c>
      <c r="B189" s="251" t="s">
        <v>72</v>
      </c>
      <c r="C189" s="251" t="s">
        <v>5513</v>
      </c>
      <c r="D189" s="251" t="s">
        <v>3876</v>
      </c>
      <c r="E189" s="255">
        <v>0</v>
      </c>
      <c r="F189" s="255">
        <v>0</v>
      </c>
      <c r="G189" s="255">
        <v>0</v>
      </c>
      <c r="H189" s="255">
        <v>0</v>
      </c>
      <c r="I189" s="255">
        <v>0</v>
      </c>
      <c r="J189" s="255">
        <v>0</v>
      </c>
      <c r="K189" s="255">
        <v>0</v>
      </c>
      <c r="L189" s="255">
        <v>0</v>
      </c>
      <c r="M189" s="255">
        <v>0</v>
      </c>
      <c r="N189" s="255">
        <v>0</v>
      </c>
      <c r="O189" s="255">
        <v>0</v>
      </c>
      <c r="P189" s="255">
        <v>0</v>
      </c>
      <c r="Q189" s="255">
        <v>0</v>
      </c>
    </row>
    <row r="190" spans="1:17">
      <c r="A190" s="251" t="s">
        <v>5556</v>
      </c>
      <c r="B190" s="251" t="s">
        <v>72</v>
      </c>
      <c r="C190" s="251" t="s">
        <v>5513</v>
      </c>
      <c r="D190" s="251" t="s">
        <v>149</v>
      </c>
      <c r="E190" s="255">
        <v>13891</v>
      </c>
      <c r="F190" s="255">
        <v>0</v>
      </c>
      <c r="G190" s="255">
        <v>0</v>
      </c>
      <c r="H190" s="255">
        <v>0</v>
      </c>
      <c r="I190" s="255">
        <v>0</v>
      </c>
      <c r="J190" s="255">
        <v>0</v>
      </c>
      <c r="K190" s="255">
        <v>14</v>
      </c>
      <c r="L190" s="255">
        <v>27</v>
      </c>
      <c r="M190" s="255">
        <v>0</v>
      </c>
      <c r="N190" s="255">
        <v>0</v>
      </c>
      <c r="O190" s="255">
        <v>6711</v>
      </c>
      <c r="P190" s="255">
        <v>5428</v>
      </c>
      <c r="Q190" s="255">
        <v>1711</v>
      </c>
    </row>
    <row r="191" spans="1:17">
      <c r="A191" s="251" t="s">
        <v>5556</v>
      </c>
      <c r="B191" s="251" t="s">
        <v>72</v>
      </c>
      <c r="C191" s="251" t="s">
        <v>5513</v>
      </c>
      <c r="D191" s="251" t="s">
        <v>3878</v>
      </c>
      <c r="E191" s="255">
        <v>4</v>
      </c>
      <c r="F191" s="255">
        <v>0</v>
      </c>
      <c r="G191" s="255">
        <v>0</v>
      </c>
      <c r="H191" s="255">
        <v>0</v>
      </c>
      <c r="I191" s="255">
        <v>0</v>
      </c>
      <c r="J191" s="255">
        <v>0</v>
      </c>
      <c r="K191" s="255">
        <v>0</v>
      </c>
      <c r="L191" s="255">
        <v>0</v>
      </c>
      <c r="M191" s="255">
        <v>0</v>
      </c>
      <c r="N191" s="255">
        <v>0</v>
      </c>
      <c r="O191" s="255">
        <v>4</v>
      </c>
      <c r="P191" s="255">
        <v>0</v>
      </c>
      <c r="Q191" s="255">
        <v>0</v>
      </c>
    </row>
    <row r="192" spans="1:17">
      <c r="A192" s="251" t="s">
        <v>5556</v>
      </c>
      <c r="B192" s="251" t="s">
        <v>72</v>
      </c>
      <c r="C192" s="251" t="s">
        <v>5513</v>
      </c>
      <c r="D192" s="251" t="s">
        <v>5276</v>
      </c>
      <c r="E192" s="255">
        <v>4</v>
      </c>
      <c r="F192" s="255">
        <v>0</v>
      </c>
      <c r="G192" s="255">
        <v>0</v>
      </c>
      <c r="H192" s="255">
        <v>0</v>
      </c>
      <c r="I192" s="255">
        <v>0</v>
      </c>
      <c r="J192" s="255">
        <v>0</v>
      </c>
      <c r="K192" s="255">
        <v>0</v>
      </c>
      <c r="L192" s="255">
        <v>0</v>
      </c>
      <c r="M192" s="255">
        <v>0</v>
      </c>
      <c r="N192" s="255">
        <v>0</v>
      </c>
      <c r="O192" s="255">
        <v>4</v>
      </c>
      <c r="P192" s="255">
        <v>0</v>
      </c>
      <c r="Q192" s="255">
        <v>0</v>
      </c>
    </row>
    <row r="193" spans="1:17">
      <c r="A193" s="251" t="s">
        <v>5557</v>
      </c>
      <c r="B193" s="251" t="s">
        <v>72</v>
      </c>
      <c r="C193" s="251" t="s">
        <v>5513</v>
      </c>
      <c r="D193" s="251" t="s">
        <v>3876</v>
      </c>
      <c r="E193" s="255">
        <v>0</v>
      </c>
      <c r="F193" s="255">
        <v>0</v>
      </c>
      <c r="G193" s="255">
        <v>0</v>
      </c>
      <c r="H193" s="255">
        <v>0</v>
      </c>
      <c r="I193" s="255">
        <v>0</v>
      </c>
      <c r="J193" s="255">
        <v>0</v>
      </c>
      <c r="K193" s="255">
        <v>0</v>
      </c>
      <c r="L193" s="255">
        <v>0</v>
      </c>
      <c r="M193" s="255">
        <v>0</v>
      </c>
      <c r="N193" s="255">
        <v>0</v>
      </c>
      <c r="O193" s="255">
        <v>0</v>
      </c>
      <c r="P193" s="255">
        <v>0</v>
      </c>
      <c r="Q193" s="255">
        <v>0</v>
      </c>
    </row>
    <row r="194" spans="1:17">
      <c r="A194" s="251" t="s">
        <v>5557</v>
      </c>
      <c r="B194" s="251" t="s">
        <v>72</v>
      </c>
      <c r="C194" s="251" t="s">
        <v>5513</v>
      </c>
      <c r="D194" s="251" t="s">
        <v>149</v>
      </c>
      <c r="E194" s="255">
        <v>17943</v>
      </c>
      <c r="F194" s="255">
        <v>0</v>
      </c>
      <c r="G194" s="255">
        <v>0</v>
      </c>
      <c r="H194" s="255">
        <v>0</v>
      </c>
      <c r="I194" s="255">
        <v>0</v>
      </c>
      <c r="J194" s="255">
        <v>0</v>
      </c>
      <c r="K194" s="255">
        <v>0</v>
      </c>
      <c r="L194" s="255">
        <v>0</v>
      </c>
      <c r="M194" s="255">
        <v>0</v>
      </c>
      <c r="N194" s="255">
        <v>3474</v>
      </c>
      <c r="O194" s="255">
        <v>7358</v>
      </c>
      <c r="P194" s="255">
        <v>5400</v>
      </c>
      <c r="Q194" s="255">
        <v>1711</v>
      </c>
    </row>
    <row r="195" spans="1:17">
      <c r="A195" s="251" t="s">
        <v>5557</v>
      </c>
      <c r="B195" s="251" t="s">
        <v>72</v>
      </c>
      <c r="C195" s="251" t="s">
        <v>5513</v>
      </c>
      <c r="D195" s="251" t="s">
        <v>3878</v>
      </c>
      <c r="E195" s="255">
        <v>4</v>
      </c>
      <c r="F195" s="255">
        <v>0</v>
      </c>
      <c r="G195" s="255">
        <v>0</v>
      </c>
      <c r="H195" s="255">
        <v>0</v>
      </c>
      <c r="I195" s="255">
        <v>0</v>
      </c>
      <c r="J195" s="255">
        <v>0</v>
      </c>
      <c r="K195" s="255">
        <v>0</v>
      </c>
      <c r="L195" s="255">
        <v>0</v>
      </c>
      <c r="M195" s="255">
        <v>0</v>
      </c>
      <c r="N195" s="255">
        <v>1</v>
      </c>
      <c r="O195" s="255">
        <v>3</v>
      </c>
      <c r="P195" s="255">
        <v>0</v>
      </c>
      <c r="Q195" s="255">
        <v>0</v>
      </c>
    </row>
    <row r="196" spans="1:17">
      <c r="A196" s="251" t="s">
        <v>5557</v>
      </c>
      <c r="B196" s="251" t="s">
        <v>72</v>
      </c>
      <c r="C196" s="251" t="s">
        <v>5513</v>
      </c>
      <c r="D196" s="251" t="s">
        <v>5276</v>
      </c>
      <c r="E196" s="255">
        <v>3</v>
      </c>
      <c r="F196" s="255">
        <v>0</v>
      </c>
      <c r="G196" s="255">
        <v>0</v>
      </c>
      <c r="H196" s="255">
        <v>0</v>
      </c>
      <c r="I196" s="255">
        <v>0</v>
      </c>
      <c r="J196" s="255">
        <v>0</v>
      </c>
      <c r="K196" s="255">
        <v>0</v>
      </c>
      <c r="L196" s="255">
        <v>0</v>
      </c>
      <c r="M196" s="255">
        <v>0</v>
      </c>
      <c r="N196" s="255">
        <v>1</v>
      </c>
      <c r="O196" s="255">
        <v>2</v>
      </c>
      <c r="P196" s="255">
        <v>0</v>
      </c>
      <c r="Q196" s="255">
        <v>0</v>
      </c>
    </row>
    <row r="197" spans="1:17">
      <c r="A197" s="251" t="s">
        <v>5558</v>
      </c>
      <c r="B197" s="251" t="s">
        <v>72</v>
      </c>
      <c r="C197" s="251" t="s">
        <v>5513</v>
      </c>
      <c r="D197" s="251" t="s">
        <v>3876</v>
      </c>
      <c r="E197" s="255">
        <v>0</v>
      </c>
      <c r="F197" s="255">
        <v>0</v>
      </c>
      <c r="G197" s="255">
        <v>0</v>
      </c>
      <c r="H197" s="255">
        <v>0</v>
      </c>
      <c r="I197" s="255">
        <v>0</v>
      </c>
      <c r="J197" s="255">
        <v>0</v>
      </c>
      <c r="K197" s="255">
        <v>0</v>
      </c>
      <c r="L197" s="255">
        <v>0</v>
      </c>
      <c r="M197" s="255">
        <v>0</v>
      </c>
      <c r="N197" s="255">
        <v>0</v>
      </c>
      <c r="O197" s="255">
        <v>0</v>
      </c>
      <c r="P197" s="255">
        <v>0</v>
      </c>
      <c r="Q197" s="255">
        <v>0</v>
      </c>
    </row>
    <row r="198" spans="1:17">
      <c r="A198" s="251" t="s">
        <v>5558</v>
      </c>
      <c r="B198" s="251" t="s">
        <v>72</v>
      </c>
      <c r="C198" s="251" t="s">
        <v>5513</v>
      </c>
      <c r="D198" s="251" t="s">
        <v>149</v>
      </c>
      <c r="E198" s="255">
        <v>13906</v>
      </c>
      <c r="F198" s="255">
        <v>0</v>
      </c>
      <c r="G198" s="255">
        <v>0</v>
      </c>
      <c r="H198" s="255">
        <v>0</v>
      </c>
      <c r="I198" s="255">
        <v>0</v>
      </c>
      <c r="J198" s="255">
        <v>0</v>
      </c>
      <c r="K198" s="255">
        <v>14</v>
      </c>
      <c r="L198" s="255">
        <v>25</v>
      </c>
      <c r="M198" s="255">
        <v>0</v>
      </c>
      <c r="N198" s="255">
        <v>0</v>
      </c>
      <c r="O198" s="255">
        <v>6711</v>
      </c>
      <c r="P198" s="255">
        <v>5434</v>
      </c>
      <c r="Q198" s="255">
        <v>1722</v>
      </c>
    </row>
    <row r="199" spans="1:17">
      <c r="A199" s="251" t="s">
        <v>5558</v>
      </c>
      <c r="B199" s="251" t="s">
        <v>72</v>
      </c>
      <c r="C199" s="251" t="s">
        <v>5513</v>
      </c>
      <c r="D199" s="251" t="s">
        <v>3878</v>
      </c>
      <c r="E199" s="255">
        <v>11</v>
      </c>
      <c r="F199" s="255">
        <v>0</v>
      </c>
      <c r="G199" s="255">
        <v>0</v>
      </c>
      <c r="H199" s="255">
        <v>0</v>
      </c>
      <c r="I199" s="255">
        <v>0</v>
      </c>
      <c r="J199" s="255">
        <v>0</v>
      </c>
      <c r="K199" s="255">
        <v>0</v>
      </c>
      <c r="L199" s="255">
        <v>0</v>
      </c>
      <c r="M199" s="255">
        <v>0</v>
      </c>
      <c r="N199" s="255">
        <v>0</v>
      </c>
      <c r="O199" s="255">
        <v>4</v>
      </c>
      <c r="P199" s="255">
        <v>0</v>
      </c>
      <c r="Q199" s="255">
        <v>7</v>
      </c>
    </row>
    <row r="200" spans="1:17">
      <c r="A200" s="251" t="s">
        <v>5558</v>
      </c>
      <c r="B200" s="251" t="s">
        <v>72</v>
      </c>
      <c r="C200" s="251" t="s">
        <v>5513</v>
      </c>
      <c r="D200" s="251" t="s">
        <v>5276</v>
      </c>
      <c r="E200" s="255">
        <v>11</v>
      </c>
      <c r="F200" s="255">
        <v>0</v>
      </c>
      <c r="G200" s="255">
        <v>0</v>
      </c>
      <c r="H200" s="255">
        <v>0</v>
      </c>
      <c r="I200" s="255">
        <v>0</v>
      </c>
      <c r="J200" s="255">
        <v>0</v>
      </c>
      <c r="K200" s="255">
        <v>0</v>
      </c>
      <c r="L200" s="255">
        <v>0</v>
      </c>
      <c r="M200" s="255">
        <v>0</v>
      </c>
      <c r="N200" s="255">
        <v>0</v>
      </c>
      <c r="O200" s="255">
        <v>4</v>
      </c>
      <c r="P200" s="255">
        <v>0</v>
      </c>
      <c r="Q200" s="255">
        <v>7</v>
      </c>
    </row>
    <row r="201" spans="1:17">
      <c r="A201" s="251" t="s">
        <v>5559</v>
      </c>
      <c r="B201" s="251" t="s">
        <v>72</v>
      </c>
      <c r="C201" s="251" t="s">
        <v>5513</v>
      </c>
      <c r="D201" s="251" t="s">
        <v>3876</v>
      </c>
      <c r="E201" s="255">
        <v>1639</v>
      </c>
      <c r="F201" s="255">
        <v>117</v>
      </c>
      <c r="G201" s="255">
        <v>203</v>
      </c>
      <c r="H201" s="255">
        <v>246</v>
      </c>
      <c r="I201" s="255">
        <v>412</v>
      </c>
      <c r="J201" s="255">
        <v>118</v>
      </c>
      <c r="K201" s="255">
        <v>22</v>
      </c>
      <c r="L201" s="255">
        <v>6</v>
      </c>
      <c r="M201" s="255">
        <v>3</v>
      </c>
      <c r="N201" s="255">
        <v>44</v>
      </c>
      <c r="O201" s="255">
        <v>176</v>
      </c>
      <c r="P201" s="255">
        <v>193</v>
      </c>
      <c r="Q201" s="255">
        <v>99</v>
      </c>
    </row>
    <row r="202" spans="1:17">
      <c r="A202" s="251" t="s">
        <v>5559</v>
      </c>
      <c r="B202" s="251" t="s">
        <v>72</v>
      </c>
      <c r="C202" s="251" t="s">
        <v>5513</v>
      </c>
      <c r="D202" s="251" t="s">
        <v>149</v>
      </c>
      <c r="E202" s="255">
        <v>19585</v>
      </c>
      <c r="F202" s="255">
        <v>0</v>
      </c>
      <c r="G202" s="255">
        <v>0</v>
      </c>
      <c r="H202" s="255">
        <v>0</v>
      </c>
      <c r="I202" s="255">
        <v>0</v>
      </c>
      <c r="J202" s="255">
        <v>0</v>
      </c>
      <c r="K202" s="255">
        <v>14</v>
      </c>
      <c r="L202" s="255">
        <v>40</v>
      </c>
      <c r="M202" s="255">
        <v>737</v>
      </c>
      <c r="N202" s="255">
        <v>4258</v>
      </c>
      <c r="O202" s="255">
        <v>7430</v>
      </c>
      <c r="P202" s="255">
        <v>5408</v>
      </c>
      <c r="Q202" s="255">
        <v>1698</v>
      </c>
    </row>
    <row r="203" spans="1:17">
      <c r="A203" s="251" t="s">
        <v>5559</v>
      </c>
      <c r="B203" s="251" t="s">
        <v>72</v>
      </c>
      <c r="C203" s="251" t="s">
        <v>5513</v>
      </c>
      <c r="D203" s="251" t="s">
        <v>3878</v>
      </c>
      <c r="E203" s="255">
        <v>1596</v>
      </c>
      <c r="F203" s="255">
        <v>7</v>
      </c>
      <c r="G203" s="255">
        <v>198</v>
      </c>
      <c r="H203" s="255">
        <v>39</v>
      </c>
      <c r="I203" s="255">
        <v>208</v>
      </c>
      <c r="J203" s="255">
        <v>23</v>
      </c>
      <c r="K203" s="255">
        <v>11</v>
      </c>
      <c r="L203" s="255">
        <v>5</v>
      </c>
      <c r="M203" s="255">
        <v>0</v>
      </c>
      <c r="N203" s="255">
        <v>202</v>
      </c>
      <c r="O203" s="255">
        <v>478</v>
      </c>
      <c r="P203" s="255">
        <v>350</v>
      </c>
      <c r="Q203" s="255">
        <v>75</v>
      </c>
    </row>
    <row r="204" spans="1:17">
      <c r="A204" s="251" t="s">
        <v>5559</v>
      </c>
      <c r="B204" s="251" t="s">
        <v>72</v>
      </c>
      <c r="C204" s="251" t="s">
        <v>5513</v>
      </c>
      <c r="D204" s="251" t="s">
        <v>5276</v>
      </c>
      <c r="E204" s="255">
        <v>844</v>
      </c>
      <c r="F204" s="255">
        <v>3</v>
      </c>
      <c r="G204" s="255">
        <v>93</v>
      </c>
      <c r="H204" s="255">
        <v>24</v>
      </c>
      <c r="I204" s="255">
        <v>105</v>
      </c>
      <c r="J204" s="255">
        <v>14</v>
      </c>
      <c r="K204" s="255">
        <v>5</v>
      </c>
      <c r="L204" s="255">
        <v>2</v>
      </c>
      <c r="M204" s="255">
        <v>0</v>
      </c>
      <c r="N204" s="255">
        <v>104</v>
      </c>
      <c r="O204" s="255">
        <v>260</v>
      </c>
      <c r="P204" s="255">
        <v>197</v>
      </c>
      <c r="Q204" s="255">
        <v>37</v>
      </c>
    </row>
    <row r="205" spans="1:17">
      <c r="A205" s="251" t="s">
        <v>5560</v>
      </c>
      <c r="B205" s="251" t="s">
        <v>72</v>
      </c>
      <c r="C205" s="251" t="s">
        <v>5513</v>
      </c>
      <c r="D205" s="251" t="s">
        <v>3876</v>
      </c>
      <c r="E205" s="255">
        <v>0</v>
      </c>
      <c r="F205" s="255">
        <v>0</v>
      </c>
      <c r="G205" s="255">
        <v>0</v>
      </c>
      <c r="H205" s="255">
        <v>0</v>
      </c>
      <c r="I205" s="255">
        <v>0</v>
      </c>
      <c r="J205" s="255">
        <v>0</v>
      </c>
      <c r="K205" s="255">
        <v>0</v>
      </c>
      <c r="L205" s="255">
        <v>0</v>
      </c>
      <c r="M205" s="255">
        <v>0</v>
      </c>
      <c r="N205" s="255">
        <v>0</v>
      </c>
      <c r="O205" s="255">
        <v>0</v>
      </c>
      <c r="P205" s="255">
        <v>0</v>
      </c>
      <c r="Q205" s="255">
        <v>0</v>
      </c>
    </row>
    <row r="206" spans="1:17">
      <c r="A206" s="251" t="s">
        <v>5560</v>
      </c>
      <c r="B206" s="251" t="s">
        <v>72</v>
      </c>
      <c r="C206" s="251" t="s">
        <v>5513</v>
      </c>
      <c r="D206" s="251" t="s">
        <v>149</v>
      </c>
      <c r="E206" s="255">
        <v>13891</v>
      </c>
      <c r="F206" s="255">
        <v>0</v>
      </c>
      <c r="G206" s="255">
        <v>0</v>
      </c>
      <c r="H206" s="255">
        <v>0</v>
      </c>
      <c r="I206" s="255">
        <v>0</v>
      </c>
      <c r="J206" s="255">
        <v>0</v>
      </c>
      <c r="K206" s="255">
        <v>14</v>
      </c>
      <c r="L206" s="255">
        <v>24</v>
      </c>
      <c r="M206" s="255">
        <v>0</v>
      </c>
      <c r="N206" s="255">
        <v>0</v>
      </c>
      <c r="O206" s="255">
        <v>6691</v>
      </c>
      <c r="P206" s="255">
        <v>5447</v>
      </c>
      <c r="Q206" s="255">
        <v>1715</v>
      </c>
    </row>
    <row r="207" spans="1:17">
      <c r="A207" s="251" t="s">
        <v>5560</v>
      </c>
      <c r="B207" s="251" t="s">
        <v>72</v>
      </c>
      <c r="C207" s="251" t="s">
        <v>5513</v>
      </c>
      <c r="D207" s="251" t="s">
        <v>3878</v>
      </c>
      <c r="E207" s="255">
        <v>0</v>
      </c>
      <c r="F207" s="255">
        <v>0</v>
      </c>
      <c r="G207" s="255">
        <v>0</v>
      </c>
      <c r="H207" s="255">
        <v>0</v>
      </c>
      <c r="I207" s="255">
        <v>0</v>
      </c>
      <c r="J207" s="255">
        <v>0</v>
      </c>
      <c r="K207" s="255">
        <v>0</v>
      </c>
      <c r="L207" s="255">
        <v>0</v>
      </c>
      <c r="M207" s="255">
        <v>0</v>
      </c>
      <c r="N207" s="255">
        <v>0</v>
      </c>
      <c r="O207" s="255">
        <v>0</v>
      </c>
      <c r="P207" s="255">
        <v>0</v>
      </c>
      <c r="Q207" s="255">
        <v>0</v>
      </c>
    </row>
    <row r="208" spans="1:17">
      <c r="A208" s="251" t="s">
        <v>5560</v>
      </c>
      <c r="B208" s="251" t="s">
        <v>72</v>
      </c>
      <c r="C208" s="251" t="s">
        <v>5513</v>
      </c>
      <c r="D208" s="251" t="s">
        <v>5276</v>
      </c>
      <c r="E208" s="255">
        <v>0</v>
      </c>
      <c r="F208" s="255">
        <v>0</v>
      </c>
      <c r="G208" s="255">
        <v>0</v>
      </c>
      <c r="H208" s="255">
        <v>0</v>
      </c>
      <c r="I208" s="255">
        <v>0</v>
      </c>
      <c r="J208" s="255">
        <v>0</v>
      </c>
      <c r="K208" s="255">
        <v>0</v>
      </c>
      <c r="L208" s="255">
        <v>0</v>
      </c>
      <c r="M208" s="255">
        <v>0</v>
      </c>
      <c r="N208" s="255">
        <v>0</v>
      </c>
      <c r="O208" s="255">
        <v>0</v>
      </c>
      <c r="P208" s="255">
        <v>0</v>
      </c>
      <c r="Q208" s="255">
        <v>0</v>
      </c>
    </row>
    <row r="209" spans="1:17">
      <c r="A209" s="229" t="s">
        <v>71</v>
      </c>
      <c r="B209" s="229" t="s">
        <v>72</v>
      </c>
      <c r="C209" s="229" t="s">
        <v>5513</v>
      </c>
      <c r="D209" s="229" t="s">
        <v>3876</v>
      </c>
      <c r="E209" s="352">
        <v>3684</v>
      </c>
      <c r="F209" s="352">
        <v>168</v>
      </c>
      <c r="G209" s="352">
        <v>310</v>
      </c>
      <c r="H209" s="352">
        <v>422</v>
      </c>
      <c r="I209" s="352">
        <v>880</v>
      </c>
      <c r="J209" s="352">
        <v>351</v>
      </c>
      <c r="K209" s="352">
        <v>27</v>
      </c>
      <c r="L209" s="352">
        <v>13</v>
      </c>
      <c r="M209" s="352">
        <v>14</v>
      </c>
      <c r="N209" s="352">
        <v>110</v>
      </c>
      <c r="O209" s="352">
        <v>498</v>
      </c>
      <c r="P209" s="352">
        <v>660</v>
      </c>
      <c r="Q209" s="352">
        <v>231</v>
      </c>
    </row>
    <row r="210" spans="1:17">
      <c r="A210" s="251" t="s">
        <v>71</v>
      </c>
      <c r="B210" s="251" t="s">
        <v>72</v>
      </c>
      <c r="C210" s="251" t="s">
        <v>5513</v>
      </c>
      <c r="D210" s="251" t="s">
        <v>149</v>
      </c>
      <c r="E210" s="255">
        <v>19720</v>
      </c>
      <c r="F210" s="255">
        <v>0</v>
      </c>
      <c r="G210" s="255">
        <v>0</v>
      </c>
      <c r="H210" s="255">
        <v>0</v>
      </c>
      <c r="I210" s="255">
        <v>0</v>
      </c>
      <c r="J210" s="255">
        <v>0</v>
      </c>
      <c r="K210" s="255">
        <v>14</v>
      </c>
      <c r="L210" s="255">
        <v>39</v>
      </c>
      <c r="M210" s="255">
        <v>740</v>
      </c>
      <c r="N210" s="255">
        <v>4279</v>
      </c>
      <c r="O210" s="255">
        <v>7477</v>
      </c>
      <c r="P210" s="255">
        <v>5462</v>
      </c>
      <c r="Q210" s="255">
        <v>1709</v>
      </c>
    </row>
    <row r="211" spans="1:17">
      <c r="A211" s="251" t="s">
        <v>71</v>
      </c>
      <c r="B211" s="251" t="s">
        <v>72</v>
      </c>
      <c r="C211" s="251" t="s">
        <v>5513</v>
      </c>
      <c r="D211" s="251" t="s">
        <v>3878</v>
      </c>
      <c r="E211" s="255">
        <v>2396</v>
      </c>
      <c r="F211" s="255">
        <v>94</v>
      </c>
      <c r="G211" s="255">
        <v>241</v>
      </c>
      <c r="H211" s="255">
        <v>217</v>
      </c>
      <c r="I211" s="255">
        <v>158</v>
      </c>
      <c r="J211" s="255">
        <v>237</v>
      </c>
      <c r="K211" s="255">
        <v>8</v>
      </c>
      <c r="L211" s="255">
        <v>14</v>
      </c>
      <c r="M211" s="255">
        <v>16</v>
      </c>
      <c r="N211" s="255">
        <v>95</v>
      </c>
      <c r="O211" s="255">
        <v>576</v>
      </c>
      <c r="P211" s="255">
        <v>505</v>
      </c>
      <c r="Q211" s="255">
        <v>235</v>
      </c>
    </row>
    <row r="212" spans="1:17">
      <c r="A212" s="251" t="s">
        <v>71</v>
      </c>
      <c r="B212" s="251" t="s">
        <v>72</v>
      </c>
      <c r="C212" s="251" t="s">
        <v>5513</v>
      </c>
      <c r="D212" s="251" t="s">
        <v>5276</v>
      </c>
      <c r="E212" s="255">
        <v>1506</v>
      </c>
      <c r="F212" s="255">
        <v>79</v>
      </c>
      <c r="G212" s="255">
        <v>157</v>
      </c>
      <c r="H212" s="255">
        <v>144</v>
      </c>
      <c r="I212" s="255">
        <v>102</v>
      </c>
      <c r="J212" s="255">
        <v>144</v>
      </c>
      <c r="K212" s="255">
        <v>4</v>
      </c>
      <c r="L212" s="255">
        <v>5</v>
      </c>
      <c r="M212" s="255">
        <v>6</v>
      </c>
      <c r="N212" s="255">
        <v>62</v>
      </c>
      <c r="O212" s="255">
        <v>375</v>
      </c>
      <c r="P212" s="255">
        <v>302</v>
      </c>
      <c r="Q212" s="255">
        <v>126</v>
      </c>
    </row>
    <row r="213" spans="1:17">
      <c r="A213" s="251" t="s">
        <v>5561</v>
      </c>
      <c r="B213" s="251" t="s">
        <v>72</v>
      </c>
      <c r="C213" s="251" t="s">
        <v>5513</v>
      </c>
      <c r="D213" s="251" t="s">
        <v>3876</v>
      </c>
      <c r="E213" s="255">
        <v>1295</v>
      </c>
      <c r="F213" s="255">
        <v>114</v>
      </c>
      <c r="G213" s="255">
        <v>152</v>
      </c>
      <c r="H213" s="255">
        <v>242</v>
      </c>
      <c r="I213" s="255">
        <v>294</v>
      </c>
      <c r="J213" s="255">
        <v>107</v>
      </c>
      <c r="K213" s="255">
        <v>18</v>
      </c>
      <c r="L213" s="255">
        <v>6</v>
      </c>
      <c r="M213" s="255">
        <v>2</v>
      </c>
      <c r="N213" s="255">
        <v>56</v>
      </c>
      <c r="O213" s="255">
        <v>97</v>
      </c>
      <c r="P213" s="255">
        <v>126</v>
      </c>
      <c r="Q213" s="255">
        <v>81</v>
      </c>
    </row>
    <row r="214" spans="1:17">
      <c r="A214" s="251" t="s">
        <v>5561</v>
      </c>
      <c r="B214" s="251" t="s">
        <v>72</v>
      </c>
      <c r="C214" s="251" t="s">
        <v>5513</v>
      </c>
      <c r="D214" s="251" t="s">
        <v>149</v>
      </c>
      <c r="E214" s="255">
        <v>19561</v>
      </c>
      <c r="F214" s="255">
        <v>0</v>
      </c>
      <c r="G214" s="255">
        <v>0</v>
      </c>
      <c r="H214" s="255">
        <v>0</v>
      </c>
      <c r="I214" s="255">
        <v>0</v>
      </c>
      <c r="J214" s="255">
        <v>0</v>
      </c>
      <c r="K214" s="255">
        <v>14</v>
      </c>
      <c r="L214" s="255">
        <v>35</v>
      </c>
      <c r="M214" s="255">
        <v>733</v>
      </c>
      <c r="N214" s="255">
        <v>4248</v>
      </c>
      <c r="O214" s="255">
        <v>7434</v>
      </c>
      <c r="P214" s="255">
        <v>5397</v>
      </c>
      <c r="Q214" s="255">
        <v>1700</v>
      </c>
    </row>
    <row r="215" spans="1:17">
      <c r="A215" s="251" t="s">
        <v>5561</v>
      </c>
      <c r="B215" s="251" t="s">
        <v>72</v>
      </c>
      <c r="C215" s="251" t="s">
        <v>5513</v>
      </c>
      <c r="D215" s="251" t="s">
        <v>3878</v>
      </c>
      <c r="E215" s="255">
        <v>26</v>
      </c>
      <c r="F215" s="255">
        <v>0</v>
      </c>
      <c r="G215" s="255">
        <v>0</v>
      </c>
      <c r="H215" s="255">
        <v>0</v>
      </c>
      <c r="I215" s="255">
        <v>0</v>
      </c>
      <c r="J215" s="255">
        <v>1</v>
      </c>
      <c r="K215" s="255">
        <v>0</v>
      </c>
      <c r="L215" s="255">
        <v>0</v>
      </c>
      <c r="M215" s="255">
        <v>2</v>
      </c>
      <c r="N215" s="255">
        <v>10</v>
      </c>
      <c r="O215" s="255">
        <v>11</v>
      </c>
      <c r="P215" s="255">
        <v>2</v>
      </c>
      <c r="Q215" s="255">
        <v>0</v>
      </c>
    </row>
    <row r="216" spans="1:17">
      <c r="A216" s="251" t="s">
        <v>5561</v>
      </c>
      <c r="B216" s="251" t="s">
        <v>72</v>
      </c>
      <c r="C216" s="251" t="s">
        <v>5513</v>
      </c>
      <c r="D216" s="251" t="s">
        <v>5276</v>
      </c>
      <c r="E216" s="255">
        <v>17</v>
      </c>
      <c r="F216" s="255">
        <v>0</v>
      </c>
      <c r="G216" s="255">
        <v>0</v>
      </c>
      <c r="H216" s="255">
        <v>0</v>
      </c>
      <c r="I216" s="255">
        <v>0</v>
      </c>
      <c r="J216" s="255">
        <v>1</v>
      </c>
      <c r="K216" s="255">
        <v>0</v>
      </c>
      <c r="L216" s="255">
        <v>0</v>
      </c>
      <c r="M216" s="255">
        <v>2</v>
      </c>
      <c r="N216" s="255">
        <v>5</v>
      </c>
      <c r="O216" s="255">
        <v>8</v>
      </c>
      <c r="P216" s="255">
        <v>1</v>
      </c>
      <c r="Q216" s="255">
        <v>0</v>
      </c>
    </row>
    <row r="217" spans="1:17">
      <c r="A217" s="251" t="s">
        <v>5562</v>
      </c>
      <c r="B217" s="251" t="s">
        <v>72</v>
      </c>
      <c r="C217" s="251" t="s">
        <v>5513</v>
      </c>
      <c r="D217" s="251" t="s">
        <v>3876</v>
      </c>
      <c r="E217" s="255">
        <v>1034</v>
      </c>
      <c r="F217" s="255">
        <v>131</v>
      </c>
      <c r="G217" s="255">
        <v>165</v>
      </c>
      <c r="H217" s="255">
        <v>247</v>
      </c>
      <c r="I217" s="255">
        <v>294</v>
      </c>
      <c r="J217" s="255">
        <v>103</v>
      </c>
      <c r="K217" s="255">
        <v>18</v>
      </c>
      <c r="L217" s="255">
        <v>25</v>
      </c>
      <c r="M217" s="255">
        <v>2</v>
      </c>
      <c r="N217" s="255">
        <v>49</v>
      </c>
      <c r="O217" s="255">
        <v>0</v>
      </c>
      <c r="P217" s="255">
        <v>0</v>
      </c>
      <c r="Q217" s="255">
        <v>0</v>
      </c>
    </row>
    <row r="218" spans="1:17">
      <c r="A218" s="251" t="s">
        <v>5562</v>
      </c>
      <c r="B218" s="251" t="s">
        <v>72</v>
      </c>
      <c r="C218" s="251" t="s">
        <v>5513</v>
      </c>
      <c r="D218" s="251" t="s">
        <v>149</v>
      </c>
      <c r="E218" s="255">
        <v>4770</v>
      </c>
      <c r="F218" s="255">
        <v>0</v>
      </c>
      <c r="G218" s="255">
        <v>0</v>
      </c>
      <c r="H218" s="255">
        <v>0</v>
      </c>
      <c r="I218" s="255">
        <v>0</v>
      </c>
      <c r="J218" s="255">
        <v>0</v>
      </c>
      <c r="K218" s="255">
        <v>15</v>
      </c>
      <c r="L218" s="255">
        <v>41</v>
      </c>
      <c r="M218" s="255">
        <v>737</v>
      </c>
      <c r="N218" s="255">
        <v>3977</v>
      </c>
      <c r="O218" s="255">
        <v>0</v>
      </c>
      <c r="P218" s="255">
        <v>0</v>
      </c>
      <c r="Q218" s="255">
        <v>0</v>
      </c>
    </row>
    <row r="219" spans="1:17">
      <c r="A219" s="251" t="s">
        <v>5562</v>
      </c>
      <c r="B219" s="251" t="s">
        <v>72</v>
      </c>
      <c r="C219" s="251" t="s">
        <v>5513</v>
      </c>
      <c r="D219" s="251" t="s">
        <v>3878</v>
      </c>
      <c r="E219" s="255">
        <v>195</v>
      </c>
      <c r="F219" s="255">
        <v>21</v>
      </c>
      <c r="G219" s="255">
        <v>12</v>
      </c>
      <c r="H219" s="255">
        <v>37</v>
      </c>
      <c r="I219" s="255">
        <v>57</v>
      </c>
      <c r="J219" s="255">
        <v>35</v>
      </c>
      <c r="K219" s="255">
        <v>2</v>
      </c>
      <c r="L219" s="255">
        <v>22</v>
      </c>
      <c r="M219" s="255">
        <v>0</v>
      </c>
      <c r="N219" s="255">
        <v>9</v>
      </c>
      <c r="O219" s="255">
        <v>0</v>
      </c>
      <c r="P219" s="255">
        <v>0</v>
      </c>
      <c r="Q219" s="255">
        <v>0</v>
      </c>
    </row>
    <row r="220" spans="1:17">
      <c r="A220" s="251" t="s">
        <v>5562</v>
      </c>
      <c r="B220" s="251" t="s">
        <v>72</v>
      </c>
      <c r="C220" s="251" t="s">
        <v>5513</v>
      </c>
      <c r="D220" s="251" t="s">
        <v>5276</v>
      </c>
      <c r="E220" s="255">
        <v>102</v>
      </c>
      <c r="F220" s="255">
        <v>7</v>
      </c>
      <c r="G220" s="255">
        <v>8</v>
      </c>
      <c r="H220" s="255">
        <v>18</v>
      </c>
      <c r="I220" s="255">
        <v>33</v>
      </c>
      <c r="J220" s="255">
        <v>14</v>
      </c>
      <c r="K220" s="255">
        <v>1</v>
      </c>
      <c r="L220" s="255">
        <v>16</v>
      </c>
      <c r="M220" s="255">
        <v>0</v>
      </c>
      <c r="N220" s="255">
        <v>5</v>
      </c>
      <c r="O220" s="255">
        <v>0</v>
      </c>
      <c r="P220" s="255">
        <v>0</v>
      </c>
      <c r="Q220" s="255">
        <v>0</v>
      </c>
    </row>
    <row r="221" spans="1:17">
      <c r="A221" s="251" t="s">
        <v>5563</v>
      </c>
      <c r="B221" s="251" t="s">
        <v>72</v>
      </c>
      <c r="C221" s="251" t="s">
        <v>5513</v>
      </c>
      <c r="D221" s="251" t="s">
        <v>3876</v>
      </c>
      <c r="E221" s="255">
        <v>0</v>
      </c>
      <c r="F221" s="255">
        <v>0</v>
      </c>
      <c r="G221" s="255">
        <v>0</v>
      </c>
      <c r="H221" s="255">
        <v>0</v>
      </c>
      <c r="I221" s="255">
        <v>0</v>
      </c>
      <c r="J221" s="255">
        <v>0</v>
      </c>
      <c r="K221" s="255">
        <v>0</v>
      </c>
      <c r="L221" s="255">
        <v>0</v>
      </c>
      <c r="M221" s="255">
        <v>0</v>
      </c>
      <c r="N221" s="255">
        <v>0</v>
      </c>
      <c r="O221" s="255">
        <v>0</v>
      </c>
      <c r="P221" s="255">
        <v>0</v>
      </c>
      <c r="Q221" s="255">
        <v>0</v>
      </c>
    </row>
    <row r="222" spans="1:17">
      <c r="A222" s="251" t="s">
        <v>5563</v>
      </c>
      <c r="B222" s="251" t="s">
        <v>72</v>
      </c>
      <c r="C222" s="251" t="s">
        <v>5513</v>
      </c>
      <c r="D222" s="251" t="s">
        <v>149</v>
      </c>
      <c r="E222" s="255">
        <v>19425</v>
      </c>
      <c r="F222" s="255">
        <v>0</v>
      </c>
      <c r="G222" s="255">
        <v>0</v>
      </c>
      <c r="H222" s="255">
        <v>0</v>
      </c>
      <c r="I222" s="255">
        <v>0</v>
      </c>
      <c r="J222" s="255">
        <v>0</v>
      </c>
      <c r="K222" s="255">
        <v>15</v>
      </c>
      <c r="L222" s="255">
        <v>39</v>
      </c>
      <c r="M222" s="255">
        <v>712</v>
      </c>
      <c r="N222" s="255">
        <v>4130</v>
      </c>
      <c r="O222" s="255">
        <v>7384</v>
      </c>
      <c r="P222" s="255">
        <v>5426</v>
      </c>
      <c r="Q222" s="255">
        <v>1719</v>
      </c>
    </row>
    <row r="223" spans="1:17">
      <c r="A223" s="251" t="s">
        <v>5563</v>
      </c>
      <c r="B223" s="251" t="s">
        <v>72</v>
      </c>
      <c r="C223" s="251" t="s">
        <v>5513</v>
      </c>
      <c r="D223" s="251" t="s">
        <v>3878</v>
      </c>
      <c r="E223" s="255">
        <v>148</v>
      </c>
      <c r="F223" s="255">
        <v>0</v>
      </c>
      <c r="G223" s="255">
        <v>0</v>
      </c>
      <c r="H223" s="255">
        <v>0</v>
      </c>
      <c r="I223" s="255">
        <v>0</v>
      </c>
      <c r="J223" s="255">
        <v>0</v>
      </c>
      <c r="K223" s="255">
        <v>0</v>
      </c>
      <c r="L223" s="255">
        <v>0</v>
      </c>
      <c r="M223" s="255">
        <v>17</v>
      </c>
      <c r="N223" s="255">
        <v>31</v>
      </c>
      <c r="O223" s="255">
        <v>46</v>
      </c>
      <c r="P223" s="255">
        <v>36</v>
      </c>
      <c r="Q223" s="255">
        <v>18</v>
      </c>
    </row>
    <row r="224" spans="1:17">
      <c r="A224" s="251" t="s">
        <v>5563</v>
      </c>
      <c r="B224" s="251" t="s">
        <v>72</v>
      </c>
      <c r="C224" s="251" t="s">
        <v>5513</v>
      </c>
      <c r="D224" s="251" t="s">
        <v>5276</v>
      </c>
      <c r="E224" s="255">
        <v>93</v>
      </c>
      <c r="F224" s="255">
        <v>0</v>
      </c>
      <c r="G224" s="255">
        <v>0</v>
      </c>
      <c r="H224" s="255">
        <v>0</v>
      </c>
      <c r="I224" s="255">
        <v>0</v>
      </c>
      <c r="J224" s="255">
        <v>0</v>
      </c>
      <c r="K224" s="255">
        <v>0</v>
      </c>
      <c r="L224" s="255">
        <v>0</v>
      </c>
      <c r="M224" s="255">
        <v>15</v>
      </c>
      <c r="N224" s="255">
        <v>15</v>
      </c>
      <c r="O224" s="255">
        <v>33</v>
      </c>
      <c r="P224" s="255">
        <v>18</v>
      </c>
      <c r="Q224" s="255">
        <v>12</v>
      </c>
    </row>
    <row r="225" spans="1:17">
      <c r="A225" s="353" t="s">
        <v>5564</v>
      </c>
      <c r="B225" s="353" t="s">
        <v>72</v>
      </c>
      <c r="C225" s="353" t="s">
        <v>5513</v>
      </c>
      <c r="D225" s="353" t="s">
        <v>3876</v>
      </c>
      <c r="E225" s="354">
        <v>2881</v>
      </c>
      <c r="F225" s="354">
        <v>173</v>
      </c>
      <c r="G225" s="354">
        <v>212</v>
      </c>
      <c r="H225" s="354">
        <v>384</v>
      </c>
      <c r="I225" s="354">
        <v>459</v>
      </c>
      <c r="J225" s="354">
        <v>288</v>
      </c>
      <c r="K225" s="354">
        <v>64</v>
      </c>
      <c r="L225" s="354">
        <v>46</v>
      </c>
      <c r="M225" s="354">
        <v>37</v>
      </c>
      <c r="N225" s="354">
        <v>233</v>
      </c>
      <c r="O225" s="354">
        <v>233</v>
      </c>
      <c r="P225" s="354">
        <v>362</v>
      </c>
      <c r="Q225" s="354">
        <v>390</v>
      </c>
    </row>
    <row r="226" spans="1:17">
      <c r="A226" s="251" t="s">
        <v>5564</v>
      </c>
      <c r="B226" s="251" t="s">
        <v>72</v>
      </c>
      <c r="C226" s="251" t="s">
        <v>5513</v>
      </c>
      <c r="D226" s="251" t="s">
        <v>149</v>
      </c>
      <c r="E226" s="255">
        <v>19452</v>
      </c>
      <c r="F226" s="255">
        <v>0</v>
      </c>
      <c r="G226" s="255">
        <v>0</v>
      </c>
      <c r="H226" s="255">
        <v>0</v>
      </c>
      <c r="I226" s="255">
        <v>0</v>
      </c>
      <c r="J226" s="255">
        <v>0</v>
      </c>
      <c r="K226" s="255">
        <v>14</v>
      </c>
      <c r="L226" s="255">
        <v>40</v>
      </c>
      <c r="M226" s="255">
        <v>741</v>
      </c>
      <c r="N226" s="255">
        <v>4238</v>
      </c>
      <c r="O226" s="255">
        <v>7453</v>
      </c>
      <c r="P226" s="255">
        <v>5308</v>
      </c>
      <c r="Q226" s="255">
        <v>1658</v>
      </c>
    </row>
    <row r="227" spans="1:17">
      <c r="A227" s="251" t="s">
        <v>5564</v>
      </c>
      <c r="B227" s="251" t="s">
        <v>72</v>
      </c>
      <c r="C227" s="251" t="s">
        <v>5513</v>
      </c>
      <c r="D227" s="251" t="s">
        <v>3878</v>
      </c>
      <c r="E227" s="255">
        <v>2049</v>
      </c>
      <c r="F227" s="255">
        <v>45</v>
      </c>
      <c r="G227" s="255">
        <v>50</v>
      </c>
      <c r="H227" s="255">
        <v>183</v>
      </c>
      <c r="I227" s="255">
        <v>205</v>
      </c>
      <c r="J227" s="255">
        <v>211</v>
      </c>
      <c r="K227" s="255">
        <v>62</v>
      </c>
      <c r="L227" s="255">
        <v>29</v>
      </c>
      <c r="M227" s="255">
        <v>61</v>
      </c>
      <c r="N227" s="255">
        <v>269</v>
      </c>
      <c r="O227" s="255">
        <v>196</v>
      </c>
      <c r="P227" s="255">
        <v>388</v>
      </c>
      <c r="Q227" s="255">
        <v>350</v>
      </c>
    </row>
    <row r="228" spans="1:17">
      <c r="A228" s="251" t="s">
        <v>5564</v>
      </c>
      <c r="B228" s="251" t="s">
        <v>72</v>
      </c>
      <c r="C228" s="251" t="s">
        <v>5513</v>
      </c>
      <c r="D228" s="251" t="s">
        <v>5276</v>
      </c>
      <c r="E228" s="255">
        <v>1289</v>
      </c>
      <c r="F228" s="255">
        <v>18</v>
      </c>
      <c r="G228" s="255">
        <v>34</v>
      </c>
      <c r="H228" s="255">
        <v>106</v>
      </c>
      <c r="I228" s="255">
        <v>112</v>
      </c>
      <c r="J228" s="255">
        <v>131</v>
      </c>
      <c r="K228" s="255">
        <v>29</v>
      </c>
      <c r="L228" s="255">
        <v>13</v>
      </c>
      <c r="M228" s="255">
        <v>22</v>
      </c>
      <c r="N228" s="255">
        <v>180</v>
      </c>
      <c r="O228" s="255">
        <v>141</v>
      </c>
      <c r="P228" s="255">
        <v>252</v>
      </c>
      <c r="Q228" s="255">
        <v>251</v>
      </c>
    </row>
    <row r="229" spans="1:17">
      <c r="A229" s="251" t="s">
        <v>5565</v>
      </c>
      <c r="B229" s="251" t="s">
        <v>72</v>
      </c>
      <c r="C229" s="251" t="s">
        <v>5513</v>
      </c>
      <c r="D229" s="251" t="s">
        <v>3876</v>
      </c>
      <c r="E229" s="255">
        <v>0</v>
      </c>
      <c r="F229" s="255">
        <v>0</v>
      </c>
      <c r="G229" s="255">
        <v>0</v>
      </c>
      <c r="H229" s="255">
        <v>0</v>
      </c>
      <c r="I229" s="255">
        <v>0</v>
      </c>
      <c r="J229" s="255">
        <v>0</v>
      </c>
      <c r="K229" s="255">
        <v>0</v>
      </c>
      <c r="L229" s="255">
        <v>0</v>
      </c>
      <c r="M229" s="255">
        <v>0</v>
      </c>
      <c r="N229" s="255">
        <v>0</v>
      </c>
      <c r="O229" s="255">
        <v>0</v>
      </c>
      <c r="P229" s="255">
        <v>0</v>
      </c>
      <c r="Q229" s="255">
        <v>0</v>
      </c>
    </row>
    <row r="230" spans="1:17">
      <c r="A230" s="251" t="s">
        <v>5565</v>
      </c>
      <c r="B230" s="251" t="s">
        <v>72</v>
      </c>
      <c r="C230" s="251" t="s">
        <v>5513</v>
      </c>
      <c r="D230" s="251" t="s">
        <v>149</v>
      </c>
      <c r="E230" s="255">
        <v>8737</v>
      </c>
      <c r="F230" s="255">
        <v>0</v>
      </c>
      <c r="G230" s="255">
        <v>0</v>
      </c>
      <c r="H230" s="255">
        <v>0</v>
      </c>
      <c r="I230" s="255">
        <v>0</v>
      </c>
      <c r="J230" s="255">
        <v>0</v>
      </c>
      <c r="K230" s="255">
        <v>15</v>
      </c>
      <c r="L230" s="255">
        <v>28</v>
      </c>
      <c r="M230" s="255">
        <v>0</v>
      </c>
      <c r="N230" s="255">
        <v>0</v>
      </c>
      <c r="O230" s="255">
        <v>6792</v>
      </c>
      <c r="P230" s="255">
        <v>1902</v>
      </c>
      <c r="Q230" s="255">
        <v>0</v>
      </c>
    </row>
    <row r="231" spans="1:17">
      <c r="A231" s="251" t="s">
        <v>5565</v>
      </c>
      <c r="B231" s="251" t="s">
        <v>72</v>
      </c>
      <c r="C231" s="251" t="s">
        <v>5513</v>
      </c>
      <c r="D231" s="251" t="s">
        <v>3878</v>
      </c>
      <c r="E231" s="255">
        <v>0</v>
      </c>
      <c r="F231" s="255">
        <v>0</v>
      </c>
      <c r="G231" s="255">
        <v>0</v>
      </c>
      <c r="H231" s="255">
        <v>0</v>
      </c>
      <c r="I231" s="255">
        <v>0</v>
      </c>
      <c r="J231" s="255">
        <v>0</v>
      </c>
      <c r="K231" s="255">
        <v>0</v>
      </c>
      <c r="L231" s="255">
        <v>0</v>
      </c>
      <c r="M231" s="255">
        <v>0</v>
      </c>
      <c r="N231" s="255">
        <v>0</v>
      </c>
      <c r="O231" s="255">
        <v>0</v>
      </c>
      <c r="P231" s="255">
        <v>0</v>
      </c>
      <c r="Q231" s="255">
        <v>0</v>
      </c>
    </row>
    <row r="232" spans="1:17">
      <c r="A232" s="251" t="s">
        <v>5565</v>
      </c>
      <c r="B232" s="251" t="s">
        <v>72</v>
      </c>
      <c r="C232" s="251" t="s">
        <v>5513</v>
      </c>
      <c r="D232" s="251" t="s">
        <v>5276</v>
      </c>
      <c r="E232" s="255">
        <v>0</v>
      </c>
      <c r="F232" s="255">
        <v>0</v>
      </c>
      <c r="G232" s="255">
        <v>0</v>
      </c>
      <c r="H232" s="255">
        <v>0</v>
      </c>
      <c r="I232" s="255">
        <v>0</v>
      </c>
      <c r="J232" s="255">
        <v>0</v>
      </c>
      <c r="K232" s="255">
        <v>0</v>
      </c>
      <c r="L232" s="255">
        <v>0</v>
      </c>
      <c r="M232" s="255">
        <v>0</v>
      </c>
      <c r="N232" s="255">
        <v>0</v>
      </c>
      <c r="O232" s="255">
        <v>0</v>
      </c>
      <c r="P232" s="255">
        <v>0</v>
      </c>
      <c r="Q232" s="255">
        <v>0</v>
      </c>
    </row>
    <row r="233" spans="1:17">
      <c r="A233" s="251" t="s">
        <v>5566</v>
      </c>
      <c r="B233" s="251" t="s">
        <v>72</v>
      </c>
      <c r="C233" s="251" t="s">
        <v>5513</v>
      </c>
      <c r="D233" s="251" t="s">
        <v>3876</v>
      </c>
      <c r="E233" s="255">
        <v>0</v>
      </c>
      <c r="F233" s="255">
        <v>0</v>
      </c>
      <c r="G233" s="255">
        <v>0</v>
      </c>
      <c r="H233" s="255">
        <v>0</v>
      </c>
      <c r="I233" s="255">
        <v>0</v>
      </c>
      <c r="J233" s="255">
        <v>0</v>
      </c>
      <c r="K233" s="255">
        <v>0</v>
      </c>
      <c r="L233" s="255">
        <v>0</v>
      </c>
      <c r="M233" s="255">
        <v>0</v>
      </c>
      <c r="N233" s="255">
        <v>0</v>
      </c>
      <c r="O233" s="255">
        <v>0</v>
      </c>
      <c r="P233" s="255">
        <v>0</v>
      </c>
      <c r="Q233" s="255">
        <v>0</v>
      </c>
    </row>
    <row r="234" spans="1:17">
      <c r="A234" s="251" t="s">
        <v>5566</v>
      </c>
      <c r="B234" s="251" t="s">
        <v>72</v>
      </c>
      <c r="C234" s="251" t="s">
        <v>5513</v>
      </c>
      <c r="D234" s="251" t="s">
        <v>149</v>
      </c>
      <c r="E234" s="255">
        <v>13996</v>
      </c>
      <c r="F234" s="255">
        <v>0</v>
      </c>
      <c r="G234" s="255">
        <v>0</v>
      </c>
      <c r="H234" s="255">
        <v>0</v>
      </c>
      <c r="I234" s="255">
        <v>0</v>
      </c>
      <c r="J234" s="255">
        <v>0</v>
      </c>
      <c r="K234" s="255">
        <v>14</v>
      </c>
      <c r="L234" s="255">
        <v>25</v>
      </c>
      <c r="M234" s="255">
        <v>0</v>
      </c>
      <c r="N234" s="255">
        <v>0</v>
      </c>
      <c r="O234" s="255">
        <v>6736</v>
      </c>
      <c r="P234" s="255">
        <v>5489</v>
      </c>
      <c r="Q234" s="255">
        <v>1732</v>
      </c>
    </row>
    <row r="235" spans="1:17">
      <c r="A235" s="251" t="s">
        <v>5566</v>
      </c>
      <c r="B235" s="251" t="s">
        <v>72</v>
      </c>
      <c r="C235" s="251" t="s">
        <v>5513</v>
      </c>
      <c r="D235" s="251" t="s">
        <v>3878</v>
      </c>
      <c r="E235" s="255">
        <v>3</v>
      </c>
      <c r="F235" s="255">
        <v>0</v>
      </c>
      <c r="G235" s="255">
        <v>0</v>
      </c>
      <c r="H235" s="255">
        <v>0</v>
      </c>
      <c r="I235" s="255">
        <v>0</v>
      </c>
      <c r="J235" s="255">
        <v>0</v>
      </c>
      <c r="K235" s="255">
        <v>0</v>
      </c>
      <c r="L235" s="255">
        <v>0</v>
      </c>
      <c r="M235" s="255">
        <v>0</v>
      </c>
      <c r="N235" s="255">
        <v>0</v>
      </c>
      <c r="O235" s="255">
        <v>0</v>
      </c>
      <c r="P235" s="255">
        <v>2</v>
      </c>
      <c r="Q235" s="255">
        <v>1</v>
      </c>
    </row>
    <row r="236" spans="1:17">
      <c r="A236" s="251" t="s">
        <v>5566</v>
      </c>
      <c r="B236" s="251" t="s">
        <v>72</v>
      </c>
      <c r="C236" s="251" t="s">
        <v>5513</v>
      </c>
      <c r="D236" s="251" t="s">
        <v>5276</v>
      </c>
      <c r="E236" s="255">
        <v>2</v>
      </c>
      <c r="F236" s="255">
        <v>0</v>
      </c>
      <c r="G236" s="255">
        <v>0</v>
      </c>
      <c r="H236" s="255">
        <v>0</v>
      </c>
      <c r="I236" s="255">
        <v>0</v>
      </c>
      <c r="J236" s="255">
        <v>0</v>
      </c>
      <c r="K236" s="255">
        <v>0</v>
      </c>
      <c r="L236" s="255">
        <v>0</v>
      </c>
      <c r="M236" s="255">
        <v>0</v>
      </c>
      <c r="N236" s="255">
        <v>0</v>
      </c>
      <c r="O236" s="255">
        <v>0</v>
      </c>
      <c r="P236" s="255">
        <v>1</v>
      </c>
      <c r="Q236" s="255">
        <v>1</v>
      </c>
    </row>
    <row r="237" spans="1:17">
      <c r="A237" s="251" t="s">
        <v>5567</v>
      </c>
      <c r="B237" s="251" t="s">
        <v>72</v>
      </c>
      <c r="C237" s="251" t="s">
        <v>5513</v>
      </c>
      <c r="D237" s="251" t="s">
        <v>3876</v>
      </c>
      <c r="E237" s="255">
        <v>0</v>
      </c>
      <c r="F237" s="255">
        <v>0</v>
      </c>
      <c r="G237" s="255">
        <v>0</v>
      </c>
      <c r="H237" s="255">
        <v>0</v>
      </c>
      <c r="I237" s="255">
        <v>0</v>
      </c>
      <c r="J237" s="255">
        <v>0</v>
      </c>
      <c r="K237" s="255">
        <v>0</v>
      </c>
      <c r="L237" s="255">
        <v>0</v>
      </c>
      <c r="M237" s="255">
        <v>0</v>
      </c>
      <c r="N237" s="255">
        <v>0</v>
      </c>
      <c r="O237" s="255">
        <v>0</v>
      </c>
      <c r="P237" s="255">
        <v>0</v>
      </c>
      <c r="Q237" s="255">
        <v>0</v>
      </c>
    </row>
    <row r="238" spans="1:17">
      <c r="A238" s="251" t="s">
        <v>5567</v>
      </c>
      <c r="B238" s="251" t="s">
        <v>72</v>
      </c>
      <c r="C238" s="251" t="s">
        <v>5513</v>
      </c>
      <c r="D238" s="251" t="s">
        <v>149</v>
      </c>
      <c r="E238" s="255">
        <v>19597</v>
      </c>
      <c r="F238" s="255">
        <v>0</v>
      </c>
      <c r="G238" s="255">
        <v>0</v>
      </c>
      <c r="H238" s="255">
        <v>0</v>
      </c>
      <c r="I238" s="255">
        <v>0</v>
      </c>
      <c r="J238" s="255">
        <v>0</v>
      </c>
      <c r="K238" s="255">
        <v>14</v>
      </c>
      <c r="L238" s="255">
        <v>33</v>
      </c>
      <c r="M238" s="255">
        <v>712</v>
      </c>
      <c r="N238" s="255">
        <v>4165</v>
      </c>
      <c r="O238" s="255">
        <v>7446</v>
      </c>
      <c r="P238" s="255">
        <v>5495</v>
      </c>
      <c r="Q238" s="255">
        <v>1732</v>
      </c>
    </row>
    <row r="239" spans="1:17">
      <c r="A239" s="251" t="s">
        <v>5567</v>
      </c>
      <c r="B239" s="251" t="s">
        <v>72</v>
      </c>
      <c r="C239" s="251" t="s">
        <v>5513</v>
      </c>
      <c r="D239" s="251" t="s">
        <v>3878</v>
      </c>
      <c r="E239" s="255">
        <v>22</v>
      </c>
      <c r="F239" s="255">
        <v>0</v>
      </c>
      <c r="G239" s="255">
        <v>0</v>
      </c>
      <c r="H239" s="255">
        <v>0</v>
      </c>
      <c r="I239" s="255">
        <v>0</v>
      </c>
      <c r="J239" s="255">
        <v>0</v>
      </c>
      <c r="K239" s="255">
        <v>0</v>
      </c>
      <c r="L239" s="255">
        <v>0</v>
      </c>
      <c r="M239" s="255">
        <v>1</v>
      </c>
      <c r="N239" s="255">
        <v>8</v>
      </c>
      <c r="O239" s="255">
        <v>7</v>
      </c>
      <c r="P239" s="255">
        <v>5</v>
      </c>
      <c r="Q239" s="255">
        <v>1</v>
      </c>
    </row>
    <row r="240" spans="1:17">
      <c r="A240" s="251" t="s">
        <v>5567</v>
      </c>
      <c r="B240" s="251" t="s">
        <v>72</v>
      </c>
      <c r="C240" s="251" t="s">
        <v>5513</v>
      </c>
      <c r="D240" s="251" t="s">
        <v>5276</v>
      </c>
      <c r="E240" s="255">
        <v>22</v>
      </c>
      <c r="F240" s="255">
        <v>0</v>
      </c>
      <c r="G240" s="255">
        <v>0</v>
      </c>
      <c r="H240" s="255">
        <v>0</v>
      </c>
      <c r="I240" s="255">
        <v>0</v>
      </c>
      <c r="J240" s="255">
        <v>0</v>
      </c>
      <c r="K240" s="255">
        <v>0</v>
      </c>
      <c r="L240" s="255">
        <v>0</v>
      </c>
      <c r="M240" s="255">
        <v>1</v>
      </c>
      <c r="N240" s="255">
        <v>8</v>
      </c>
      <c r="O240" s="255">
        <v>7</v>
      </c>
      <c r="P240" s="255">
        <v>5</v>
      </c>
      <c r="Q240" s="255">
        <v>1</v>
      </c>
    </row>
    <row r="241" spans="1:17">
      <c r="A241" s="251" t="s">
        <v>5568</v>
      </c>
      <c r="B241" s="251" t="s">
        <v>72</v>
      </c>
      <c r="C241" s="251" t="s">
        <v>5513</v>
      </c>
      <c r="D241" s="251" t="s">
        <v>3876</v>
      </c>
      <c r="E241" s="255">
        <v>0</v>
      </c>
      <c r="F241" s="255">
        <v>0</v>
      </c>
      <c r="G241" s="255">
        <v>0</v>
      </c>
      <c r="H241" s="255">
        <v>0</v>
      </c>
      <c r="I241" s="255">
        <v>0</v>
      </c>
      <c r="J241" s="255">
        <v>0</v>
      </c>
      <c r="K241" s="255">
        <v>0</v>
      </c>
      <c r="L241" s="255">
        <v>0</v>
      </c>
      <c r="M241" s="255">
        <v>0</v>
      </c>
      <c r="N241" s="255">
        <v>0</v>
      </c>
      <c r="O241" s="255">
        <v>0</v>
      </c>
      <c r="P241" s="255">
        <v>0</v>
      </c>
      <c r="Q241" s="255">
        <v>0</v>
      </c>
    </row>
    <row r="242" spans="1:17">
      <c r="A242" s="251" t="s">
        <v>5568</v>
      </c>
      <c r="B242" s="251" t="s">
        <v>72</v>
      </c>
      <c r="C242" s="251" t="s">
        <v>5513</v>
      </c>
      <c r="D242" s="251" t="s">
        <v>149</v>
      </c>
      <c r="E242" s="255">
        <v>14452</v>
      </c>
      <c r="F242" s="255">
        <v>0</v>
      </c>
      <c r="G242" s="255">
        <v>0</v>
      </c>
      <c r="H242" s="255">
        <v>0</v>
      </c>
      <c r="I242" s="255">
        <v>0</v>
      </c>
      <c r="J242" s="255">
        <v>0</v>
      </c>
      <c r="K242" s="255">
        <v>0</v>
      </c>
      <c r="L242" s="255">
        <v>0</v>
      </c>
      <c r="M242" s="255">
        <v>534</v>
      </c>
      <c r="N242" s="255">
        <v>111</v>
      </c>
      <c r="O242" s="255">
        <v>6683</v>
      </c>
      <c r="P242" s="255">
        <v>5411</v>
      </c>
      <c r="Q242" s="255">
        <v>1713</v>
      </c>
    </row>
    <row r="243" spans="1:17">
      <c r="A243" s="251" t="s">
        <v>5568</v>
      </c>
      <c r="B243" s="251" t="s">
        <v>72</v>
      </c>
      <c r="C243" s="251" t="s">
        <v>5513</v>
      </c>
      <c r="D243" s="251" t="s">
        <v>3878</v>
      </c>
      <c r="E243" s="255">
        <v>263</v>
      </c>
      <c r="F243" s="255">
        <v>0</v>
      </c>
      <c r="G243" s="255">
        <v>0</v>
      </c>
      <c r="H243" s="255">
        <v>0</v>
      </c>
      <c r="I243" s="255">
        <v>0</v>
      </c>
      <c r="J243" s="255">
        <v>0</v>
      </c>
      <c r="K243" s="255">
        <v>0</v>
      </c>
      <c r="L243" s="255">
        <v>0</v>
      </c>
      <c r="M243" s="255">
        <v>86</v>
      </c>
      <c r="N243" s="255">
        <v>10</v>
      </c>
      <c r="O243" s="255">
        <v>74</v>
      </c>
      <c r="P243" s="255">
        <v>59</v>
      </c>
      <c r="Q243" s="255">
        <v>34</v>
      </c>
    </row>
    <row r="244" spans="1:17">
      <c r="A244" s="251" t="s">
        <v>5568</v>
      </c>
      <c r="B244" s="251" t="s">
        <v>72</v>
      </c>
      <c r="C244" s="251" t="s">
        <v>5513</v>
      </c>
      <c r="D244" s="251" t="s">
        <v>5276</v>
      </c>
      <c r="E244" s="255">
        <v>161</v>
      </c>
      <c r="F244" s="255">
        <v>0</v>
      </c>
      <c r="G244" s="255">
        <v>0</v>
      </c>
      <c r="H244" s="255">
        <v>0</v>
      </c>
      <c r="I244" s="255">
        <v>0</v>
      </c>
      <c r="J244" s="255">
        <v>0</v>
      </c>
      <c r="K244" s="255">
        <v>0</v>
      </c>
      <c r="L244" s="255">
        <v>0</v>
      </c>
      <c r="M244" s="255">
        <v>56</v>
      </c>
      <c r="N244" s="255">
        <v>5</v>
      </c>
      <c r="O244" s="255">
        <v>42</v>
      </c>
      <c r="P244" s="255">
        <v>38</v>
      </c>
      <c r="Q244" s="255">
        <v>20</v>
      </c>
    </row>
    <row r="245" spans="1:17">
      <c r="A245" s="251" t="s">
        <v>5569</v>
      </c>
      <c r="B245" s="251" t="s">
        <v>72</v>
      </c>
      <c r="C245" s="251" t="s">
        <v>5513</v>
      </c>
      <c r="D245" s="251" t="s">
        <v>3876</v>
      </c>
      <c r="E245" s="255">
        <v>0</v>
      </c>
      <c r="F245" s="255">
        <v>0</v>
      </c>
      <c r="G245" s="255">
        <v>0</v>
      </c>
      <c r="H245" s="255">
        <v>0</v>
      </c>
      <c r="I245" s="255">
        <v>0</v>
      </c>
      <c r="J245" s="255">
        <v>0</v>
      </c>
      <c r="K245" s="255">
        <v>0</v>
      </c>
      <c r="L245" s="255">
        <v>0</v>
      </c>
      <c r="M245" s="255">
        <v>0</v>
      </c>
      <c r="N245" s="255">
        <v>0</v>
      </c>
      <c r="O245" s="255">
        <v>0</v>
      </c>
      <c r="P245" s="255">
        <v>0</v>
      </c>
      <c r="Q245" s="255">
        <v>0</v>
      </c>
    </row>
    <row r="246" spans="1:17">
      <c r="A246" s="251" t="s">
        <v>5569</v>
      </c>
      <c r="B246" s="251" t="s">
        <v>72</v>
      </c>
      <c r="C246" s="251" t="s">
        <v>5513</v>
      </c>
      <c r="D246" s="251" t="s">
        <v>149</v>
      </c>
      <c r="E246" s="255">
        <v>13933</v>
      </c>
      <c r="F246" s="255">
        <v>0</v>
      </c>
      <c r="G246" s="255">
        <v>0</v>
      </c>
      <c r="H246" s="255">
        <v>0</v>
      </c>
      <c r="I246" s="255">
        <v>0</v>
      </c>
      <c r="J246" s="255">
        <v>0</v>
      </c>
      <c r="K246" s="255">
        <v>14</v>
      </c>
      <c r="L246" s="255">
        <v>25</v>
      </c>
      <c r="M246" s="255">
        <v>0</v>
      </c>
      <c r="N246" s="255">
        <v>0</v>
      </c>
      <c r="O246" s="255">
        <v>6725</v>
      </c>
      <c r="P246" s="255">
        <v>5444</v>
      </c>
      <c r="Q246" s="255">
        <v>1725</v>
      </c>
    </row>
    <row r="247" spans="1:17">
      <c r="A247" s="251" t="s">
        <v>5569</v>
      </c>
      <c r="B247" s="251" t="s">
        <v>72</v>
      </c>
      <c r="C247" s="251" t="s">
        <v>5513</v>
      </c>
      <c r="D247" s="251" t="s">
        <v>3878</v>
      </c>
      <c r="E247" s="255">
        <v>2</v>
      </c>
      <c r="F247" s="255">
        <v>0</v>
      </c>
      <c r="G247" s="255">
        <v>0</v>
      </c>
      <c r="H247" s="255">
        <v>0</v>
      </c>
      <c r="I247" s="255">
        <v>0</v>
      </c>
      <c r="J247" s="255">
        <v>0</v>
      </c>
      <c r="K247" s="255">
        <v>0</v>
      </c>
      <c r="L247" s="255">
        <v>0</v>
      </c>
      <c r="M247" s="255">
        <v>0</v>
      </c>
      <c r="N247" s="255">
        <v>0</v>
      </c>
      <c r="O247" s="255">
        <v>0</v>
      </c>
      <c r="P247" s="255">
        <v>2</v>
      </c>
      <c r="Q247" s="255">
        <v>0</v>
      </c>
    </row>
    <row r="248" spans="1:17">
      <c r="A248" s="251" t="s">
        <v>5569</v>
      </c>
      <c r="B248" s="251" t="s">
        <v>72</v>
      </c>
      <c r="C248" s="251" t="s">
        <v>5513</v>
      </c>
      <c r="D248" s="251" t="s">
        <v>5276</v>
      </c>
      <c r="E248" s="255">
        <v>2</v>
      </c>
      <c r="F248" s="255">
        <v>0</v>
      </c>
      <c r="G248" s="255">
        <v>0</v>
      </c>
      <c r="H248" s="255">
        <v>0</v>
      </c>
      <c r="I248" s="255">
        <v>0</v>
      </c>
      <c r="J248" s="255">
        <v>0</v>
      </c>
      <c r="K248" s="255">
        <v>0</v>
      </c>
      <c r="L248" s="255">
        <v>0</v>
      </c>
      <c r="M248" s="255">
        <v>0</v>
      </c>
      <c r="N248" s="255">
        <v>0</v>
      </c>
      <c r="O248" s="255">
        <v>0</v>
      </c>
      <c r="P248" s="255">
        <v>2</v>
      </c>
      <c r="Q248" s="255">
        <v>0</v>
      </c>
    </row>
    <row r="249" spans="1:17">
      <c r="A249" s="251" t="s">
        <v>5570</v>
      </c>
      <c r="B249" s="251" t="s">
        <v>72</v>
      </c>
      <c r="C249" s="251" t="s">
        <v>5513</v>
      </c>
      <c r="D249" s="251" t="s">
        <v>3876</v>
      </c>
      <c r="E249" s="255">
        <v>1935</v>
      </c>
      <c r="F249" s="255">
        <v>158</v>
      </c>
      <c r="G249" s="255">
        <v>195</v>
      </c>
      <c r="H249" s="255">
        <v>288</v>
      </c>
      <c r="I249" s="255">
        <v>371</v>
      </c>
      <c r="J249" s="255">
        <v>119</v>
      </c>
      <c r="K249" s="255">
        <v>46</v>
      </c>
      <c r="L249" s="255">
        <v>21</v>
      </c>
      <c r="M249" s="255">
        <v>12</v>
      </c>
      <c r="N249" s="255">
        <v>144</v>
      </c>
      <c r="O249" s="255">
        <v>201</v>
      </c>
      <c r="P249" s="255">
        <v>265</v>
      </c>
      <c r="Q249" s="255">
        <v>115</v>
      </c>
    </row>
    <row r="250" spans="1:17">
      <c r="A250" s="251" t="s">
        <v>5570</v>
      </c>
      <c r="B250" s="251" t="s">
        <v>72</v>
      </c>
      <c r="C250" s="251" t="s">
        <v>5513</v>
      </c>
      <c r="D250" s="251" t="s">
        <v>149</v>
      </c>
      <c r="E250" s="255">
        <v>19402</v>
      </c>
      <c r="F250" s="255">
        <v>0</v>
      </c>
      <c r="G250" s="255">
        <v>0</v>
      </c>
      <c r="H250" s="255">
        <v>0</v>
      </c>
      <c r="I250" s="255">
        <v>0</v>
      </c>
      <c r="J250" s="255">
        <v>0</v>
      </c>
      <c r="K250" s="255">
        <v>15</v>
      </c>
      <c r="L250" s="255">
        <v>39</v>
      </c>
      <c r="M250" s="255">
        <v>735</v>
      </c>
      <c r="N250" s="255">
        <v>4209</v>
      </c>
      <c r="O250" s="255">
        <v>7374</v>
      </c>
      <c r="P250" s="255">
        <v>5332</v>
      </c>
      <c r="Q250" s="255">
        <v>1698</v>
      </c>
    </row>
    <row r="251" spans="1:17">
      <c r="A251" s="251" t="s">
        <v>5570</v>
      </c>
      <c r="B251" s="251" t="s">
        <v>72</v>
      </c>
      <c r="C251" s="251" t="s">
        <v>5513</v>
      </c>
      <c r="D251" s="251" t="s">
        <v>3878</v>
      </c>
      <c r="E251" s="255">
        <v>235</v>
      </c>
      <c r="F251" s="255">
        <v>28</v>
      </c>
      <c r="G251" s="255">
        <v>12</v>
      </c>
      <c r="H251" s="255">
        <v>14</v>
      </c>
      <c r="I251" s="255">
        <v>14</v>
      </c>
      <c r="J251" s="255">
        <v>3</v>
      </c>
      <c r="K251" s="255">
        <v>6</v>
      </c>
      <c r="L251" s="255">
        <v>22</v>
      </c>
      <c r="M251" s="255">
        <v>8</v>
      </c>
      <c r="N251" s="255">
        <v>43</v>
      </c>
      <c r="O251" s="255">
        <v>48</v>
      </c>
      <c r="P251" s="255">
        <v>22</v>
      </c>
      <c r="Q251" s="255">
        <v>15</v>
      </c>
    </row>
    <row r="252" spans="1:17">
      <c r="A252" s="251" t="s">
        <v>5570</v>
      </c>
      <c r="B252" s="251" t="s">
        <v>72</v>
      </c>
      <c r="C252" s="251" t="s">
        <v>5513</v>
      </c>
      <c r="D252" s="251" t="s">
        <v>5276</v>
      </c>
      <c r="E252" s="255">
        <v>142</v>
      </c>
      <c r="F252" s="255">
        <v>15</v>
      </c>
      <c r="G252" s="255">
        <v>9</v>
      </c>
      <c r="H252" s="255">
        <v>7</v>
      </c>
      <c r="I252" s="255">
        <v>8</v>
      </c>
      <c r="J252" s="255">
        <v>3</v>
      </c>
      <c r="K252" s="255">
        <v>5</v>
      </c>
      <c r="L252" s="255">
        <v>11</v>
      </c>
      <c r="M252" s="255">
        <v>5</v>
      </c>
      <c r="N252" s="255">
        <v>26</v>
      </c>
      <c r="O252" s="255">
        <v>30</v>
      </c>
      <c r="P252" s="255">
        <v>14</v>
      </c>
      <c r="Q252" s="255">
        <v>9</v>
      </c>
    </row>
    <row r="253" spans="1:17">
      <c r="A253" s="251" t="s">
        <v>5571</v>
      </c>
      <c r="B253" s="251" t="s">
        <v>72</v>
      </c>
      <c r="C253" s="251" t="s">
        <v>5513</v>
      </c>
      <c r="D253" s="251" t="s">
        <v>3876</v>
      </c>
      <c r="E253" s="255">
        <v>0</v>
      </c>
      <c r="F253" s="255">
        <v>0</v>
      </c>
      <c r="G253" s="255">
        <v>0</v>
      </c>
      <c r="H253" s="255">
        <v>0</v>
      </c>
      <c r="I253" s="255">
        <v>0</v>
      </c>
      <c r="J253" s="255">
        <v>0</v>
      </c>
      <c r="K253" s="255">
        <v>0</v>
      </c>
      <c r="L253" s="255">
        <v>0</v>
      </c>
      <c r="M253" s="255">
        <v>0</v>
      </c>
      <c r="N253" s="255">
        <v>0</v>
      </c>
      <c r="O253" s="255">
        <v>0</v>
      </c>
      <c r="P253" s="255">
        <v>0</v>
      </c>
      <c r="Q253" s="255">
        <v>0</v>
      </c>
    </row>
    <row r="254" spans="1:17">
      <c r="A254" s="251" t="s">
        <v>5571</v>
      </c>
      <c r="B254" s="251" t="s">
        <v>72</v>
      </c>
      <c r="C254" s="251" t="s">
        <v>5513</v>
      </c>
      <c r="D254" s="251" t="s">
        <v>149</v>
      </c>
      <c r="E254" s="255">
        <v>328</v>
      </c>
      <c r="F254" s="255">
        <v>0</v>
      </c>
      <c r="G254" s="255">
        <v>0</v>
      </c>
      <c r="H254" s="255">
        <v>0</v>
      </c>
      <c r="I254" s="255">
        <v>0</v>
      </c>
      <c r="J254" s="255">
        <v>0</v>
      </c>
      <c r="K254" s="255">
        <v>0</v>
      </c>
      <c r="L254" s="255">
        <v>0</v>
      </c>
      <c r="M254" s="255">
        <v>0</v>
      </c>
      <c r="N254" s="255">
        <v>0</v>
      </c>
      <c r="O254" s="255">
        <v>0</v>
      </c>
      <c r="P254" s="255">
        <v>0</v>
      </c>
      <c r="Q254" s="255">
        <v>328</v>
      </c>
    </row>
    <row r="255" spans="1:17">
      <c r="A255" s="251" t="s">
        <v>5571</v>
      </c>
      <c r="B255" s="251" t="s">
        <v>72</v>
      </c>
      <c r="C255" s="251" t="s">
        <v>5513</v>
      </c>
      <c r="D255" s="251" t="s">
        <v>3878</v>
      </c>
      <c r="E255" s="255">
        <v>14</v>
      </c>
      <c r="F255" s="255">
        <v>0</v>
      </c>
      <c r="G255" s="255">
        <v>0</v>
      </c>
      <c r="H255" s="255">
        <v>0</v>
      </c>
      <c r="I255" s="255">
        <v>0</v>
      </c>
      <c r="J255" s="255">
        <v>0</v>
      </c>
      <c r="K255" s="255">
        <v>0</v>
      </c>
      <c r="L255" s="255">
        <v>0</v>
      </c>
      <c r="M255" s="255">
        <v>0</v>
      </c>
      <c r="N255" s="255">
        <v>0</v>
      </c>
      <c r="O255" s="255">
        <v>0</v>
      </c>
      <c r="P255" s="255">
        <v>0</v>
      </c>
      <c r="Q255" s="255">
        <v>14</v>
      </c>
    </row>
    <row r="256" spans="1:17">
      <c r="A256" s="251" t="s">
        <v>5571</v>
      </c>
      <c r="B256" s="251" t="s">
        <v>72</v>
      </c>
      <c r="C256" s="251" t="s">
        <v>5513</v>
      </c>
      <c r="D256" s="251" t="s">
        <v>5276</v>
      </c>
      <c r="E256" s="255">
        <v>4</v>
      </c>
      <c r="F256" s="255">
        <v>0</v>
      </c>
      <c r="G256" s="255">
        <v>0</v>
      </c>
      <c r="H256" s="255">
        <v>0</v>
      </c>
      <c r="I256" s="255">
        <v>0</v>
      </c>
      <c r="J256" s="255">
        <v>0</v>
      </c>
      <c r="K256" s="255">
        <v>0</v>
      </c>
      <c r="L256" s="255">
        <v>0</v>
      </c>
      <c r="M256" s="255">
        <v>0</v>
      </c>
      <c r="N256" s="255">
        <v>0</v>
      </c>
      <c r="O256" s="255">
        <v>0</v>
      </c>
      <c r="P256" s="255">
        <v>0</v>
      </c>
      <c r="Q256" s="255">
        <v>4</v>
      </c>
    </row>
    <row r="257" spans="1:17">
      <c r="A257" s="251" t="s">
        <v>5572</v>
      </c>
      <c r="B257" s="251" t="s">
        <v>72</v>
      </c>
      <c r="C257" s="251" t="s">
        <v>5513</v>
      </c>
      <c r="D257" s="251" t="s">
        <v>3876</v>
      </c>
      <c r="E257" s="255">
        <v>0</v>
      </c>
      <c r="F257" s="255">
        <v>0</v>
      </c>
      <c r="G257" s="255">
        <v>0</v>
      </c>
      <c r="H257" s="255">
        <v>0</v>
      </c>
      <c r="I257" s="255">
        <v>0</v>
      </c>
      <c r="J257" s="255">
        <v>0</v>
      </c>
      <c r="K257" s="255">
        <v>0</v>
      </c>
      <c r="L257" s="255">
        <v>0</v>
      </c>
      <c r="M257" s="255">
        <v>0</v>
      </c>
      <c r="N257" s="255">
        <v>0</v>
      </c>
      <c r="O257" s="255">
        <v>0</v>
      </c>
      <c r="P257" s="255">
        <v>0</v>
      </c>
      <c r="Q257" s="255">
        <v>0</v>
      </c>
    </row>
    <row r="258" spans="1:17">
      <c r="A258" s="251" t="s">
        <v>5572</v>
      </c>
      <c r="B258" s="251" t="s">
        <v>72</v>
      </c>
      <c r="C258" s="251" t="s">
        <v>5513</v>
      </c>
      <c r="D258" s="251" t="s">
        <v>149</v>
      </c>
      <c r="E258" s="255">
        <v>13898</v>
      </c>
      <c r="F258" s="255">
        <v>0</v>
      </c>
      <c r="G258" s="255">
        <v>0</v>
      </c>
      <c r="H258" s="255">
        <v>0</v>
      </c>
      <c r="I258" s="255">
        <v>0</v>
      </c>
      <c r="J258" s="255">
        <v>0</v>
      </c>
      <c r="K258" s="255">
        <v>15</v>
      </c>
      <c r="L258" s="255">
        <v>27</v>
      </c>
      <c r="M258" s="255">
        <v>0</v>
      </c>
      <c r="N258" s="255">
        <v>0</v>
      </c>
      <c r="O258" s="255">
        <v>6707</v>
      </c>
      <c r="P258" s="255">
        <v>5429</v>
      </c>
      <c r="Q258" s="255">
        <v>1720</v>
      </c>
    </row>
    <row r="259" spans="1:17">
      <c r="A259" s="251" t="s">
        <v>5572</v>
      </c>
      <c r="B259" s="251" t="s">
        <v>72</v>
      </c>
      <c r="C259" s="251" t="s">
        <v>5513</v>
      </c>
      <c r="D259" s="251" t="s">
        <v>3878</v>
      </c>
      <c r="E259" s="255">
        <v>16</v>
      </c>
      <c r="F259" s="255">
        <v>0</v>
      </c>
      <c r="G259" s="255">
        <v>0</v>
      </c>
      <c r="H259" s="255">
        <v>0</v>
      </c>
      <c r="I259" s="255">
        <v>0</v>
      </c>
      <c r="J259" s="255">
        <v>0</v>
      </c>
      <c r="K259" s="255">
        <v>0</v>
      </c>
      <c r="L259" s="255">
        <v>0</v>
      </c>
      <c r="M259" s="255">
        <v>0</v>
      </c>
      <c r="N259" s="255">
        <v>0</v>
      </c>
      <c r="O259" s="255">
        <v>2</v>
      </c>
      <c r="P259" s="255">
        <v>7</v>
      </c>
      <c r="Q259" s="255">
        <v>7</v>
      </c>
    </row>
    <row r="260" spans="1:17">
      <c r="A260" s="251" t="s">
        <v>5572</v>
      </c>
      <c r="B260" s="251" t="s">
        <v>72</v>
      </c>
      <c r="C260" s="251" t="s">
        <v>5513</v>
      </c>
      <c r="D260" s="251" t="s">
        <v>5276</v>
      </c>
      <c r="E260" s="255">
        <v>11</v>
      </c>
      <c r="F260" s="255">
        <v>0</v>
      </c>
      <c r="G260" s="255">
        <v>0</v>
      </c>
      <c r="H260" s="255">
        <v>0</v>
      </c>
      <c r="I260" s="255">
        <v>0</v>
      </c>
      <c r="J260" s="255">
        <v>0</v>
      </c>
      <c r="K260" s="255">
        <v>0</v>
      </c>
      <c r="L260" s="255">
        <v>0</v>
      </c>
      <c r="M260" s="255">
        <v>0</v>
      </c>
      <c r="N260" s="255">
        <v>0</v>
      </c>
      <c r="O260" s="255">
        <v>2</v>
      </c>
      <c r="P260" s="255">
        <v>6</v>
      </c>
      <c r="Q260" s="255">
        <v>3</v>
      </c>
    </row>
    <row r="261" spans="1:17">
      <c r="A261" s="251" t="s">
        <v>5573</v>
      </c>
      <c r="B261" s="251" t="s">
        <v>72</v>
      </c>
      <c r="C261" s="251" t="s">
        <v>5513</v>
      </c>
      <c r="D261" s="251" t="s">
        <v>3876</v>
      </c>
      <c r="E261" s="255">
        <v>1864</v>
      </c>
      <c r="F261" s="255">
        <v>213</v>
      </c>
      <c r="G261" s="255">
        <v>212</v>
      </c>
      <c r="H261" s="255">
        <v>449</v>
      </c>
      <c r="I261" s="255">
        <v>393</v>
      </c>
      <c r="J261" s="255">
        <v>168</v>
      </c>
      <c r="K261" s="255">
        <v>49</v>
      </c>
      <c r="L261" s="255">
        <v>9</v>
      </c>
      <c r="M261" s="255">
        <v>73</v>
      </c>
      <c r="N261" s="255">
        <v>298</v>
      </c>
      <c r="O261" s="255">
        <v>0</v>
      </c>
      <c r="P261" s="255">
        <v>0</v>
      </c>
      <c r="Q261" s="255">
        <v>0</v>
      </c>
    </row>
    <row r="262" spans="1:17">
      <c r="A262" s="251" t="s">
        <v>5573</v>
      </c>
      <c r="B262" s="251" t="s">
        <v>72</v>
      </c>
      <c r="C262" s="251" t="s">
        <v>5513</v>
      </c>
      <c r="D262" s="251" t="s">
        <v>149</v>
      </c>
      <c r="E262" s="255">
        <v>4723</v>
      </c>
      <c r="F262" s="255">
        <v>0</v>
      </c>
      <c r="G262" s="255">
        <v>0</v>
      </c>
      <c r="H262" s="255">
        <v>0</v>
      </c>
      <c r="I262" s="255">
        <v>0</v>
      </c>
      <c r="J262" s="255">
        <v>0</v>
      </c>
      <c r="K262" s="255">
        <v>15</v>
      </c>
      <c r="L262" s="255">
        <v>39</v>
      </c>
      <c r="M262" s="255">
        <v>734</v>
      </c>
      <c r="N262" s="255">
        <v>3935</v>
      </c>
      <c r="O262" s="255">
        <v>0</v>
      </c>
      <c r="P262" s="255">
        <v>0</v>
      </c>
      <c r="Q262" s="255">
        <v>0</v>
      </c>
    </row>
    <row r="263" spans="1:17">
      <c r="A263" s="251" t="s">
        <v>5573</v>
      </c>
      <c r="B263" s="251" t="s">
        <v>72</v>
      </c>
      <c r="C263" s="251" t="s">
        <v>5513</v>
      </c>
      <c r="D263" s="251" t="s">
        <v>3878</v>
      </c>
      <c r="E263" s="255">
        <v>1035</v>
      </c>
      <c r="F263" s="255">
        <v>172</v>
      </c>
      <c r="G263" s="255">
        <v>111</v>
      </c>
      <c r="H263" s="255">
        <v>172</v>
      </c>
      <c r="I263" s="255">
        <v>202</v>
      </c>
      <c r="J263" s="255">
        <v>60</v>
      </c>
      <c r="K263" s="255">
        <v>39</v>
      </c>
      <c r="L263" s="255">
        <v>35</v>
      </c>
      <c r="M263" s="255">
        <v>61</v>
      </c>
      <c r="N263" s="255">
        <v>183</v>
      </c>
      <c r="O263" s="255">
        <v>0</v>
      </c>
      <c r="P263" s="255">
        <v>0</v>
      </c>
      <c r="Q263" s="255">
        <v>0</v>
      </c>
    </row>
    <row r="264" spans="1:17">
      <c r="A264" s="251" t="s">
        <v>5573</v>
      </c>
      <c r="B264" s="251" t="s">
        <v>72</v>
      </c>
      <c r="C264" s="251" t="s">
        <v>5513</v>
      </c>
      <c r="D264" s="251" t="s">
        <v>5276</v>
      </c>
      <c r="E264" s="255">
        <v>529</v>
      </c>
      <c r="F264" s="255">
        <v>100</v>
      </c>
      <c r="G264" s="255">
        <v>61</v>
      </c>
      <c r="H264" s="255">
        <v>94</v>
      </c>
      <c r="I264" s="255">
        <v>97</v>
      </c>
      <c r="J264" s="255">
        <v>31</v>
      </c>
      <c r="K264" s="255">
        <v>21</v>
      </c>
      <c r="L264" s="255">
        <v>19</v>
      </c>
      <c r="M264" s="255">
        <v>32</v>
      </c>
      <c r="N264" s="255">
        <v>74</v>
      </c>
      <c r="O264" s="255">
        <v>0</v>
      </c>
      <c r="P264" s="255">
        <v>0</v>
      </c>
      <c r="Q264" s="255">
        <v>0</v>
      </c>
    </row>
    <row r="265" spans="1:17">
      <c r="A265" s="251" t="s">
        <v>5574</v>
      </c>
      <c r="B265" s="251" t="s">
        <v>72</v>
      </c>
      <c r="C265" s="251" t="s">
        <v>5513</v>
      </c>
      <c r="D265" s="251" t="s">
        <v>3876</v>
      </c>
      <c r="E265" s="255">
        <v>2727</v>
      </c>
      <c r="F265" s="255">
        <v>240</v>
      </c>
      <c r="G265" s="255">
        <v>517</v>
      </c>
      <c r="H265" s="255">
        <v>583</v>
      </c>
      <c r="I265" s="255">
        <v>780</v>
      </c>
      <c r="J265" s="255">
        <v>311</v>
      </c>
      <c r="K265" s="255">
        <v>89</v>
      </c>
      <c r="L265" s="255">
        <v>7</v>
      </c>
      <c r="M265" s="255">
        <v>45</v>
      </c>
      <c r="N265" s="255">
        <v>155</v>
      </c>
      <c r="O265" s="255">
        <v>0</v>
      </c>
      <c r="P265" s="255">
        <v>0</v>
      </c>
      <c r="Q265" s="255">
        <v>0</v>
      </c>
    </row>
    <row r="266" spans="1:17">
      <c r="A266" s="251" t="s">
        <v>5574</v>
      </c>
      <c r="B266" s="251" t="s">
        <v>72</v>
      </c>
      <c r="C266" s="251" t="s">
        <v>5513</v>
      </c>
      <c r="D266" s="251" t="s">
        <v>149</v>
      </c>
      <c r="E266" s="255">
        <v>4775</v>
      </c>
      <c r="F266" s="255">
        <v>0</v>
      </c>
      <c r="G266" s="255">
        <v>0</v>
      </c>
      <c r="H266" s="255">
        <v>0</v>
      </c>
      <c r="I266" s="255">
        <v>0</v>
      </c>
      <c r="J266" s="255">
        <v>0</v>
      </c>
      <c r="K266" s="255">
        <v>15</v>
      </c>
      <c r="L266" s="255">
        <v>40</v>
      </c>
      <c r="M266" s="255">
        <v>734</v>
      </c>
      <c r="N266" s="255">
        <v>3986</v>
      </c>
      <c r="O266" s="255">
        <v>0</v>
      </c>
      <c r="P266" s="255">
        <v>0</v>
      </c>
      <c r="Q266" s="255">
        <v>0</v>
      </c>
    </row>
    <row r="267" spans="1:17">
      <c r="A267" s="251" t="s">
        <v>5574</v>
      </c>
      <c r="B267" s="251" t="s">
        <v>72</v>
      </c>
      <c r="C267" s="251" t="s">
        <v>5513</v>
      </c>
      <c r="D267" s="251" t="s">
        <v>3878</v>
      </c>
      <c r="E267" s="255">
        <v>2332</v>
      </c>
      <c r="F267" s="255">
        <v>172</v>
      </c>
      <c r="G267" s="255">
        <v>490</v>
      </c>
      <c r="H267" s="255">
        <v>404</v>
      </c>
      <c r="I267" s="255">
        <v>683</v>
      </c>
      <c r="J267" s="255">
        <v>224</v>
      </c>
      <c r="K267" s="255">
        <v>113</v>
      </c>
      <c r="L267" s="255">
        <v>5</v>
      </c>
      <c r="M267" s="255">
        <v>35</v>
      </c>
      <c r="N267" s="255">
        <v>206</v>
      </c>
      <c r="O267" s="255">
        <v>0</v>
      </c>
      <c r="P267" s="255">
        <v>0</v>
      </c>
      <c r="Q267" s="255">
        <v>0</v>
      </c>
    </row>
    <row r="268" spans="1:17">
      <c r="A268" s="251" t="s">
        <v>5574</v>
      </c>
      <c r="B268" s="251" t="s">
        <v>72</v>
      </c>
      <c r="C268" s="251" t="s">
        <v>5513</v>
      </c>
      <c r="D268" s="251" t="s">
        <v>5276</v>
      </c>
      <c r="E268" s="255">
        <v>1302</v>
      </c>
      <c r="F268" s="255">
        <v>75</v>
      </c>
      <c r="G268" s="255">
        <v>277</v>
      </c>
      <c r="H268" s="255">
        <v>223</v>
      </c>
      <c r="I268" s="255">
        <v>411</v>
      </c>
      <c r="J268" s="255">
        <v>134</v>
      </c>
      <c r="K268" s="255">
        <v>56</v>
      </c>
      <c r="L268" s="255">
        <v>4</v>
      </c>
      <c r="M268" s="255">
        <v>23</v>
      </c>
      <c r="N268" s="255">
        <v>99</v>
      </c>
      <c r="O268" s="255">
        <v>0</v>
      </c>
      <c r="P268" s="255">
        <v>0</v>
      </c>
      <c r="Q268" s="255">
        <v>0</v>
      </c>
    </row>
    <row r="269" spans="1:17">
      <c r="A269" s="251" t="s">
        <v>5575</v>
      </c>
      <c r="B269" s="251" t="s">
        <v>72</v>
      </c>
      <c r="C269" s="251" t="s">
        <v>5513</v>
      </c>
      <c r="D269" s="251" t="s">
        <v>3876</v>
      </c>
      <c r="E269" s="255">
        <v>1720</v>
      </c>
      <c r="F269" s="255">
        <v>0</v>
      </c>
      <c r="G269" s="255">
        <v>0</v>
      </c>
      <c r="H269" s="255">
        <v>0</v>
      </c>
      <c r="I269" s="255">
        <v>0</v>
      </c>
      <c r="J269" s="255">
        <v>0</v>
      </c>
      <c r="K269" s="255">
        <v>11</v>
      </c>
      <c r="L269" s="255">
        <v>30</v>
      </c>
      <c r="M269" s="255">
        <v>173</v>
      </c>
      <c r="N269" s="255">
        <v>446</v>
      </c>
      <c r="O269" s="255">
        <v>530</v>
      </c>
      <c r="P269" s="255">
        <v>380</v>
      </c>
      <c r="Q269" s="255">
        <v>150</v>
      </c>
    </row>
    <row r="270" spans="1:17">
      <c r="A270" s="251" t="s">
        <v>5575</v>
      </c>
      <c r="B270" s="251" t="s">
        <v>72</v>
      </c>
      <c r="C270" s="251" t="s">
        <v>5513</v>
      </c>
      <c r="D270" s="251" t="s">
        <v>149</v>
      </c>
      <c r="E270" s="255">
        <v>14133</v>
      </c>
      <c r="F270" s="255">
        <v>0</v>
      </c>
      <c r="G270" s="255">
        <v>0</v>
      </c>
      <c r="H270" s="255">
        <v>0</v>
      </c>
      <c r="I270" s="255">
        <v>0</v>
      </c>
      <c r="J270" s="255">
        <v>0</v>
      </c>
      <c r="K270" s="255">
        <v>0</v>
      </c>
      <c r="L270" s="255">
        <v>0</v>
      </c>
      <c r="M270" s="255">
        <v>0</v>
      </c>
      <c r="N270" s="255">
        <v>0</v>
      </c>
      <c r="O270" s="255">
        <v>6831</v>
      </c>
      <c r="P270" s="255">
        <v>5568</v>
      </c>
      <c r="Q270" s="255">
        <v>1734</v>
      </c>
    </row>
    <row r="271" spans="1:17">
      <c r="A271" s="251" t="s">
        <v>5575</v>
      </c>
      <c r="B271" s="251" t="s">
        <v>72</v>
      </c>
      <c r="C271" s="251" t="s">
        <v>5513</v>
      </c>
      <c r="D271" s="251" t="s">
        <v>3878</v>
      </c>
      <c r="E271" s="255">
        <v>2231</v>
      </c>
      <c r="F271" s="255">
        <v>0</v>
      </c>
      <c r="G271" s="255">
        <v>0</v>
      </c>
      <c r="H271" s="255">
        <v>0</v>
      </c>
      <c r="I271" s="255">
        <v>0</v>
      </c>
      <c r="J271" s="255">
        <v>0</v>
      </c>
      <c r="K271" s="255">
        <v>1</v>
      </c>
      <c r="L271" s="255">
        <v>15</v>
      </c>
      <c r="M271" s="255">
        <v>212</v>
      </c>
      <c r="N271" s="255">
        <v>421</v>
      </c>
      <c r="O271" s="255">
        <v>782</v>
      </c>
      <c r="P271" s="255">
        <v>616</v>
      </c>
      <c r="Q271" s="255">
        <v>184</v>
      </c>
    </row>
    <row r="272" spans="1:17">
      <c r="A272" s="251" t="s">
        <v>5575</v>
      </c>
      <c r="B272" s="251" t="s">
        <v>72</v>
      </c>
      <c r="C272" s="251" t="s">
        <v>5513</v>
      </c>
      <c r="D272" s="251" t="s">
        <v>5276</v>
      </c>
      <c r="E272" s="255">
        <v>1221</v>
      </c>
      <c r="F272" s="255">
        <v>0</v>
      </c>
      <c r="G272" s="255">
        <v>0</v>
      </c>
      <c r="H272" s="255">
        <v>0</v>
      </c>
      <c r="I272" s="255">
        <v>0</v>
      </c>
      <c r="J272" s="255">
        <v>0</v>
      </c>
      <c r="K272" s="255">
        <v>1</v>
      </c>
      <c r="L272" s="255">
        <v>11</v>
      </c>
      <c r="M272" s="255">
        <v>94</v>
      </c>
      <c r="N272" s="255">
        <v>253</v>
      </c>
      <c r="O272" s="255">
        <v>430</v>
      </c>
      <c r="P272" s="255">
        <v>328</v>
      </c>
      <c r="Q272" s="255">
        <v>104</v>
      </c>
    </row>
    <row r="273" spans="1:17">
      <c r="A273" s="251" t="s">
        <v>5576</v>
      </c>
      <c r="B273" s="251" t="s">
        <v>72</v>
      </c>
      <c r="C273" s="251" t="s">
        <v>5513</v>
      </c>
      <c r="D273" s="251" t="s">
        <v>3876</v>
      </c>
      <c r="E273" s="255">
        <v>1344</v>
      </c>
      <c r="F273" s="255">
        <v>117</v>
      </c>
      <c r="G273" s="255">
        <v>153</v>
      </c>
      <c r="H273" s="255">
        <v>242</v>
      </c>
      <c r="I273" s="255">
        <v>300</v>
      </c>
      <c r="J273" s="255">
        <v>100</v>
      </c>
      <c r="K273" s="255">
        <v>18</v>
      </c>
      <c r="L273" s="255">
        <v>26</v>
      </c>
      <c r="M273" s="255">
        <v>28</v>
      </c>
      <c r="N273" s="255">
        <v>60</v>
      </c>
      <c r="O273" s="255">
        <v>89</v>
      </c>
      <c r="P273" s="255">
        <v>129</v>
      </c>
      <c r="Q273" s="255">
        <v>82</v>
      </c>
    </row>
    <row r="274" spans="1:17">
      <c r="A274" s="251" t="s">
        <v>5576</v>
      </c>
      <c r="B274" s="251" t="s">
        <v>72</v>
      </c>
      <c r="C274" s="251" t="s">
        <v>5513</v>
      </c>
      <c r="D274" s="251" t="s">
        <v>149</v>
      </c>
      <c r="E274" s="255">
        <v>19492</v>
      </c>
      <c r="F274" s="255">
        <v>0</v>
      </c>
      <c r="G274" s="255">
        <v>0</v>
      </c>
      <c r="H274" s="255">
        <v>0</v>
      </c>
      <c r="I274" s="255">
        <v>0</v>
      </c>
      <c r="J274" s="255">
        <v>0</v>
      </c>
      <c r="K274" s="255">
        <v>15</v>
      </c>
      <c r="L274" s="255">
        <v>39</v>
      </c>
      <c r="M274" s="255">
        <v>731</v>
      </c>
      <c r="N274" s="255">
        <v>4240</v>
      </c>
      <c r="O274" s="255">
        <v>7417</v>
      </c>
      <c r="P274" s="255">
        <v>5358</v>
      </c>
      <c r="Q274" s="255">
        <v>1692</v>
      </c>
    </row>
    <row r="275" spans="1:17">
      <c r="A275" s="251" t="s">
        <v>5576</v>
      </c>
      <c r="B275" s="251" t="s">
        <v>72</v>
      </c>
      <c r="C275" s="251" t="s">
        <v>5513</v>
      </c>
      <c r="D275" s="251" t="s">
        <v>3878</v>
      </c>
      <c r="E275" s="255">
        <v>174</v>
      </c>
      <c r="F275" s="255">
        <v>0</v>
      </c>
      <c r="G275" s="255">
        <v>6</v>
      </c>
      <c r="H275" s="255">
        <v>0</v>
      </c>
      <c r="I275" s="255">
        <v>4</v>
      </c>
      <c r="J275" s="255">
        <v>0</v>
      </c>
      <c r="K275" s="255">
        <v>0</v>
      </c>
      <c r="L275" s="255">
        <v>4</v>
      </c>
      <c r="M275" s="255">
        <v>1</v>
      </c>
      <c r="N275" s="255">
        <v>34</v>
      </c>
      <c r="O275" s="255">
        <v>51</v>
      </c>
      <c r="P275" s="255">
        <v>73</v>
      </c>
      <c r="Q275" s="255">
        <v>1</v>
      </c>
    </row>
    <row r="276" spans="1:17">
      <c r="A276" s="251" t="s">
        <v>5576</v>
      </c>
      <c r="B276" s="251" t="s">
        <v>72</v>
      </c>
      <c r="C276" s="251" t="s">
        <v>5513</v>
      </c>
      <c r="D276" s="251" t="s">
        <v>5276</v>
      </c>
      <c r="E276" s="255">
        <v>103</v>
      </c>
      <c r="F276" s="255">
        <v>0</v>
      </c>
      <c r="G276" s="255">
        <v>3</v>
      </c>
      <c r="H276" s="255">
        <v>0</v>
      </c>
      <c r="I276" s="255">
        <v>2</v>
      </c>
      <c r="J276" s="255">
        <v>0</v>
      </c>
      <c r="K276" s="255">
        <v>0</v>
      </c>
      <c r="L276" s="255">
        <v>4</v>
      </c>
      <c r="M276" s="255">
        <v>1</v>
      </c>
      <c r="N276" s="255">
        <v>23</v>
      </c>
      <c r="O276" s="255">
        <v>35</v>
      </c>
      <c r="P276" s="255">
        <v>34</v>
      </c>
      <c r="Q276" s="255">
        <v>1</v>
      </c>
    </row>
    <row r="277" spans="1:17">
      <c r="A277" s="251" t="s">
        <v>5577</v>
      </c>
      <c r="B277" s="251" t="s">
        <v>72</v>
      </c>
      <c r="C277" s="251" t="s">
        <v>5513</v>
      </c>
      <c r="D277" s="251" t="s">
        <v>3876</v>
      </c>
      <c r="E277" s="255">
        <v>0</v>
      </c>
      <c r="F277" s="255">
        <v>0</v>
      </c>
      <c r="G277" s="255">
        <v>0</v>
      </c>
      <c r="H277" s="255">
        <v>0</v>
      </c>
      <c r="I277" s="255">
        <v>0</v>
      </c>
      <c r="J277" s="255">
        <v>0</v>
      </c>
      <c r="K277" s="255">
        <v>0</v>
      </c>
      <c r="L277" s="255">
        <v>0</v>
      </c>
      <c r="M277" s="255">
        <v>0</v>
      </c>
      <c r="N277" s="255">
        <v>0</v>
      </c>
      <c r="O277" s="255">
        <v>0</v>
      </c>
      <c r="P277" s="255">
        <v>0</v>
      </c>
      <c r="Q277" s="255">
        <v>0</v>
      </c>
    </row>
    <row r="278" spans="1:17">
      <c r="A278" s="251" t="s">
        <v>5577</v>
      </c>
      <c r="B278" s="251" t="s">
        <v>72</v>
      </c>
      <c r="C278" s="251" t="s">
        <v>5513</v>
      </c>
      <c r="D278" s="251" t="s">
        <v>149</v>
      </c>
      <c r="E278" s="255">
        <v>13891</v>
      </c>
      <c r="F278" s="255">
        <v>0</v>
      </c>
      <c r="G278" s="255">
        <v>0</v>
      </c>
      <c r="H278" s="255">
        <v>0</v>
      </c>
      <c r="I278" s="255">
        <v>0</v>
      </c>
      <c r="J278" s="255">
        <v>0</v>
      </c>
      <c r="K278" s="255">
        <v>14</v>
      </c>
      <c r="L278" s="255">
        <v>27</v>
      </c>
      <c r="M278" s="255">
        <v>0</v>
      </c>
      <c r="N278" s="255">
        <v>0</v>
      </c>
      <c r="O278" s="255">
        <v>6713</v>
      </c>
      <c r="P278" s="255">
        <v>5425</v>
      </c>
      <c r="Q278" s="255">
        <v>1712</v>
      </c>
    </row>
    <row r="279" spans="1:17">
      <c r="A279" s="251" t="s">
        <v>5577</v>
      </c>
      <c r="B279" s="251" t="s">
        <v>72</v>
      </c>
      <c r="C279" s="251" t="s">
        <v>5513</v>
      </c>
      <c r="D279" s="251" t="s">
        <v>3878</v>
      </c>
      <c r="E279" s="255">
        <v>0</v>
      </c>
      <c r="F279" s="255">
        <v>0</v>
      </c>
      <c r="G279" s="255">
        <v>0</v>
      </c>
      <c r="H279" s="255">
        <v>0</v>
      </c>
      <c r="I279" s="255">
        <v>0</v>
      </c>
      <c r="J279" s="255">
        <v>0</v>
      </c>
      <c r="K279" s="255">
        <v>0</v>
      </c>
      <c r="L279" s="255">
        <v>0</v>
      </c>
      <c r="M279" s="255">
        <v>0</v>
      </c>
      <c r="N279" s="255">
        <v>0</v>
      </c>
      <c r="O279" s="255">
        <v>0</v>
      </c>
      <c r="P279" s="255">
        <v>0</v>
      </c>
      <c r="Q279" s="255">
        <v>0</v>
      </c>
    </row>
    <row r="280" spans="1:17">
      <c r="A280" s="251" t="s">
        <v>5577</v>
      </c>
      <c r="B280" s="251" t="s">
        <v>72</v>
      </c>
      <c r="C280" s="251" t="s">
        <v>5513</v>
      </c>
      <c r="D280" s="251" t="s">
        <v>5276</v>
      </c>
      <c r="E280" s="255">
        <v>0</v>
      </c>
      <c r="F280" s="255">
        <v>0</v>
      </c>
      <c r="G280" s="255">
        <v>0</v>
      </c>
      <c r="H280" s="255">
        <v>0</v>
      </c>
      <c r="I280" s="255">
        <v>0</v>
      </c>
      <c r="J280" s="255">
        <v>0</v>
      </c>
      <c r="K280" s="255">
        <v>0</v>
      </c>
      <c r="L280" s="255">
        <v>0</v>
      </c>
      <c r="M280" s="255">
        <v>0</v>
      </c>
      <c r="N280" s="255">
        <v>0</v>
      </c>
      <c r="O280" s="255">
        <v>0</v>
      </c>
      <c r="P280" s="255">
        <v>0</v>
      </c>
      <c r="Q280" s="255">
        <v>0</v>
      </c>
    </row>
    <row r="281" spans="1:17">
      <c r="A281" s="251" t="s">
        <v>5578</v>
      </c>
      <c r="B281" s="251" t="s">
        <v>72</v>
      </c>
      <c r="C281" s="251" t="s">
        <v>5513</v>
      </c>
      <c r="D281" s="251" t="s">
        <v>3876</v>
      </c>
      <c r="E281" s="255">
        <v>1280</v>
      </c>
      <c r="F281" s="255">
        <v>121</v>
      </c>
      <c r="G281" s="255">
        <v>158</v>
      </c>
      <c r="H281" s="255">
        <v>242</v>
      </c>
      <c r="I281" s="255">
        <v>296</v>
      </c>
      <c r="J281" s="255">
        <v>104</v>
      </c>
      <c r="K281" s="255">
        <v>18</v>
      </c>
      <c r="L281" s="255">
        <v>6</v>
      </c>
      <c r="M281" s="255">
        <v>2</v>
      </c>
      <c r="N281" s="255">
        <v>43</v>
      </c>
      <c r="O281" s="255">
        <v>81</v>
      </c>
      <c r="P281" s="255">
        <v>128</v>
      </c>
      <c r="Q281" s="255">
        <v>81</v>
      </c>
    </row>
    <row r="282" spans="1:17">
      <c r="A282" s="251" t="s">
        <v>5578</v>
      </c>
      <c r="B282" s="251" t="s">
        <v>72</v>
      </c>
      <c r="C282" s="251" t="s">
        <v>5513</v>
      </c>
      <c r="D282" s="251" t="s">
        <v>149</v>
      </c>
      <c r="E282" s="255">
        <v>19655</v>
      </c>
      <c r="F282" s="255">
        <v>0</v>
      </c>
      <c r="G282" s="255">
        <v>0</v>
      </c>
      <c r="H282" s="255">
        <v>0</v>
      </c>
      <c r="I282" s="255">
        <v>0</v>
      </c>
      <c r="J282" s="255">
        <v>0</v>
      </c>
      <c r="K282" s="255">
        <v>15</v>
      </c>
      <c r="L282" s="255">
        <v>40</v>
      </c>
      <c r="M282" s="255">
        <v>736</v>
      </c>
      <c r="N282" s="255">
        <v>4245</v>
      </c>
      <c r="O282" s="255">
        <v>7480</v>
      </c>
      <c r="P282" s="255">
        <v>5428</v>
      </c>
      <c r="Q282" s="255">
        <v>1711</v>
      </c>
    </row>
    <row r="283" spans="1:17">
      <c r="A283" s="251" t="s">
        <v>5578</v>
      </c>
      <c r="B283" s="251" t="s">
        <v>72</v>
      </c>
      <c r="C283" s="251" t="s">
        <v>5513</v>
      </c>
      <c r="D283" s="251" t="s">
        <v>3878</v>
      </c>
      <c r="E283" s="255">
        <v>54</v>
      </c>
      <c r="F283" s="255">
        <v>6</v>
      </c>
      <c r="G283" s="255">
        <v>9</v>
      </c>
      <c r="H283" s="255">
        <v>3</v>
      </c>
      <c r="I283" s="255">
        <v>1</v>
      </c>
      <c r="J283" s="255">
        <v>3</v>
      </c>
      <c r="K283" s="255">
        <v>0</v>
      </c>
      <c r="L283" s="255">
        <v>0</v>
      </c>
      <c r="M283" s="255">
        <v>0</v>
      </c>
      <c r="N283" s="255">
        <v>9</v>
      </c>
      <c r="O283" s="255">
        <v>10</v>
      </c>
      <c r="P283" s="255">
        <v>7</v>
      </c>
      <c r="Q283" s="255">
        <v>6</v>
      </c>
    </row>
    <row r="284" spans="1:17">
      <c r="A284" s="251" t="s">
        <v>5578</v>
      </c>
      <c r="B284" s="251" t="s">
        <v>72</v>
      </c>
      <c r="C284" s="251" t="s">
        <v>5513</v>
      </c>
      <c r="D284" s="251" t="s">
        <v>5276</v>
      </c>
      <c r="E284" s="255">
        <v>27</v>
      </c>
      <c r="F284" s="255">
        <v>1</v>
      </c>
      <c r="G284" s="255">
        <v>6</v>
      </c>
      <c r="H284" s="255">
        <v>2</v>
      </c>
      <c r="I284" s="255">
        <v>0</v>
      </c>
      <c r="J284" s="255">
        <v>1</v>
      </c>
      <c r="K284" s="255">
        <v>0</v>
      </c>
      <c r="L284" s="255">
        <v>0</v>
      </c>
      <c r="M284" s="255">
        <v>0</v>
      </c>
      <c r="N284" s="255">
        <v>5</v>
      </c>
      <c r="O284" s="255">
        <v>6</v>
      </c>
      <c r="P284" s="255">
        <v>2</v>
      </c>
      <c r="Q284" s="255">
        <v>4</v>
      </c>
    </row>
    <row r="285" spans="1:17">
      <c r="A285" s="251" t="s">
        <v>5579</v>
      </c>
      <c r="B285" s="251" t="s">
        <v>72</v>
      </c>
      <c r="C285" s="251" t="s">
        <v>5513</v>
      </c>
      <c r="D285" s="251" t="s">
        <v>3876</v>
      </c>
      <c r="E285" s="255">
        <v>5119</v>
      </c>
      <c r="F285" s="255">
        <v>261</v>
      </c>
      <c r="G285" s="255">
        <v>565</v>
      </c>
      <c r="H285" s="255">
        <v>756</v>
      </c>
      <c r="I285" s="255">
        <v>821</v>
      </c>
      <c r="J285" s="255">
        <v>246</v>
      </c>
      <c r="K285" s="255">
        <v>53</v>
      </c>
      <c r="L285" s="255">
        <v>21</v>
      </c>
      <c r="M285" s="255">
        <v>52</v>
      </c>
      <c r="N285" s="255">
        <v>621</v>
      </c>
      <c r="O285" s="255">
        <v>975</v>
      </c>
      <c r="P285" s="255">
        <v>466</v>
      </c>
      <c r="Q285" s="255">
        <v>282</v>
      </c>
    </row>
    <row r="286" spans="1:17">
      <c r="A286" s="251" t="s">
        <v>5579</v>
      </c>
      <c r="B286" s="251" t="s">
        <v>72</v>
      </c>
      <c r="C286" s="251" t="s">
        <v>5513</v>
      </c>
      <c r="D286" s="251" t="s">
        <v>149</v>
      </c>
      <c r="E286" s="255">
        <v>19663</v>
      </c>
      <c r="F286" s="255">
        <v>0</v>
      </c>
      <c r="G286" s="255">
        <v>0</v>
      </c>
      <c r="H286" s="255">
        <v>0</v>
      </c>
      <c r="I286" s="255">
        <v>0</v>
      </c>
      <c r="J286" s="255">
        <v>0</v>
      </c>
      <c r="K286" s="255">
        <v>15</v>
      </c>
      <c r="L286" s="255">
        <v>40</v>
      </c>
      <c r="M286" s="255">
        <v>736</v>
      </c>
      <c r="N286" s="255">
        <v>4258</v>
      </c>
      <c r="O286" s="255">
        <v>7489</v>
      </c>
      <c r="P286" s="255">
        <v>5410</v>
      </c>
      <c r="Q286" s="255">
        <v>1715</v>
      </c>
    </row>
    <row r="287" spans="1:17">
      <c r="A287" s="251" t="s">
        <v>5579</v>
      </c>
      <c r="B287" s="251" t="s">
        <v>72</v>
      </c>
      <c r="C287" s="251" t="s">
        <v>5513</v>
      </c>
      <c r="D287" s="251" t="s">
        <v>3878</v>
      </c>
      <c r="E287" s="255">
        <v>4093</v>
      </c>
      <c r="F287" s="255">
        <v>119</v>
      </c>
      <c r="G287" s="255">
        <v>303</v>
      </c>
      <c r="H287" s="255">
        <v>502</v>
      </c>
      <c r="I287" s="255">
        <v>617</v>
      </c>
      <c r="J287" s="255">
        <v>129</v>
      </c>
      <c r="K287" s="255">
        <v>33</v>
      </c>
      <c r="L287" s="255">
        <v>27</v>
      </c>
      <c r="M287" s="255">
        <v>32</v>
      </c>
      <c r="N287" s="255">
        <v>558</v>
      </c>
      <c r="O287" s="255">
        <v>1115</v>
      </c>
      <c r="P287" s="255">
        <v>445</v>
      </c>
      <c r="Q287" s="255">
        <v>213</v>
      </c>
    </row>
    <row r="288" spans="1:17">
      <c r="A288" s="251" t="s">
        <v>5579</v>
      </c>
      <c r="B288" s="251" t="s">
        <v>72</v>
      </c>
      <c r="C288" s="251" t="s">
        <v>5513</v>
      </c>
      <c r="D288" s="251" t="s">
        <v>5276</v>
      </c>
      <c r="E288" s="255">
        <v>2484</v>
      </c>
      <c r="F288" s="255">
        <v>67</v>
      </c>
      <c r="G288" s="255">
        <v>197</v>
      </c>
      <c r="H288" s="255">
        <v>271</v>
      </c>
      <c r="I288" s="255">
        <v>367</v>
      </c>
      <c r="J288" s="255">
        <v>91</v>
      </c>
      <c r="K288" s="255">
        <v>19</v>
      </c>
      <c r="L288" s="255">
        <v>18</v>
      </c>
      <c r="M288" s="255">
        <v>16</v>
      </c>
      <c r="N288" s="255">
        <v>347</v>
      </c>
      <c r="O288" s="255">
        <v>701</v>
      </c>
      <c r="P288" s="255">
        <v>268</v>
      </c>
      <c r="Q288" s="255">
        <v>122</v>
      </c>
    </row>
    <row r="289" spans="1:17">
      <c r="A289" s="251" t="s">
        <v>4276</v>
      </c>
      <c r="B289" s="251" t="s">
        <v>72</v>
      </c>
      <c r="C289" s="251" t="s">
        <v>5513</v>
      </c>
      <c r="D289" s="251" t="s">
        <v>3876</v>
      </c>
      <c r="E289" s="255">
        <v>15007</v>
      </c>
      <c r="F289" s="255">
        <v>1026</v>
      </c>
      <c r="G289" s="255">
        <v>1669</v>
      </c>
      <c r="H289" s="255">
        <v>1619</v>
      </c>
      <c r="I289" s="255">
        <v>1785</v>
      </c>
      <c r="J289" s="255">
        <v>725</v>
      </c>
      <c r="K289" s="255">
        <v>610</v>
      </c>
      <c r="L289" s="255">
        <v>320</v>
      </c>
      <c r="M289" s="255">
        <v>321</v>
      </c>
      <c r="N289" s="255">
        <v>2839</v>
      </c>
      <c r="O289" s="255">
        <v>2127</v>
      </c>
      <c r="P289" s="255">
        <v>1246</v>
      </c>
      <c r="Q289" s="255">
        <v>720</v>
      </c>
    </row>
    <row r="290" spans="1:17">
      <c r="A290" s="251" t="s">
        <v>4276</v>
      </c>
      <c r="B290" s="251" t="s">
        <v>72</v>
      </c>
      <c r="C290" s="251" t="s">
        <v>5513</v>
      </c>
      <c r="D290" s="251" t="s">
        <v>149</v>
      </c>
      <c r="E290" s="255">
        <v>19712</v>
      </c>
      <c r="F290" s="255">
        <v>0</v>
      </c>
      <c r="G290" s="255">
        <v>0</v>
      </c>
      <c r="H290" s="255">
        <v>0</v>
      </c>
      <c r="I290" s="255">
        <v>0</v>
      </c>
      <c r="J290" s="255">
        <v>0</v>
      </c>
      <c r="K290" s="255">
        <v>14</v>
      </c>
      <c r="L290" s="255">
        <v>40</v>
      </c>
      <c r="M290" s="255">
        <v>744</v>
      </c>
      <c r="N290" s="255">
        <v>4323</v>
      </c>
      <c r="O290" s="255">
        <v>7471</v>
      </c>
      <c r="P290" s="255">
        <v>5419</v>
      </c>
      <c r="Q290" s="255">
        <v>1701</v>
      </c>
    </row>
    <row r="291" spans="1:17">
      <c r="A291" s="251" t="s">
        <v>4276</v>
      </c>
      <c r="B291" s="251" t="s">
        <v>72</v>
      </c>
      <c r="C291" s="251" t="s">
        <v>5513</v>
      </c>
      <c r="D291" s="251" t="s">
        <v>3878</v>
      </c>
      <c r="E291" s="255">
        <v>14461</v>
      </c>
      <c r="F291" s="255">
        <v>713</v>
      </c>
      <c r="G291" s="255">
        <v>1719</v>
      </c>
      <c r="H291" s="255">
        <v>1479</v>
      </c>
      <c r="I291" s="255">
        <v>1406</v>
      </c>
      <c r="J291" s="255">
        <v>633</v>
      </c>
      <c r="K291" s="255">
        <v>615</v>
      </c>
      <c r="L291" s="255">
        <v>353</v>
      </c>
      <c r="M291" s="255">
        <v>361</v>
      </c>
      <c r="N291" s="255">
        <v>3020</v>
      </c>
      <c r="O291" s="255">
        <v>2407</v>
      </c>
      <c r="P291" s="255">
        <v>1112</v>
      </c>
      <c r="Q291" s="255">
        <v>643</v>
      </c>
    </row>
    <row r="292" spans="1:17">
      <c r="A292" s="251" t="s">
        <v>4276</v>
      </c>
      <c r="B292" s="251" t="s">
        <v>72</v>
      </c>
      <c r="C292" s="251" t="s">
        <v>5513</v>
      </c>
      <c r="D292" s="251" t="s">
        <v>5276</v>
      </c>
      <c r="E292" s="255">
        <v>9007</v>
      </c>
      <c r="F292" s="255">
        <v>458</v>
      </c>
      <c r="G292" s="255">
        <v>1038</v>
      </c>
      <c r="H292" s="255">
        <v>922</v>
      </c>
      <c r="I292" s="255">
        <v>816</v>
      </c>
      <c r="J292" s="255">
        <v>401</v>
      </c>
      <c r="K292" s="255">
        <v>389</v>
      </c>
      <c r="L292" s="255">
        <v>242</v>
      </c>
      <c r="M292" s="255">
        <v>213</v>
      </c>
      <c r="N292" s="255">
        <v>1919</v>
      </c>
      <c r="O292" s="255">
        <v>1449</v>
      </c>
      <c r="P292" s="255">
        <v>739</v>
      </c>
      <c r="Q292" s="255">
        <v>421</v>
      </c>
    </row>
    <row r="293" spans="1:17">
      <c r="A293" s="251" t="s">
        <v>5580</v>
      </c>
      <c r="B293" s="251" t="s">
        <v>72</v>
      </c>
      <c r="C293" s="251" t="s">
        <v>5513</v>
      </c>
      <c r="D293" s="251" t="s">
        <v>3876</v>
      </c>
      <c r="E293" s="255">
        <v>1343</v>
      </c>
      <c r="F293" s="255">
        <v>114</v>
      </c>
      <c r="G293" s="255">
        <v>162</v>
      </c>
      <c r="H293" s="255">
        <v>243</v>
      </c>
      <c r="I293" s="255">
        <v>331</v>
      </c>
      <c r="J293" s="255">
        <v>100</v>
      </c>
      <c r="K293" s="255">
        <v>18</v>
      </c>
      <c r="L293" s="255">
        <v>6</v>
      </c>
      <c r="M293" s="255">
        <v>2</v>
      </c>
      <c r="N293" s="255">
        <v>36</v>
      </c>
      <c r="O293" s="255">
        <v>81</v>
      </c>
      <c r="P293" s="255">
        <v>169</v>
      </c>
      <c r="Q293" s="255">
        <v>81</v>
      </c>
    </row>
    <row r="294" spans="1:17">
      <c r="A294" s="251" t="s">
        <v>5580</v>
      </c>
      <c r="B294" s="251" t="s">
        <v>72</v>
      </c>
      <c r="C294" s="251" t="s">
        <v>5513</v>
      </c>
      <c r="D294" s="251" t="s">
        <v>149</v>
      </c>
      <c r="E294" s="255">
        <v>19172</v>
      </c>
      <c r="F294" s="255">
        <v>0</v>
      </c>
      <c r="G294" s="255">
        <v>0</v>
      </c>
      <c r="H294" s="255">
        <v>0</v>
      </c>
      <c r="I294" s="255">
        <v>0</v>
      </c>
      <c r="J294" s="255">
        <v>0</v>
      </c>
      <c r="K294" s="255">
        <v>14</v>
      </c>
      <c r="L294" s="255">
        <v>35</v>
      </c>
      <c r="M294" s="255">
        <v>736</v>
      </c>
      <c r="N294" s="255">
        <v>4199</v>
      </c>
      <c r="O294" s="255">
        <v>7300</v>
      </c>
      <c r="P294" s="255">
        <v>5231</v>
      </c>
      <c r="Q294" s="255">
        <v>1657</v>
      </c>
    </row>
    <row r="295" spans="1:17">
      <c r="A295" s="251" t="s">
        <v>5580</v>
      </c>
      <c r="B295" s="251" t="s">
        <v>72</v>
      </c>
      <c r="C295" s="251" t="s">
        <v>5513</v>
      </c>
      <c r="D295" s="251" t="s">
        <v>3878</v>
      </c>
      <c r="E295" s="255">
        <v>0</v>
      </c>
      <c r="F295" s="255">
        <v>0</v>
      </c>
      <c r="G295" s="255">
        <v>0</v>
      </c>
      <c r="H295" s="255">
        <v>0</v>
      </c>
      <c r="I295" s="255">
        <v>0</v>
      </c>
      <c r="J295" s="255">
        <v>0</v>
      </c>
      <c r="K295" s="255">
        <v>0</v>
      </c>
      <c r="L295" s="255">
        <v>0</v>
      </c>
      <c r="M295" s="255">
        <v>0</v>
      </c>
      <c r="N295" s="255">
        <v>0</v>
      </c>
      <c r="O295" s="255">
        <v>0</v>
      </c>
      <c r="P295" s="255">
        <v>0</v>
      </c>
      <c r="Q295" s="255">
        <v>0</v>
      </c>
    </row>
    <row r="296" spans="1:17">
      <c r="A296" s="251" t="s">
        <v>5580</v>
      </c>
      <c r="B296" s="251" t="s">
        <v>72</v>
      </c>
      <c r="C296" s="251" t="s">
        <v>5513</v>
      </c>
      <c r="D296" s="251" t="s">
        <v>5276</v>
      </c>
      <c r="E296" s="255">
        <v>0</v>
      </c>
      <c r="F296" s="255">
        <v>0</v>
      </c>
      <c r="G296" s="255">
        <v>0</v>
      </c>
      <c r="H296" s="255">
        <v>0</v>
      </c>
      <c r="I296" s="255">
        <v>0</v>
      </c>
      <c r="J296" s="255">
        <v>0</v>
      </c>
      <c r="K296" s="255">
        <v>0</v>
      </c>
      <c r="L296" s="255">
        <v>0</v>
      </c>
      <c r="M296" s="255">
        <v>0</v>
      </c>
      <c r="N296" s="255">
        <v>0</v>
      </c>
      <c r="O296" s="255">
        <v>0</v>
      </c>
      <c r="P296" s="255">
        <v>0</v>
      </c>
      <c r="Q296" s="255">
        <v>0</v>
      </c>
    </row>
    <row r="297" spans="1:17">
      <c r="A297" s="251" t="s">
        <v>5581</v>
      </c>
      <c r="B297" s="251" t="s">
        <v>72</v>
      </c>
      <c r="C297" s="251" t="s">
        <v>5513</v>
      </c>
      <c r="D297" s="251" t="s">
        <v>3876</v>
      </c>
      <c r="E297" s="255">
        <v>0</v>
      </c>
      <c r="F297" s="255">
        <v>0</v>
      </c>
      <c r="G297" s="255">
        <v>0</v>
      </c>
      <c r="H297" s="255">
        <v>0</v>
      </c>
      <c r="I297" s="255">
        <v>0</v>
      </c>
      <c r="J297" s="255">
        <v>0</v>
      </c>
      <c r="K297" s="255">
        <v>0</v>
      </c>
      <c r="L297" s="255">
        <v>0</v>
      </c>
      <c r="M297" s="255">
        <v>0</v>
      </c>
      <c r="N297" s="255">
        <v>0</v>
      </c>
      <c r="O297" s="255">
        <v>0</v>
      </c>
      <c r="P297" s="255">
        <v>0</v>
      </c>
      <c r="Q297" s="255">
        <v>0</v>
      </c>
    </row>
    <row r="298" spans="1:17">
      <c r="A298" s="251" t="s">
        <v>5581</v>
      </c>
      <c r="B298" s="251" t="s">
        <v>72</v>
      </c>
      <c r="C298" s="251" t="s">
        <v>5513</v>
      </c>
      <c r="D298" s="251" t="s">
        <v>149</v>
      </c>
      <c r="E298" s="255">
        <v>13919</v>
      </c>
      <c r="F298" s="255">
        <v>0</v>
      </c>
      <c r="G298" s="255">
        <v>0</v>
      </c>
      <c r="H298" s="255">
        <v>0</v>
      </c>
      <c r="I298" s="255">
        <v>0</v>
      </c>
      <c r="J298" s="255">
        <v>0</v>
      </c>
      <c r="K298" s="255">
        <v>14</v>
      </c>
      <c r="L298" s="255">
        <v>25</v>
      </c>
      <c r="M298" s="255">
        <v>0</v>
      </c>
      <c r="N298" s="255">
        <v>0</v>
      </c>
      <c r="O298" s="255">
        <v>6715</v>
      </c>
      <c r="P298" s="255">
        <v>5439</v>
      </c>
      <c r="Q298" s="255">
        <v>1726</v>
      </c>
    </row>
    <row r="299" spans="1:17">
      <c r="A299" s="251" t="s">
        <v>5581</v>
      </c>
      <c r="B299" s="251" t="s">
        <v>72</v>
      </c>
      <c r="C299" s="251" t="s">
        <v>5513</v>
      </c>
      <c r="D299" s="251" t="s">
        <v>3878</v>
      </c>
      <c r="E299" s="255">
        <v>0</v>
      </c>
      <c r="F299" s="255">
        <v>0</v>
      </c>
      <c r="G299" s="255">
        <v>0</v>
      </c>
      <c r="H299" s="255">
        <v>0</v>
      </c>
      <c r="I299" s="255">
        <v>0</v>
      </c>
      <c r="J299" s="255">
        <v>0</v>
      </c>
      <c r="K299" s="255">
        <v>0</v>
      </c>
      <c r="L299" s="255">
        <v>0</v>
      </c>
      <c r="M299" s="255">
        <v>0</v>
      </c>
      <c r="N299" s="255">
        <v>0</v>
      </c>
      <c r="O299" s="255">
        <v>0</v>
      </c>
      <c r="P299" s="255">
        <v>0</v>
      </c>
      <c r="Q299" s="255">
        <v>0</v>
      </c>
    </row>
    <row r="300" spans="1:17">
      <c r="A300" s="251" t="s">
        <v>5581</v>
      </c>
      <c r="B300" s="251" t="s">
        <v>72</v>
      </c>
      <c r="C300" s="251" t="s">
        <v>5513</v>
      </c>
      <c r="D300" s="251" t="s">
        <v>5276</v>
      </c>
      <c r="E300" s="255">
        <v>0</v>
      </c>
      <c r="F300" s="255">
        <v>0</v>
      </c>
      <c r="G300" s="255">
        <v>0</v>
      </c>
      <c r="H300" s="255">
        <v>0</v>
      </c>
      <c r="I300" s="255">
        <v>0</v>
      </c>
      <c r="J300" s="255">
        <v>0</v>
      </c>
      <c r="K300" s="255">
        <v>0</v>
      </c>
      <c r="L300" s="255">
        <v>0</v>
      </c>
      <c r="M300" s="255">
        <v>0</v>
      </c>
      <c r="N300" s="255">
        <v>0</v>
      </c>
      <c r="O300" s="255">
        <v>0</v>
      </c>
      <c r="P300" s="255">
        <v>0</v>
      </c>
      <c r="Q300" s="255">
        <v>0</v>
      </c>
    </row>
    <row r="301" spans="1:17">
      <c r="A301" s="251" t="s">
        <v>5582</v>
      </c>
      <c r="B301" s="251" t="s">
        <v>72</v>
      </c>
      <c r="C301" s="251" t="s">
        <v>5513</v>
      </c>
      <c r="D301" s="251" t="s">
        <v>3876</v>
      </c>
      <c r="E301" s="255">
        <v>921</v>
      </c>
      <c r="F301" s="255">
        <v>114</v>
      </c>
      <c r="G301" s="255">
        <v>155</v>
      </c>
      <c r="H301" s="255">
        <v>242</v>
      </c>
      <c r="I301" s="255">
        <v>292</v>
      </c>
      <c r="J301" s="255">
        <v>100</v>
      </c>
      <c r="K301" s="255">
        <v>18</v>
      </c>
      <c r="L301" s="255">
        <v>0</v>
      </c>
      <c r="M301" s="255">
        <v>0</v>
      </c>
      <c r="N301" s="255">
        <v>0</v>
      </c>
      <c r="O301" s="255">
        <v>0</v>
      </c>
      <c r="P301" s="255">
        <v>0</v>
      </c>
      <c r="Q301" s="255">
        <v>0</v>
      </c>
    </row>
    <row r="302" spans="1:17">
      <c r="A302" s="251" t="s">
        <v>5582</v>
      </c>
      <c r="B302" s="251" t="s">
        <v>72</v>
      </c>
      <c r="C302" s="251" t="s">
        <v>5513</v>
      </c>
      <c r="D302" s="251" t="s">
        <v>149</v>
      </c>
      <c r="E302" s="255">
        <v>14</v>
      </c>
      <c r="F302" s="255">
        <v>0</v>
      </c>
      <c r="G302" s="255">
        <v>0</v>
      </c>
      <c r="H302" s="255">
        <v>0</v>
      </c>
      <c r="I302" s="255">
        <v>0</v>
      </c>
      <c r="J302" s="255">
        <v>0</v>
      </c>
      <c r="K302" s="255">
        <v>14</v>
      </c>
      <c r="L302" s="255">
        <v>0</v>
      </c>
      <c r="M302" s="255">
        <v>0</v>
      </c>
      <c r="N302" s="255">
        <v>0</v>
      </c>
      <c r="O302" s="255">
        <v>0</v>
      </c>
      <c r="P302" s="255">
        <v>0</v>
      </c>
      <c r="Q302" s="255">
        <v>0</v>
      </c>
    </row>
    <row r="303" spans="1:17">
      <c r="A303" s="251" t="s">
        <v>5582</v>
      </c>
      <c r="B303" s="251" t="s">
        <v>72</v>
      </c>
      <c r="C303" s="251" t="s">
        <v>5513</v>
      </c>
      <c r="D303" s="251" t="s">
        <v>3878</v>
      </c>
      <c r="E303" s="255">
        <v>4</v>
      </c>
      <c r="F303" s="255">
        <v>0</v>
      </c>
      <c r="G303" s="255">
        <v>4</v>
      </c>
      <c r="H303" s="255">
        <v>0</v>
      </c>
      <c r="I303" s="255">
        <v>0</v>
      </c>
      <c r="J303" s="255">
        <v>0</v>
      </c>
      <c r="K303" s="255">
        <v>0</v>
      </c>
      <c r="L303" s="255">
        <v>0</v>
      </c>
      <c r="M303" s="255">
        <v>0</v>
      </c>
      <c r="N303" s="255">
        <v>0</v>
      </c>
      <c r="O303" s="255">
        <v>0</v>
      </c>
      <c r="P303" s="255">
        <v>0</v>
      </c>
      <c r="Q303" s="255">
        <v>0</v>
      </c>
    </row>
    <row r="304" spans="1:17">
      <c r="A304" s="251" t="s">
        <v>5582</v>
      </c>
      <c r="B304" s="251" t="s">
        <v>72</v>
      </c>
      <c r="C304" s="251" t="s">
        <v>5513</v>
      </c>
      <c r="D304" s="251" t="s">
        <v>5276</v>
      </c>
      <c r="E304" s="255">
        <v>1</v>
      </c>
      <c r="F304" s="255">
        <v>0</v>
      </c>
      <c r="G304" s="255">
        <v>1</v>
      </c>
      <c r="H304" s="255">
        <v>0</v>
      </c>
      <c r="I304" s="255">
        <v>0</v>
      </c>
      <c r="J304" s="255">
        <v>0</v>
      </c>
      <c r="K304" s="255">
        <v>0</v>
      </c>
      <c r="L304" s="255">
        <v>0</v>
      </c>
      <c r="M304" s="255">
        <v>0</v>
      </c>
      <c r="N304" s="255">
        <v>0</v>
      </c>
      <c r="O304" s="255">
        <v>0</v>
      </c>
      <c r="P304" s="255">
        <v>0</v>
      </c>
      <c r="Q304" s="255">
        <v>0</v>
      </c>
    </row>
    <row r="305" spans="1:17">
      <c r="A305" s="251" t="s">
        <v>151</v>
      </c>
      <c r="B305" s="251" t="s">
        <v>72</v>
      </c>
      <c r="C305" s="251" t="s">
        <v>5513</v>
      </c>
      <c r="D305" s="251" t="s">
        <v>3876</v>
      </c>
      <c r="E305" s="255">
        <v>0</v>
      </c>
      <c r="F305" s="255">
        <v>0</v>
      </c>
      <c r="G305" s="255">
        <v>0</v>
      </c>
      <c r="H305" s="255">
        <v>0</v>
      </c>
      <c r="I305" s="255">
        <v>0</v>
      </c>
      <c r="J305" s="255">
        <v>0</v>
      </c>
      <c r="K305" s="255">
        <v>0</v>
      </c>
      <c r="L305" s="255">
        <v>0</v>
      </c>
      <c r="M305" s="255">
        <v>0</v>
      </c>
      <c r="N305" s="255">
        <v>0</v>
      </c>
      <c r="O305" s="255">
        <v>0</v>
      </c>
      <c r="P305" s="255">
        <v>0</v>
      </c>
      <c r="Q305" s="255">
        <v>0</v>
      </c>
    </row>
    <row r="306" spans="1:17">
      <c r="A306" s="251" t="s">
        <v>151</v>
      </c>
      <c r="B306" s="251" t="s">
        <v>72</v>
      </c>
      <c r="C306" s="251" t="s">
        <v>5513</v>
      </c>
      <c r="D306" s="251" t="s">
        <v>149</v>
      </c>
      <c r="E306" s="255">
        <v>13763</v>
      </c>
      <c r="F306" s="255">
        <v>0</v>
      </c>
      <c r="G306" s="255">
        <v>0</v>
      </c>
      <c r="H306" s="255">
        <v>0</v>
      </c>
      <c r="I306" s="255">
        <v>0</v>
      </c>
      <c r="J306" s="255">
        <v>0</v>
      </c>
      <c r="K306" s="255">
        <v>0</v>
      </c>
      <c r="L306" s="255">
        <v>0</v>
      </c>
      <c r="M306" s="255">
        <v>0</v>
      </c>
      <c r="N306" s="255">
        <v>0</v>
      </c>
      <c r="O306" s="255">
        <v>6684</v>
      </c>
      <c r="P306" s="255">
        <v>5378</v>
      </c>
      <c r="Q306" s="255">
        <v>1701</v>
      </c>
    </row>
    <row r="307" spans="1:17">
      <c r="A307" s="251" t="s">
        <v>151</v>
      </c>
      <c r="B307" s="251" t="s">
        <v>72</v>
      </c>
      <c r="C307" s="251" t="s">
        <v>5513</v>
      </c>
      <c r="D307" s="251" t="s">
        <v>3878</v>
      </c>
      <c r="E307" s="255">
        <v>27</v>
      </c>
      <c r="F307" s="255">
        <v>0</v>
      </c>
      <c r="G307" s="255">
        <v>0</v>
      </c>
      <c r="H307" s="255">
        <v>0</v>
      </c>
      <c r="I307" s="255">
        <v>0</v>
      </c>
      <c r="J307" s="255">
        <v>0</v>
      </c>
      <c r="K307" s="255">
        <v>0</v>
      </c>
      <c r="L307" s="255">
        <v>0</v>
      </c>
      <c r="M307" s="255">
        <v>0</v>
      </c>
      <c r="N307" s="255">
        <v>0</v>
      </c>
      <c r="O307" s="255">
        <v>15</v>
      </c>
      <c r="P307" s="255">
        <v>9</v>
      </c>
      <c r="Q307" s="255">
        <v>3</v>
      </c>
    </row>
    <row r="308" spans="1:17">
      <c r="A308" s="251" t="s">
        <v>151</v>
      </c>
      <c r="B308" s="251" t="s">
        <v>72</v>
      </c>
      <c r="C308" s="251" t="s">
        <v>5513</v>
      </c>
      <c r="D308" s="251" t="s">
        <v>5276</v>
      </c>
      <c r="E308" s="255">
        <v>13</v>
      </c>
      <c r="F308" s="255">
        <v>0</v>
      </c>
      <c r="G308" s="255">
        <v>0</v>
      </c>
      <c r="H308" s="255">
        <v>0</v>
      </c>
      <c r="I308" s="255">
        <v>0</v>
      </c>
      <c r="J308" s="255">
        <v>0</v>
      </c>
      <c r="K308" s="255">
        <v>0</v>
      </c>
      <c r="L308" s="255">
        <v>0</v>
      </c>
      <c r="M308" s="255">
        <v>0</v>
      </c>
      <c r="N308" s="255">
        <v>0</v>
      </c>
      <c r="O308" s="255">
        <v>9</v>
      </c>
      <c r="P308" s="255">
        <v>3</v>
      </c>
      <c r="Q308" s="255">
        <v>1</v>
      </c>
    </row>
    <row r="309" spans="1:17">
      <c r="A309" s="251" t="s">
        <v>5583</v>
      </c>
      <c r="B309" s="251" t="s">
        <v>72</v>
      </c>
      <c r="C309" s="251" t="s">
        <v>5513</v>
      </c>
      <c r="D309" s="251" t="s">
        <v>3876</v>
      </c>
      <c r="E309" s="255">
        <v>0</v>
      </c>
      <c r="F309" s="255">
        <v>0</v>
      </c>
      <c r="G309" s="255">
        <v>0</v>
      </c>
      <c r="H309" s="255">
        <v>0</v>
      </c>
      <c r="I309" s="255">
        <v>0</v>
      </c>
      <c r="J309" s="255">
        <v>0</v>
      </c>
      <c r="K309" s="255">
        <v>0</v>
      </c>
      <c r="L309" s="255">
        <v>0</v>
      </c>
      <c r="M309" s="255">
        <v>0</v>
      </c>
      <c r="N309" s="255">
        <v>0</v>
      </c>
      <c r="O309" s="255">
        <v>0</v>
      </c>
      <c r="P309" s="255">
        <v>0</v>
      </c>
      <c r="Q309" s="255">
        <v>0</v>
      </c>
    </row>
    <row r="310" spans="1:17">
      <c r="A310" s="251" t="s">
        <v>5583</v>
      </c>
      <c r="B310" s="251" t="s">
        <v>72</v>
      </c>
      <c r="C310" s="251" t="s">
        <v>5513</v>
      </c>
      <c r="D310" s="251" t="s">
        <v>149</v>
      </c>
      <c r="E310" s="255">
        <v>19681</v>
      </c>
      <c r="F310" s="255">
        <v>0</v>
      </c>
      <c r="G310" s="255">
        <v>0</v>
      </c>
      <c r="H310" s="255">
        <v>0</v>
      </c>
      <c r="I310" s="255">
        <v>0</v>
      </c>
      <c r="J310" s="255">
        <v>0</v>
      </c>
      <c r="K310" s="255">
        <v>15</v>
      </c>
      <c r="L310" s="255">
        <v>40</v>
      </c>
      <c r="M310" s="255">
        <v>727</v>
      </c>
      <c r="N310" s="255">
        <v>4233</v>
      </c>
      <c r="O310" s="255">
        <v>7465</v>
      </c>
      <c r="P310" s="255">
        <v>5474</v>
      </c>
      <c r="Q310" s="255">
        <v>1727</v>
      </c>
    </row>
    <row r="311" spans="1:17">
      <c r="A311" s="251" t="s">
        <v>5583</v>
      </c>
      <c r="B311" s="251" t="s">
        <v>72</v>
      </c>
      <c r="C311" s="251" t="s">
        <v>5513</v>
      </c>
      <c r="D311" s="251" t="s">
        <v>3878</v>
      </c>
      <c r="E311" s="255">
        <v>43</v>
      </c>
      <c r="F311" s="255">
        <v>0</v>
      </c>
      <c r="G311" s="255">
        <v>0</v>
      </c>
      <c r="H311" s="255">
        <v>0</v>
      </c>
      <c r="I311" s="255">
        <v>0</v>
      </c>
      <c r="J311" s="255">
        <v>0</v>
      </c>
      <c r="K311" s="255">
        <v>0</v>
      </c>
      <c r="L311" s="255">
        <v>0</v>
      </c>
      <c r="M311" s="255">
        <v>2</v>
      </c>
      <c r="N311" s="255">
        <v>13</v>
      </c>
      <c r="O311" s="255">
        <v>11</v>
      </c>
      <c r="P311" s="255">
        <v>10</v>
      </c>
      <c r="Q311" s="255">
        <v>7</v>
      </c>
    </row>
    <row r="312" spans="1:17">
      <c r="A312" s="251" t="s">
        <v>5583</v>
      </c>
      <c r="B312" s="251" t="s">
        <v>72</v>
      </c>
      <c r="C312" s="251" t="s">
        <v>5513</v>
      </c>
      <c r="D312" s="251" t="s">
        <v>5276</v>
      </c>
      <c r="E312" s="255">
        <v>27</v>
      </c>
      <c r="F312" s="255">
        <v>0</v>
      </c>
      <c r="G312" s="255">
        <v>0</v>
      </c>
      <c r="H312" s="255">
        <v>0</v>
      </c>
      <c r="I312" s="255">
        <v>0</v>
      </c>
      <c r="J312" s="255">
        <v>0</v>
      </c>
      <c r="K312" s="255">
        <v>0</v>
      </c>
      <c r="L312" s="255">
        <v>0</v>
      </c>
      <c r="M312" s="255">
        <v>0</v>
      </c>
      <c r="N312" s="255">
        <v>11</v>
      </c>
      <c r="O312" s="255">
        <v>6</v>
      </c>
      <c r="P312" s="255">
        <v>8</v>
      </c>
      <c r="Q312" s="255">
        <v>2</v>
      </c>
    </row>
    <row r="313" spans="1:17">
      <c r="A313" s="251" t="s">
        <v>5584</v>
      </c>
      <c r="B313" s="251" t="s">
        <v>72</v>
      </c>
      <c r="C313" s="251" t="s">
        <v>5513</v>
      </c>
      <c r="D313" s="251" t="s">
        <v>3876</v>
      </c>
      <c r="E313" s="255">
        <v>1503</v>
      </c>
      <c r="F313" s="255">
        <v>121</v>
      </c>
      <c r="G313" s="255">
        <v>160</v>
      </c>
      <c r="H313" s="255">
        <v>295</v>
      </c>
      <c r="I313" s="255">
        <v>323</v>
      </c>
      <c r="J313" s="255">
        <v>106</v>
      </c>
      <c r="K313" s="255">
        <v>18</v>
      </c>
      <c r="L313" s="255">
        <v>7</v>
      </c>
      <c r="M313" s="255">
        <v>2</v>
      </c>
      <c r="N313" s="255">
        <v>68</v>
      </c>
      <c r="O313" s="255">
        <v>128</v>
      </c>
      <c r="P313" s="255">
        <v>180</v>
      </c>
      <c r="Q313" s="255">
        <v>95</v>
      </c>
    </row>
    <row r="314" spans="1:17">
      <c r="A314" s="251" t="s">
        <v>5584</v>
      </c>
      <c r="B314" s="251" t="s">
        <v>72</v>
      </c>
      <c r="C314" s="251" t="s">
        <v>5513</v>
      </c>
      <c r="D314" s="251" t="s">
        <v>149</v>
      </c>
      <c r="E314" s="255">
        <v>19556</v>
      </c>
      <c r="F314" s="255">
        <v>0</v>
      </c>
      <c r="G314" s="255">
        <v>0</v>
      </c>
      <c r="H314" s="255">
        <v>0</v>
      </c>
      <c r="I314" s="255">
        <v>0</v>
      </c>
      <c r="J314" s="255">
        <v>0</v>
      </c>
      <c r="K314" s="255">
        <v>15</v>
      </c>
      <c r="L314" s="255">
        <v>40</v>
      </c>
      <c r="M314" s="255">
        <v>736</v>
      </c>
      <c r="N314" s="255">
        <v>4234</v>
      </c>
      <c r="O314" s="255">
        <v>7462</v>
      </c>
      <c r="P314" s="255">
        <v>5373</v>
      </c>
      <c r="Q314" s="255">
        <v>1696</v>
      </c>
    </row>
    <row r="315" spans="1:17">
      <c r="A315" s="251" t="s">
        <v>5584</v>
      </c>
      <c r="B315" s="251" t="s">
        <v>72</v>
      </c>
      <c r="C315" s="251" t="s">
        <v>5513</v>
      </c>
      <c r="D315" s="251" t="s">
        <v>3878</v>
      </c>
      <c r="E315" s="255">
        <v>202</v>
      </c>
      <c r="F315" s="255">
        <v>0</v>
      </c>
      <c r="G315" s="255">
        <v>5</v>
      </c>
      <c r="H315" s="255">
        <v>36</v>
      </c>
      <c r="I315" s="255">
        <v>16</v>
      </c>
      <c r="J315" s="255">
        <v>0</v>
      </c>
      <c r="K315" s="255">
        <v>0</v>
      </c>
      <c r="L315" s="255">
        <v>1</v>
      </c>
      <c r="M315" s="255">
        <v>0</v>
      </c>
      <c r="N315" s="255">
        <v>28</v>
      </c>
      <c r="O315" s="255">
        <v>40</v>
      </c>
      <c r="P315" s="255">
        <v>58</v>
      </c>
      <c r="Q315" s="255">
        <v>18</v>
      </c>
    </row>
    <row r="316" spans="1:17">
      <c r="A316" s="251" t="s">
        <v>5584</v>
      </c>
      <c r="B316" s="251" t="s">
        <v>72</v>
      </c>
      <c r="C316" s="251" t="s">
        <v>5513</v>
      </c>
      <c r="D316" s="251" t="s">
        <v>5276</v>
      </c>
      <c r="E316" s="255">
        <v>142</v>
      </c>
      <c r="F316" s="255">
        <v>0</v>
      </c>
      <c r="G316" s="255">
        <v>3</v>
      </c>
      <c r="H316" s="255">
        <v>24</v>
      </c>
      <c r="I316" s="255">
        <v>13</v>
      </c>
      <c r="J316" s="255">
        <v>0</v>
      </c>
      <c r="K316" s="255">
        <v>0</v>
      </c>
      <c r="L316" s="255">
        <v>1</v>
      </c>
      <c r="M316" s="255">
        <v>0</v>
      </c>
      <c r="N316" s="255">
        <v>17</v>
      </c>
      <c r="O316" s="255">
        <v>29</v>
      </c>
      <c r="P316" s="255">
        <v>43</v>
      </c>
      <c r="Q316" s="255">
        <v>12</v>
      </c>
    </row>
    <row r="317" spans="1:17">
      <c r="A317" s="251" t="s">
        <v>4112</v>
      </c>
      <c r="B317" s="251" t="s">
        <v>72</v>
      </c>
      <c r="C317" s="251" t="s">
        <v>5513</v>
      </c>
      <c r="D317" s="251" t="s">
        <v>3876</v>
      </c>
      <c r="E317" s="255">
        <v>0</v>
      </c>
      <c r="F317" s="255">
        <v>0</v>
      </c>
      <c r="G317" s="255">
        <v>0</v>
      </c>
      <c r="H317" s="255">
        <v>0</v>
      </c>
      <c r="I317" s="255">
        <v>0</v>
      </c>
      <c r="J317" s="255">
        <v>0</v>
      </c>
      <c r="K317" s="255">
        <v>0</v>
      </c>
      <c r="L317" s="255">
        <v>0</v>
      </c>
      <c r="M317" s="255">
        <v>0</v>
      </c>
      <c r="N317" s="255">
        <v>0</v>
      </c>
      <c r="O317" s="255">
        <v>0</v>
      </c>
      <c r="P317" s="255">
        <v>0</v>
      </c>
      <c r="Q317" s="255">
        <v>0</v>
      </c>
    </row>
    <row r="318" spans="1:17">
      <c r="A318" s="251" t="s">
        <v>4112</v>
      </c>
      <c r="B318" s="251" t="s">
        <v>72</v>
      </c>
      <c r="C318" s="251" t="s">
        <v>5513</v>
      </c>
      <c r="D318" s="251" t="s">
        <v>149</v>
      </c>
      <c r="E318" s="255">
        <v>13979</v>
      </c>
      <c r="F318" s="255">
        <v>0</v>
      </c>
      <c r="G318" s="255">
        <v>0</v>
      </c>
      <c r="H318" s="255">
        <v>0</v>
      </c>
      <c r="I318" s="255">
        <v>0</v>
      </c>
      <c r="J318" s="255">
        <v>0</v>
      </c>
      <c r="K318" s="255">
        <v>14</v>
      </c>
      <c r="L318" s="255">
        <v>25</v>
      </c>
      <c r="M318" s="255">
        <v>0</v>
      </c>
      <c r="N318" s="255">
        <v>0</v>
      </c>
      <c r="O318" s="255">
        <v>6734</v>
      </c>
      <c r="P318" s="255">
        <v>5477</v>
      </c>
      <c r="Q318" s="255">
        <v>1729</v>
      </c>
    </row>
    <row r="319" spans="1:17">
      <c r="A319" s="251" t="s">
        <v>4112</v>
      </c>
      <c r="B319" s="251" t="s">
        <v>72</v>
      </c>
      <c r="C319" s="251" t="s">
        <v>5513</v>
      </c>
      <c r="D319" s="251" t="s">
        <v>3878</v>
      </c>
      <c r="E319" s="255">
        <v>9</v>
      </c>
      <c r="F319" s="255">
        <v>0</v>
      </c>
      <c r="G319" s="255">
        <v>0</v>
      </c>
      <c r="H319" s="255">
        <v>0</v>
      </c>
      <c r="I319" s="255">
        <v>0</v>
      </c>
      <c r="J319" s="255">
        <v>0</v>
      </c>
      <c r="K319" s="255">
        <v>0</v>
      </c>
      <c r="L319" s="255">
        <v>0</v>
      </c>
      <c r="M319" s="255">
        <v>0</v>
      </c>
      <c r="N319" s="255">
        <v>0</v>
      </c>
      <c r="O319" s="255">
        <v>7</v>
      </c>
      <c r="P319" s="255">
        <v>1</v>
      </c>
      <c r="Q319" s="255">
        <v>1</v>
      </c>
    </row>
    <row r="320" spans="1:17">
      <c r="A320" s="251" t="s">
        <v>4112</v>
      </c>
      <c r="B320" s="251" t="s">
        <v>72</v>
      </c>
      <c r="C320" s="251" t="s">
        <v>5513</v>
      </c>
      <c r="D320" s="251" t="s">
        <v>5276</v>
      </c>
      <c r="E320" s="255">
        <v>4</v>
      </c>
      <c r="F320" s="255">
        <v>0</v>
      </c>
      <c r="G320" s="255">
        <v>0</v>
      </c>
      <c r="H320" s="255">
        <v>0</v>
      </c>
      <c r="I320" s="255">
        <v>0</v>
      </c>
      <c r="J320" s="255">
        <v>0</v>
      </c>
      <c r="K320" s="255">
        <v>0</v>
      </c>
      <c r="L320" s="255">
        <v>0</v>
      </c>
      <c r="M320" s="255">
        <v>0</v>
      </c>
      <c r="N320" s="255">
        <v>0</v>
      </c>
      <c r="O320" s="255">
        <v>2</v>
      </c>
      <c r="P320" s="255">
        <v>1</v>
      </c>
      <c r="Q320" s="255">
        <v>1</v>
      </c>
    </row>
    <row r="321" spans="1:17">
      <c r="A321" s="251" t="s">
        <v>4115</v>
      </c>
      <c r="B321" s="251" t="s">
        <v>72</v>
      </c>
      <c r="C321" s="251" t="s">
        <v>5513</v>
      </c>
      <c r="D321" s="251" t="s">
        <v>3876</v>
      </c>
      <c r="E321" s="255">
        <v>0</v>
      </c>
      <c r="F321" s="255">
        <v>0</v>
      </c>
      <c r="G321" s="255">
        <v>0</v>
      </c>
      <c r="H321" s="255">
        <v>0</v>
      </c>
      <c r="I321" s="255">
        <v>0</v>
      </c>
      <c r="J321" s="255">
        <v>0</v>
      </c>
      <c r="K321" s="255">
        <v>0</v>
      </c>
      <c r="L321" s="255">
        <v>0</v>
      </c>
      <c r="M321" s="255">
        <v>0</v>
      </c>
      <c r="N321" s="255">
        <v>0</v>
      </c>
      <c r="O321" s="255">
        <v>0</v>
      </c>
      <c r="P321" s="255">
        <v>0</v>
      </c>
      <c r="Q321" s="255">
        <v>0</v>
      </c>
    </row>
    <row r="322" spans="1:17">
      <c r="A322" s="251" t="s">
        <v>4115</v>
      </c>
      <c r="B322" s="251" t="s">
        <v>72</v>
      </c>
      <c r="C322" s="251" t="s">
        <v>5513</v>
      </c>
      <c r="D322" s="251" t="s">
        <v>149</v>
      </c>
      <c r="E322" s="255">
        <v>13967</v>
      </c>
      <c r="F322" s="255">
        <v>0</v>
      </c>
      <c r="G322" s="255">
        <v>0</v>
      </c>
      <c r="H322" s="255">
        <v>0</v>
      </c>
      <c r="I322" s="255">
        <v>0</v>
      </c>
      <c r="J322" s="255">
        <v>0</v>
      </c>
      <c r="K322" s="255">
        <v>14</v>
      </c>
      <c r="L322" s="255">
        <v>25</v>
      </c>
      <c r="M322" s="255">
        <v>0</v>
      </c>
      <c r="N322" s="255">
        <v>0</v>
      </c>
      <c r="O322" s="255">
        <v>6730</v>
      </c>
      <c r="P322" s="255">
        <v>5470</v>
      </c>
      <c r="Q322" s="255">
        <v>1728</v>
      </c>
    </row>
    <row r="323" spans="1:17">
      <c r="A323" s="251" t="s">
        <v>4115</v>
      </c>
      <c r="B323" s="251" t="s">
        <v>72</v>
      </c>
      <c r="C323" s="251" t="s">
        <v>5513</v>
      </c>
      <c r="D323" s="251" t="s">
        <v>3878</v>
      </c>
      <c r="E323" s="255">
        <v>4</v>
      </c>
      <c r="F323" s="255">
        <v>0</v>
      </c>
      <c r="G323" s="255">
        <v>0</v>
      </c>
      <c r="H323" s="255">
        <v>0</v>
      </c>
      <c r="I323" s="255">
        <v>0</v>
      </c>
      <c r="J323" s="255">
        <v>0</v>
      </c>
      <c r="K323" s="255">
        <v>0</v>
      </c>
      <c r="L323" s="255">
        <v>0</v>
      </c>
      <c r="M323" s="255">
        <v>0</v>
      </c>
      <c r="N323" s="255">
        <v>0</v>
      </c>
      <c r="O323" s="255">
        <v>1</v>
      </c>
      <c r="P323" s="255">
        <v>3</v>
      </c>
      <c r="Q323" s="255">
        <v>0</v>
      </c>
    </row>
    <row r="324" spans="1:17">
      <c r="A324" s="251" t="s">
        <v>4115</v>
      </c>
      <c r="B324" s="251" t="s">
        <v>72</v>
      </c>
      <c r="C324" s="251" t="s">
        <v>5513</v>
      </c>
      <c r="D324" s="251" t="s">
        <v>5276</v>
      </c>
      <c r="E324" s="255">
        <v>2</v>
      </c>
      <c r="F324" s="255">
        <v>0</v>
      </c>
      <c r="G324" s="255">
        <v>0</v>
      </c>
      <c r="H324" s="255">
        <v>0</v>
      </c>
      <c r="I324" s="255">
        <v>0</v>
      </c>
      <c r="J324" s="255">
        <v>0</v>
      </c>
      <c r="K324" s="255">
        <v>0</v>
      </c>
      <c r="L324" s="255">
        <v>0</v>
      </c>
      <c r="M324" s="255">
        <v>0</v>
      </c>
      <c r="N324" s="255">
        <v>0</v>
      </c>
      <c r="O324" s="255">
        <v>0</v>
      </c>
      <c r="P324" s="255">
        <v>2</v>
      </c>
      <c r="Q324" s="255">
        <v>0</v>
      </c>
    </row>
    <row r="325" spans="1:17">
      <c r="A325" s="251" t="s">
        <v>5585</v>
      </c>
      <c r="B325" s="251" t="s">
        <v>72</v>
      </c>
      <c r="C325" s="251" t="s">
        <v>5513</v>
      </c>
      <c r="D325" s="251" t="s">
        <v>3876</v>
      </c>
      <c r="E325" s="255">
        <v>0</v>
      </c>
      <c r="F325" s="255">
        <v>0</v>
      </c>
      <c r="G325" s="255">
        <v>0</v>
      </c>
      <c r="H325" s="255">
        <v>0</v>
      </c>
      <c r="I325" s="255">
        <v>0</v>
      </c>
      <c r="J325" s="255">
        <v>0</v>
      </c>
      <c r="K325" s="255">
        <v>0</v>
      </c>
      <c r="L325" s="255">
        <v>0</v>
      </c>
      <c r="M325" s="255">
        <v>0</v>
      </c>
      <c r="N325" s="255">
        <v>0</v>
      </c>
      <c r="O325" s="255">
        <v>0</v>
      </c>
      <c r="P325" s="255">
        <v>0</v>
      </c>
      <c r="Q325" s="255">
        <v>0</v>
      </c>
    </row>
    <row r="326" spans="1:17">
      <c r="A326" s="251" t="s">
        <v>5585</v>
      </c>
      <c r="B326" s="251" t="s">
        <v>72</v>
      </c>
      <c r="C326" s="251" t="s">
        <v>5513</v>
      </c>
      <c r="D326" s="251" t="s">
        <v>149</v>
      </c>
      <c r="E326" s="255">
        <v>14008</v>
      </c>
      <c r="F326" s="255">
        <v>0</v>
      </c>
      <c r="G326" s="255">
        <v>0</v>
      </c>
      <c r="H326" s="255">
        <v>0</v>
      </c>
      <c r="I326" s="255">
        <v>0</v>
      </c>
      <c r="J326" s="255">
        <v>0</v>
      </c>
      <c r="K326" s="255">
        <v>14</v>
      </c>
      <c r="L326" s="255">
        <v>25</v>
      </c>
      <c r="M326" s="255">
        <v>0</v>
      </c>
      <c r="N326" s="255">
        <v>0</v>
      </c>
      <c r="O326" s="255">
        <v>6744</v>
      </c>
      <c r="P326" s="255">
        <v>5491</v>
      </c>
      <c r="Q326" s="255">
        <v>1734</v>
      </c>
    </row>
    <row r="327" spans="1:17">
      <c r="A327" s="251" t="s">
        <v>5585</v>
      </c>
      <c r="B327" s="251" t="s">
        <v>72</v>
      </c>
      <c r="C327" s="251" t="s">
        <v>5513</v>
      </c>
      <c r="D327" s="251" t="s">
        <v>3878</v>
      </c>
      <c r="E327" s="255">
        <v>236</v>
      </c>
      <c r="F327" s="255">
        <v>0</v>
      </c>
      <c r="G327" s="255">
        <v>0</v>
      </c>
      <c r="H327" s="255">
        <v>0</v>
      </c>
      <c r="I327" s="255">
        <v>0</v>
      </c>
      <c r="J327" s="255">
        <v>0</v>
      </c>
      <c r="K327" s="255">
        <v>0</v>
      </c>
      <c r="L327" s="255">
        <v>0</v>
      </c>
      <c r="M327" s="255">
        <v>0</v>
      </c>
      <c r="N327" s="255">
        <v>0</v>
      </c>
      <c r="O327" s="255">
        <v>107</v>
      </c>
      <c r="P327" s="255">
        <v>79</v>
      </c>
      <c r="Q327" s="255">
        <v>50</v>
      </c>
    </row>
    <row r="328" spans="1:17">
      <c r="A328" s="251" t="s">
        <v>5585</v>
      </c>
      <c r="B328" s="251" t="s">
        <v>72</v>
      </c>
      <c r="C328" s="251" t="s">
        <v>5513</v>
      </c>
      <c r="D328" s="251" t="s">
        <v>5276</v>
      </c>
      <c r="E328" s="255">
        <v>147</v>
      </c>
      <c r="F328" s="255">
        <v>0</v>
      </c>
      <c r="G328" s="255">
        <v>0</v>
      </c>
      <c r="H328" s="255">
        <v>0</v>
      </c>
      <c r="I328" s="255">
        <v>0</v>
      </c>
      <c r="J328" s="255">
        <v>0</v>
      </c>
      <c r="K328" s="255">
        <v>0</v>
      </c>
      <c r="L328" s="255">
        <v>0</v>
      </c>
      <c r="M328" s="255">
        <v>0</v>
      </c>
      <c r="N328" s="255">
        <v>0</v>
      </c>
      <c r="O328" s="255">
        <v>62</v>
      </c>
      <c r="P328" s="255">
        <v>48</v>
      </c>
      <c r="Q328" s="255">
        <v>37</v>
      </c>
    </row>
    <row r="329" spans="1:17">
      <c r="A329" s="251" t="s">
        <v>5586</v>
      </c>
      <c r="B329" s="251" t="s">
        <v>72</v>
      </c>
      <c r="C329" s="251" t="s">
        <v>5513</v>
      </c>
      <c r="D329" s="251" t="s">
        <v>3876</v>
      </c>
      <c r="E329" s="255">
        <v>2153</v>
      </c>
      <c r="F329" s="255">
        <v>164</v>
      </c>
      <c r="G329" s="255">
        <v>285</v>
      </c>
      <c r="H329" s="255">
        <v>311</v>
      </c>
      <c r="I329" s="255">
        <v>420</v>
      </c>
      <c r="J329" s="255">
        <v>120</v>
      </c>
      <c r="K329" s="255">
        <v>97</v>
      </c>
      <c r="L329" s="255">
        <v>29</v>
      </c>
      <c r="M329" s="255">
        <v>9</v>
      </c>
      <c r="N329" s="255">
        <v>191</v>
      </c>
      <c r="O329" s="255">
        <v>188</v>
      </c>
      <c r="P329" s="255">
        <v>217</v>
      </c>
      <c r="Q329" s="255">
        <v>122</v>
      </c>
    </row>
    <row r="330" spans="1:17">
      <c r="A330" s="251" t="s">
        <v>5586</v>
      </c>
      <c r="B330" s="251" t="s">
        <v>72</v>
      </c>
      <c r="C330" s="251" t="s">
        <v>5513</v>
      </c>
      <c r="D330" s="251" t="s">
        <v>149</v>
      </c>
      <c r="E330" s="255">
        <v>19586</v>
      </c>
      <c r="F330" s="255">
        <v>0</v>
      </c>
      <c r="G330" s="255">
        <v>0</v>
      </c>
      <c r="H330" s="255">
        <v>0</v>
      </c>
      <c r="I330" s="255">
        <v>0</v>
      </c>
      <c r="J330" s="255">
        <v>0</v>
      </c>
      <c r="K330" s="255">
        <v>14</v>
      </c>
      <c r="L330" s="255">
        <v>39</v>
      </c>
      <c r="M330" s="255">
        <v>737</v>
      </c>
      <c r="N330" s="255">
        <v>4289</v>
      </c>
      <c r="O330" s="255">
        <v>7417</v>
      </c>
      <c r="P330" s="255">
        <v>5390</v>
      </c>
      <c r="Q330" s="255">
        <v>1700</v>
      </c>
    </row>
    <row r="331" spans="1:17">
      <c r="A331" s="251" t="s">
        <v>5586</v>
      </c>
      <c r="B331" s="251" t="s">
        <v>72</v>
      </c>
      <c r="C331" s="251" t="s">
        <v>5513</v>
      </c>
      <c r="D331" s="251" t="s">
        <v>3878</v>
      </c>
      <c r="E331" s="255">
        <v>689</v>
      </c>
      <c r="F331" s="255">
        <v>6</v>
      </c>
      <c r="G331" s="255">
        <v>97</v>
      </c>
      <c r="H331" s="255">
        <v>24</v>
      </c>
      <c r="I331" s="255">
        <v>64</v>
      </c>
      <c r="J331" s="255">
        <v>5</v>
      </c>
      <c r="K331" s="255">
        <v>26</v>
      </c>
      <c r="L331" s="255">
        <v>9</v>
      </c>
      <c r="M331" s="255">
        <v>12</v>
      </c>
      <c r="N331" s="255">
        <v>186</v>
      </c>
      <c r="O331" s="255">
        <v>137</v>
      </c>
      <c r="P331" s="255">
        <v>80</v>
      </c>
      <c r="Q331" s="255">
        <v>43</v>
      </c>
    </row>
    <row r="332" spans="1:17">
      <c r="A332" s="251" t="s">
        <v>5586</v>
      </c>
      <c r="B332" s="251" t="s">
        <v>72</v>
      </c>
      <c r="C332" s="251" t="s">
        <v>5513</v>
      </c>
      <c r="D332" s="251" t="s">
        <v>5276</v>
      </c>
      <c r="E332" s="255">
        <v>320</v>
      </c>
      <c r="F332" s="255">
        <v>3</v>
      </c>
      <c r="G332" s="255">
        <v>45</v>
      </c>
      <c r="H332" s="255">
        <v>11</v>
      </c>
      <c r="I332" s="255">
        <v>29</v>
      </c>
      <c r="J332" s="255">
        <v>2</v>
      </c>
      <c r="K332" s="255">
        <v>10</v>
      </c>
      <c r="L332" s="255">
        <v>5</v>
      </c>
      <c r="M332" s="255">
        <v>7</v>
      </c>
      <c r="N332" s="255">
        <v>80</v>
      </c>
      <c r="O332" s="255">
        <v>70</v>
      </c>
      <c r="P332" s="255">
        <v>37</v>
      </c>
      <c r="Q332" s="255">
        <v>21</v>
      </c>
    </row>
    <row r="333" spans="1:17">
      <c r="A333" s="251" t="s">
        <v>5587</v>
      </c>
      <c r="B333" s="251" t="s">
        <v>72</v>
      </c>
      <c r="C333" s="251" t="s">
        <v>5513</v>
      </c>
      <c r="D333" s="251" t="s">
        <v>3876</v>
      </c>
      <c r="E333" s="255">
        <v>1824</v>
      </c>
      <c r="F333" s="255">
        <v>133</v>
      </c>
      <c r="G333" s="255">
        <v>300</v>
      </c>
      <c r="H333" s="255">
        <v>326</v>
      </c>
      <c r="I333" s="255">
        <v>396</v>
      </c>
      <c r="J333" s="255">
        <v>115</v>
      </c>
      <c r="K333" s="255">
        <v>42</v>
      </c>
      <c r="L333" s="255">
        <v>12</v>
      </c>
      <c r="M333" s="255">
        <v>5</v>
      </c>
      <c r="N333" s="255">
        <v>57</v>
      </c>
      <c r="O333" s="255">
        <v>105</v>
      </c>
      <c r="P333" s="255">
        <v>231</v>
      </c>
      <c r="Q333" s="255">
        <v>102</v>
      </c>
    </row>
    <row r="334" spans="1:17">
      <c r="A334" s="251" t="s">
        <v>5587</v>
      </c>
      <c r="B334" s="251" t="s">
        <v>72</v>
      </c>
      <c r="C334" s="251" t="s">
        <v>5513</v>
      </c>
      <c r="D334" s="251" t="s">
        <v>149</v>
      </c>
      <c r="E334" s="255">
        <v>19751</v>
      </c>
      <c r="F334" s="255">
        <v>0</v>
      </c>
      <c r="G334" s="255">
        <v>0</v>
      </c>
      <c r="H334" s="255">
        <v>0</v>
      </c>
      <c r="I334" s="255">
        <v>0</v>
      </c>
      <c r="J334" s="255">
        <v>0</v>
      </c>
      <c r="K334" s="255">
        <v>14</v>
      </c>
      <c r="L334" s="255">
        <v>36</v>
      </c>
      <c r="M334" s="255">
        <v>735</v>
      </c>
      <c r="N334" s="255">
        <v>4306</v>
      </c>
      <c r="O334" s="255">
        <v>7506</v>
      </c>
      <c r="P334" s="255">
        <v>5451</v>
      </c>
      <c r="Q334" s="255">
        <v>1703</v>
      </c>
    </row>
    <row r="335" spans="1:17">
      <c r="A335" s="251" t="s">
        <v>5587</v>
      </c>
      <c r="B335" s="251" t="s">
        <v>72</v>
      </c>
      <c r="C335" s="251" t="s">
        <v>5513</v>
      </c>
      <c r="D335" s="251" t="s">
        <v>3878</v>
      </c>
      <c r="E335" s="255">
        <v>250</v>
      </c>
      <c r="F335" s="255">
        <v>2</v>
      </c>
      <c r="G335" s="255">
        <v>36</v>
      </c>
      <c r="H335" s="255">
        <v>30</v>
      </c>
      <c r="I335" s="255">
        <v>27</v>
      </c>
      <c r="J335" s="255">
        <v>16</v>
      </c>
      <c r="K335" s="255">
        <v>32</v>
      </c>
      <c r="L335" s="255">
        <v>2</v>
      </c>
      <c r="M335" s="255">
        <v>1</v>
      </c>
      <c r="N335" s="255">
        <v>39</v>
      </c>
      <c r="O335" s="255">
        <v>20</v>
      </c>
      <c r="P335" s="255">
        <v>32</v>
      </c>
      <c r="Q335" s="255">
        <v>13</v>
      </c>
    </row>
    <row r="336" spans="1:17">
      <c r="A336" s="251" t="s">
        <v>5587</v>
      </c>
      <c r="B336" s="251" t="s">
        <v>72</v>
      </c>
      <c r="C336" s="251" t="s">
        <v>5513</v>
      </c>
      <c r="D336" s="251" t="s">
        <v>5276</v>
      </c>
      <c r="E336" s="255">
        <v>133</v>
      </c>
      <c r="F336" s="255">
        <v>1</v>
      </c>
      <c r="G336" s="255">
        <v>19</v>
      </c>
      <c r="H336" s="255">
        <v>14</v>
      </c>
      <c r="I336" s="255">
        <v>15</v>
      </c>
      <c r="J336" s="255">
        <v>7</v>
      </c>
      <c r="K336" s="255">
        <v>18</v>
      </c>
      <c r="L336" s="255">
        <v>0</v>
      </c>
      <c r="M336" s="255">
        <v>0</v>
      </c>
      <c r="N336" s="255">
        <v>17</v>
      </c>
      <c r="O336" s="255">
        <v>12</v>
      </c>
      <c r="P336" s="255">
        <v>22</v>
      </c>
      <c r="Q336" s="255">
        <v>8</v>
      </c>
    </row>
    <row r="337" spans="1:17">
      <c r="A337" s="251" t="s">
        <v>5588</v>
      </c>
      <c r="B337" s="251" t="s">
        <v>72</v>
      </c>
      <c r="C337" s="251" t="s">
        <v>5513</v>
      </c>
      <c r="D337" s="251" t="s">
        <v>3876</v>
      </c>
      <c r="E337" s="255">
        <v>0</v>
      </c>
      <c r="F337" s="255">
        <v>0</v>
      </c>
      <c r="G337" s="255">
        <v>0</v>
      </c>
      <c r="H337" s="255">
        <v>0</v>
      </c>
      <c r="I337" s="255">
        <v>0</v>
      </c>
      <c r="J337" s="255">
        <v>0</v>
      </c>
      <c r="K337" s="255">
        <v>0</v>
      </c>
      <c r="L337" s="255">
        <v>0</v>
      </c>
      <c r="M337" s="255">
        <v>0</v>
      </c>
      <c r="N337" s="255">
        <v>0</v>
      </c>
      <c r="O337" s="255">
        <v>0</v>
      </c>
      <c r="P337" s="255">
        <v>0</v>
      </c>
      <c r="Q337" s="255">
        <v>0</v>
      </c>
    </row>
    <row r="338" spans="1:17">
      <c r="A338" s="251" t="s">
        <v>5588</v>
      </c>
      <c r="B338" s="251" t="s">
        <v>72</v>
      </c>
      <c r="C338" s="251" t="s">
        <v>5513</v>
      </c>
      <c r="D338" s="251" t="s">
        <v>149</v>
      </c>
      <c r="E338" s="255">
        <v>13935</v>
      </c>
      <c r="F338" s="255">
        <v>0</v>
      </c>
      <c r="G338" s="255">
        <v>0</v>
      </c>
      <c r="H338" s="255">
        <v>0</v>
      </c>
      <c r="I338" s="255">
        <v>0</v>
      </c>
      <c r="J338" s="255">
        <v>0</v>
      </c>
      <c r="K338" s="255">
        <v>14</v>
      </c>
      <c r="L338" s="255">
        <v>25</v>
      </c>
      <c r="M338" s="255">
        <v>0</v>
      </c>
      <c r="N338" s="255">
        <v>0</v>
      </c>
      <c r="O338" s="255">
        <v>6722</v>
      </c>
      <c r="P338" s="255">
        <v>5455</v>
      </c>
      <c r="Q338" s="255">
        <v>1719</v>
      </c>
    </row>
    <row r="339" spans="1:17">
      <c r="A339" s="251" t="s">
        <v>5588</v>
      </c>
      <c r="B339" s="251" t="s">
        <v>72</v>
      </c>
      <c r="C339" s="251" t="s">
        <v>5513</v>
      </c>
      <c r="D339" s="251" t="s">
        <v>3878</v>
      </c>
      <c r="E339" s="255">
        <v>1</v>
      </c>
      <c r="F339" s="255">
        <v>0</v>
      </c>
      <c r="G339" s="255">
        <v>0</v>
      </c>
      <c r="H339" s="255">
        <v>0</v>
      </c>
      <c r="I339" s="255">
        <v>0</v>
      </c>
      <c r="J339" s="255">
        <v>0</v>
      </c>
      <c r="K339" s="255">
        <v>0</v>
      </c>
      <c r="L339" s="255">
        <v>0</v>
      </c>
      <c r="M339" s="255">
        <v>0</v>
      </c>
      <c r="N339" s="255">
        <v>0</v>
      </c>
      <c r="O339" s="255">
        <v>0</v>
      </c>
      <c r="P339" s="255">
        <v>0</v>
      </c>
      <c r="Q339" s="255">
        <v>1</v>
      </c>
    </row>
    <row r="340" spans="1:17">
      <c r="A340" s="251" t="s">
        <v>5588</v>
      </c>
      <c r="B340" s="251" t="s">
        <v>72</v>
      </c>
      <c r="C340" s="251" t="s">
        <v>5513</v>
      </c>
      <c r="D340" s="251" t="s">
        <v>5276</v>
      </c>
      <c r="E340" s="255">
        <v>1</v>
      </c>
      <c r="F340" s="255">
        <v>0</v>
      </c>
      <c r="G340" s="255">
        <v>0</v>
      </c>
      <c r="H340" s="255">
        <v>0</v>
      </c>
      <c r="I340" s="255">
        <v>0</v>
      </c>
      <c r="J340" s="255">
        <v>0</v>
      </c>
      <c r="K340" s="255">
        <v>0</v>
      </c>
      <c r="L340" s="255">
        <v>0</v>
      </c>
      <c r="M340" s="255">
        <v>0</v>
      </c>
      <c r="N340" s="255">
        <v>0</v>
      </c>
      <c r="O340" s="255">
        <v>0</v>
      </c>
      <c r="P340" s="255">
        <v>0</v>
      </c>
      <c r="Q340" s="255">
        <v>1</v>
      </c>
    </row>
    <row r="341" spans="1:17">
      <c r="A341" s="251" t="s">
        <v>5589</v>
      </c>
      <c r="B341" s="251" t="s">
        <v>72</v>
      </c>
      <c r="C341" s="251" t="s">
        <v>5513</v>
      </c>
      <c r="D341" s="251" t="s">
        <v>3876</v>
      </c>
      <c r="E341" s="255">
        <v>0</v>
      </c>
      <c r="F341" s="255">
        <v>0</v>
      </c>
      <c r="G341" s="255">
        <v>0</v>
      </c>
      <c r="H341" s="255">
        <v>0</v>
      </c>
      <c r="I341" s="255">
        <v>0</v>
      </c>
      <c r="J341" s="255">
        <v>0</v>
      </c>
      <c r="K341" s="255">
        <v>0</v>
      </c>
      <c r="L341" s="255">
        <v>0</v>
      </c>
      <c r="M341" s="255">
        <v>0</v>
      </c>
      <c r="N341" s="255">
        <v>0</v>
      </c>
      <c r="O341" s="255">
        <v>0</v>
      </c>
      <c r="P341" s="255">
        <v>0</v>
      </c>
      <c r="Q341" s="255">
        <v>0</v>
      </c>
    </row>
    <row r="342" spans="1:17">
      <c r="A342" s="251" t="s">
        <v>5589</v>
      </c>
      <c r="B342" s="251" t="s">
        <v>72</v>
      </c>
      <c r="C342" s="251" t="s">
        <v>5513</v>
      </c>
      <c r="D342" s="251" t="s">
        <v>149</v>
      </c>
      <c r="E342" s="255">
        <v>13915</v>
      </c>
      <c r="F342" s="255">
        <v>0</v>
      </c>
      <c r="G342" s="255">
        <v>0</v>
      </c>
      <c r="H342" s="255">
        <v>0</v>
      </c>
      <c r="I342" s="255">
        <v>0</v>
      </c>
      <c r="J342" s="255">
        <v>0</v>
      </c>
      <c r="K342" s="255">
        <v>14</v>
      </c>
      <c r="L342" s="255">
        <v>25</v>
      </c>
      <c r="M342" s="255">
        <v>0</v>
      </c>
      <c r="N342" s="255">
        <v>0</v>
      </c>
      <c r="O342" s="255">
        <v>6707</v>
      </c>
      <c r="P342" s="255">
        <v>5458</v>
      </c>
      <c r="Q342" s="255">
        <v>1711</v>
      </c>
    </row>
    <row r="343" spans="1:17">
      <c r="A343" s="251" t="s">
        <v>5589</v>
      </c>
      <c r="B343" s="251" t="s">
        <v>72</v>
      </c>
      <c r="C343" s="251" t="s">
        <v>5513</v>
      </c>
      <c r="D343" s="251" t="s">
        <v>3878</v>
      </c>
      <c r="E343" s="255">
        <v>0</v>
      </c>
      <c r="F343" s="255">
        <v>0</v>
      </c>
      <c r="G343" s="255">
        <v>0</v>
      </c>
      <c r="H343" s="255">
        <v>0</v>
      </c>
      <c r="I343" s="255">
        <v>0</v>
      </c>
      <c r="J343" s="255">
        <v>0</v>
      </c>
      <c r="K343" s="255">
        <v>0</v>
      </c>
      <c r="L343" s="255">
        <v>0</v>
      </c>
      <c r="M343" s="255">
        <v>0</v>
      </c>
      <c r="N343" s="255">
        <v>0</v>
      </c>
      <c r="O343" s="255">
        <v>0</v>
      </c>
      <c r="P343" s="255">
        <v>0</v>
      </c>
      <c r="Q343" s="255">
        <v>0</v>
      </c>
    </row>
    <row r="344" spans="1:17">
      <c r="A344" s="251" t="s">
        <v>5589</v>
      </c>
      <c r="B344" s="251" t="s">
        <v>72</v>
      </c>
      <c r="C344" s="251" t="s">
        <v>5513</v>
      </c>
      <c r="D344" s="251" t="s">
        <v>5276</v>
      </c>
      <c r="E344" s="255">
        <v>0</v>
      </c>
      <c r="F344" s="255">
        <v>0</v>
      </c>
      <c r="G344" s="255">
        <v>0</v>
      </c>
      <c r="H344" s="255">
        <v>0</v>
      </c>
      <c r="I344" s="255">
        <v>0</v>
      </c>
      <c r="J344" s="255">
        <v>0</v>
      </c>
      <c r="K344" s="255">
        <v>0</v>
      </c>
      <c r="L344" s="255">
        <v>0</v>
      </c>
      <c r="M344" s="255">
        <v>0</v>
      </c>
      <c r="N344" s="255">
        <v>0</v>
      </c>
      <c r="O344" s="255">
        <v>0</v>
      </c>
      <c r="P344" s="255">
        <v>0</v>
      </c>
      <c r="Q344" s="255">
        <v>0</v>
      </c>
    </row>
    <row r="345" spans="1:17">
      <c r="A345" s="251" t="s">
        <v>5590</v>
      </c>
      <c r="B345" s="251" t="s">
        <v>72</v>
      </c>
      <c r="C345" s="251" t="s">
        <v>5513</v>
      </c>
      <c r="D345" s="251" t="s">
        <v>3876</v>
      </c>
      <c r="E345" s="255">
        <v>1895</v>
      </c>
      <c r="F345" s="255">
        <v>182</v>
      </c>
      <c r="G345" s="255">
        <v>268</v>
      </c>
      <c r="H345" s="255">
        <v>356</v>
      </c>
      <c r="I345" s="255">
        <v>496</v>
      </c>
      <c r="J345" s="255">
        <v>118</v>
      </c>
      <c r="K345" s="255">
        <v>21</v>
      </c>
      <c r="L345" s="255">
        <v>9</v>
      </c>
      <c r="M345" s="255">
        <v>2</v>
      </c>
      <c r="N345" s="255">
        <v>60</v>
      </c>
      <c r="O345" s="255">
        <v>98</v>
      </c>
      <c r="P345" s="255">
        <v>204</v>
      </c>
      <c r="Q345" s="255">
        <v>81</v>
      </c>
    </row>
    <row r="346" spans="1:17">
      <c r="A346" s="251" t="s">
        <v>5590</v>
      </c>
      <c r="B346" s="251" t="s">
        <v>72</v>
      </c>
      <c r="C346" s="251" t="s">
        <v>5513</v>
      </c>
      <c r="D346" s="251" t="s">
        <v>149</v>
      </c>
      <c r="E346" s="255">
        <v>19568</v>
      </c>
      <c r="F346" s="255">
        <v>0</v>
      </c>
      <c r="G346" s="255">
        <v>0</v>
      </c>
      <c r="H346" s="255">
        <v>0</v>
      </c>
      <c r="I346" s="255">
        <v>0</v>
      </c>
      <c r="J346" s="255">
        <v>0</v>
      </c>
      <c r="K346" s="255">
        <v>15</v>
      </c>
      <c r="L346" s="255">
        <v>40</v>
      </c>
      <c r="M346" s="255">
        <v>735</v>
      </c>
      <c r="N346" s="255">
        <v>4228</v>
      </c>
      <c r="O346" s="255">
        <v>7480</v>
      </c>
      <c r="P346" s="255">
        <v>5367</v>
      </c>
      <c r="Q346" s="255">
        <v>1703</v>
      </c>
    </row>
    <row r="347" spans="1:17">
      <c r="A347" s="251" t="s">
        <v>5590</v>
      </c>
      <c r="B347" s="251" t="s">
        <v>72</v>
      </c>
      <c r="C347" s="251" t="s">
        <v>5513</v>
      </c>
      <c r="D347" s="251" t="s">
        <v>3878</v>
      </c>
      <c r="E347" s="255">
        <v>401</v>
      </c>
      <c r="F347" s="255">
        <v>15</v>
      </c>
      <c r="G347" s="255">
        <v>56</v>
      </c>
      <c r="H347" s="255">
        <v>89</v>
      </c>
      <c r="I347" s="255">
        <v>131</v>
      </c>
      <c r="J347" s="255">
        <v>19</v>
      </c>
      <c r="K347" s="255">
        <v>0</v>
      </c>
      <c r="L347" s="255">
        <v>0</v>
      </c>
      <c r="M347" s="255">
        <v>1</v>
      </c>
      <c r="N347" s="255">
        <v>57</v>
      </c>
      <c r="O347" s="255">
        <v>21</v>
      </c>
      <c r="P347" s="255">
        <v>9</v>
      </c>
      <c r="Q347" s="255">
        <v>3</v>
      </c>
    </row>
    <row r="348" spans="1:17">
      <c r="A348" s="251" t="s">
        <v>5590</v>
      </c>
      <c r="B348" s="251" t="s">
        <v>72</v>
      </c>
      <c r="C348" s="251" t="s">
        <v>5513</v>
      </c>
      <c r="D348" s="251" t="s">
        <v>5276</v>
      </c>
      <c r="E348" s="255">
        <v>310</v>
      </c>
      <c r="F348" s="255">
        <v>13</v>
      </c>
      <c r="G348" s="255">
        <v>43</v>
      </c>
      <c r="H348" s="255">
        <v>84</v>
      </c>
      <c r="I348" s="255">
        <v>85</v>
      </c>
      <c r="J348" s="255">
        <v>16</v>
      </c>
      <c r="K348" s="255">
        <v>0</v>
      </c>
      <c r="L348" s="255">
        <v>0</v>
      </c>
      <c r="M348" s="255">
        <v>1</v>
      </c>
      <c r="N348" s="255">
        <v>40</v>
      </c>
      <c r="O348" s="255">
        <v>19</v>
      </c>
      <c r="P348" s="255">
        <v>7</v>
      </c>
      <c r="Q348" s="255">
        <v>2</v>
      </c>
    </row>
    <row r="349" spans="1:17">
      <c r="A349" s="251" t="s">
        <v>5591</v>
      </c>
      <c r="B349" s="251" t="s">
        <v>72</v>
      </c>
      <c r="C349" s="251" t="s">
        <v>5513</v>
      </c>
      <c r="D349" s="251" t="s">
        <v>3876</v>
      </c>
      <c r="E349" s="255">
        <v>829</v>
      </c>
      <c r="F349" s="255">
        <v>0</v>
      </c>
      <c r="G349" s="255">
        <v>0</v>
      </c>
      <c r="H349" s="255">
        <v>0</v>
      </c>
      <c r="I349" s="255">
        <v>0</v>
      </c>
      <c r="J349" s="255">
        <v>0</v>
      </c>
      <c r="K349" s="255">
        <v>11</v>
      </c>
      <c r="L349" s="255">
        <v>18</v>
      </c>
      <c r="M349" s="255">
        <v>11</v>
      </c>
      <c r="N349" s="255">
        <v>188</v>
      </c>
      <c r="O349" s="255">
        <v>155</v>
      </c>
      <c r="P349" s="255">
        <v>340</v>
      </c>
      <c r="Q349" s="255">
        <v>106</v>
      </c>
    </row>
    <row r="350" spans="1:17">
      <c r="A350" s="251" t="s">
        <v>5591</v>
      </c>
      <c r="B350" s="251" t="s">
        <v>72</v>
      </c>
      <c r="C350" s="251" t="s">
        <v>5513</v>
      </c>
      <c r="D350" s="251" t="s">
        <v>149</v>
      </c>
      <c r="E350" s="255">
        <v>13967</v>
      </c>
      <c r="F350" s="255">
        <v>0</v>
      </c>
      <c r="G350" s="255">
        <v>0</v>
      </c>
      <c r="H350" s="255">
        <v>0</v>
      </c>
      <c r="I350" s="255">
        <v>0</v>
      </c>
      <c r="J350" s="255">
        <v>0</v>
      </c>
      <c r="K350" s="255">
        <v>0</v>
      </c>
      <c r="L350" s="255">
        <v>0</v>
      </c>
      <c r="M350" s="255">
        <v>0</v>
      </c>
      <c r="N350" s="255">
        <v>0</v>
      </c>
      <c r="O350" s="255">
        <v>6837</v>
      </c>
      <c r="P350" s="255">
        <v>5424</v>
      </c>
      <c r="Q350" s="255">
        <v>1706</v>
      </c>
    </row>
    <row r="351" spans="1:17">
      <c r="A351" s="251" t="s">
        <v>5591</v>
      </c>
      <c r="B351" s="251" t="s">
        <v>72</v>
      </c>
      <c r="C351" s="251" t="s">
        <v>5513</v>
      </c>
      <c r="D351" s="251" t="s">
        <v>3878</v>
      </c>
      <c r="E351" s="255">
        <v>262</v>
      </c>
      <c r="F351" s="255">
        <v>0</v>
      </c>
      <c r="G351" s="255">
        <v>0</v>
      </c>
      <c r="H351" s="255">
        <v>0</v>
      </c>
      <c r="I351" s="255">
        <v>0</v>
      </c>
      <c r="J351" s="255">
        <v>0</v>
      </c>
      <c r="K351" s="255">
        <v>5</v>
      </c>
      <c r="L351" s="255">
        <v>6</v>
      </c>
      <c r="M351" s="255">
        <v>0</v>
      </c>
      <c r="N351" s="255">
        <v>24</v>
      </c>
      <c r="O351" s="255">
        <v>64</v>
      </c>
      <c r="P351" s="255">
        <v>102</v>
      </c>
      <c r="Q351" s="255">
        <v>61</v>
      </c>
    </row>
    <row r="352" spans="1:17">
      <c r="A352" s="251" t="s">
        <v>5591</v>
      </c>
      <c r="B352" s="251" t="s">
        <v>72</v>
      </c>
      <c r="C352" s="251" t="s">
        <v>5513</v>
      </c>
      <c r="D352" s="251" t="s">
        <v>5276</v>
      </c>
      <c r="E352" s="255">
        <v>168</v>
      </c>
      <c r="F352" s="255">
        <v>0</v>
      </c>
      <c r="G352" s="255">
        <v>0</v>
      </c>
      <c r="H352" s="255">
        <v>0</v>
      </c>
      <c r="I352" s="255">
        <v>0</v>
      </c>
      <c r="J352" s="255">
        <v>0</v>
      </c>
      <c r="K352" s="255">
        <v>3</v>
      </c>
      <c r="L352" s="255">
        <v>6</v>
      </c>
      <c r="M352" s="255">
        <v>0</v>
      </c>
      <c r="N352" s="255">
        <v>18</v>
      </c>
      <c r="O352" s="255">
        <v>41</v>
      </c>
      <c r="P352" s="255">
        <v>59</v>
      </c>
      <c r="Q352" s="255">
        <v>41</v>
      </c>
    </row>
    <row r="353" spans="1:17">
      <c r="A353" s="251" t="s">
        <v>5592</v>
      </c>
      <c r="B353" s="251" t="s">
        <v>72</v>
      </c>
      <c r="C353" s="251" t="s">
        <v>5513</v>
      </c>
      <c r="D353" s="251" t="s">
        <v>3876</v>
      </c>
      <c r="E353" s="255">
        <v>0</v>
      </c>
      <c r="F353" s="255">
        <v>0</v>
      </c>
      <c r="G353" s="255">
        <v>0</v>
      </c>
      <c r="H353" s="255">
        <v>0</v>
      </c>
      <c r="I353" s="255">
        <v>0</v>
      </c>
      <c r="J353" s="255">
        <v>0</v>
      </c>
      <c r="K353" s="255">
        <v>0</v>
      </c>
      <c r="L353" s="255">
        <v>0</v>
      </c>
      <c r="M353" s="255">
        <v>0</v>
      </c>
      <c r="N353" s="255">
        <v>0</v>
      </c>
      <c r="O353" s="255">
        <v>0</v>
      </c>
      <c r="P353" s="255">
        <v>0</v>
      </c>
      <c r="Q353" s="255">
        <v>0</v>
      </c>
    </row>
    <row r="354" spans="1:17">
      <c r="A354" s="251" t="s">
        <v>5592</v>
      </c>
      <c r="B354" s="251" t="s">
        <v>72</v>
      </c>
      <c r="C354" s="251" t="s">
        <v>5513</v>
      </c>
      <c r="D354" s="251" t="s">
        <v>149</v>
      </c>
      <c r="E354" s="255">
        <v>14015</v>
      </c>
      <c r="F354" s="255">
        <v>0</v>
      </c>
      <c r="G354" s="255">
        <v>0</v>
      </c>
      <c r="H354" s="255">
        <v>0</v>
      </c>
      <c r="I354" s="255">
        <v>0</v>
      </c>
      <c r="J354" s="255">
        <v>0</v>
      </c>
      <c r="K354" s="255">
        <v>15</v>
      </c>
      <c r="L354" s="255">
        <v>27</v>
      </c>
      <c r="M354" s="255">
        <v>0</v>
      </c>
      <c r="N354" s="255">
        <v>0</v>
      </c>
      <c r="O354" s="255">
        <v>6744</v>
      </c>
      <c r="P354" s="255">
        <v>5491</v>
      </c>
      <c r="Q354" s="255">
        <v>1738</v>
      </c>
    </row>
    <row r="355" spans="1:17">
      <c r="A355" s="251" t="s">
        <v>5592</v>
      </c>
      <c r="B355" s="251" t="s">
        <v>72</v>
      </c>
      <c r="C355" s="251" t="s">
        <v>5513</v>
      </c>
      <c r="D355" s="251" t="s">
        <v>3878</v>
      </c>
      <c r="E355" s="255">
        <v>20</v>
      </c>
      <c r="F355" s="255">
        <v>0</v>
      </c>
      <c r="G355" s="255">
        <v>0</v>
      </c>
      <c r="H355" s="255">
        <v>0</v>
      </c>
      <c r="I355" s="255">
        <v>0</v>
      </c>
      <c r="J355" s="255">
        <v>0</v>
      </c>
      <c r="K355" s="255">
        <v>0</v>
      </c>
      <c r="L355" s="255">
        <v>1</v>
      </c>
      <c r="M355" s="255">
        <v>0</v>
      </c>
      <c r="N355" s="255">
        <v>0</v>
      </c>
      <c r="O355" s="255">
        <v>3</v>
      </c>
      <c r="P355" s="255">
        <v>3</v>
      </c>
      <c r="Q355" s="255">
        <v>13</v>
      </c>
    </row>
    <row r="356" spans="1:17">
      <c r="A356" s="251" t="s">
        <v>5592</v>
      </c>
      <c r="B356" s="251" t="s">
        <v>72</v>
      </c>
      <c r="C356" s="251" t="s">
        <v>5513</v>
      </c>
      <c r="D356" s="251" t="s">
        <v>5276</v>
      </c>
      <c r="E356" s="255">
        <v>11</v>
      </c>
      <c r="F356" s="255">
        <v>0</v>
      </c>
      <c r="G356" s="255">
        <v>0</v>
      </c>
      <c r="H356" s="255">
        <v>0</v>
      </c>
      <c r="I356" s="255">
        <v>0</v>
      </c>
      <c r="J356" s="255">
        <v>0</v>
      </c>
      <c r="K356" s="255">
        <v>0</v>
      </c>
      <c r="L356" s="255">
        <v>1</v>
      </c>
      <c r="M356" s="255">
        <v>0</v>
      </c>
      <c r="N356" s="255">
        <v>0</v>
      </c>
      <c r="O356" s="255">
        <v>1</v>
      </c>
      <c r="P356" s="255">
        <v>2</v>
      </c>
      <c r="Q356" s="255">
        <v>7</v>
      </c>
    </row>
    <row r="357" spans="1:17">
      <c r="A357" s="251" t="s">
        <v>5593</v>
      </c>
      <c r="B357" s="251" t="s">
        <v>72</v>
      </c>
      <c r="C357" s="251" t="s">
        <v>5513</v>
      </c>
      <c r="D357" s="251" t="s">
        <v>3876</v>
      </c>
      <c r="E357" s="255">
        <v>1395</v>
      </c>
      <c r="F357" s="255">
        <v>143</v>
      </c>
      <c r="G357" s="255">
        <v>230</v>
      </c>
      <c r="H357" s="255">
        <v>344</v>
      </c>
      <c r="I357" s="255">
        <v>375</v>
      </c>
      <c r="J357" s="255">
        <v>106</v>
      </c>
      <c r="K357" s="255">
        <v>22</v>
      </c>
      <c r="L357" s="255">
        <v>9</v>
      </c>
      <c r="M357" s="255">
        <v>2</v>
      </c>
      <c r="N357" s="255">
        <v>164</v>
      </c>
      <c r="O357" s="255">
        <v>0</v>
      </c>
      <c r="P357" s="255">
        <v>0</v>
      </c>
      <c r="Q357" s="255">
        <v>0</v>
      </c>
    </row>
    <row r="358" spans="1:17">
      <c r="A358" s="251" t="s">
        <v>5593</v>
      </c>
      <c r="B358" s="251" t="s">
        <v>72</v>
      </c>
      <c r="C358" s="251" t="s">
        <v>5513</v>
      </c>
      <c r="D358" s="251" t="s">
        <v>149</v>
      </c>
      <c r="E358" s="255">
        <v>4654</v>
      </c>
      <c r="F358" s="255">
        <v>0</v>
      </c>
      <c r="G358" s="255">
        <v>0</v>
      </c>
      <c r="H358" s="255">
        <v>0</v>
      </c>
      <c r="I358" s="255">
        <v>0</v>
      </c>
      <c r="J358" s="255">
        <v>0</v>
      </c>
      <c r="K358" s="255">
        <v>15</v>
      </c>
      <c r="L358" s="255">
        <v>37</v>
      </c>
      <c r="M358" s="255">
        <v>709</v>
      </c>
      <c r="N358" s="255">
        <v>3893</v>
      </c>
      <c r="O358" s="255">
        <v>0</v>
      </c>
      <c r="P358" s="255">
        <v>0</v>
      </c>
      <c r="Q358" s="255">
        <v>0</v>
      </c>
    </row>
    <row r="359" spans="1:17">
      <c r="A359" s="251" t="s">
        <v>5593</v>
      </c>
      <c r="B359" s="251" t="s">
        <v>72</v>
      </c>
      <c r="C359" s="251" t="s">
        <v>5513</v>
      </c>
      <c r="D359" s="251" t="s">
        <v>3878</v>
      </c>
      <c r="E359" s="255">
        <v>287</v>
      </c>
      <c r="F359" s="255">
        <v>14</v>
      </c>
      <c r="G359" s="255">
        <v>59</v>
      </c>
      <c r="H359" s="255">
        <v>44</v>
      </c>
      <c r="I359" s="255">
        <v>44</v>
      </c>
      <c r="J359" s="255">
        <v>10</v>
      </c>
      <c r="K359" s="255">
        <v>2</v>
      </c>
      <c r="L359" s="255">
        <v>5</v>
      </c>
      <c r="M359" s="255">
        <v>9</v>
      </c>
      <c r="N359" s="255">
        <v>100</v>
      </c>
      <c r="O359" s="255">
        <v>0</v>
      </c>
      <c r="P359" s="255">
        <v>0</v>
      </c>
      <c r="Q359" s="255">
        <v>0</v>
      </c>
    </row>
    <row r="360" spans="1:17">
      <c r="A360" s="251" t="s">
        <v>5593</v>
      </c>
      <c r="B360" s="251" t="s">
        <v>72</v>
      </c>
      <c r="C360" s="251" t="s">
        <v>5513</v>
      </c>
      <c r="D360" s="251" t="s">
        <v>5276</v>
      </c>
      <c r="E360" s="255">
        <v>142</v>
      </c>
      <c r="F360" s="255">
        <v>6</v>
      </c>
      <c r="G360" s="255">
        <v>16</v>
      </c>
      <c r="H360" s="255">
        <v>24</v>
      </c>
      <c r="I360" s="255">
        <v>22</v>
      </c>
      <c r="J360" s="255">
        <v>5</v>
      </c>
      <c r="K360" s="255">
        <v>1</v>
      </c>
      <c r="L360" s="255">
        <v>3</v>
      </c>
      <c r="M360" s="255">
        <v>3</v>
      </c>
      <c r="N360" s="255">
        <v>62</v>
      </c>
      <c r="O360" s="255">
        <v>0</v>
      </c>
      <c r="P360" s="255">
        <v>0</v>
      </c>
      <c r="Q360" s="255">
        <v>0</v>
      </c>
    </row>
    <row r="361" spans="1:17">
      <c r="A361" s="251" t="s">
        <v>5594</v>
      </c>
      <c r="B361" s="251" t="s">
        <v>72</v>
      </c>
      <c r="C361" s="251" t="s">
        <v>5513</v>
      </c>
      <c r="D361" s="251" t="s">
        <v>3876</v>
      </c>
      <c r="E361" s="255">
        <v>1377</v>
      </c>
      <c r="F361" s="255">
        <v>140</v>
      </c>
      <c r="G361" s="255">
        <v>216</v>
      </c>
      <c r="H361" s="255">
        <v>402</v>
      </c>
      <c r="I361" s="255">
        <v>374</v>
      </c>
      <c r="J361" s="255">
        <v>128</v>
      </c>
      <c r="K361" s="255">
        <v>57</v>
      </c>
      <c r="L361" s="255">
        <v>6</v>
      </c>
      <c r="M361" s="255">
        <v>2</v>
      </c>
      <c r="N361" s="255">
        <v>52</v>
      </c>
      <c r="O361" s="255">
        <v>0</v>
      </c>
      <c r="P361" s="255">
        <v>0</v>
      </c>
      <c r="Q361" s="255">
        <v>0</v>
      </c>
    </row>
    <row r="362" spans="1:17">
      <c r="A362" s="251" t="s">
        <v>5594</v>
      </c>
      <c r="B362" s="251" t="s">
        <v>72</v>
      </c>
      <c r="C362" s="251" t="s">
        <v>5513</v>
      </c>
      <c r="D362" s="251" t="s">
        <v>149</v>
      </c>
      <c r="E362" s="255">
        <v>4760</v>
      </c>
      <c r="F362" s="255">
        <v>0</v>
      </c>
      <c r="G362" s="255">
        <v>0</v>
      </c>
      <c r="H362" s="255">
        <v>0</v>
      </c>
      <c r="I362" s="255">
        <v>0</v>
      </c>
      <c r="J362" s="255">
        <v>0</v>
      </c>
      <c r="K362" s="255">
        <v>14</v>
      </c>
      <c r="L362" s="255">
        <v>40</v>
      </c>
      <c r="M362" s="255">
        <v>739</v>
      </c>
      <c r="N362" s="255">
        <v>3967</v>
      </c>
      <c r="O362" s="255">
        <v>0</v>
      </c>
      <c r="P362" s="255">
        <v>0</v>
      </c>
      <c r="Q362" s="255">
        <v>0</v>
      </c>
    </row>
    <row r="363" spans="1:17">
      <c r="A363" s="251" t="s">
        <v>5594</v>
      </c>
      <c r="B363" s="251" t="s">
        <v>72</v>
      </c>
      <c r="C363" s="251" t="s">
        <v>5513</v>
      </c>
      <c r="D363" s="251" t="s">
        <v>3878</v>
      </c>
      <c r="E363" s="255">
        <v>471</v>
      </c>
      <c r="F363" s="255">
        <v>31</v>
      </c>
      <c r="G363" s="255">
        <v>87</v>
      </c>
      <c r="H363" s="255">
        <v>180</v>
      </c>
      <c r="I363" s="255">
        <v>44</v>
      </c>
      <c r="J363" s="255">
        <v>32</v>
      </c>
      <c r="K363" s="255">
        <v>6</v>
      </c>
      <c r="L363" s="255">
        <v>0</v>
      </c>
      <c r="M363" s="255">
        <v>2</v>
      </c>
      <c r="N363" s="255">
        <v>89</v>
      </c>
      <c r="O363" s="255">
        <v>0</v>
      </c>
      <c r="P363" s="255">
        <v>0</v>
      </c>
      <c r="Q363" s="255">
        <v>0</v>
      </c>
    </row>
    <row r="364" spans="1:17">
      <c r="A364" s="251" t="s">
        <v>5594</v>
      </c>
      <c r="B364" s="251" t="s">
        <v>72</v>
      </c>
      <c r="C364" s="251" t="s">
        <v>5513</v>
      </c>
      <c r="D364" s="251" t="s">
        <v>5276</v>
      </c>
      <c r="E364" s="255">
        <v>281</v>
      </c>
      <c r="F364" s="255">
        <v>16</v>
      </c>
      <c r="G364" s="255">
        <v>46</v>
      </c>
      <c r="H364" s="255">
        <v>112</v>
      </c>
      <c r="I364" s="255">
        <v>26</v>
      </c>
      <c r="J364" s="255">
        <v>24</v>
      </c>
      <c r="K364" s="255">
        <v>4</v>
      </c>
      <c r="L364" s="255">
        <v>0</v>
      </c>
      <c r="M364" s="255">
        <v>2</v>
      </c>
      <c r="N364" s="255">
        <v>51</v>
      </c>
      <c r="O364" s="255">
        <v>0</v>
      </c>
      <c r="P364" s="255">
        <v>0</v>
      </c>
      <c r="Q364" s="255">
        <v>0</v>
      </c>
    </row>
    <row r="365" spans="1:17">
      <c r="A365" s="251" t="s">
        <v>5595</v>
      </c>
      <c r="B365" s="251" t="s">
        <v>72</v>
      </c>
      <c r="C365" s="251" t="s">
        <v>5513</v>
      </c>
      <c r="D365" s="251" t="s">
        <v>3876</v>
      </c>
      <c r="E365" s="255">
        <v>660</v>
      </c>
      <c r="F365" s="255">
        <v>0</v>
      </c>
      <c r="G365" s="255">
        <v>0</v>
      </c>
      <c r="H365" s="255">
        <v>0</v>
      </c>
      <c r="I365" s="255">
        <v>0</v>
      </c>
      <c r="J365" s="255">
        <v>0</v>
      </c>
      <c r="K365" s="255">
        <v>12</v>
      </c>
      <c r="L365" s="255">
        <v>10</v>
      </c>
      <c r="M365" s="255">
        <v>4</v>
      </c>
      <c r="N365" s="255">
        <v>63</v>
      </c>
      <c r="O365" s="255">
        <v>152</v>
      </c>
      <c r="P365" s="255">
        <v>316</v>
      </c>
      <c r="Q365" s="255">
        <v>103</v>
      </c>
    </row>
    <row r="366" spans="1:17">
      <c r="A366" s="251" t="s">
        <v>5595</v>
      </c>
      <c r="B366" s="251" t="s">
        <v>72</v>
      </c>
      <c r="C366" s="251" t="s">
        <v>5513</v>
      </c>
      <c r="D366" s="251" t="s">
        <v>149</v>
      </c>
      <c r="E366" s="255">
        <v>14085</v>
      </c>
      <c r="F366" s="255">
        <v>0</v>
      </c>
      <c r="G366" s="255">
        <v>0</v>
      </c>
      <c r="H366" s="255">
        <v>0</v>
      </c>
      <c r="I366" s="255">
        <v>0</v>
      </c>
      <c r="J366" s="255">
        <v>0</v>
      </c>
      <c r="K366" s="255">
        <v>0</v>
      </c>
      <c r="L366" s="255">
        <v>0</v>
      </c>
      <c r="M366" s="255">
        <v>0</v>
      </c>
      <c r="N366" s="255">
        <v>0</v>
      </c>
      <c r="O366" s="255">
        <v>6798</v>
      </c>
      <c r="P366" s="255">
        <v>5551</v>
      </c>
      <c r="Q366" s="255">
        <v>1736</v>
      </c>
    </row>
    <row r="367" spans="1:17">
      <c r="A367" s="251" t="s">
        <v>5595</v>
      </c>
      <c r="B367" s="251" t="s">
        <v>72</v>
      </c>
      <c r="C367" s="251" t="s">
        <v>5513</v>
      </c>
      <c r="D367" s="251" t="s">
        <v>3878</v>
      </c>
      <c r="E367" s="255">
        <v>1331</v>
      </c>
      <c r="F367" s="255">
        <v>0</v>
      </c>
      <c r="G367" s="255">
        <v>0</v>
      </c>
      <c r="H367" s="255">
        <v>0</v>
      </c>
      <c r="I367" s="255">
        <v>0</v>
      </c>
      <c r="J367" s="255">
        <v>0</v>
      </c>
      <c r="K367" s="255">
        <v>6</v>
      </c>
      <c r="L367" s="255">
        <v>3</v>
      </c>
      <c r="M367" s="255">
        <v>1</v>
      </c>
      <c r="N367" s="255">
        <v>5</v>
      </c>
      <c r="O367" s="255">
        <v>555</v>
      </c>
      <c r="P367" s="255">
        <v>629</v>
      </c>
      <c r="Q367" s="255">
        <v>132</v>
      </c>
    </row>
    <row r="368" spans="1:17">
      <c r="A368" s="251" t="s">
        <v>5595</v>
      </c>
      <c r="B368" s="251" t="s">
        <v>72</v>
      </c>
      <c r="C368" s="251" t="s">
        <v>5513</v>
      </c>
      <c r="D368" s="251" t="s">
        <v>5276</v>
      </c>
      <c r="E368" s="255">
        <v>765</v>
      </c>
      <c r="F368" s="255">
        <v>0</v>
      </c>
      <c r="G368" s="255">
        <v>0</v>
      </c>
      <c r="H368" s="255">
        <v>0</v>
      </c>
      <c r="I368" s="255">
        <v>0</v>
      </c>
      <c r="J368" s="255">
        <v>0</v>
      </c>
      <c r="K368" s="255">
        <v>2</v>
      </c>
      <c r="L368" s="255">
        <v>0</v>
      </c>
      <c r="M368" s="255">
        <v>0</v>
      </c>
      <c r="N368" s="255">
        <v>4</v>
      </c>
      <c r="O368" s="255">
        <v>328</v>
      </c>
      <c r="P368" s="255">
        <v>364</v>
      </c>
      <c r="Q368" s="255">
        <v>67</v>
      </c>
    </row>
    <row r="369" spans="1:17">
      <c r="A369" s="251" t="s">
        <v>5596</v>
      </c>
      <c r="B369" s="251" t="s">
        <v>72</v>
      </c>
      <c r="C369" s="251" t="s">
        <v>5513</v>
      </c>
      <c r="D369" s="251" t="s">
        <v>3876</v>
      </c>
      <c r="E369" s="255">
        <v>0</v>
      </c>
      <c r="F369" s="255">
        <v>0</v>
      </c>
      <c r="G369" s="255">
        <v>0</v>
      </c>
      <c r="H369" s="255">
        <v>0</v>
      </c>
      <c r="I369" s="255">
        <v>0</v>
      </c>
      <c r="J369" s="255">
        <v>0</v>
      </c>
      <c r="K369" s="255">
        <v>0</v>
      </c>
      <c r="L369" s="255">
        <v>0</v>
      </c>
      <c r="M369" s="255">
        <v>0</v>
      </c>
      <c r="N369" s="255">
        <v>0</v>
      </c>
      <c r="O369" s="255">
        <v>0</v>
      </c>
      <c r="P369" s="255">
        <v>0</v>
      </c>
      <c r="Q369" s="255">
        <v>0</v>
      </c>
    </row>
    <row r="370" spans="1:17">
      <c r="A370" s="251" t="s">
        <v>5596</v>
      </c>
      <c r="B370" s="251" t="s">
        <v>72</v>
      </c>
      <c r="C370" s="251" t="s">
        <v>5513</v>
      </c>
      <c r="D370" s="251" t="s">
        <v>149</v>
      </c>
      <c r="E370" s="255">
        <v>13859</v>
      </c>
      <c r="F370" s="255">
        <v>0</v>
      </c>
      <c r="G370" s="255">
        <v>0</v>
      </c>
      <c r="H370" s="255">
        <v>0</v>
      </c>
      <c r="I370" s="255">
        <v>0</v>
      </c>
      <c r="J370" s="255">
        <v>0</v>
      </c>
      <c r="K370" s="255">
        <v>14</v>
      </c>
      <c r="L370" s="255">
        <v>26</v>
      </c>
      <c r="M370" s="255">
        <v>0</v>
      </c>
      <c r="N370" s="255">
        <v>0</v>
      </c>
      <c r="O370" s="255">
        <v>6701</v>
      </c>
      <c r="P370" s="255">
        <v>5411</v>
      </c>
      <c r="Q370" s="255">
        <v>1707</v>
      </c>
    </row>
    <row r="371" spans="1:17">
      <c r="A371" s="251" t="s">
        <v>5596</v>
      </c>
      <c r="B371" s="251" t="s">
        <v>72</v>
      </c>
      <c r="C371" s="251" t="s">
        <v>5513</v>
      </c>
      <c r="D371" s="251" t="s">
        <v>3878</v>
      </c>
      <c r="E371" s="255">
        <v>1</v>
      </c>
      <c r="F371" s="255">
        <v>0</v>
      </c>
      <c r="G371" s="255">
        <v>0</v>
      </c>
      <c r="H371" s="255">
        <v>0</v>
      </c>
      <c r="I371" s="255">
        <v>0</v>
      </c>
      <c r="J371" s="255">
        <v>0</v>
      </c>
      <c r="K371" s="255">
        <v>0</v>
      </c>
      <c r="L371" s="255">
        <v>0</v>
      </c>
      <c r="M371" s="255">
        <v>0</v>
      </c>
      <c r="N371" s="255">
        <v>0</v>
      </c>
      <c r="O371" s="255">
        <v>0</v>
      </c>
      <c r="P371" s="255">
        <v>0</v>
      </c>
      <c r="Q371" s="255">
        <v>1</v>
      </c>
    </row>
    <row r="372" spans="1:17">
      <c r="A372" s="251" t="s">
        <v>5596</v>
      </c>
      <c r="B372" s="251" t="s">
        <v>72</v>
      </c>
      <c r="C372" s="251" t="s">
        <v>5513</v>
      </c>
      <c r="D372" s="251" t="s">
        <v>5276</v>
      </c>
      <c r="E372" s="255">
        <v>0</v>
      </c>
      <c r="F372" s="255">
        <v>0</v>
      </c>
      <c r="G372" s="255">
        <v>0</v>
      </c>
      <c r="H372" s="255">
        <v>0</v>
      </c>
      <c r="I372" s="255">
        <v>0</v>
      </c>
      <c r="J372" s="255">
        <v>0</v>
      </c>
      <c r="K372" s="255">
        <v>0</v>
      </c>
      <c r="L372" s="255">
        <v>0</v>
      </c>
      <c r="M372" s="255">
        <v>0</v>
      </c>
      <c r="N372" s="255">
        <v>0</v>
      </c>
      <c r="O372" s="255">
        <v>0</v>
      </c>
      <c r="P372" s="255">
        <v>0</v>
      </c>
      <c r="Q372" s="255">
        <v>0</v>
      </c>
    </row>
    <row r="373" spans="1:17">
      <c r="A373" s="251" t="s">
        <v>5597</v>
      </c>
      <c r="B373" s="251" t="s">
        <v>72</v>
      </c>
      <c r="C373" s="251" t="s">
        <v>5513</v>
      </c>
      <c r="D373" s="251" t="s">
        <v>3876</v>
      </c>
      <c r="E373" s="255">
        <v>0</v>
      </c>
      <c r="F373" s="255">
        <v>0</v>
      </c>
      <c r="G373" s="255">
        <v>0</v>
      </c>
      <c r="H373" s="255">
        <v>0</v>
      </c>
      <c r="I373" s="255">
        <v>0</v>
      </c>
      <c r="J373" s="255">
        <v>0</v>
      </c>
      <c r="K373" s="255">
        <v>0</v>
      </c>
      <c r="L373" s="255">
        <v>0</v>
      </c>
      <c r="M373" s="255">
        <v>0</v>
      </c>
      <c r="N373" s="255">
        <v>0</v>
      </c>
      <c r="O373" s="255">
        <v>0</v>
      </c>
      <c r="P373" s="255">
        <v>0</v>
      </c>
      <c r="Q373" s="255">
        <v>0</v>
      </c>
    </row>
    <row r="374" spans="1:17">
      <c r="A374" s="251" t="s">
        <v>5597</v>
      </c>
      <c r="B374" s="251" t="s">
        <v>72</v>
      </c>
      <c r="C374" s="251" t="s">
        <v>5513</v>
      </c>
      <c r="D374" s="251" t="s">
        <v>149</v>
      </c>
      <c r="E374" s="255">
        <v>6094</v>
      </c>
      <c r="F374" s="255">
        <v>0</v>
      </c>
      <c r="G374" s="255">
        <v>0</v>
      </c>
      <c r="H374" s="255">
        <v>0</v>
      </c>
      <c r="I374" s="255">
        <v>0</v>
      </c>
      <c r="J374" s="255">
        <v>0</v>
      </c>
      <c r="K374" s="255">
        <v>0</v>
      </c>
      <c r="L374" s="255">
        <v>0</v>
      </c>
      <c r="M374" s="255">
        <v>659</v>
      </c>
      <c r="N374" s="255">
        <v>4145</v>
      </c>
      <c r="O374" s="255">
        <v>1290</v>
      </c>
      <c r="P374" s="255">
        <v>0</v>
      </c>
      <c r="Q374" s="255">
        <v>0</v>
      </c>
    </row>
    <row r="375" spans="1:17">
      <c r="A375" s="251" t="s">
        <v>5597</v>
      </c>
      <c r="B375" s="251" t="s">
        <v>72</v>
      </c>
      <c r="C375" s="251" t="s">
        <v>5513</v>
      </c>
      <c r="D375" s="251" t="s">
        <v>3878</v>
      </c>
      <c r="E375" s="255">
        <v>0</v>
      </c>
      <c r="F375" s="255">
        <v>0</v>
      </c>
      <c r="G375" s="255">
        <v>0</v>
      </c>
      <c r="H375" s="255">
        <v>0</v>
      </c>
      <c r="I375" s="255">
        <v>0</v>
      </c>
      <c r="J375" s="255">
        <v>0</v>
      </c>
      <c r="K375" s="255">
        <v>0</v>
      </c>
      <c r="L375" s="255">
        <v>0</v>
      </c>
      <c r="M375" s="255">
        <v>0</v>
      </c>
      <c r="N375" s="255">
        <v>0</v>
      </c>
      <c r="O375" s="255">
        <v>0</v>
      </c>
      <c r="P375" s="255">
        <v>0</v>
      </c>
      <c r="Q375" s="255">
        <v>0</v>
      </c>
    </row>
    <row r="376" spans="1:17">
      <c r="A376" s="251" t="s">
        <v>5597</v>
      </c>
      <c r="B376" s="251" t="s">
        <v>72</v>
      </c>
      <c r="C376" s="251" t="s">
        <v>5513</v>
      </c>
      <c r="D376" s="251" t="s">
        <v>5276</v>
      </c>
      <c r="E376" s="255">
        <v>0</v>
      </c>
      <c r="F376" s="255">
        <v>0</v>
      </c>
      <c r="G376" s="255">
        <v>0</v>
      </c>
      <c r="H376" s="255">
        <v>0</v>
      </c>
      <c r="I376" s="255">
        <v>0</v>
      </c>
      <c r="J376" s="255">
        <v>0</v>
      </c>
      <c r="K376" s="255">
        <v>0</v>
      </c>
      <c r="L376" s="255">
        <v>0</v>
      </c>
      <c r="M376" s="255">
        <v>0</v>
      </c>
      <c r="N376" s="255">
        <v>0</v>
      </c>
      <c r="O376" s="255">
        <v>0</v>
      </c>
      <c r="P376" s="255">
        <v>0</v>
      </c>
      <c r="Q376" s="255">
        <v>0</v>
      </c>
    </row>
    <row r="377" spans="1:17">
      <c r="A377" s="251" t="s">
        <v>5598</v>
      </c>
      <c r="B377" s="251" t="s">
        <v>72</v>
      </c>
      <c r="C377" s="251" t="s">
        <v>5513</v>
      </c>
      <c r="D377" s="251" t="s">
        <v>3876</v>
      </c>
      <c r="E377" s="255">
        <v>0</v>
      </c>
      <c r="F377" s="255">
        <v>0</v>
      </c>
      <c r="G377" s="255">
        <v>0</v>
      </c>
      <c r="H377" s="255">
        <v>0</v>
      </c>
      <c r="I377" s="255">
        <v>0</v>
      </c>
      <c r="J377" s="255">
        <v>0</v>
      </c>
      <c r="K377" s="255">
        <v>0</v>
      </c>
      <c r="L377" s="255">
        <v>0</v>
      </c>
      <c r="M377" s="255">
        <v>0</v>
      </c>
      <c r="N377" s="255">
        <v>0</v>
      </c>
      <c r="O377" s="255">
        <v>0</v>
      </c>
      <c r="P377" s="255">
        <v>0</v>
      </c>
      <c r="Q377" s="255">
        <v>0</v>
      </c>
    </row>
    <row r="378" spans="1:17">
      <c r="A378" s="251" t="s">
        <v>5598</v>
      </c>
      <c r="B378" s="251" t="s">
        <v>72</v>
      </c>
      <c r="C378" s="251" t="s">
        <v>5513</v>
      </c>
      <c r="D378" s="251" t="s">
        <v>149</v>
      </c>
      <c r="E378" s="255">
        <v>13960</v>
      </c>
      <c r="F378" s="255">
        <v>0</v>
      </c>
      <c r="G378" s="255">
        <v>0</v>
      </c>
      <c r="H378" s="255">
        <v>0</v>
      </c>
      <c r="I378" s="255">
        <v>0</v>
      </c>
      <c r="J378" s="255">
        <v>0</v>
      </c>
      <c r="K378" s="255">
        <v>14</v>
      </c>
      <c r="L378" s="255">
        <v>25</v>
      </c>
      <c r="M378" s="255">
        <v>0</v>
      </c>
      <c r="N378" s="255">
        <v>0</v>
      </c>
      <c r="O378" s="255">
        <v>6728</v>
      </c>
      <c r="P378" s="255">
        <v>5467</v>
      </c>
      <c r="Q378" s="255">
        <v>1726</v>
      </c>
    </row>
    <row r="379" spans="1:17">
      <c r="A379" s="251" t="s">
        <v>5598</v>
      </c>
      <c r="B379" s="251" t="s">
        <v>72</v>
      </c>
      <c r="C379" s="251" t="s">
        <v>5513</v>
      </c>
      <c r="D379" s="251" t="s">
        <v>3878</v>
      </c>
      <c r="E379" s="255">
        <v>0</v>
      </c>
      <c r="F379" s="255">
        <v>0</v>
      </c>
      <c r="G379" s="255">
        <v>0</v>
      </c>
      <c r="H379" s="255">
        <v>0</v>
      </c>
      <c r="I379" s="255">
        <v>0</v>
      </c>
      <c r="J379" s="255">
        <v>0</v>
      </c>
      <c r="K379" s="255">
        <v>0</v>
      </c>
      <c r="L379" s="255">
        <v>0</v>
      </c>
      <c r="M379" s="255">
        <v>0</v>
      </c>
      <c r="N379" s="255">
        <v>0</v>
      </c>
      <c r="O379" s="255">
        <v>0</v>
      </c>
      <c r="P379" s="255">
        <v>0</v>
      </c>
      <c r="Q379" s="255">
        <v>0</v>
      </c>
    </row>
    <row r="380" spans="1:17">
      <c r="A380" s="251" t="s">
        <v>5598</v>
      </c>
      <c r="B380" s="251" t="s">
        <v>72</v>
      </c>
      <c r="C380" s="251" t="s">
        <v>5513</v>
      </c>
      <c r="D380" s="251" t="s">
        <v>5276</v>
      </c>
      <c r="E380" s="255">
        <v>0</v>
      </c>
      <c r="F380" s="255">
        <v>0</v>
      </c>
      <c r="G380" s="255">
        <v>0</v>
      </c>
      <c r="H380" s="255">
        <v>0</v>
      </c>
      <c r="I380" s="255">
        <v>0</v>
      </c>
      <c r="J380" s="255">
        <v>0</v>
      </c>
      <c r="K380" s="255">
        <v>0</v>
      </c>
      <c r="L380" s="255">
        <v>0</v>
      </c>
      <c r="M380" s="255">
        <v>0</v>
      </c>
      <c r="N380" s="255">
        <v>0</v>
      </c>
      <c r="O380" s="255">
        <v>0</v>
      </c>
      <c r="P380" s="255">
        <v>0</v>
      </c>
      <c r="Q380" s="255">
        <v>0</v>
      </c>
    </row>
    <row r="381" spans="1:17">
      <c r="A381" s="251" t="s">
        <v>5599</v>
      </c>
      <c r="B381" s="251" t="s">
        <v>72</v>
      </c>
      <c r="C381" s="251" t="s">
        <v>5513</v>
      </c>
      <c r="D381" s="251" t="s">
        <v>3876</v>
      </c>
      <c r="E381" s="255">
        <v>0</v>
      </c>
      <c r="F381" s="255">
        <v>0</v>
      </c>
      <c r="G381" s="255">
        <v>0</v>
      </c>
      <c r="H381" s="255">
        <v>0</v>
      </c>
      <c r="I381" s="255">
        <v>0</v>
      </c>
      <c r="J381" s="255">
        <v>0</v>
      </c>
      <c r="K381" s="255">
        <v>0</v>
      </c>
      <c r="L381" s="255">
        <v>0</v>
      </c>
      <c r="M381" s="255">
        <v>0</v>
      </c>
      <c r="N381" s="255">
        <v>0</v>
      </c>
      <c r="O381" s="255">
        <v>0</v>
      </c>
      <c r="P381" s="255">
        <v>0</v>
      </c>
      <c r="Q381" s="255">
        <v>0</v>
      </c>
    </row>
    <row r="382" spans="1:17">
      <c r="A382" s="251" t="s">
        <v>5599</v>
      </c>
      <c r="B382" s="251" t="s">
        <v>72</v>
      </c>
      <c r="C382" s="251" t="s">
        <v>5513</v>
      </c>
      <c r="D382" s="251" t="s">
        <v>149</v>
      </c>
      <c r="E382" s="255">
        <v>14075</v>
      </c>
      <c r="F382" s="255">
        <v>0</v>
      </c>
      <c r="G382" s="255">
        <v>0</v>
      </c>
      <c r="H382" s="255">
        <v>0</v>
      </c>
      <c r="I382" s="255">
        <v>0</v>
      </c>
      <c r="J382" s="255">
        <v>0</v>
      </c>
      <c r="K382" s="255">
        <v>15</v>
      </c>
      <c r="L382" s="255">
        <v>28</v>
      </c>
      <c r="M382" s="255">
        <v>0</v>
      </c>
      <c r="N382" s="255">
        <v>0</v>
      </c>
      <c r="O382" s="255">
        <v>6780</v>
      </c>
      <c r="P382" s="255">
        <v>5511</v>
      </c>
      <c r="Q382" s="255">
        <v>1741</v>
      </c>
    </row>
    <row r="383" spans="1:17">
      <c r="A383" s="251" t="s">
        <v>5599</v>
      </c>
      <c r="B383" s="251" t="s">
        <v>72</v>
      </c>
      <c r="C383" s="251" t="s">
        <v>5513</v>
      </c>
      <c r="D383" s="251" t="s">
        <v>3878</v>
      </c>
      <c r="E383" s="255">
        <v>0</v>
      </c>
      <c r="F383" s="255">
        <v>0</v>
      </c>
      <c r="G383" s="255">
        <v>0</v>
      </c>
      <c r="H383" s="255">
        <v>0</v>
      </c>
      <c r="I383" s="255">
        <v>0</v>
      </c>
      <c r="J383" s="255">
        <v>0</v>
      </c>
      <c r="K383" s="255">
        <v>0</v>
      </c>
      <c r="L383" s="255">
        <v>0</v>
      </c>
      <c r="M383" s="255">
        <v>0</v>
      </c>
      <c r="N383" s="255">
        <v>0</v>
      </c>
      <c r="O383" s="255">
        <v>0</v>
      </c>
      <c r="P383" s="255">
        <v>0</v>
      </c>
      <c r="Q383" s="255">
        <v>0</v>
      </c>
    </row>
    <row r="384" spans="1:17">
      <c r="A384" s="251" t="s">
        <v>5599</v>
      </c>
      <c r="B384" s="251" t="s">
        <v>72</v>
      </c>
      <c r="C384" s="251" t="s">
        <v>5513</v>
      </c>
      <c r="D384" s="251" t="s">
        <v>5276</v>
      </c>
      <c r="E384" s="255">
        <v>0</v>
      </c>
      <c r="F384" s="255">
        <v>0</v>
      </c>
      <c r="G384" s="255">
        <v>0</v>
      </c>
      <c r="H384" s="255">
        <v>0</v>
      </c>
      <c r="I384" s="255">
        <v>0</v>
      </c>
      <c r="J384" s="255">
        <v>0</v>
      </c>
      <c r="K384" s="255">
        <v>0</v>
      </c>
      <c r="L384" s="255">
        <v>0</v>
      </c>
      <c r="M384" s="255">
        <v>0</v>
      </c>
      <c r="N384" s="255">
        <v>0</v>
      </c>
      <c r="O384" s="255">
        <v>0</v>
      </c>
      <c r="P384" s="255">
        <v>0</v>
      </c>
      <c r="Q384" s="255">
        <v>0</v>
      </c>
    </row>
    <row r="385" spans="1:17">
      <c r="A385" s="251" t="s">
        <v>5600</v>
      </c>
      <c r="B385" s="251" t="s">
        <v>72</v>
      </c>
      <c r="C385" s="251" t="s">
        <v>5513</v>
      </c>
      <c r="D385" s="251" t="s">
        <v>3876</v>
      </c>
      <c r="E385" s="255">
        <v>0</v>
      </c>
      <c r="F385" s="255">
        <v>0</v>
      </c>
      <c r="G385" s="255">
        <v>0</v>
      </c>
      <c r="H385" s="255">
        <v>0</v>
      </c>
      <c r="I385" s="255">
        <v>0</v>
      </c>
      <c r="J385" s="255">
        <v>0</v>
      </c>
      <c r="K385" s="255">
        <v>0</v>
      </c>
      <c r="L385" s="255">
        <v>0</v>
      </c>
      <c r="M385" s="255">
        <v>0</v>
      </c>
      <c r="N385" s="255">
        <v>0</v>
      </c>
      <c r="O385" s="255">
        <v>0</v>
      </c>
      <c r="P385" s="255">
        <v>0</v>
      </c>
      <c r="Q385" s="255">
        <v>0</v>
      </c>
    </row>
    <row r="386" spans="1:17">
      <c r="A386" s="251" t="s">
        <v>5600</v>
      </c>
      <c r="B386" s="251" t="s">
        <v>72</v>
      </c>
      <c r="C386" s="251" t="s">
        <v>5513</v>
      </c>
      <c r="D386" s="251" t="s">
        <v>149</v>
      </c>
      <c r="E386" s="255">
        <v>14066</v>
      </c>
      <c r="F386" s="255">
        <v>0</v>
      </c>
      <c r="G386" s="255">
        <v>0</v>
      </c>
      <c r="H386" s="255">
        <v>0</v>
      </c>
      <c r="I386" s="255">
        <v>0</v>
      </c>
      <c r="J386" s="255">
        <v>0</v>
      </c>
      <c r="K386" s="255">
        <v>15</v>
      </c>
      <c r="L386" s="255">
        <v>28</v>
      </c>
      <c r="M386" s="255">
        <v>0</v>
      </c>
      <c r="N386" s="255">
        <v>0</v>
      </c>
      <c r="O386" s="255">
        <v>6774</v>
      </c>
      <c r="P386" s="255">
        <v>5511</v>
      </c>
      <c r="Q386" s="255">
        <v>1738</v>
      </c>
    </row>
    <row r="387" spans="1:17">
      <c r="A387" s="251" t="s">
        <v>5600</v>
      </c>
      <c r="B387" s="251" t="s">
        <v>72</v>
      </c>
      <c r="C387" s="251" t="s">
        <v>5513</v>
      </c>
      <c r="D387" s="251" t="s">
        <v>3878</v>
      </c>
      <c r="E387" s="255">
        <v>0</v>
      </c>
      <c r="F387" s="255">
        <v>0</v>
      </c>
      <c r="G387" s="255">
        <v>0</v>
      </c>
      <c r="H387" s="255">
        <v>0</v>
      </c>
      <c r="I387" s="255">
        <v>0</v>
      </c>
      <c r="J387" s="255">
        <v>0</v>
      </c>
      <c r="K387" s="255">
        <v>0</v>
      </c>
      <c r="L387" s="255">
        <v>0</v>
      </c>
      <c r="M387" s="255">
        <v>0</v>
      </c>
      <c r="N387" s="255">
        <v>0</v>
      </c>
      <c r="O387" s="255">
        <v>0</v>
      </c>
      <c r="P387" s="255">
        <v>0</v>
      </c>
      <c r="Q387" s="255">
        <v>0</v>
      </c>
    </row>
    <row r="388" spans="1:17">
      <c r="A388" s="251" t="s">
        <v>5600</v>
      </c>
      <c r="B388" s="251" t="s">
        <v>72</v>
      </c>
      <c r="C388" s="251" t="s">
        <v>5513</v>
      </c>
      <c r="D388" s="251" t="s">
        <v>5276</v>
      </c>
      <c r="E388" s="255">
        <v>0</v>
      </c>
      <c r="F388" s="255">
        <v>0</v>
      </c>
      <c r="G388" s="255">
        <v>0</v>
      </c>
      <c r="H388" s="255">
        <v>0</v>
      </c>
      <c r="I388" s="255">
        <v>0</v>
      </c>
      <c r="J388" s="255">
        <v>0</v>
      </c>
      <c r="K388" s="255">
        <v>0</v>
      </c>
      <c r="L388" s="255">
        <v>0</v>
      </c>
      <c r="M388" s="255">
        <v>0</v>
      </c>
      <c r="N388" s="255">
        <v>0</v>
      </c>
      <c r="O388" s="255">
        <v>0</v>
      </c>
      <c r="P388" s="255">
        <v>0</v>
      </c>
      <c r="Q388" s="255">
        <v>0</v>
      </c>
    </row>
    <row r="389" spans="1:17">
      <c r="A389" s="251" t="s">
        <v>5601</v>
      </c>
      <c r="B389" s="251" t="s">
        <v>72</v>
      </c>
      <c r="C389" s="251" t="s">
        <v>5513</v>
      </c>
      <c r="D389" s="251" t="s">
        <v>3876</v>
      </c>
      <c r="E389" s="255">
        <v>0</v>
      </c>
      <c r="F389" s="255">
        <v>0</v>
      </c>
      <c r="G389" s="255">
        <v>0</v>
      </c>
      <c r="H389" s="255">
        <v>0</v>
      </c>
      <c r="I389" s="255">
        <v>0</v>
      </c>
      <c r="J389" s="255">
        <v>0</v>
      </c>
      <c r="K389" s="255">
        <v>0</v>
      </c>
      <c r="L389" s="255">
        <v>0</v>
      </c>
      <c r="M389" s="255">
        <v>0</v>
      </c>
      <c r="N389" s="255">
        <v>0</v>
      </c>
      <c r="O389" s="255">
        <v>0</v>
      </c>
      <c r="P389" s="255">
        <v>0</v>
      </c>
      <c r="Q389" s="255">
        <v>0</v>
      </c>
    </row>
    <row r="390" spans="1:17">
      <c r="A390" s="251" t="s">
        <v>5601</v>
      </c>
      <c r="B390" s="251" t="s">
        <v>72</v>
      </c>
      <c r="C390" s="251" t="s">
        <v>5513</v>
      </c>
      <c r="D390" s="251" t="s">
        <v>149</v>
      </c>
      <c r="E390" s="255">
        <v>14069</v>
      </c>
      <c r="F390" s="255">
        <v>0</v>
      </c>
      <c r="G390" s="255">
        <v>0</v>
      </c>
      <c r="H390" s="255">
        <v>0</v>
      </c>
      <c r="I390" s="255">
        <v>0</v>
      </c>
      <c r="J390" s="255">
        <v>0</v>
      </c>
      <c r="K390" s="255">
        <v>15</v>
      </c>
      <c r="L390" s="255">
        <v>28</v>
      </c>
      <c r="M390" s="255">
        <v>0</v>
      </c>
      <c r="N390" s="255">
        <v>0</v>
      </c>
      <c r="O390" s="255">
        <v>6774</v>
      </c>
      <c r="P390" s="255">
        <v>5514</v>
      </c>
      <c r="Q390" s="255">
        <v>1738</v>
      </c>
    </row>
    <row r="391" spans="1:17">
      <c r="A391" s="251" t="s">
        <v>5601</v>
      </c>
      <c r="B391" s="251" t="s">
        <v>72</v>
      </c>
      <c r="C391" s="251" t="s">
        <v>5513</v>
      </c>
      <c r="D391" s="251" t="s">
        <v>3878</v>
      </c>
      <c r="E391" s="255">
        <v>13</v>
      </c>
      <c r="F391" s="255">
        <v>0</v>
      </c>
      <c r="G391" s="255">
        <v>0</v>
      </c>
      <c r="H391" s="255">
        <v>0</v>
      </c>
      <c r="I391" s="255">
        <v>0</v>
      </c>
      <c r="J391" s="255">
        <v>0</v>
      </c>
      <c r="K391" s="255">
        <v>0</v>
      </c>
      <c r="L391" s="255">
        <v>0</v>
      </c>
      <c r="M391" s="255">
        <v>0</v>
      </c>
      <c r="N391" s="255">
        <v>0</v>
      </c>
      <c r="O391" s="255">
        <v>10</v>
      </c>
      <c r="P391" s="255">
        <v>3</v>
      </c>
      <c r="Q391" s="255">
        <v>0</v>
      </c>
    </row>
    <row r="392" spans="1:17">
      <c r="A392" s="251" t="s">
        <v>5601</v>
      </c>
      <c r="B392" s="251" t="s">
        <v>72</v>
      </c>
      <c r="C392" s="251" t="s">
        <v>5513</v>
      </c>
      <c r="D392" s="251" t="s">
        <v>5276</v>
      </c>
      <c r="E392" s="255">
        <v>13</v>
      </c>
      <c r="F392" s="255">
        <v>0</v>
      </c>
      <c r="G392" s="255">
        <v>0</v>
      </c>
      <c r="H392" s="255">
        <v>0</v>
      </c>
      <c r="I392" s="255">
        <v>0</v>
      </c>
      <c r="J392" s="255">
        <v>0</v>
      </c>
      <c r="K392" s="255">
        <v>0</v>
      </c>
      <c r="L392" s="255">
        <v>0</v>
      </c>
      <c r="M392" s="255">
        <v>0</v>
      </c>
      <c r="N392" s="255">
        <v>0</v>
      </c>
      <c r="O392" s="255">
        <v>10</v>
      </c>
      <c r="P392" s="255">
        <v>3</v>
      </c>
      <c r="Q392" s="255">
        <v>0</v>
      </c>
    </row>
    <row r="393" spans="1:17">
      <c r="A393" s="251" t="s">
        <v>5602</v>
      </c>
      <c r="B393" s="251" t="s">
        <v>72</v>
      </c>
      <c r="C393" s="251" t="s">
        <v>5513</v>
      </c>
      <c r="D393" s="251" t="s">
        <v>3876</v>
      </c>
      <c r="E393" s="255">
        <v>0</v>
      </c>
      <c r="F393" s="255">
        <v>0</v>
      </c>
      <c r="G393" s="255">
        <v>0</v>
      </c>
      <c r="H393" s="255">
        <v>0</v>
      </c>
      <c r="I393" s="255">
        <v>0</v>
      </c>
      <c r="J393" s="255">
        <v>0</v>
      </c>
      <c r="K393" s="255">
        <v>0</v>
      </c>
      <c r="L393" s="255">
        <v>0</v>
      </c>
      <c r="M393" s="255">
        <v>0</v>
      </c>
      <c r="N393" s="255">
        <v>0</v>
      </c>
      <c r="O393" s="255">
        <v>0</v>
      </c>
      <c r="P393" s="255">
        <v>0</v>
      </c>
      <c r="Q393" s="255">
        <v>0</v>
      </c>
    </row>
    <row r="394" spans="1:17">
      <c r="A394" s="251" t="s">
        <v>5602</v>
      </c>
      <c r="B394" s="251" t="s">
        <v>72</v>
      </c>
      <c r="C394" s="251" t="s">
        <v>5513</v>
      </c>
      <c r="D394" s="251" t="s">
        <v>149</v>
      </c>
      <c r="E394" s="255">
        <v>14072</v>
      </c>
      <c r="F394" s="255">
        <v>0</v>
      </c>
      <c r="G394" s="255">
        <v>0</v>
      </c>
      <c r="H394" s="255">
        <v>0</v>
      </c>
      <c r="I394" s="255">
        <v>0</v>
      </c>
      <c r="J394" s="255">
        <v>0</v>
      </c>
      <c r="K394" s="255">
        <v>15</v>
      </c>
      <c r="L394" s="255">
        <v>28</v>
      </c>
      <c r="M394" s="255">
        <v>0</v>
      </c>
      <c r="N394" s="255">
        <v>0</v>
      </c>
      <c r="O394" s="255">
        <v>6775</v>
      </c>
      <c r="P394" s="255">
        <v>5512</v>
      </c>
      <c r="Q394" s="255">
        <v>1742</v>
      </c>
    </row>
    <row r="395" spans="1:17">
      <c r="A395" s="251" t="s">
        <v>5602</v>
      </c>
      <c r="B395" s="251" t="s">
        <v>72</v>
      </c>
      <c r="C395" s="251" t="s">
        <v>5513</v>
      </c>
      <c r="D395" s="251" t="s">
        <v>3878</v>
      </c>
      <c r="E395" s="255">
        <v>13</v>
      </c>
      <c r="F395" s="255">
        <v>0</v>
      </c>
      <c r="G395" s="255">
        <v>0</v>
      </c>
      <c r="H395" s="255">
        <v>0</v>
      </c>
      <c r="I395" s="255">
        <v>0</v>
      </c>
      <c r="J395" s="255">
        <v>0</v>
      </c>
      <c r="K395" s="255">
        <v>0</v>
      </c>
      <c r="L395" s="255">
        <v>0</v>
      </c>
      <c r="M395" s="255">
        <v>0</v>
      </c>
      <c r="N395" s="255">
        <v>0</v>
      </c>
      <c r="O395" s="255">
        <v>7</v>
      </c>
      <c r="P395" s="255">
        <v>6</v>
      </c>
      <c r="Q395" s="255">
        <v>0</v>
      </c>
    </row>
    <row r="396" spans="1:17">
      <c r="A396" s="251" t="s">
        <v>5602</v>
      </c>
      <c r="B396" s="251" t="s">
        <v>72</v>
      </c>
      <c r="C396" s="251" t="s">
        <v>5513</v>
      </c>
      <c r="D396" s="251" t="s">
        <v>5276</v>
      </c>
      <c r="E396" s="255">
        <v>12</v>
      </c>
      <c r="F396" s="255">
        <v>0</v>
      </c>
      <c r="G396" s="255">
        <v>0</v>
      </c>
      <c r="H396" s="255">
        <v>0</v>
      </c>
      <c r="I396" s="255">
        <v>0</v>
      </c>
      <c r="J396" s="255">
        <v>0</v>
      </c>
      <c r="K396" s="255">
        <v>0</v>
      </c>
      <c r="L396" s="255">
        <v>0</v>
      </c>
      <c r="M396" s="255">
        <v>0</v>
      </c>
      <c r="N396" s="255">
        <v>0</v>
      </c>
      <c r="O396" s="255">
        <v>7</v>
      </c>
      <c r="P396" s="255">
        <v>5</v>
      </c>
      <c r="Q396" s="255">
        <v>0</v>
      </c>
    </row>
    <row r="397" spans="1:17">
      <c r="A397" s="251" t="s">
        <v>5603</v>
      </c>
      <c r="B397" s="251" t="s">
        <v>72</v>
      </c>
      <c r="C397" s="251" t="s">
        <v>5513</v>
      </c>
      <c r="D397" s="251" t="s">
        <v>3876</v>
      </c>
      <c r="E397" s="255">
        <v>0</v>
      </c>
      <c r="F397" s="255">
        <v>0</v>
      </c>
      <c r="G397" s="255">
        <v>0</v>
      </c>
      <c r="H397" s="255">
        <v>0</v>
      </c>
      <c r="I397" s="255">
        <v>0</v>
      </c>
      <c r="J397" s="255">
        <v>0</v>
      </c>
      <c r="K397" s="255">
        <v>0</v>
      </c>
      <c r="L397" s="255">
        <v>0</v>
      </c>
      <c r="M397" s="255">
        <v>0</v>
      </c>
      <c r="N397" s="255">
        <v>0</v>
      </c>
      <c r="O397" s="255">
        <v>0</v>
      </c>
      <c r="P397" s="255">
        <v>0</v>
      </c>
      <c r="Q397" s="255">
        <v>0</v>
      </c>
    </row>
    <row r="398" spans="1:17">
      <c r="A398" s="251" t="s">
        <v>5603</v>
      </c>
      <c r="B398" s="251" t="s">
        <v>72</v>
      </c>
      <c r="C398" s="251" t="s">
        <v>5513</v>
      </c>
      <c r="D398" s="251" t="s">
        <v>149</v>
      </c>
      <c r="E398" s="255">
        <v>14003</v>
      </c>
      <c r="F398" s="255">
        <v>0</v>
      </c>
      <c r="G398" s="255">
        <v>0</v>
      </c>
      <c r="H398" s="255">
        <v>0</v>
      </c>
      <c r="I398" s="255">
        <v>0</v>
      </c>
      <c r="J398" s="255">
        <v>0</v>
      </c>
      <c r="K398" s="255">
        <v>15</v>
      </c>
      <c r="L398" s="255">
        <v>26</v>
      </c>
      <c r="M398" s="255">
        <v>0</v>
      </c>
      <c r="N398" s="255">
        <v>0</v>
      </c>
      <c r="O398" s="255">
        <v>6746</v>
      </c>
      <c r="P398" s="255">
        <v>5484</v>
      </c>
      <c r="Q398" s="255">
        <v>1732</v>
      </c>
    </row>
    <row r="399" spans="1:17">
      <c r="A399" s="251" t="s">
        <v>5603</v>
      </c>
      <c r="B399" s="251" t="s">
        <v>72</v>
      </c>
      <c r="C399" s="251" t="s">
        <v>5513</v>
      </c>
      <c r="D399" s="251" t="s">
        <v>3878</v>
      </c>
      <c r="E399" s="255">
        <v>0</v>
      </c>
      <c r="F399" s="255">
        <v>0</v>
      </c>
      <c r="G399" s="255">
        <v>0</v>
      </c>
      <c r="H399" s="255">
        <v>0</v>
      </c>
      <c r="I399" s="255">
        <v>0</v>
      </c>
      <c r="J399" s="255">
        <v>0</v>
      </c>
      <c r="K399" s="255">
        <v>0</v>
      </c>
      <c r="L399" s="255">
        <v>0</v>
      </c>
      <c r="M399" s="255">
        <v>0</v>
      </c>
      <c r="N399" s="255">
        <v>0</v>
      </c>
      <c r="O399" s="255">
        <v>0</v>
      </c>
      <c r="P399" s="255">
        <v>0</v>
      </c>
      <c r="Q399" s="255">
        <v>0</v>
      </c>
    </row>
    <row r="400" spans="1:17">
      <c r="A400" s="251" t="s">
        <v>5603</v>
      </c>
      <c r="B400" s="251" t="s">
        <v>72</v>
      </c>
      <c r="C400" s="251" t="s">
        <v>5513</v>
      </c>
      <c r="D400" s="251" t="s">
        <v>5276</v>
      </c>
      <c r="E400" s="255">
        <v>0</v>
      </c>
      <c r="F400" s="255">
        <v>0</v>
      </c>
      <c r="G400" s="255">
        <v>0</v>
      </c>
      <c r="H400" s="255">
        <v>0</v>
      </c>
      <c r="I400" s="255">
        <v>0</v>
      </c>
      <c r="J400" s="255">
        <v>0</v>
      </c>
      <c r="K400" s="255">
        <v>0</v>
      </c>
      <c r="L400" s="255">
        <v>0</v>
      </c>
      <c r="M400" s="255">
        <v>0</v>
      </c>
      <c r="N400" s="255">
        <v>0</v>
      </c>
      <c r="O400" s="255">
        <v>0</v>
      </c>
      <c r="P400" s="255">
        <v>0</v>
      </c>
      <c r="Q400" s="255">
        <v>0</v>
      </c>
    </row>
    <row r="401" spans="1:17">
      <c r="A401" s="251" t="s">
        <v>5604</v>
      </c>
      <c r="B401" s="251" t="s">
        <v>72</v>
      </c>
      <c r="C401" s="251" t="s">
        <v>5513</v>
      </c>
      <c r="D401" s="251" t="s">
        <v>3876</v>
      </c>
      <c r="E401" s="255">
        <v>0</v>
      </c>
      <c r="F401" s="255">
        <v>0</v>
      </c>
      <c r="G401" s="255">
        <v>0</v>
      </c>
      <c r="H401" s="255">
        <v>0</v>
      </c>
      <c r="I401" s="255">
        <v>0</v>
      </c>
      <c r="J401" s="255">
        <v>0</v>
      </c>
      <c r="K401" s="255">
        <v>0</v>
      </c>
      <c r="L401" s="255">
        <v>0</v>
      </c>
      <c r="M401" s="255">
        <v>0</v>
      </c>
      <c r="N401" s="255">
        <v>0</v>
      </c>
      <c r="O401" s="255">
        <v>0</v>
      </c>
      <c r="P401" s="255">
        <v>0</v>
      </c>
      <c r="Q401" s="255">
        <v>0</v>
      </c>
    </row>
    <row r="402" spans="1:17">
      <c r="A402" s="251" t="s">
        <v>5604</v>
      </c>
      <c r="B402" s="251" t="s">
        <v>72</v>
      </c>
      <c r="C402" s="251" t="s">
        <v>5513</v>
      </c>
      <c r="D402" s="251" t="s">
        <v>149</v>
      </c>
      <c r="E402" s="255">
        <v>14012</v>
      </c>
      <c r="F402" s="255">
        <v>0</v>
      </c>
      <c r="G402" s="255">
        <v>0</v>
      </c>
      <c r="H402" s="255">
        <v>0</v>
      </c>
      <c r="I402" s="255">
        <v>0</v>
      </c>
      <c r="J402" s="255">
        <v>0</v>
      </c>
      <c r="K402" s="255">
        <v>15</v>
      </c>
      <c r="L402" s="255">
        <v>27</v>
      </c>
      <c r="M402" s="255">
        <v>0</v>
      </c>
      <c r="N402" s="255">
        <v>0</v>
      </c>
      <c r="O402" s="255">
        <v>6750</v>
      </c>
      <c r="P402" s="255">
        <v>5488</v>
      </c>
      <c r="Q402" s="255">
        <v>1732</v>
      </c>
    </row>
    <row r="403" spans="1:17">
      <c r="A403" s="251" t="s">
        <v>5604</v>
      </c>
      <c r="B403" s="251" t="s">
        <v>72</v>
      </c>
      <c r="C403" s="251" t="s">
        <v>5513</v>
      </c>
      <c r="D403" s="251" t="s">
        <v>3878</v>
      </c>
      <c r="E403" s="255">
        <v>1</v>
      </c>
      <c r="F403" s="255">
        <v>0</v>
      </c>
      <c r="G403" s="255">
        <v>0</v>
      </c>
      <c r="H403" s="255">
        <v>0</v>
      </c>
      <c r="I403" s="255">
        <v>0</v>
      </c>
      <c r="J403" s="255">
        <v>0</v>
      </c>
      <c r="K403" s="255">
        <v>0</v>
      </c>
      <c r="L403" s="255">
        <v>0</v>
      </c>
      <c r="M403" s="255">
        <v>0</v>
      </c>
      <c r="N403" s="255">
        <v>0</v>
      </c>
      <c r="O403" s="255">
        <v>0</v>
      </c>
      <c r="P403" s="255">
        <v>1</v>
      </c>
      <c r="Q403" s="255">
        <v>0</v>
      </c>
    </row>
    <row r="404" spans="1:17">
      <c r="A404" s="251" t="s">
        <v>5604</v>
      </c>
      <c r="B404" s="251" t="s">
        <v>72</v>
      </c>
      <c r="C404" s="251" t="s">
        <v>5513</v>
      </c>
      <c r="D404" s="251" t="s">
        <v>5276</v>
      </c>
      <c r="E404" s="255">
        <v>1</v>
      </c>
      <c r="F404" s="255">
        <v>0</v>
      </c>
      <c r="G404" s="255">
        <v>0</v>
      </c>
      <c r="H404" s="255">
        <v>0</v>
      </c>
      <c r="I404" s="255">
        <v>0</v>
      </c>
      <c r="J404" s="255">
        <v>0</v>
      </c>
      <c r="K404" s="255">
        <v>0</v>
      </c>
      <c r="L404" s="255">
        <v>0</v>
      </c>
      <c r="M404" s="255">
        <v>0</v>
      </c>
      <c r="N404" s="255">
        <v>0</v>
      </c>
      <c r="O404" s="255">
        <v>0</v>
      </c>
      <c r="P404" s="255">
        <v>1</v>
      </c>
      <c r="Q404" s="255">
        <v>0</v>
      </c>
    </row>
    <row r="405" spans="1:17">
      <c r="A405" s="251" t="s">
        <v>5605</v>
      </c>
      <c r="B405" s="251" t="s">
        <v>72</v>
      </c>
      <c r="C405" s="251" t="s">
        <v>5513</v>
      </c>
      <c r="D405" s="251" t="s">
        <v>3876</v>
      </c>
      <c r="E405" s="255">
        <v>1570</v>
      </c>
      <c r="F405" s="255">
        <v>117</v>
      </c>
      <c r="G405" s="255">
        <v>167</v>
      </c>
      <c r="H405" s="255">
        <v>341</v>
      </c>
      <c r="I405" s="255">
        <v>361</v>
      </c>
      <c r="J405" s="255">
        <v>106</v>
      </c>
      <c r="K405" s="255">
        <v>24</v>
      </c>
      <c r="L405" s="255">
        <v>6</v>
      </c>
      <c r="M405" s="255">
        <v>17</v>
      </c>
      <c r="N405" s="255">
        <v>70</v>
      </c>
      <c r="O405" s="255">
        <v>124</v>
      </c>
      <c r="P405" s="255">
        <v>141</v>
      </c>
      <c r="Q405" s="255">
        <v>96</v>
      </c>
    </row>
    <row r="406" spans="1:17">
      <c r="A406" s="251" t="s">
        <v>5605</v>
      </c>
      <c r="B406" s="251" t="s">
        <v>72</v>
      </c>
      <c r="C406" s="251" t="s">
        <v>5513</v>
      </c>
      <c r="D406" s="251" t="s">
        <v>149</v>
      </c>
      <c r="E406" s="255">
        <v>19644</v>
      </c>
      <c r="F406" s="255">
        <v>0</v>
      </c>
      <c r="G406" s="255">
        <v>0</v>
      </c>
      <c r="H406" s="255">
        <v>0</v>
      </c>
      <c r="I406" s="255">
        <v>0</v>
      </c>
      <c r="J406" s="255">
        <v>0</v>
      </c>
      <c r="K406" s="255">
        <v>14</v>
      </c>
      <c r="L406" s="255">
        <v>39</v>
      </c>
      <c r="M406" s="255">
        <v>737</v>
      </c>
      <c r="N406" s="255">
        <v>4265</v>
      </c>
      <c r="O406" s="255">
        <v>7451</v>
      </c>
      <c r="P406" s="255">
        <v>5428</v>
      </c>
      <c r="Q406" s="255">
        <v>1710</v>
      </c>
    </row>
    <row r="407" spans="1:17">
      <c r="A407" s="251" t="s">
        <v>5605</v>
      </c>
      <c r="B407" s="251" t="s">
        <v>72</v>
      </c>
      <c r="C407" s="251" t="s">
        <v>5513</v>
      </c>
      <c r="D407" s="251" t="s">
        <v>3878</v>
      </c>
      <c r="E407" s="255">
        <v>522</v>
      </c>
      <c r="F407" s="255">
        <v>1</v>
      </c>
      <c r="G407" s="255">
        <v>34</v>
      </c>
      <c r="H407" s="255">
        <v>126</v>
      </c>
      <c r="I407" s="255">
        <v>71</v>
      </c>
      <c r="J407" s="255">
        <v>14</v>
      </c>
      <c r="K407" s="255">
        <v>7</v>
      </c>
      <c r="L407" s="255">
        <v>0</v>
      </c>
      <c r="M407" s="255">
        <v>8</v>
      </c>
      <c r="N407" s="255">
        <v>17</v>
      </c>
      <c r="O407" s="255">
        <v>123</v>
      </c>
      <c r="P407" s="255">
        <v>101</v>
      </c>
      <c r="Q407" s="255">
        <v>20</v>
      </c>
    </row>
    <row r="408" spans="1:17">
      <c r="A408" s="251" t="s">
        <v>5605</v>
      </c>
      <c r="B408" s="251" t="s">
        <v>72</v>
      </c>
      <c r="C408" s="251" t="s">
        <v>5513</v>
      </c>
      <c r="D408" s="251" t="s">
        <v>5276</v>
      </c>
      <c r="E408" s="255">
        <v>306</v>
      </c>
      <c r="F408" s="255">
        <v>0</v>
      </c>
      <c r="G408" s="255">
        <v>18</v>
      </c>
      <c r="H408" s="255">
        <v>76</v>
      </c>
      <c r="I408" s="255">
        <v>58</v>
      </c>
      <c r="J408" s="255">
        <v>5</v>
      </c>
      <c r="K408" s="255">
        <v>2</v>
      </c>
      <c r="L408" s="255">
        <v>0</v>
      </c>
      <c r="M408" s="255">
        <v>4</v>
      </c>
      <c r="N408" s="255">
        <v>9</v>
      </c>
      <c r="O408" s="255">
        <v>75</v>
      </c>
      <c r="P408" s="255">
        <v>48</v>
      </c>
      <c r="Q408" s="255">
        <v>11</v>
      </c>
    </row>
    <row r="409" spans="1:17">
      <c r="A409" s="251" t="s">
        <v>5606</v>
      </c>
      <c r="B409" s="251" t="s">
        <v>72</v>
      </c>
      <c r="C409" s="251" t="s">
        <v>5513</v>
      </c>
      <c r="D409" s="251" t="s">
        <v>3876</v>
      </c>
      <c r="E409" s="255">
        <v>0</v>
      </c>
      <c r="F409" s="255">
        <v>0</v>
      </c>
      <c r="G409" s="255">
        <v>0</v>
      </c>
      <c r="H409" s="255">
        <v>0</v>
      </c>
      <c r="I409" s="255">
        <v>0</v>
      </c>
      <c r="J409" s="255">
        <v>0</v>
      </c>
      <c r="K409" s="255">
        <v>0</v>
      </c>
      <c r="L409" s="255">
        <v>0</v>
      </c>
      <c r="M409" s="255">
        <v>0</v>
      </c>
      <c r="N409" s="255">
        <v>0</v>
      </c>
      <c r="O409" s="255">
        <v>0</v>
      </c>
      <c r="P409" s="255">
        <v>0</v>
      </c>
      <c r="Q409" s="255">
        <v>0</v>
      </c>
    </row>
    <row r="410" spans="1:17">
      <c r="A410" s="251" t="s">
        <v>5606</v>
      </c>
      <c r="B410" s="251" t="s">
        <v>72</v>
      </c>
      <c r="C410" s="251" t="s">
        <v>5513</v>
      </c>
      <c r="D410" s="251" t="s">
        <v>149</v>
      </c>
      <c r="E410" s="255">
        <v>8708</v>
      </c>
      <c r="F410" s="255">
        <v>0</v>
      </c>
      <c r="G410" s="255">
        <v>0</v>
      </c>
      <c r="H410" s="255">
        <v>0</v>
      </c>
      <c r="I410" s="255">
        <v>0</v>
      </c>
      <c r="J410" s="255">
        <v>0</v>
      </c>
      <c r="K410" s="255">
        <v>14</v>
      </c>
      <c r="L410" s="255">
        <v>25</v>
      </c>
      <c r="M410" s="255">
        <v>0</v>
      </c>
      <c r="N410" s="255">
        <v>0</v>
      </c>
      <c r="O410" s="255">
        <v>6762</v>
      </c>
      <c r="P410" s="255">
        <v>1907</v>
      </c>
      <c r="Q410" s="255">
        <v>0</v>
      </c>
    </row>
    <row r="411" spans="1:17">
      <c r="A411" s="251" t="s">
        <v>5606</v>
      </c>
      <c r="B411" s="251" t="s">
        <v>72</v>
      </c>
      <c r="C411" s="251" t="s">
        <v>5513</v>
      </c>
      <c r="D411" s="251" t="s">
        <v>3878</v>
      </c>
      <c r="E411" s="255">
        <v>23</v>
      </c>
      <c r="F411" s="255">
        <v>0</v>
      </c>
      <c r="G411" s="255">
        <v>0</v>
      </c>
      <c r="H411" s="255">
        <v>0</v>
      </c>
      <c r="I411" s="255">
        <v>0</v>
      </c>
      <c r="J411" s="255">
        <v>0</v>
      </c>
      <c r="K411" s="255">
        <v>0</v>
      </c>
      <c r="L411" s="255">
        <v>0</v>
      </c>
      <c r="M411" s="255">
        <v>0</v>
      </c>
      <c r="N411" s="255">
        <v>0</v>
      </c>
      <c r="O411" s="255">
        <v>21</v>
      </c>
      <c r="P411" s="255">
        <v>2</v>
      </c>
      <c r="Q411" s="255">
        <v>0</v>
      </c>
    </row>
    <row r="412" spans="1:17">
      <c r="A412" s="251" t="s">
        <v>5606</v>
      </c>
      <c r="B412" s="251" t="s">
        <v>72</v>
      </c>
      <c r="C412" s="251" t="s">
        <v>5513</v>
      </c>
      <c r="D412" s="251" t="s">
        <v>5276</v>
      </c>
      <c r="E412" s="255">
        <v>23</v>
      </c>
      <c r="F412" s="255">
        <v>0</v>
      </c>
      <c r="G412" s="255">
        <v>0</v>
      </c>
      <c r="H412" s="255">
        <v>0</v>
      </c>
      <c r="I412" s="255">
        <v>0</v>
      </c>
      <c r="J412" s="255">
        <v>0</v>
      </c>
      <c r="K412" s="255">
        <v>0</v>
      </c>
      <c r="L412" s="255">
        <v>0</v>
      </c>
      <c r="M412" s="255">
        <v>0</v>
      </c>
      <c r="N412" s="255">
        <v>0</v>
      </c>
      <c r="O412" s="255">
        <v>21</v>
      </c>
      <c r="P412" s="255">
        <v>2</v>
      </c>
      <c r="Q412" s="255">
        <v>0</v>
      </c>
    </row>
    <row r="413" spans="1:17">
      <c r="A413" s="251" t="s">
        <v>5607</v>
      </c>
      <c r="B413" s="251" t="s">
        <v>72</v>
      </c>
      <c r="C413" s="251" t="s">
        <v>5513</v>
      </c>
      <c r="D413" s="251" t="s">
        <v>3876</v>
      </c>
      <c r="E413" s="255">
        <v>0</v>
      </c>
      <c r="F413" s="255">
        <v>0</v>
      </c>
      <c r="G413" s="255">
        <v>0</v>
      </c>
      <c r="H413" s="255">
        <v>0</v>
      </c>
      <c r="I413" s="255">
        <v>0</v>
      </c>
      <c r="J413" s="255">
        <v>0</v>
      </c>
      <c r="K413" s="255">
        <v>0</v>
      </c>
      <c r="L413" s="255">
        <v>0</v>
      </c>
      <c r="M413" s="255">
        <v>0</v>
      </c>
      <c r="N413" s="255">
        <v>0</v>
      </c>
      <c r="O413" s="255">
        <v>0</v>
      </c>
      <c r="P413" s="255">
        <v>0</v>
      </c>
      <c r="Q413" s="255">
        <v>0</v>
      </c>
    </row>
    <row r="414" spans="1:17">
      <c r="A414" s="251" t="s">
        <v>5607</v>
      </c>
      <c r="B414" s="251" t="s">
        <v>72</v>
      </c>
      <c r="C414" s="251" t="s">
        <v>5513</v>
      </c>
      <c r="D414" s="251" t="s">
        <v>149</v>
      </c>
      <c r="E414" s="255">
        <v>644</v>
      </c>
      <c r="F414" s="255">
        <v>0</v>
      </c>
      <c r="G414" s="255">
        <v>0</v>
      </c>
      <c r="H414" s="255">
        <v>0</v>
      </c>
      <c r="I414" s="255">
        <v>0</v>
      </c>
      <c r="J414" s="255">
        <v>0</v>
      </c>
      <c r="K414" s="255">
        <v>15</v>
      </c>
      <c r="L414" s="255">
        <v>25</v>
      </c>
      <c r="M414" s="255">
        <v>0</v>
      </c>
      <c r="N414" s="255">
        <v>0</v>
      </c>
      <c r="O414" s="255">
        <v>604</v>
      </c>
      <c r="P414" s="255">
        <v>0</v>
      </c>
      <c r="Q414" s="255">
        <v>0</v>
      </c>
    </row>
    <row r="415" spans="1:17">
      <c r="A415" s="251" t="s">
        <v>5607</v>
      </c>
      <c r="B415" s="251" t="s">
        <v>72</v>
      </c>
      <c r="C415" s="251" t="s">
        <v>5513</v>
      </c>
      <c r="D415" s="251" t="s">
        <v>3878</v>
      </c>
      <c r="E415" s="255">
        <v>0</v>
      </c>
      <c r="F415" s="255">
        <v>0</v>
      </c>
      <c r="G415" s="255">
        <v>0</v>
      </c>
      <c r="H415" s="255">
        <v>0</v>
      </c>
      <c r="I415" s="255">
        <v>0</v>
      </c>
      <c r="J415" s="255">
        <v>0</v>
      </c>
      <c r="K415" s="255">
        <v>0</v>
      </c>
      <c r="L415" s="255">
        <v>0</v>
      </c>
      <c r="M415" s="255">
        <v>0</v>
      </c>
      <c r="N415" s="255">
        <v>0</v>
      </c>
      <c r="O415" s="255">
        <v>0</v>
      </c>
      <c r="P415" s="255">
        <v>0</v>
      </c>
      <c r="Q415" s="255">
        <v>0</v>
      </c>
    </row>
    <row r="416" spans="1:17">
      <c r="A416" s="251" t="s">
        <v>5607</v>
      </c>
      <c r="B416" s="251" t="s">
        <v>72</v>
      </c>
      <c r="C416" s="251" t="s">
        <v>5513</v>
      </c>
      <c r="D416" s="251" t="s">
        <v>5276</v>
      </c>
      <c r="E416" s="255">
        <v>0</v>
      </c>
      <c r="F416" s="255">
        <v>0</v>
      </c>
      <c r="G416" s="255">
        <v>0</v>
      </c>
      <c r="H416" s="255">
        <v>0</v>
      </c>
      <c r="I416" s="255">
        <v>0</v>
      </c>
      <c r="J416" s="255">
        <v>0</v>
      </c>
      <c r="K416" s="255">
        <v>0</v>
      </c>
      <c r="L416" s="255">
        <v>0</v>
      </c>
      <c r="M416" s="255">
        <v>0</v>
      </c>
      <c r="N416" s="255">
        <v>0</v>
      </c>
      <c r="O416" s="255">
        <v>0</v>
      </c>
      <c r="P416" s="255">
        <v>0</v>
      </c>
      <c r="Q416" s="255">
        <v>0</v>
      </c>
    </row>
    <row r="417" spans="1:17">
      <c r="A417" s="251" t="s">
        <v>5608</v>
      </c>
      <c r="B417" s="251" t="s">
        <v>72</v>
      </c>
      <c r="C417" s="251" t="s">
        <v>5513</v>
      </c>
      <c r="D417" s="251" t="s">
        <v>3876</v>
      </c>
      <c r="E417" s="255">
        <v>0</v>
      </c>
      <c r="F417" s="255">
        <v>0</v>
      </c>
      <c r="G417" s="255">
        <v>0</v>
      </c>
      <c r="H417" s="255">
        <v>0</v>
      </c>
      <c r="I417" s="255">
        <v>0</v>
      </c>
      <c r="J417" s="255">
        <v>0</v>
      </c>
      <c r="K417" s="255">
        <v>0</v>
      </c>
      <c r="L417" s="255">
        <v>0</v>
      </c>
      <c r="M417" s="255">
        <v>0</v>
      </c>
      <c r="N417" s="255">
        <v>0</v>
      </c>
      <c r="O417" s="255">
        <v>0</v>
      </c>
      <c r="P417" s="255">
        <v>0</v>
      </c>
      <c r="Q417" s="255">
        <v>0</v>
      </c>
    </row>
    <row r="418" spans="1:17">
      <c r="A418" s="251" t="s">
        <v>5608</v>
      </c>
      <c r="B418" s="251" t="s">
        <v>72</v>
      </c>
      <c r="C418" s="251" t="s">
        <v>5513</v>
      </c>
      <c r="D418" s="251" t="s">
        <v>149</v>
      </c>
      <c r="E418" s="255">
        <v>19483</v>
      </c>
      <c r="F418" s="255">
        <v>0</v>
      </c>
      <c r="G418" s="255">
        <v>0</v>
      </c>
      <c r="H418" s="255">
        <v>0</v>
      </c>
      <c r="I418" s="255">
        <v>0</v>
      </c>
      <c r="J418" s="255">
        <v>0</v>
      </c>
      <c r="K418" s="255">
        <v>14</v>
      </c>
      <c r="L418" s="255">
        <v>33</v>
      </c>
      <c r="M418" s="255">
        <v>710</v>
      </c>
      <c r="N418" s="255">
        <v>4156</v>
      </c>
      <c r="O418" s="255">
        <v>7398</v>
      </c>
      <c r="P418" s="255">
        <v>5452</v>
      </c>
      <c r="Q418" s="255">
        <v>1720</v>
      </c>
    </row>
    <row r="419" spans="1:17">
      <c r="A419" s="251" t="s">
        <v>5608</v>
      </c>
      <c r="B419" s="251" t="s">
        <v>72</v>
      </c>
      <c r="C419" s="251" t="s">
        <v>5513</v>
      </c>
      <c r="D419" s="251" t="s">
        <v>3878</v>
      </c>
      <c r="E419" s="255">
        <v>3</v>
      </c>
      <c r="F419" s="255">
        <v>0</v>
      </c>
      <c r="G419" s="255">
        <v>0</v>
      </c>
      <c r="H419" s="255">
        <v>0</v>
      </c>
      <c r="I419" s="255">
        <v>0</v>
      </c>
      <c r="J419" s="255">
        <v>0</v>
      </c>
      <c r="K419" s="255">
        <v>0</v>
      </c>
      <c r="L419" s="255">
        <v>0</v>
      </c>
      <c r="M419" s="255">
        <v>0</v>
      </c>
      <c r="N419" s="255">
        <v>0</v>
      </c>
      <c r="O419" s="255">
        <v>0</v>
      </c>
      <c r="P419" s="255">
        <v>3</v>
      </c>
      <c r="Q419" s="255">
        <v>0</v>
      </c>
    </row>
    <row r="420" spans="1:17">
      <c r="A420" s="251" t="s">
        <v>5608</v>
      </c>
      <c r="B420" s="251" t="s">
        <v>72</v>
      </c>
      <c r="C420" s="251" t="s">
        <v>5513</v>
      </c>
      <c r="D420" s="251" t="s">
        <v>5276</v>
      </c>
      <c r="E420" s="255">
        <v>3</v>
      </c>
      <c r="F420" s="255">
        <v>0</v>
      </c>
      <c r="G420" s="255">
        <v>0</v>
      </c>
      <c r="H420" s="255">
        <v>0</v>
      </c>
      <c r="I420" s="255">
        <v>0</v>
      </c>
      <c r="J420" s="255">
        <v>0</v>
      </c>
      <c r="K420" s="255">
        <v>0</v>
      </c>
      <c r="L420" s="255">
        <v>0</v>
      </c>
      <c r="M420" s="255">
        <v>0</v>
      </c>
      <c r="N420" s="255">
        <v>0</v>
      </c>
      <c r="O420" s="255">
        <v>0</v>
      </c>
      <c r="P420" s="255">
        <v>3</v>
      </c>
      <c r="Q420" s="255">
        <v>0</v>
      </c>
    </row>
    <row r="421" spans="1:17">
      <c r="A421" s="251" t="s">
        <v>5609</v>
      </c>
      <c r="B421" s="251" t="s">
        <v>72</v>
      </c>
      <c r="C421" s="251" t="s">
        <v>5513</v>
      </c>
      <c r="D421" s="251" t="s">
        <v>3876</v>
      </c>
      <c r="E421" s="255">
        <v>0</v>
      </c>
      <c r="F421" s="255">
        <v>0</v>
      </c>
      <c r="G421" s="255">
        <v>0</v>
      </c>
      <c r="H421" s="255">
        <v>0</v>
      </c>
      <c r="I421" s="255">
        <v>0</v>
      </c>
      <c r="J421" s="255">
        <v>0</v>
      </c>
      <c r="K421" s="255">
        <v>0</v>
      </c>
      <c r="L421" s="255">
        <v>0</v>
      </c>
      <c r="M421" s="255">
        <v>0</v>
      </c>
      <c r="N421" s="255">
        <v>0</v>
      </c>
      <c r="O421" s="255">
        <v>0</v>
      </c>
      <c r="P421" s="255">
        <v>0</v>
      </c>
      <c r="Q421" s="255">
        <v>0</v>
      </c>
    </row>
    <row r="422" spans="1:17">
      <c r="A422" s="251" t="s">
        <v>5609</v>
      </c>
      <c r="B422" s="251" t="s">
        <v>72</v>
      </c>
      <c r="C422" s="251" t="s">
        <v>5513</v>
      </c>
      <c r="D422" s="251" t="s">
        <v>149</v>
      </c>
      <c r="E422" s="255">
        <v>19754</v>
      </c>
      <c r="F422" s="255">
        <v>0</v>
      </c>
      <c r="G422" s="255">
        <v>0</v>
      </c>
      <c r="H422" s="255">
        <v>0</v>
      </c>
      <c r="I422" s="255">
        <v>0</v>
      </c>
      <c r="J422" s="255">
        <v>0</v>
      </c>
      <c r="K422" s="255">
        <v>15</v>
      </c>
      <c r="L422" s="255">
        <v>36</v>
      </c>
      <c r="M422" s="255">
        <v>727</v>
      </c>
      <c r="N422" s="255">
        <v>4238</v>
      </c>
      <c r="O422" s="255">
        <v>7509</v>
      </c>
      <c r="P422" s="255">
        <v>5496</v>
      </c>
      <c r="Q422" s="255">
        <v>1733</v>
      </c>
    </row>
    <row r="423" spans="1:17">
      <c r="A423" s="251" t="s">
        <v>5609</v>
      </c>
      <c r="B423" s="251" t="s">
        <v>72</v>
      </c>
      <c r="C423" s="251" t="s">
        <v>5513</v>
      </c>
      <c r="D423" s="251" t="s">
        <v>3878</v>
      </c>
      <c r="E423" s="255">
        <v>58</v>
      </c>
      <c r="F423" s="255">
        <v>0</v>
      </c>
      <c r="G423" s="255">
        <v>0</v>
      </c>
      <c r="H423" s="255">
        <v>0</v>
      </c>
      <c r="I423" s="255">
        <v>0</v>
      </c>
      <c r="J423" s="255">
        <v>0</v>
      </c>
      <c r="K423" s="255">
        <v>0</v>
      </c>
      <c r="L423" s="255">
        <v>0</v>
      </c>
      <c r="M423" s="255">
        <v>6</v>
      </c>
      <c r="N423" s="255">
        <v>23</v>
      </c>
      <c r="O423" s="255">
        <v>18</v>
      </c>
      <c r="P423" s="255">
        <v>10</v>
      </c>
      <c r="Q423" s="255">
        <v>1</v>
      </c>
    </row>
    <row r="424" spans="1:17">
      <c r="A424" s="251" t="s">
        <v>5609</v>
      </c>
      <c r="B424" s="251" t="s">
        <v>72</v>
      </c>
      <c r="C424" s="251" t="s">
        <v>5513</v>
      </c>
      <c r="D424" s="251" t="s">
        <v>5276</v>
      </c>
      <c r="E424" s="255">
        <v>49</v>
      </c>
      <c r="F424" s="255">
        <v>0</v>
      </c>
      <c r="G424" s="255">
        <v>0</v>
      </c>
      <c r="H424" s="255">
        <v>0</v>
      </c>
      <c r="I424" s="255">
        <v>0</v>
      </c>
      <c r="J424" s="255">
        <v>0</v>
      </c>
      <c r="K424" s="255">
        <v>0</v>
      </c>
      <c r="L424" s="255">
        <v>0</v>
      </c>
      <c r="M424" s="255">
        <v>3</v>
      </c>
      <c r="N424" s="255">
        <v>19</v>
      </c>
      <c r="O424" s="255">
        <v>17</v>
      </c>
      <c r="P424" s="255">
        <v>9</v>
      </c>
      <c r="Q424" s="255">
        <v>1</v>
      </c>
    </row>
    <row r="425" spans="1:17">
      <c r="A425" s="251" t="s">
        <v>5610</v>
      </c>
      <c r="B425" s="251" t="s">
        <v>72</v>
      </c>
      <c r="C425" s="251" t="s">
        <v>5513</v>
      </c>
      <c r="D425" s="251" t="s">
        <v>3876</v>
      </c>
      <c r="E425" s="255">
        <v>0</v>
      </c>
      <c r="F425" s="255">
        <v>0</v>
      </c>
      <c r="G425" s="255">
        <v>0</v>
      </c>
      <c r="H425" s="255">
        <v>0</v>
      </c>
      <c r="I425" s="255">
        <v>0</v>
      </c>
      <c r="J425" s="255">
        <v>0</v>
      </c>
      <c r="K425" s="255">
        <v>0</v>
      </c>
      <c r="L425" s="255">
        <v>0</v>
      </c>
      <c r="M425" s="255">
        <v>0</v>
      </c>
      <c r="N425" s="255">
        <v>0</v>
      </c>
      <c r="O425" s="255">
        <v>0</v>
      </c>
      <c r="P425" s="255">
        <v>0</v>
      </c>
      <c r="Q425" s="255">
        <v>0</v>
      </c>
    </row>
    <row r="426" spans="1:17">
      <c r="A426" s="251" t="s">
        <v>5610</v>
      </c>
      <c r="B426" s="251" t="s">
        <v>72</v>
      </c>
      <c r="C426" s="251" t="s">
        <v>5513</v>
      </c>
      <c r="D426" s="251" t="s">
        <v>149</v>
      </c>
      <c r="E426" s="255">
        <v>19858</v>
      </c>
      <c r="F426" s="255">
        <v>0</v>
      </c>
      <c r="G426" s="255">
        <v>0</v>
      </c>
      <c r="H426" s="255">
        <v>0</v>
      </c>
      <c r="I426" s="255">
        <v>0</v>
      </c>
      <c r="J426" s="255">
        <v>0</v>
      </c>
      <c r="K426" s="255">
        <v>15</v>
      </c>
      <c r="L426" s="255">
        <v>36</v>
      </c>
      <c r="M426" s="255">
        <v>734</v>
      </c>
      <c r="N426" s="255">
        <v>4241</v>
      </c>
      <c r="O426" s="255">
        <v>7520</v>
      </c>
      <c r="P426" s="255">
        <v>5552</v>
      </c>
      <c r="Q426" s="255">
        <v>1760</v>
      </c>
    </row>
    <row r="427" spans="1:17">
      <c r="A427" s="251" t="s">
        <v>5610</v>
      </c>
      <c r="B427" s="251" t="s">
        <v>72</v>
      </c>
      <c r="C427" s="251" t="s">
        <v>5513</v>
      </c>
      <c r="D427" s="251" t="s">
        <v>3878</v>
      </c>
      <c r="E427" s="255">
        <v>56</v>
      </c>
      <c r="F427" s="255">
        <v>0</v>
      </c>
      <c r="G427" s="255">
        <v>0</v>
      </c>
      <c r="H427" s="255">
        <v>0</v>
      </c>
      <c r="I427" s="255">
        <v>0</v>
      </c>
      <c r="J427" s="255">
        <v>0</v>
      </c>
      <c r="K427" s="255">
        <v>0</v>
      </c>
      <c r="L427" s="255">
        <v>0</v>
      </c>
      <c r="M427" s="255">
        <v>0</v>
      </c>
      <c r="N427" s="255">
        <v>10</v>
      </c>
      <c r="O427" s="255">
        <v>16</v>
      </c>
      <c r="P427" s="255">
        <v>29</v>
      </c>
      <c r="Q427" s="255">
        <v>1</v>
      </c>
    </row>
    <row r="428" spans="1:17">
      <c r="A428" s="251" t="s">
        <v>5610</v>
      </c>
      <c r="B428" s="251" t="s">
        <v>72</v>
      </c>
      <c r="C428" s="251" t="s">
        <v>5513</v>
      </c>
      <c r="D428" s="251" t="s">
        <v>5276</v>
      </c>
      <c r="E428" s="255">
        <v>53</v>
      </c>
      <c r="F428" s="255">
        <v>0</v>
      </c>
      <c r="G428" s="255">
        <v>0</v>
      </c>
      <c r="H428" s="255">
        <v>0</v>
      </c>
      <c r="I428" s="255">
        <v>0</v>
      </c>
      <c r="J428" s="255">
        <v>0</v>
      </c>
      <c r="K428" s="255">
        <v>0</v>
      </c>
      <c r="L428" s="255">
        <v>0</v>
      </c>
      <c r="M428" s="255">
        <v>0</v>
      </c>
      <c r="N428" s="255">
        <v>10</v>
      </c>
      <c r="O428" s="255">
        <v>16</v>
      </c>
      <c r="P428" s="255">
        <v>26</v>
      </c>
      <c r="Q428" s="255">
        <v>1</v>
      </c>
    </row>
    <row r="429" spans="1:17">
      <c r="A429" s="251" t="s">
        <v>5611</v>
      </c>
      <c r="B429" s="251" t="s">
        <v>72</v>
      </c>
      <c r="C429" s="251" t="s">
        <v>5513</v>
      </c>
      <c r="D429" s="251" t="s">
        <v>3876</v>
      </c>
      <c r="E429" s="255">
        <v>0</v>
      </c>
      <c r="F429" s="255">
        <v>0</v>
      </c>
      <c r="G429" s="255">
        <v>0</v>
      </c>
      <c r="H429" s="255">
        <v>0</v>
      </c>
      <c r="I429" s="255">
        <v>0</v>
      </c>
      <c r="J429" s="255">
        <v>0</v>
      </c>
      <c r="K429" s="255">
        <v>0</v>
      </c>
      <c r="L429" s="255">
        <v>0</v>
      </c>
      <c r="M429" s="255">
        <v>0</v>
      </c>
      <c r="N429" s="255">
        <v>0</v>
      </c>
      <c r="O429" s="255">
        <v>0</v>
      </c>
      <c r="P429" s="255">
        <v>0</v>
      </c>
      <c r="Q429" s="255">
        <v>0</v>
      </c>
    </row>
    <row r="430" spans="1:17">
      <c r="A430" s="251" t="s">
        <v>5611</v>
      </c>
      <c r="B430" s="251" t="s">
        <v>72</v>
      </c>
      <c r="C430" s="251" t="s">
        <v>5513</v>
      </c>
      <c r="D430" s="251" t="s">
        <v>149</v>
      </c>
      <c r="E430" s="255">
        <v>19836</v>
      </c>
      <c r="F430" s="255">
        <v>0</v>
      </c>
      <c r="G430" s="255">
        <v>0</v>
      </c>
      <c r="H430" s="255">
        <v>0</v>
      </c>
      <c r="I430" s="255">
        <v>0</v>
      </c>
      <c r="J430" s="255">
        <v>0</v>
      </c>
      <c r="K430" s="255">
        <v>15</v>
      </c>
      <c r="L430" s="255">
        <v>36</v>
      </c>
      <c r="M430" s="255">
        <v>734</v>
      </c>
      <c r="N430" s="255">
        <v>4243</v>
      </c>
      <c r="O430" s="255">
        <v>7514</v>
      </c>
      <c r="P430" s="255">
        <v>5538</v>
      </c>
      <c r="Q430" s="255">
        <v>1756</v>
      </c>
    </row>
    <row r="431" spans="1:17">
      <c r="A431" s="251" t="s">
        <v>5611</v>
      </c>
      <c r="B431" s="251" t="s">
        <v>72</v>
      </c>
      <c r="C431" s="251" t="s">
        <v>5513</v>
      </c>
      <c r="D431" s="251" t="s">
        <v>3878</v>
      </c>
      <c r="E431" s="255">
        <v>93</v>
      </c>
      <c r="F431" s="255">
        <v>0</v>
      </c>
      <c r="G431" s="255">
        <v>0</v>
      </c>
      <c r="H431" s="255">
        <v>0</v>
      </c>
      <c r="I431" s="255">
        <v>0</v>
      </c>
      <c r="J431" s="255">
        <v>0</v>
      </c>
      <c r="K431" s="255">
        <v>0</v>
      </c>
      <c r="L431" s="255">
        <v>0</v>
      </c>
      <c r="M431" s="255">
        <v>0</v>
      </c>
      <c r="N431" s="255">
        <v>20</v>
      </c>
      <c r="O431" s="255">
        <v>35</v>
      </c>
      <c r="P431" s="255">
        <v>30</v>
      </c>
      <c r="Q431" s="255">
        <v>8</v>
      </c>
    </row>
    <row r="432" spans="1:17">
      <c r="A432" s="251" t="s">
        <v>5611</v>
      </c>
      <c r="B432" s="251" t="s">
        <v>72</v>
      </c>
      <c r="C432" s="251" t="s">
        <v>5513</v>
      </c>
      <c r="D432" s="251" t="s">
        <v>5276</v>
      </c>
      <c r="E432" s="255">
        <v>84</v>
      </c>
      <c r="F432" s="255">
        <v>0</v>
      </c>
      <c r="G432" s="255">
        <v>0</v>
      </c>
      <c r="H432" s="255">
        <v>0</v>
      </c>
      <c r="I432" s="255">
        <v>0</v>
      </c>
      <c r="J432" s="255">
        <v>0</v>
      </c>
      <c r="K432" s="255">
        <v>0</v>
      </c>
      <c r="L432" s="255">
        <v>0</v>
      </c>
      <c r="M432" s="255">
        <v>0</v>
      </c>
      <c r="N432" s="255">
        <v>20</v>
      </c>
      <c r="O432" s="255">
        <v>31</v>
      </c>
      <c r="P432" s="255">
        <v>27</v>
      </c>
      <c r="Q432" s="255">
        <v>6</v>
      </c>
    </row>
    <row r="433" spans="1:17">
      <c r="A433" s="251" t="s">
        <v>5612</v>
      </c>
      <c r="B433" s="251" t="s">
        <v>72</v>
      </c>
      <c r="C433" s="251" t="s">
        <v>5513</v>
      </c>
      <c r="D433" s="251" t="s">
        <v>3876</v>
      </c>
      <c r="E433" s="255">
        <v>0</v>
      </c>
      <c r="F433" s="255">
        <v>0</v>
      </c>
      <c r="G433" s="255">
        <v>0</v>
      </c>
      <c r="H433" s="255">
        <v>0</v>
      </c>
      <c r="I433" s="255">
        <v>0</v>
      </c>
      <c r="J433" s="255">
        <v>0</v>
      </c>
      <c r="K433" s="255">
        <v>0</v>
      </c>
      <c r="L433" s="255">
        <v>0</v>
      </c>
      <c r="M433" s="255">
        <v>0</v>
      </c>
      <c r="N433" s="255">
        <v>0</v>
      </c>
      <c r="O433" s="255">
        <v>0</v>
      </c>
      <c r="P433" s="255">
        <v>0</v>
      </c>
      <c r="Q433" s="255">
        <v>0</v>
      </c>
    </row>
    <row r="434" spans="1:17">
      <c r="A434" s="251" t="s">
        <v>5612</v>
      </c>
      <c r="B434" s="251" t="s">
        <v>72</v>
      </c>
      <c r="C434" s="251" t="s">
        <v>5513</v>
      </c>
      <c r="D434" s="251" t="s">
        <v>149</v>
      </c>
      <c r="E434" s="255">
        <v>19788</v>
      </c>
      <c r="F434" s="255">
        <v>0</v>
      </c>
      <c r="G434" s="255">
        <v>0</v>
      </c>
      <c r="H434" s="255">
        <v>0</v>
      </c>
      <c r="I434" s="255">
        <v>0</v>
      </c>
      <c r="J434" s="255">
        <v>0</v>
      </c>
      <c r="K434" s="255">
        <v>15</v>
      </c>
      <c r="L434" s="255">
        <v>36</v>
      </c>
      <c r="M434" s="255">
        <v>732</v>
      </c>
      <c r="N434" s="255">
        <v>4229</v>
      </c>
      <c r="O434" s="255">
        <v>7490</v>
      </c>
      <c r="P434" s="255">
        <v>5536</v>
      </c>
      <c r="Q434" s="255">
        <v>1750</v>
      </c>
    </row>
    <row r="435" spans="1:17">
      <c r="A435" s="251" t="s">
        <v>5612</v>
      </c>
      <c r="B435" s="251" t="s">
        <v>72</v>
      </c>
      <c r="C435" s="251" t="s">
        <v>5513</v>
      </c>
      <c r="D435" s="251" t="s">
        <v>3878</v>
      </c>
      <c r="E435" s="255">
        <v>28</v>
      </c>
      <c r="F435" s="255">
        <v>0</v>
      </c>
      <c r="G435" s="255">
        <v>0</v>
      </c>
      <c r="H435" s="255">
        <v>0</v>
      </c>
      <c r="I435" s="255">
        <v>0</v>
      </c>
      <c r="J435" s="255">
        <v>0</v>
      </c>
      <c r="K435" s="255">
        <v>0</v>
      </c>
      <c r="L435" s="255">
        <v>0</v>
      </c>
      <c r="M435" s="255">
        <v>0</v>
      </c>
      <c r="N435" s="255">
        <v>9</v>
      </c>
      <c r="O435" s="255">
        <v>17</v>
      </c>
      <c r="P435" s="255">
        <v>2</v>
      </c>
      <c r="Q435" s="255">
        <v>0</v>
      </c>
    </row>
    <row r="436" spans="1:17">
      <c r="A436" s="251" t="s">
        <v>5612</v>
      </c>
      <c r="B436" s="251" t="s">
        <v>72</v>
      </c>
      <c r="C436" s="251" t="s">
        <v>5513</v>
      </c>
      <c r="D436" s="251" t="s">
        <v>5276</v>
      </c>
      <c r="E436" s="255">
        <v>16</v>
      </c>
      <c r="F436" s="255">
        <v>0</v>
      </c>
      <c r="G436" s="255">
        <v>0</v>
      </c>
      <c r="H436" s="255">
        <v>0</v>
      </c>
      <c r="I436" s="255">
        <v>0</v>
      </c>
      <c r="J436" s="255">
        <v>0</v>
      </c>
      <c r="K436" s="255">
        <v>0</v>
      </c>
      <c r="L436" s="255">
        <v>0</v>
      </c>
      <c r="M436" s="255">
        <v>0</v>
      </c>
      <c r="N436" s="255">
        <v>6</v>
      </c>
      <c r="O436" s="255">
        <v>9</v>
      </c>
      <c r="P436" s="255">
        <v>1</v>
      </c>
      <c r="Q436" s="255">
        <v>0</v>
      </c>
    </row>
    <row r="437" spans="1:17">
      <c r="A437" s="251" t="s">
        <v>5613</v>
      </c>
      <c r="B437" s="251" t="s">
        <v>72</v>
      </c>
      <c r="C437" s="251" t="s">
        <v>5513</v>
      </c>
      <c r="D437" s="251" t="s">
        <v>3876</v>
      </c>
      <c r="E437" s="255">
        <v>0</v>
      </c>
      <c r="F437" s="255">
        <v>0</v>
      </c>
      <c r="G437" s="255">
        <v>0</v>
      </c>
      <c r="H437" s="255">
        <v>0</v>
      </c>
      <c r="I437" s="255">
        <v>0</v>
      </c>
      <c r="J437" s="255">
        <v>0</v>
      </c>
      <c r="K437" s="255">
        <v>0</v>
      </c>
      <c r="L437" s="255">
        <v>0</v>
      </c>
      <c r="M437" s="255">
        <v>0</v>
      </c>
      <c r="N437" s="255">
        <v>0</v>
      </c>
      <c r="O437" s="255">
        <v>0</v>
      </c>
      <c r="P437" s="255">
        <v>0</v>
      </c>
      <c r="Q437" s="255">
        <v>0</v>
      </c>
    </row>
    <row r="438" spans="1:17">
      <c r="A438" s="251" t="s">
        <v>5613</v>
      </c>
      <c r="B438" s="251" t="s">
        <v>72</v>
      </c>
      <c r="C438" s="251" t="s">
        <v>5513</v>
      </c>
      <c r="D438" s="251" t="s">
        <v>149</v>
      </c>
      <c r="E438" s="255">
        <v>19777</v>
      </c>
      <c r="F438" s="255">
        <v>0</v>
      </c>
      <c r="G438" s="255">
        <v>0</v>
      </c>
      <c r="H438" s="255">
        <v>0</v>
      </c>
      <c r="I438" s="255">
        <v>0</v>
      </c>
      <c r="J438" s="255">
        <v>0</v>
      </c>
      <c r="K438" s="255">
        <v>15</v>
      </c>
      <c r="L438" s="255">
        <v>36</v>
      </c>
      <c r="M438" s="255">
        <v>727</v>
      </c>
      <c r="N438" s="255">
        <v>4225</v>
      </c>
      <c r="O438" s="255">
        <v>7482</v>
      </c>
      <c r="P438" s="255">
        <v>5534</v>
      </c>
      <c r="Q438" s="255">
        <v>1758</v>
      </c>
    </row>
    <row r="439" spans="1:17">
      <c r="A439" s="251" t="s">
        <v>5613</v>
      </c>
      <c r="B439" s="251" t="s">
        <v>72</v>
      </c>
      <c r="C439" s="251" t="s">
        <v>5513</v>
      </c>
      <c r="D439" s="251" t="s">
        <v>3878</v>
      </c>
      <c r="E439" s="255">
        <v>0</v>
      </c>
      <c r="F439" s="255">
        <v>0</v>
      </c>
      <c r="G439" s="255">
        <v>0</v>
      </c>
      <c r="H439" s="255">
        <v>0</v>
      </c>
      <c r="I439" s="255">
        <v>0</v>
      </c>
      <c r="J439" s="255">
        <v>0</v>
      </c>
      <c r="K439" s="255">
        <v>0</v>
      </c>
      <c r="L439" s="255">
        <v>0</v>
      </c>
      <c r="M439" s="255">
        <v>0</v>
      </c>
      <c r="N439" s="255">
        <v>0</v>
      </c>
      <c r="O439" s="255">
        <v>0</v>
      </c>
      <c r="P439" s="255">
        <v>0</v>
      </c>
      <c r="Q439" s="255">
        <v>0</v>
      </c>
    </row>
    <row r="440" spans="1:17">
      <c r="A440" s="251" t="s">
        <v>5613</v>
      </c>
      <c r="B440" s="251" t="s">
        <v>72</v>
      </c>
      <c r="C440" s="251" t="s">
        <v>5513</v>
      </c>
      <c r="D440" s="251" t="s">
        <v>5276</v>
      </c>
      <c r="E440" s="255">
        <v>0</v>
      </c>
      <c r="F440" s="255">
        <v>0</v>
      </c>
      <c r="G440" s="255">
        <v>0</v>
      </c>
      <c r="H440" s="255">
        <v>0</v>
      </c>
      <c r="I440" s="255">
        <v>0</v>
      </c>
      <c r="J440" s="255">
        <v>0</v>
      </c>
      <c r="K440" s="255">
        <v>0</v>
      </c>
      <c r="L440" s="255">
        <v>0</v>
      </c>
      <c r="M440" s="255">
        <v>0</v>
      </c>
      <c r="N440" s="255">
        <v>0</v>
      </c>
      <c r="O440" s="255">
        <v>0</v>
      </c>
      <c r="P440" s="255">
        <v>0</v>
      </c>
      <c r="Q440" s="255">
        <v>0</v>
      </c>
    </row>
    <row r="441" spans="1:17">
      <c r="A441" s="251" t="s">
        <v>5614</v>
      </c>
      <c r="B441" s="251" t="s">
        <v>72</v>
      </c>
      <c r="C441" s="251" t="s">
        <v>5513</v>
      </c>
      <c r="D441" s="251" t="s">
        <v>3876</v>
      </c>
      <c r="E441" s="255">
        <v>0</v>
      </c>
      <c r="F441" s="255">
        <v>0</v>
      </c>
      <c r="G441" s="255">
        <v>0</v>
      </c>
      <c r="H441" s="255">
        <v>0</v>
      </c>
      <c r="I441" s="255">
        <v>0</v>
      </c>
      <c r="J441" s="255">
        <v>0</v>
      </c>
      <c r="K441" s="255">
        <v>0</v>
      </c>
      <c r="L441" s="255">
        <v>0</v>
      </c>
      <c r="M441" s="255">
        <v>0</v>
      </c>
      <c r="N441" s="255">
        <v>0</v>
      </c>
      <c r="O441" s="255">
        <v>0</v>
      </c>
      <c r="P441" s="255">
        <v>0</v>
      </c>
      <c r="Q441" s="255">
        <v>0</v>
      </c>
    </row>
    <row r="442" spans="1:17">
      <c r="A442" s="251" t="s">
        <v>5614</v>
      </c>
      <c r="B442" s="251" t="s">
        <v>72</v>
      </c>
      <c r="C442" s="251" t="s">
        <v>5513</v>
      </c>
      <c r="D442" s="251" t="s">
        <v>149</v>
      </c>
      <c r="E442" s="255">
        <v>19775</v>
      </c>
      <c r="F442" s="255">
        <v>0</v>
      </c>
      <c r="G442" s="255">
        <v>0</v>
      </c>
      <c r="H442" s="255">
        <v>0</v>
      </c>
      <c r="I442" s="255">
        <v>0</v>
      </c>
      <c r="J442" s="255">
        <v>0</v>
      </c>
      <c r="K442" s="255">
        <v>15</v>
      </c>
      <c r="L442" s="255">
        <v>36</v>
      </c>
      <c r="M442" s="255">
        <v>731</v>
      </c>
      <c r="N442" s="255">
        <v>4230</v>
      </c>
      <c r="O442" s="255">
        <v>7490</v>
      </c>
      <c r="P442" s="255">
        <v>5523</v>
      </c>
      <c r="Q442" s="255">
        <v>1750</v>
      </c>
    </row>
    <row r="443" spans="1:17">
      <c r="A443" s="251" t="s">
        <v>5614</v>
      </c>
      <c r="B443" s="251" t="s">
        <v>72</v>
      </c>
      <c r="C443" s="251" t="s">
        <v>5513</v>
      </c>
      <c r="D443" s="251" t="s">
        <v>3878</v>
      </c>
      <c r="E443" s="255">
        <v>17</v>
      </c>
      <c r="F443" s="255">
        <v>0</v>
      </c>
      <c r="G443" s="255">
        <v>0</v>
      </c>
      <c r="H443" s="255">
        <v>0</v>
      </c>
      <c r="I443" s="255">
        <v>0</v>
      </c>
      <c r="J443" s="255">
        <v>0</v>
      </c>
      <c r="K443" s="255">
        <v>0</v>
      </c>
      <c r="L443" s="255">
        <v>0</v>
      </c>
      <c r="M443" s="255">
        <v>0</v>
      </c>
      <c r="N443" s="255">
        <v>1</v>
      </c>
      <c r="O443" s="255">
        <v>5</v>
      </c>
      <c r="P443" s="255">
        <v>7</v>
      </c>
      <c r="Q443" s="255">
        <v>4</v>
      </c>
    </row>
    <row r="444" spans="1:17">
      <c r="A444" s="251" t="s">
        <v>5614</v>
      </c>
      <c r="B444" s="251" t="s">
        <v>72</v>
      </c>
      <c r="C444" s="251" t="s">
        <v>5513</v>
      </c>
      <c r="D444" s="251" t="s">
        <v>5276</v>
      </c>
      <c r="E444" s="255">
        <v>9</v>
      </c>
      <c r="F444" s="255">
        <v>0</v>
      </c>
      <c r="G444" s="255">
        <v>0</v>
      </c>
      <c r="H444" s="255">
        <v>0</v>
      </c>
      <c r="I444" s="255">
        <v>0</v>
      </c>
      <c r="J444" s="255">
        <v>0</v>
      </c>
      <c r="K444" s="255">
        <v>0</v>
      </c>
      <c r="L444" s="255">
        <v>0</v>
      </c>
      <c r="M444" s="255">
        <v>0</v>
      </c>
      <c r="N444" s="255">
        <v>0</v>
      </c>
      <c r="O444" s="255">
        <v>4</v>
      </c>
      <c r="P444" s="255">
        <v>4</v>
      </c>
      <c r="Q444" s="255">
        <v>1</v>
      </c>
    </row>
    <row r="445" spans="1:17">
      <c r="A445" s="251" t="s">
        <v>5615</v>
      </c>
      <c r="B445" s="251" t="s">
        <v>72</v>
      </c>
      <c r="C445" s="251" t="s">
        <v>5513</v>
      </c>
      <c r="D445" s="251" t="s">
        <v>3876</v>
      </c>
      <c r="E445" s="255">
        <v>0</v>
      </c>
      <c r="F445" s="255">
        <v>0</v>
      </c>
      <c r="G445" s="255">
        <v>0</v>
      </c>
      <c r="H445" s="255">
        <v>0</v>
      </c>
      <c r="I445" s="255">
        <v>0</v>
      </c>
      <c r="J445" s="255">
        <v>0</v>
      </c>
      <c r="K445" s="255">
        <v>0</v>
      </c>
      <c r="L445" s="255">
        <v>0</v>
      </c>
      <c r="M445" s="255">
        <v>0</v>
      </c>
      <c r="N445" s="255">
        <v>0</v>
      </c>
      <c r="O445" s="255">
        <v>0</v>
      </c>
      <c r="P445" s="255">
        <v>0</v>
      </c>
      <c r="Q445" s="255">
        <v>0</v>
      </c>
    </row>
    <row r="446" spans="1:17">
      <c r="A446" s="251" t="s">
        <v>5615</v>
      </c>
      <c r="B446" s="251" t="s">
        <v>72</v>
      </c>
      <c r="C446" s="251" t="s">
        <v>5513</v>
      </c>
      <c r="D446" s="251" t="s">
        <v>149</v>
      </c>
      <c r="E446" s="255">
        <v>19791</v>
      </c>
      <c r="F446" s="255">
        <v>0</v>
      </c>
      <c r="G446" s="255">
        <v>0</v>
      </c>
      <c r="H446" s="255">
        <v>0</v>
      </c>
      <c r="I446" s="255">
        <v>0</v>
      </c>
      <c r="J446" s="255">
        <v>0</v>
      </c>
      <c r="K446" s="255">
        <v>15</v>
      </c>
      <c r="L446" s="255">
        <v>36</v>
      </c>
      <c r="M446" s="255">
        <v>734</v>
      </c>
      <c r="N446" s="255">
        <v>4227</v>
      </c>
      <c r="O446" s="255">
        <v>7488</v>
      </c>
      <c r="P446" s="255">
        <v>5537</v>
      </c>
      <c r="Q446" s="255">
        <v>1754</v>
      </c>
    </row>
    <row r="447" spans="1:17">
      <c r="A447" s="251" t="s">
        <v>5615</v>
      </c>
      <c r="B447" s="251" t="s">
        <v>72</v>
      </c>
      <c r="C447" s="251" t="s">
        <v>5513</v>
      </c>
      <c r="D447" s="251" t="s">
        <v>3878</v>
      </c>
      <c r="E447" s="255">
        <v>7</v>
      </c>
      <c r="F447" s="255">
        <v>0</v>
      </c>
      <c r="G447" s="255">
        <v>0</v>
      </c>
      <c r="H447" s="255">
        <v>0</v>
      </c>
      <c r="I447" s="255">
        <v>0</v>
      </c>
      <c r="J447" s="255">
        <v>0</v>
      </c>
      <c r="K447" s="255">
        <v>0</v>
      </c>
      <c r="L447" s="255">
        <v>0</v>
      </c>
      <c r="M447" s="255">
        <v>0</v>
      </c>
      <c r="N447" s="255">
        <v>0</v>
      </c>
      <c r="O447" s="255">
        <v>3</v>
      </c>
      <c r="P447" s="255">
        <v>4</v>
      </c>
      <c r="Q447" s="255">
        <v>0</v>
      </c>
    </row>
    <row r="448" spans="1:17">
      <c r="A448" s="251" t="s">
        <v>5615</v>
      </c>
      <c r="B448" s="251" t="s">
        <v>72</v>
      </c>
      <c r="C448" s="251" t="s">
        <v>5513</v>
      </c>
      <c r="D448" s="251" t="s">
        <v>5276</v>
      </c>
      <c r="E448" s="255">
        <v>3</v>
      </c>
      <c r="F448" s="255">
        <v>0</v>
      </c>
      <c r="G448" s="255">
        <v>0</v>
      </c>
      <c r="H448" s="255">
        <v>0</v>
      </c>
      <c r="I448" s="255">
        <v>0</v>
      </c>
      <c r="J448" s="255">
        <v>0</v>
      </c>
      <c r="K448" s="255">
        <v>0</v>
      </c>
      <c r="L448" s="255">
        <v>0</v>
      </c>
      <c r="M448" s="255">
        <v>0</v>
      </c>
      <c r="N448" s="255">
        <v>0</v>
      </c>
      <c r="O448" s="255">
        <v>2</v>
      </c>
      <c r="P448" s="255">
        <v>1</v>
      </c>
      <c r="Q448" s="255">
        <v>0</v>
      </c>
    </row>
    <row r="449" spans="1:17">
      <c r="A449" s="251" t="s">
        <v>5616</v>
      </c>
      <c r="B449" s="251" t="s">
        <v>72</v>
      </c>
      <c r="C449" s="251" t="s">
        <v>5513</v>
      </c>
      <c r="D449" s="251" t="s">
        <v>3876</v>
      </c>
      <c r="E449" s="255">
        <v>0</v>
      </c>
      <c r="F449" s="255">
        <v>0</v>
      </c>
      <c r="G449" s="255">
        <v>0</v>
      </c>
      <c r="H449" s="255">
        <v>0</v>
      </c>
      <c r="I449" s="255">
        <v>0</v>
      </c>
      <c r="J449" s="255">
        <v>0</v>
      </c>
      <c r="K449" s="255">
        <v>0</v>
      </c>
      <c r="L449" s="255">
        <v>0</v>
      </c>
      <c r="M449" s="255">
        <v>0</v>
      </c>
      <c r="N449" s="255">
        <v>0</v>
      </c>
      <c r="O449" s="255">
        <v>0</v>
      </c>
      <c r="P449" s="255">
        <v>0</v>
      </c>
      <c r="Q449" s="255">
        <v>0</v>
      </c>
    </row>
    <row r="450" spans="1:17">
      <c r="A450" s="251" t="s">
        <v>5616</v>
      </c>
      <c r="B450" s="251" t="s">
        <v>72</v>
      </c>
      <c r="C450" s="251" t="s">
        <v>5513</v>
      </c>
      <c r="D450" s="251" t="s">
        <v>149</v>
      </c>
      <c r="E450" s="255">
        <v>19809</v>
      </c>
      <c r="F450" s="255">
        <v>0</v>
      </c>
      <c r="G450" s="255">
        <v>0</v>
      </c>
      <c r="H450" s="255">
        <v>0</v>
      </c>
      <c r="I450" s="255">
        <v>0</v>
      </c>
      <c r="J450" s="255">
        <v>0</v>
      </c>
      <c r="K450" s="255">
        <v>15</v>
      </c>
      <c r="L450" s="255">
        <v>36</v>
      </c>
      <c r="M450" s="255">
        <v>731</v>
      </c>
      <c r="N450" s="255">
        <v>4232</v>
      </c>
      <c r="O450" s="255">
        <v>7499</v>
      </c>
      <c r="P450" s="255">
        <v>5543</v>
      </c>
      <c r="Q450" s="255">
        <v>1753</v>
      </c>
    </row>
    <row r="451" spans="1:17">
      <c r="A451" s="251" t="s">
        <v>5616</v>
      </c>
      <c r="B451" s="251" t="s">
        <v>72</v>
      </c>
      <c r="C451" s="251" t="s">
        <v>5513</v>
      </c>
      <c r="D451" s="251" t="s">
        <v>3878</v>
      </c>
      <c r="E451" s="255">
        <v>31</v>
      </c>
      <c r="F451" s="255">
        <v>0</v>
      </c>
      <c r="G451" s="255">
        <v>0</v>
      </c>
      <c r="H451" s="255">
        <v>0</v>
      </c>
      <c r="I451" s="255">
        <v>0</v>
      </c>
      <c r="J451" s="255">
        <v>0</v>
      </c>
      <c r="K451" s="255">
        <v>0</v>
      </c>
      <c r="L451" s="255">
        <v>0</v>
      </c>
      <c r="M451" s="255">
        <v>0</v>
      </c>
      <c r="N451" s="255">
        <v>8</v>
      </c>
      <c r="O451" s="255">
        <v>12</v>
      </c>
      <c r="P451" s="255">
        <v>10</v>
      </c>
      <c r="Q451" s="255">
        <v>1</v>
      </c>
    </row>
    <row r="452" spans="1:17">
      <c r="A452" s="251" t="s">
        <v>5616</v>
      </c>
      <c r="B452" s="251" t="s">
        <v>72</v>
      </c>
      <c r="C452" s="251" t="s">
        <v>5513</v>
      </c>
      <c r="D452" s="251" t="s">
        <v>5276</v>
      </c>
      <c r="E452" s="255">
        <v>26</v>
      </c>
      <c r="F452" s="255">
        <v>0</v>
      </c>
      <c r="G452" s="255">
        <v>0</v>
      </c>
      <c r="H452" s="255">
        <v>0</v>
      </c>
      <c r="I452" s="255">
        <v>0</v>
      </c>
      <c r="J452" s="255">
        <v>0</v>
      </c>
      <c r="K452" s="255">
        <v>0</v>
      </c>
      <c r="L452" s="255">
        <v>0</v>
      </c>
      <c r="M452" s="255">
        <v>0</v>
      </c>
      <c r="N452" s="255">
        <v>8</v>
      </c>
      <c r="O452" s="255">
        <v>10</v>
      </c>
      <c r="P452" s="255">
        <v>7</v>
      </c>
      <c r="Q452" s="255">
        <v>1</v>
      </c>
    </row>
    <row r="453" spans="1:17">
      <c r="A453" s="251" t="s">
        <v>5617</v>
      </c>
      <c r="B453" s="251" t="s">
        <v>72</v>
      </c>
      <c r="C453" s="251" t="s">
        <v>5513</v>
      </c>
      <c r="D453" s="251" t="s">
        <v>3876</v>
      </c>
      <c r="E453" s="255">
        <v>0</v>
      </c>
      <c r="F453" s="255">
        <v>0</v>
      </c>
      <c r="G453" s="255">
        <v>0</v>
      </c>
      <c r="H453" s="255">
        <v>0</v>
      </c>
      <c r="I453" s="255">
        <v>0</v>
      </c>
      <c r="J453" s="255">
        <v>0</v>
      </c>
      <c r="K453" s="255">
        <v>0</v>
      </c>
      <c r="L453" s="255">
        <v>0</v>
      </c>
      <c r="M453" s="255">
        <v>0</v>
      </c>
      <c r="N453" s="255">
        <v>0</v>
      </c>
      <c r="O453" s="255">
        <v>0</v>
      </c>
      <c r="P453" s="255">
        <v>0</v>
      </c>
      <c r="Q453" s="255">
        <v>0</v>
      </c>
    </row>
    <row r="454" spans="1:17">
      <c r="A454" s="251" t="s">
        <v>5617</v>
      </c>
      <c r="B454" s="251" t="s">
        <v>72</v>
      </c>
      <c r="C454" s="251" t="s">
        <v>5513</v>
      </c>
      <c r="D454" s="251" t="s">
        <v>149</v>
      </c>
      <c r="E454" s="255">
        <v>19750</v>
      </c>
      <c r="F454" s="255">
        <v>0</v>
      </c>
      <c r="G454" s="255">
        <v>0</v>
      </c>
      <c r="H454" s="255">
        <v>0</v>
      </c>
      <c r="I454" s="255">
        <v>0</v>
      </c>
      <c r="J454" s="255">
        <v>0</v>
      </c>
      <c r="K454" s="255">
        <v>15</v>
      </c>
      <c r="L454" s="255">
        <v>36</v>
      </c>
      <c r="M454" s="255">
        <v>733</v>
      </c>
      <c r="N454" s="255">
        <v>4223</v>
      </c>
      <c r="O454" s="255">
        <v>7478</v>
      </c>
      <c r="P454" s="255">
        <v>5517</v>
      </c>
      <c r="Q454" s="255">
        <v>1748</v>
      </c>
    </row>
    <row r="455" spans="1:17">
      <c r="A455" s="251" t="s">
        <v>5617</v>
      </c>
      <c r="B455" s="251" t="s">
        <v>72</v>
      </c>
      <c r="C455" s="251" t="s">
        <v>5513</v>
      </c>
      <c r="D455" s="251" t="s">
        <v>3878</v>
      </c>
      <c r="E455" s="255">
        <v>18</v>
      </c>
      <c r="F455" s="255">
        <v>0</v>
      </c>
      <c r="G455" s="255">
        <v>0</v>
      </c>
      <c r="H455" s="255">
        <v>0</v>
      </c>
      <c r="I455" s="255">
        <v>0</v>
      </c>
      <c r="J455" s="255">
        <v>0</v>
      </c>
      <c r="K455" s="255">
        <v>0</v>
      </c>
      <c r="L455" s="255">
        <v>0</v>
      </c>
      <c r="M455" s="255">
        <v>3</v>
      </c>
      <c r="N455" s="255">
        <v>2</v>
      </c>
      <c r="O455" s="255">
        <v>2</v>
      </c>
      <c r="P455" s="255">
        <v>11</v>
      </c>
      <c r="Q455" s="255">
        <v>0</v>
      </c>
    </row>
    <row r="456" spans="1:17">
      <c r="A456" s="251" t="s">
        <v>5617</v>
      </c>
      <c r="B456" s="251" t="s">
        <v>72</v>
      </c>
      <c r="C456" s="251" t="s">
        <v>5513</v>
      </c>
      <c r="D456" s="251" t="s">
        <v>5276</v>
      </c>
      <c r="E456" s="255">
        <v>9</v>
      </c>
      <c r="F456" s="255">
        <v>0</v>
      </c>
      <c r="G456" s="255">
        <v>0</v>
      </c>
      <c r="H456" s="255">
        <v>0</v>
      </c>
      <c r="I456" s="255">
        <v>0</v>
      </c>
      <c r="J456" s="255">
        <v>0</v>
      </c>
      <c r="K456" s="255">
        <v>0</v>
      </c>
      <c r="L456" s="255">
        <v>0</v>
      </c>
      <c r="M456" s="255">
        <v>1</v>
      </c>
      <c r="N456" s="255">
        <v>2</v>
      </c>
      <c r="O456" s="255">
        <v>2</v>
      </c>
      <c r="P456" s="255">
        <v>4</v>
      </c>
      <c r="Q456" s="255">
        <v>0</v>
      </c>
    </row>
    <row r="457" spans="1:17">
      <c r="A457" s="251" t="s">
        <v>5618</v>
      </c>
      <c r="B457" s="251" t="s">
        <v>72</v>
      </c>
      <c r="C457" s="251" t="s">
        <v>5513</v>
      </c>
      <c r="D457" s="251" t="s">
        <v>3876</v>
      </c>
      <c r="E457" s="255">
        <v>0</v>
      </c>
      <c r="F457" s="255">
        <v>0</v>
      </c>
      <c r="G457" s="255">
        <v>0</v>
      </c>
      <c r="H457" s="255">
        <v>0</v>
      </c>
      <c r="I457" s="255">
        <v>0</v>
      </c>
      <c r="J457" s="255">
        <v>0</v>
      </c>
      <c r="K457" s="255">
        <v>0</v>
      </c>
      <c r="L457" s="255">
        <v>0</v>
      </c>
      <c r="M457" s="255">
        <v>0</v>
      </c>
      <c r="N457" s="255">
        <v>0</v>
      </c>
      <c r="O457" s="255">
        <v>0</v>
      </c>
      <c r="P457" s="255">
        <v>0</v>
      </c>
      <c r="Q457" s="255">
        <v>0</v>
      </c>
    </row>
    <row r="458" spans="1:17">
      <c r="A458" s="251" t="s">
        <v>5618</v>
      </c>
      <c r="B458" s="251" t="s">
        <v>72</v>
      </c>
      <c r="C458" s="251" t="s">
        <v>5513</v>
      </c>
      <c r="D458" s="251" t="s">
        <v>149</v>
      </c>
      <c r="E458" s="255">
        <v>19526</v>
      </c>
      <c r="F458" s="255">
        <v>0</v>
      </c>
      <c r="G458" s="255">
        <v>0</v>
      </c>
      <c r="H458" s="255">
        <v>0</v>
      </c>
      <c r="I458" s="255">
        <v>0</v>
      </c>
      <c r="J458" s="255">
        <v>0</v>
      </c>
      <c r="K458" s="255">
        <v>14</v>
      </c>
      <c r="L458" s="255">
        <v>33</v>
      </c>
      <c r="M458" s="255">
        <v>712</v>
      </c>
      <c r="N458" s="255">
        <v>4159</v>
      </c>
      <c r="O458" s="255">
        <v>7410</v>
      </c>
      <c r="P458" s="255">
        <v>5477</v>
      </c>
      <c r="Q458" s="255">
        <v>1721</v>
      </c>
    </row>
    <row r="459" spans="1:17">
      <c r="A459" s="251" t="s">
        <v>5618</v>
      </c>
      <c r="B459" s="251" t="s">
        <v>72</v>
      </c>
      <c r="C459" s="251" t="s">
        <v>5513</v>
      </c>
      <c r="D459" s="251" t="s">
        <v>3878</v>
      </c>
      <c r="E459" s="255">
        <v>2</v>
      </c>
      <c r="F459" s="255">
        <v>0</v>
      </c>
      <c r="G459" s="255">
        <v>0</v>
      </c>
      <c r="H459" s="255">
        <v>0</v>
      </c>
      <c r="I459" s="255">
        <v>0</v>
      </c>
      <c r="J459" s="255">
        <v>0</v>
      </c>
      <c r="K459" s="255">
        <v>0</v>
      </c>
      <c r="L459" s="255">
        <v>0</v>
      </c>
      <c r="M459" s="255">
        <v>0</v>
      </c>
      <c r="N459" s="255">
        <v>0</v>
      </c>
      <c r="O459" s="255">
        <v>0</v>
      </c>
      <c r="P459" s="255">
        <v>2</v>
      </c>
      <c r="Q459" s="255">
        <v>0</v>
      </c>
    </row>
    <row r="460" spans="1:17">
      <c r="A460" s="251" t="s">
        <v>5618</v>
      </c>
      <c r="B460" s="251" t="s">
        <v>72</v>
      </c>
      <c r="C460" s="251" t="s">
        <v>5513</v>
      </c>
      <c r="D460" s="251" t="s">
        <v>5276</v>
      </c>
      <c r="E460" s="255">
        <v>1</v>
      </c>
      <c r="F460" s="255">
        <v>0</v>
      </c>
      <c r="G460" s="255">
        <v>0</v>
      </c>
      <c r="H460" s="255">
        <v>0</v>
      </c>
      <c r="I460" s="255">
        <v>0</v>
      </c>
      <c r="J460" s="255">
        <v>0</v>
      </c>
      <c r="K460" s="255">
        <v>0</v>
      </c>
      <c r="L460" s="255">
        <v>0</v>
      </c>
      <c r="M460" s="255">
        <v>0</v>
      </c>
      <c r="N460" s="255">
        <v>0</v>
      </c>
      <c r="O460" s="255">
        <v>0</v>
      </c>
      <c r="P460" s="255">
        <v>1</v>
      </c>
      <c r="Q460" s="255">
        <v>0</v>
      </c>
    </row>
    <row r="461" spans="1:17">
      <c r="A461" s="251" t="s">
        <v>5619</v>
      </c>
      <c r="B461" s="251" t="s">
        <v>72</v>
      </c>
      <c r="C461" s="251" t="s">
        <v>5513</v>
      </c>
      <c r="D461" s="251" t="s">
        <v>3876</v>
      </c>
      <c r="E461" s="255">
        <v>0</v>
      </c>
      <c r="F461" s="255">
        <v>0</v>
      </c>
      <c r="G461" s="255">
        <v>0</v>
      </c>
      <c r="H461" s="255">
        <v>0</v>
      </c>
      <c r="I461" s="255">
        <v>0</v>
      </c>
      <c r="J461" s="255">
        <v>0</v>
      </c>
      <c r="K461" s="255">
        <v>0</v>
      </c>
      <c r="L461" s="255">
        <v>0</v>
      </c>
      <c r="M461" s="255">
        <v>0</v>
      </c>
      <c r="N461" s="255">
        <v>0</v>
      </c>
      <c r="O461" s="255">
        <v>0</v>
      </c>
      <c r="P461" s="255">
        <v>0</v>
      </c>
      <c r="Q461" s="255">
        <v>0</v>
      </c>
    </row>
    <row r="462" spans="1:17">
      <c r="A462" s="251" t="s">
        <v>5619</v>
      </c>
      <c r="B462" s="251" t="s">
        <v>72</v>
      </c>
      <c r="C462" s="251" t="s">
        <v>5513</v>
      </c>
      <c r="D462" s="251" t="s">
        <v>149</v>
      </c>
      <c r="E462" s="255">
        <v>19507</v>
      </c>
      <c r="F462" s="255">
        <v>0</v>
      </c>
      <c r="G462" s="255">
        <v>0</v>
      </c>
      <c r="H462" s="255">
        <v>0</v>
      </c>
      <c r="I462" s="255">
        <v>0</v>
      </c>
      <c r="J462" s="255">
        <v>0</v>
      </c>
      <c r="K462" s="255">
        <v>14</v>
      </c>
      <c r="L462" s="255">
        <v>33</v>
      </c>
      <c r="M462" s="255">
        <v>710</v>
      </c>
      <c r="N462" s="255">
        <v>4157</v>
      </c>
      <c r="O462" s="255">
        <v>7403</v>
      </c>
      <c r="P462" s="255">
        <v>5470</v>
      </c>
      <c r="Q462" s="255">
        <v>1720</v>
      </c>
    </row>
    <row r="463" spans="1:17">
      <c r="A463" s="251" t="s">
        <v>5619</v>
      </c>
      <c r="B463" s="251" t="s">
        <v>72</v>
      </c>
      <c r="C463" s="251" t="s">
        <v>5513</v>
      </c>
      <c r="D463" s="251" t="s">
        <v>3878</v>
      </c>
      <c r="E463" s="255">
        <v>2</v>
      </c>
      <c r="F463" s="255">
        <v>0</v>
      </c>
      <c r="G463" s="255">
        <v>0</v>
      </c>
      <c r="H463" s="255">
        <v>0</v>
      </c>
      <c r="I463" s="255">
        <v>0</v>
      </c>
      <c r="J463" s="255">
        <v>0</v>
      </c>
      <c r="K463" s="255">
        <v>0</v>
      </c>
      <c r="L463" s="255">
        <v>0</v>
      </c>
      <c r="M463" s="255">
        <v>0</v>
      </c>
      <c r="N463" s="255">
        <v>1</v>
      </c>
      <c r="O463" s="255">
        <v>1</v>
      </c>
      <c r="P463" s="255">
        <v>0</v>
      </c>
      <c r="Q463" s="255">
        <v>0</v>
      </c>
    </row>
    <row r="464" spans="1:17">
      <c r="A464" s="251" t="s">
        <v>5619</v>
      </c>
      <c r="B464" s="251" t="s">
        <v>72</v>
      </c>
      <c r="C464" s="251" t="s">
        <v>5513</v>
      </c>
      <c r="D464" s="251" t="s">
        <v>5276</v>
      </c>
      <c r="E464" s="255">
        <v>2</v>
      </c>
      <c r="F464" s="255">
        <v>0</v>
      </c>
      <c r="G464" s="255">
        <v>0</v>
      </c>
      <c r="H464" s="255">
        <v>0</v>
      </c>
      <c r="I464" s="255">
        <v>0</v>
      </c>
      <c r="J464" s="255">
        <v>0</v>
      </c>
      <c r="K464" s="255">
        <v>0</v>
      </c>
      <c r="L464" s="255">
        <v>0</v>
      </c>
      <c r="M464" s="255">
        <v>0</v>
      </c>
      <c r="N464" s="255">
        <v>1</v>
      </c>
      <c r="O464" s="255">
        <v>1</v>
      </c>
      <c r="P464" s="255">
        <v>0</v>
      </c>
      <c r="Q464" s="255">
        <v>0</v>
      </c>
    </row>
    <row r="465" spans="1:17">
      <c r="A465" s="251" t="s">
        <v>5620</v>
      </c>
      <c r="B465" s="251" t="s">
        <v>72</v>
      </c>
      <c r="C465" s="251" t="s">
        <v>5513</v>
      </c>
      <c r="D465" s="251" t="s">
        <v>3876</v>
      </c>
      <c r="E465" s="255">
        <v>0</v>
      </c>
      <c r="F465" s="255">
        <v>0</v>
      </c>
      <c r="G465" s="255">
        <v>0</v>
      </c>
      <c r="H465" s="255">
        <v>0</v>
      </c>
      <c r="I465" s="255">
        <v>0</v>
      </c>
      <c r="J465" s="255">
        <v>0</v>
      </c>
      <c r="K465" s="255">
        <v>0</v>
      </c>
      <c r="L465" s="255">
        <v>0</v>
      </c>
      <c r="M465" s="255">
        <v>0</v>
      </c>
      <c r="N465" s="255">
        <v>0</v>
      </c>
      <c r="O465" s="255">
        <v>0</v>
      </c>
      <c r="P465" s="255">
        <v>0</v>
      </c>
      <c r="Q465" s="255">
        <v>0</v>
      </c>
    </row>
    <row r="466" spans="1:17">
      <c r="A466" s="251" t="s">
        <v>5620</v>
      </c>
      <c r="B466" s="251" t="s">
        <v>72</v>
      </c>
      <c r="C466" s="251" t="s">
        <v>5513</v>
      </c>
      <c r="D466" s="251" t="s">
        <v>149</v>
      </c>
      <c r="E466" s="255">
        <v>19779</v>
      </c>
      <c r="F466" s="255">
        <v>0</v>
      </c>
      <c r="G466" s="255">
        <v>0</v>
      </c>
      <c r="H466" s="255">
        <v>0</v>
      </c>
      <c r="I466" s="255">
        <v>0</v>
      </c>
      <c r="J466" s="255">
        <v>0</v>
      </c>
      <c r="K466" s="255">
        <v>15</v>
      </c>
      <c r="L466" s="255">
        <v>36</v>
      </c>
      <c r="M466" s="255">
        <v>731</v>
      </c>
      <c r="N466" s="255">
        <v>4234</v>
      </c>
      <c r="O466" s="255">
        <v>7486</v>
      </c>
      <c r="P466" s="255">
        <v>5525</v>
      </c>
      <c r="Q466" s="255">
        <v>1752</v>
      </c>
    </row>
    <row r="467" spans="1:17">
      <c r="A467" s="251" t="s">
        <v>5620</v>
      </c>
      <c r="B467" s="251" t="s">
        <v>72</v>
      </c>
      <c r="C467" s="251" t="s">
        <v>5513</v>
      </c>
      <c r="D467" s="251" t="s">
        <v>3878</v>
      </c>
      <c r="E467" s="255">
        <v>0</v>
      </c>
      <c r="F467" s="255">
        <v>0</v>
      </c>
      <c r="G467" s="255">
        <v>0</v>
      </c>
      <c r="H467" s="255">
        <v>0</v>
      </c>
      <c r="I467" s="255">
        <v>0</v>
      </c>
      <c r="J467" s="255">
        <v>0</v>
      </c>
      <c r="K467" s="255">
        <v>0</v>
      </c>
      <c r="L467" s="255">
        <v>0</v>
      </c>
      <c r="M467" s="255">
        <v>0</v>
      </c>
      <c r="N467" s="255">
        <v>0</v>
      </c>
      <c r="O467" s="255">
        <v>0</v>
      </c>
      <c r="P467" s="255">
        <v>0</v>
      </c>
      <c r="Q467" s="255">
        <v>0</v>
      </c>
    </row>
    <row r="468" spans="1:17">
      <c r="A468" s="251" t="s">
        <v>5620</v>
      </c>
      <c r="B468" s="251" t="s">
        <v>72</v>
      </c>
      <c r="C468" s="251" t="s">
        <v>5513</v>
      </c>
      <c r="D468" s="251" t="s">
        <v>5276</v>
      </c>
      <c r="E468" s="255">
        <v>0</v>
      </c>
      <c r="F468" s="255">
        <v>0</v>
      </c>
      <c r="G468" s="255">
        <v>0</v>
      </c>
      <c r="H468" s="255">
        <v>0</v>
      </c>
      <c r="I468" s="255">
        <v>0</v>
      </c>
      <c r="J468" s="255">
        <v>0</v>
      </c>
      <c r="K468" s="255">
        <v>0</v>
      </c>
      <c r="L468" s="255">
        <v>0</v>
      </c>
      <c r="M468" s="255">
        <v>0</v>
      </c>
      <c r="N468" s="255">
        <v>0</v>
      </c>
      <c r="O468" s="255">
        <v>0</v>
      </c>
      <c r="P468" s="255">
        <v>0</v>
      </c>
      <c r="Q468" s="255">
        <v>0</v>
      </c>
    </row>
    <row r="469" spans="1:17">
      <c r="A469" s="251" t="s">
        <v>5621</v>
      </c>
      <c r="B469" s="251" t="s">
        <v>72</v>
      </c>
      <c r="C469" s="251" t="s">
        <v>5513</v>
      </c>
      <c r="D469" s="251" t="s">
        <v>3876</v>
      </c>
      <c r="E469" s="255">
        <v>0</v>
      </c>
      <c r="F469" s="255">
        <v>0</v>
      </c>
      <c r="G469" s="255">
        <v>0</v>
      </c>
      <c r="H469" s="255">
        <v>0</v>
      </c>
      <c r="I469" s="255">
        <v>0</v>
      </c>
      <c r="J469" s="255">
        <v>0</v>
      </c>
      <c r="K469" s="255">
        <v>0</v>
      </c>
      <c r="L469" s="255">
        <v>0</v>
      </c>
      <c r="M469" s="255">
        <v>0</v>
      </c>
      <c r="N469" s="255">
        <v>0</v>
      </c>
      <c r="O469" s="255">
        <v>0</v>
      </c>
      <c r="P469" s="255">
        <v>0</v>
      </c>
      <c r="Q469" s="255">
        <v>0</v>
      </c>
    </row>
    <row r="470" spans="1:17">
      <c r="A470" s="251" t="s">
        <v>5621</v>
      </c>
      <c r="B470" s="251" t="s">
        <v>72</v>
      </c>
      <c r="C470" s="251" t="s">
        <v>5513</v>
      </c>
      <c r="D470" s="251" t="s">
        <v>149</v>
      </c>
      <c r="E470" s="255">
        <v>19749</v>
      </c>
      <c r="F470" s="255">
        <v>0</v>
      </c>
      <c r="G470" s="255">
        <v>0</v>
      </c>
      <c r="H470" s="255">
        <v>0</v>
      </c>
      <c r="I470" s="255">
        <v>0</v>
      </c>
      <c r="J470" s="255">
        <v>0</v>
      </c>
      <c r="K470" s="255">
        <v>15</v>
      </c>
      <c r="L470" s="255">
        <v>36</v>
      </c>
      <c r="M470" s="255">
        <v>725</v>
      </c>
      <c r="N470" s="255">
        <v>4224</v>
      </c>
      <c r="O470" s="255">
        <v>7483</v>
      </c>
      <c r="P470" s="255">
        <v>5520</v>
      </c>
      <c r="Q470" s="255">
        <v>1746</v>
      </c>
    </row>
    <row r="471" spans="1:17">
      <c r="A471" s="251" t="s">
        <v>5621</v>
      </c>
      <c r="B471" s="251" t="s">
        <v>72</v>
      </c>
      <c r="C471" s="251" t="s">
        <v>5513</v>
      </c>
      <c r="D471" s="251" t="s">
        <v>3878</v>
      </c>
      <c r="E471" s="255">
        <v>36</v>
      </c>
      <c r="F471" s="255">
        <v>0</v>
      </c>
      <c r="G471" s="255">
        <v>0</v>
      </c>
      <c r="H471" s="255">
        <v>0</v>
      </c>
      <c r="I471" s="255">
        <v>0</v>
      </c>
      <c r="J471" s="255">
        <v>0</v>
      </c>
      <c r="K471" s="255">
        <v>0</v>
      </c>
      <c r="L471" s="255">
        <v>0</v>
      </c>
      <c r="M471" s="255">
        <v>1</v>
      </c>
      <c r="N471" s="255">
        <v>7</v>
      </c>
      <c r="O471" s="255">
        <v>25</v>
      </c>
      <c r="P471" s="255">
        <v>2</v>
      </c>
      <c r="Q471" s="255">
        <v>1</v>
      </c>
    </row>
    <row r="472" spans="1:17">
      <c r="A472" s="251" t="s">
        <v>5621</v>
      </c>
      <c r="B472" s="251" t="s">
        <v>72</v>
      </c>
      <c r="C472" s="251" t="s">
        <v>5513</v>
      </c>
      <c r="D472" s="251" t="s">
        <v>5276</v>
      </c>
      <c r="E472" s="255">
        <v>29</v>
      </c>
      <c r="F472" s="255">
        <v>0</v>
      </c>
      <c r="G472" s="255">
        <v>0</v>
      </c>
      <c r="H472" s="255">
        <v>0</v>
      </c>
      <c r="I472" s="255">
        <v>0</v>
      </c>
      <c r="J472" s="255">
        <v>0</v>
      </c>
      <c r="K472" s="255">
        <v>0</v>
      </c>
      <c r="L472" s="255">
        <v>0</v>
      </c>
      <c r="M472" s="255">
        <v>1</v>
      </c>
      <c r="N472" s="255">
        <v>6</v>
      </c>
      <c r="O472" s="255">
        <v>19</v>
      </c>
      <c r="P472" s="255">
        <v>2</v>
      </c>
      <c r="Q472" s="255">
        <v>1</v>
      </c>
    </row>
    <row r="473" spans="1:17">
      <c r="A473" s="251" t="s">
        <v>5622</v>
      </c>
      <c r="B473" s="251" t="s">
        <v>72</v>
      </c>
      <c r="C473" s="251" t="s">
        <v>5513</v>
      </c>
      <c r="D473" s="251" t="s">
        <v>3876</v>
      </c>
      <c r="E473" s="255">
        <v>0</v>
      </c>
      <c r="F473" s="255">
        <v>0</v>
      </c>
      <c r="G473" s="255">
        <v>0</v>
      </c>
      <c r="H473" s="255">
        <v>0</v>
      </c>
      <c r="I473" s="255">
        <v>0</v>
      </c>
      <c r="J473" s="255">
        <v>0</v>
      </c>
      <c r="K473" s="255">
        <v>0</v>
      </c>
      <c r="L473" s="255">
        <v>0</v>
      </c>
      <c r="M473" s="255">
        <v>0</v>
      </c>
      <c r="N473" s="255">
        <v>0</v>
      </c>
      <c r="O473" s="255">
        <v>0</v>
      </c>
      <c r="P473" s="255">
        <v>0</v>
      </c>
      <c r="Q473" s="255">
        <v>0</v>
      </c>
    </row>
    <row r="474" spans="1:17">
      <c r="A474" s="251" t="s">
        <v>5622</v>
      </c>
      <c r="B474" s="251" t="s">
        <v>72</v>
      </c>
      <c r="C474" s="251" t="s">
        <v>5513</v>
      </c>
      <c r="D474" s="251" t="s">
        <v>149</v>
      </c>
      <c r="E474" s="255">
        <v>644</v>
      </c>
      <c r="F474" s="255">
        <v>0</v>
      </c>
      <c r="G474" s="255">
        <v>0</v>
      </c>
      <c r="H474" s="255">
        <v>0</v>
      </c>
      <c r="I474" s="255">
        <v>0</v>
      </c>
      <c r="J474" s="255">
        <v>0</v>
      </c>
      <c r="K474" s="255">
        <v>15</v>
      </c>
      <c r="L474" s="255">
        <v>27</v>
      </c>
      <c r="M474" s="255">
        <v>0</v>
      </c>
      <c r="N474" s="255">
        <v>0</v>
      </c>
      <c r="O474" s="255">
        <v>602</v>
      </c>
      <c r="P474" s="255">
        <v>0</v>
      </c>
      <c r="Q474" s="255">
        <v>0</v>
      </c>
    </row>
    <row r="475" spans="1:17">
      <c r="A475" s="251" t="s">
        <v>5622</v>
      </c>
      <c r="B475" s="251" t="s">
        <v>72</v>
      </c>
      <c r="C475" s="251" t="s">
        <v>5513</v>
      </c>
      <c r="D475" s="251" t="s">
        <v>3878</v>
      </c>
      <c r="E475" s="255">
        <v>0</v>
      </c>
      <c r="F475" s="255">
        <v>0</v>
      </c>
      <c r="G475" s="255">
        <v>0</v>
      </c>
      <c r="H475" s="255">
        <v>0</v>
      </c>
      <c r="I475" s="255">
        <v>0</v>
      </c>
      <c r="J475" s="255">
        <v>0</v>
      </c>
      <c r="K475" s="255">
        <v>0</v>
      </c>
      <c r="L475" s="255">
        <v>0</v>
      </c>
      <c r="M475" s="255">
        <v>0</v>
      </c>
      <c r="N475" s="255">
        <v>0</v>
      </c>
      <c r="O475" s="255">
        <v>0</v>
      </c>
      <c r="P475" s="255">
        <v>0</v>
      </c>
      <c r="Q475" s="255">
        <v>0</v>
      </c>
    </row>
    <row r="476" spans="1:17">
      <c r="A476" s="251" t="s">
        <v>5622</v>
      </c>
      <c r="B476" s="251" t="s">
        <v>72</v>
      </c>
      <c r="C476" s="251" t="s">
        <v>5513</v>
      </c>
      <c r="D476" s="251" t="s">
        <v>5276</v>
      </c>
      <c r="E476" s="255">
        <v>0</v>
      </c>
      <c r="F476" s="255">
        <v>0</v>
      </c>
      <c r="G476" s="255">
        <v>0</v>
      </c>
      <c r="H476" s="255">
        <v>0</v>
      </c>
      <c r="I476" s="255">
        <v>0</v>
      </c>
      <c r="J476" s="255">
        <v>0</v>
      </c>
      <c r="K476" s="255">
        <v>0</v>
      </c>
      <c r="L476" s="255">
        <v>0</v>
      </c>
      <c r="M476" s="255">
        <v>0</v>
      </c>
      <c r="N476" s="255">
        <v>0</v>
      </c>
      <c r="O476" s="255">
        <v>0</v>
      </c>
      <c r="P476" s="255">
        <v>0</v>
      </c>
      <c r="Q476" s="255">
        <v>0</v>
      </c>
    </row>
    <row r="477" spans="1:17">
      <c r="A477" s="251" t="s">
        <v>5623</v>
      </c>
      <c r="B477" s="251" t="s">
        <v>72</v>
      </c>
      <c r="C477" s="251" t="s">
        <v>5513</v>
      </c>
      <c r="D477" s="251" t="s">
        <v>3876</v>
      </c>
      <c r="E477" s="255">
        <v>0</v>
      </c>
      <c r="F477" s="255">
        <v>0</v>
      </c>
      <c r="G477" s="255">
        <v>0</v>
      </c>
      <c r="H477" s="255">
        <v>0</v>
      </c>
      <c r="I477" s="255">
        <v>0</v>
      </c>
      <c r="J477" s="255">
        <v>0</v>
      </c>
      <c r="K477" s="255">
        <v>0</v>
      </c>
      <c r="L477" s="255">
        <v>0</v>
      </c>
      <c r="M477" s="255">
        <v>0</v>
      </c>
      <c r="N477" s="255">
        <v>0</v>
      </c>
      <c r="O477" s="255">
        <v>0</v>
      </c>
      <c r="P477" s="255">
        <v>0</v>
      </c>
      <c r="Q477" s="255">
        <v>0</v>
      </c>
    </row>
    <row r="478" spans="1:17">
      <c r="A478" s="251" t="s">
        <v>5623</v>
      </c>
      <c r="B478" s="251" t="s">
        <v>72</v>
      </c>
      <c r="C478" s="251" t="s">
        <v>5513</v>
      </c>
      <c r="D478" s="251" t="s">
        <v>149</v>
      </c>
      <c r="E478" s="255">
        <v>13881</v>
      </c>
      <c r="F478" s="255">
        <v>0</v>
      </c>
      <c r="G478" s="255">
        <v>0</v>
      </c>
      <c r="H478" s="255">
        <v>0</v>
      </c>
      <c r="I478" s="255">
        <v>0</v>
      </c>
      <c r="J478" s="255">
        <v>0</v>
      </c>
      <c r="K478" s="255">
        <v>14</v>
      </c>
      <c r="L478" s="255">
        <v>26</v>
      </c>
      <c r="M478" s="255">
        <v>0</v>
      </c>
      <c r="N478" s="255">
        <v>0</v>
      </c>
      <c r="O478" s="255">
        <v>6706</v>
      </c>
      <c r="P478" s="255">
        <v>5423</v>
      </c>
      <c r="Q478" s="255">
        <v>1712</v>
      </c>
    </row>
    <row r="479" spans="1:17">
      <c r="A479" s="251" t="s">
        <v>5623</v>
      </c>
      <c r="B479" s="251" t="s">
        <v>72</v>
      </c>
      <c r="C479" s="251" t="s">
        <v>5513</v>
      </c>
      <c r="D479" s="251" t="s">
        <v>3878</v>
      </c>
      <c r="E479" s="255">
        <v>0</v>
      </c>
      <c r="F479" s="255">
        <v>0</v>
      </c>
      <c r="G479" s="255">
        <v>0</v>
      </c>
      <c r="H479" s="255">
        <v>0</v>
      </c>
      <c r="I479" s="255">
        <v>0</v>
      </c>
      <c r="J479" s="255">
        <v>0</v>
      </c>
      <c r="K479" s="255">
        <v>0</v>
      </c>
      <c r="L479" s="255">
        <v>0</v>
      </c>
      <c r="M479" s="255">
        <v>0</v>
      </c>
      <c r="N479" s="255">
        <v>0</v>
      </c>
      <c r="O479" s="255">
        <v>0</v>
      </c>
      <c r="P479" s="255">
        <v>0</v>
      </c>
      <c r="Q479" s="255">
        <v>0</v>
      </c>
    </row>
    <row r="480" spans="1:17">
      <c r="A480" s="251" t="s">
        <v>5623</v>
      </c>
      <c r="B480" s="251" t="s">
        <v>72</v>
      </c>
      <c r="C480" s="251" t="s">
        <v>5513</v>
      </c>
      <c r="D480" s="251" t="s">
        <v>5276</v>
      </c>
      <c r="E480" s="255">
        <v>0</v>
      </c>
      <c r="F480" s="255">
        <v>0</v>
      </c>
      <c r="G480" s="255">
        <v>0</v>
      </c>
      <c r="H480" s="255">
        <v>0</v>
      </c>
      <c r="I480" s="255">
        <v>0</v>
      </c>
      <c r="J480" s="255">
        <v>0</v>
      </c>
      <c r="K480" s="255">
        <v>0</v>
      </c>
      <c r="L480" s="255">
        <v>0</v>
      </c>
      <c r="M480" s="255">
        <v>0</v>
      </c>
      <c r="N480" s="255">
        <v>0</v>
      </c>
      <c r="O480" s="255">
        <v>0</v>
      </c>
      <c r="P480" s="255">
        <v>0</v>
      </c>
      <c r="Q480" s="255">
        <v>0</v>
      </c>
    </row>
    <row r="481" spans="1:17">
      <c r="A481" s="251" t="s">
        <v>5624</v>
      </c>
      <c r="B481" s="251" t="s">
        <v>72</v>
      </c>
      <c r="C481" s="251" t="s">
        <v>5513</v>
      </c>
      <c r="D481" s="251" t="s">
        <v>3876</v>
      </c>
      <c r="E481" s="255">
        <v>0</v>
      </c>
      <c r="F481" s="255">
        <v>0</v>
      </c>
      <c r="G481" s="255">
        <v>0</v>
      </c>
      <c r="H481" s="255">
        <v>0</v>
      </c>
      <c r="I481" s="255">
        <v>0</v>
      </c>
      <c r="J481" s="255">
        <v>0</v>
      </c>
      <c r="K481" s="255">
        <v>0</v>
      </c>
      <c r="L481" s="255">
        <v>0</v>
      </c>
      <c r="M481" s="255">
        <v>0</v>
      </c>
      <c r="N481" s="255">
        <v>0</v>
      </c>
      <c r="O481" s="255">
        <v>0</v>
      </c>
      <c r="P481" s="255">
        <v>0</v>
      </c>
      <c r="Q481" s="255">
        <v>0</v>
      </c>
    </row>
    <row r="482" spans="1:17">
      <c r="A482" s="251" t="s">
        <v>5624</v>
      </c>
      <c r="B482" s="251" t="s">
        <v>72</v>
      </c>
      <c r="C482" s="251" t="s">
        <v>5513</v>
      </c>
      <c r="D482" s="251" t="s">
        <v>149</v>
      </c>
      <c r="E482" s="255">
        <v>13983</v>
      </c>
      <c r="F482" s="255">
        <v>0</v>
      </c>
      <c r="G482" s="255">
        <v>0</v>
      </c>
      <c r="H482" s="255">
        <v>0</v>
      </c>
      <c r="I482" s="255">
        <v>0</v>
      </c>
      <c r="J482" s="255">
        <v>0</v>
      </c>
      <c r="K482" s="255">
        <v>15</v>
      </c>
      <c r="L482" s="255">
        <v>28</v>
      </c>
      <c r="M482" s="255">
        <v>0</v>
      </c>
      <c r="N482" s="255">
        <v>0</v>
      </c>
      <c r="O482" s="255">
        <v>6736</v>
      </c>
      <c r="P482" s="255">
        <v>5478</v>
      </c>
      <c r="Q482" s="255">
        <v>1726</v>
      </c>
    </row>
    <row r="483" spans="1:17">
      <c r="A483" s="251" t="s">
        <v>5624</v>
      </c>
      <c r="B483" s="251" t="s">
        <v>72</v>
      </c>
      <c r="C483" s="251" t="s">
        <v>5513</v>
      </c>
      <c r="D483" s="251" t="s">
        <v>3878</v>
      </c>
      <c r="E483" s="255">
        <v>18</v>
      </c>
      <c r="F483" s="255">
        <v>0</v>
      </c>
      <c r="G483" s="255">
        <v>0</v>
      </c>
      <c r="H483" s="255">
        <v>0</v>
      </c>
      <c r="I483" s="255">
        <v>0</v>
      </c>
      <c r="J483" s="255">
        <v>0</v>
      </c>
      <c r="K483" s="255">
        <v>0</v>
      </c>
      <c r="L483" s="255">
        <v>0</v>
      </c>
      <c r="M483" s="255">
        <v>0</v>
      </c>
      <c r="N483" s="255">
        <v>0</v>
      </c>
      <c r="O483" s="255">
        <v>3</v>
      </c>
      <c r="P483" s="255">
        <v>14</v>
      </c>
      <c r="Q483" s="255">
        <v>1</v>
      </c>
    </row>
    <row r="484" spans="1:17">
      <c r="A484" s="251" t="s">
        <v>5624</v>
      </c>
      <c r="B484" s="251" t="s">
        <v>72</v>
      </c>
      <c r="C484" s="251" t="s">
        <v>5513</v>
      </c>
      <c r="D484" s="251" t="s">
        <v>5276</v>
      </c>
      <c r="E484" s="255">
        <v>11</v>
      </c>
      <c r="F484" s="255">
        <v>0</v>
      </c>
      <c r="G484" s="255">
        <v>0</v>
      </c>
      <c r="H484" s="255">
        <v>0</v>
      </c>
      <c r="I484" s="255">
        <v>0</v>
      </c>
      <c r="J484" s="255">
        <v>0</v>
      </c>
      <c r="K484" s="255">
        <v>0</v>
      </c>
      <c r="L484" s="255">
        <v>0</v>
      </c>
      <c r="M484" s="255">
        <v>0</v>
      </c>
      <c r="N484" s="255">
        <v>0</v>
      </c>
      <c r="O484" s="255">
        <v>2</v>
      </c>
      <c r="P484" s="255">
        <v>8</v>
      </c>
      <c r="Q484" s="255">
        <v>1</v>
      </c>
    </row>
    <row r="485" spans="1:17">
      <c r="A485" s="251" t="s">
        <v>5625</v>
      </c>
      <c r="B485" s="251" t="s">
        <v>72</v>
      </c>
      <c r="C485" s="251" t="s">
        <v>5513</v>
      </c>
      <c r="D485" s="251" t="s">
        <v>3876</v>
      </c>
      <c r="E485" s="255">
        <v>0</v>
      </c>
      <c r="F485" s="255">
        <v>0</v>
      </c>
      <c r="G485" s="255">
        <v>0</v>
      </c>
      <c r="H485" s="255">
        <v>0</v>
      </c>
      <c r="I485" s="255">
        <v>0</v>
      </c>
      <c r="J485" s="255">
        <v>0</v>
      </c>
      <c r="K485" s="255">
        <v>0</v>
      </c>
      <c r="L485" s="255">
        <v>0</v>
      </c>
      <c r="M485" s="255">
        <v>0</v>
      </c>
      <c r="N485" s="255">
        <v>0</v>
      </c>
      <c r="O485" s="255">
        <v>0</v>
      </c>
      <c r="P485" s="255">
        <v>0</v>
      </c>
      <c r="Q485" s="255">
        <v>0</v>
      </c>
    </row>
    <row r="486" spans="1:17">
      <c r="A486" s="251" t="s">
        <v>5625</v>
      </c>
      <c r="B486" s="251" t="s">
        <v>72</v>
      </c>
      <c r="C486" s="251" t="s">
        <v>5513</v>
      </c>
      <c r="D486" s="251" t="s">
        <v>149</v>
      </c>
      <c r="E486" s="255">
        <v>14031</v>
      </c>
      <c r="F486" s="255">
        <v>0</v>
      </c>
      <c r="G486" s="255">
        <v>0</v>
      </c>
      <c r="H486" s="255">
        <v>0</v>
      </c>
      <c r="I486" s="255">
        <v>0</v>
      </c>
      <c r="J486" s="255">
        <v>0</v>
      </c>
      <c r="K486" s="255">
        <v>15</v>
      </c>
      <c r="L486" s="255">
        <v>28</v>
      </c>
      <c r="M486" s="255">
        <v>0</v>
      </c>
      <c r="N486" s="255">
        <v>0</v>
      </c>
      <c r="O486" s="255">
        <v>6766</v>
      </c>
      <c r="P486" s="255">
        <v>5482</v>
      </c>
      <c r="Q486" s="255">
        <v>1740</v>
      </c>
    </row>
    <row r="487" spans="1:17">
      <c r="A487" s="251" t="s">
        <v>5625</v>
      </c>
      <c r="B487" s="251" t="s">
        <v>72</v>
      </c>
      <c r="C487" s="251" t="s">
        <v>5513</v>
      </c>
      <c r="D487" s="251" t="s">
        <v>3878</v>
      </c>
      <c r="E487" s="255">
        <v>3</v>
      </c>
      <c r="F487" s="255">
        <v>0</v>
      </c>
      <c r="G487" s="255">
        <v>0</v>
      </c>
      <c r="H487" s="255">
        <v>0</v>
      </c>
      <c r="I487" s="255">
        <v>0</v>
      </c>
      <c r="J487" s="255">
        <v>0</v>
      </c>
      <c r="K487" s="255">
        <v>0</v>
      </c>
      <c r="L487" s="255">
        <v>0</v>
      </c>
      <c r="M487" s="255">
        <v>0</v>
      </c>
      <c r="N487" s="255">
        <v>0</v>
      </c>
      <c r="O487" s="255">
        <v>0</v>
      </c>
      <c r="P487" s="255">
        <v>3</v>
      </c>
      <c r="Q487" s="255">
        <v>0</v>
      </c>
    </row>
    <row r="488" spans="1:17">
      <c r="A488" s="251" t="s">
        <v>5625</v>
      </c>
      <c r="B488" s="251" t="s">
        <v>72</v>
      </c>
      <c r="C488" s="251" t="s">
        <v>5513</v>
      </c>
      <c r="D488" s="251" t="s">
        <v>5276</v>
      </c>
      <c r="E488" s="255">
        <v>3</v>
      </c>
      <c r="F488" s="255">
        <v>0</v>
      </c>
      <c r="G488" s="255">
        <v>0</v>
      </c>
      <c r="H488" s="255">
        <v>0</v>
      </c>
      <c r="I488" s="255">
        <v>0</v>
      </c>
      <c r="J488" s="255">
        <v>0</v>
      </c>
      <c r="K488" s="255">
        <v>0</v>
      </c>
      <c r="L488" s="255">
        <v>0</v>
      </c>
      <c r="M488" s="255">
        <v>0</v>
      </c>
      <c r="N488" s="255">
        <v>0</v>
      </c>
      <c r="O488" s="255">
        <v>0</v>
      </c>
      <c r="P488" s="255">
        <v>3</v>
      </c>
      <c r="Q488" s="255">
        <v>0</v>
      </c>
    </row>
    <row r="489" spans="1:17">
      <c r="A489" s="251" t="s">
        <v>5626</v>
      </c>
      <c r="B489" s="251" t="s">
        <v>72</v>
      </c>
      <c r="C489" s="251" t="s">
        <v>5513</v>
      </c>
      <c r="D489" s="251" t="s">
        <v>3876</v>
      </c>
      <c r="E489" s="255">
        <v>1531</v>
      </c>
      <c r="F489" s="255">
        <v>122</v>
      </c>
      <c r="G489" s="255">
        <v>161</v>
      </c>
      <c r="H489" s="255">
        <v>326</v>
      </c>
      <c r="I489" s="255">
        <v>306</v>
      </c>
      <c r="J489" s="255">
        <v>101</v>
      </c>
      <c r="K489" s="255">
        <v>22</v>
      </c>
      <c r="L489" s="255">
        <v>16</v>
      </c>
      <c r="M489" s="255">
        <v>12</v>
      </c>
      <c r="N489" s="255">
        <v>48</v>
      </c>
      <c r="O489" s="255">
        <v>136</v>
      </c>
      <c r="P489" s="255">
        <v>171</v>
      </c>
      <c r="Q489" s="255">
        <v>110</v>
      </c>
    </row>
    <row r="490" spans="1:17">
      <c r="A490" s="251" t="s">
        <v>5626</v>
      </c>
      <c r="B490" s="251" t="s">
        <v>72</v>
      </c>
      <c r="C490" s="251" t="s">
        <v>5513</v>
      </c>
      <c r="D490" s="251" t="s">
        <v>149</v>
      </c>
      <c r="E490" s="255">
        <v>19662</v>
      </c>
      <c r="F490" s="255">
        <v>0</v>
      </c>
      <c r="G490" s="255">
        <v>0</v>
      </c>
      <c r="H490" s="255">
        <v>0</v>
      </c>
      <c r="I490" s="255">
        <v>0</v>
      </c>
      <c r="J490" s="255">
        <v>0</v>
      </c>
      <c r="K490" s="255">
        <v>14</v>
      </c>
      <c r="L490" s="255">
        <v>39</v>
      </c>
      <c r="M490" s="255">
        <v>738</v>
      </c>
      <c r="N490" s="255">
        <v>4276</v>
      </c>
      <c r="O490" s="255">
        <v>7456</v>
      </c>
      <c r="P490" s="255">
        <v>5432</v>
      </c>
      <c r="Q490" s="255">
        <v>1707</v>
      </c>
    </row>
    <row r="491" spans="1:17">
      <c r="A491" s="251" t="s">
        <v>5626</v>
      </c>
      <c r="B491" s="251" t="s">
        <v>72</v>
      </c>
      <c r="C491" s="251" t="s">
        <v>5513</v>
      </c>
      <c r="D491" s="251" t="s">
        <v>3878</v>
      </c>
      <c r="E491" s="255">
        <v>472</v>
      </c>
      <c r="F491" s="255">
        <v>6</v>
      </c>
      <c r="G491" s="255">
        <v>4</v>
      </c>
      <c r="H491" s="255">
        <v>34</v>
      </c>
      <c r="I491" s="255">
        <v>17</v>
      </c>
      <c r="J491" s="255">
        <v>9</v>
      </c>
      <c r="K491" s="255">
        <v>5</v>
      </c>
      <c r="L491" s="255">
        <v>6</v>
      </c>
      <c r="M491" s="255">
        <v>19</v>
      </c>
      <c r="N491" s="255">
        <v>47</v>
      </c>
      <c r="O491" s="255">
        <v>123</v>
      </c>
      <c r="P491" s="255">
        <v>106</v>
      </c>
      <c r="Q491" s="255">
        <v>96</v>
      </c>
    </row>
    <row r="492" spans="1:17">
      <c r="A492" s="251" t="s">
        <v>5626</v>
      </c>
      <c r="B492" s="251" t="s">
        <v>72</v>
      </c>
      <c r="C492" s="251" t="s">
        <v>5513</v>
      </c>
      <c r="D492" s="251" t="s">
        <v>5276</v>
      </c>
      <c r="E492" s="255">
        <v>237</v>
      </c>
      <c r="F492" s="255">
        <v>2</v>
      </c>
      <c r="G492" s="255">
        <v>2</v>
      </c>
      <c r="H492" s="255">
        <v>16</v>
      </c>
      <c r="I492" s="255">
        <v>11</v>
      </c>
      <c r="J492" s="255">
        <v>6</v>
      </c>
      <c r="K492" s="255">
        <v>3</v>
      </c>
      <c r="L492" s="255">
        <v>0</v>
      </c>
      <c r="M492" s="255">
        <v>1</v>
      </c>
      <c r="N492" s="255">
        <v>23</v>
      </c>
      <c r="O492" s="255">
        <v>76</v>
      </c>
      <c r="P492" s="255">
        <v>52</v>
      </c>
      <c r="Q492" s="255">
        <v>45</v>
      </c>
    </row>
    <row r="493" spans="1:17">
      <c r="A493" s="251" t="s">
        <v>5627</v>
      </c>
      <c r="B493" s="251" t="s">
        <v>72</v>
      </c>
      <c r="C493" s="251" t="s">
        <v>5513</v>
      </c>
      <c r="D493" s="251" t="s">
        <v>3876</v>
      </c>
      <c r="E493" s="255">
        <v>0</v>
      </c>
      <c r="F493" s="255">
        <v>0</v>
      </c>
      <c r="G493" s="255">
        <v>0</v>
      </c>
      <c r="H493" s="255">
        <v>0</v>
      </c>
      <c r="I493" s="255">
        <v>0</v>
      </c>
      <c r="J493" s="255">
        <v>0</v>
      </c>
      <c r="K493" s="255">
        <v>0</v>
      </c>
      <c r="L493" s="255">
        <v>0</v>
      </c>
      <c r="M493" s="255">
        <v>0</v>
      </c>
      <c r="N493" s="255">
        <v>0</v>
      </c>
      <c r="O493" s="255">
        <v>0</v>
      </c>
      <c r="P493" s="255">
        <v>0</v>
      </c>
      <c r="Q493" s="255">
        <v>0</v>
      </c>
    </row>
    <row r="494" spans="1:17">
      <c r="A494" s="251" t="s">
        <v>5627</v>
      </c>
      <c r="B494" s="251" t="s">
        <v>72</v>
      </c>
      <c r="C494" s="251" t="s">
        <v>5513</v>
      </c>
      <c r="D494" s="251" t="s">
        <v>149</v>
      </c>
      <c r="E494" s="255">
        <v>13850</v>
      </c>
      <c r="F494" s="255">
        <v>0</v>
      </c>
      <c r="G494" s="255">
        <v>0</v>
      </c>
      <c r="H494" s="255">
        <v>0</v>
      </c>
      <c r="I494" s="255">
        <v>0</v>
      </c>
      <c r="J494" s="255">
        <v>0</v>
      </c>
      <c r="K494" s="255">
        <v>0</v>
      </c>
      <c r="L494" s="255">
        <v>0</v>
      </c>
      <c r="M494" s="255">
        <v>0</v>
      </c>
      <c r="N494" s="255">
        <v>0</v>
      </c>
      <c r="O494" s="255">
        <v>6745</v>
      </c>
      <c r="P494" s="255">
        <v>5403</v>
      </c>
      <c r="Q494" s="255">
        <v>1702</v>
      </c>
    </row>
    <row r="495" spans="1:17">
      <c r="A495" s="251" t="s">
        <v>5627</v>
      </c>
      <c r="B495" s="251" t="s">
        <v>72</v>
      </c>
      <c r="C495" s="251" t="s">
        <v>5513</v>
      </c>
      <c r="D495" s="251" t="s">
        <v>3878</v>
      </c>
      <c r="E495" s="255">
        <v>17</v>
      </c>
      <c r="F495" s="255">
        <v>0</v>
      </c>
      <c r="G495" s="255">
        <v>0</v>
      </c>
      <c r="H495" s="255">
        <v>0</v>
      </c>
      <c r="I495" s="255">
        <v>0</v>
      </c>
      <c r="J495" s="255">
        <v>0</v>
      </c>
      <c r="K495" s="255">
        <v>0</v>
      </c>
      <c r="L495" s="255">
        <v>0</v>
      </c>
      <c r="M495" s="255">
        <v>0</v>
      </c>
      <c r="N495" s="255">
        <v>0</v>
      </c>
      <c r="O495" s="255">
        <v>13</v>
      </c>
      <c r="P495" s="255">
        <v>4</v>
      </c>
      <c r="Q495" s="255">
        <v>0</v>
      </c>
    </row>
    <row r="496" spans="1:17">
      <c r="A496" s="251" t="s">
        <v>5627</v>
      </c>
      <c r="B496" s="251" t="s">
        <v>72</v>
      </c>
      <c r="C496" s="251" t="s">
        <v>5513</v>
      </c>
      <c r="D496" s="251" t="s">
        <v>5276</v>
      </c>
      <c r="E496" s="255">
        <v>5</v>
      </c>
      <c r="F496" s="255">
        <v>0</v>
      </c>
      <c r="G496" s="255">
        <v>0</v>
      </c>
      <c r="H496" s="255">
        <v>0</v>
      </c>
      <c r="I496" s="255">
        <v>0</v>
      </c>
      <c r="J496" s="255">
        <v>0</v>
      </c>
      <c r="K496" s="255">
        <v>0</v>
      </c>
      <c r="L496" s="255">
        <v>0</v>
      </c>
      <c r="M496" s="255">
        <v>0</v>
      </c>
      <c r="N496" s="255">
        <v>0</v>
      </c>
      <c r="O496" s="255">
        <v>4</v>
      </c>
      <c r="P496" s="255">
        <v>1</v>
      </c>
      <c r="Q496" s="255">
        <v>0</v>
      </c>
    </row>
    <row r="497" spans="1:17">
      <c r="A497" s="251" t="s">
        <v>5628</v>
      </c>
      <c r="B497" s="251" t="s">
        <v>72</v>
      </c>
      <c r="C497" s="251" t="s">
        <v>5513</v>
      </c>
      <c r="D497" s="251" t="s">
        <v>3876</v>
      </c>
      <c r="E497" s="255">
        <v>1660</v>
      </c>
      <c r="F497" s="255">
        <v>168</v>
      </c>
      <c r="G497" s="255">
        <v>175</v>
      </c>
      <c r="H497" s="255">
        <v>274</v>
      </c>
      <c r="I497" s="255">
        <v>363</v>
      </c>
      <c r="J497" s="255">
        <v>118</v>
      </c>
      <c r="K497" s="255">
        <v>27</v>
      </c>
      <c r="L497" s="255">
        <v>22</v>
      </c>
      <c r="M497" s="255">
        <v>7</v>
      </c>
      <c r="N497" s="255">
        <v>73</v>
      </c>
      <c r="O497" s="255">
        <v>113</v>
      </c>
      <c r="P497" s="255">
        <v>236</v>
      </c>
      <c r="Q497" s="255">
        <v>84</v>
      </c>
    </row>
    <row r="498" spans="1:17">
      <c r="A498" s="251" t="s">
        <v>5628</v>
      </c>
      <c r="B498" s="251" t="s">
        <v>72</v>
      </c>
      <c r="C498" s="251" t="s">
        <v>5513</v>
      </c>
      <c r="D498" s="251" t="s">
        <v>149</v>
      </c>
      <c r="E498" s="255">
        <v>19596</v>
      </c>
      <c r="F498" s="255">
        <v>0</v>
      </c>
      <c r="G498" s="255">
        <v>0</v>
      </c>
      <c r="H498" s="255">
        <v>0</v>
      </c>
      <c r="I498" s="255">
        <v>0</v>
      </c>
      <c r="J498" s="255">
        <v>0</v>
      </c>
      <c r="K498" s="255">
        <v>15</v>
      </c>
      <c r="L498" s="255">
        <v>40</v>
      </c>
      <c r="M498" s="255">
        <v>733</v>
      </c>
      <c r="N498" s="255">
        <v>4256</v>
      </c>
      <c r="O498" s="255">
        <v>7441</v>
      </c>
      <c r="P498" s="255">
        <v>5406</v>
      </c>
      <c r="Q498" s="255">
        <v>1705</v>
      </c>
    </row>
    <row r="499" spans="1:17">
      <c r="A499" s="251" t="s">
        <v>5628</v>
      </c>
      <c r="B499" s="251" t="s">
        <v>72</v>
      </c>
      <c r="C499" s="251" t="s">
        <v>5513</v>
      </c>
      <c r="D499" s="251" t="s">
        <v>3878</v>
      </c>
      <c r="E499" s="255">
        <v>450</v>
      </c>
      <c r="F499" s="255">
        <v>115</v>
      </c>
      <c r="G499" s="255">
        <v>15</v>
      </c>
      <c r="H499" s="255">
        <v>23</v>
      </c>
      <c r="I499" s="255">
        <v>77</v>
      </c>
      <c r="J499" s="255">
        <v>70</v>
      </c>
      <c r="K499" s="255">
        <v>6</v>
      </c>
      <c r="L499" s="255">
        <v>20</v>
      </c>
      <c r="M499" s="255">
        <v>7</v>
      </c>
      <c r="N499" s="255">
        <v>43</v>
      </c>
      <c r="O499" s="255">
        <v>15</v>
      </c>
      <c r="P499" s="255">
        <v>50</v>
      </c>
      <c r="Q499" s="255">
        <v>9</v>
      </c>
    </row>
    <row r="500" spans="1:17">
      <c r="A500" s="251" t="s">
        <v>5628</v>
      </c>
      <c r="B500" s="251" t="s">
        <v>72</v>
      </c>
      <c r="C500" s="251" t="s">
        <v>5513</v>
      </c>
      <c r="D500" s="251" t="s">
        <v>5276</v>
      </c>
      <c r="E500" s="255">
        <v>271</v>
      </c>
      <c r="F500" s="255">
        <v>74</v>
      </c>
      <c r="G500" s="255">
        <v>7</v>
      </c>
      <c r="H500" s="255">
        <v>10</v>
      </c>
      <c r="I500" s="255">
        <v>40</v>
      </c>
      <c r="J500" s="255">
        <v>55</v>
      </c>
      <c r="K500" s="255">
        <v>1</v>
      </c>
      <c r="L500" s="255">
        <v>13</v>
      </c>
      <c r="M500" s="255">
        <v>4</v>
      </c>
      <c r="N500" s="255">
        <v>29</v>
      </c>
      <c r="O500" s="255">
        <v>9</v>
      </c>
      <c r="P500" s="255">
        <v>24</v>
      </c>
      <c r="Q500" s="255">
        <v>5</v>
      </c>
    </row>
    <row r="501" spans="1:17">
      <c r="A501" s="251" t="s">
        <v>5629</v>
      </c>
      <c r="B501" s="251" t="s">
        <v>72</v>
      </c>
      <c r="C501" s="251" t="s">
        <v>5513</v>
      </c>
      <c r="D501" s="251" t="s">
        <v>3876</v>
      </c>
      <c r="E501" s="255">
        <v>0</v>
      </c>
      <c r="F501" s="255">
        <v>0</v>
      </c>
      <c r="G501" s="255">
        <v>0</v>
      </c>
      <c r="H501" s="255">
        <v>0</v>
      </c>
      <c r="I501" s="255">
        <v>0</v>
      </c>
      <c r="J501" s="255">
        <v>0</v>
      </c>
      <c r="K501" s="255">
        <v>0</v>
      </c>
      <c r="L501" s="255">
        <v>0</v>
      </c>
      <c r="M501" s="255">
        <v>0</v>
      </c>
      <c r="N501" s="255">
        <v>0</v>
      </c>
      <c r="O501" s="255">
        <v>0</v>
      </c>
      <c r="P501" s="255">
        <v>0</v>
      </c>
      <c r="Q501" s="255">
        <v>0</v>
      </c>
    </row>
    <row r="502" spans="1:17">
      <c r="A502" s="251" t="s">
        <v>5629</v>
      </c>
      <c r="B502" s="251" t="s">
        <v>72</v>
      </c>
      <c r="C502" s="251" t="s">
        <v>5513</v>
      </c>
      <c r="D502" s="251" t="s">
        <v>149</v>
      </c>
      <c r="E502" s="255">
        <v>13923</v>
      </c>
      <c r="F502" s="255">
        <v>0</v>
      </c>
      <c r="G502" s="255">
        <v>0</v>
      </c>
      <c r="H502" s="255">
        <v>0</v>
      </c>
      <c r="I502" s="255">
        <v>0</v>
      </c>
      <c r="J502" s="255">
        <v>0</v>
      </c>
      <c r="K502" s="255">
        <v>14</v>
      </c>
      <c r="L502" s="255">
        <v>25</v>
      </c>
      <c r="M502" s="255">
        <v>0</v>
      </c>
      <c r="N502" s="255">
        <v>0</v>
      </c>
      <c r="O502" s="255">
        <v>6715</v>
      </c>
      <c r="P502" s="255">
        <v>5453</v>
      </c>
      <c r="Q502" s="255">
        <v>1716</v>
      </c>
    </row>
    <row r="503" spans="1:17">
      <c r="A503" s="251" t="s">
        <v>5629</v>
      </c>
      <c r="B503" s="251" t="s">
        <v>72</v>
      </c>
      <c r="C503" s="251" t="s">
        <v>5513</v>
      </c>
      <c r="D503" s="251" t="s">
        <v>3878</v>
      </c>
      <c r="E503" s="255">
        <v>0</v>
      </c>
      <c r="F503" s="255">
        <v>0</v>
      </c>
      <c r="G503" s="255">
        <v>0</v>
      </c>
      <c r="H503" s="255">
        <v>0</v>
      </c>
      <c r="I503" s="255">
        <v>0</v>
      </c>
      <c r="J503" s="255">
        <v>0</v>
      </c>
      <c r="K503" s="255">
        <v>0</v>
      </c>
      <c r="L503" s="255">
        <v>0</v>
      </c>
      <c r="M503" s="255">
        <v>0</v>
      </c>
      <c r="N503" s="255">
        <v>0</v>
      </c>
      <c r="O503" s="255">
        <v>0</v>
      </c>
      <c r="P503" s="255">
        <v>0</v>
      </c>
      <c r="Q503" s="255">
        <v>0</v>
      </c>
    </row>
    <row r="504" spans="1:17">
      <c r="A504" s="251" t="s">
        <v>5629</v>
      </c>
      <c r="B504" s="251" t="s">
        <v>72</v>
      </c>
      <c r="C504" s="251" t="s">
        <v>5513</v>
      </c>
      <c r="D504" s="251" t="s">
        <v>5276</v>
      </c>
      <c r="E504" s="255">
        <v>0</v>
      </c>
      <c r="F504" s="255">
        <v>0</v>
      </c>
      <c r="G504" s="255">
        <v>0</v>
      </c>
      <c r="H504" s="255">
        <v>0</v>
      </c>
      <c r="I504" s="255">
        <v>0</v>
      </c>
      <c r="J504" s="255">
        <v>0</v>
      </c>
      <c r="K504" s="255">
        <v>0</v>
      </c>
      <c r="L504" s="255">
        <v>0</v>
      </c>
      <c r="M504" s="255">
        <v>0</v>
      </c>
      <c r="N504" s="255">
        <v>0</v>
      </c>
      <c r="O504" s="255">
        <v>0</v>
      </c>
      <c r="P504" s="255">
        <v>0</v>
      </c>
      <c r="Q504" s="255">
        <v>0</v>
      </c>
    </row>
    <row r="505" spans="1:17">
      <c r="A505" s="251" t="s">
        <v>5630</v>
      </c>
      <c r="B505" s="251" t="s">
        <v>72</v>
      </c>
      <c r="C505" s="251" t="s">
        <v>5513</v>
      </c>
      <c r="D505" s="251" t="s">
        <v>3876</v>
      </c>
      <c r="E505" s="255">
        <v>0</v>
      </c>
      <c r="F505" s="255">
        <v>0</v>
      </c>
      <c r="G505" s="255">
        <v>0</v>
      </c>
      <c r="H505" s="255">
        <v>0</v>
      </c>
      <c r="I505" s="255">
        <v>0</v>
      </c>
      <c r="J505" s="255">
        <v>0</v>
      </c>
      <c r="K505" s="255">
        <v>0</v>
      </c>
      <c r="L505" s="255">
        <v>0</v>
      </c>
      <c r="M505" s="255">
        <v>0</v>
      </c>
      <c r="N505" s="255">
        <v>0</v>
      </c>
      <c r="O505" s="255">
        <v>0</v>
      </c>
      <c r="P505" s="255">
        <v>0</v>
      </c>
      <c r="Q505" s="255">
        <v>0</v>
      </c>
    </row>
    <row r="506" spans="1:17">
      <c r="A506" s="251" t="s">
        <v>5630</v>
      </c>
      <c r="B506" s="251" t="s">
        <v>72</v>
      </c>
      <c r="C506" s="251" t="s">
        <v>5513</v>
      </c>
      <c r="D506" s="251" t="s">
        <v>149</v>
      </c>
      <c r="E506" s="255">
        <v>13948</v>
      </c>
      <c r="F506" s="255">
        <v>0</v>
      </c>
      <c r="G506" s="255">
        <v>0</v>
      </c>
      <c r="H506" s="255">
        <v>0</v>
      </c>
      <c r="I506" s="255">
        <v>0</v>
      </c>
      <c r="J506" s="255">
        <v>0</v>
      </c>
      <c r="K506" s="255">
        <v>14</v>
      </c>
      <c r="L506" s="255">
        <v>27</v>
      </c>
      <c r="M506" s="255">
        <v>0</v>
      </c>
      <c r="N506" s="255">
        <v>0</v>
      </c>
      <c r="O506" s="255">
        <v>6723</v>
      </c>
      <c r="P506" s="255">
        <v>5444</v>
      </c>
      <c r="Q506" s="255">
        <v>1740</v>
      </c>
    </row>
    <row r="507" spans="1:17">
      <c r="A507" s="251" t="s">
        <v>5630</v>
      </c>
      <c r="B507" s="251" t="s">
        <v>72</v>
      </c>
      <c r="C507" s="251" t="s">
        <v>5513</v>
      </c>
      <c r="D507" s="251" t="s">
        <v>3878</v>
      </c>
      <c r="E507" s="255">
        <v>0</v>
      </c>
      <c r="F507" s="255">
        <v>0</v>
      </c>
      <c r="G507" s="255">
        <v>0</v>
      </c>
      <c r="H507" s="255">
        <v>0</v>
      </c>
      <c r="I507" s="255">
        <v>0</v>
      </c>
      <c r="J507" s="255">
        <v>0</v>
      </c>
      <c r="K507" s="255">
        <v>0</v>
      </c>
      <c r="L507" s="255">
        <v>0</v>
      </c>
      <c r="M507" s="255">
        <v>0</v>
      </c>
      <c r="N507" s="255">
        <v>0</v>
      </c>
      <c r="O507" s="255">
        <v>0</v>
      </c>
      <c r="P507" s="255">
        <v>0</v>
      </c>
      <c r="Q507" s="255">
        <v>0</v>
      </c>
    </row>
    <row r="508" spans="1:17">
      <c r="A508" s="251" t="s">
        <v>5630</v>
      </c>
      <c r="B508" s="251" t="s">
        <v>72</v>
      </c>
      <c r="C508" s="251" t="s">
        <v>5513</v>
      </c>
      <c r="D508" s="251" t="s">
        <v>5276</v>
      </c>
      <c r="E508" s="255">
        <v>0</v>
      </c>
      <c r="F508" s="255">
        <v>0</v>
      </c>
      <c r="G508" s="255">
        <v>0</v>
      </c>
      <c r="H508" s="255">
        <v>0</v>
      </c>
      <c r="I508" s="255">
        <v>0</v>
      </c>
      <c r="J508" s="255">
        <v>0</v>
      </c>
      <c r="K508" s="255">
        <v>0</v>
      </c>
      <c r="L508" s="255">
        <v>0</v>
      </c>
      <c r="M508" s="255">
        <v>0</v>
      </c>
      <c r="N508" s="255">
        <v>0</v>
      </c>
      <c r="O508" s="255">
        <v>0</v>
      </c>
      <c r="P508" s="255">
        <v>0</v>
      </c>
      <c r="Q508" s="255">
        <v>0</v>
      </c>
    </row>
    <row r="509" spans="1:17">
      <c r="A509" s="251" t="s">
        <v>5631</v>
      </c>
      <c r="B509" s="251" t="s">
        <v>72</v>
      </c>
      <c r="C509" s="251" t="s">
        <v>5513</v>
      </c>
      <c r="D509" s="251" t="s">
        <v>3876</v>
      </c>
      <c r="E509" s="255">
        <v>0</v>
      </c>
      <c r="F509" s="255">
        <v>0</v>
      </c>
      <c r="G509" s="255">
        <v>0</v>
      </c>
      <c r="H509" s="255">
        <v>0</v>
      </c>
      <c r="I509" s="255">
        <v>0</v>
      </c>
      <c r="J509" s="255">
        <v>0</v>
      </c>
      <c r="K509" s="255">
        <v>0</v>
      </c>
      <c r="L509" s="255">
        <v>0</v>
      </c>
      <c r="M509" s="255">
        <v>0</v>
      </c>
      <c r="N509" s="255">
        <v>0</v>
      </c>
      <c r="O509" s="255">
        <v>0</v>
      </c>
      <c r="P509" s="255">
        <v>0</v>
      </c>
      <c r="Q509" s="255">
        <v>0</v>
      </c>
    </row>
    <row r="510" spans="1:17">
      <c r="A510" s="251" t="s">
        <v>5631</v>
      </c>
      <c r="B510" s="251" t="s">
        <v>72</v>
      </c>
      <c r="C510" s="251" t="s">
        <v>5513</v>
      </c>
      <c r="D510" s="251" t="s">
        <v>149</v>
      </c>
      <c r="E510" s="255">
        <v>13939</v>
      </c>
      <c r="F510" s="255">
        <v>0</v>
      </c>
      <c r="G510" s="255">
        <v>0</v>
      </c>
      <c r="H510" s="255">
        <v>0</v>
      </c>
      <c r="I510" s="255">
        <v>0</v>
      </c>
      <c r="J510" s="255">
        <v>0</v>
      </c>
      <c r="K510" s="255">
        <v>14</v>
      </c>
      <c r="L510" s="255">
        <v>27</v>
      </c>
      <c r="M510" s="255">
        <v>0</v>
      </c>
      <c r="N510" s="255">
        <v>0</v>
      </c>
      <c r="O510" s="255">
        <v>6710</v>
      </c>
      <c r="P510" s="255">
        <v>5461</v>
      </c>
      <c r="Q510" s="255">
        <v>1727</v>
      </c>
    </row>
    <row r="511" spans="1:17">
      <c r="A511" s="251" t="s">
        <v>5631</v>
      </c>
      <c r="B511" s="251" t="s">
        <v>72</v>
      </c>
      <c r="C511" s="251" t="s">
        <v>5513</v>
      </c>
      <c r="D511" s="251" t="s">
        <v>3878</v>
      </c>
      <c r="E511" s="255">
        <v>2</v>
      </c>
      <c r="F511" s="255">
        <v>0</v>
      </c>
      <c r="G511" s="255">
        <v>0</v>
      </c>
      <c r="H511" s="255">
        <v>0</v>
      </c>
      <c r="I511" s="255">
        <v>0</v>
      </c>
      <c r="J511" s="255">
        <v>0</v>
      </c>
      <c r="K511" s="255">
        <v>0</v>
      </c>
      <c r="L511" s="255">
        <v>0</v>
      </c>
      <c r="M511" s="255">
        <v>0</v>
      </c>
      <c r="N511" s="255">
        <v>0</v>
      </c>
      <c r="O511" s="255">
        <v>2</v>
      </c>
      <c r="P511" s="255">
        <v>0</v>
      </c>
      <c r="Q511" s="255">
        <v>0</v>
      </c>
    </row>
    <row r="512" spans="1:17">
      <c r="A512" s="251" t="s">
        <v>5631</v>
      </c>
      <c r="B512" s="251" t="s">
        <v>72</v>
      </c>
      <c r="C512" s="251" t="s">
        <v>5513</v>
      </c>
      <c r="D512" s="251" t="s">
        <v>5276</v>
      </c>
      <c r="E512" s="255">
        <v>2</v>
      </c>
      <c r="F512" s="255">
        <v>0</v>
      </c>
      <c r="G512" s="255">
        <v>0</v>
      </c>
      <c r="H512" s="255">
        <v>0</v>
      </c>
      <c r="I512" s="255">
        <v>0</v>
      </c>
      <c r="J512" s="255">
        <v>0</v>
      </c>
      <c r="K512" s="255">
        <v>0</v>
      </c>
      <c r="L512" s="255">
        <v>0</v>
      </c>
      <c r="M512" s="255">
        <v>0</v>
      </c>
      <c r="N512" s="255">
        <v>0</v>
      </c>
      <c r="O512" s="255">
        <v>2</v>
      </c>
      <c r="P512" s="255">
        <v>0</v>
      </c>
      <c r="Q512" s="255">
        <v>0</v>
      </c>
    </row>
    <row r="513" spans="1:17">
      <c r="A513" s="251" t="s">
        <v>5632</v>
      </c>
      <c r="B513" s="251" t="s">
        <v>72</v>
      </c>
      <c r="C513" s="251" t="s">
        <v>5513</v>
      </c>
      <c r="D513" s="251" t="s">
        <v>3876</v>
      </c>
      <c r="E513" s="255">
        <v>1237</v>
      </c>
      <c r="F513" s="255">
        <v>114</v>
      </c>
      <c r="G513" s="255">
        <v>152</v>
      </c>
      <c r="H513" s="255">
        <v>242</v>
      </c>
      <c r="I513" s="255">
        <v>292</v>
      </c>
      <c r="J513" s="255">
        <v>100</v>
      </c>
      <c r="K513" s="255">
        <v>18</v>
      </c>
      <c r="L513" s="255">
        <v>6</v>
      </c>
      <c r="M513" s="255">
        <v>2</v>
      </c>
      <c r="N513" s="255">
        <v>37</v>
      </c>
      <c r="O513" s="255">
        <v>72</v>
      </c>
      <c r="P513" s="255">
        <v>121</v>
      </c>
      <c r="Q513" s="255">
        <v>81</v>
      </c>
    </row>
    <row r="514" spans="1:17">
      <c r="A514" s="251" t="s">
        <v>5632</v>
      </c>
      <c r="B514" s="251" t="s">
        <v>72</v>
      </c>
      <c r="C514" s="251" t="s">
        <v>5513</v>
      </c>
      <c r="D514" s="251" t="s">
        <v>149</v>
      </c>
      <c r="E514" s="255">
        <v>19674</v>
      </c>
      <c r="F514" s="255">
        <v>0</v>
      </c>
      <c r="G514" s="255">
        <v>0</v>
      </c>
      <c r="H514" s="255">
        <v>0</v>
      </c>
      <c r="I514" s="255">
        <v>0</v>
      </c>
      <c r="J514" s="255">
        <v>0</v>
      </c>
      <c r="K514" s="255">
        <v>14</v>
      </c>
      <c r="L514" s="255">
        <v>39</v>
      </c>
      <c r="M514" s="255">
        <v>740</v>
      </c>
      <c r="N514" s="255">
        <v>4295</v>
      </c>
      <c r="O514" s="255">
        <v>7460</v>
      </c>
      <c r="P514" s="255">
        <v>5414</v>
      </c>
      <c r="Q514" s="255">
        <v>1712</v>
      </c>
    </row>
    <row r="515" spans="1:17">
      <c r="A515" s="251" t="s">
        <v>5632</v>
      </c>
      <c r="B515" s="251" t="s">
        <v>72</v>
      </c>
      <c r="C515" s="251" t="s">
        <v>5513</v>
      </c>
      <c r="D515" s="251" t="s">
        <v>3878</v>
      </c>
      <c r="E515" s="255">
        <v>222</v>
      </c>
      <c r="F515" s="255">
        <v>0</v>
      </c>
      <c r="G515" s="255">
        <v>0</v>
      </c>
      <c r="H515" s="255">
        <v>4</v>
      </c>
      <c r="I515" s="255">
        <v>0</v>
      </c>
      <c r="J515" s="255">
        <v>0</v>
      </c>
      <c r="K515" s="255">
        <v>0</v>
      </c>
      <c r="L515" s="255">
        <v>0</v>
      </c>
      <c r="M515" s="255">
        <v>1</v>
      </c>
      <c r="N515" s="255">
        <v>63</v>
      </c>
      <c r="O515" s="255">
        <v>97</v>
      </c>
      <c r="P515" s="255">
        <v>45</v>
      </c>
      <c r="Q515" s="255">
        <v>12</v>
      </c>
    </row>
    <row r="516" spans="1:17">
      <c r="A516" s="251" t="s">
        <v>5632</v>
      </c>
      <c r="B516" s="251" t="s">
        <v>72</v>
      </c>
      <c r="C516" s="251" t="s">
        <v>5513</v>
      </c>
      <c r="D516" s="251" t="s">
        <v>5276</v>
      </c>
      <c r="E516" s="255">
        <v>99</v>
      </c>
      <c r="F516" s="255">
        <v>0</v>
      </c>
      <c r="G516" s="255">
        <v>0</v>
      </c>
      <c r="H516" s="255">
        <v>2</v>
      </c>
      <c r="I516" s="255">
        <v>0</v>
      </c>
      <c r="J516" s="255">
        <v>0</v>
      </c>
      <c r="K516" s="255">
        <v>0</v>
      </c>
      <c r="L516" s="255">
        <v>0</v>
      </c>
      <c r="M516" s="255">
        <v>0</v>
      </c>
      <c r="N516" s="255">
        <v>27</v>
      </c>
      <c r="O516" s="255">
        <v>41</v>
      </c>
      <c r="P516" s="255">
        <v>20</v>
      </c>
      <c r="Q516" s="255">
        <v>9</v>
      </c>
    </row>
    <row r="517" spans="1:17">
      <c r="A517" s="251" t="s">
        <v>5633</v>
      </c>
      <c r="B517" s="251" t="s">
        <v>72</v>
      </c>
      <c r="C517" s="251" t="s">
        <v>5513</v>
      </c>
      <c r="D517" s="251" t="s">
        <v>3876</v>
      </c>
      <c r="E517" s="255">
        <v>1836</v>
      </c>
      <c r="F517" s="255">
        <v>126</v>
      </c>
      <c r="G517" s="255">
        <v>267</v>
      </c>
      <c r="H517" s="255">
        <v>327</v>
      </c>
      <c r="I517" s="255">
        <v>375</v>
      </c>
      <c r="J517" s="255">
        <v>116</v>
      </c>
      <c r="K517" s="255">
        <v>66</v>
      </c>
      <c r="L517" s="255">
        <v>12</v>
      </c>
      <c r="M517" s="255">
        <v>7</v>
      </c>
      <c r="N517" s="255">
        <v>74</v>
      </c>
      <c r="O517" s="255">
        <v>141</v>
      </c>
      <c r="P517" s="255">
        <v>243</v>
      </c>
      <c r="Q517" s="255">
        <v>82</v>
      </c>
    </row>
    <row r="518" spans="1:17">
      <c r="A518" s="251" t="s">
        <v>5633</v>
      </c>
      <c r="B518" s="251" t="s">
        <v>72</v>
      </c>
      <c r="C518" s="251" t="s">
        <v>5513</v>
      </c>
      <c r="D518" s="251" t="s">
        <v>149</v>
      </c>
      <c r="E518" s="255">
        <v>19853</v>
      </c>
      <c r="F518" s="255">
        <v>0</v>
      </c>
      <c r="G518" s="255">
        <v>0</v>
      </c>
      <c r="H518" s="255">
        <v>0</v>
      </c>
      <c r="I518" s="255">
        <v>0</v>
      </c>
      <c r="J518" s="255">
        <v>0</v>
      </c>
      <c r="K518" s="255">
        <v>14</v>
      </c>
      <c r="L518" s="255">
        <v>40</v>
      </c>
      <c r="M518" s="255">
        <v>742</v>
      </c>
      <c r="N518" s="255">
        <v>4324</v>
      </c>
      <c r="O518" s="255">
        <v>7555</v>
      </c>
      <c r="P518" s="255">
        <v>5469</v>
      </c>
      <c r="Q518" s="255">
        <v>1709</v>
      </c>
    </row>
    <row r="519" spans="1:17">
      <c r="A519" s="251" t="s">
        <v>5633</v>
      </c>
      <c r="B519" s="251" t="s">
        <v>72</v>
      </c>
      <c r="C519" s="251" t="s">
        <v>5513</v>
      </c>
      <c r="D519" s="251" t="s">
        <v>3878</v>
      </c>
      <c r="E519" s="255">
        <v>1796</v>
      </c>
      <c r="F519" s="255">
        <v>31</v>
      </c>
      <c r="G519" s="255">
        <v>248</v>
      </c>
      <c r="H519" s="255">
        <v>168</v>
      </c>
      <c r="I519" s="255">
        <v>122</v>
      </c>
      <c r="J519" s="255">
        <v>40</v>
      </c>
      <c r="K519" s="255">
        <v>11</v>
      </c>
      <c r="L519" s="255">
        <v>5</v>
      </c>
      <c r="M519" s="255">
        <v>42</v>
      </c>
      <c r="N519" s="255">
        <v>285</v>
      </c>
      <c r="O519" s="255">
        <v>385</v>
      </c>
      <c r="P519" s="255">
        <v>386</v>
      </c>
      <c r="Q519" s="255">
        <v>73</v>
      </c>
    </row>
    <row r="520" spans="1:17">
      <c r="A520" s="251" t="s">
        <v>5633</v>
      </c>
      <c r="B520" s="251" t="s">
        <v>72</v>
      </c>
      <c r="C520" s="251" t="s">
        <v>5513</v>
      </c>
      <c r="D520" s="251" t="s">
        <v>5276</v>
      </c>
      <c r="E520" s="255">
        <v>899</v>
      </c>
      <c r="F520" s="255">
        <v>14</v>
      </c>
      <c r="G520" s="255">
        <v>153</v>
      </c>
      <c r="H520" s="255">
        <v>81</v>
      </c>
      <c r="I520" s="255">
        <v>61</v>
      </c>
      <c r="J520" s="255">
        <v>18</v>
      </c>
      <c r="K520" s="255">
        <v>7</v>
      </c>
      <c r="L520" s="255">
        <v>2</v>
      </c>
      <c r="M520" s="255">
        <v>19</v>
      </c>
      <c r="N520" s="255">
        <v>133</v>
      </c>
      <c r="O520" s="255">
        <v>190</v>
      </c>
      <c r="P520" s="255">
        <v>189</v>
      </c>
      <c r="Q520" s="255">
        <v>32</v>
      </c>
    </row>
    <row r="521" spans="1:17">
      <c r="A521" s="251" t="s">
        <v>5634</v>
      </c>
      <c r="B521" s="251" t="s">
        <v>72</v>
      </c>
      <c r="C521" s="251" t="s">
        <v>5513</v>
      </c>
      <c r="D521" s="251" t="s">
        <v>3876</v>
      </c>
      <c r="E521" s="255">
        <v>0</v>
      </c>
      <c r="F521" s="255">
        <v>0</v>
      </c>
      <c r="G521" s="255">
        <v>0</v>
      </c>
      <c r="H521" s="255">
        <v>0</v>
      </c>
      <c r="I521" s="255">
        <v>0</v>
      </c>
      <c r="J521" s="255">
        <v>0</v>
      </c>
      <c r="K521" s="255">
        <v>0</v>
      </c>
      <c r="L521" s="255">
        <v>0</v>
      </c>
      <c r="M521" s="255">
        <v>0</v>
      </c>
      <c r="N521" s="255">
        <v>0</v>
      </c>
      <c r="O521" s="255">
        <v>0</v>
      </c>
      <c r="P521" s="255">
        <v>0</v>
      </c>
      <c r="Q521" s="255">
        <v>0</v>
      </c>
    </row>
    <row r="522" spans="1:17">
      <c r="A522" s="251" t="s">
        <v>5634</v>
      </c>
      <c r="B522" s="251" t="s">
        <v>72</v>
      </c>
      <c r="C522" s="251" t="s">
        <v>5513</v>
      </c>
      <c r="D522" s="251" t="s">
        <v>149</v>
      </c>
      <c r="E522" s="255">
        <v>52</v>
      </c>
      <c r="F522" s="255">
        <v>0</v>
      </c>
      <c r="G522" s="255">
        <v>0</v>
      </c>
      <c r="H522" s="255">
        <v>0</v>
      </c>
      <c r="I522" s="255">
        <v>0</v>
      </c>
      <c r="J522" s="255">
        <v>0</v>
      </c>
      <c r="K522" s="255">
        <v>4</v>
      </c>
      <c r="L522" s="255">
        <v>35</v>
      </c>
      <c r="M522" s="255">
        <v>13</v>
      </c>
      <c r="N522" s="255">
        <v>0</v>
      </c>
      <c r="O522" s="255">
        <v>0</v>
      </c>
      <c r="P522" s="255">
        <v>0</v>
      </c>
      <c r="Q522" s="255">
        <v>0</v>
      </c>
    </row>
    <row r="523" spans="1:17">
      <c r="A523" s="251" t="s">
        <v>5634</v>
      </c>
      <c r="B523" s="251" t="s">
        <v>72</v>
      </c>
      <c r="C523" s="251" t="s">
        <v>5513</v>
      </c>
      <c r="D523" s="251" t="s">
        <v>3878</v>
      </c>
      <c r="E523" s="255">
        <v>0</v>
      </c>
      <c r="F523" s="255">
        <v>0</v>
      </c>
      <c r="G523" s="255">
        <v>0</v>
      </c>
      <c r="H523" s="255">
        <v>0</v>
      </c>
      <c r="I523" s="255">
        <v>0</v>
      </c>
      <c r="J523" s="255">
        <v>0</v>
      </c>
      <c r="K523" s="255">
        <v>0</v>
      </c>
      <c r="L523" s="255">
        <v>0</v>
      </c>
      <c r="M523" s="255">
        <v>0</v>
      </c>
      <c r="N523" s="255">
        <v>0</v>
      </c>
      <c r="O523" s="255">
        <v>0</v>
      </c>
      <c r="P523" s="255">
        <v>0</v>
      </c>
      <c r="Q523" s="255">
        <v>0</v>
      </c>
    </row>
    <row r="524" spans="1:17">
      <c r="A524" s="251" t="s">
        <v>5634</v>
      </c>
      <c r="B524" s="251" t="s">
        <v>72</v>
      </c>
      <c r="C524" s="251" t="s">
        <v>5513</v>
      </c>
      <c r="D524" s="251" t="s">
        <v>5276</v>
      </c>
      <c r="E524" s="255">
        <v>0</v>
      </c>
      <c r="F524" s="255">
        <v>0</v>
      </c>
      <c r="G524" s="255">
        <v>0</v>
      </c>
      <c r="H524" s="255">
        <v>0</v>
      </c>
      <c r="I524" s="255">
        <v>0</v>
      </c>
      <c r="J524" s="255">
        <v>0</v>
      </c>
      <c r="K524" s="255">
        <v>0</v>
      </c>
      <c r="L524" s="255">
        <v>0</v>
      </c>
      <c r="M524" s="255">
        <v>0</v>
      </c>
      <c r="N524" s="255">
        <v>0</v>
      </c>
      <c r="O524" s="255">
        <v>0</v>
      </c>
      <c r="P524" s="255">
        <v>0</v>
      </c>
      <c r="Q524" s="255">
        <v>0</v>
      </c>
    </row>
    <row r="525" spans="1:17">
      <c r="A525" s="251" t="s">
        <v>5635</v>
      </c>
      <c r="B525" s="251" t="s">
        <v>72</v>
      </c>
      <c r="C525" s="251" t="s">
        <v>5513</v>
      </c>
      <c r="D525" s="251" t="s">
        <v>3876</v>
      </c>
      <c r="E525" s="255">
        <v>16889</v>
      </c>
      <c r="F525" s="255">
        <v>743</v>
      </c>
      <c r="G525" s="255">
        <v>3580</v>
      </c>
      <c r="H525" s="255">
        <v>2566</v>
      </c>
      <c r="I525" s="255">
        <v>2250</v>
      </c>
      <c r="J525" s="255">
        <v>881</v>
      </c>
      <c r="K525" s="255">
        <v>415</v>
      </c>
      <c r="L525" s="255">
        <v>151</v>
      </c>
      <c r="M525" s="255">
        <v>110</v>
      </c>
      <c r="N525" s="255">
        <v>1675</v>
      </c>
      <c r="O525" s="255">
        <v>1716</v>
      </c>
      <c r="P525" s="255">
        <v>2230</v>
      </c>
      <c r="Q525" s="255">
        <v>572</v>
      </c>
    </row>
    <row r="526" spans="1:17">
      <c r="A526" s="251" t="s">
        <v>5635</v>
      </c>
      <c r="B526" s="251" t="s">
        <v>72</v>
      </c>
      <c r="C526" s="251" t="s">
        <v>5513</v>
      </c>
      <c r="D526" s="251" t="s">
        <v>149</v>
      </c>
      <c r="E526" s="255">
        <v>19613</v>
      </c>
      <c r="F526" s="255">
        <v>0</v>
      </c>
      <c r="G526" s="255">
        <v>0</v>
      </c>
      <c r="H526" s="255">
        <v>0</v>
      </c>
      <c r="I526" s="255">
        <v>0</v>
      </c>
      <c r="J526" s="255">
        <v>0</v>
      </c>
      <c r="K526" s="255">
        <v>15</v>
      </c>
      <c r="L526" s="255">
        <v>36</v>
      </c>
      <c r="M526" s="255">
        <v>735</v>
      </c>
      <c r="N526" s="255">
        <v>4243</v>
      </c>
      <c r="O526" s="255">
        <v>7457</v>
      </c>
      <c r="P526" s="255">
        <v>5412</v>
      </c>
      <c r="Q526" s="255">
        <v>1715</v>
      </c>
    </row>
    <row r="527" spans="1:17">
      <c r="A527" s="251" t="s">
        <v>5635</v>
      </c>
      <c r="B527" s="251" t="s">
        <v>72</v>
      </c>
      <c r="C527" s="251" t="s">
        <v>5513</v>
      </c>
      <c r="D527" s="251" t="s">
        <v>3878</v>
      </c>
      <c r="E527" s="255">
        <v>17208</v>
      </c>
      <c r="F527" s="255">
        <v>537</v>
      </c>
      <c r="G527" s="255">
        <v>3683</v>
      </c>
      <c r="H527" s="255">
        <v>1897</v>
      </c>
      <c r="I527" s="255">
        <v>2193</v>
      </c>
      <c r="J527" s="255">
        <v>884</v>
      </c>
      <c r="K527" s="255">
        <v>546</v>
      </c>
      <c r="L527" s="255">
        <v>142</v>
      </c>
      <c r="M527" s="255">
        <v>155</v>
      </c>
      <c r="N527" s="255">
        <v>2181</v>
      </c>
      <c r="O527" s="255">
        <v>2106</v>
      </c>
      <c r="P527" s="255">
        <v>2295</v>
      </c>
      <c r="Q527" s="255">
        <v>589</v>
      </c>
    </row>
    <row r="528" spans="1:17">
      <c r="A528" s="251" t="s">
        <v>5635</v>
      </c>
      <c r="B528" s="251" t="s">
        <v>72</v>
      </c>
      <c r="C528" s="251" t="s">
        <v>5513</v>
      </c>
      <c r="D528" s="251" t="s">
        <v>5276</v>
      </c>
      <c r="E528" s="255">
        <v>10780</v>
      </c>
      <c r="F528" s="255">
        <v>335</v>
      </c>
      <c r="G528" s="255">
        <v>2374</v>
      </c>
      <c r="H528" s="255">
        <v>1280</v>
      </c>
      <c r="I528" s="255">
        <v>1434</v>
      </c>
      <c r="J528" s="255">
        <v>509</v>
      </c>
      <c r="K528" s="255">
        <v>325</v>
      </c>
      <c r="L528" s="255">
        <v>67</v>
      </c>
      <c r="M528" s="255">
        <v>77</v>
      </c>
      <c r="N528" s="255">
        <v>1388</v>
      </c>
      <c r="O528" s="255">
        <v>1336</v>
      </c>
      <c r="P528" s="255">
        <v>1336</v>
      </c>
      <c r="Q528" s="255">
        <v>319</v>
      </c>
    </row>
    <row r="529" spans="1:17">
      <c r="A529" s="251" t="s">
        <v>5636</v>
      </c>
      <c r="B529" s="251" t="s">
        <v>72</v>
      </c>
      <c r="C529" s="251" t="s">
        <v>5513</v>
      </c>
      <c r="D529" s="251" t="s">
        <v>3876</v>
      </c>
      <c r="E529" s="255">
        <v>0</v>
      </c>
      <c r="F529" s="255">
        <v>0</v>
      </c>
      <c r="G529" s="255">
        <v>0</v>
      </c>
      <c r="H529" s="255">
        <v>0</v>
      </c>
      <c r="I529" s="255">
        <v>0</v>
      </c>
      <c r="J529" s="255">
        <v>0</v>
      </c>
      <c r="K529" s="255">
        <v>0</v>
      </c>
      <c r="L529" s="255">
        <v>0</v>
      </c>
      <c r="M529" s="255">
        <v>0</v>
      </c>
      <c r="N529" s="255">
        <v>0</v>
      </c>
      <c r="O529" s="255">
        <v>0</v>
      </c>
      <c r="P529" s="255">
        <v>0</v>
      </c>
      <c r="Q529" s="255">
        <v>0</v>
      </c>
    </row>
    <row r="530" spans="1:17">
      <c r="A530" s="251" t="s">
        <v>5636</v>
      </c>
      <c r="B530" s="251" t="s">
        <v>72</v>
      </c>
      <c r="C530" s="251" t="s">
        <v>5513</v>
      </c>
      <c r="D530" s="251" t="s">
        <v>149</v>
      </c>
      <c r="E530" s="255">
        <v>14079</v>
      </c>
      <c r="F530" s="255">
        <v>0</v>
      </c>
      <c r="G530" s="255">
        <v>0</v>
      </c>
      <c r="H530" s="255">
        <v>0</v>
      </c>
      <c r="I530" s="255">
        <v>0</v>
      </c>
      <c r="J530" s="255">
        <v>0</v>
      </c>
      <c r="K530" s="255">
        <v>15</v>
      </c>
      <c r="L530" s="255">
        <v>28</v>
      </c>
      <c r="M530" s="255">
        <v>0</v>
      </c>
      <c r="N530" s="255">
        <v>0</v>
      </c>
      <c r="O530" s="255">
        <v>6774</v>
      </c>
      <c r="P530" s="255">
        <v>5507</v>
      </c>
      <c r="Q530" s="255">
        <v>1755</v>
      </c>
    </row>
    <row r="531" spans="1:17">
      <c r="A531" s="251" t="s">
        <v>5636</v>
      </c>
      <c r="B531" s="251" t="s">
        <v>72</v>
      </c>
      <c r="C531" s="251" t="s">
        <v>5513</v>
      </c>
      <c r="D531" s="251" t="s">
        <v>3878</v>
      </c>
      <c r="E531" s="255">
        <v>1</v>
      </c>
      <c r="F531" s="255">
        <v>0</v>
      </c>
      <c r="G531" s="255">
        <v>0</v>
      </c>
      <c r="H531" s="255">
        <v>0</v>
      </c>
      <c r="I531" s="255">
        <v>0</v>
      </c>
      <c r="J531" s="255">
        <v>0</v>
      </c>
      <c r="K531" s="255">
        <v>0</v>
      </c>
      <c r="L531" s="255">
        <v>0</v>
      </c>
      <c r="M531" s="255">
        <v>0</v>
      </c>
      <c r="N531" s="255">
        <v>0</v>
      </c>
      <c r="O531" s="255">
        <v>1</v>
      </c>
      <c r="P531" s="255">
        <v>0</v>
      </c>
      <c r="Q531" s="255">
        <v>0</v>
      </c>
    </row>
    <row r="532" spans="1:17">
      <c r="A532" s="251" t="s">
        <v>5636</v>
      </c>
      <c r="B532" s="251" t="s">
        <v>72</v>
      </c>
      <c r="C532" s="251" t="s">
        <v>5513</v>
      </c>
      <c r="D532" s="251" t="s">
        <v>5276</v>
      </c>
      <c r="E532" s="255">
        <v>1</v>
      </c>
      <c r="F532" s="255">
        <v>0</v>
      </c>
      <c r="G532" s="255">
        <v>0</v>
      </c>
      <c r="H532" s="255">
        <v>0</v>
      </c>
      <c r="I532" s="255">
        <v>0</v>
      </c>
      <c r="J532" s="255">
        <v>0</v>
      </c>
      <c r="K532" s="255">
        <v>0</v>
      </c>
      <c r="L532" s="255">
        <v>0</v>
      </c>
      <c r="M532" s="255">
        <v>0</v>
      </c>
      <c r="N532" s="255">
        <v>0</v>
      </c>
      <c r="O532" s="255">
        <v>1</v>
      </c>
      <c r="P532" s="255">
        <v>0</v>
      </c>
      <c r="Q532" s="255">
        <v>0</v>
      </c>
    </row>
    <row r="533" spans="1:17">
      <c r="A533" s="251" t="s">
        <v>5637</v>
      </c>
      <c r="B533" s="251" t="s">
        <v>72</v>
      </c>
      <c r="C533" s="251" t="s">
        <v>5513</v>
      </c>
      <c r="D533" s="251" t="s">
        <v>3876</v>
      </c>
      <c r="E533" s="255">
        <v>1493</v>
      </c>
      <c r="F533" s="255">
        <v>123</v>
      </c>
      <c r="G533" s="255">
        <v>154</v>
      </c>
      <c r="H533" s="255">
        <v>265</v>
      </c>
      <c r="I533" s="255">
        <v>362</v>
      </c>
      <c r="J533" s="255">
        <v>123</v>
      </c>
      <c r="K533" s="255">
        <v>33</v>
      </c>
      <c r="L533" s="255">
        <v>15</v>
      </c>
      <c r="M533" s="255">
        <v>3</v>
      </c>
      <c r="N533" s="255">
        <v>56</v>
      </c>
      <c r="O533" s="255">
        <v>123</v>
      </c>
      <c r="P533" s="255">
        <v>155</v>
      </c>
      <c r="Q533" s="255">
        <v>81</v>
      </c>
    </row>
    <row r="534" spans="1:17">
      <c r="A534" s="251" t="s">
        <v>5637</v>
      </c>
      <c r="B534" s="251" t="s">
        <v>72</v>
      </c>
      <c r="C534" s="251" t="s">
        <v>5513</v>
      </c>
      <c r="D534" s="251" t="s">
        <v>149</v>
      </c>
      <c r="E534" s="255">
        <v>19709</v>
      </c>
      <c r="F534" s="255">
        <v>0</v>
      </c>
      <c r="G534" s="255">
        <v>0</v>
      </c>
      <c r="H534" s="255">
        <v>0</v>
      </c>
      <c r="I534" s="255">
        <v>0</v>
      </c>
      <c r="J534" s="255">
        <v>0</v>
      </c>
      <c r="K534" s="255">
        <v>14</v>
      </c>
      <c r="L534" s="255">
        <v>36</v>
      </c>
      <c r="M534" s="255">
        <v>736</v>
      </c>
      <c r="N534" s="255">
        <v>4283</v>
      </c>
      <c r="O534" s="255">
        <v>7493</v>
      </c>
      <c r="P534" s="255">
        <v>5433</v>
      </c>
      <c r="Q534" s="255">
        <v>1714</v>
      </c>
    </row>
    <row r="535" spans="1:17">
      <c r="A535" s="251" t="s">
        <v>5637</v>
      </c>
      <c r="B535" s="251" t="s">
        <v>72</v>
      </c>
      <c r="C535" s="251" t="s">
        <v>5513</v>
      </c>
      <c r="D535" s="251" t="s">
        <v>3878</v>
      </c>
      <c r="E535" s="255">
        <v>354</v>
      </c>
      <c r="F535" s="255">
        <v>12</v>
      </c>
      <c r="G535" s="255">
        <v>26</v>
      </c>
      <c r="H535" s="255">
        <v>46</v>
      </c>
      <c r="I535" s="255">
        <v>56</v>
      </c>
      <c r="J535" s="255">
        <v>34</v>
      </c>
      <c r="K535" s="255">
        <v>7</v>
      </c>
      <c r="L535" s="255">
        <v>10</v>
      </c>
      <c r="M535" s="255">
        <v>4</v>
      </c>
      <c r="N535" s="255">
        <v>29</v>
      </c>
      <c r="O535" s="255">
        <v>80</v>
      </c>
      <c r="P535" s="255">
        <v>41</v>
      </c>
      <c r="Q535" s="255">
        <v>9</v>
      </c>
    </row>
    <row r="536" spans="1:17">
      <c r="A536" s="251" t="s">
        <v>5637</v>
      </c>
      <c r="B536" s="251" t="s">
        <v>72</v>
      </c>
      <c r="C536" s="251" t="s">
        <v>5513</v>
      </c>
      <c r="D536" s="251" t="s">
        <v>5276</v>
      </c>
      <c r="E536" s="255">
        <v>180</v>
      </c>
      <c r="F536" s="255">
        <v>7</v>
      </c>
      <c r="G536" s="255">
        <v>22</v>
      </c>
      <c r="H536" s="255">
        <v>20</v>
      </c>
      <c r="I536" s="255">
        <v>28</v>
      </c>
      <c r="J536" s="255">
        <v>18</v>
      </c>
      <c r="K536" s="255">
        <v>3</v>
      </c>
      <c r="L536" s="255">
        <v>4</v>
      </c>
      <c r="M536" s="255">
        <v>2</v>
      </c>
      <c r="N536" s="255">
        <v>16</v>
      </c>
      <c r="O536" s="255">
        <v>37</v>
      </c>
      <c r="P536" s="255">
        <v>20</v>
      </c>
      <c r="Q536" s="255">
        <v>3</v>
      </c>
    </row>
    <row r="537" spans="1:17">
      <c r="A537" s="251" t="s">
        <v>5638</v>
      </c>
      <c r="B537" s="251" t="s">
        <v>72</v>
      </c>
      <c r="C537" s="251" t="s">
        <v>5513</v>
      </c>
      <c r="D537" s="251" t="s">
        <v>3876</v>
      </c>
      <c r="E537" s="255">
        <v>0</v>
      </c>
      <c r="F537" s="255">
        <v>0</v>
      </c>
      <c r="G537" s="255">
        <v>0</v>
      </c>
      <c r="H537" s="255">
        <v>0</v>
      </c>
      <c r="I537" s="255">
        <v>0</v>
      </c>
      <c r="J537" s="255">
        <v>0</v>
      </c>
      <c r="K537" s="255">
        <v>0</v>
      </c>
      <c r="L537" s="255">
        <v>0</v>
      </c>
      <c r="M537" s="255">
        <v>0</v>
      </c>
      <c r="N537" s="255">
        <v>0</v>
      </c>
      <c r="O537" s="255">
        <v>0</v>
      </c>
      <c r="P537" s="255">
        <v>0</v>
      </c>
      <c r="Q537" s="255">
        <v>0</v>
      </c>
    </row>
    <row r="538" spans="1:17">
      <c r="A538" s="251" t="s">
        <v>5638</v>
      </c>
      <c r="B538" s="251" t="s">
        <v>72</v>
      </c>
      <c r="C538" s="251" t="s">
        <v>5513</v>
      </c>
      <c r="D538" s="251" t="s">
        <v>149</v>
      </c>
      <c r="E538" s="255">
        <v>13959</v>
      </c>
      <c r="F538" s="255">
        <v>0</v>
      </c>
      <c r="G538" s="255">
        <v>0</v>
      </c>
      <c r="H538" s="255">
        <v>0</v>
      </c>
      <c r="I538" s="255">
        <v>0</v>
      </c>
      <c r="J538" s="255">
        <v>0</v>
      </c>
      <c r="K538" s="255">
        <v>14</v>
      </c>
      <c r="L538" s="255">
        <v>25</v>
      </c>
      <c r="M538" s="255">
        <v>0</v>
      </c>
      <c r="N538" s="255">
        <v>0</v>
      </c>
      <c r="O538" s="255">
        <v>6738</v>
      </c>
      <c r="P538" s="255">
        <v>5463</v>
      </c>
      <c r="Q538" s="255">
        <v>1719</v>
      </c>
    </row>
    <row r="539" spans="1:17">
      <c r="A539" s="251" t="s">
        <v>5638</v>
      </c>
      <c r="B539" s="251" t="s">
        <v>72</v>
      </c>
      <c r="C539" s="251" t="s">
        <v>5513</v>
      </c>
      <c r="D539" s="251" t="s">
        <v>3878</v>
      </c>
      <c r="E539" s="255">
        <v>2</v>
      </c>
      <c r="F539" s="255">
        <v>0</v>
      </c>
      <c r="G539" s="255">
        <v>0</v>
      </c>
      <c r="H539" s="255">
        <v>0</v>
      </c>
      <c r="I539" s="255">
        <v>0</v>
      </c>
      <c r="J539" s="255">
        <v>0</v>
      </c>
      <c r="K539" s="255">
        <v>0</v>
      </c>
      <c r="L539" s="255">
        <v>0</v>
      </c>
      <c r="M539" s="255">
        <v>0</v>
      </c>
      <c r="N539" s="255">
        <v>0</v>
      </c>
      <c r="O539" s="255">
        <v>0</v>
      </c>
      <c r="P539" s="255">
        <v>2</v>
      </c>
      <c r="Q539" s="255">
        <v>0</v>
      </c>
    </row>
    <row r="540" spans="1:17">
      <c r="A540" s="251" t="s">
        <v>5638</v>
      </c>
      <c r="B540" s="251" t="s">
        <v>72</v>
      </c>
      <c r="C540" s="251" t="s">
        <v>5513</v>
      </c>
      <c r="D540" s="251" t="s">
        <v>5276</v>
      </c>
      <c r="E540" s="255">
        <v>2</v>
      </c>
      <c r="F540" s="255">
        <v>0</v>
      </c>
      <c r="G540" s="255">
        <v>0</v>
      </c>
      <c r="H540" s="255">
        <v>0</v>
      </c>
      <c r="I540" s="255">
        <v>0</v>
      </c>
      <c r="J540" s="255">
        <v>0</v>
      </c>
      <c r="K540" s="255">
        <v>0</v>
      </c>
      <c r="L540" s="255">
        <v>0</v>
      </c>
      <c r="M540" s="255">
        <v>0</v>
      </c>
      <c r="N540" s="255">
        <v>0</v>
      </c>
      <c r="O540" s="255">
        <v>0</v>
      </c>
      <c r="P540" s="255">
        <v>2</v>
      </c>
      <c r="Q540" s="255">
        <v>0</v>
      </c>
    </row>
    <row r="541" spans="1:17">
      <c r="A541" s="251" t="s">
        <v>5639</v>
      </c>
      <c r="B541" s="251" t="s">
        <v>72</v>
      </c>
      <c r="C541" s="251" t="s">
        <v>5513</v>
      </c>
      <c r="D541" s="251" t="s">
        <v>3876</v>
      </c>
      <c r="E541" s="255">
        <v>0</v>
      </c>
      <c r="F541" s="255">
        <v>0</v>
      </c>
      <c r="G541" s="255">
        <v>0</v>
      </c>
      <c r="H541" s="255">
        <v>0</v>
      </c>
      <c r="I541" s="255">
        <v>0</v>
      </c>
      <c r="J541" s="255">
        <v>0</v>
      </c>
      <c r="K541" s="255">
        <v>0</v>
      </c>
      <c r="L541" s="255">
        <v>0</v>
      </c>
      <c r="M541" s="255">
        <v>0</v>
      </c>
      <c r="N541" s="255">
        <v>0</v>
      </c>
      <c r="O541" s="255">
        <v>0</v>
      </c>
      <c r="P541" s="255">
        <v>0</v>
      </c>
      <c r="Q541" s="255">
        <v>0</v>
      </c>
    </row>
    <row r="542" spans="1:17">
      <c r="A542" s="251" t="s">
        <v>5639</v>
      </c>
      <c r="B542" s="251" t="s">
        <v>72</v>
      </c>
      <c r="C542" s="251" t="s">
        <v>5513</v>
      </c>
      <c r="D542" s="251" t="s">
        <v>149</v>
      </c>
      <c r="E542" s="255">
        <v>13878</v>
      </c>
      <c r="F542" s="255">
        <v>0</v>
      </c>
      <c r="G542" s="255">
        <v>0</v>
      </c>
      <c r="H542" s="255">
        <v>0</v>
      </c>
      <c r="I542" s="255">
        <v>0</v>
      </c>
      <c r="J542" s="255">
        <v>0</v>
      </c>
      <c r="K542" s="255">
        <v>14</v>
      </c>
      <c r="L542" s="255">
        <v>26</v>
      </c>
      <c r="M542" s="255">
        <v>0</v>
      </c>
      <c r="N542" s="255">
        <v>0</v>
      </c>
      <c r="O542" s="255">
        <v>6710</v>
      </c>
      <c r="P542" s="255">
        <v>5417</v>
      </c>
      <c r="Q542" s="255">
        <v>1711</v>
      </c>
    </row>
    <row r="543" spans="1:17">
      <c r="A543" s="251" t="s">
        <v>5639</v>
      </c>
      <c r="B543" s="251" t="s">
        <v>72</v>
      </c>
      <c r="C543" s="251" t="s">
        <v>5513</v>
      </c>
      <c r="D543" s="251" t="s">
        <v>3878</v>
      </c>
      <c r="E543" s="255">
        <v>0</v>
      </c>
      <c r="F543" s="255">
        <v>0</v>
      </c>
      <c r="G543" s="255">
        <v>0</v>
      </c>
      <c r="H543" s="255">
        <v>0</v>
      </c>
      <c r="I543" s="255">
        <v>0</v>
      </c>
      <c r="J543" s="255">
        <v>0</v>
      </c>
      <c r="K543" s="255">
        <v>0</v>
      </c>
      <c r="L543" s="255">
        <v>0</v>
      </c>
      <c r="M543" s="255">
        <v>0</v>
      </c>
      <c r="N543" s="255">
        <v>0</v>
      </c>
      <c r="O543" s="255">
        <v>0</v>
      </c>
      <c r="P543" s="255">
        <v>0</v>
      </c>
      <c r="Q543" s="255">
        <v>0</v>
      </c>
    </row>
    <row r="544" spans="1:17">
      <c r="A544" s="251" t="s">
        <v>5639</v>
      </c>
      <c r="B544" s="251" t="s">
        <v>72</v>
      </c>
      <c r="C544" s="251" t="s">
        <v>5513</v>
      </c>
      <c r="D544" s="251" t="s">
        <v>5276</v>
      </c>
      <c r="E544" s="255">
        <v>0</v>
      </c>
      <c r="F544" s="255">
        <v>0</v>
      </c>
      <c r="G544" s="255">
        <v>0</v>
      </c>
      <c r="H544" s="255">
        <v>0</v>
      </c>
      <c r="I544" s="255">
        <v>0</v>
      </c>
      <c r="J544" s="255">
        <v>0</v>
      </c>
      <c r="K544" s="255">
        <v>0</v>
      </c>
      <c r="L544" s="255">
        <v>0</v>
      </c>
      <c r="M544" s="255">
        <v>0</v>
      </c>
      <c r="N544" s="255">
        <v>0</v>
      </c>
      <c r="O544" s="255">
        <v>0</v>
      </c>
      <c r="P544" s="255">
        <v>0</v>
      </c>
      <c r="Q544" s="255">
        <v>0</v>
      </c>
    </row>
    <row r="545" spans="1:19">
      <c r="A545" s="251" t="s">
        <v>5640</v>
      </c>
      <c r="B545" s="251" t="s">
        <v>72</v>
      </c>
      <c r="C545" s="251" t="s">
        <v>5513</v>
      </c>
      <c r="D545" s="251" t="s">
        <v>3876</v>
      </c>
      <c r="E545" s="255">
        <v>0</v>
      </c>
      <c r="F545" s="255">
        <v>0</v>
      </c>
      <c r="G545" s="255">
        <v>0</v>
      </c>
      <c r="H545" s="255">
        <v>0</v>
      </c>
      <c r="I545" s="255">
        <v>0</v>
      </c>
      <c r="J545" s="255">
        <v>0</v>
      </c>
      <c r="K545" s="255">
        <v>0</v>
      </c>
      <c r="L545" s="255">
        <v>0</v>
      </c>
      <c r="M545" s="255">
        <v>0</v>
      </c>
      <c r="N545" s="255">
        <v>0</v>
      </c>
      <c r="O545" s="255">
        <v>0</v>
      </c>
      <c r="P545" s="255">
        <v>0</v>
      </c>
      <c r="Q545" s="255">
        <v>0</v>
      </c>
    </row>
    <row r="546" spans="1:19">
      <c r="A546" s="251" t="s">
        <v>5640</v>
      </c>
      <c r="B546" s="251" t="s">
        <v>72</v>
      </c>
      <c r="C546" s="251" t="s">
        <v>5513</v>
      </c>
      <c r="D546" s="251" t="s">
        <v>149</v>
      </c>
      <c r="E546" s="255">
        <v>19528</v>
      </c>
      <c r="F546" s="255">
        <v>0</v>
      </c>
      <c r="G546" s="255">
        <v>0</v>
      </c>
      <c r="H546" s="255">
        <v>0</v>
      </c>
      <c r="I546" s="255">
        <v>0</v>
      </c>
      <c r="J546" s="255">
        <v>0</v>
      </c>
      <c r="K546" s="255">
        <v>0</v>
      </c>
      <c r="L546" s="255">
        <v>3</v>
      </c>
      <c r="M546" s="255">
        <v>732</v>
      </c>
      <c r="N546" s="255">
        <v>4248</v>
      </c>
      <c r="O546" s="255">
        <v>7461</v>
      </c>
      <c r="P546" s="255">
        <v>5375</v>
      </c>
      <c r="Q546" s="255">
        <v>1709</v>
      </c>
    </row>
    <row r="547" spans="1:19">
      <c r="A547" s="251" t="s">
        <v>5640</v>
      </c>
      <c r="B547" s="251" t="s">
        <v>72</v>
      </c>
      <c r="C547" s="251" t="s">
        <v>5513</v>
      </c>
      <c r="D547" s="251" t="s">
        <v>3878</v>
      </c>
      <c r="E547" s="255">
        <v>95</v>
      </c>
      <c r="F547" s="255">
        <v>0</v>
      </c>
      <c r="G547" s="255">
        <v>0</v>
      </c>
      <c r="H547" s="255">
        <v>0</v>
      </c>
      <c r="I547" s="255">
        <v>0</v>
      </c>
      <c r="J547" s="255">
        <v>0</v>
      </c>
      <c r="K547" s="255">
        <v>0</v>
      </c>
      <c r="L547" s="255">
        <v>0</v>
      </c>
      <c r="M547" s="255">
        <v>2</v>
      </c>
      <c r="N547" s="255">
        <v>19</v>
      </c>
      <c r="O547" s="255">
        <v>32</v>
      </c>
      <c r="P547" s="255">
        <v>34</v>
      </c>
      <c r="Q547" s="255">
        <v>8</v>
      </c>
    </row>
    <row r="548" spans="1:19">
      <c r="A548" s="251" t="s">
        <v>5640</v>
      </c>
      <c r="B548" s="251" t="s">
        <v>72</v>
      </c>
      <c r="C548" s="251" t="s">
        <v>5513</v>
      </c>
      <c r="D548" s="251" t="s">
        <v>5276</v>
      </c>
      <c r="E548" s="255">
        <v>82</v>
      </c>
      <c r="F548" s="255">
        <v>0</v>
      </c>
      <c r="G548" s="255">
        <v>0</v>
      </c>
      <c r="H548" s="255">
        <v>0</v>
      </c>
      <c r="I548" s="255">
        <v>0</v>
      </c>
      <c r="J548" s="255">
        <v>0</v>
      </c>
      <c r="K548" s="255">
        <v>0</v>
      </c>
      <c r="L548" s="255">
        <v>0</v>
      </c>
      <c r="M548" s="255">
        <v>2</v>
      </c>
      <c r="N548" s="255">
        <v>15</v>
      </c>
      <c r="O548" s="255">
        <v>29</v>
      </c>
      <c r="P548" s="255">
        <v>29</v>
      </c>
      <c r="Q548" s="255">
        <v>7</v>
      </c>
    </row>
    <row r="549" spans="1:19">
      <c r="A549" s="251" t="s">
        <v>5641</v>
      </c>
      <c r="B549" s="251" t="s">
        <v>72</v>
      </c>
      <c r="C549" s="251" t="s">
        <v>5513</v>
      </c>
      <c r="D549" s="251" t="s">
        <v>3876</v>
      </c>
      <c r="E549" s="255">
        <v>4274</v>
      </c>
      <c r="F549" s="255">
        <v>174</v>
      </c>
      <c r="G549" s="255">
        <v>323</v>
      </c>
      <c r="H549" s="255">
        <v>561</v>
      </c>
      <c r="I549" s="255">
        <v>604</v>
      </c>
      <c r="J549" s="255">
        <v>307</v>
      </c>
      <c r="K549" s="255">
        <v>114</v>
      </c>
      <c r="L549" s="255">
        <v>439</v>
      </c>
      <c r="M549" s="255">
        <v>60</v>
      </c>
      <c r="N549" s="255">
        <v>274</v>
      </c>
      <c r="O549" s="255">
        <v>437</v>
      </c>
      <c r="P549" s="255">
        <v>588</v>
      </c>
      <c r="Q549" s="255">
        <v>393</v>
      </c>
      <c r="R549" s="359">
        <v>5127</v>
      </c>
      <c r="S549" s="251" t="s">
        <v>6807</v>
      </c>
    </row>
    <row r="550" spans="1:19">
      <c r="A550" s="251" t="s">
        <v>5641</v>
      </c>
      <c r="B550" s="251" t="s">
        <v>72</v>
      </c>
      <c r="C550" s="251" t="s">
        <v>5513</v>
      </c>
      <c r="D550" s="251" t="s">
        <v>149</v>
      </c>
      <c r="E550" s="255">
        <v>19531</v>
      </c>
      <c r="F550" s="255">
        <v>0</v>
      </c>
      <c r="G550" s="255">
        <v>0</v>
      </c>
      <c r="H550" s="255">
        <v>0</v>
      </c>
      <c r="I550" s="255">
        <v>0</v>
      </c>
      <c r="J550" s="255">
        <v>0</v>
      </c>
      <c r="K550" s="255">
        <v>15</v>
      </c>
      <c r="L550" s="255">
        <v>39</v>
      </c>
      <c r="M550" s="255">
        <v>747</v>
      </c>
      <c r="N550" s="255">
        <v>4238</v>
      </c>
      <c r="O550" s="255">
        <v>7386</v>
      </c>
      <c r="P550" s="255">
        <v>5403</v>
      </c>
      <c r="Q550" s="255">
        <v>1703</v>
      </c>
      <c r="R550" s="359">
        <v>1341</v>
      </c>
      <c r="S550" s="251" t="s">
        <v>6808</v>
      </c>
    </row>
    <row r="551" spans="1:19">
      <c r="A551" s="251" t="s">
        <v>5641</v>
      </c>
      <c r="B551" s="251" t="s">
        <v>72</v>
      </c>
      <c r="C551" s="251" t="s">
        <v>5513</v>
      </c>
      <c r="D551" s="251" t="s">
        <v>3878</v>
      </c>
      <c r="E551" s="255">
        <v>4008</v>
      </c>
      <c r="F551" s="255">
        <v>145</v>
      </c>
      <c r="G551" s="255">
        <v>233</v>
      </c>
      <c r="H551" s="255">
        <v>368</v>
      </c>
      <c r="I551" s="255">
        <v>309</v>
      </c>
      <c r="J551" s="255">
        <v>233</v>
      </c>
      <c r="K551" s="255">
        <v>48</v>
      </c>
      <c r="L551" s="255">
        <v>670</v>
      </c>
      <c r="M551" s="255">
        <v>83</v>
      </c>
      <c r="N551" s="255">
        <v>288</v>
      </c>
      <c r="O551" s="255">
        <v>571</v>
      </c>
      <c r="P551" s="255">
        <v>693</v>
      </c>
      <c r="Q551" s="255">
        <v>367</v>
      </c>
    </row>
    <row r="552" spans="1:19">
      <c r="A552" s="251" t="s">
        <v>5641</v>
      </c>
      <c r="B552" s="251" t="s">
        <v>72</v>
      </c>
      <c r="C552" s="251" t="s">
        <v>5513</v>
      </c>
      <c r="D552" s="251" t="s">
        <v>5276</v>
      </c>
      <c r="E552" s="255">
        <v>2751</v>
      </c>
      <c r="F552" s="255">
        <v>107</v>
      </c>
      <c r="G552" s="255">
        <v>158</v>
      </c>
      <c r="H552" s="255">
        <v>255</v>
      </c>
      <c r="I552" s="255">
        <v>210</v>
      </c>
      <c r="J552" s="255">
        <v>134</v>
      </c>
      <c r="K552" s="255">
        <v>27</v>
      </c>
      <c r="L552" s="255">
        <v>460</v>
      </c>
      <c r="M552" s="255">
        <v>41</v>
      </c>
      <c r="N552" s="255">
        <v>186</v>
      </c>
      <c r="O552" s="255">
        <v>455</v>
      </c>
      <c r="P552" s="255">
        <v>494</v>
      </c>
      <c r="Q552" s="255">
        <v>224</v>
      </c>
    </row>
    <row r="553" spans="1:19">
      <c r="A553" s="251" t="s">
        <v>5642</v>
      </c>
      <c r="B553" s="251" t="s">
        <v>72</v>
      </c>
      <c r="C553" s="251" t="s">
        <v>5513</v>
      </c>
      <c r="D553" s="251" t="s">
        <v>3876</v>
      </c>
      <c r="E553" s="255">
        <v>0</v>
      </c>
      <c r="F553" s="255">
        <v>0</v>
      </c>
      <c r="G553" s="255">
        <v>0</v>
      </c>
      <c r="H553" s="255">
        <v>0</v>
      </c>
      <c r="I553" s="255">
        <v>0</v>
      </c>
      <c r="J553" s="255">
        <v>0</v>
      </c>
      <c r="K553" s="255">
        <v>0</v>
      </c>
      <c r="L553" s="255">
        <v>0</v>
      </c>
      <c r="M553" s="255">
        <v>0</v>
      </c>
      <c r="N553" s="255">
        <v>0</v>
      </c>
      <c r="O553" s="255">
        <v>0</v>
      </c>
      <c r="P553" s="255">
        <v>0</v>
      </c>
      <c r="Q553" s="255">
        <v>0</v>
      </c>
    </row>
    <row r="554" spans="1:19">
      <c r="A554" s="251" t="s">
        <v>5642</v>
      </c>
      <c r="B554" s="251" t="s">
        <v>72</v>
      </c>
      <c r="C554" s="251" t="s">
        <v>5513</v>
      </c>
      <c r="D554" s="251" t="s">
        <v>149</v>
      </c>
      <c r="E554" s="255">
        <v>19406</v>
      </c>
      <c r="F554" s="255">
        <v>0</v>
      </c>
      <c r="G554" s="255">
        <v>0</v>
      </c>
      <c r="H554" s="255">
        <v>0</v>
      </c>
      <c r="I554" s="255">
        <v>0</v>
      </c>
      <c r="J554" s="255">
        <v>0</v>
      </c>
      <c r="K554" s="255">
        <v>14</v>
      </c>
      <c r="L554" s="255">
        <v>32</v>
      </c>
      <c r="M554" s="255">
        <v>706</v>
      </c>
      <c r="N554" s="255">
        <v>4116</v>
      </c>
      <c r="O554" s="255">
        <v>7373</v>
      </c>
      <c r="P554" s="255">
        <v>5447</v>
      </c>
      <c r="Q554" s="255">
        <v>1718</v>
      </c>
    </row>
    <row r="555" spans="1:19">
      <c r="A555" s="251" t="s">
        <v>5642</v>
      </c>
      <c r="B555" s="251" t="s">
        <v>72</v>
      </c>
      <c r="C555" s="251" t="s">
        <v>5513</v>
      </c>
      <c r="D555" s="251" t="s">
        <v>3878</v>
      </c>
      <c r="E555" s="255">
        <v>32</v>
      </c>
      <c r="F555" s="255">
        <v>0</v>
      </c>
      <c r="G555" s="255">
        <v>0</v>
      </c>
      <c r="H555" s="255">
        <v>0</v>
      </c>
      <c r="I555" s="255">
        <v>0</v>
      </c>
      <c r="J555" s="255">
        <v>0</v>
      </c>
      <c r="K555" s="255">
        <v>0</v>
      </c>
      <c r="L555" s="255">
        <v>0</v>
      </c>
      <c r="M555" s="255">
        <v>0</v>
      </c>
      <c r="N555" s="255">
        <v>4</v>
      </c>
      <c r="O555" s="255">
        <v>16</v>
      </c>
      <c r="P555" s="255">
        <v>9</v>
      </c>
      <c r="Q555" s="255">
        <v>3</v>
      </c>
    </row>
    <row r="556" spans="1:19">
      <c r="A556" s="251" t="s">
        <v>5642</v>
      </c>
      <c r="B556" s="251" t="s">
        <v>72</v>
      </c>
      <c r="C556" s="251" t="s">
        <v>5513</v>
      </c>
      <c r="D556" s="251" t="s">
        <v>5276</v>
      </c>
      <c r="E556" s="255">
        <v>32</v>
      </c>
      <c r="F556" s="255">
        <v>0</v>
      </c>
      <c r="G556" s="255">
        <v>0</v>
      </c>
      <c r="H556" s="255">
        <v>0</v>
      </c>
      <c r="I556" s="255">
        <v>0</v>
      </c>
      <c r="J556" s="255">
        <v>0</v>
      </c>
      <c r="K556" s="255">
        <v>0</v>
      </c>
      <c r="L556" s="255">
        <v>0</v>
      </c>
      <c r="M556" s="255">
        <v>0</v>
      </c>
      <c r="N556" s="255">
        <v>4</v>
      </c>
      <c r="O556" s="255">
        <v>16</v>
      </c>
      <c r="P556" s="255">
        <v>9</v>
      </c>
      <c r="Q556" s="255">
        <v>3</v>
      </c>
    </row>
    <row r="557" spans="1:19">
      <c r="A557" s="251" t="s">
        <v>5643</v>
      </c>
      <c r="B557" s="251" t="s">
        <v>72</v>
      </c>
      <c r="C557" s="251" t="s">
        <v>5513</v>
      </c>
      <c r="D557" s="251" t="s">
        <v>3876</v>
      </c>
      <c r="E557" s="255">
        <v>0</v>
      </c>
      <c r="F557" s="255">
        <v>0</v>
      </c>
      <c r="G557" s="255">
        <v>0</v>
      </c>
      <c r="H557" s="255">
        <v>0</v>
      </c>
      <c r="I557" s="255">
        <v>0</v>
      </c>
      <c r="J557" s="255">
        <v>0</v>
      </c>
      <c r="K557" s="255">
        <v>0</v>
      </c>
      <c r="L557" s="255">
        <v>0</v>
      </c>
      <c r="M557" s="255">
        <v>0</v>
      </c>
      <c r="N557" s="255">
        <v>0</v>
      </c>
      <c r="O557" s="255">
        <v>0</v>
      </c>
      <c r="P557" s="255">
        <v>0</v>
      </c>
      <c r="Q557" s="255">
        <v>0</v>
      </c>
    </row>
    <row r="558" spans="1:19">
      <c r="A558" s="251" t="s">
        <v>5643</v>
      </c>
      <c r="B558" s="251" t="s">
        <v>72</v>
      </c>
      <c r="C558" s="251" t="s">
        <v>5513</v>
      </c>
      <c r="D558" s="251" t="s">
        <v>149</v>
      </c>
      <c r="E558" s="255">
        <v>19397</v>
      </c>
      <c r="F558" s="255">
        <v>0</v>
      </c>
      <c r="G558" s="255">
        <v>0</v>
      </c>
      <c r="H558" s="255">
        <v>0</v>
      </c>
      <c r="I558" s="255">
        <v>0</v>
      </c>
      <c r="J558" s="255">
        <v>0</v>
      </c>
      <c r="K558" s="255">
        <v>14</v>
      </c>
      <c r="L558" s="255">
        <v>32</v>
      </c>
      <c r="M558" s="255">
        <v>702</v>
      </c>
      <c r="N558" s="255">
        <v>4114</v>
      </c>
      <c r="O558" s="255">
        <v>7372</v>
      </c>
      <c r="P558" s="255">
        <v>5444</v>
      </c>
      <c r="Q558" s="255">
        <v>1719</v>
      </c>
    </row>
    <row r="559" spans="1:19">
      <c r="A559" s="251" t="s">
        <v>5643</v>
      </c>
      <c r="B559" s="251" t="s">
        <v>72</v>
      </c>
      <c r="C559" s="251" t="s">
        <v>5513</v>
      </c>
      <c r="D559" s="251" t="s">
        <v>3878</v>
      </c>
      <c r="E559" s="255">
        <v>1</v>
      </c>
      <c r="F559" s="255">
        <v>0</v>
      </c>
      <c r="G559" s="255">
        <v>0</v>
      </c>
      <c r="H559" s="255">
        <v>0</v>
      </c>
      <c r="I559" s="255">
        <v>0</v>
      </c>
      <c r="J559" s="255">
        <v>0</v>
      </c>
      <c r="K559" s="255">
        <v>0</v>
      </c>
      <c r="L559" s="255">
        <v>0</v>
      </c>
      <c r="M559" s="255">
        <v>0</v>
      </c>
      <c r="N559" s="255">
        <v>0</v>
      </c>
      <c r="O559" s="255">
        <v>0</v>
      </c>
      <c r="P559" s="255">
        <v>1</v>
      </c>
      <c r="Q559" s="255">
        <v>0</v>
      </c>
    </row>
    <row r="560" spans="1:19">
      <c r="A560" s="251" t="s">
        <v>5643</v>
      </c>
      <c r="B560" s="251" t="s">
        <v>72</v>
      </c>
      <c r="C560" s="251" t="s">
        <v>5513</v>
      </c>
      <c r="D560" s="251" t="s">
        <v>5276</v>
      </c>
      <c r="E560" s="255">
        <v>1</v>
      </c>
      <c r="F560" s="255">
        <v>0</v>
      </c>
      <c r="G560" s="255">
        <v>0</v>
      </c>
      <c r="H560" s="255">
        <v>0</v>
      </c>
      <c r="I560" s="255">
        <v>0</v>
      </c>
      <c r="J560" s="255">
        <v>0</v>
      </c>
      <c r="K560" s="255">
        <v>0</v>
      </c>
      <c r="L560" s="255">
        <v>0</v>
      </c>
      <c r="M560" s="255">
        <v>0</v>
      </c>
      <c r="N560" s="255">
        <v>0</v>
      </c>
      <c r="O560" s="255">
        <v>0</v>
      </c>
      <c r="P560" s="255">
        <v>1</v>
      </c>
      <c r="Q560" s="255">
        <v>0</v>
      </c>
    </row>
    <row r="561" spans="1:17">
      <c r="A561" s="251" t="s">
        <v>5644</v>
      </c>
      <c r="B561" s="251" t="s">
        <v>72</v>
      </c>
      <c r="C561" s="251" t="s">
        <v>5513</v>
      </c>
      <c r="D561" s="251" t="s">
        <v>3876</v>
      </c>
      <c r="E561" s="255">
        <v>0</v>
      </c>
      <c r="F561" s="255">
        <v>0</v>
      </c>
      <c r="G561" s="255">
        <v>0</v>
      </c>
      <c r="H561" s="255">
        <v>0</v>
      </c>
      <c r="I561" s="255">
        <v>0</v>
      </c>
      <c r="J561" s="255">
        <v>0</v>
      </c>
      <c r="K561" s="255">
        <v>0</v>
      </c>
      <c r="L561" s="255">
        <v>0</v>
      </c>
      <c r="M561" s="255">
        <v>0</v>
      </c>
      <c r="N561" s="255">
        <v>0</v>
      </c>
      <c r="O561" s="255">
        <v>0</v>
      </c>
      <c r="P561" s="255">
        <v>0</v>
      </c>
      <c r="Q561" s="255">
        <v>0</v>
      </c>
    </row>
    <row r="562" spans="1:17">
      <c r="A562" s="251" t="s">
        <v>5644</v>
      </c>
      <c r="B562" s="251" t="s">
        <v>72</v>
      </c>
      <c r="C562" s="251" t="s">
        <v>5513</v>
      </c>
      <c r="D562" s="251" t="s">
        <v>149</v>
      </c>
      <c r="E562" s="255">
        <v>19385</v>
      </c>
      <c r="F562" s="255">
        <v>0</v>
      </c>
      <c r="G562" s="255">
        <v>0</v>
      </c>
      <c r="H562" s="255">
        <v>0</v>
      </c>
      <c r="I562" s="255">
        <v>0</v>
      </c>
      <c r="J562" s="255">
        <v>0</v>
      </c>
      <c r="K562" s="255">
        <v>14</v>
      </c>
      <c r="L562" s="255">
        <v>32</v>
      </c>
      <c r="M562" s="255">
        <v>705</v>
      </c>
      <c r="N562" s="255">
        <v>4101</v>
      </c>
      <c r="O562" s="255">
        <v>7367</v>
      </c>
      <c r="P562" s="255">
        <v>5449</v>
      </c>
      <c r="Q562" s="255">
        <v>1717</v>
      </c>
    </row>
    <row r="563" spans="1:17">
      <c r="A563" s="251" t="s">
        <v>5644</v>
      </c>
      <c r="B563" s="251" t="s">
        <v>72</v>
      </c>
      <c r="C563" s="251" t="s">
        <v>5513</v>
      </c>
      <c r="D563" s="251" t="s">
        <v>3878</v>
      </c>
      <c r="E563" s="255">
        <v>0</v>
      </c>
      <c r="F563" s="255">
        <v>0</v>
      </c>
      <c r="G563" s="255">
        <v>0</v>
      </c>
      <c r="H563" s="255">
        <v>0</v>
      </c>
      <c r="I563" s="255">
        <v>0</v>
      </c>
      <c r="J563" s="255">
        <v>0</v>
      </c>
      <c r="K563" s="255">
        <v>0</v>
      </c>
      <c r="L563" s="255">
        <v>0</v>
      </c>
      <c r="M563" s="255">
        <v>0</v>
      </c>
      <c r="N563" s="255">
        <v>0</v>
      </c>
      <c r="O563" s="255">
        <v>0</v>
      </c>
      <c r="P563" s="255">
        <v>0</v>
      </c>
      <c r="Q563" s="255">
        <v>0</v>
      </c>
    </row>
    <row r="564" spans="1:17">
      <c r="A564" s="251" t="s">
        <v>5644</v>
      </c>
      <c r="B564" s="251" t="s">
        <v>72</v>
      </c>
      <c r="C564" s="251" t="s">
        <v>5513</v>
      </c>
      <c r="D564" s="251" t="s">
        <v>5276</v>
      </c>
      <c r="E564" s="255">
        <v>0</v>
      </c>
      <c r="F564" s="255">
        <v>0</v>
      </c>
      <c r="G564" s="255">
        <v>0</v>
      </c>
      <c r="H564" s="255">
        <v>0</v>
      </c>
      <c r="I564" s="255">
        <v>0</v>
      </c>
      <c r="J564" s="255">
        <v>0</v>
      </c>
      <c r="K564" s="255">
        <v>0</v>
      </c>
      <c r="L564" s="255">
        <v>0</v>
      </c>
      <c r="M564" s="255">
        <v>0</v>
      </c>
      <c r="N564" s="255">
        <v>0</v>
      </c>
      <c r="O564" s="255">
        <v>0</v>
      </c>
      <c r="P564" s="255">
        <v>0</v>
      </c>
      <c r="Q564" s="255">
        <v>0</v>
      </c>
    </row>
    <row r="565" spans="1:17">
      <c r="A565" s="251" t="s">
        <v>5645</v>
      </c>
      <c r="B565" s="251" t="s">
        <v>72</v>
      </c>
      <c r="C565" s="251" t="s">
        <v>5513</v>
      </c>
      <c r="D565" s="251" t="s">
        <v>3876</v>
      </c>
      <c r="E565" s="255">
        <v>0</v>
      </c>
      <c r="F565" s="255">
        <v>0</v>
      </c>
      <c r="G565" s="255">
        <v>0</v>
      </c>
      <c r="H565" s="255">
        <v>0</v>
      </c>
      <c r="I565" s="255">
        <v>0</v>
      </c>
      <c r="J565" s="255">
        <v>0</v>
      </c>
      <c r="K565" s="255">
        <v>0</v>
      </c>
      <c r="L565" s="255">
        <v>0</v>
      </c>
      <c r="M565" s="255">
        <v>0</v>
      </c>
      <c r="N565" s="255">
        <v>0</v>
      </c>
      <c r="O565" s="255">
        <v>0</v>
      </c>
      <c r="P565" s="255">
        <v>0</v>
      </c>
      <c r="Q565" s="255">
        <v>0</v>
      </c>
    </row>
    <row r="566" spans="1:17">
      <c r="A566" s="251" t="s">
        <v>5645</v>
      </c>
      <c r="B566" s="251" t="s">
        <v>72</v>
      </c>
      <c r="C566" s="251" t="s">
        <v>5513</v>
      </c>
      <c r="D566" s="251" t="s">
        <v>149</v>
      </c>
      <c r="E566" s="255">
        <v>19374</v>
      </c>
      <c r="F566" s="255">
        <v>0</v>
      </c>
      <c r="G566" s="255">
        <v>0</v>
      </c>
      <c r="H566" s="255">
        <v>0</v>
      </c>
      <c r="I566" s="255">
        <v>0</v>
      </c>
      <c r="J566" s="255">
        <v>0</v>
      </c>
      <c r="K566" s="255">
        <v>14</v>
      </c>
      <c r="L566" s="255">
        <v>32</v>
      </c>
      <c r="M566" s="255">
        <v>698</v>
      </c>
      <c r="N566" s="255">
        <v>4093</v>
      </c>
      <c r="O566" s="255">
        <v>7369</v>
      </c>
      <c r="P566" s="255">
        <v>5448</v>
      </c>
      <c r="Q566" s="255">
        <v>1720</v>
      </c>
    </row>
    <row r="567" spans="1:17">
      <c r="A567" s="251" t="s">
        <v>5645</v>
      </c>
      <c r="B567" s="251" t="s">
        <v>72</v>
      </c>
      <c r="C567" s="251" t="s">
        <v>5513</v>
      </c>
      <c r="D567" s="251" t="s">
        <v>3878</v>
      </c>
      <c r="E567" s="255">
        <v>0</v>
      </c>
      <c r="F567" s="255">
        <v>0</v>
      </c>
      <c r="G567" s="255">
        <v>0</v>
      </c>
      <c r="H567" s="255">
        <v>0</v>
      </c>
      <c r="I567" s="255">
        <v>0</v>
      </c>
      <c r="J567" s="255">
        <v>0</v>
      </c>
      <c r="K567" s="255">
        <v>0</v>
      </c>
      <c r="L567" s="255">
        <v>0</v>
      </c>
      <c r="M567" s="255">
        <v>0</v>
      </c>
      <c r="N567" s="255">
        <v>0</v>
      </c>
      <c r="O567" s="255">
        <v>0</v>
      </c>
      <c r="P567" s="255">
        <v>0</v>
      </c>
      <c r="Q567" s="255">
        <v>0</v>
      </c>
    </row>
    <row r="568" spans="1:17">
      <c r="A568" s="251" t="s">
        <v>5645</v>
      </c>
      <c r="B568" s="251" t="s">
        <v>72</v>
      </c>
      <c r="C568" s="251" t="s">
        <v>5513</v>
      </c>
      <c r="D568" s="251" t="s">
        <v>5276</v>
      </c>
      <c r="E568" s="255">
        <v>0</v>
      </c>
      <c r="F568" s="255">
        <v>0</v>
      </c>
      <c r="G568" s="255">
        <v>0</v>
      </c>
      <c r="H568" s="255">
        <v>0</v>
      </c>
      <c r="I568" s="255">
        <v>0</v>
      </c>
      <c r="J568" s="255">
        <v>0</v>
      </c>
      <c r="K568" s="255">
        <v>0</v>
      </c>
      <c r="L568" s="255">
        <v>0</v>
      </c>
      <c r="M568" s="255">
        <v>0</v>
      </c>
      <c r="N568" s="255">
        <v>0</v>
      </c>
      <c r="O568" s="255">
        <v>0</v>
      </c>
      <c r="P568" s="255">
        <v>0</v>
      </c>
      <c r="Q568" s="255">
        <v>0</v>
      </c>
    </row>
    <row r="569" spans="1:17">
      <c r="A569" s="251" t="s">
        <v>5646</v>
      </c>
      <c r="B569" s="251" t="s">
        <v>72</v>
      </c>
      <c r="C569" s="251" t="s">
        <v>5513</v>
      </c>
      <c r="D569" s="251" t="s">
        <v>3876</v>
      </c>
      <c r="E569" s="255">
        <v>0</v>
      </c>
      <c r="F569" s="255">
        <v>0</v>
      </c>
      <c r="G569" s="255">
        <v>0</v>
      </c>
      <c r="H569" s="255">
        <v>0</v>
      </c>
      <c r="I569" s="255">
        <v>0</v>
      </c>
      <c r="J569" s="255">
        <v>0</v>
      </c>
      <c r="K569" s="255">
        <v>0</v>
      </c>
      <c r="L569" s="255">
        <v>0</v>
      </c>
      <c r="M569" s="255">
        <v>0</v>
      </c>
      <c r="N569" s="255">
        <v>0</v>
      </c>
      <c r="O569" s="255">
        <v>0</v>
      </c>
      <c r="P569" s="255">
        <v>0</v>
      </c>
      <c r="Q569" s="255">
        <v>0</v>
      </c>
    </row>
    <row r="570" spans="1:17">
      <c r="A570" s="251" t="s">
        <v>5646</v>
      </c>
      <c r="B570" s="251" t="s">
        <v>72</v>
      </c>
      <c r="C570" s="251" t="s">
        <v>5513</v>
      </c>
      <c r="D570" s="251" t="s">
        <v>149</v>
      </c>
      <c r="E570" s="255">
        <v>634</v>
      </c>
      <c r="F570" s="255">
        <v>0</v>
      </c>
      <c r="G570" s="255">
        <v>0</v>
      </c>
      <c r="H570" s="255">
        <v>0</v>
      </c>
      <c r="I570" s="255">
        <v>0</v>
      </c>
      <c r="J570" s="255">
        <v>0</v>
      </c>
      <c r="K570" s="255">
        <v>14</v>
      </c>
      <c r="L570" s="255">
        <v>25</v>
      </c>
      <c r="M570" s="255">
        <v>0</v>
      </c>
      <c r="N570" s="255">
        <v>0</v>
      </c>
      <c r="O570" s="255">
        <v>595</v>
      </c>
      <c r="P570" s="255">
        <v>0</v>
      </c>
      <c r="Q570" s="255">
        <v>0</v>
      </c>
    </row>
    <row r="571" spans="1:17">
      <c r="A571" s="251" t="s">
        <v>5646</v>
      </c>
      <c r="B571" s="251" t="s">
        <v>72</v>
      </c>
      <c r="C571" s="251" t="s">
        <v>5513</v>
      </c>
      <c r="D571" s="251" t="s">
        <v>3878</v>
      </c>
      <c r="E571" s="255">
        <v>0</v>
      </c>
      <c r="F571" s="255">
        <v>0</v>
      </c>
      <c r="G571" s="255">
        <v>0</v>
      </c>
      <c r="H571" s="255">
        <v>0</v>
      </c>
      <c r="I571" s="255">
        <v>0</v>
      </c>
      <c r="J571" s="255">
        <v>0</v>
      </c>
      <c r="K571" s="255">
        <v>0</v>
      </c>
      <c r="L571" s="255">
        <v>0</v>
      </c>
      <c r="M571" s="255">
        <v>0</v>
      </c>
      <c r="N571" s="255">
        <v>0</v>
      </c>
      <c r="O571" s="255">
        <v>0</v>
      </c>
      <c r="P571" s="255">
        <v>0</v>
      </c>
      <c r="Q571" s="255">
        <v>0</v>
      </c>
    </row>
    <row r="572" spans="1:17">
      <c r="A572" s="251" t="s">
        <v>5646</v>
      </c>
      <c r="B572" s="251" t="s">
        <v>72</v>
      </c>
      <c r="C572" s="251" t="s">
        <v>5513</v>
      </c>
      <c r="D572" s="251" t="s">
        <v>5276</v>
      </c>
      <c r="E572" s="255">
        <v>0</v>
      </c>
      <c r="F572" s="255">
        <v>0</v>
      </c>
      <c r="G572" s="255">
        <v>0</v>
      </c>
      <c r="H572" s="255">
        <v>0</v>
      </c>
      <c r="I572" s="255">
        <v>0</v>
      </c>
      <c r="J572" s="255">
        <v>0</v>
      </c>
      <c r="K572" s="255">
        <v>0</v>
      </c>
      <c r="L572" s="255">
        <v>0</v>
      </c>
      <c r="M572" s="255">
        <v>0</v>
      </c>
      <c r="N572" s="255">
        <v>0</v>
      </c>
      <c r="O572" s="255">
        <v>0</v>
      </c>
      <c r="P572" s="255">
        <v>0</v>
      </c>
      <c r="Q572" s="255">
        <v>0</v>
      </c>
    </row>
    <row r="573" spans="1:17">
      <c r="A573" s="251" t="s">
        <v>5647</v>
      </c>
      <c r="B573" s="251" t="s">
        <v>72</v>
      </c>
      <c r="C573" s="251" t="s">
        <v>5513</v>
      </c>
      <c r="D573" s="251" t="s">
        <v>3876</v>
      </c>
      <c r="E573" s="255">
        <v>0</v>
      </c>
      <c r="F573" s="255">
        <v>0</v>
      </c>
      <c r="G573" s="255">
        <v>0</v>
      </c>
      <c r="H573" s="255">
        <v>0</v>
      </c>
      <c r="I573" s="255">
        <v>0</v>
      </c>
      <c r="J573" s="255">
        <v>0</v>
      </c>
      <c r="K573" s="255">
        <v>0</v>
      </c>
      <c r="L573" s="255">
        <v>0</v>
      </c>
      <c r="M573" s="255">
        <v>0</v>
      </c>
      <c r="N573" s="255">
        <v>0</v>
      </c>
      <c r="O573" s="255">
        <v>0</v>
      </c>
      <c r="P573" s="255">
        <v>0</v>
      </c>
      <c r="Q573" s="255">
        <v>0</v>
      </c>
    </row>
    <row r="574" spans="1:17">
      <c r="A574" s="251" t="s">
        <v>5647</v>
      </c>
      <c r="B574" s="251" t="s">
        <v>72</v>
      </c>
      <c r="C574" s="251" t="s">
        <v>5513</v>
      </c>
      <c r="D574" s="251" t="s">
        <v>149</v>
      </c>
      <c r="E574" s="255">
        <v>19723</v>
      </c>
      <c r="F574" s="255">
        <v>0</v>
      </c>
      <c r="G574" s="255">
        <v>0</v>
      </c>
      <c r="H574" s="255">
        <v>0</v>
      </c>
      <c r="I574" s="255">
        <v>0</v>
      </c>
      <c r="J574" s="255">
        <v>0</v>
      </c>
      <c r="K574" s="255">
        <v>15</v>
      </c>
      <c r="L574" s="255">
        <v>36</v>
      </c>
      <c r="M574" s="255">
        <v>735</v>
      </c>
      <c r="N574" s="255">
        <v>4236</v>
      </c>
      <c r="O574" s="255">
        <v>7463</v>
      </c>
      <c r="P574" s="255">
        <v>5501</v>
      </c>
      <c r="Q574" s="255">
        <v>1737</v>
      </c>
    </row>
    <row r="575" spans="1:17">
      <c r="A575" s="251" t="s">
        <v>5647</v>
      </c>
      <c r="B575" s="251" t="s">
        <v>72</v>
      </c>
      <c r="C575" s="251" t="s">
        <v>5513</v>
      </c>
      <c r="D575" s="251" t="s">
        <v>3878</v>
      </c>
      <c r="E575" s="255">
        <v>140</v>
      </c>
      <c r="F575" s="255">
        <v>0</v>
      </c>
      <c r="G575" s="255">
        <v>0</v>
      </c>
      <c r="H575" s="255">
        <v>0</v>
      </c>
      <c r="I575" s="255">
        <v>0</v>
      </c>
      <c r="J575" s="255">
        <v>0</v>
      </c>
      <c r="K575" s="255">
        <v>0</v>
      </c>
      <c r="L575" s="255">
        <v>0</v>
      </c>
      <c r="M575" s="255">
        <v>16</v>
      </c>
      <c r="N575" s="255">
        <v>17</v>
      </c>
      <c r="O575" s="255">
        <v>67</v>
      </c>
      <c r="P575" s="255">
        <v>35</v>
      </c>
      <c r="Q575" s="255">
        <v>5</v>
      </c>
    </row>
    <row r="576" spans="1:17">
      <c r="A576" s="251" t="s">
        <v>5647</v>
      </c>
      <c r="B576" s="251" t="s">
        <v>72</v>
      </c>
      <c r="C576" s="251" t="s">
        <v>5513</v>
      </c>
      <c r="D576" s="251" t="s">
        <v>5276</v>
      </c>
      <c r="E576" s="255">
        <v>89</v>
      </c>
      <c r="F576" s="255">
        <v>0</v>
      </c>
      <c r="G576" s="255">
        <v>0</v>
      </c>
      <c r="H576" s="255">
        <v>0</v>
      </c>
      <c r="I576" s="255">
        <v>0</v>
      </c>
      <c r="J576" s="255">
        <v>0</v>
      </c>
      <c r="K576" s="255">
        <v>0</v>
      </c>
      <c r="L576" s="255">
        <v>0</v>
      </c>
      <c r="M576" s="255">
        <v>5</v>
      </c>
      <c r="N576" s="255">
        <v>13</v>
      </c>
      <c r="O576" s="255">
        <v>47</v>
      </c>
      <c r="P576" s="255">
        <v>22</v>
      </c>
      <c r="Q576" s="255">
        <v>2</v>
      </c>
    </row>
    <row r="577" spans="1:17">
      <c r="A577" s="251" t="s">
        <v>5648</v>
      </c>
      <c r="B577" s="251" t="s">
        <v>72</v>
      </c>
      <c r="C577" s="251" t="s">
        <v>5513</v>
      </c>
      <c r="D577" s="251" t="s">
        <v>3876</v>
      </c>
      <c r="E577" s="255">
        <v>0</v>
      </c>
      <c r="F577" s="255">
        <v>0</v>
      </c>
      <c r="G577" s="255">
        <v>0</v>
      </c>
      <c r="H577" s="255">
        <v>0</v>
      </c>
      <c r="I577" s="255">
        <v>0</v>
      </c>
      <c r="J577" s="255">
        <v>0</v>
      </c>
      <c r="K577" s="255">
        <v>0</v>
      </c>
      <c r="L577" s="255">
        <v>0</v>
      </c>
      <c r="M577" s="255">
        <v>0</v>
      </c>
      <c r="N577" s="255">
        <v>0</v>
      </c>
      <c r="O577" s="255">
        <v>0</v>
      </c>
      <c r="P577" s="255">
        <v>0</v>
      </c>
      <c r="Q577" s="255">
        <v>0</v>
      </c>
    </row>
    <row r="578" spans="1:17">
      <c r="A578" s="251" t="s">
        <v>5648</v>
      </c>
      <c r="B578" s="251" t="s">
        <v>72</v>
      </c>
      <c r="C578" s="251" t="s">
        <v>5513</v>
      </c>
      <c r="D578" s="251" t="s">
        <v>149</v>
      </c>
      <c r="E578" s="255">
        <v>19655</v>
      </c>
      <c r="F578" s="255">
        <v>0</v>
      </c>
      <c r="G578" s="255">
        <v>0</v>
      </c>
      <c r="H578" s="255">
        <v>0</v>
      </c>
      <c r="I578" s="255">
        <v>0</v>
      </c>
      <c r="J578" s="255">
        <v>0</v>
      </c>
      <c r="K578" s="255">
        <v>15</v>
      </c>
      <c r="L578" s="255">
        <v>36</v>
      </c>
      <c r="M578" s="255">
        <v>722</v>
      </c>
      <c r="N578" s="255">
        <v>4216</v>
      </c>
      <c r="O578" s="255">
        <v>7454</v>
      </c>
      <c r="P578" s="255">
        <v>5485</v>
      </c>
      <c r="Q578" s="255">
        <v>1727</v>
      </c>
    </row>
    <row r="579" spans="1:17">
      <c r="A579" s="251" t="s">
        <v>5648</v>
      </c>
      <c r="B579" s="251" t="s">
        <v>72</v>
      </c>
      <c r="C579" s="251" t="s">
        <v>5513</v>
      </c>
      <c r="D579" s="251" t="s">
        <v>3878</v>
      </c>
      <c r="E579" s="255">
        <v>43</v>
      </c>
      <c r="F579" s="255">
        <v>0</v>
      </c>
      <c r="G579" s="255">
        <v>0</v>
      </c>
      <c r="H579" s="255">
        <v>0</v>
      </c>
      <c r="I579" s="255">
        <v>0</v>
      </c>
      <c r="J579" s="255">
        <v>0</v>
      </c>
      <c r="K579" s="255">
        <v>0</v>
      </c>
      <c r="L579" s="255">
        <v>0</v>
      </c>
      <c r="M579" s="255">
        <v>5</v>
      </c>
      <c r="N579" s="255">
        <v>12</v>
      </c>
      <c r="O579" s="255">
        <v>22</v>
      </c>
      <c r="P579" s="255">
        <v>3</v>
      </c>
      <c r="Q579" s="255">
        <v>1</v>
      </c>
    </row>
    <row r="580" spans="1:17">
      <c r="A580" s="251" t="s">
        <v>5648</v>
      </c>
      <c r="B580" s="251" t="s">
        <v>72</v>
      </c>
      <c r="C580" s="251" t="s">
        <v>5513</v>
      </c>
      <c r="D580" s="251" t="s">
        <v>5276</v>
      </c>
      <c r="E580" s="255">
        <v>32</v>
      </c>
      <c r="F580" s="255">
        <v>0</v>
      </c>
      <c r="G580" s="255">
        <v>0</v>
      </c>
      <c r="H580" s="255">
        <v>0</v>
      </c>
      <c r="I580" s="255">
        <v>0</v>
      </c>
      <c r="J580" s="255">
        <v>0</v>
      </c>
      <c r="K580" s="255">
        <v>0</v>
      </c>
      <c r="L580" s="255">
        <v>0</v>
      </c>
      <c r="M580" s="255">
        <v>1</v>
      </c>
      <c r="N580" s="255">
        <v>10</v>
      </c>
      <c r="O580" s="255">
        <v>19</v>
      </c>
      <c r="P580" s="255">
        <v>2</v>
      </c>
      <c r="Q580" s="255">
        <v>0</v>
      </c>
    </row>
    <row r="581" spans="1:17">
      <c r="A581" s="251" t="s">
        <v>5649</v>
      </c>
      <c r="B581" s="251" t="s">
        <v>72</v>
      </c>
      <c r="C581" s="251" t="s">
        <v>5513</v>
      </c>
      <c r="D581" s="251" t="s">
        <v>3876</v>
      </c>
      <c r="E581" s="255">
        <v>1854</v>
      </c>
      <c r="F581" s="255">
        <v>129</v>
      </c>
      <c r="G581" s="255">
        <v>300</v>
      </c>
      <c r="H581" s="255">
        <v>399</v>
      </c>
      <c r="I581" s="255">
        <v>319</v>
      </c>
      <c r="J581" s="255">
        <v>113</v>
      </c>
      <c r="K581" s="255">
        <v>35</v>
      </c>
      <c r="L581" s="255">
        <v>6</v>
      </c>
      <c r="M581" s="255">
        <v>18</v>
      </c>
      <c r="N581" s="255">
        <v>53</v>
      </c>
      <c r="O581" s="255">
        <v>160</v>
      </c>
      <c r="P581" s="255">
        <v>223</v>
      </c>
      <c r="Q581" s="255">
        <v>99</v>
      </c>
    </row>
    <row r="582" spans="1:17">
      <c r="A582" s="251" t="s">
        <v>5649</v>
      </c>
      <c r="B582" s="251" t="s">
        <v>72</v>
      </c>
      <c r="C582" s="251" t="s">
        <v>5513</v>
      </c>
      <c r="D582" s="251" t="s">
        <v>149</v>
      </c>
      <c r="E582" s="255">
        <v>19431</v>
      </c>
      <c r="F582" s="255">
        <v>0</v>
      </c>
      <c r="G582" s="255">
        <v>0</v>
      </c>
      <c r="H582" s="255">
        <v>0</v>
      </c>
      <c r="I582" s="255">
        <v>0</v>
      </c>
      <c r="J582" s="255">
        <v>0</v>
      </c>
      <c r="K582" s="255">
        <v>15</v>
      </c>
      <c r="L582" s="255">
        <v>36</v>
      </c>
      <c r="M582" s="255">
        <v>732</v>
      </c>
      <c r="N582" s="255">
        <v>4218</v>
      </c>
      <c r="O582" s="255">
        <v>7400</v>
      </c>
      <c r="P582" s="255">
        <v>5336</v>
      </c>
      <c r="Q582" s="255">
        <v>1694</v>
      </c>
    </row>
    <row r="583" spans="1:17">
      <c r="A583" s="251" t="s">
        <v>5649</v>
      </c>
      <c r="B583" s="251" t="s">
        <v>72</v>
      </c>
      <c r="C583" s="251" t="s">
        <v>5513</v>
      </c>
      <c r="D583" s="251" t="s">
        <v>3878</v>
      </c>
      <c r="E583" s="255">
        <v>1029</v>
      </c>
      <c r="F583" s="255">
        <v>15</v>
      </c>
      <c r="G583" s="255">
        <v>190</v>
      </c>
      <c r="H583" s="255">
        <v>74</v>
      </c>
      <c r="I583" s="255">
        <v>18</v>
      </c>
      <c r="J583" s="255">
        <v>6</v>
      </c>
      <c r="K583" s="255">
        <v>30</v>
      </c>
      <c r="L583" s="255">
        <v>0</v>
      </c>
      <c r="M583" s="255">
        <v>35</v>
      </c>
      <c r="N583" s="255">
        <v>124</v>
      </c>
      <c r="O583" s="255">
        <v>207</v>
      </c>
      <c r="P583" s="255">
        <v>267</v>
      </c>
      <c r="Q583" s="255">
        <v>63</v>
      </c>
    </row>
    <row r="584" spans="1:17">
      <c r="A584" s="251" t="s">
        <v>5649</v>
      </c>
      <c r="B584" s="251" t="s">
        <v>72</v>
      </c>
      <c r="C584" s="251" t="s">
        <v>5513</v>
      </c>
      <c r="D584" s="251" t="s">
        <v>5276</v>
      </c>
      <c r="E584" s="255">
        <v>497</v>
      </c>
      <c r="F584" s="255">
        <v>5</v>
      </c>
      <c r="G584" s="255">
        <v>91</v>
      </c>
      <c r="H584" s="255">
        <v>50</v>
      </c>
      <c r="I584" s="255">
        <v>10</v>
      </c>
      <c r="J584" s="255">
        <v>2</v>
      </c>
      <c r="K584" s="255">
        <v>9</v>
      </c>
      <c r="L584" s="255">
        <v>0</v>
      </c>
      <c r="M584" s="255">
        <v>16</v>
      </c>
      <c r="N584" s="255">
        <v>60</v>
      </c>
      <c r="O584" s="255">
        <v>97</v>
      </c>
      <c r="P584" s="255">
        <v>130</v>
      </c>
      <c r="Q584" s="255">
        <v>27</v>
      </c>
    </row>
    <row r="585" spans="1:17">
      <c r="A585" s="251" t="s">
        <v>5650</v>
      </c>
      <c r="B585" s="251" t="s">
        <v>72</v>
      </c>
      <c r="C585" s="251" t="s">
        <v>5513</v>
      </c>
      <c r="D585" s="251" t="s">
        <v>3876</v>
      </c>
      <c r="E585" s="255">
        <v>158632</v>
      </c>
      <c r="F585" s="255">
        <v>7272</v>
      </c>
      <c r="G585" s="255">
        <v>18844</v>
      </c>
      <c r="H585" s="255">
        <v>22827</v>
      </c>
      <c r="I585" s="255">
        <v>24556</v>
      </c>
      <c r="J585" s="255">
        <v>10841</v>
      </c>
      <c r="K585" s="255">
        <v>3606</v>
      </c>
      <c r="L585" s="255">
        <v>2500</v>
      </c>
      <c r="M585" s="255">
        <v>2116</v>
      </c>
      <c r="N585" s="255">
        <v>17468</v>
      </c>
      <c r="O585" s="255">
        <v>20410</v>
      </c>
      <c r="P585" s="255">
        <v>20392</v>
      </c>
      <c r="Q585" s="255">
        <v>7800</v>
      </c>
    </row>
    <row r="586" spans="1:17">
      <c r="A586" s="251" t="s">
        <v>5650</v>
      </c>
      <c r="B586" s="251" t="s">
        <v>72</v>
      </c>
      <c r="C586" s="251" t="s">
        <v>5513</v>
      </c>
      <c r="D586" s="251" t="s">
        <v>149</v>
      </c>
      <c r="E586" s="255">
        <v>20244</v>
      </c>
      <c r="F586" s="255">
        <v>0</v>
      </c>
      <c r="G586" s="255">
        <v>0</v>
      </c>
      <c r="H586" s="255">
        <v>0</v>
      </c>
      <c r="I586" s="255">
        <v>0</v>
      </c>
      <c r="J586" s="255">
        <v>0</v>
      </c>
      <c r="K586" s="255">
        <v>15</v>
      </c>
      <c r="L586" s="255">
        <v>34</v>
      </c>
      <c r="M586" s="255">
        <v>725</v>
      </c>
      <c r="N586" s="255">
        <v>4248</v>
      </c>
      <c r="O586" s="255">
        <v>7700</v>
      </c>
      <c r="P586" s="255">
        <v>5747</v>
      </c>
      <c r="Q586" s="255">
        <v>1775</v>
      </c>
    </row>
    <row r="587" spans="1:17">
      <c r="A587" s="251" t="s">
        <v>5650</v>
      </c>
      <c r="B587" s="251" t="s">
        <v>72</v>
      </c>
      <c r="C587" s="251" t="s">
        <v>5513</v>
      </c>
      <c r="D587" s="251" t="s">
        <v>3878</v>
      </c>
      <c r="E587" s="255">
        <v>47</v>
      </c>
      <c r="F587" s="255">
        <v>0</v>
      </c>
      <c r="G587" s="255">
        <v>6</v>
      </c>
      <c r="H587" s="255">
        <v>4</v>
      </c>
      <c r="I587" s="255">
        <v>8</v>
      </c>
      <c r="J587" s="255">
        <v>1</v>
      </c>
      <c r="K587" s="255">
        <v>0</v>
      </c>
      <c r="L587" s="255">
        <v>0</v>
      </c>
      <c r="M587" s="255">
        <v>0</v>
      </c>
      <c r="N587" s="255">
        <v>18</v>
      </c>
      <c r="O587" s="255">
        <v>2</v>
      </c>
      <c r="P587" s="255">
        <v>4</v>
      </c>
      <c r="Q587" s="255">
        <v>4</v>
      </c>
    </row>
    <row r="588" spans="1:17">
      <c r="A588" s="251" t="s">
        <v>5650</v>
      </c>
      <c r="B588" s="251" t="s">
        <v>72</v>
      </c>
      <c r="C588" s="251" t="s">
        <v>5513</v>
      </c>
      <c r="D588" s="251" t="s">
        <v>5276</v>
      </c>
      <c r="E588" s="255">
        <v>46</v>
      </c>
      <c r="F588" s="255">
        <v>0</v>
      </c>
      <c r="G588" s="255">
        <v>6</v>
      </c>
      <c r="H588" s="255">
        <v>4</v>
      </c>
      <c r="I588" s="255">
        <v>8</v>
      </c>
      <c r="J588" s="255">
        <v>1</v>
      </c>
      <c r="K588" s="255">
        <v>0</v>
      </c>
      <c r="L588" s="255">
        <v>0</v>
      </c>
      <c r="M588" s="255">
        <v>0</v>
      </c>
      <c r="N588" s="255">
        <v>17</v>
      </c>
      <c r="O588" s="255">
        <v>2</v>
      </c>
      <c r="P588" s="255">
        <v>4</v>
      </c>
      <c r="Q588" s="255">
        <v>4</v>
      </c>
    </row>
    <row r="589" spans="1:17">
      <c r="A589" s="251" t="s">
        <v>5651</v>
      </c>
      <c r="B589" s="251" t="s">
        <v>72</v>
      </c>
      <c r="C589" s="251" t="s">
        <v>5513</v>
      </c>
      <c r="D589" s="251" t="s">
        <v>3876</v>
      </c>
      <c r="E589" s="255">
        <v>0</v>
      </c>
      <c r="F589" s="255">
        <v>0</v>
      </c>
      <c r="G589" s="255">
        <v>0</v>
      </c>
      <c r="H589" s="255">
        <v>0</v>
      </c>
      <c r="I589" s="255">
        <v>0</v>
      </c>
      <c r="J589" s="255">
        <v>0</v>
      </c>
      <c r="K589" s="255">
        <v>0</v>
      </c>
      <c r="L589" s="255">
        <v>0</v>
      </c>
      <c r="M589" s="255">
        <v>0</v>
      </c>
      <c r="N589" s="255">
        <v>0</v>
      </c>
      <c r="O589" s="255">
        <v>0</v>
      </c>
      <c r="P589" s="255">
        <v>0</v>
      </c>
      <c r="Q589" s="255">
        <v>0</v>
      </c>
    </row>
    <row r="590" spans="1:17">
      <c r="A590" s="251" t="s">
        <v>5651</v>
      </c>
      <c r="B590" s="251" t="s">
        <v>72</v>
      </c>
      <c r="C590" s="251" t="s">
        <v>5513</v>
      </c>
      <c r="D590" s="251" t="s">
        <v>149</v>
      </c>
      <c r="E590" s="255">
        <v>14077</v>
      </c>
      <c r="F590" s="255">
        <v>0</v>
      </c>
      <c r="G590" s="255">
        <v>0</v>
      </c>
      <c r="H590" s="255">
        <v>0</v>
      </c>
      <c r="I590" s="255">
        <v>0</v>
      </c>
      <c r="J590" s="255">
        <v>0</v>
      </c>
      <c r="K590" s="255">
        <v>15</v>
      </c>
      <c r="L590" s="255">
        <v>28</v>
      </c>
      <c r="M590" s="255">
        <v>0</v>
      </c>
      <c r="N590" s="255">
        <v>0</v>
      </c>
      <c r="O590" s="255">
        <v>6777</v>
      </c>
      <c r="P590" s="255">
        <v>5505</v>
      </c>
      <c r="Q590" s="255">
        <v>1752</v>
      </c>
    </row>
    <row r="591" spans="1:17">
      <c r="A591" s="251" t="s">
        <v>5651</v>
      </c>
      <c r="B591" s="251" t="s">
        <v>72</v>
      </c>
      <c r="C591" s="251" t="s">
        <v>5513</v>
      </c>
      <c r="D591" s="251" t="s">
        <v>3878</v>
      </c>
      <c r="E591" s="255">
        <v>11</v>
      </c>
      <c r="F591" s="255">
        <v>0</v>
      </c>
      <c r="G591" s="255">
        <v>0</v>
      </c>
      <c r="H591" s="255">
        <v>0</v>
      </c>
      <c r="I591" s="255">
        <v>0</v>
      </c>
      <c r="J591" s="255">
        <v>0</v>
      </c>
      <c r="K591" s="255">
        <v>0</v>
      </c>
      <c r="L591" s="255">
        <v>0</v>
      </c>
      <c r="M591" s="255">
        <v>0</v>
      </c>
      <c r="N591" s="255">
        <v>0</v>
      </c>
      <c r="O591" s="255">
        <v>7</v>
      </c>
      <c r="P591" s="255">
        <v>1</v>
      </c>
      <c r="Q591" s="255">
        <v>3</v>
      </c>
    </row>
    <row r="592" spans="1:17">
      <c r="A592" s="251" t="s">
        <v>5651</v>
      </c>
      <c r="B592" s="251" t="s">
        <v>72</v>
      </c>
      <c r="C592" s="251" t="s">
        <v>5513</v>
      </c>
      <c r="D592" s="251" t="s">
        <v>5276</v>
      </c>
      <c r="E592" s="255">
        <v>7</v>
      </c>
      <c r="F592" s="255">
        <v>0</v>
      </c>
      <c r="G592" s="255">
        <v>0</v>
      </c>
      <c r="H592" s="255">
        <v>0</v>
      </c>
      <c r="I592" s="255">
        <v>0</v>
      </c>
      <c r="J592" s="255">
        <v>0</v>
      </c>
      <c r="K592" s="255">
        <v>0</v>
      </c>
      <c r="L592" s="255">
        <v>0</v>
      </c>
      <c r="M592" s="255">
        <v>0</v>
      </c>
      <c r="N592" s="255">
        <v>0</v>
      </c>
      <c r="O592" s="255">
        <v>5</v>
      </c>
      <c r="P592" s="255">
        <v>1</v>
      </c>
      <c r="Q592" s="255">
        <v>1</v>
      </c>
    </row>
    <row r="593" spans="1:17">
      <c r="A593" s="251" t="s">
        <v>5652</v>
      </c>
      <c r="B593" s="251" t="s">
        <v>72</v>
      </c>
      <c r="C593" s="251" t="s">
        <v>5513</v>
      </c>
      <c r="D593" s="251" t="s">
        <v>3876</v>
      </c>
      <c r="E593" s="255">
        <v>0</v>
      </c>
      <c r="F593" s="255">
        <v>0</v>
      </c>
      <c r="G593" s="255">
        <v>0</v>
      </c>
      <c r="H593" s="255">
        <v>0</v>
      </c>
      <c r="I593" s="255">
        <v>0</v>
      </c>
      <c r="J593" s="255">
        <v>0</v>
      </c>
      <c r="K593" s="255">
        <v>0</v>
      </c>
      <c r="L593" s="255">
        <v>0</v>
      </c>
      <c r="M593" s="255">
        <v>0</v>
      </c>
      <c r="N593" s="255">
        <v>0</v>
      </c>
      <c r="O593" s="255">
        <v>0</v>
      </c>
      <c r="P593" s="255">
        <v>0</v>
      </c>
      <c r="Q593" s="255">
        <v>0</v>
      </c>
    </row>
    <row r="594" spans="1:17">
      <c r="A594" s="251" t="s">
        <v>5652</v>
      </c>
      <c r="B594" s="251" t="s">
        <v>72</v>
      </c>
      <c r="C594" s="251" t="s">
        <v>5513</v>
      </c>
      <c r="D594" s="251" t="s">
        <v>149</v>
      </c>
      <c r="E594" s="255">
        <v>13920</v>
      </c>
      <c r="F594" s="255">
        <v>0</v>
      </c>
      <c r="G594" s="255">
        <v>0</v>
      </c>
      <c r="H594" s="255">
        <v>0</v>
      </c>
      <c r="I594" s="255">
        <v>0</v>
      </c>
      <c r="J594" s="255">
        <v>0</v>
      </c>
      <c r="K594" s="255">
        <v>14</v>
      </c>
      <c r="L594" s="255">
        <v>25</v>
      </c>
      <c r="M594" s="255">
        <v>0</v>
      </c>
      <c r="N594" s="255">
        <v>0</v>
      </c>
      <c r="O594" s="255">
        <v>6719</v>
      </c>
      <c r="P594" s="255">
        <v>5440</v>
      </c>
      <c r="Q594" s="255">
        <v>1722</v>
      </c>
    </row>
    <row r="595" spans="1:17">
      <c r="A595" s="251" t="s">
        <v>5652</v>
      </c>
      <c r="B595" s="251" t="s">
        <v>72</v>
      </c>
      <c r="C595" s="251" t="s">
        <v>5513</v>
      </c>
      <c r="D595" s="251" t="s">
        <v>3878</v>
      </c>
      <c r="E595" s="255">
        <v>0</v>
      </c>
      <c r="F595" s="255">
        <v>0</v>
      </c>
      <c r="G595" s="255">
        <v>0</v>
      </c>
      <c r="H595" s="255">
        <v>0</v>
      </c>
      <c r="I595" s="255">
        <v>0</v>
      </c>
      <c r="J595" s="255">
        <v>0</v>
      </c>
      <c r="K595" s="255">
        <v>0</v>
      </c>
      <c r="L595" s="255">
        <v>0</v>
      </c>
      <c r="M595" s="255">
        <v>0</v>
      </c>
      <c r="N595" s="255">
        <v>0</v>
      </c>
      <c r="O595" s="255">
        <v>0</v>
      </c>
      <c r="P595" s="255">
        <v>0</v>
      </c>
      <c r="Q595" s="255">
        <v>0</v>
      </c>
    </row>
    <row r="596" spans="1:17">
      <c r="A596" s="251" t="s">
        <v>5652</v>
      </c>
      <c r="B596" s="251" t="s">
        <v>72</v>
      </c>
      <c r="C596" s="251" t="s">
        <v>5513</v>
      </c>
      <c r="D596" s="251" t="s">
        <v>5276</v>
      </c>
      <c r="E596" s="255">
        <v>0</v>
      </c>
      <c r="F596" s="255">
        <v>0</v>
      </c>
      <c r="G596" s="255">
        <v>0</v>
      </c>
      <c r="H596" s="255">
        <v>0</v>
      </c>
      <c r="I596" s="255">
        <v>0</v>
      </c>
      <c r="J596" s="255">
        <v>0</v>
      </c>
      <c r="K596" s="255">
        <v>0</v>
      </c>
      <c r="L596" s="255">
        <v>0</v>
      </c>
      <c r="M596" s="255">
        <v>0</v>
      </c>
      <c r="N596" s="255">
        <v>0</v>
      </c>
      <c r="O596" s="255">
        <v>0</v>
      </c>
      <c r="P596" s="255">
        <v>0</v>
      </c>
      <c r="Q596" s="255">
        <v>0</v>
      </c>
    </row>
    <row r="597" spans="1:17">
      <c r="A597" s="251" t="s">
        <v>5653</v>
      </c>
      <c r="B597" s="251" t="s">
        <v>72</v>
      </c>
      <c r="C597" s="251" t="s">
        <v>5513</v>
      </c>
      <c r="D597" s="251" t="s">
        <v>3876</v>
      </c>
      <c r="E597" s="255">
        <v>1740</v>
      </c>
      <c r="F597" s="255">
        <v>174</v>
      </c>
      <c r="G597" s="255">
        <v>171</v>
      </c>
      <c r="H597" s="255">
        <v>382</v>
      </c>
      <c r="I597" s="255">
        <v>350</v>
      </c>
      <c r="J597" s="255">
        <v>114</v>
      </c>
      <c r="K597" s="255">
        <v>68</v>
      </c>
      <c r="L597" s="255">
        <v>24</v>
      </c>
      <c r="M597" s="255">
        <v>7</v>
      </c>
      <c r="N597" s="255">
        <v>127</v>
      </c>
      <c r="O597" s="255">
        <v>100</v>
      </c>
      <c r="P597" s="255">
        <v>102</v>
      </c>
      <c r="Q597" s="255">
        <v>121</v>
      </c>
    </row>
    <row r="598" spans="1:17">
      <c r="A598" s="251" t="s">
        <v>5653</v>
      </c>
      <c r="B598" s="251" t="s">
        <v>72</v>
      </c>
      <c r="C598" s="251" t="s">
        <v>5513</v>
      </c>
      <c r="D598" s="251" t="s">
        <v>149</v>
      </c>
      <c r="E598" s="255">
        <v>17796</v>
      </c>
      <c r="F598" s="255">
        <v>0</v>
      </c>
      <c r="G598" s="255">
        <v>0</v>
      </c>
      <c r="H598" s="255">
        <v>0</v>
      </c>
      <c r="I598" s="255">
        <v>0</v>
      </c>
      <c r="J598" s="255">
        <v>0</v>
      </c>
      <c r="K598" s="255">
        <v>15</v>
      </c>
      <c r="L598" s="255">
        <v>37</v>
      </c>
      <c r="M598" s="255">
        <v>715</v>
      </c>
      <c r="N598" s="255">
        <v>4222</v>
      </c>
      <c r="O598" s="255">
        <v>6603</v>
      </c>
      <c r="P598" s="255">
        <v>4488</v>
      </c>
      <c r="Q598" s="255">
        <v>1716</v>
      </c>
    </row>
    <row r="599" spans="1:17">
      <c r="A599" s="251" t="s">
        <v>5653</v>
      </c>
      <c r="B599" s="251" t="s">
        <v>72</v>
      </c>
      <c r="C599" s="251" t="s">
        <v>5513</v>
      </c>
      <c r="D599" s="251" t="s">
        <v>3878</v>
      </c>
      <c r="E599" s="255">
        <v>1901</v>
      </c>
      <c r="F599" s="255">
        <v>78</v>
      </c>
      <c r="G599" s="255">
        <v>25</v>
      </c>
      <c r="H599" s="255">
        <v>99</v>
      </c>
      <c r="I599" s="255">
        <v>52</v>
      </c>
      <c r="J599" s="255">
        <v>19</v>
      </c>
      <c r="K599" s="255">
        <v>61</v>
      </c>
      <c r="L599" s="255">
        <v>52</v>
      </c>
      <c r="M599" s="255">
        <v>36</v>
      </c>
      <c r="N599" s="255">
        <v>301</v>
      </c>
      <c r="O599" s="255">
        <v>674</v>
      </c>
      <c r="P599" s="255">
        <v>338</v>
      </c>
      <c r="Q599" s="255">
        <v>166</v>
      </c>
    </row>
    <row r="600" spans="1:17">
      <c r="A600" s="251" t="s">
        <v>5653</v>
      </c>
      <c r="B600" s="251" t="s">
        <v>72</v>
      </c>
      <c r="C600" s="251" t="s">
        <v>5513</v>
      </c>
      <c r="D600" s="251" t="s">
        <v>5276</v>
      </c>
      <c r="E600" s="255">
        <v>825</v>
      </c>
      <c r="F600" s="255">
        <v>37</v>
      </c>
      <c r="G600" s="255">
        <v>11</v>
      </c>
      <c r="H600" s="255">
        <v>45</v>
      </c>
      <c r="I600" s="255">
        <v>20</v>
      </c>
      <c r="J600" s="255">
        <v>6</v>
      </c>
      <c r="K600" s="255">
        <v>30</v>
      </c>
      <c r="L600" s="255">
        <v>3</v>
      </c>
      <c r="M600" s="255">
        <v>15</v>
      </c>
      <c r="N600" s="255">
        <v>147</v>
      </c>
      <c r="O600" s="255">
        <v>305</v>
      </c>
      <c r="P600" s="255">
        <v>146</v>
      </c>
      <c r="Q600" s="255">
        <v>60</v>
      </c>
    </row>
    <row r="601" spans="1:17">
      <c r="A601" s="251" t="s">
        <v>5654</v>
      </c>
      <c r="B601" s="251" t="s">
        <v>72</v>
      </c>
      <c r="C601" s="251" t="s">
        <v>5513</v>
      </c>
      <c r="D601" s="251" t="s">
        <v>3876</v>
      </c>
      <c r="E601" s="255">
        <v>0</v>
      </c>
      <c r="F601" s="255">
        <v>0</v>
      </c>
      <c r="G601" s="255">
        <v>0</v>
      </c>
      <c r="H601" s="255">
        <v>0</v>
      </c>
      <c r="I601" s="255">
        <v>0</v>
      </c>
      <c r="J601" s="255">
        <v>0</v>
      </c>
      <c r="K601" s="255">
        <v>0</v>
      </c>
      <c r="L601" s="255">
        <v>0</v>
      </c>
      <c r="M601" s="255">
        <v>0</v>
      </c>
      <c r="N601" s="255">
        <v>0</v>
      </c>
      <c r="O601" s="255">
        <v>0</v>
      </c>
      <c r="P601" s="255">
        <v>0</v>
      </c>
      <c r="Q601" s="255">
        <v>0</v>
      </c>
    </row>
    <row r="602" spans="1:17">
      <c r="A602" s="251" t="s">
        <v>5654</v>
      </c>
      <c r="B602" s="251" t="s">
        <v>72</v>
      </c>
      <c r="C602" s="251" t="s">
        <v>5513</v>
      </c>
      <c r="D602" s="251" t="s">
        <v>149</v>
      </c>
      <c r="E602" s="255">
        <v>17917</v>
      </c>
      <c r="F602" s="255">
        <v>0</v>
      </c>
      <c r="G602" s="255">
        <v>0</v>
      </c>
      <c r="H602" s="255">
        <v>0</v>
      </c>
      <c r="I602" s="255">
        <v>0</v>
      </c>
      <c r="J602" s="255">
        <v>0</v>
      </c>
      <c r="K602" s="255">
        <v>0</v>
      </c>
      <c r="L602" s="255">
        <v>0</v>
      </c>
      <c r="M602" s="255">
        <v>0</v>
      </c>
      <c r="N602" s="255">
        <v>3462</v>
      </c>
      <c r="O602" s="255">
        <v>7349</v>
      </c>
      <c r="P602" s="255">
        <v>5392</v>
      </c>
      <c r="Q602" s="255">
        <v>1714</v>
      </c>
    </row>
    <row r="603" spans="1:17">
      <c r="A603" s="251" t="s">
        <v>5654</v>
      </c>
      <c r="B603" s="251" t="s">
        <v>72</v>
      </c>
      <c r="C603" s="251" t="s">
        <v>5513</v>
      </c>
      <c r="D603" s="251" t="s">
        <v>3878</v>
      </c>
      <c r="E603" s="255">
        <v>0</v>
      </c>
      <c r="F603" s="255">
        <v>0</v>
      </c>
      <c r="G603" s="255">
        <v>0</v>
      </c>
      <c r="H603" s="255">
        <v>0</v>
      </c>
      <c r="I603" s="255">
        <v>0</v>
      </c>
      <c r="J603" s="255">
        <v>0</v>
      </c>
      <c r="K603" s="255">
        <v>0</v>
      </c>
      <c r="L603" s="255">
        <v>0</v>
      </c>
      <c r="M603" s="255">
        <v>0</v>
      </c>
      <c r="N603" s="255">
        <v>0</v>
      </c>
      <c r="O603" s="255">
        <v>0</v>
      </c>
      <c r="P603" s="255">
        <v>0</v>
      </c>
      <c r="Q603" s="255">
        <v>0</v>
      </c>
    </row>
    <row r="604" spans="1:17">
      <c r="A604" s="251" t="s">
        <v>5654</v>
      </c>
      <c r="B604" s="251" t="s">
        <v>72</v>
      </c>
      <c r="C604" s="251" t="s">
        <v>5513</v>
      </c>
      <c r="D604" s="251" t="s">
        <v>5276</v>
      </c>
      <c r="E604" s="255">
        <v>0</v>
      </c>
      <c r="F604" s="255">
        <v>0</v>
      </c>
      <c r="G604" s="255">
        <v>0</v>
      </c>
      <c r="H604" s="255">
        <v>0</v>
      </c>
      <c r="I604" s="255">
        <v>0</v>
      </c>
      <c r="J604" s="255">
        <v>0</v>
      </c>
      <c r="K604" s="255">
        <v>0</v>
      </c>
      <c r="L604" s="255">
        <v>0</v>
      </c>
      <c r="M604" s="255">
        <v>0</v>
      </c>
      <c r="N604" s="255">
        <v>0</v>
      </c>
      <c r="O604" s="255">
        <v>0</v>
      </c>
      <c r="P604" s="255">
        <v>0</v>
      </c>
      <c r="Q604" s="255">
        <v>0</v>
      </c>
    </row>
    <row r="605" spans="1:17">
      <c r="A605" s="251" t="s">
        <v>5655</v>
      </c>
      <c r="B605" s="251" t="s">
        <v>72</v>
      </c>
      <c r="C605" s="251" t="s">
        <v>5513</v>
      </c>
      <c r="D605" s="251" t="s">
        <v>3876</v>
      </c>
      <c r="E605" s="255">
        <v>0</v>
      </c>
      <c r="F605" s="255">
        <v>0</v>
      </c>
      <c r="G605" s="255">
        <v>0</v>
      </c>
      <c r="H605" s="255">
        <v>0</v>
      </c>
      <c r="I605" s="255">
        <v>0</v>
      </c>
      <c r="J605" s="255">
        <v>0</v>
      </c>
      <c r="K605" s="255">
        <v>0</v>
      </c>
      <c r="L605" s="255">
        <v>0</v>
      </c>
      <c r="M605" s="255">
        <v>0</v>
      </c>
      <c r="N605" s="255">
        <v>0</v>
      </c>
      <c r="O605" s="255">
        <v>0</v>
      </c>
      <c r="P605" s="255">
        <v>0</v>
      </c>
      <c r="Q605" s="255">
        <v>0</v>
      </c>
    </row>
    <row r="606" spans="1:17">
      <c r="A606" s="251" t="s">
        <v>5655</v>
      </c>
      <c r="B606" s="251" t="s">
        <v>72</v>
      </c>
      <c r="C606" s="251" t="s">
        <v>5513</v>
      </c>
      <c r="D606" s="251" t="s">
        <v>149</v>
      </c>
      <c r="E606" s="255">
        <v>19109</v>
      </c>
      <c r="F606" s="255">
        <v>0</v>
      </c>
      <c r="G606" s="255">
        <v>0</v>
      </c>
      <c r="H606" s="255">
        <v>0</v>
      </c>
      <c r="I606" s="255">
        <v>0</v>
      </c>
      <c r="J606" s="255">
        <v>0</v>
      </c>
      <c r="K606" s="255">
        <v>14</v>
      </c>
      <c r="L606" s="255">
        <v>24</v>
      </c>
      <c r="M606" s="255">
        <v>343</v>
      </c>
      <c r="N606" s="255">
        <v>4167</v>
      </c>
      <c r="O606" s="255">
        <v>7388</v>
      </c>
      <c r="P606" s="255">
        <v>5452</v>
      </c>
      <c r="Q606" s="255">
        <v>1721</v>
      </c>
    </row>
    <row r="607" spans="1:17">
      <c r="A607" s="251" t="s">
        <v>5655</v>
      </c>
      <c r="B607" s="251" t="s">
        <v>72</v>
      </c>
      <c r="C607" s="251" t="s">
        <v>5513</v>
      </c>
      <c r="D607" s="251" t="s">
        <v>3878</v>
      </c>
      <c r="E607" s="255">
        <v>2</v>
      </c>
      <c r="F607" s="255">
        <v>0</v>
      </c>
      <c r="G607" s="255">
        <v>0</v>
      </c>
      <c r="H607" s="255">
        <v>0</v>
      </c>
      <c r="I607" s="255">
        <v>0</v>
      </c>
      <c r="J607" s="255">
        <v>0</v>
      </c>
      <c r="K607" s="255">
        <v>0</v>
      </c>
      <c r="L607" s="255">
        <v>0</v>
      </c>
      <c r="M607" s="255">
        <v>0</v>
      </c>
      <c r="N607" s="255">
        <v>2</v>
      </c>
      <c r="O607" s="255">
        <v>0</v>
      </c>
      <c r="P607" s="255">
        <v>0</v>
      </c>
      <c r="Q607" s="255">
        <v>0</v>
      </c>
    </row>
    <row r="608" spans="1:17">
      <c r="A608" s="251" t="s">
        <v>5655</v>
      </c>
      <c r="B608" s="251" t="s">
        <v>72</v>
      </c>
      <c r="C608" s="251" t="s">
        <v>5513</v>
      </c>
      <c r="D608" s="251" t="s">
        <v>5276</v>
      </c>
      <c r="E608" s="255">
        <v>2</v>
      </c>
      <c r="F608" s="255">
        <v>0</v>
      </c>
      <c r="G608" s="255">
        <v>0</v>
      </c>
      <c r="H608" s="255">
        <v>0</v>
      </c>
      <c r="I608" s="255">
        <v>0</v>
      </c>
      <c r="J608" s="255">
        <v>0</v>
      </c>
      <c r="K608" s="255">
        <v>0</v>
      </c>
      <c r="L608" s="255">
        <v>0</v>
      </c>
      <c r="M608" s="255">
        <v>0</v>
      </c>
      <c r="N608" s="255">
        <v>2</v>
      </c>
      <c r="O608" s="255">
        <v>0</v>
      </c>
      <c r="P608" s="255">
        <v>0</v>
      </c>
      <c r="Q608" s="255">
        <v>0</v>
      </c>
    </row>
    <row r="609" spans="1:17">
      <c r="A609" s="251" t="s">
        <v>4138</v>
      </c>
      <c r="B609" s="251" t="s">
        <v>72</v>
      </c>
      <c r="C609" s="251" t="s">
        <v>5513</v>
      </c>
      <c r="D609" s="251" t="s">
        <v>3876</v>
      </c>
      <c r="E609" s="255">
        <v>0</v>
      </c>
      <c r="F609" s="255">
        <v>0</v>
      </c>
      <c r="G609" s="255">
        <v>0</v>
      </c>
      <c r="H609" s="255">
        <v>0</v>
      </c>
      <c r="I609" s="255">
        <v>0</v>
      </c>
      <c r="J609" s="255">
        <v>0</v>
      </c>
      <c r="K609" s="255">
        <v>0</v>
      </c>
      <c r="L609" s="255">
        <v>0</v>
      </c>
      <c r="M609" s="255">
        <v>0</v>
      </c>
      <c r="N609" s="255">
        <v>0</v>
      </c>
      <c r="O609" s="255">
        <v>0</v>
      </c>
      <c r="P609" s="255">
        <v>0</v>
      </c>
      <c r="Q609" s="255">
        <v>0</v>
      </c>
    </row>
    <row r="610" spans="1:17">
      <c r="A610" s="251" t="s">
        <v>4138</v>
      </c>
      <c r="B610" s="251" t="s">
        <v>72</v>
      </c>
      <c r="C610" s="251" t="s">
        <v>5513</v>
      </c>
      <c r="D610" s="251" t="s">
        <v>149</v>
      </c>
      <c r="E610" s="255">
        <v>19343</v>
      </c>
      <c r="F610" s="255">
        <v>0</v>
      </c>
      <c r="G610" s="255">
        <v>0</v>
      </c>
      <c r="H610" s="255">
        <v>0</v>
      </c>
      <c r="I610" s="255">
        <v>0</v>
      </c>
      <c r="J610" s="255">
        <v>0</v>
      </c>
      <c r="K610" s="255">
        <v>15</v>
      </c>
      <c r="L610" s="255">
        <v>28</v>
      </c>
      <c r="M610" s="255">
        <v>355</v>
      </c>
      <c r="N610" s="255">
        <v>4221</v>
      </c>
      <c r="O610" s="255">
        <v>7467</v>
      </c>
      <c r="P610" s="255">
        <v>5513</v>
      </c>
      <c r="Q610" s="255">
        <v>1744</v>
      </c>
    </row>
    <row r="611" spans="1:17">
      <c r="A611" s="251" t="s">
        <v>4138</v>
      </c>
      <c r="B611" s="251" t="s">
        <v>72</v>
      </c>
      <c r="C611" s="251" t="s">
        <v>5513</v>
      </c>
      <c r="D611" s="251" t="s">
        <v>3878</v>
      </c>
      <c r="E611" s="255">
        <v>0</v>
      </c>
      <c r="F611" s="255">
        <v>0</v>
      </c>
      <c r="G611" s="255">
        <v>0</v>
      </c>
      <c r="H611" s="255">
        <v>0</v>
      </c>
      <c r="I611" s="255">
        <v>0</v>
      </c>
      <c r="J611" s="255">
        <v>0</v>
      </c>
      <c r="K611" s="255">
        <v>0</v>
      </c>
      <c r="L611" s="255">
        <v>0</v>
      </c>
      <c r="M611" s="255">
        <v>0</v>
      </c>
      <c r="N611" s="255">
        <v>0</v>
      </c>
      <c r="O611" s="255">
        <v>0</v>
      </c>
      <c r="P611" s="255">
        <v>0</v>
      </c>
      <c r="Q611" s="255">
        <v>0</v>
      </c>
    </row>
    <row r="612" spans="1:17">
      <c r="A612" s="251" t="s">
        <v>4138</v>
      </c>
      <c r="B612" s="251" t="s">
        <v>72</v>
      </c>
      <c r="C612" s="251" t="s">
        <v>5513</v>
      </c>
      <c r="D612" s="251" t="s">
        <v>5276</v>
      </c>
      <c r="E612" s="255">
        <v>0</v>
      </c>
      <c r="F612" s="255">
        <v>0</v>
      </c>
      <c r="G612" s="255">
        <v>0</v>
      </c>
      <c r="H612" s="255">
        <v>0</v>
      </c>
      <c r="I612" s="255">
        <v>0</v>
      </c>
      <c r="J612" s="255">
        <v>0</v>
      </c>
      <c r="K612" s="255">
        <v>0</v>
      </c>
      <c r="L612" s="255">
        <v>0</v>
      </c>
      <c r="M612" s="255">
        <v>0</v>
      </c>
      <c r="N612" s="255">
        <v>0</v>
      </c>
      <c r="O612" s="255">
        <v>0</v>
      </c>
      <c r="P612" s="255">
        <v>0</v>
      </c>
      <c r="Q612" s="255">
        <v>0</v>
      </c>
    </row>
    <row r="613" spans="1:17">
      <c r="A613" s="251" t="s">
        <v>5656</v>
      </c>
      <c r="B613" s="251" t="s">
        <v>72</v>
      </c>
      <c r="C613" s="251" t="s">
        <v>5513</v>
      </c>
      <c r="D613" s="251" t="s">
        <v>3876</v>
      </c>
      <c r="E613" s="255">
        <v>0</v>
      </c>
      <c r="F613" s="255">
        <v>0</v>
      </c>
      <c r="G613" s="255">
        <v>0</v>
      </c>
      <c r="H613" s="255">
        <v>0</v>
      </c>
      <c r="I613" s="255">
        <v>0</v>
      </c>
      <c r="J613" s="255">
        <v>0</v>
      </c>
      <c r="K613" s="255">
        <v>0</v>
      </c>
      <c r="L613" s="255">
        <v>0</v>
      </c>
      <c r="M613" s="255">
        <v>0</v>
      </c>
      <c r="N613" s="255">
        <v>0</v>
      </c>
      <c r="O613" s="255">
        <v>0</v>
      </c>
      <c r="P613" s="255">
        <v>0</v>
      </c>
      <c r="Q613" s="255">
        <v>0</v>
      </c>
    </row>
    <row r="614" spans="1:17">
      <c r="A614" s="251" t="s">
        <v>5656</v>
      </c>
      <c r="B614" s="251" t="s">
        <v>72</v>
      </c>
      <c r="C614" s="251" t="s">
        <v>5513</v>
      </c>
      <c r="D614" s="251" t="s">
        <v>149</v>
      </c>
      <c r="E614" s="255">
        <v>17880</v>
      </c>
      <c r="F614" s="255">
        <v>0</v>
      </c>
      <c r="G614" s="255">
        <v>0</v>
      </c>
      <c r="H614" s="255">
        <v>0</v>
      </c>
      <c r="I614" s="255">
        <v>0</v>
      </c>
      <c r="J614" s="255">
        <v>0</v>
      </c>
      <c r="K614" s="255">
        <v>0</v>
      </c>
      <c r="L614" s="255">
        <v>0</v>
      </c>
      <c r="M614" s="255">
        <v>0</v>
      </c>
      <c r="N614" s="255">
        <v>3450</v>
      </c>
      <c r="O614" s="255">
        <v>7327</v>
      </c>
      <c r="P614" s="255">
        <v>5391</v>
      </c>
      <c r="Q614" s="255">
        <v>1712</v>
      </c>
    </row>
    <row r="615" spans="1:17">
      <c r="A615" s="251" t="s">
        <v>5656</v>
      </c>
      <c r="B615" s="251" t="s">
        <v>72</v>
      </c>
      <c r="C615" s="251" t="s">
        <v>5513</v>
      </c>
      <c r="D615" s="251" t="s">
        <v>3878</v>
      </c>
      <c r="E615" s="255">
        <v>0</v>
      </c>
      <c r="F615" s="255">
        <v>0</v>
      </c>
      <c r="G615" s="255">
        <v>0</v>
      </c>
      <c r="H615" s="255">
        <v>0</v>
      </c>
      <c r="I615" s="255">
        <v>0</v>
      </c>
      <c r="J615" s="255">
        <v>0</v>
      </c>
      <c r="K615" s="255">
        <v>0</v>
      </c>
      <c r="L615" s="255">
        <v>0</v>
      </c>
      <c r="M615" s="255">
        <v>0</v>
      </c>
      <c r="N615" s="255">
        <v>0</v>
      </c>
      <c r="O615" s="255">
        <v>0</v>
      </c>
      <c r="P615" s="255">
        <v>0</v>
      </c>
      <c r="Q615" s="255">
        <v>0</v>
      </c>
    </row>
    <row r="616" spans="1:17">
      <c r="A616" s="251" t="s">
        <v>5656</v>
      </c>
      <c r="B616" s="251" t="s">
        <v>72</v>
      </c>
      <c r="C616" s="251" t="s">
        <v>5513</v>
      </c>
      <c r="D616" s="251" t="s">
        <v>5276</v>
      </c>
      <c r="E616" s="255">
        <v>0</v>
      </c>
      <c r="F616" s="255">
        <v>0</v>
      </c>
      <c r="G616" s="255">
        <v>0</v>
      </c>
      <c r="H616" s="255">
        <v>0</v>
      </c>
      <c r="I616" s="255">
        <v>0</v>
      </c>
      <c r="J616" s="255">
        <v>0</v>
      </c>
      <c r="K616" s="255">
        <v>0</v>
      </c>
      <c r="L616" s="255">
        <v>0</v>
      </c>
      <c r="M616" s="255">
        <v>0</v>
      </c>
      <c r="N616" s="255">
        <v>0</v>
      </c>
      <c r="O616" s="255">
        <v>0</v>
      </c>
      <c r="P616" s="255">
        <v>0</v>
      </c>
      <c r="Q616" s="255">
        <v>0</v>
      </c>
    </row>
    <row r="617" spans="1:17">
      <c r="A617" s="251" t="s">
        <v>4146</v>
      </c>
      <c r="B617" s="251" t="s">
        <v>72</v>
      </c>
      <c r="C617" s="251" t="s">
        <v>5513</v>
      </c>
      <c r="D617" s="251" t="s">
        <v>3876</v>
      </c>
      <c r="E617" s="255">
        <v>0</v>
      </c>
      <c r="F617" s="255">
        <v>0</v>
      </c>
      <c r="G617" s="255">
        <v>0</v>
      </c>
      <c r="H617" s="255">
        <v>0</v>
      </c>
      <c r="I617" s="255">
        <v>0</v>
      </c>
      <c r="J617" s="255">
        <v>0</v>
      </c>
      <c r="K617" s="255">
        <v>0</v>
      </c>
      <c r="L617" s="255">
        <v>0</v>
      </c>
      <c r="M617" s="255">
        <v>0</v>
      </c>
      <c r="N617" s="255">
        <v>0</v>
      </c>
      <c r="O617" s="255">
        <v>0</v>
      </c>
      <c r="P617" s="255">
        <v>0</v>
      </c>
      <c r="Q617" s="255">
        <v>0</v>
      </c>
    </row>
    <row r="618" spans="1:17">
      <c r="A618" s="251" t="s">
        <v>4146</v>
      </c>
      <c r="B618" s="251" t="s">
        <v>72</v>
      </c>
      <c r="C618" s="251" t="s">
        <v>5513</v>
      </c>
      <c r="D618" s="251" t="s">
        <v>149</v>
      </c>
      <c r="E618" s="255">
        <v>18991</v>
      </c>
      <c r="F618" s="255">
        <v>0</v>
      </c>
      <c r="G618" s="255">
        <v>0</v>
      </c>
      <c r="H618" s="255">
        <v>0</v>
      </c>
      <c r="I618" s="255">
        <v>0</v>
      </c>
      <c r="J618" s="255">
        <v>0</v>
      </c>
      <c r="K618" s="255">
        <v>14</v>
      </c>
      <c r="L618" s="255">
        <v>26</v>
      </c>
      <c r="M618" s="255">
        <v>340</v>
      </c>
      <c r="N618" s="255">
        <v>4114</v>
      </c>
      <c r="O618" s="255">
        <v>7381</v>
      </c>
      <c r="P618" s="255">
        <v>5409</v>
      </c>
      <c r="Q618" s="255">
        <v>1707</v>
      </c>
    </row>
    <row r="619" spans="1:17">
      <c r="A619" s="251" t="s">
        <v>4146</v>
      </c>
      <c r="B619" s="251" t="s">
        <v>72</v>
      </c>
      <c r="C619" s="251" t="s">
        <v>5513</v>
      </c>
      <c r="D619" s="251" t="s">
        <v>3878</v>
      </c>
      <c r="E619" s="255">
        <v>12</v>
      </c>
      <c r="F619" s="255">
        <v>0</v>
      </c>
      <c r="G619" s="255">
        <v>0</v>
      </c>
      <c r="H619" s="255">
        <v>0</v>
      </c>
      <c r="I619" s="255">
        <v>0</v>
      </c>
      <c r="J619" s="255">
        <v>0</v>
      </c>
      <c r="K619" s="255">
        <v>0</v>
      </c>
      <c r="L619" s="255">
        <v>0</v>
      </c>
      <c r="M619" s="255">
        <v>7</v>
      </c>
      <c r="N619" s="255">
        <v>2</v>
      </c>
      <c r="O619" s="255">
        <v>2</v>
      </c>
      <c r="P619" s="255">
        <v>0</v>
      </c>
      <c r="Q619" s="255">
        <v>1</v>
      </c>
    </row>
    <row r="620" spans="1:17">
      <c r="A620" s="251" t="s">
        <v>4146</v>
      </c>
      <c r="B620" s="251" t="s">
        <v>72</v>
      </c>
      <c r="C620" s="251" t="s">
        <v>5513</v>
      </c>
      <c r="D620" s="251" t="s">
        <v>5276</v>
      </c>
      <c r="E620" s="255">
        <v>9</v>
      </c>
      <c r="F620" s="255">
        <v>0</v>
      </c>
      <c r="G620" s="255">
        <v>0</v>
      </c>
      <c r="H620" s="255">
        <v>0</v>
      </c>
      <c r="I620" s="255">
        <v>0</v>
      </c>
      <c r="J620" s="255">
        <v>0</v>
      </c>
      <c r="K620" s="255">
        <v>0</v>
      </c>
      <c r="L620" s="255">
        <v>0</v>
      </c>
      <c r="M620" s="255">
        <v>5</v>
      </c>
      <c r="N620" s="255">
        <v>2</v>
      </c>
      <c r="O620" s="255">
        <v>2</v>
      </c>
      <c r="P620" s="255">
        <v>0</v>
      </c>
      <c r="Q620" s="255">
        <v>0</v>
      </c>
    </row>
    <row r="621" spans="1:17">
      <c r="A621" s="251" t="s">
        <v>4196</v>
      </c>
      <c r="B621" s="251" t="s">
        <v>72</v>
      </c>
      <c r="C621" s="251" t="s">
        <v>5513</v>
      </c>
      <c r="D621" s="251" t="s">
        <v>3876</v>
      </c>
      <c r="E621" s="255">
        <v>0</v>
      </c>
      <c r="F621" s="255">
        <v>0</v>
      </c>
      <c r="G621" s="255">
        <v>0</v>
      </c>
      <c r="H621" s="255">
        <v>0</v>
      </c>
      <c r="I621" s="255">
        <v>0</v>
      </c>
      <c r="J621" s="255">
        <v>0</v>
      </c>
      <c r="K621" s="255">
        <v>0</v>
      </c>
      <c r="L621" s="255">
        <v>0</v>
      </c>
      <c r="M621" s="255">
        <v>0</v>
      </c>
      <c r="N621" s="255">
        <v>0</v>
      </c>
      <c r="O621" s="255">
        <v>0</v>
      </c>
      <c r="P621" s="255">
        <v>0</v>
      </c>
      <c r="Q621" s="255">
        <v>0</v>
      </c>
    </row>
    <row r="622" spans="1:17">
      <c r="A622" s="251" t="s">
        <v>4196</v>
      </c>
      <c r="B622" s="251" t="s">
        <v>72</v>
      </c>
      <c r="C622" s="251" t="s">
        <v>5513</v>
      </c>
      <c r="D622" s="251" t="s">
        <v>149</v>
      </c>
      <c r="E622" s="255">
        <v>19355</v>
      </c>
      <c r="F622" s="255">
        <v>0</v>
      </c>
      <c r="G622" s="255">
        <v>0</v>
      </c>
      <c r="H622" s="255">
        <v>0</v>
      </c>
      <c r="I622" s="255">
        <v>0</v>
      </c>
      <c r="J622" s="255">
        <v>0</v>
      </c>
      <c r="K622" s="255">
        <v>15</v>
      </c>
      <c r="L622" s="255">
        <v>28</v>
      </c>
      <c r="M622" s="255">
        <v>353</v>
      </c>
      <c r="N622" s="255">
        <v>4226</v>
      </c>
      <c r="O622" s="255">
        <v>7471</v>
      </c>
      <c r="P622" s="255">
        <v>5509</v>
      </c>
      <c r="Q622" s="255">
        <v>1753</v>
      </c>
    </row>
    <row r="623" spans="1:17">
      <c r="A623" s="251" t="s">
        <v>4196</v>
      </c>
      <c r="B623" s="251" t="s">
        <v>72</v>
      </c>
      <c r="C623" s="251" t="s">
        <v>5513</v>
      </c>
      <c r="D623" s="251" t="s">
        <v>3878</v>
      </c>
      <c r="E623" s="255">
        <v>3</v>
      </c>
      <c r="F623" s="255">
        <v>0</v>
      </c>
      <c r="G623" s="255">
        <v>0</v>
      </c>
      <c r="H623" s="255">
        <v>0</v>
      </c>
      <c r="I623" s="255">
        <v>0</v>
      </c>
      <c r="J623" s="255">
        <v>0</v>
      </c>
      <c r="K623" s="255">
        <v>0</v>
      </c>
      <c r="L623" s="255">
        <v>0</v>
      </c>
      <c r="M623" s="255">
        <v>0</v>
      </c>
      <c r="N623" s="255">
        <v>1</v>
      </c>
      <c r="O623" s="255">
        <v>1</v>
      </c>
      <c r="P623" s="255">
        <v>1</v>
      </c>
      <c r="Q623" s="255">
        <v>0</v>
      </c>
    </row>
    <row r="624" spans="1:17">
      <c r="A624" s="251" t="s">
        <v>4196</v>
      </c>
      <c r="B624" s="251" t="s">
        <v>72</v>
      </c>
      <c r="C624" s="251" t="s">
        <v>5513</v>
      </c>
      <c r="D624" s="251" t="s">
        <v>5276</v>
      </c>
      <c r="E624" s="255">
        <v>2</v>
      </c>
      <c r="F624" s="255">
        <v>0</v>
      </c>
      <c r="G624" s="255">
        <v>0</v>
      </c>
      <c r="H624" s="255">
        <v>0</v>
      </c>
      <c r="I624" s="255">
        <v>0</v>
      </c>
      <c r="J624" s="255">
        <v>0</v>
      </c>
      <c r="K624" s="255">
        <v>0</v>
      </c>
      <c r="L624" s="255">
        <v>0</v>
      </c>
      <c r="M624" s="255">
        <v>0</v>
      </c>
      <c r="N624" s="255">
        <v>0</v>
      </c>
      <c r="O624" s="255">
        <v>1</v>
      </c>
      <c r="P624" s="255">
        <v>1</v>
      </c>
      <c r="Q624" s="255">
        <v>0</v>
      </c>
    </row>
    <row r="625" spans="1:17">
      <c r="A625" s="251" t="s">
        <v>5657</v>
      </c>
      <c r="B625" s="251" t="s">
        <v>72</v>
      </c>
      <c r="C625" s="251" t="s">
        <v>5513</v>
      </c>
      <c r="D625" s="251" t="s">
        <v>3876</v>
      </c>
      <c r="E625" s="255">
        <v>0</v>
      </c>
      <c r="F625" s="255">
        <v>0</v>
      </c>
      <c r="G625" s="255">
        <v>0</v>
      </c>
      <c r="H625" s="255">
        <v>0</v>
      </c>
      <c r="I625" s="255">
        <v>0</v>
      </c>
      <c r="J625" s="255">
        <v>0</v>
      </c>
      <c r="K625" s="255">
        <v>0</v>
      </c>
      <c r="L625" s="255">
        <v>0</v>
      </c>
      <c r="M625" s="255">
        <v>0</v>
      </c>
      <c r="N625" s="255">
        <v>0</v>
      </c>
      <c r="O625" s="255">
        <v>0</v>
      </c>
      <c r="P625" s="255">
        <v>0</v>
      </c>
      <c r="Q625" s="255">
        <v>0</v>
      </c>
    </row>
    <row r="626" spans="1:17">
      <c r="A626" s="251" t="s">
        <v>5657</v>
      </c>
      <c r="B626" s="251" t="s">
        <v>72</v>
      </c>
      <c r="C626" s="251" t="s">
        <v>5513</v>
      </c>
      <c r="D626" s="251" t="s">
        <v>149</v>
      </c>
      <c r="E626" s="255">
        <v>639</v>
      </c>
      <c r="F626" s="255">
        <v>0</v>
      </c>
      <c r="G626" s="255">
        <v>0</v>
      </c>
      <c r="H626" s="255">
        <v>0</v>
      </c>
      <c r="I626" s="255">
        <v>0</v>
      </c>
      <c r="J626" s="255">
        <v>0</v>
      </c>
      <c r="K626" s="255">
        <v>14</v>
      </c>
      <c r="L626" s="255">
        <v>25</v>
      </c>
      <c r="M626" s="255">
        <v>0</v>
      </c>
      <c r="N626" s="255">
        <v>0</v>
      </c>
      <c r="O626" s="255">
        <v>600</v>
      </c>
      <c r="P626" s="255">
        <v>0</v>
      </c>
      <c r="Q626" s="255">
        <v>0</v>
      </c>
    </row>
    <row r="627" spans="1:17">
      <c r="A627" s="251" t="s">
        <v>5657</v>
      </c>
      <c r="B627" s="251" t="s">
        <v>72</v>
      </c>
      <c r="C627" s="251" t="s">
        <v>5513</v>
      </c>
      <c r="D627" s="251" t="s">
        <v>3878</v>
      </c>
      <c r="E627" s="255">
        <v>0</v>
      </c>
      <c r="F627" s="255">
        <v>0</v>
      </c>
      <c r="G627" s="255">
        <v>0</v>
      </c>
      <c r="H627" s="255">
        <v>0</v>
      </c>
      <c r="I627" s="255">
        <v>0</v>
      </c>
      <c r="J627" s="255">
        <v>0</v>
      </c>
      <c r="K627" s="255">
        <v>0</v>
      </c>
      <c r="L627" s="255">
        <v>0</v>
      </c>
      <c r="M627" s="255">
        <v>0</v>
      </c>
      <c r="N627" s="255">
        <v>0</v>
      </c>
      <c r="O627" s="255">
        <v>0</v>
      </c>
      <c r="P627" s="255">
        <v>0</v>
      </c>
      <c r="Q627" s="255">
        <v>0</v>
      </c>
    </row>
    <row r="628" spans="1:17">
      <c r="A628" s="251" t="s">
        <v>5657</v>
      </c>
      <c r="B628" s="251" t="s">
        <v>72</v>
      </c>
      <c r="C628" s="251" t="s">
        <v>5513</v>
      </c>
      <c r="D628" s="251" t="s">
        <v>5276</v>
      </c>
      <c r="E628" s="255">
        <v>0</v>
      </c>
      <c r="F628" s="255">
        <v>0</v>
      </c>
      <c r="G628" s="255">
        <v>0</v>
      </c>
      <c r="H628" s="255">
        <v>0</v>
      </c>
      <c r="I628" s="255">
        <v>0</v>
      </c>
      <c r="J628" s="255">
        <v>0</v>
      </c>
      <c r="K628" s="255">
        <v>0</v>
      </c>
      <c r="L628" s="255">
        <v>0</v>
      </c>
      <c r="M628" s="255">
        <v>0</v>
      </c>
      <c r="N628" s="255">
        <v>0</v>
      </c>
      <c r="O628" s="255">
        <v>0</v>
      </c>
      <c r="P628" s="255">
        <v>0</v>
      </c>
      <c r="Q628" s="255">
        <v>0</v>
      </c>
    </row>
    <row r="629" spans="1:17">
      <c r="A629" s="251" t="s">
        <v>45</v>
      </c>
      <c r="B629" s="251" t="s">
        <v>72</v>
      </c>
      <c r="C629" s="251" t="s">
        <v>5513</v>
      </c>
      <c r="D629" s="251" t="s">
        <v>3876</v>
      </c>
      <c r="E629" s="255">
        <v>2046</v>
      </c>
      <c r="F629" s="255">
        <v>126</v>
      </c>
      <c r="G629" s="255">
        <v>188</v>
      </c>
      <c r="H629" s="255">
        <v>273</v>
      </c>
      <c r="I629" s="255">
        <v>794</v>
      </c>
      <c r="J629" s="255">
        <v>183</v>
      </c>
      <c r="K629" s="255">
        <v>37</v>
      </c>
      <c r="L629" s="255">
        <v>7</v>
      </c>
      <c r="M629" s="255">
        <v>5</v>
      </c>
      <c r="N629" s="255">
        <v>80</v>
      </c>
      <c r="O629" s="255">
        <v>99</v>
      </c>
      <c r="P629" s="255">
        <v>139</v>
      </c>
      <c r="Q629" s="255">
        <v>115</v>
      </c>
    </row>
    <row r="630" spans="1:17">
      <c r="A630" s="251" t="s">
        <v>45</v>
      </c>
      <c r="B630" s="251" t="s">
        <v>72</v>
      </c>
      <c r="C630" s="251" t="s">
        <v>5513</v>
      </c>
      <c r="D630" s="251" t="s">
        <v>149</v>
      </c>
      <c r="E630" s="255">
        <v>19407</v>
      </c>
      <c r="F630" s="255">
        <v>0</v>
      </c>
      <c r="G630" s="255">
        <v>0</v>
      </c>
      <c r="H630" s="255">
        <v>0</v>
      </c>
      <c r="I630" s="255">
        <v>0</v>
      </c>
      <c r="J630" s="255">
        <v>0</v>
      </c>
      <c r="K630" s="255">
        <v>15</v>
      </c>
      <c r="L630" s="255">
        <v>39</v>
      </c>
      <c r="M630" s="255">
        <v>735</v>
      </c>
      <c r="N630" s="255">
        <v>4226</v>
      </c>
      <c r="O630" s="255">
        <v>7373</v>
      </c>
      <c r="P630" s="255">
        <v>5327</v>
      </c>
      <c r="Q630" s="255">
        <v>1692</v>
      </c>
    </row>
    <row r="631" spans="1:17">
      <c r="A631" s="251" t="s">
        <v>45</v>
      </c>
      <c r="B631" s="251" t="s">
        <v>72</v>
      </c>
      <c r="C631" s="251" t="s">
        <v>5513</v>
      </c>
      <c r="D631" s="251" t="s">
        <v>3878</v>
      </c>
      <c r="E631" s="255">
        <v>998</v>
      </c>
      <c r="F631" s="255">
        <v>5</v>
      </c>
      <c r="G631" s="255">
        <v>39</v>
      </c>
      <c r="H631" s="255">
        <v>41</v>
      </c>
      <c r="I631" s="255">
        <v>607</v>
      </c>
      <c r="J631" s="255">
        <v>52</v>
      </c>
      <c r="K631" s="255">
        <v>39</v>
      </c>
      <c r="L631" s="255">
        <v>2</v>
      </c>
      <c r="M631" s="255">
        <v>3</v>
      </c>
      <c r="N631" s="255">
        <v>72</v>
      </c>
      <c r="O631" s="255">
        <v>46</v>
      </c>
      <c r="P631" s="255">
        <v>40</v>
      </c>
      <c r="Q631" s="255">
        <v>52</v>
      </c>
    </row>
    <row r="632" spans="1:17">
      <c r="A632" s="251" t="s">
        <v>45</v>
      </c>
      <c r="B632" s="251" t="s">
        <v>72</v>
      </c>
      <c r="C632" s="251" t="s">
        <v>5513</v>
      </c>
      <c r="D632" s="251" t="s">
        <v>5276</v>
      </c>
      <c r="E632" s="255">
        <v>707</v>
      </c>
      <c r="F632" s="255">
        <v>3</v>
      </c>
      <c r="G632" s="255">
        <v>23</v>
      </c>
      <c r="H632" s="255">
        <v>20</v>
      </c>
      <c r="I632" s="255">
        <v>534</v>
      </c>
      <c r="J632" s="255">
        <v>25</v>
      </c>
      <c r="K632" s="255">
        <v>1</v>
      </c>
      <c r="L632" s="255">
        <v>1</v>
      </c>
      <c r="M632" s="255">
        <v>1</v>
      </c>
      <c r="N632" s="255">
        <v>35</v>
      </c>
      <c r="O632" s="255">
        <v>21</v>
      </c>
      <c r="P632" s="255">
        <v>19</v>
      </c>
      <c r="Q632" s="255">
        <v>24</v>
      </c>
    </row>
    <row r="633" spans="1:17">
      <c r="A633" s="251" t="s">
        <v>5658</v>
      </c>
      <c r="B633" s="251" t="s">
        <v>72</v>
      </c>
      <c r="C633" s="251" t="s">
        <v>5513</v>
      </c>
      <c r="D633" s="251" t="s">
        <v>3876</v>
      </c>
      <c r="E633" s="255">
        <v>0</v>
      </c>
      <c r="F633" s="255">
        <v>0</v>
      </c>
      <c r="G633" s="255">
        <v>0</v>
      </c>
      <c r="H633" s="255">
        <v>0</v>
      </c>
      <c r="I633" s="255">
        <v>0</v>
      </c>
      <c r="J633" s="255">
        <v>0</v>
      </c>
      <c r="K633" s="255">
        <v>0</v>
      </c>
      <c r="L633" s="255">
        <v>0</v>
      </c>
      <c r="M633" s="255">
        <v>0</v>
      </c>
      <c r="N633" s="255">
        <v>0</v>
      </c>
      <c r="O633" s="255">
        <v>0</v>
      </c>
      <c r="P633" s="255">
        <v>0</v>
      </c>
      <c r="Q633" s="255">
        <v>0</v>
      </c>
    </row>
    <row r="634" spans="1:17">
      <c r="A634" s="251" t="s">
        <v>5658</v>
      </c>
      <c r="B634" s="251" t="s">
        <v>72</v>
      </c>
      <c r="C634" s="251" t="s">
        <v>5513</v>
      </c>
      <c r="D634" s="251" t="s">
        <v>149</v>
      </c>
      <c r="E634" s="255">
        <v>13972</v>
      </c>
      <c r="F634" s="255">
        <v>0</v>
      </c>
      <c r="G634" s="255">
        <v>0</v>
      </c>
      <c r="H634" s="255">
        <v>0</v>
      </c>
      <c r="I634" s="255">
        <v>0</v>
      </c>
      <c r="J634" s="255">
        <v>0</v>
      </c>
      <c r="K634" s="255">
        <v>14</v>
      </c>
      <c r="L634" s="255">
        <v>25</v>
      </c>
      <c r="M634" s="255">
        <v>0</v>
      </c>
      <c r="N634" s="255">
        <v>0</v>
      </c>
      <c r="O634" s="255">
        <v>6735</v>
      </c>
      <c r="P634" s="255">
        <v>5471</v>
      </c>
      <c r="Q634" s="255">
        <v>1727</v>
      </c>
    </row>
    <row r="635" spans="1:17">
      <c r="A635" s="251" t="s">
        <v>5658</v>
      </c>
      <c r="B635" s="251" t="s">
        <v>72</v>
      </c>
      <c r="C635" s="251" t="s">
        <v>5513</v>
      </c>
      <c r="D635" s="251" t="s">
        <v>3878</v>
      </c>
      <c r="E635" s="255">
        <v>1</v>
      </c>
      <c r="F635" s="255">
        <v>0</v>
      </c>
      <c r="G635" s="255">
        <v>0</v>
      </c>
      <c r="H635" s="255">
        <v>0</v>
      </c>
      <c r="I635" s="255">
        <v>0</v>
      </c>
      <c r="J635" s="255">
        <v>0</v>
      </c>
      <c r="K635" s="255">
        <v>0</v>
      </c>
      <c r="L635" s="255">
        <v>0</v>
      </c>
      <c r="M635" s="255">
        <v>0</v>
      </c>
      <c r="N635" s="255">
        <v>0</v>
      </c>
      <c r="O635" s="255">
        <v>0</v>
      </c>
      <c r="P635" s="255">
        <v>1</v>
      </c>
      <c r="Q635" s="255">
        <v>0</v>
      </c>
    </row>
    <row r="636" spans="1:17">
      <c r="A636" s="251" t="s">
        <v>5658</v>
      </c>
      <c r="B636" s="251" t="s">
        <v>72</v>
      </c>
      <c r="C636" s="251" t="s">
        <v>5513</v>
      </c>
      <c r="D636" s="251" t="s">
        <v>5276</v>
      </c>
      <c r="E636" s="255">
        <v>1</v>
      </c>
      <c r="F636" s="255">
        <v>0</v>
      </c>
      <c r="G636" s="255">
        <v>0</v>
      </c>
      <c r="H636" s="255">
        <v>0</v>
      </c>
      <c r="I636" s="255">
        <v>0</v>
      </c>
      <c r="J636" s="255">
        <v>0</v>
      </c>
      <c r="K636" s="255">
        <v>0</v>
      </c>
      <c r="L636" s="255">
        <v>0</v>
      </c>
      <c r="M636" s="255">
        <v>0</v>
      </c>
      <c r="N636" s="255">
        <v>0</v>
      </c>
      <c r="O636" s="255">
        <v>0</v>
      </c>
      <c r="P636" s="255">
        <v>1</v>
      </c>
      <c r="Q636" s="255">
        <v>0</v>
      </c>
    </row>
    <row r="637" spans="1:17">
      <c r="A637" s="251" t="s">
        <v>5659</v>
      </c>
      <c r="B637" s="251" t="s">
        <v>72</v>
      </c>
      <c r="C637" s="251" t="s">
        <v>5513</v>
      </c>
      <c r="D637" s="251" t="s">
        <v>3876</v>
      </c>
      <c r="E637" s="255">
        <v>90</v>
      </c>
      <c r="F637" s="255">
        <v>0</v>
      </c>
      <c r="G637" s="255">
        <v>6</v>
      </c>
      <c r="H637" s="255">
        <v>0</v>
      </c>
      <c r="I637" s="255">
        <v>14</v>
      </c>
      <c r="J637" s="255">
        <v>5</v>
      </c>
      <c r="K637" s="255">
        <v>1</v>
      </c>
      <c r="L637" s="255">
        <v>0</v>
      </c>
      <c r="M637" s="255">
        <v>1</v>
      </c>
      <c r="N637" s="255">
        <v>1</v>
      </c>
      <c r="O637" s="255">
        <v>12</v>
      </c>
      <c r="P637" s="255">
        <v>44</v>
      </c>
      <c r="Q637" s="255">
        <v>6</v>
      </c>
    </row>
    <row r="638" spans="1:17">
      <c r="A638" s="251" t="s">
        <v>5659</v>
      </c>
      <c r="B638" s="251" t="s">
        <v>72</v>
      </c>
      <c r="C638" s="251" t="s">
        <v>5513</v>
      </c>
      <c r="D638" s="251" t="s">
        <v>149</v>
      </c>
      <c r="E638" s="255">
        <v>19614</v>
      </c>
      <c r="F638" s="255">
        <v>0</v>
      </c>
      <c r="G638" s="255">
        <v>0</v>
      </c>
      <c r="H638" s="255">
        <v>0</v>
      </c>
      <c r="I638" s="255">
        <v>0</v>
      </c>
      <c r="J638" s="255">
        <v>0</v>
      </c>
      <c r="K638" s="255">
        <v>15</v>
      </c>
      <c r="L638" s="255">
        <v>41</v>
      </c>
      <c r="M638" s="255">
        <v>733</v>
      </c>
      <c r="N638" s="255">
        <v>4259</v>
      </c>
      <c r="O638" s="255">
        <v>7483</v>
      </c>
      <c r="P638" s="255">
        <v>5371</v>
      </c>
      <c r="Q638" s="255">
        <v>1712</v>
      </c>
    </row>
    <row r="639" spans="1:17">
      <c r="A639" s="251" t="s">
        <v>5659</v>
      </c>
      <c r="B639" s="251" t="s">
        <v>72</v>
      </c>
      <c r="C639" s="251" t="s">
        <v>5513</v>
      </c>
      <c r="D639" s="251" t="s">
        <v>3878</v>
      </c>
      <c r="E639" s="255">
        <v>1433</v>
      </c>
      <c r="F639" s="255">
        <v>11</v>
      </c>
      <c r="G639" s="255">
        <v>36</v>
      </c>
      <c r="H639" s="255">
        <v>43</v>
      </c>
      <c r="I639" s="255">
        <v>62</v>
      </c>
      <c r="J639" s="255">
        <v>9</v>
      </c>
      <c r="K639" s="255">
        <v>3</v>
      </c>
      <c r="L639" s="255">
        <v>1</v>
      </c>
      <c r="M639" s="255">
        <v>14</v>
      </c>
      <c r="N639" s="255">
        <v>338</v>
      </c>
      <c r="O639" s="255">
        <v>410</v>
      </c>
      <c r="P639" s="255">
        <v>404</v>
      </c>
      <c r="Q639" s="255">
        <v>102</v>
      </c>
    </row>
    <row r="640" spans="1:17">
      <c r="A640" s="251" t="s">
        <v>5659</v>
      </c>
      <c r="B640" s="251" t="s">
        <v>72</v>
      </c>
      <c r="C640" s="251" t="s">
        <v>5513</v>
      </c>
      <c r="D640" s="251" t="s">
        <v>5276</v>
      </c>
      <c r="E640" s="255">
        <v>617</v>
      </c>
      <c r="F640" s="255">
        <v>5</v>
      </c>
      <c r="G640" s="255">
        <v>18</v>
      </c>
      <c r="H640" s="255">
        <v>20</v>
      </c>
      <c r="I640" s="255">
        <v>29</v>
      </c>
      <c r="J640" s="255">
        <v>5</v>
      </c>
      <c r="K640" s="255">
        <v>1</v>
      </c>
      <c r="L640" s="255">
        <v>1</v>
      </c>
      <c r="M640" s="255">
        <v>5</v>
      </c>
      <c r="N640" s="255">
        <v>148</v>
      </c>
      <c r="O640" s="255">
        <v>168</v>
      </c>
      <c r="P640" s="255">
        <v>170</v>
      </c>
      <c r="Q640" s="255">
        <v>47</v>
      </c>
    </row>
    <row r="641" spans="1:17">
      <c r="A641" s="251" t="s">
        <v>5660</v>
      </c>
      <c r="B641" s="251" t="s">
        <v>72</v>
      </c>
      <c r="C641" s="251" t="s">
        <v>5513</v>
      </c>
      <c r="D641" s="251" t="s">
        <v>3876</v>
      </c>
      <c r="E641" s="255">
        <v>1061</v>
      </c>
      <c r="F641" s="255">
        <v>117</v>
      </c>
      <c r="G641" s="255">
        <v>174</v>
      </c>
      <c r="H641" s="255">
        <v>276</v>
      </c>
      <c r="I641" s="255">
        <v>318</v>
      </c>
      <c r="J641" s="255">
        <v>106</v>
      </c>
      <c r="K641" s="255">
        <v>70</v>
      </c>
      <c r="L641" s="255">
        <v>0</v>
      </c>
      <c r="M641" s="255">
        <v>0</v>
      </c>
      <c r="N641" s="255">
        <v>0</v>
      </c>
      <c r="O641" s="255">
        <v>0</v>
      </c>
      <c r="P641" s="255">
        <v>0</v>
      </c>
      <c r="Q641" s="255">
        <v>0</v>
      </c>
    </row>
    <row r="642" spans="1:17">
      <c r="A642" s="251" t="s">
        <v>5660</v>
      </c>
      <c r="B642" s="251" t="s">
        <v>72</v>
      </c>
      <c r="C642" s="251" t="s">
        <v>5513</v>
      </c>
      <c r="D642" s="251" t="s">
        <v>149</v>
      </c>
      <c r="E642" s="255">
        <v>14</v>
      </c>
      <c r="F642" s="255">
        <v>0</v>
      </c>
      <c r="G642" s="255">
        <v>0</v>
      </c>
      <c r="H642" s="255">
        <v>0</v>
      </c>
      <c r="I642" s="255">
        <v>0</v>
      </c>
      <c r="J642" s="255">
        <v>0</v>
      </c>
      <c r="K642" s="255">
        <v>14</v>
      </c>
      <c r="L642" s="255">
        <v>0</v>
      </c>
      <c r="M642" s="255">
        <v>0</v>
      </c>
      <c r="N642" s="255">
        <v>0</v>
      </c>
      <c r="O642" s="255">
        <v>0</v>
      </c>
      <c r="P642" s="255">
        <v>0</v>
      </c>
      <c r="Q642" s="255">
        <v>0</v>
      </c>
    </row>
    <row r="643" spans="1:17">
      <c r="A643" s="251" t="s">
        <v>5660</v>
      </c>
      <c r="B643" s="251" t="s">
        <v>72</v>
      </c>
      <c r="C643" s="251" t="s">
        <v>5513</v>
      </c>
      <c r="D643" s="251" t="s">
        <v>3878</v>
      </c>
      <c r="E643" s="255">
        <v>61</v>
      </c>
      <c r="F643" s="255">
        <v>1</v>
      </c>
      <c r="G643" s="255">
        <v>4</v>
      </c>
      <c r="H643" s="255">
        <v>25</v>
      </c>
      <c r="I643" s="255">
        <v>31</v>
      </c>
      <c r="J643" s="255">
        <v>0</v>
      </c>
      <c r="K643" s="255">
        <v>0</v>
      </c>
      <c r="L643" s="255">
        <v>0</v>
      </c>
      <c r="M643" s="255">
        <v>0</v>
      </c>
      <c r="N643" s="255">
        <v>0</v>
      </c>
      <c r="O643" s="255">
        <v>0</v>
      </c>
      <c r="P643" s="255">
        <v>0</v>
      </c>
      <c r="Q643" s="255">
        <v>0</v>
      </c>
    </row>
    <row r="644" spans="1:17">
      <c r="A644" s="251" t="s">
        <v>5660</v>
      </c>
      <c r="B644" s="251" t="s">
        <v>72</v>
      </c>
      <c r="C644" s="251" t="s">
        <v>5513</v>
      </c>
      <c r="D644" s="251" t="s">
        <v>5276</v>
      </c>
      <c r="E644" s="255">
        <v>21</v>
      </c>
      <c r="F644" s="255">
        <v>0</v>
      </c>
      <c r="G644" s="255">
        <v>2</v>
      </c>
      <c r="H644" s="255">
        <v>5</v>
      </c>
      <c r="I644" s="255">
        <v>14</v>
      </c>
      <c r="J644" s="255">
        <v>0</v>
      </c>
      <c r="K644" s="255">
        <v>0</v>
      </c>
      <c r="L644" s="255">
        <v>0</v>
      </c>
      <c r="M644" s="255">
        <v>0</v>
      </c>
      <c r="N644" s="255">
        <v>0</v>
      </c>
      <c r="O644" s="255">
        <v>0</v>
      </c>
      <c r="P644" s="255">
        <v>0</v>
      </c>
      <c r="Q644" s="255">
        <v>0</v>
      </c>
    </row>
    <row r="645" spans="1:17">
      <c r="A645" s="251" t="s">
        <v>5661</v>
      </c>
      <c r="B645" s="251" t="s">
        <v>72</v>
      </c>
      <c r="C645" s="251" t="s">
        <v>5513</v>
      </c>
      <c r="D645" s="251" t="s">
        <v>3876</v>
      </c>
      <c r="E645" s="255">
        <v>1594</v>
      </c>
      <c r="F645" s="255">
        <v>130</v>
      </c>
      <c r="G645" s="255">
        <v>157</v>
      </c>
      <c r="H645" s="255">
        <v>258</v>
      </c>
      <c r="I645" s="255">
        <v>339</v>
      </c>
      <c r="J645" s="255">
        <v>142</v>
      </c>
      <c r="K645" s="255">
        <v>83</v>
      </c>
      <c r="L645" s="255">
        <v>28</v>
      </c>
      <c r="M645" s="255">
        <v>36</v>
      </c>
      <c r="N645" s="255">
        <v>84</v>
      </c>
      <c r="O645" s="255">
        <v>103</v>
      </c>
      <c r="P645" s="255">
        <v>143</v>
      </c>
      <c r="Q645" s="255">
        <v>91</v>
      </c>
    </row>
    <row r="646" spans="1:17">
      <c r="A646" s="251" t="s">
        <v>5661</v>
      </c>
      <c r="B646" s="251" t="s">
        <v>72</v>
      </c>
      <c r="C646" s="251" t="s">
        <v>5513</v>
      </c>
      <c r="D646" s="251" t="s">
        <v>149</v>
      </c>
      <c r="E646" s="255">
        <v>19667</v>
      </c>
      <c r="F646" s="255">
        <v>0</v>
      </c>
      <c r="G646" s="255">
        <v>0</v>
      </c>
      <c r="H646" s="255">
        <v>0</v>
      </c>
      <c r="I646" s="255">
        <v>0</v>
      </c>
      <c r="J646" s="255">
        <v>0</v>
      </c>
      <c r="K646" s="255">
        <v>14</v>
      </c>
      <c r="L646" s="255">
        <v>36</v>
      </c>
      <c r="M646" s="255">
        <v>739</v>
      </c>
      <c r="N646" s="255">
        <v>4296</v>
      </c>
      <c r="O646" s="255">
        <v>7458</v>
      </c>
      <c r="P646" s="255">
        <v>5425</v>
      </c>
      <c r="Q646" s="255">
        <v>1699</v>
      </c>
    </row>
    <row r="647" spans="1:17">
      <c r="A647" s="251" t="s">
        <v>5661</v>
      </c>
      <c r="B647" s="251" t="s">
        <v>72</v>
      </c>
      <c r="C647" s="251" t="s">
        <v>5513</v>
      </c>
      <c r="D647" s="251" t="s">
        <v>3878</v>
      </c>
      <c r="E647" s="255">
        <v>930</v>
      </c>
      <c r="F647" s="255">
        <v>23</v>
      </c>
      <c r="G647" s="255">
        <v>143</v>
      </c>
      <c r="H647" s="255">
        <v>90</v>
      </c>
      <c r="I647" s="255">
        <v>182</v>
      </c>
      <c r="J647" s="255">
        <v>118</v>
      </c>
      <c r="K647" s="255">
        <v>76</v>
      </c>
      <c r="L647" s="255">
        <v>75</v>
      </c>
      <c r="M647" s="255">
        <v>44</v>
      </c>
      <c r="N647" s="255">
        <v>96</v>
      </c>
      <c r="O647" s="255">
        <v>52</v>
      </c>
      <c r="P647" s="255">
        <v>29</v>
      </c>
      <c r="Q647" s="255">
        <v>2</v>
      </c>
    </row>
    <row r="648" spans="1:17">
      <c r="A648" s="251" t="s">
        <v>5661</v>
      </c>
      <c r="B648" s="251" t="s">
        <v>72</v>
      </c>
      <c r="C648" s="251" t="s">
        <v>5513</v>
      </c>
      <c r="D648" s="251" t="s">
        <v>5276</v>
      </c>
      <c r="E648" s="255">
        <v>449</v>
      </c>
      <c r="F648" s="255">
        <v>9</v>
      </c>
      <c r="G648" s="255">
        <v>69</v>
      </c>
      <c r="H648" s="255">
        <v>48</v>
      </c>
      <c r="I648" s="255">
        <v>81</v>
      </c>
      <c r="J648" s="255">
        <v>50</v>
      </c>
      <c r="K648" s="255">
        <v>41</v>
      </c>
      <c r="L648" s="255">
        <v>41</v>
      </c>
      <c r="M648" s="255">
        <v>22</v>
      </c>
      <c r="N648" s="255">
        <v>44</v>
      </c>
      <c r="O648" s="255">
        <v>29</v>
      </c>
      <c r="P648" s="255">
        <v>15</v>
      </c>
      <c r="Q648" s="255">
        <v>0</v>
      </c>
    </row>
    <row r="649" spans="1:17">
      <c r="A649" s="251" t="s">
        <v>5662</v>
      </c>
      <c r="B649" s="251" t="s">
        <v>72</v>
      </c>
      <c r="C649" s="251" t="s">
        <v>5513</v>
      </c>
      <c r="D649" s="251" t="s">
        <v>3876</v>
      </c>
      <c r="E649" s="255">
        <v>2892</v>
      </c>
      <c r="F649" s="255">
        <v>136</v>
      </c>
      <c r="G649" s="255">
        <v>470</v>
      </c>
      <c r="H649" s="255">
        <v>404</v>
      </c>
      <c r="I649" s="255">
        <v>547</v>
      </c>
      <c r="J649" s="255">
        <v>167</v>
      </c>
      <c r="K649" s="255">
        <v>91</v>
      </c>
      <c r="L649" s="255">
        <v>41</v>
      </c>
      <c r="M649" s="255">
        <v>39</v>
      </c>
      <c r="N649" s="255">
        <v>168</v>
      </c>
      <c r="O649" s="255">
        <v>269</v>
      </c>
      <c r="P649" s="255">
        <v>355</v>
      </c>
      <c r="Q649" s="255">
        <v>205</v>
      </c>
    </row>
    <row r="650" spans="1:17">
      <c r="A650" s="251" t="s">
        <v>5662</v>
      </c>
      <c r="B650" s="251" t="s">
        <v>72</v>
      </c>
      <c r="C650" s="251" t="s">
        <v>5513</v>
      </c>
      <c r="D650" s="251" t="s">
        <v>149</v>
      </c>
      <c r="E650" s="255">
        <v>18371</v>
      </c>
      <c r="F650" s="255">
        <v>0</v>
      </c>
      <c r="G650" s="255">
        <v>0</v>
      </c>
      <c r="H650" s="255">
        <v>0</v>
      </c>
      <c r="I650" s="255">
        <v>0</v>
      </c>
      <c r="J650" s="255">
        <v>0</v>
      </c>
      <c r="K650" s="255">
        <v>18</v>
      </c>
      <c r="L650" s="255">
        <v>56</v>
      </c>
      <c r="M650" s="255">
        <v>0</v>
      </c>
      <c r="N650" s="255">
        <v>3740</v>
      </c>
      <c r="O650" s="255">
        <v>7440</v>
      </c>
      <c r="P650" s="255">
        <v>5418</v>
      </c>
      <c r="Q650" s="255">
        <v>1699</v>
      </c>
    </row>
    <row r="651" spans="1:17">
      <c r="A651" s="251" t="s">
        <v>5662</v>
      </c>
      <c r="B651" s="251" t="s">
        <v>72</v>
      </c>
      <c r="C651" s="251" t="s">
        <v>5513</v>
      </c>
      <c r="D651" s="251" t="s">
        <v>3878</v>
      </c>
      <c r="E651" s="255">
        <v>2221</v>
      </c>
      <c r="F651" s="255">
        <v>13</v>
      </c>
      <c r="G651" s="255">
        <v>414</v>
      </c>
      <c r="H651" s="255">
        <v>178</v>
      </c>
      <c r="I651" s="255">
        <v>261</v>
      </c>
      <c r="J651" s="255">
        <v>110</v>
      </c>
      <c r="K651" s="255">
        <v>32</v>
      </c>
      <c r="L651" s="255">
        <v>69</v>
      </c>
      <c r="M651" s="255">
        <v>46</v>
      </c>
      <c r="N651" s="255">
        <v>90</v>
      </c>
      <c r="O651" s="255">
        <v>316</v>
      </c>
      <c r="P651" s="255">
        <v>460</v>
      </c>
      <c r="Q651" s="255">
        <v>232</v>
      </c>
    </row>
    <row r="652" spans="1:17">
      <c r="A652" s="251" t="s">
        <v>5662</v>
      </c>
      <c r="B652" s="251" t="s">
        <v>72</v>
      </c>
      <c r="C652" s="251" t="s">
        <v>5513</v>
      </c>
      <c r="D652" s="251" t="s">
        <v>5276</v>
      </c>
      <c r="E652" s="255">
        <v>918</v>
      </c>
      <c r="F652" s="255">
        <v>5</v>
      </c>
      <c r="G652" s="255">
        <v>204</v>
      </c>
      <c r="H652" s="255">
        <v>77</v>
      </c>
      <c r="I652" s="255">
        <v>107</v>
      </c>
      <c r="J652" s="255">
        <v>33</v>
      </c>
      <c r="K652" s="255">
        <v>22</v>
      </c>
      <c r="L652" s="255">
        <v>27</v>
      </c>
      <c r="M652" s="255">
        <v>12</v>
      </c>
      <c r="N652" s="255">
        <v>35</v>
      </c>
      <c r="O652" s="255">
        <v>137</v>
      </c>
      <c r="P652" s="255">
        <v>159</v>
      </c>
      <c r="Q652" s="255">
        <v>100</v>
      </c>
    </row>
    <row r="653" spans="1:17">
      <c r="A653" s="251" t="s">
        <v>5663</v>
      </c>
      <c r="B653" s="251" t="s">
        <v>72</v>
      </c>
      <c r="C653" s="251" t="s">
        <v>5513</v>
      </c>
      <c r="D653" s="251" t="s">
        <v>3876</v>
      </c>
      <c r="E653" s="255">
        <v>0</v>
      </c>
      <c r="F653" s="255">
        <v>0</v>
      </c>
      <c r="G653" s="255">
        <v>0</v>
      </c>
      <c r="H653" s="255">
        <v>0</v>
      </c>
      <c r="I653" s="255">
        <v>0</v>
      </c>
      <c r="J653" s="255">
        <v>0</v>
      </c>
      <c r="K653" s="255">
        <v>0</v>
      </c>
      <c r="L653" s="255">
        <v>0</v>
      </c>
      <c r="M653" s="255">
        <v>0</v>
      </c>
      <c r="N653" s="255">
        <v>0</v>
      </c>
      <c r="O653" s="255">
        <v>0</v>
      </c>
      <c r="P653" s="255">
        <v>0</v>
      </c>
      <c r="Q653" s="255">
        <v>0</v>
      </c>
    </row>
    <row r="654" spans="1:17">
      <c r="A654" s="251" t="s">
        <v>5663</v>
      </c>
      <c r="B654" s="251" t="s">
        <v>72</v>
      </c>
      <c r="C654" s="251" t="s">
        <v>5513</v>
      </c>
      <c r="D654" s="251" t="s">
        <v>149</v>
      </c>
      <c r="E654" s="255">
        <v>14008</v>
      </c>
      <c r="F654" s="255">
        <v>0</v>
      </c>
      <c r="G654" s="255">
        <v>0</v>
      </c>
      <c r="H654" s="255">
        <v>0</v>
      </c>
      <c r="I654" s="255">
        <v>0</v>
      </c>
      <c r="J654" s="255">
        <v>0</v>
      </c>
      <c r="K654" s="255">
        <v>15</v>
      </c>
      <c r="L654" s="255">
        <v>28</v>
      </c>
      <c r="M654" s="255">
        <v>0</v>
      </c>
      <c r="N654" s="255">
        <v>0</v>
      </c>
      <c r="O654" s="255">
        <v>6777</v>
      </c>
      <c r="P654" s="255">
        <v>5469</v>
      </c>
      <c r="Q654" s="255">
        <v>1719</v>
      </c>
    </row>
    <row r="655" spans="1:17">
      <c r="A655" s="251" t="s">
        <v>5663</v>
      </c>
      <c r="B655" s="251" t="s">
        <v>72</v>
      </c>
      <c r="C655" s="251" t="s">
        <v>5513</v>
      </c>
      <c r="D655" s="251" t="s">
        <v>3878</v>
      </c>
      <c r="E655" s="255">
        <v>10</v>
      </c>
      <c r="F655" s="255">
        <v>0</v>
      </c>
      <c r="G655" s="255">
        <v>0</v>
      </c>
      <c r="H655" s="255">
        <v>0</v>
      </c>
      <c r="I655" s="255">
        <v>0</v>
      </c>
      <c r="J655" s="255">
        <v>0</v>
      </c>
      <c r="K655" s="255">
        <v>0</v>
      </c>
      <c r="L655" s="255">
        <v>0</v>
      </c>
      <c r="M655" s="255">
        <v>0</v>
      </c>
      <c r="N655" s="255">
        <v>0</v>
      </c>
      <c r="O655" s="255">
        <v>7</v>
      </c>
      <c r="P655" s="255">
        <v>3</v>
      </c>
      <c r="Q655" s="255">
        <v>0</v>
      </c>
    </row>
    <row r="656" spans="1:17">
      <c r="A656" s="251" t="s">
        <v>5663</v>
      </c>
      <c r="B656" s="251" t="s">
        <v>72</v>
      </c>
      <c r="C656" s="251" t="s">
        <v>5513</v>
      </c>
      <c r="D656" s="251" t="s">
        <v>5276</v>
      </c>
      <c r="E656" s="255">
        <v>7</v>
      </c>
      <c r="F656" s="255">
        <v>0</v>
      </c>
      <c r="G656" s="255">
        <v>0</v>
      </c>
      <c r="H656" s="255">
        <v>0</v>
      </c>
      <c r="I656" s="255">
        <v>0</v>
      </c>
      <c r="J656" s="255">
        <v>0</v>
      </c>
      <c r="K656" s="255">
        <v>0</v>
      </c>
      <c r="L656" s="255">
        <v>0</v>
      </c>
      <c r="M656" s="255">
        <v>0</v>
      </c>
      <c r="N656" s="255">
        <v>0</v>
      </c>
      <c r="O656" s="255">
        <v>4</v>
      </c>
      <c r="P656" s="255">
        <v>3</v>
      </c>
      <c r="Q656" s="255">
        <v>0</v>
      </c>
    </row>
    <row r="657" spans="1:17">
      <c r="A657" s="251" t="s">
        <v>5664</v>
      </c>
      <c r="B657" s="251" t="s">
        <v>72</v>
      </c>
      <c r="C657" s="251" t="s">
        <v>5513</v>
      </c>
      <c r="D657" s="251" t="s">
        <v>3876</v>
      </c>
      <c r="E657" s="255">
        <v>0</v>
      </c>
      <c r="F657" s="255">
        <v>0</v>
      </c>
      <c r="G657" s="255">
        <v>0</v>
      </c>
      <c r="H657" s="255">
        <v>0</v>
      </c>
      <c r="I657" s="255">
        <v>0</v>
      </c>
      <c r="J657" s="255">
        <v>0</v>
      </c>
      <c r="K657" s="255">
        <v>0</v>
      </c>
      <c r="L657" s="255">
        <v>0</v>
      </c>
      <c r="M657" s="255">
        <v>0</v>
      </c>
      <c r="N657" s="255">
        <v>0</v>
      </c>
      <c r="O657" s="255">
        <v>0</v>
      </c>
      <c r="P657" s="255">
        <v>0</v>
      </c>
      <c r="Q657" s="255">
        <v>0</v>
      </c>
    </row>
    <row r="658" spans="1:17">
      <c r="A658" s="251" t="s">
        <v>5664</v>
      </c>
      <c r="B658" s="251" t="s">
        <v>72</v>
      </c>
      <c r="C658" s="251" t="s">
        <v>5513</v>
      </c>
      <c r="D658" s="251" t="s">
        <v>149</v>
      </c>
      <c r="E658" s="255">
        <v>14008</v>
      </c>
      <c r="F658" s="255">
        <v>0</v>
      </c>
      <c r="G658" s="255">
        <v>0</v>
      </c>
      <c r="H658" s="255">
        <v>0</v>
      </c>
      <c r="I658" s="255">
        <v>0</v>
      </c>
      <c r="J658" s="255">
        <v>0</v>
      </c>
      <c r="K658" s="255">
        <v>15</v>
      </c>
      <c r="L658" s="255">
        <v>28</v>
      </c>
      <c r="M658" s="255">
        <v>0</v>
      </c>
      <c r="N658" s="255">
        <v>0</v>
      </c>
      <c r="O658" s="255">
        <v>6779</v>
      </c>
      <c r="P658" s="255">
        <v>5465</v>
      </c>
      <c r="Q658" s="255">
        <v>1721</v>
      </c>
    </row>
    <row r="659" spans="1:17">
      <c r="A659" s="251" t="s">
        <v>5664</v>
      </c>
      <c r="B659" s="251" t="s">
        <v>72</v>
      </c>
      <c r="C659" s="251" t="s">
        <v>5513</v>
      </c>
      <c r="D659" s="251" t="s">
        <v>3878</v>
      </c>
      <c r="E659" s="255">
        <v>1</v>
      </c>
      <c r="F659" s="255">
        <v>0</v>
      </c>
      <c r="G659" s="255">
        <v>0</v>
      </c>
      <c r="H659" s="255">
        <v>0</v>
      </c>
      <c r="I659" s="255">
        <v>0</v>
      </c>
      <c r="J659" s="255">
        <v>0</v>
      </c>
      <c r="K659" s="255">
        <v>0</v>
      </c>
      <c r="L659" s="255">
        <v>0</v>
      </c>
      <c r="M659" s="255">
        <v>0</v>
      </c>
      <c r="N659" s="255">
        <v>0</v>
      </c>
      <c r="O659" s="255">
        <v>0</v>
      </c>
      <c r="P659" s="255">
        <v>1</v>
      </c>
      <c r="Q659" s="255">
        <v>0</v>
      </c>
    </row>
    <row r="660" spans="1:17">
      <c r="A660" s="251" t="s">
        <v>5664</v>
      </c>
      <c r="B660" s="251" t="s">
        <v>72</v>
      </c>
      <c r="C660" s="251" t="s">
        <v>5513</v>
      </c>
      <c r="D660" s="251" t="s">
        <v>5276</v>
      </c>
      <c r="E660" s="255">
        <v>1</v>
      </c>
      <c r="F660" s="255">
        <v>0</v>
      </c>
      <c r="G660" s="255">
        <v>0</v>
      </c>
      <c r="H660" s="255">
        <v>0</v>
      </c>
      <c r="I660" s="255">
        <v>0</v>
      </c>
      <c r="J660" s="255">
        <v>0</v>
      </c>
      <c r="K660" s="255">
        <v>0</v>
      </c>
      <c r="L660" s="255">
        <v>0</v>
      </c>
      <c r="M660" s="255">
        <v>0</v>
      </c>
      <c r="N660" s="255">
        <v>0</v>
      </c>
      <c r="O660" s="255">
        <v>0</v>
      </c>
      <c r="P660" s="255">
        <v>1</v>
      </c>
      <c r="Q660" s="255">
        <v>0</v>
      </c>
    </row>
    <row r="661" spans="1:17">
      <c r="A661" s="251" t="s">
        <v>5665</v>
      </c>
      <c r="B661" s="251" t="s">
        <v>72</v>
      </c>
      <c r="C661" s="251" t="s">
        <v>5513</v>
      </c>
      <c r="D661" s="251" t="s">
        <v>3876</v>
      </c>
      <c r="E661" s="255">
        <v>3018</v>
      </c>
      <c r="F661" s="255">
        <v>178</v>
      </c>
      <c r="G661" s="255">
        <v>310</v>
      </c>
      <c r="H661" s="255">
        <v>481</v>
      </c>
      <c r="I661" s="255">
        <v>515</v>
      </c>
      <c r="J661" s="255">
        <v>229</v>
      </c>
      <c r="K661" s="255">
        <v>95</v>
      </c>
      <c r="L661" s="255">
        <v>34</v>
      </c>
      <c r="M661" s="255">
        <v>36</v>
      </c>
      <c r="N661" s="255">
        <v>322</v>
      </c>
      <c r="O661" s="255">
        <v>211</v>
      </c>
      <c r="P661" s="255">
        <v>473</v>
      </c>
      <c r="Q661" s="255">
        <v>134</v>
      </c>
    </row>
    <row r="662" spans="1:17">
      <c r="A662" s="251" t="s">
        <v>5665</v>
      </c>
      <c r="B662" s="251" t="s">
        <v>72</v>
      </c>
      <c r="C662" s="251" t="s">
        <v>5513</v>
      </c>
      <c r="D662" s="251" t="s">
        <v>149</v>
      </c>
      <c r="E662" s="255">
        <v>19782</v>
      </c>
      <c r="F662" s="255">
        <v>0</v>
      </c>
      <c r="G662" s="255">
        <v>0</v>
      </c>
      <c r="H662" s="255">
        <v>0</v>
      </c>
      <c r="I662" s="255">
        <v>0</v>
      </c>
      <c r="J662" s="255">
        <v>0</v>
      </c>
      <c r="K662" s="255">
        <v>14</v>
      </c>
      <c r="L662" s="255">
        <v>36</v>
      </c>
      <c r="M662" s="255">
        <v>744</v>
      </c>
      <c r="N662" s="255">
        <v>4318</v>
      </c>
      <c r="O662" s="255">
        <v>7502</v>
      </c>
      <c r="P662" s="255">
        <v>5465</v>
      </c>
      <c r="Q662" s="255">
        <v>1703</v>
      </c>
    </row>
    <row r="663" spans="1:17">
      <c r="A663" s="251" t="s">
        <v>5665</v>
      </c>
      <c r="B663" s="251" t="s">
        <v>72</v>
      </c>
      <c r="C663" s="251" t="s">
        <v>5513</v>
      </c>
      <c r="D663" s="251" t="s">
        <v>3878</v>
      </c>
      <c r="E663" s="255">
        <v>1310</v>
      </c>
      <c r="F663" s="255">
        <v>43</v>
      </c>
      <c r="G663" s="255">
        <v>102</v>
      </c>
      <c r="H663" s="255">
        <v>200</v>
      </c>
      <c r="I663" s="255">
        <v>135</v>
      </c>
      <c r="J663" s="255">
        <v>90</v>
      </c>
      <c r="K663" s="255">
        <v>27</v>
      </c>
      <c r="L663" s="255">
        <v>18</v>
      </c>
      <c r="M663" s="255">
        <v>10</v>
      </c>
      <c r="N663" s="255">
        <v>337</v>
      </c>
      <c r="O663" s="255">
        <v>115</v>
      </c>
      <c r="P663" s="255">
        <v>171</v>
      </c>
      <c r="Q663" s="255">
        <v>62</v>
      </c>
    </row>
    <row r="664" spans="1:17">
      <c r="A664" s="251" t="s">
        <v>5665</v>
      </c>
      <c r="B664" s="251" t="s">
        <v>72</v>
      </c>
      <c r="C664" s="251" t="s">
        <v>5513</v>
      </c>
      <c r="D664" s="251" t="s">
        <v>5276</v>
      </c>
      <c r="E664" s="255">
        <v>760</v>
      </c>
      <c r="F664" s="255">
        <v>19</v>
      </c>
      <c r="G664" s="255">
        <v>64</v>
      </c>
      <c r="H664" s="255">
        <v>110</v>
      </c>
      <c r="I664" s="255">
        <v>63</v>
      </c>
      <c r="J664" s="255">
        <v>37</v>
      </c>
      <c r="K664" s="255">
        <v>17</v>
      </c>
      <c r="L664" s="255">
        <v>14</v>
      </c>
      <c r="M664" s="255">
        <v>5</v>
      </c>
      <c r="N664" s="255">
        <v>235</v>
      </c>
      <c r="O664" s="255">
        <v>65</v>
      </c>
      <c r="P664" s="255">
        <v>111</v>
      </c>
      <c r="Q664" s="255">
        <v>20</v>
      </c>
    </row>
    <row r="665" spans="1:17">
      <c r="A665" s="251" t="s">
        <v>5666</v>
      </c>
      <c r="B665" s="251" t="s">
        <v>72</v>
      </c>
      <c r="C665" s="251" t="s">
        <v>5513</v>
      </c>
      <c r="D665" s="251" t="s">
        <v>3876</v>
      </c>
      <c r="E665" s="255">
        <v>27532</v>
      </c>
      <c r="F665" s="255">
        <v>1563</v>
      </c>
      <c r="G665" s="255">
        <v>3961</v>
      </c>
      <c r="H665" s="255">
        <v>3170</v>
      </c>
      <c r="I665" s="255">
        <v>4383</v>
      </c>
      <c r="J665" s="255">
        <v>2530</v>
      </c>
      <c r="K665" s="255">
        <v>369</v>
      </c>
      <c r="L665" s="255">
        <v>197</v>
      </c>
      <c r="M665" s="255">
        <v>323</v>
      </c>
      <c r="N665" s="255">
        <v>3891</v>
      </c>
      <c r="O665" s="255">
        <v>2098</v>
      </c>
      <c r="P665" s="255">
        <v>3346</v>
      </c>
      <c r="Q665" s="255">
        <v>1701</v>
      </c>
    </row>
    <row r="666" spans="1:17">
      <c r="A666" s="251" t="s">
        <v>5666</v>
      </c>
      <c r="B666" s="251" t="s">
        <v>72</v>
      </c>
      <c r="C666" s="251" t="s">
        <v>5513</v>
      </c>
      <c r="D666" s="251" t="s">
        <v>149</v>
      </c>
      <c r="E666" s="255">
        <v>18465</v>
      </c>
      <c r="F666" s="255">
        <v>0</v>
      </c>
      <c r="G666" s="255">
        <v>0</v>
      </c>
      <c r="H666" s="255">
        <v>0</v>
      </c>
      <c r="I666" s="255">
        <v>0</v>
      </c>
      <c r="J666" s="255">
        <v>0</v>
      </c>
      <c r="K666" s="255">
        <v>14</v>
      </c>
      <c r="L666" s="255">
        <v>28</v>
      </c>
      <c r="M666" s="255">
        <v>0</v>
      </c>
      <c r="N666" s="255">
        <v>3801</v>
      </c>
      <c r="O666" s="255">
        <v>7470</v>
      </c>
      <c r="P666" s="255">
        <v>5448</v>
      </c>
      <c r="Q666" s="255">
        <v>1704</v>
      </c>
    </row>
    <row r="667" spans="1:17">
      <c r="A667" s="251" t="s">
        <v>5666</v>
      </c>
      <c r="B667" s="251" t="s">
        <v>72</v>
      </c>
      <c r="C667" s="251" t="s">
        <v>5513</v>
      </c>
      <c r="D667" s="251" t="s">
        <v>3878</v>
      </c>
      <c r="E667" s="255">
        <v>29180</v>
      </c>
      <c r="F667" s="255">
        <v>1492</v>
      </c>
      <c r="G667" s="255">
        <v>4140</v>
      </c>
      <c r="H667" s="255">
        <v>3634</v>
      </c>
      <c r="I667" s="255">
        <v>5315</v>
      </c>
      <c r="J667" s="255">
        <v>2786</v>
      </c>
      <c r="K667" s="255">
        <v>241</v>
      </c>
      <c r="L667" s="255">
        <v>111</v>
      </c>
      <c r="M667" s="255">
        <v>156</v>
      </c>
      <c r="N667" s="255">
        <v>3578</v>
      </c>
      <c r="O667" s="255">
        <v>1931</v>
      </c>
      <c r="P667" s="255">
        <v>3510</v>
      </c>
      <c r="Q667" s="255">
        <v>2286</v>
      </c>
    </row>
    <row r="668" spans="1:17">
      <c r="A668" s="251" t="s">
        <v>5666</v>
      </c>
      <c r="B668" s="251" t="s">
        <v>72</v>
      </c>
      <c r="C668" s="251" t="s">
        <v>5513</v>
      </c>
      <c r="D668" s="251" t="s">
        <v>5276</v>
      </c>
      <c r="E668" s="255">
        <v>17167</v>
      </c>
      <c r="F668" s="255">
        <v>962</v>
      </c>
      <c r="G668" s="255">
        <v>2291</v>
      </c>
      <c r="H668" s="255">
        <v>1946</v>
      </c>
      <c r="I668" s="255">
        <v>3051</v>
      </c>
      <c r="J668" s="255">
        <v>1469</v>
      </c>
      <c r="K668" s="255">
        <v>120</v>
      </c>
      <c r="L668" s="255">
        <v>46</v>
      </c>
      <c r="M668" s="255">
        <v>102</v>
      </c>
      <c r="N668" s="255">
        <v>2400</v>
      </c>
      <c r="O668" s="255">
        <v>1320</v>
      </c>
      <c r="P668" s="255">
        <v>2126</v>
      </c>
      <c r="Q668" s="255">
        <v>1334</v>
      </c>
    </row>
    <row r="669" spans="1:17">
      <c r="A669" s="251" t="s">
        <v>5667</v>
      </c>
      <c r="B669" s="251" t="s">
        <v>72</v>
      </c>
      <c r="C669" s="251" t="s">
        <v>5513</v>
      </c>
      <c r="D669" s="251" t="s">
        <v>3876</v>
      </c>
      <c r="E669" s="255">
        <v>0</v>
      </c>
      <c r="F669" s="255">
        <v>0</v>
      </c>
      <c r="G669" s="255">
        <v>0</v>
      </c>
      <c r="H669" s="255">
        <v>0</v>
      </c>
      <c r="I669" s="255">
        <v>0</v>
      </c>
      <c r="J669" s="255">
        <v>0</v>
      </c>
      <c r="K669" s="255">
        <v>0</v>
      </c>
      <c r="L669" s="255">
        <v>0</v>
      </c>
      <c r="M669" s="255">
        <v>0</v>
      </c>
      <c r="N669" s="255">
        <v>0</v>
      </c>
      <c r="O669" s="255">
        <v>0</v>
      </c>
      <c r="P669" s="255">
        <v>0</v>
      </c>
      <c r="Q669" s="255">
        <v>0</v>
      </c>
    </row>
    <row r="670" spans="1:17">
      <c r="A670" s="251" t="s">
        <v>5667</v>
      </c>
      <c r="B670" s="251" t="s">
        <v>72</v>
      </c>
      <c r="C670" s="251" t="s">
        <v>5513</v>
      </c>
      <c r="D670" s="251" t="s">
        <v>149</v>
      </c>
      <c r="E670" s="255">
        <v>13968</v>
      </c>
      <c r="F670" s="255">
        <v>0</v>
      </c>
      <c r="G670" s="255">
        <v>0</v>
      </c>
      <c r="H670" s="255">
        <v>0</v>
      </c>
      <c r="I670" s="255">
        <v>0</v>
      </c>
      <c r="J670" s="255">
        <v>0</v>
      </c>
      <c r="K670" s="255">
        <v>14</v>
      </c>
      <c r="L670" s="255">
        <v>25</v>
      </c>
      <c r="M670" s="255">
        <v>0</v>
      </c>
      <c r="N670" s="255">
        <v>0</v>
      </c>
      <c r="O670" s="255">
        <v>6737</v>
      </c>
      <c r="P670" s="255">
        <v>5471</v>
      </c>
      <c r="Q670" s="255">
        <v>1721</v>
      </c>
    </row>
    <row r="671" spans="1:17">
      <c r="A671" s="251" t="s">
        <v>5667</v>
      </c>
      <c r="B671" s="251" t="s">
        <v>72</v>
      </c>
      <c r="C671" s="251" t="s">
        <v>5513</v>
      </c>
      <c r="D671" s="251" t="s">
        <v>3878</v>
      </c>
      <c r="E671" s="255">
        <v>0</v>
      </c>
      <c r="F671" s="255">
        <v>0</v>
      </c>
      <c r="G671" s="255">
        <v>0</v>
      </c>
      <c r="H671" s="255">
        <v>0</v>
      </c>
      <c r="I671" s="255">
        <v>0</v>
      </c>
      <c r="J671" s="255">
        <v>0</v>
      </c>
      <c r="K671" s="255">
        <v>0</v>
      </c>
      <c r="L671" s="255">
        <v>0</v>
      </c>
      <c r="M671" s="255">
        <v>0</v>
      </c>
      <c r="N671" s="255">
        <v>0</v>
      </c>
      <c r="O671" s="255">
        <v>0</v>
      </c>
      <c r="P671" s="255">
        <v>0</v>
      </c>
      <c r="Q671" s="255">
        <v>0</v>
      </c>
    </row>
    <row r="672" spans="1:17">
      <c r="A672" s="251" t="s">
        <v>5667</v>
      </c>
      <c r="B672" s="251" t="s">
        <v>72</v>
      </c>
      <c r="C672" s="251" t="s">
        <v>5513</v>
      </c>
      <c r="D672" s="251" t="s">
        <v>5276</v>
      </c>
      <c r="E672" s="255">
        <v>0</v>
      </c>
      <c r="F672" s="255">
        <v>0</v>
      </c>
      <c r="G672" s="255">
        <v>0</v>
      </c>
      <c r="H672" s="255">
        <v>0</v>
      </c>
      <c r="I672" s="255">
        <v>0</v>
      </c>
      <c r="J672" s="255">
        <v>0</v>
      </c>
      <c r="K672" s="255">
        <v>0</v>
      </c>
      <c r="L672" s="255">
        <v>0</v>
      </c>
      <c r="M672" s="255">
        <v>0</v>
      </c>
      <c r="N672" s="255">
        <v>0</v>
      </c>
      <c r="O672" s="255">
        <v>0</v>
      </c>
      <c r="P672" s="255">
        <v>0</v>
      </c>
      <c r="Q672" s="255">
        <v>0</v>
      </c>
    </row>
    <row r="673" spans="1:17">
      <c r="A673" s="251" t="s">
        <v>5668</v>
      </c>
      <c r="B673" s="251" t="s">
        <v>72</v>
      </c>
      <c r="C673" s="251" t="s">
        <v>5513</v>
      </c>
      <c r="D673" s="251" t="s">
        <v>3876</v>
      </c>
      <c r="E673" s="255">
        <v>0</v>
      </c>
      <c r="F673" s="255">
        <v>0</v>
      </c>
      <c r="G673" s="255">
        <v>0</v>
      </c>
      <c r="H673" s="255">
        <v>0</v>
      </c>
      <c r="I673" s="255">
        <v>0</v>
      </c>
      <c r="J673" s="255">
        <v>0</v>
      </c>
      <c r="K673" s="255">
        <v>0</v>
      </c>
      <c r="L673" s="255">
        <v>0</v>
      </c>
      <c r="M673" s="255">
        <v>0</v>
      </c>
      <c r="N673" s="255">
        <v>0</v>
      </c>
      <c r="O673" s="255">
        <v>0</v>
      </c>
      <c r="P673" s="255">
        <v>0</v>
      </c>
      <c r="Q673" s="255">
        <v>0</v>
      </c>
    </row>
    <row r="674" spans="1:17">
      <c r="A674" s="251" t="s">
        <v>5668</v>
      </c>
      <c r="B674" s="251" t="s">
        <v>72</v>
      </c>
      <c r="C674" s="251" t="s">
        <v>5513</v>
      </c>
      <c r="D674" s="251" t="s">
        <v>149</v>
      </c>
      <c r="E674" s="255">
        <v>13928</v>
      </c>
      <c r="F674" s="255">
        <v>0</v>
      </c>
      <c r="G674" s="255">
        <v>0</v>
      </c>
      <c r="H674" s="255">
        <v>0</v>
      </c>
      <c r="I674" s="255">
        <v>0</v>
      </c>
      <c r="J674" s="255">
        <v>0</v>
      </c>
      <c r="K674" s="255">
        <v>14</v>
      </c>
      <c r="L674" s="255">
        <v>24</v>
      </c>
      <c r="M674" s="255">
        <v>0</v>
      </c>
      <c r="N674" s="255">
        <v>0</v>
      </c>
      <c r="O674" s="255">
        <v>6711</v>
      </c>
      <c r="P674" s="255">
        <v>5465</v>
      </c>
      <c r="Q674" s="255">
        <v>1714</v>
      </c>
    </row>
    <row r="675" spans="1:17">
      <c r="A675" s="251" t="s">
        <v>5668</v>
      </c>
      <c r="B675" s="251" t="s">
        <v>72</v>
      </c>
      <c r="C675" s="251" t="s">
        <v>5513</v>
      </c>
      <c r="D675" s="251" t="s">
        <v>3878</v>
      </c>
      <c r="E675" s="255">
        <v>0</v>
      </c>
      <c r="F675" s="255">
        <v>0</v>
      </c>
      <c r="G675" s="255">
        <v>0</v>
      </c>
      <c r="H675" s="255">
        <v>0</v>
      </c>
      <c r="I675" s="255">
        <v>0</v>
      </c>
      <c r="J675" s="255">
        <v>0</v>
      </c>
      <c r="K675" s="255">
        <v>0</v>
      </c>
      <c r="L675" s="255">
        <v>0</v>
      </c>
      <c r="M675" s="255">
        <v>0</v>
      </c>
      <c r="N675" s="255">
        <v>0</v>
      </c>
      <c r="O675" s="255">
        <v>0</v>
      </c>
      <c r="P675" s="255">
        <v>0</v>
      </c>
      <c r="Q675" s="255">
        <v>0</v>
      </c>
    </row>
    <row r="676" spans="1:17">
      <c r="A676" s="251" t="s">
        <v>5668</v>
      </c>
      <c r="B676" s="251" t="s">
        <v>72</v>
      </c>
      <c r="C676" s="251" t="s">
        <v>5513</v>
      </c>
      <c r="D676" s="251" t="s">
        <v>5276</v>
      </c>
      <c r="E676" s="255">
        <v>0</v>
      </c>
      <c r="F676" s="255">
        <v>0</v>
      </c>
      <c r="G676" s="255">
        <v>0</v>
      </c>
      <c r="H676" s="255">
        <v>0</v>
      </c>
      <c r="I676" s="255">
        <v>0</v>
      </c>
      <c r="J676" s="255">
        <v>0</v>
      </c>
      <c r="K676" s="255">
        <v>0</v>
      </c>
      <c r="L676" s="255">
        <v>0</v>
      </c>
      <c r="M676" s="255">
        <v>0</v>
      </c>
      <c r="N676" s="255">
        <v>0</v>
      </c>
      <c r="O676" s="255">
        <v>0</v>
      </c>
      <c r="P676" s="255">
        <v>0</v>
      </c>
      <c r="Q676" s="255">
        <v>0</v>
      </c>
    </row>
    <row r="677" spans="1:17">
      <c r="A677" s="251" t="s">
        <v>5669</v>
      </c>
      <c r="B677" s="251" t="s">
        <v>72</v>
      </c>
      <c r="C677" s="251" t="s">
        <v>5513</v>
      </c>
      <c r="D677" s="251" t="s">
        <v>3876</v>
      </c>
      <c r="E677" s="255">
        <v>0</v>
      </c>
      <c r="F677" s="255">
        <v>0</v>
      </c>
      <c r="G677" s="255">
        <v>0</v>
      </c>
      <c r="H677" s="255">
        <v>0</v>
      </c>
      <c r="I677" s="255">
        <v>0</v>
      </c>
      <c r="J677" s="255">
        <v>0</v>
      </c>
      <c r="K677" s="255">
        <v>0</v>
      </c>
      <c r="L677" s="255">
        <v>0</v>
      </c>
      <c r="M677" s="255">
        <v>0</v>
      </c>
      <c r="N677" s="255">
        <v>0</v>
      </c>
      <c r="O677" s="255">
        <v>0</v>
      </c>
      <c r="P677" s="255">
        <v>0</v>
      </c>
      <c r="Q677" s="255">
        <v>0</v>
      </c>
    </row>
    <row r="678" spans="1:17">
      <c r="A678" s="251" t="s">
        <v>5669</v>
      </c>
      <c r="B678" s="251" t="s">
        <v>72</v>
      </c>
      <c r="C678" s="251" t="s">
        <v>5513</v>
      </c>
      <c r="D678" s="251" t="s">
        <v>149</v>
      </c>
      <c r="E678" s="255">
        <v>19940</v>
      </c>
      <c r="F678" s="255">
        <v>0</v>
      </c>
      <c r="G678" s="255">
        <v>0</v>
      </c>
      <c r="H678" s="255">
        <v>0</v>
      </c>
      <c r="I678" s="255">
        <v>0</v>
      </c>
      <c r="J678" s="255">
        <v>0</v>
      </c>
      <c r="K678" s="255">
        <v>15</v>
      </c>
      <c r="L678" s="255">
        <v>34</v>
      </c>
      <c r="M678" s="255">
        <v>717</v>
      </c>
      <c r="N678" s="255">
        <v>4211</v>
      </c>
      <c r="O678" s="255">
        <v>7585</v>
      </c>
      <c r="P678" s="255">
        <v>5620</v>
      </c>
      <c r="Q678" s="255">
        <v>1758</v>
      </c>
    </row>
    <row r="679" spans="1:17">
      <c r="A679" s="251" t="s">
        <v>5669</v>
      </c>
      <c r="B679" s="251" t="s">
        <v>72</v>
      </c>
      <c r="C679" s="251" t="s">
        <v>5513</v>
      </c>
      <c r="D679" s="251" t="s">
        <v>3878</v>
      </c>
      <c r="E679" s="255">
        <v>191</v>
      </c>
      <c r="F679" s="255">
        <v>0</v>
      </c>
      <c r="G679" s="255">
        <v>0</v>
      </c>
      <c r="H679" s="255">
        <v>0</v>
      </c>
      <c r="I679" s="255">
        <v>0</v>
      </c>
      <c r="J679" s="255">
        <v>0</v>
      </c>
      <c r="K679" s="255">
        <v>0</v>
      </c>
      <c r="L679" s="255">
        <v>0</v>
      </c>
      <c r="M679" s="255">
        <v>4</v>
      </c>
      <c r="N679" s="255">
        <v>35</v>
      </c>
      <c r="O679" s="255">
        <v>81</v>
      </c>
      <c r="P679" s="255">
        <v>49</v>
      </c>
      <c r="Q679" s="255">
        <v>22</v>
      </c>
    </row>
    <row r="680" spans="1:17">
      <c r="A680" s="251" t="s">
        <v>5669</v>
      </c>
      <c r="B680" s="251" t="s">
        <v>72</v>
      </c>
      <c r="C680" s="251" t="s">
        <v>5513</v>
      </c>
      <c r="D680" s="251" t="s">
        <v>5276</v>
      </c>
      <c r="E680" s="255">
        <v>145</v>
      </c>
      <c r="F680" s="255">
        <v>0</v>
      </c>
      <c r="G680" s="255">
        <v>0</v>
      </c>
      <c r="H680" s="255">
        <v>0</v>
      </c>
      <c r="I680" s="255">
        <v>0</v>
      </c>
      <c r="J680" s="255">
        <v>0</v>
      </c>
      <c r="K680" s="255">
        <v>0</v>
      </c>
      <c r="L680" s="255">
        <v>0</v>
      </c>
      <c r="M680" s="255">
        <v>3</v>
      </c>
      <c r="N680" s="255">
        <v>20</v>
      </c>
      <c r="O680" s="255">
        <v>68</v>
      </c>
      <c r="P680" s="255">
        <v>34</v>
      </c>
      <c r="Q680" s="255">
        <v>20</v>
      </c>
    </row>
    <row r="681" spans="1:17">
      <c r="A681" s="251" t="s">
        <v>5670</v>
      </c>
      <c r="B681" s="251" t="s">
        <v>72</v>
      </c>
      <c r="C681" s="251" t="s">
        <v>5513</v>
      </c>
      <c r="D681" s="251" t="s">
        <v>3876</v>
      </c>
      <c r="E681" s="255">
        <v>0</v>
      </c>
      <c r="F681" s="255">
        <v>0</v>
      </c>
      <c r="G681" s="255">
        <v>0</v>
      </c>
      <c r="H681" s="255">
        <v>0</v>
      </c>
      <c r="I681" s="255">
        <v>0</v>
      </c>
      <c r="J681" s="255">
        <v>0</v>
      </c>
      <c r="K681" s="255">
        <v>0</v>
      </c>
      <c r="L681" s="255">
        <v>0</v>
      </c>
      <c r="M681" s="255">
        <v>0</v>
      </c>
      <c r="N681" s="255">
        <v>0</v>
      </c>
      <c r="O681" s="255">
        <v>0</v>
      </c>
      <c r="P681" s="255">
        <v>0</v>
      </c>
      <c r="Q681" s="255">
        <v>0</v>
      </c>
    </row>
    <row r="682" spans="1:17">
      <c r="A682" s="251" t="s">
        <v>5670</v>
      </c>
      <c r="B682" s="251" t="s">
        <v>72</v>
      </c>
      <c r="C682" s="251" t="s">
        <v>5513</v>
      </c>
      <c r="D682" s="251" t="s">
        <v>149</v>
      </c>
      <c r="E682" s="255">
        <v>19039</v>
      </c>
      <c r="F682" s="255">
        <v>0</v>
      </c>
      <c r="G682" s="255">
        <v>0</v>
      </c>
      <c r="H682" s="255">
        <v>0</v>
      </c>
      <c r="I682" s="255">
        <v>0</v>
      </c>
      <c r="J682" s="255">
        <v>0</v>
      </c>
      <c r="K682" s="255">
        <v>0</v>
      </c>
      <c r="L682" s="255">
        <v>0</v>
      </c>
      <c r="M682" s="255">
        <v>526</v>
      </c>
      <c r="N682" s="255">
        <v>4054</v>
      </c>
      <c r="O682" s="255">
        <v>7344</v>
      </c>
      <c r="P682" s="255">
        <v>5405</v>
      </c>
      <c r="Q682" s="255">
        <v>1710</v>
      </c>
    </row>
    <row r="683" spans="1:17">
      <c r="A683" s="251" t="s">
        <v>5670</v>
      </c>
      <c r="B683" s="251" t="s">
        <v>72</v>
      </c>
      <c r="C683" s="251" t="s">
        <v>5513</v>
      </c>
      <c r="D683" s="251" t="s">
        <v>3878</v>
      </c>
      <c r="E683" s="255">
        <v>0</v>
      </c>
      <c r="F683" s="255">
        <v>0</v>
      </c>
      <c r="G683" s="255">
        <v>0</v>
      </c>
      <c r="H683" s="255">
        <v>0</v>
      </c>
      <c r="I683" s="255">
        <v>0</v>
      </c>
      <c r="J683" s="255">
        <v>0</v>
      </c>
      <c r="K683" s="255">
        <v>0</v>
      </c>
      <c r="L683" s="255">
        <v>0</v>
      </c>
      <c r="M683" s="255">
        <v>0</v>
      </c>
      <c r="N683" s="255">
        <v>0</v>
      </c>
      <c r="O683" s="255">
        <v>0</v>
      </c>
      <c r="P683" s="255">
        <v>0</v>
      </c>
      <c r="Q683" s="255">
        <v>0</v>
      </c>
    </row>
    <row r="684" spans="1:17">
      <c r="A684" s="251" t="s">
        <v>5670</v>
      </c>
      <c r="B684" s="251" t="s">
        <v>72</v>
      </c>
      <c r="C684" s="251" t="s">
        <v>5513</v>
      </c>
      <c r="D684" s="251" t="s">
        <v>5276</v>
      </c>
      <c r="E684" s="255">
        <v>0</v>
      </c>
      <c r="F684" s="255">
        <v>0</v>
      </c>
      <c r="G684" s="255">
        <v>0</v>
      </c>
      <c r="H684" s="255">
        <v>0</v>
      </c>
      <c r="I684" s="255">
        <v>0</v>
      </c>
      <c r="J684" s="255">
        <v>0</v>
      </c>
      <c r="K684" s="255">
        <v>0</v>
      </c>
      <c r="L684" s="255">
        <v>0</v>
      </c>
      <c r="M684" s="255">
        <v>0</v>
      </c>
      <c r="N684" s="255">
        <v>0</v>
      </c>
      <c r="O684" s="255">
        <v>0</v>
      </c>
      <c r="P684" s="255">
        <v>0</v>
      </c>
      <c r="Q684" s="255">
        <v>0</v>
      </c>
    </row>
    <row r="685" spans="1:17">
      <c r="A685" s="251" t="s">
        <v>5671</v>
      </c>
      <c r="B685" s="251" t="s">
        <v>72</v>
      </c>
      <c r="C685" s="251" t="s">
        <v>5513</v>
      </c>
      <c r="D685" s="251" t="s">
        <v>3876</v>
      </c>
      <c r="E685" s="255">
        <v>0</v>
      </c>
      <c r="F685" s="255">
        <v>0</v>
      </c>
      <c r="G685" s="255">
        <v>0</v>
      </c>
      <c r="H685" s="255">
        <v>0</v>
      </c>
      <c r="I685" s="255">
        <v>0</v>
      </c>
      <c r="J685" s="255">
        <v>0</v>
      </c>
      <c r="K685" s="255">
        <v>0</v>
      </c>
      <c r="L685" s="255">
        <v>0</v>
      </c>
      <c r="M685" s="255">
        <v>0</v>
      </c>
      <c r="N685" s="255">
        <v>0</v>
      </c>
      <c r="O685" s="255">
        <v>0</v>
      </c>
      <c r="P685" s="255">
        <v>0</v>
      </c>
      <c r="Q685" s="255">
        <v>0</v>
      </c>
    </row>
    <row r="686" spans="1:17">
      <c r="A686" s="251" t="s">
        <v>5671</v>
      </c>
      <c r="B686" s="251" t="s">
        <v>72</v>
      </c>
      <c r="C686" s="251" t="s">
        <v>5513</v>
      </c>
      <c r="D686" s="251" t="s">
        <v>149</v>
      </c>
      <c r="E686" s="255">
        <v>13887</v>
      </c>
      <c r="F686" s="255">
        <v>0</v>
      </c>
      <c r="G686" s="255">
        <v>0</v>
      </c>
      <c r="H686" s="255">
        <v>0</v>
      </c>
      <c r="I686" s="255">
        <v>0</v>
      </c>
      <c r="J686" s="255">
        <v>0</v>
      </c>
      <c r="K686" s="255">
        <v>14</v>
      </c>
      <c r="L686" s="255">
        <v>26</v>
      </c>
      <c r="M686" s="255">
        <v>0</v>
      </c>
      <c r="N686" s="255">
        <v>0</v>
      </c>
      <c r="O686" s="255">
        <v>6712</v>
      </c>
      <c r="P686" s="255">
        <v>5419</v>
      </c>
      <c r="Q686" s="255">
        <v>1716</v>
      </c>
    </row>
    <row r="687" spans="1:17">
      <c r="A687" s="251" t="s">
        <v>5671</v>
      </c>
      <c r="B687" s="251" t="s">
        <v>72</v>
      </c>
      <c r="C687" s="251" t="s">
        <v>5513</v>
      </c>
      <c r="D687" s="251" t="s">
        <v>3878</v>
      </c>
      <c r="E687" s="255">
        <v>4</v>
      </c>
      <c r="F687" s="255">
        <v>0</v>
      </c>
      <c r="G687" s="255">
        <v>0</v>
      </c>
      <c r="H687" s="255">
        <v>0</v>
      </c>
      <c r="I687" s="255">
        <v>0</v>
      </c>
      <c r="J687" s="255">
        <v>0</v>
      </c>
      <c r="K687" s="255">
        <v>0</v>
      </c>
      <c r="L687" s="255">
        <v>0</v>
      </c>
      <c r="M687" s="255">
        <v>0</v>
      </c>
      <c r="N687" s="255">
        <v>0</v>
      </c>
      <c r="O687" s="255">
        <v>2</v>
      </c>
      <c r="P687" s="255">
        <v>2</v>
      </c>
      <c r="Q687" s="255">
        <v>0</v>
      </c>
    </row>
    <row r="688" spans="1:17">
      <c r="A688" s="251" t="s">
        <v>5671</v>
      </c>
      <c r="B688" s="251" t="s">
        <v>72</v>
      </c>
      <c r="C688" s="251" t="s">
        <v>5513</v>
      </c>
      <c r="D688" s="251" t="s">
        <v>5276</v>
      </c>
      <c r="E688" s="255">
        <v>3</v>
      </c>
      <c r="F688" s="255">
        <v>0</v>
      </c>
      <c r="G688" s="255">
        <v>0</v>
      </c>
      <c r="H688" s="255">
        <v>0</v>
      </c>
      <c r="I688" s="255">
        <v>0</v>
      </c>
      <c r="J688" s="255">
        <v>0</v>
      </c>
      <c r="K688" s="255">
        <v>0</v>
      </c>
      <c r="L688" s="255">
        <v>0</v>
      </c>
      <c r="M688" s="255">
        <v>0</v>
      </c>
      <c r="N688" s="255">
        <v>0</v>
      </c>
      <c r="O688" s="255">
        <v>2</v>
      </c>
      <c r="P688" s="255">
        <v>1</v>
      </c>
      <c r="Q688" s="255">
        <v>0</v>
      </c>
    </row>
    <row r="689" spans="1:17">
      <c r="A689" s="251" t="s">
        <v>5672</v>
      </c>
      <c r="B689" s="251" t="s">
        <v>72</v>
      </c>
      <c r="C689" s="251" t="s">
        <v>5513</v>
      </c>
      <c r="D689" s="251" t="s">
        <v>3876</v>
      </c>
      <c r="E689" s="255">
        <v>0</v>
      </c>
      <c r="F689" s="255">
        <v>0</v>
      </c>
      <c r="G689" s="255">
        <v>0</v>
      </c>
      <c r="H689" s="255">
        <v>0</v>
      </c>
      <c r="I689" s="255">
        <v>0</v>
      </c>
      <c r="J689" s="255">
        <v>0</v>
      </c>
      <c r="K689" s="255">
        <v>0</v>
      </c>
      <c r="L689" s="255">
        <v>0</v>
      </c>
      <c r="M689" s="255">
        <v>0</v>
      </c>
      <c r="N689" s="255">
        <v>0</v>
      </c>
      <c r="O689" s="255">
        <v>0</v>
      </c>
      <c r="P689" s="255">
        <v>0</v>
      </c>
      <c r="Q689" s="255">
        <v>0</v>
      </c>
    </row>
    <row r="690" spans="1:17">
      <c r="A690" s="251" t="s">
        <v>5672</v>
      </c>
      <c r="B690" s="251" t="s">
        <v>72</v>
      </c>
      <c r="C690" s="251" t="s">
        <v>5513</v>
      </c>
      <c r="D690" s="251" t="s">
        <v>149</v>
      </c>
      <c r="E690" s="255">
        <v>13859</v>
      </c>
      <c r="F690" s="255">
        <v>0</v>
      </c>
      <c r="G690" s="255">
        <v>0</v>
      </c>
      <c r="H690" s="255">
        <v>0</v>
      </c>
      <c r="I690" s="255">
        <v>0</v>
      </c>
      <c r="J690" s="255">
        <v>0</v>
      </c>
      <c r="K690" s="255">
        <v>14</v>
      </c>
      <c r="L690" s="255">
        <v>26</v>
      </c>
      <c r="M690" s="255">
        <v>0</v>
      </c>
      <c r="N690" s="255">
        <v>0</v>
      </c>
      <c r="O690" s="255">
        <v>6699</v>
      </c>
      <c r="P690" s="255">
        <v>5406</v>
      </c>
      <c r="Q690" s="255">
        <v>1714</v>
      </c>
    </row>
    <row r="691" spans="1:17">
      <c r="A691" s="251" t="s">
        <v>5672</v>
      </c>
      <c r="B691" s="251" t="s">
        <v>72</v>
      </c>
      <c r="C691" s="251" t="s">
        <v>5513</v>
      </c>
      <c r="D691" s="251" t="s">
        <v>3878</v>
      </c>
      <c r="E691" s="255">
        <v>13</v>
      </c>
      <c r="F691" s="255">
        <v>0</v>
      </c>
      <c r="G691" s="255">
        <v>0</v>
      </c>
      <c r="H691" s="255">
        <v>0</v>
      </c>
      <c r="I691" s="255">
        <v>0</v>
      </c>
      <c r="J691" s="255">
        <v>0</v>
      </c>
      <c r="K691" s="255">
        <v>0</v>
      </c>
      <c r="L691" s="255">
        <v>0</v>
      </c>
      <c r="M691" s="255">
        <v>0</v>
      </c>
      <c r="N691" s="255">
        <v>0</v>
      </c>
      <c r="O691" s="255">
        <v>3</v>
      </c>
      <c r="P691" s="255">
        <v>8</v>
      </c>
      <c r="Q691" s="255">
        <v>2</v>
      </c>
    </row>
    <row r="692" spans="1:17">
      <c r="A692" s="251" t="s">
        <v>5672</v>
      </c>
      <c r="B692" s="251" t="s">
        <v>72</v>
      </c>
      <c r="C692" s="251" t="s">
        <v>5513</v>
      </c>
      <c r="D692" s="251" t="s">
        <v>5276</v>
      </c>
      <c r="E692" s="255">
        <v>8</v>
      </c>
      <c r="F692" s="255">
        <v>0</v>
      </c>
      <c r="G692" s="255">
        <v>0</v>
      </c>
      <c r="H692" s="255">
        <v>0</v>
      </c>
      <c r="I692" s="255">
        <v>0</v>
      </c>
      <c r="J692" s="255">
        <v>0</v>
      </c>
      <c r="K692" s="255">
        <v>0</v>
      </c>
      <c r="L692" s="255">
        <v>0</v>
      </c>
      <c r="M692" s="255">
        <v>0</v>
      </c>
      <c r="N692" s="255">
        <v>0</v>
      </c>
      <c r="O692" s="255">
        <v>3</v>
      </c>
      <c r="P692" s="255">
        <v>4</v>
      </c>
      <c r="Q692" s="255">
        <v>1</v>
      </c>
    </row>
    <row r="693" spans="1:17">
      <c r="A693" s="251" t="s">
        <v>5673</v>
      </c>
      <c r="B693" s="251" t="s">
        <v>72</v>
      </c>
      <c r="C693" s="251" t="s">
        <v>5513</v>
      </c>
      <c r="D693" s="251" t="s">
        <v>3876</v>
      </c>
      <c r="E693" s="255">
        <v>0</v>
      </c>
      <c r="F693" s="255">
        <v>0</v>
      </c>
      <c r="G693" s="255">
        <v>0</v>
      </c>
      <c r="H693" s="255">
        <v>0</v>
      </c>
      <c r="I693" s="255">
        <v>0</v>
      </c>
      <c r="J693" s="255">
        <v>0</v>
      </c>
      <c r="K693" s="255">
        <v>0</v>
      </c>
      <c r="L693" s="255">
        <v>0</v>
      </c>
      <c r="M693" s="255">
        <v>0</v>
      </c>
      <c r="N693" s="255">
        <v>0</v>
      </c>
      <c r="O693" s="255">
        <v>0</v>
      </c>
      <c r="P693" s="255">
        <v>0</v>
      </c>
      <c r="Q693" s="255">
        <v>0</v>
      </c>
    </row>
    <row r="694" spans="1:17">
      <c r="A694" s="251" t="s">
        <v>5673</v>
      </c>
      <c r="B694" s="251" t="s">
        <v>72</v>
      </c>
      <c r="C694" s="251" t="s">
        <v>5513</v>
      </c>
      <c r="D694" s="251" t="s">
        <v>149</v>
      </c>
      <c r="E694" s="255">
        <v>13916</v>
      </c>
      <c r="F694" s="255">
        <v>0</v>
      </c>
      <c r="G694" s="255">
        <v>0</v>
      </c>
      <c r="H694" s="255">
        <v>0</v>
      </c>
      <c r="I694" s="255">
        <v>0</v>
      </c>
      <c r="J694" s="255">
        <v>0</v>
      </c>
      <c r="K694" s="255">
        <v>14</v>
      </c>
      <c r="L694" s="255">
        <v>27</v>
      </c>
      <c r="M694" s="255">
        <v>0</v>
      </c>
      <c r="N694" s="255">
        <v>0</v>
      </c>
      <c r="O694" s="255">
        <v>6732</v>
      </c>
      <c r="P694" s="255">
        <v>5435</v>
      </c>
      <c r="Q694" s="255">
        <v>1708</v>
      </c>
    </row>
    <row r="695" spans="1:17">
      <c r="A695" s="251" t="s">
        <v>5673</v>
      </c>
      <c r="B695" s="251" t="s">
        <v>72</v>
      </c>
      <c r="C695" s="251" t="s">
        <v>5513</v>
      </c>
      <c r="D695" s="251" t="s">
        <v>3878</v>
      </c>
      <c r="E695" s="255">
        <v>4</v>
      </c>
      <c r="F695" s="255">
        <v>0</v>
      </c>
      <c r="G695" s="255">
        <v>0</v>
      </c>
      <c r="H695" s="255">
        <v>0</v>
      </c>
      <c r="I695" s="255">
        <v>0</v>
      </c>
      <c r="J695" s="255">
        <v>0</v>
      </c>
      <c r="K695" s="255">
        <v>0</v>
      </c>
      <c r="L695" s="255">
        <v>0</v>
      </c>
      <c r="M695" s="255">
        <v>0</v>
      </c>
      <c r="N695" s="255">
        <v>0</v>
      </c>
      <c r="O695" s="255">
        <v>3</v>
      </c>
      <c r="P695" s="255">
        <v>1</v>
      </c>
      <c r="Q695" s="255">
        <v>0</v>
      </c>
    </row>
    <row r="696" spans="1:17">
      <c r="A696" s="251" t="s">
        <v>5673</v>
      </c>
      <c r="B696" s="251" t="s">
        <v>72</v>
      </c>
      <c r="C696" s="251" t="s">
        <v>5513</v>
      </c>
      <c r="D696" s="251" t="s">
        <v>5276</v>
      </c>
      <c r="E696" s="255">
        <v>4</v>
      </c>
      <c r="F696" s="255">
        <v>0</v>
      </c>
      <c r="G696" s="255">
        <v>0</v>
      </c>
      <c r="H696" s="255">
        <v>0</v>
      </c>
      <c r="I696" s="255">
        <v>0</v>
      </c>
      <c r="J696" s="255">
        <v>0</v>
      </c>
      <c r="K696" s="255">
        <v>0</v>
      </c>
      <c r="L696" s="255">
        <v>0</v>
      </c>
      <c r="M696" s="255">
        <v>0</v>
      </c>
      <c r="N696" s="255">
        <v>0</v>
      </c>
      <c r="O696" s="255">
        <v>3</v>
      </c>
      <c r="P696" s="255">
        <v>1</v>
      </c>
      <c r="Q696" s="255">
        <v>0</v>
      </c>
    </row>
    <row r="697" spans="1:17">
      <c r="A697" s="251" t="s">
        <v>5674</v>
      </c>
      <c r="B697" s="251" t="s">
        <v>72</v>
      </c>
      <c r="C697" s="251" t="s">
        <v>5513</v>
      </c>
      <c r="D697" s="251" t="s">
        <v>3876</v>
      </c>
      <c r="E697" s="255">
        <v>0</v>
      </c>
      <c r="F697" s="255">
        <v>0</v>
      </c>
      <c r="G697" s="255">
        <v>0</v>
      </c>
      <c r="H697" s="255">
        <v>0</v>
      </c>
      <c r="I697" s="255">
        <v>0</v>
      </c>
      <c r="J697" s="255">
        <v>0</v>
      </c>
      <c r="K697" s="255">
        <v>0</v>
      </c>
      <c r="L697" s="255">
        <v>0</v>
      </c>
      <c r="M697" s="255">
        <v>0</v>
      </c>
      <c r="N697" s="255">
        <v>0</v>
      </c>
      <c r="O697" s="255">
        <v>0</v>
      </c>
      <c r="P697" s="255">
        <v>0</v>
      </c>
      <c r="Q697" s="255">
        <v>0</v>
      </c>
    </row>
    <row r="698" spans="1:17">
      <c r="A698" s="251" t="s">
        <v>5674</v>
      </c>
      <c r="B698" s="251" t="s">
        <v>72</v>
      </c>
      <c r="C698" s="251" t="s">
        <v>5513</v>
      </c>
      <c r="D698" s="251" t="s">
        <v>149</v>
      </c>
      <c r="E698" s="255">
        <v>13908</v>
      </c>
      <c r="F698" s="255">
        <v>0</v>
      </c>
      <c r="G698" s="255">
        <v>0</v>
      </c>
      <c r="H698" s="255">
        <v>0</v>
      </c>
      <c r="I698" s="255">
        <v>0</v>
      </c>
      <c r="J698" s="255">
        <v>0</v>
      </c>
      <c r="K698" s="255">
        <v>14</v>
      </c>
      <c r="L698" s="255">
        <v>24</v>
      </c>
      <c r="M698" s="255">
        <v>0</v>
      </c>
      <c r="N698" s="255">
        <v>0</v>
      </c>
      <c r="O698" s="255">
        <v>6705</v>
      </c>
      <c r="P698" s="255">
        <v>5447</v>
      </c>
      <c r="Q698" s="255">
        <v>1718</v>
      </c>
    </row>
    <row r="699" spans="1:17">
      <c r="A699" s="251" t="s">
        <v>5674</v>
      </c>
      <c r="B699" s="251" t="s">
        <v>72</v>
      </c>
      <c r="C699" s="251" t="s">
        <v>5513</v>
      </c>
      <c r="D699" s="251" t="s">
        <v>3878</v>
      </c>
      <c r="E699" s="255">
        <v>3</v>
      </c>
      <c r="F699" s="255">
        <v>0</v>
      </c>
      <c r="G699" s="255">
        <v>0</v>
      </c>
      <c r="H699" s="255">
        <v>0</v>
      </c>
      <c r="I699" s="255">
        <v>0</v>
      </c>
      <c r="J699" s="255">
        <v>0</v>
      </c>
      <c r="K699" s="255">
        <v>0</v>
      </c>
      <c r="L699" s="255">
        <v>0</v>
      </c>
      <c r="M699" s="255">
        <v>0</v>
      </c>
      <c r="N699" s="255">
        <v>0</v>
      </c>
      <c r="O699" s="255">
        <v>3</v>
      </c>
      <c r="P699" s="255">
        <v>0</v>
      </c>
      <c r="Q699" s="255">
        <v>0</v>
      </c>
    </row>
    <row r="700" spans="1:17">
      <c r="A700" s="251" t="s">
        <v>5674</v>
      </c>
      <c r="B700" s="251" t="s">
        <v>72</v>
      </c>
      <c r="C700" s="251" t="s">
        <v>5513</v>
      </c>
      <c r="D700" s="251" t="s">
        <v>5276</v>
      </c>
      <c r="E700" s="255">
        <v>2</v>
      </c>
      <c r="F700" s="255">
        <v>0</v>
      </c>
      <c r="G700" s="255">
        <v>0</v>
      </c>
      <c r="H700" s="255">
        <v>0</v>
      </c>
      <c r="I700" s="255">
        <v>0</v>
      </c>
      <c r="J700" s="255">
        <v>0</v>
      </c>
      <c r="K700" s="255">
        <v>0</v>
      </c>
      <c r="L700" s="255">
        <v>0</v>
      </c>
      <c r="M700" s="255">
        <v>0</v>
      </c>
      <c r="N700" s="255">
        <v>0</v>
      </c>
      <c r="O700" s="255">
        <v>2</v>
      </c>
      <c r="P700" s="255">
        <v>0</v>
      </c>
      <c r="Q700" s="255">
        <v>0</v>
      </c>
    </row>
    <row r="701" spans="1:17">
      <c r="A701" s="251" t="s">
        <v>5675</v>
      </c>
      <c r="B701" s="251" t="s">
        <v>72</v>
      </c>
      <c r="C701" s="251" t="s">
        <v>5513</v>
      </c>
      <c r="D701" s="251" t="s">
        <v>3876</v>
      </c>
      <c r="E701" s="255">
        <v>1266</v>
      </c>
      <c r="F701" s="255">
        <v>114</v>
      </c>
      <c r="G701" s="255">
        <v>152</v>
      </c>
      <c r="H701" s="255">
        <v>246</v>
      </c>
      <c r="I701" s="255">
        <v>295</v>
      </c>
      <c r="J701" s="255">
        <v>100</v>
      </c>
      <c r="K701" s="255">
        <v>18</v>
      </c>
      <c r="L701" s="255">
        <v>6</v>
      </c>
      <c r="M701" s="255">
        <v>2</v>
      </c>
      <c r="N701" s="255">
        <v>36</v>
      </c>
      <c r="O701" s="255">
        <v>85</v>
      </c>
      <c r="P701" s="255">
        <v>131</v>
      </c>
      <c r="Q701" s="255">
        <v>81</v>
      </c>
    </row>
    <row r="702" spans="1:17">
      <c r="A702" s="251" t="s">
        <v>5675</v>
      </c>
      <c r="B702" s="251" t="s">
        <v>72</v>
      </c>
      <c r="C702" s="251" t="s">
        <v>5513</v>
      </c>
      <c r="D702" s="251" t="s">
        <v>149</v>
      </c>
      <c r="E702" s="255">
        <v>19608</v>
      </c>
      <c r="F702" s="255">
        <v>0</v>
      </c>
      <c r="G702" s="255">
        <v>0</v>
      </c>
      <c r="H702" s="255">
        <v>0</v>
      </c>
      <c r="I702" s="255">
        <v>0</v>
      </c>
      <c r="J702" s="255">
        <v>0</v>
      </c>
      <c r="K702" s="255">
        <v>11</v>
      </c>
      <c r="L702" s="255">
        <v>36</v>
      </c>
      <c r="M702" s="255">
        <v>740</v>
      </c>
      <c r="N702" s="255">
        <v>4297</v>
      </c>
      <c r="O702" s="255">
        <v>7417</v>
      </c>
      <c r="P702" s="255">
        <v>5401</v>
      </c>
      <c r="Q702" s="255">
        <v>1706</v>
      </c>
    </row>
    <row r="703" spans="1:17">
      <c r="A703" s="251" t="s">
        <v>5675</v>
      </c>
      <c r="B703" s="251" t="s">
        <v>72</v>
      </c>
      <c r="C703" s="251" t="s">
        <v>5513</v>
      </c>
      <c r="D703" s="251" t="s">
        <v>3878</v>
      </c>
      <c r="E703" s="255">
        <v>408</v>
      </c>
      <c r="F703" s="255">
        <v>2</v>
      </c>
      <c r="G703" s="255">
        <v>0</v>
      </c>
      <c r="H703" s="255">
        <v>3</v>
      </c>
      <c r="I703" s="255">
        <v>0</v>
      </c>
      <c r="J703" s="255">
        <v>0</v>
      </c>
      <c r="K703" s="255">
        <v>0</v>
      </c>
      <c r="L703" s="255">
        <v>0</v>
      </c>
      <c r="M703" s="255">
        <v>0</v>
      </c>
      <c r="N703" s="255">
        <v>110</v>
      </c>
      <c r="O703" s="255">
        <v>103</v>
      </c>
      <c r="P703" s="255">
        <v>109</v>
      </c>
      <c r="Q703" s="255">
        <v>81</v>
      </c>
    </row>
    <row r="704" spans="1:17">
      <c r="A704" s="251" t="s">
        <v>5675</v>
      </c>
      <c r="B704" s="251" t="s">
        <v>72</v>
      </c>
      <c r="C704" s="251" t="s">
        <v>5513</v>
      </c>
      <c r="D704" s="251" t="s">
        <v>5276</v>
      </c>
      <c r="E704" s="255">
        <v>191</v>
      </c>
      <c r="F704" s="255">
        <v>1</v>
      </c>
      <c r="G704" s="255">
        <v>0</v>
      </c>
      <c r="H704" s="255">
        <v>1</v>
      </c>
      <c r="I704" s="255">
        <v>0</v>
      </c>
      <c r="J704" s="255">
        <v>0</v>
      </c>
      <c r="K704" s="255">
        <v>0</v>
      </c>
      <c r="L704" s="255">
        <v>0</v>
      </c>
      <c r="M704" s="255">
        <v>0</v>
      </c>
      <c r="N704" s="255">
        <v>51</v>
      </c>
      <c r="O704" s="255">
        <v>51</v>
      </c>
      <c r="P704" s="255">
        <v>46</v>
      </c>
      <c r="Q704" s="255">
        <v>41</v>
      </c>
    </row>
    <row r="705" spans="1:17">
      <c r="A705" s="251" t="s">
        <v>153</v>
      </c>
      <c r="B705" s="251" t="s">
        <v>72</v>
      </c>
      <c r="C705" s="251" t="s">
        <v>5513</v>
      </c>
      <c r="D705" s="251" t="s">
        <v>3876</v>
      </c>
      <c r="E705" s="255">
        <v>1566</v>
      </c>
      <c r="F705" s="255">
        <v>128</v>
      </c>
      <c r="G705" s="255">
        <v>153</v>
      </c>
      <c r="H705" s="255">
        <v>246</v>
      </c>
      <c r="I705" s="255">
        <v>331</v>
      </c>
      <c r="J705" s="255">
        <v>132</v>
      </c>
      <c r="K705" s="255">
        <v>18</v>
      </c>
      <c r="L705" s="255">
        <v>20</v>
      </c>
      <c r="M705" s="255">
        <v>5</v>
      </c>
      <c r="N705" s="255">
        <v>49</v>
      </c>
      <c r="O705" s="255">
        <v>105</v>
      </c>
      <c r="P705" s="255">
        <v>295</v>
      </c>
      <c r="Q705" s="255">
        <v>84</v>
      </c>
    </row>
    <row r="706" spans="1:17">
      <c r="A706" s="251" t="s">
        <v>153</v>
      </c>
      <c r="B706" s="251" t="s">
        <v>72</v>
      </c>
      <c r="C706" s="251" t="s">
        <v>5513</v>
      </c>
      <c r="D706" s="251" t="s">
        <v>149</v>
      </c>
      <c r="E706" s="255">
        <v>19718</v>
      </c>
      <c r="F706" s="255">
        <v>0</v>
      </c>
      <c r="G706" s="255">
        <v>0</v>
      </c>
      <c r="H706" s="255">
        <v>0</v>
      </c>
      <c r="I706" s="255">
        <v>0</v>
      </c>
      <c r="J706" s="255">
        <v>0</v>
      </c>
      <c r="K706" s="255">
        <v>11</v>
      </c>
      <c r="L706" s="255">
        <v>36</v>
      </c>
      <c r="M706" s="255">
        <v>741</v>
      </c>
      <c r="N706" s="255">
        <v>4313</v>
      </c>
      <c r="O706" s="255">
        <v>7477</v>
      </c>
      <c r="P706" s="255">
        <v>5433</v>
      </c>
      <c r="Q706" s="255">
        <v>1707</v>
      </c>
    </row>
    <row r="707" spans="1:17">
      <c r="A707" s="251" t="s">
        <v>153</v>
      </c>
      <c r="B707" s="251" t="s">
        <v>72</v>
      </c>
      <c r="C707" s="251" t="s">
        <v>5513</v>
      </c>
      <c r="D707" s="251" t="s">
        <v>3878</v>
      </c>
      <c r="E707" s="255">
        <v>410</v>
      </c>
      <c r="F707" s="255">
        <v>45</v>
      </c>
      <c r="G707" s="255">
        <v>15</v>
      </c>
      <c r="H707" s="255">
        <v>59</v>
      </c>
      <c r="I707" s="255">
        <v>20</v>
      </c>
      <c r="J707" s="255">
        <v>48</v>
      </c>
      <c r="K707" s="255">
        <v>12</v>
      </c>
      <c r="L707" s="255">
        <v>24</v>
      </c>
      <c r="M707" s="255">
        <v>13</v>
      </c>
      <c r="N707" s="255">
        <v>35</v>
      </c>
      <c r="O707" s="255">
        <v>27</v>
      </c>
      <c r="P707" s="255">
        <v>104</v>
      </c>
      <c r="Q707" s="255">
        <v>8</v>
      </c>
    </row>
    <row r="708" spans="1:17">
      <c r="A708" s="251" t="s">
        <v>153</v>
      </c>
      <c r="B708" s="251" t="s">
        <v>72</v>
      </c>
      <c r="C708" s="251" t="s">
        <v>5513</v>
      </c>
      <c r="D708" s="251" t="s">
        <v>5276</v>
      </c>
      <c r="E708" s="255">
        <v>213</v>
      </c>
      <c r="F708" s="255">
        <v>20</v>
      </c>
      <c r="G708" s="255">
        <v>12</v>
      </c>
      <c r="H708" s="255">
        <v>33</v>
      </c>
      <c r="I708" s="255">
        <v>11</v>
      </c>
      <c r="J708" s="255">
        <v>30</v>
      </c>
      <c r="K708" s="255">
        <v>7</v>
      </c>
      <c r="L708" s="255">
        <v>11</v>
      </c>
      <c r="M708" s="255">
        <v>8</v>
      </c>
      <c r="N708" s="255">
        <v>18</v>
      </c>
      <c r="O708" s="255">
        <v>18</v>
      </c>
      <c r="P708" s="255">
        <v>39</v>
      </c>
      <c r="Q708" s="255">
        <v>6</v>
      </c>
    </row>
    <row r="709" spans="1:17">
      <c r="A709" s="251" t="s">
        <v>5676</v>
      </c>
      <c r="B709" s="251" t="s">
        <v>72</v>
      </c>
      <c r="C709" s="251" t="s">
        <v>5513</v>
      </c>
      <c r="D709" s="251" t="s">
        <v>3876</v>
      </c>
      <c r="E709" s="255">
        <v>0</v>
      </c>
      <c r="F709" s="255">
        <v>0</v>
      </c>
      <c r="G709" s="255">
        <v>0</v>
      </c>
      <c r="H709" s="255">
        <v>0</v>
      </c>
      <c r="I709" s="255">
        <v>0</v>
      </c>
      <c r="J709" s="255">
        <v>0</v>
      </c>
      <c r="K709" s="255">
        <v>0</v>
      </c>
      <c r="L709" s="255">
        <v>0</v>
      </c>
      <c r="M709" s="255">
        <v>0</v>
      </c>
      <c r="N709" s="255">
        <v>0</v>
      </c>
      <c r="O709" s="255">
        <v>0</v>
      </c>
      <c r="P709" s="255">
        <v>0</v>
      </c>
      <c r="Q709" s="255">
        <v>0</v>
      </c>
    </row>
    <row r="710" spans="1:17">
      <c r="A710" s="251" t="s">
        <v>5676</v>
      </c>
      <c r="B710" s="251" t="s">
        <v>72</v>
      </c>
      <c r="C710" s="251" t="s">
        <v>5513</v>
      </c>
      <c r="D710" s="251" t="s">
        <v>149</v>
      </c>
      <c r="E710" s="255">
        <v>13855</v>
      </c>
      <c r="F710" s="255">
        <v>0</v>
      </c>
      <c r="G710" s="255">
        <v>0</v>
      </c>
      <c r="H710" s="255">
        <v>0</v>
      </c>
      <c r="I710" s="255">
        <v>0</v>
      </c>
      <c r="J710" s="255">
        <v>0</v>
      </c>
      <c r="K710" s="255">
        <v>14</v>
      </c>
      <c r="L710" s="255">
        <v>27</v>
      </c>
      <c r="M710" s="255">
        <v>0</v>
      </c>
      <c r="N710" s="255">
        <v>0</v>
      </c>
      <c r="O710" s="255">
        <v>6689</v>
      </c>
      <c r="P710" s="255">
        <v>5415</v>
      </c>
      <c r="Q710" s="255">
        <v>1710</v>
      </c>
    </row>
    <row r="711" spans="1:17">
      <c r="A711" s="251" t="s">
        <v>5676</v>
      </c>
      <c r="B711" s="251" t="s">
        <v>72</v>
      </c>
      <c r="C711" s="251" t="s">
        <v>5513</v>
      </c>
      <c r="D711" s="251" t="s">
        <v>3878</v>
      </c>
      <c r="E711" s="255">
        <v>0</v>
      </c>
      <c r="F711" s="255">
        <v>0</v>
      </c>
      <c r="G711" s="255">
        <v>0</v>
      </c>
      <c r="H711" s="255">
        <v>0</v>
      </c>
      <c r="I711" s="255">
        <v>0</v>
      </c>
      <c r="J711" s="255">
        <v>0</v>
      </c>
      <c r="K711" s="255">
        <v>0</v>
      </c>
      <c r="L711" s="255">
        <v>0</v>
      </c>
      <c r="M711" s="255">
        <v>0</v>
      </c>
      <c r="N711" s="255">
        <v>0</v>
      </c>
      <c r="O711" s="255">
        <v>0</v>
      </c>
      <c r="P711" s="255">
        <v>0</v>
      </c>
      <c r="Q711" s="255">
        <v>0</v>
      </c>
    </row>
    <row r="712" spans="1:17">
      <c r="A712" s="251" t="s">
        <v>5676</v>
      </c>
      <c r="B712" s="251" t="s">
        <v>72</v>
      </c>
      <c r="C712" s="251" t="s">
        <v>5513</v>
      </c>
      <c r="D712" s="251" t="s">
        <v>5276</v>
      </c>
      <c r="E712" s="255">
        <v>0</v>
      </c>
      <c r="F712" s="255">
        <v>0</v>
      </c>
      <c r="G712" s="255">
        <v>0</v>
      </c>
      <c r="H712" s="255">
        <v>0</v>
      </c>
      <c r="I712" s="255">
        <v>0</v>
      </c>
      <c r="J712" s="255">
        <v>0</v>
      </c>
      <c r="K712" s="255">
        <v>0</v>
      </c>
      <c r="L712" s="255">
        <v>0</v>
      </c>
      <c r="M712" s="255">
        <v>0</v>
      </c>
      <c r="N712" s="255">
        <v>0</v>
      </c>
      <c r="O712" s="255">
        <v>0</v>
      </c>
      <c r="P712" s="255">
        <v>0</v>
      </c>
      <c r="Q712" s="255">
        <v>0</v>
      </c>
    </row>
    <row r="713" spans="1:17">
      <c r="A713" s="251" t="s">
        <v>5677</v>
      </c>
      <c r="B713" s="251" t="s">
        <v>72</v>
      </c>
      <c r="C713" s="251" t="s">
        <v>5513</v>
      </c>
      <c r="D713" s="251" t="s">
        <v>3876</v>
      </c>
      <c r="E713" s="255">
        <v>0</v>
      </c>
      <c r="F713" s="255">
        <v>0</v>
      </c>
      <c r="G713" s="255">
        <v>0</v>
      </c>
      <c r="H713" s="255">
        <v>0</v>
      </c>
      <c r="I713" s="255">
        <v>0</v>
      </c>
      <c r="J713" s="255">
        <v>0</v>
      </c>
      <c r="K713" s="255">
        <v>0</v>
      </c>
      <c r="L713" s="255">
        <v>0</v>
      </c>
      <c r="M713" s="255">
        <v>0</v>
      </c>
      <c r="N713" s="255">
        <v>0</v>
      </c>
      <c r="O713" s="255">
        <v>0</v>
      </c>
      <c r="P713" s="255">
        <v>0</v>
      </c>
      <c r="Q713" s="255">
        <v>0</v>
      </c>
    </row>
    <row r="714" spans="1:17">
      <c r="A714" s="251" t="s">
        <v>5677</v>
      </c>
      <c r="B714" s="251" t="s">
        <v>72</v>
      </c>
      <c r="C714" s="251" t="s">
        <v>5513</v>
      </c>
      <c r="D714" s="251" t="s">
        <v>149</v>
      </c>
      <c r="E714" s="255">
        <v>13901</v>
      </c>
      <c r="F714" s="255">
        <v>0</v>
      </c>
      <c r="G714" s="255">
        <v>0</v>
      </c>
      <c r="H714" s="255">
        <v>0</v>
      </c>
      <c r="I714" s="255">
        <v>0</v>
      </c>
      <c r="J714" s="255">
        <v>0</v>
      </c>
      <c r="K714" s="255">
        <v>14</v>
      </c>
      <c r="L714" s="255">
        <v>26</v>
      </c>
      <c r="M714" s="255">
        <v>0</v>
      </c>
      <c r="N714" s="255">
        <v>0</v>
      </c>
      <c r="O714" s="255">
        <v>6722</v>
      </c>
      <c r="P714" s="255">
        <v>5429</v>
      </c>
      <c r="Q714" s="255">
        <v>1710</v>
      </c>
    </row>
    <row r="715" spans="1:17">
      <c r="A715" s="251" t="s">
        <v>5677</v>
      </c>
      <c r="B715" s="251" t="s">
        <v>72</v>
      </c>
      <c r="C715" s="251" t="s">
        <v>5513</v>
      </c>
      <c r="D715" s="251" t="s">
        <v>3878</v>
      </c>
      <c r="E715" s="255">
        <v>10</v>
      </c>
      <c r="F715" s="255">
        <v>0</v>
      </c>
      <c r="G715" s="255">
        <v>0</v>
      </c>
      <c r="H715" s="255">
        <v>0</v>
      </c>
      <c r="I715" s="255">
        <v>0</v>
      </c>
      <c r="J715" s="255">
        <v>0</v>
      </c>
      <c r="K715" s="255">
        <v>0</v>
      </c>
      <c r="L715" s="255">
        <v>0</v>
      </c>
      <c r="M715" s="255">
        <v>0</v>
      </c>
      <c r="N715" s="255">
        <v>0</v>
      </c>
      <c r="O715" s="255">
        <v>5</v>
      </c>
      <c r="P715" s="255">
        <v>2</v>
      </c>
      <c r="Q715" s="255">
        <v>3</v>
      </c>
    </row>
    <row r="716" spans="1:17">
      <c r="A716" s="251" t="s">
        <v>5677</v>
      </c>
      <c r="B716" s="251" t="s">
        <v>72</v>
      </c>
      <c r="C716" s="251" t="s">
        <v>5513</v>
      </c>
      <c r="D716" s="251" t="s">
        <v>5276</v>
      </c>
      <c r="E716" s="255">
        <v>10</v>
      </c>
      <c r="F716" s="255">
        <v>0</v>
      </c>
      <c r="G716" s="255">
        <v>0</v>
      </c>
      <c r="H716" s="255">
        <v>0</v>
      </c>
      <c r="I716" s="255">
        <v>0</v>
      </c>
      <c r="J716" s="255">
        <v>0</v>
      </c>
      <c r="K716" s="255">
        <v>0</v>
      </c>
      <c r="L716" s="255">
        <v>0</v>
      </c>
      <c r="M716" s="255">
        <v>0</v>
      </c>
      <c r="N716" s="255">
        <v>0</v>
      </c>
      <c r="O716" s="255">
        <v>5</v>
      </c>
      <c r="P716" s="255">
        <v>2</v>
      </c>
      <c r="Q716" s="255">
        <v>3</v>
      </c>
    </row>
    <row r="717" spans="1:17">
      <c r="A717" s="251" t="s">
        <v>49</v>
      </c>
      <c r="B717" s="251" t="s">
        <v>72</v>
      </c>
      <c r="C717" s="251" t="s">
        <v>5513</v>
      </c>
      <c r="D717" s="251" t="s">
        <v>3876</v>
      </c>
      <c r="E717" s="255">
        <v>0</v>
      </c>
      <c r="F717" s="255">
        <v>0</v>
      </c>
      <c r="G717" s="255">
        <v>0</v>
      </c>
      <c r="H717" s="255">
        <v>0</v>
      </c>
      <c r="I717" s="255">
        <v>0</v>
      </c>
      <c r="J717" s="255">
        <v>0</v>
      </c>
      <c r="K717" s="255">
        <v>0</v>
      </c>
      <c r="L717" s="255">
        <v>0</v>
      </c>
      <c r="M717" s="255">
        <v>0</v>
      </c>
      <c r="N717" s="255">
        <v>0</v>
      </c>
      <c r="O717" s="255">
        <v>0</v>
      </c>
      <c r="P717" s="255">
        <v>0</v>
      </c>
      <c r="Q717" s="255">
        <v>0</v>
      </c>
    </row>
    <row r="718" spans="1:17">
      <c r="A718" s="251" t="s">
        <v>49</v>
      </c>
      <c r="B718" s="251" t="s">
        <v>72</v>
      </c>
      <c r="C718" s="251" t="s">
        <v>5513</v>
      </c>
      <c r="D718" s="251" t="s">
        <v>149</v>
      </c>
      <c r="E718" s="255">
        <v>19753</v>
      </c>
      <c r="F718" s="255">
        <v>0</v>
      </c>
      <c r="G718" s="255">
        <v>0</v>
      </c>
      <c r="H718" s="255">
        <v>0</v>
      </c>
      <c r="I718" s="255">
        <v>0</v>
      </c>
      <c r="J718" s="255">
        <v>0</v>
      </c>
      <c r="K718" s="255">
        <v>15</v>
      </c>
      <c r="L718" s="255">
        <v>40</v>
      </c>
      <c r="M718" s="255">
        <v>728</v>
      </c>
      <c r="N718" s="255">
        <v>4246</v>
      </c>
      <c r="O718" s="255">
        <v>7501</v>
      </c>
      <c r="P718" s="255">
        <v>5500</v>
      </c>
      <c r="Q718" s="255">
        <v>1723</v>
      </c>
    </row>
    <row r="719" spans="1:17">
      <c r="A719" s="251" t="s">
        <v>49</v>
      </c>
      <c r="B719" s="251" t="s">
        <v>72</v>
      </c>
      <c r="C719" s="251" t="s">
        <v>5513</v>
      </c>
      <c r="D719" s="251" t="s">
        <v>3878</v>
      </c>
      <c r="E719" s="255">
        <v>43</v>
      </c>
      <c r="F719" s="255">
        <v>0</v>
      </c>
      <c r="G719" s="255">
        <v>0</v>
      </c>
      <c r="H719" s="255">
        <v>0</v>
      </c>
      <c r="I719" s="255">
        <v>0</v>
      </c>
      <c r="J719" s="255">
        <v>0</v>
      </c>
      <c r="K719" s="255">
        <v>0</v>
      </c>
      <c r="L719" s="255">
        <v>0</v>
      </c>
      <c r="M719" s="255">
        <v>2</v>
      </c>
      <c r="N719" s="255">
        <v>5</v>
      </c>
      <c r="O719" s="255">
        <v>17</v>
      </c>
      <c r="P719" s="255">
        <v>7</v>
      </c>
      <c r="Q719" s="255">
        <v>12</v>
      </c>
    </row>
    <row r="720" spans="1:17">
      <c r="A720" s="251" t="s">
        <v>49</v>
      </c>
      <c r="B720" s="251" t="s">
        <v>72</v>
      </c>
      <c r="C720" s="251" t="s">
        <v>5513</v>
      </c>
      <c r="D720" s="251" t="s">
        <v>5276</v>
      </c>
      <c r="E720" s="255">
        <v>42</v>
      </c>
      <c r="F720" s="255">
        <v>0</v>
      </c>
      <c r="G720" s="255">
        <v>0</v>
      </c>
      <c r="H720" s="255">
        <v>0</v>
      </c>
      <c r="I720" s="255">
        <v>0</v>
      </c>
      <c r="J720" s="255">
        <v>0</v>
      </c>
      <c r="K720" s="255">
        <v>0</v>
      </c>
      <c r="L720" s="255">
        <v>0</v>
      </c>
      <c r="M720" s="255">
        <v>1</v>
      </c>
      <c r="N720" s="255">
        <v>5</v>
      </c>
      <c r="O720" s="255">
        <v>17</v>
      </c>
      <c r="P720" s="255">
        <v>7</v>
      </c>
      <c r="Q720" s="255">
        <v>12</v>
      </c>
    </row>
    <row r="721" spans="1:17">
      <c r="A721" s="251" t="s">
        <v>5678</v>
      </c>
      <c r="B721" s="251" t="s">
        <v>72</v>
      </c>
      <c r="C721" s="251" t="s">
        <v>5513</v>
      </c>
      <c r="D721" s="251" t="s">
        <v>3876</v>
      </c>
      <c r="E721" s="255">
        <v>2237</v>
      </c>
      <c r="F721" s="255">
        <v>157</v>
      </c>
      <c r="G721" s="255">
        <v>324</v>
      </c>
      <c r="H721" s="255">
        <v>330</v>
      </c>
      <c r="I721" s="255">
        <v>388</v>
      </c>
      <c r="J721" s="255">
        <v>180</v>
      </c>
      <c r="K721" s="255">
        <v>76</v>
      </c>
      <c r="L721" s="255">
        <v>17</v>
      </c>
      <c r="M721" s="255">
        <v>5</v>
      </c>
      <c r="N721" s="255">
        <v>154</v>
      </c>
      <c r="O721" s="255">
        <v>176</v>
      </c>
      <c r="P721" s="255">
        <v>321</v>
      </c>
      <c r="Q721" s="255">
        <v>109</v>
      </c>
    </row>
    <row r="722" spans="1:17">
      <c r="A722" s="251" t="s">
        <v>5678</v>
      </c>
      <c r="B722" s="251" t="s">
        <v>72</v>
      </c>
      <c r="C722" s="251" t="s">
        <v>5513</v>
      </c>
      <c r="D722" s="251" t="s">
        <v>149</v>
      </c>
      <c r="E722" s="255">
        <v>19517</v>
      </c>
      <c r="F722" s="255">
        <v>0</v>
      </c>
      <c r="G722" s="255">
        <v>0</v>
      </c>
      <c r="H722" s="255">
        <v>0</v>
      </c>
      <c r="I722" s="255">
        <v>0</v>
      </c>
      <c r="J722" s="255">
        <v>0</v>
      </c>
      <c r="K722" s="255">
        <v>12</v>
      </c>
      <c r="L722" s="255">
        <v>39</v>
      </c>
      <c r="M722" s="255">
        <v>709</v>
      </c>
      <c r="N722" s="255">
        <v>4202</v>
      </c>
      <c r="O722" s="255">
        <v>7455</v>
      </c>
      <c r="P722" s="255">
        <v>5390</v>
      </c>
      <c r="Q722" s="255">
        <v>1710</v>
      </c>
    </row>
    <row r="723" spans="1:17">
      <c r="A723" s="251" t="s">
        <v>5678</v>
      </c>
      <c r="B723" s="251" t="s">
        <v>72</v>
      </c>
      <c r="C723" s="251" t="s">
        <v>5513</v>
      </c>
      <c r="D723" s="251" t="s">
        <v>3878</v>
      </c>
      <c r="E723" s="255">
        <v>977</v>
      </c>
      <c r="F723" s="255">
        <v>196</v>
      </c>
      <c r="G723" s="255">
        <v>90</v>
      </c>
      <c r="H723" s="255">
        <v>98</v>
      </c>
      <c r="I723" s="255">
        <v>53</v>
      </c>
      <c r="J723" s="255">
        <v>25</v>
      </c>
      <c r="K723" s="255">
        <v>19</v>
      </c>
      <c r="L723" s="255">
        <v>0</v>
      </c>
      <c r="M723" s="255">
        <v>7</v>
      </c>
      <c r="N723" s="255">
        <v>57</v>
      </c>
      <c r="O723" s="255">
        <v>116</v>
      </c>
      <c r="P723" s="255">
        <v>284</v>
      </c>
      <c r="Q723" s="255">
        <v>32</v>
      </c>
    </row>
    <row r="724" spans="1:17">
      <c r="A724" s="251" t="s">
        <v>5678</v>
      </c>
      <c r="B724" s="251" t="s">
        <v>72</v>
      </c>
      <c r="C724" s="251" t="s">
        <v>5513</v>
      </c>
      <c r="D724" s="251" t="s">
        <v>5276</v>
      </c>
      <c r="E724" s="255">
        <v>512</v>
      </c>
      <c r="F724" s="255">
        <v>100</v>
      </c>
      <c r="G724" s="255">
        <v>46</v>
      </c>
      <c r="H724" s="255">
        <v>52</v>
      </c>
      <c r="I724" s="255">
        <v>28</v>
      </c>
      <c r="J724" s="255">
        <v>13</v>
      </c>
      <c r="K724" s="255">
        <v>9</v>
      </c>
      <c r="L724" s="255">
        <v>0</v>
      </c>
      <c r="M724" s="255">
        <v>3</v>
      </c>
      <c r="N724" s="255">
        <v>23</v>
      </c>
      <c r="O724" s="255">
        <v>61</v>
      </c>
      <c r="P724" s="255">
        <v>161</v>
      </c>
      <c r="Q724" s="255">
        <v>16</v>
      </c>
    </row>
    <row r="725" spans="1:17">
      <c r="A725" s="251" t="s">
        <v>5679</v>
      </c>
      <c r="B725" s="251" t="s">
        <v>72</v>
      </c>
      <c r="C725" s="251" t="s">
        <v>5513</v>
      </c>
      <c r="D725" s="251" t="s">
        <v>3876</v>
      </c>
      <c r="E725" s="255">
        <v>0</v>
      </c>
      <c r="F725" s="255">
        <v>0</v>
      </c>
      <c r="G725" s="255">
        <v>0</v>
      </c>
      <c r="H725" s="255">
        <v>0</v>
      </c>
      <c r="I725" s="255">
        <v>0</v>
      </c>
      <c r="J725" s="255">
        <v>0</v>
      </c>
      <c r="K725" s="255">
        <v>0</v>
      </c>
      <c r="L725" s="255">
        <v>0</v>
      </c>
      <c r="M725" s="255">
        <v>0</v>
      </c>
      <c r="N725" s="255">
        <v>0</v>
      </c>
      <c r="O725" s="255">
        <v>0</v>
      </c>
      <c r="P725" s="255">
        <v>0</v>
      </c>
      <c r="Q725" s="255">
        <v>0</v>
      </c>
    </row>
    <row r="726" spans="1:17">
      <c r="A726" s="251" t="s">
        <v>5679</v>
      </c>
      <c r="B726" s="251" t="s">
        <v>72</v>
      </c>
      <c r="C726" s="251" t="s">
        <v>5513</v>
      </c>
      <c r="D726" s="251" t="s">
        <v>149</v>
      </c>
      <c r="E726" s="255">
        <v>13902</v>
      </c>
      <c r="F726" s="255">
        <v>0</v>
      </c>
      <c r="G726" s="255">
        <v>0</v>
      </c>
      <c r="H726" s="255">
        <v>0</v>
      </c>
      <c r="I726" s="255">
        <v>0</v>
      </c>
      <c r="J726" s="255">
        <v>0</v>
      </c>
      <c r="K726" s="255">
        <v>14</v>
      </c>
      <c r="L726" s="255">
        <v>25</v>
      </c>
      <c r="M726" s="255">
        <v>0</v>
      </c>
      <c r="N726" s="255">
        <v>0</v>
      </c>
      <c r="O726" s="255">
        <v>6710</v>
      </c>
      <c r="P726" s="255">
        <v>5433</v>
      </c>
      <c r="Q726" s="255">
        <v>1720</v>
      </c>
    </row>
    <row r="727" spans="1:17">
      <c r="A727" s="251" t="s">
        <v>5679</v>
      </c>
      <c r="B727" s="251" t="s">
        <v>72</v>
      </c>
      <c r="C727" s="251" t="s">
        <v>5513</v>
      </c>
      <c r="D727" s="251" t="s">
        <v>3878</v>
      </c>
      <c r="E727" s="255">
        <v>0</v>
      </c>
      <c r="F727" s="255">
        <v>0</v>
      </c>
      <c r="G727" s="255">
        <v>0</v>
      </c>
      <c r="H727" s="255">
        <v>0</v>
      </c>
      <c r="I727" s="255">
        <v>0</v>
      </c>
      <c r="J727" s="255">
        <v>0</v>
      </c>
      <c r="K727" s="255">
        <v>0</v>
      </c>
      <c r="L727" s="255">
        <v>0</v>
      </c>
      <c r="M727" s="255">
        <v>0</v>
      </c>
      <c r="N727" s="255">
        <v>0</v>
      </c>
      <c r="O727" s="255">
        <v>0</v>
      </c>
      <c r="P727" s="255">
        <v>0</v>
      </c>
      <c r="Q727" s="255">
        <v>0</v>
      </c>
    </row>
    <row r="728" spans="1:17">
      <c r="A728" s="251" t="s">
        <v>5679</v>
      </c>
      <c r="B728" s="251" t="s">
        <v>72</v>
      </c>
      <c r="C728" s="251" t="s">
        <v>5513</v>
      </c>
      <c r="D728" s="251" t="s">
        <v>5276</v>
      </c>
      <c r="E728" s="255">
        <v>0</v>
      </c>
      <c r="F728" s="255">
        <v>0</v>
      </c>
      <c r="G728" s="255">
        <v>0</v>
      </c>
      <c r="H728" s="255">
        <v>0</v>
      </c>
      <c r="I728" s="255">
        <v>0</v>
      </c>
      <c r="J728" s="255">
        <v>0</v>
      </c>
      <c r="K728" s="255">
        <v>0</v>
      </c>
      <c r="L728" s="255">
        <v>0</v>
      </c>
      <c r="M728" s="255">
        <v>0</v>
      </c>
      <c r="N728" s="255">
        <v>0</v>
      </c>
      <c r="O728" s="255">
        <v>0</v>
      </c>
      <c r="P728" s="255">
        <v>0</v>
      </c>
      <c r="Q728" s="255">
        <v>0</v>
      </c>
    </row>
    <row r="729" spans="1:17">
      <c r="A729" s="251" t="s">
        <v>5680</v>
      </c>
      <c r="B729" s="251" t="s">
        <v>72</v>
      </c>
      <c r="C729" s="251" t="s">
        <v>5513</v>
      </c>
      <c r="D729" s="251" t="s">
        <v>3876</v>
      </c>
      <c r="E729" s="255">
        <v>0</v>
      </c>
      <c r="F729" s="255">
        <v>0</v>
      </c>
      <c r="G729" s="255">
        <v>0</v>
      </c>
      <c r="H729" s="255">
        <v>0</v>
      </c>
      <c r="I729" s="255">
        <v>0</v>
      </c>
      <c r="J729" s="255">
        <v>0</v>
      </c>
      <c r="K729" s="255">
        <v>0</v>
      </c>
      <c r="L729" s="255">
        <v>0</v>
      </c>
      <c r="M729" s="255">
        <v>0</v>
      </c>
      <c r="N729" s="255">
        <v>0</v>
      </c>
      <c r="O729" s="255">
        <v>0</v>
      </c>
      <c r="P729" s="255">
        <v>0</v>
      </c>
      <c r="Q729" s="255">
        <v>0</v>
      </c>
    </row>
    <row r="730" spans="1:17">
      <c r="A730" s="251" t="s">
        <v>5680</v>
      </c>
      <c r="B730" s="251" t="s">
        <v>72</v>
      </c>
      <c r="C730" s="251" t="s">
        <v>5513</v>
      </c>
      <c r="D730" s="251" t="s">
        <v>149</v>
      </c>
      <c r="E730" s="255">
        <v>13950</v>
      </c>
      <c r="F730" s="255">
        <v>0</v>
      </c>
      <c r="G730" s="255">
        <v>0</v>
      </c>
      <c r="H730" s="255">
        <v>0</v>
      </c>
      <c r="I730" s="255">
        <v>0</v>
      </c>
      <c r="J730" s="255">
        <v>0</v>
      </c>
      <c r="K730" s="255">
        <v>14</v>
      </c>
      <c r="L730" s="255">
        <v>25</v>
      </c>
      <c r="M730" s="255">
        <v>0</v>
      </c>
      <c r="N730" s="255">
        <v>0</v>
      </c>
      <c r="O730" s="255">
        <v>6736</v>
      </c>
      <c r="P730" s="255">
        <v>5453</v>
      </c>
      <c r="Q730" s="255">
        <v>1722</v>
      </c>
    </row>
    <row r="731" spans="1:17">
      <c r="A731" s="251" t="s">
        <v>5680</v>
      </c>
      <c r="B731" s="251" t="s">
        <v>72</v>
      </c>
      <c r="C731" s="251" t="s">
        <v>5513</v>
      </c>
      <c r="D731" s="251" t="s">
        <v>3878</v>
      </c>
      <c r="E731" s="255">
        <v>0</v>
      </c>
      <c r="F731" s="255">
        <v>0</v>
      </c>
      <c r="G731" s="255">
        <v>0</v>
      </c>
      <c r="H731" s="255">
        <v>0</v>
      </c>
      <c r="I731" s="255">
        <v>0</v>
      </c>
      <c r="J731" s="255">
        <v>0</v>
      </c>
      <c r="K731" s="255">
        <v>0</v>
      </c>
      <c r="L731" s="255">
        <v>0</v>
      </c>
      <c r="M731" s="255">
        <v>0</v>
      </c>
      <c r="N731" s="255">
        <v>0</v>
      </c>
      <c r="O731" s="255">
        <v>0</v>
      </c>
      <c r="P731" s="255">
        <v>0</v>
      </c>
      <c r="Q731" s="255">
        <v>0</v>
      </c>
    </row>
    <row r="732" spans="1:17">
      <c r="A732" s="251" t="s">
        <v>5680</v>
      </c>
      <c r="B732" s="251" t="s">
        <v>72</v>
      </c>
      <c r="C732" s="251" t="s">
        <v>5513</v>
      </c>
      <c r="D732" s="251" t="s">
        <v>5276</v>
      </c>
      <c r="E732" s="255">
        <v>0</v>
      </c>
      <c r="F732" s="255">
        <v>0</v>
      </c>
      <c r="G732" s="255">
        <v>0</v>
      </c>
      <c r="H732" s="255">
        <v>0</v>
      </c>
      <c r="I732" s="255">
        <v>0</v>
      </c>
      <c r="J732" s="255">
        <v>0</v>
      </c>
      <c r="K732" s="255">
        <v>0</v>
      </c>
      <c r="L732" s="255">
        <v>0</v>
      </c>
      <c r="M732" s="255">
        <v>0</v>
      </c>
      <c r="N732" s="255">
        <v>0</v>
      </c>
      <c r="O732" s="255">
        <v>0</v>
      </c>
      <c r="P732" s="255">
        <v>0</v>
      </c>
      <c r="Q732" s="255">
        <v>0</v>
      </c>
    </row>
    <row r="733" spans="1:17">
      <c r="A733" s="251" t="s">
        <v>5681</v>
      </c>
      <c r="B733" s="251" t="s">
        <v>72</v>
      </c>
      <c r="C733" s="251" t="s">
        <v>5513</v>
      </c>
      <c r="D733" s="251" t="s">
        <v>3876</v>
      </c>
      <c r="E733" s="255">
        <v>0</v>
      </c>
      <c r="F733" s="255">
        <v>0</v>
      </c>
      <c r="G733" s="255">
        <v>0</v>
      </c>
      <c r="H733" s="255">
        <v>0</v>
      </c>
      <c r="I733" s="255">
        <v>0</v>
      </c>
      <c r="J733" s="255">
        <v>0</v>
      </c>
      <c r="K733" s="255">
        <v>0</v>
      </c>
      <c r="L733" s="255">
        <v>0</v>
      </c>
      <c r="M733" s="255">
        <v>0</v>
      </c>
      <c r="N733" s="255">
        <v>0</v>
      </c>
      <c r="O733" s="255">
        <v>0</v>
      </c>
      <c r="P733" s="255">
        <v>0</v>
      </c>
      <c r="Q733" s="255">
        <v>0</v>
      </c>
    </row>
    <row r="734" spans="1:17">
      <c r="A734" s="251" t="s">
        <v>5681</v>
      </c>
      <c r="B734" s="251" t="s">
        <v>72</v>
      </c>
      <c r="C734" s="251" t="s">
        <v>5513</v>
      </c>
      <c r="D734" s="251" t="s">
        <v>149</v>
      </c>
      <c r="E734" s="255">
        <v>13929</v>
      </c>
      <c r="F734" s="255">
        <v>0</v>
      </c>
      <c r="G734" s="255">
        <v>0</v>
      </c>
      <c r="H734" s="255">
        <v>0</v>
      </c>
      <c r="I734" s="255">
        <v>0</v>
      </c>
      <c r="J734" s="255">
        <v>0</v>
      </c>
      <c r="K734" s="255">
        <v>14</v>
      </c>
      <c r="L734" s="255">
        <v>25</v>
      </c>
      <c r="M734" s="255">
        <v>0</v>
      </c>
      <c r="N734" s="255">
        <v>0</v>
      </c>
      <c r="O734" s="255">
        <v>6707</v>
      </c>
      <c r="P734" s="255">
        <v>5461</v>
      </c>
      <c r="Q734" s="255">
        <v>1722</v>
      </c>
    </row>
    <row r="735" spans="1:17">
      <c r="A735" s="251" t="s">
        <v>5681</v>
      </c>
      <c r="B735" s="251" t="s">
        <v>72</v>
      </c>
      <c r="C735" s="251" t="s">
        <v>5513</v>
      </c>
      <c r="D735" s="251" t="s">
        <v>3878</v>
      </c>
      <c r="E735" s="255">
        <v>0</v>
      </c>
      <c r="F735" s="255">
        <v>0</v>
      </c>
      <c r="G735" s="255">
        <v>0</v>
      </c>
      <c r="H735" s="255">
        <v>0</v>
      </c>
      <c r="I735" s="255">
        <v>0</v>
      </c>
      <c r="J735" s="255">
        <v>0</v>
      </c>
      <c r="K735" s="255">
        <v>0</v>
      </c>
      <c r="L735" s="255">
        <v>0</v>
      </c>
      <c r="M735" s="255">
        <v>0</v>
      </c>
      <c r="N735" s="255">
        <v>0</v>
      </c>
      <c r="O735" s="255">
        <v>0</v>
      </c>
      <c r="P735" s="255">
        <v>0</v>
      </c>
      <c r="Q735" s="255">
        <v>0</v>
      </c>
    </row>
    <row r="736" spans="1:17">
      <c r="A736" s="251" t="s">
        <v>5681</v>
      </c>
      <c r="B736" s="251" t="s">
        <v>72</v>
      </c>
      <c r="C736" s="251" t="s">
        <v>5513</v>
      </c>
      <c r="D736" s="251" t="s">
        <v>5276</v>
      </c>
      <c r="E736" s="255">
        <v>0</v>
      </c>
      <c r="F736" s="255">
        <v>0</v>
      </c>
      <c r="G736" s="255">
        <v>0</v>
      </c>
      <c r="H736" s="255">
        <v>0</v>
      </c>
      <c r="I736" s="255">
        <v>0</v>
      </c>
      <c r="J736" s="255">
        <v>0</v>
      </c>
      <c r="K736" s="255">
        <v>0</v>
      </c>
      <c r="L736" s="255">
        <v>0</v>
      </c>
      <c r="M736" s="255">
        <v>0</v>
      </c>
      <c r="N736" s="255">
        <v>0</v>
      </c>
      <c r="O736" s="255">
        <v>0</v>
      </c>
      <c r="P736" s="255">
        <v>0</v>
      </c>
      <c r="Q736" s="255">
        <v>0</v>
      </c>
    </row>
    <row r="737" spans="1:17">
      <c r="A737" s="251" t="s">
        <v>5682</v>
      </c>
      <c r="B737" s="251" t="s">
        <v>72</v>
      </c>
      <c r="C737" s="251" t="s">
        <v>5513</v>
      </c>
      <c r="D737" s="251" t="s">
        <v>3876</v>
      </c>
      <c r="E737" s="255">
        <v>0</v>
      </c>
      <c r="F737" s="255">
        <v>0</v>
      </c>
      <c r="G737" s="255">
        <v>0</v>
      </c>
      <c r="H737" s="255">
        <v>0</v>
      </c>
      <c r="I737" s="255">
        <v>0</v>
      </c>
      <c r="J737" s="255">
        <v>0</v>
      </c>
      <c r="K737" s="255">
        <v>0</v>
      </c>
      <c r="L737" s="255">
        <v>0</v>
      </c>
      <c r="M737" s="255">
        <v>0</v>
      </c>
      <c r="N737" s="255">
        <v>0</v>
      </c>
      <c r="O737" s="255">
        <v>0</v>
      </c>
      <c r="P737" s="255">
        <v>0</v>
      </c>
      <c r="Q737" s="255">
        <v>0</v>
      </c>
    </row>
    <row r="738" spans="1:17">
      <c r="A738" s="251" t="s">
        <v>5682</v>
      </c>
      <c r="B738" s="251" t="s">
        <v>72</v>
      </c>
      <c r="C738" s="251" t="s">
        <v>5513</v>
      </c>
      <c r="D738" s="251" t="s">
        <v>149</v>
      </c>
      <c r="E738" s="255">
        <v>19882</v>
      </c>
      <c r="F738" s="255">
        <v>0</v>
      </c>
      <c r="G738" s="255">
        <v>0</v>
      </c>
      <c r="H738" s="255">
        <v>0</v>
      </c>
      <c r="I738" s="255">
        <v>0</v>
      </c>
      <c r="J738" s="255">
        <v>0</v>
      </c>
      <c r="K738" s="255">
        <v>15</v>
      </c>
      <c r="L738" s="255">
        <v>38</v>
      </c>
      <c r="M738" s="255">
        <v>719</v>
      </c>
      <c r="N738" s="255">
        <v>4206</v>
      </c>
      <c r="O738" s="255">
        <v>7569</v>
      </c>
      <c r="P738" s="255">
        <v>5588</v>
      </c>
      <c r="Q738" s="255">
        <v>1747</v>
      </c>
    </row>
    <row r="739" spans="1:17">
      <c r="A739" s="251" t="s">
        <v>5682</v>
      </c>
      <c r="B739" s="251" t="s">
        <v>72</v>
      </c>
      <c r="C739" s="251" t="s">
        <v>5513</v>
      </c>
      <c r="D739" s="251" t="s">
        <v>3878</v>
      </c>
      <c r="E739" s="255">
        <v>122</v>
      </c>
      <c r="F739" s="255">
        <v>0</v>
      </c>
      <c r="G739" s="255">
        <v>0</v>
      </c>
      <c r="H739" s="255">
        <v>0</v>
      </c>
      <c r="I739" s="255">
        <v>0</v>
      </c>
      <c r="J739" s="255">
        <v>0</v>
      </c>
      <c r="K739" s="255">
        <v>0</v>
      </c>
      <c r="L739" s="255">
        <v>0</v>
      </c>
      <c r="M739" s="255">
        <v>5</v>
      </c>
      <c r="N739" s="255">
        <v>24</v>
      </c>
      <c r="O739" s="255">
        <v>57</v>
      </c>
      <c r="P739" s="255">
        <v>27</v>
      </c>
      <c r="Q739" s="255">
        <v>9</v>
      </c>
    </row>
    <row r="740" spans="1:17">
      <c r="A740" s="251" t="s">
        <v>5682</v>
      </c>
      <c r="B740" s="251" t="s">
        <v>72</v>
      </c>
      <c r="C740" s="251" t="s">
        <v>5513</v>
      </c>
      <c r="D740" s="251" t="s">
        <v>5276</v>
      </c>
      <c r="E740" s="255">
        <v>102</v>
      </c>
      <c r="F740" s="255">
        <v>0</v>
      </c>
      <c r="G740" s="255">
        <v>0</v>
      </c>
      <c r="H740" s="255">
        <v>0</v>
      </c>
      <c r="I740" s="255">
        <v>0</v>
      </c>
      <c r="J740" s="255">
        <v>0</v>
      </c>
      <c r="K740" s="255">
        <v>0</v>
      </c>
      <c r="L740" s="255">
        <v>0</v>
      </c>
      <c r="M740" s="255">
        <v>4</v>
      </c>
      <c r="N740" s="255">
        <v>21</v>
      </c>
      <c r="O740" s="255">
        <v>50</v>
      </c>
      <c r="P740" s="255">
        <v>24</v>
      </c>
      <c r="Q740" s="255">
        <v>3</v>
      </c>
    </row>
    <row r="741" spans="1:17">
      <c r="A741" s="251" t="s">
        <v>5683</v>
      </c>
      <c r="B741" s="251" t="s">
        <v>72</v>
      </c>
      <c r="C741" s="251" t="s">
        <v>5513</v>
      </c>
      <c r="D741" s="251" t="s">
        <v>3876</v>
      </c>
      <c r="E741" s="255">
        <v>0</v>
      </c>
      <c r="F741" s="255">
        <v>0</v>
      </c>
      <c r="G741" s="255">
        <v>0</v>
      </c>
      <c r="H741" s="255">
        <v>0</v>
      </c>
      <c r="I741" s="255">
        <v>0</v>
      </c>
      <c r="J741" s="255">
        <v>0</v>
      </c>
      <c r="K741" s="255">
        <v>0</v>
      </c>
      <c r="L741" s="255">
        <v>0</v>
      </c>
      <c r="M741" s="255">
        <v>0</v>
      </c>
      <c r="N741" s="255">
        <v>0</v>
      </c>
      <c r="O741" s="255">
        <v>0</v>
      </c>
      <c r="P741" s="255">
        <v>0</v>
      </c>
      <c r="Q741" s="255">
        <v>0</v>
      </c>
    </row>
    <row r="742" spans="1:17">
      <c r="A742" s="251" t="s">
        <v>5683</v>
      </c>
      <c r="B742" s="251" t="s">
        <v>72</v>
      </c>
      <c r="C742" s="251" t="s">
        <v>5513</v>
      </c>
      <c r="D742" s="251" t="s">
        <v>149</v>
      </c>
      <c r="E742" s="255">
        <v>13864</v>
      </c>
      <c r="F742" s="255">
        <v>0</v>
      </c>
      <c r="G742" s="255">
        <v>0</v>
      </c>
      <c r="H742" s="255">
        <v>0</v>
      </c>
      <c r="I742" s="255">
        <v>0</v>
      </c>
      <c r="J742" s="255">
        <v>0</v>
      </c>
      <c r="K742" s="255">
        <v>14</v>
      </c>
      <c r="L742" s="255">
        <v>26</v>
      </c>
      <c r="M742" s="255">
        <v>0</v>
      </c>
      <c r="N742" s="255">
        <v>0</v>
      </c>
      <c r="O742" s="255">
        <v>6702</v>
      </c>
      <c r="P742" s="255">
        <v>5411</v>
      </c>
      <c r="Q742" s="255">
        <v>1711</v>
      </c>
    </row>
    <row r="743" spans="1:17">
      <c r="A743" s="251" t="s">
        <v>5683</v>
      </c>
      <c r="B743" s="251" t="s">
        <v>72</v>
      </c>
      <c r="C743" s="251" t="s">
        <v>5513</v>
      </c>
      <c r="D743" s="251" t="s">
        <v>3878</v>
      </c>
      <c r="E743" s="255">
        <v>5</v>
      </c>
      <c r="F743" s="255">
        <v>0</v>
      </c>
      <c r="G743" s="255">
        <v>0</v>
      </c>
      <c r="H743" s="255">
        <v>0</v>
      </c>
      <c r="I743" s="255">
        <v>0</v>
      </c>
      <c r="J743" s="255">
        <v>0</v>
      </c>
      <c r="K743" s="255">
        <v>0</v>
      </c>
      <c r="L743" s="255">
        <v>0</v>
      </c>
      <c r="M743" s="255">
        <v>0</v>
      </c>
      <c r="N743" s="255">
        <v>0</v>
      </c>
      <c r="O743" s="255">
        <v>3</v>
      </c>
      <c r="P743" s="255">
        <v>2</v>
      </c>
      <c r="Q743" s="255">
        <v>0</v>
      </c>
    </row>
    <row r="744" spans="1:17">
      <c r="A744" s="251" t="s">
        <v>5683</v>
      </c>
      <c r="B744" s="251" t="s">
        <v>72</v>
      </c>
      <c r="C744" s="251" t="s">
        <v>5513</v>
      </c>
      <c r="D744" s="251" t="s">
        <v>5276</v>
      </c>
      <c r="E744" s="255">
        <v>5</v>
      </c>
      <c r="F744" s="255">
        <v>0</v>
      </c>
      <c r="G744" s="255">
        <v>0</v>
      </c>
      <c r="H744" s="255">
        <v>0</v>
      </c>
      <c r="I744" s="255">
        <v>0</v>
      </c>
      <c r="J744" s="255">
        <v>0</v>
      </c>
      <c r="K744" s="255">
        <v>0</v>
      </c>
      <c r="L744" s="255">
        <v>0</v>
      </c>
      <c r="M744" s="255">
        <v>0</v>
      </c>
      <c r="N744" s="255">
        <v>0</v>
      </c>
      <c r="O744" s="255">
        <v>3</v>
      </c>
      <c r="P744" s="255">
        <v>2</v>
      </c>
      <c r="Q744" s="255">
        <v>0</v>
      </c>
    </row>
    <row r="745" spans="1:17">
      <c r="A745" s="251" t="s">
        <v>5684</v>
      </c>
      <c r="B745" s="251" t="s">
        <v>72</v>
      </c>
      <c r="C745" s="251" t="s">
        <v>5513</v>
      </c>
      <c r="D745" s="251" t="s">
        <v>3876</v>
      </c>
      <c r="E745" s="255">
        <v>0</v>
      </c>
      <c r="F745" s="255">
        <v>0</v>
      </c>
      <c r="G745" s="255">
        <v>0</v>
      </c>
      <c r="H745" s="255">
        <v>0</v>
      </c>
      <c r="I745" s="255">
        <v>0</v>
      </c>
      <c r="J745" s="255">
        <v>0</v>
      </c>
      <c r="K745" s="255">
        <v>0</v>
      </c>
      <c r="L745" s="255">
        <v>0</v>
      </c>
      <c r="M745" s="255">
        <v>0</v>
      </c>
      <c r="N745" s="255">
        <v>0</v>
      </c>
      <c r="O745" s="255">
        <v>0</v>
      </c>
      <c r="P745" s="255">
        <v>0</v>
      </c>
      <c r="Q745" s="255">
        <v>0</v>
      </c>
    </row>
    <row r="746" spans="1:17">
      <c r="A746" s="251" t="s">
        <v>5684</v>
      </c>
      <c r="B746" s="251" t="s">
        <v>72</v>
      </c>
      <c r="C746" s="251" t="s">
        <v>5513</v>
      </c>
      <c r="D746" s="251" t="s">
        <v>149</v>
      </c>
      <c r="E746" s="255">
        <v>13857</v>
      </c>
      <c r="F746" s="255">
        <v>0</v>
      </c>
      <c r="G746" s="255">
        <v>0</v>
      </c>
      <c r="H746" s="255">
        <v>0</v>
      </c>
      <c r="I746" s="255">
        <v>0</v>
      </c>
      <c r="J746" s="255">
        <v>0</v>
      </c>
      <c r="K746" s="255">
        <v>14</v>
      </c>
      <c r="L746" s="255">
        <v>26</v>
      </c>
      <c r="M746" s="255">
        <v>0</v>
      </c>
      <c r="N746" s="255">
        <v>0</v>
      </c>
      <c r="O746" s="255">
        <v>6699</v>
      </c>
      <c r="P746" s="255">
        <v>5410</v>
      </c>
      <c r="Q746" s="255">
        <v>1708</v>
      </c>
    </row>
    <row r="747" spans="1:17">
      <c r="A747" s="251" t="s">
        <v>5684</v>
      </c>
      <c r="B747" s="251" t="s">
        <v>72</v>
      </c>
      <c r="C747" s="251" t="s">
        <v>5513</v>
      </c>
      <c r="D747" s="251" t="s">
        <v>3878</v>
      </c>
      <c r="E747" s="255">
        <v>6</v>
      </c>
      <c r="F747" s="255">
        <v>0</v>
      </c>
      <c r="G747" s="255">
        <v>0</v>
      </c>
      <c r="H747" s="255">
        <v>0</v>
      </c>
      <c r="I747" s="255">
        <v>0</v>
      </c>
      <c r="J747" s="255">
        <v>0</v>
      </c>
      <c r="K747" s="255">
        <v>0</v>
      </c>
      <c r="L747" s="255">
        <v>0</v>
      </c>
      <c r="M747" s="255">
        <v>0</v>
      </c>
      <c r="N747" s="255">
        <v>0</v>
      </c>
      <c r="O747" s="255">
        <v>3</v>
      </c>
      <c r="P747" s="255">
        <v>0</v>
      </c>
      <c r="Q747" s="255">
        <v>3</v>
      </c>
    </row>
    <row r="748" spans="1:17">
      <c r="A748" s="251" t="s">
        <v>5684</v>
      </c>
      <c r="B748" s="251" t="s">
        <v>72</v>
      </c>
      <c r="C748" s="251" t="s">
        <v>5513</v>
      </c>
      <c r="D748" s="251" t="s">
        <v>5276</v>
      </c>
      <c r="E748" s="255">
        <v>2</v>
      </c>
      <c r="F748" s="255">
        <v>0</v>
      </c>
      <c r="G748" s="255">
        <v>0</v>
      </c>
      <c r="H748" s="255">
        <v>0</v>
      </c>
      <c r="I748" s="255">
        <v>0</v>
      </c>
      <c r="J748" s="255">
        <v>0</v>
      </c>
      <c r="K748" s="255">
        <v>0</v>
      </c>
      <c r="L748" s="255">
        <v>0</v>
      </c>
      <c r="M748" s="255">
        <v>0</v>
      </c>
      <c r="N748" s="255">
        <v>0</v>
      </c>
      <c r="O748" s="255">
        <v>1</v>
      </c>
      <c r="P748" s="255">
        <v>0</v>
      </c>
      <c r="Q748" s="255">
        <v>1</v>
      </c>
    </row>
    <row r="749" spans="1:17">
      <c r="A749" s="251" t="s">
        <v>5685</v>
      </c>
      <c r="B749" s="251" t="s">
        <v>72</v>
      </c>
      <c r="C749" s="251" t="s">
        <v>5513</v>
      </c>
      <c r="D749" s="251" t="s">
        <v>3876</v>
      </c>
      <c r="E749" s="255">
        <v>1593</v>
      </c>
      <c r="F749" s="255">
        <v>131</v>
      </c>
      <c r="G749" s="255">
        <v>178</v>
      </c>
      <c r="H749" s="255">
        <v>256</v>
      </c>
      <c r="I749" s="255">
        <v>292</v>
      </c>
      <c r="J749" s="255">
        <v>105</v>
      </c>
      <c r="K749" s="255">
        <v>71</v>
      </c>
      <c r="L749" s="255">
        <v>7</v>
      </c>
      <c r="M749" s="255">
        <v>28</v>
      </c>
      <c r="N749" s="255">
        <v>132</v>
      </c>
      <c r="O749" s="255">
        <v>141</v>
      </c>
      <c r="P749" s="255">
        <v>152</v>
      </c>
      <c r="Q749" s="255">
        <v>100</v>
      </c>
    </row>
    <row r="750" spans="1:17">
      <c r="A750" s="251" t="s">
        <v>5685</v>
      </c>
      <c r="B750" s="251" t="s">
        <v>72</v>
      </c>
      <c r="C750" s="251" t="s">
        <v>5513</v>
      </c>
      <c r="D750" s="251" t="s">
        <v>149</v>
      </c>
      <c r="E750" s="255">
        <v>19767</v>
      </c>
      <c r="F750" s="255">
        <v>0</v>
      </c>
      <c r="G750" s="255">
        <v>0</v>
      </c>
      <c r="H750" s="255">
        <v>0</v>
      </c>
      <c r="I750" s="255">
        <v>0</v>
      </c>
      <c r="J750" s="255">
        <v>0</v>
      </c>
      <c r="K750" s="255">
        <v>11</v>
      </c>
      <c r="L750" s="255">
        <v>40</v>
      </c>
      <c r="M750" s="255">
        <v>743</v>
      </c>
      <c r="N750" s="255">
        <v>4324</v>
      </c>
      <c r="O750" s="255">
        <v>7488</v>
      </c>
      <c r="P750" s="255">
        <v>5453</v>
      </c>
      <c r="Q750" s="255">
        <v>1708</v>
      </c>
    </row>
    <row r="751" spans="1:17">
      <c r="A751" s="251" t="s">
        <v>5685</v>
      </c>
      <c r="B751" s="251" t="s">
        <v>72</v>
      </c>
      <c r="C751" s="251" t="s">
        <v>5513</v>
      </c>
      <c r="D751" s="251" t="s">
        <v>3878</v>
      </c>
      <c r="E751" s="255">
        <v>115</v>
      </c>
      <c r="F751" s="255">
        <v>3</v>
      </c>
      <c r="G751" s="255">
        <v>0</v>
      </c>
      <c r="H751" s="255">
        <v>1</v>
      </c>
      <c r="I751" s="255">
        <v>0</v>
      </c>
      <c r="J751" s="255">
        <v>0</v>
      </c>
      <c r="K751" s="255">
        <v>0</v>
      </c>
      <c r="L751" s="255">
        <v>0</v>
      </c>
      <c r="M751" s="255">
        <v>0</v>
      </c>
      <c r="N751" s="255">
        <v>59</v>
      </c>
      <c r="O751" s="255">
        <v>25</v>
      </c>
      <c r="P751" s="255">
        <v>20</v>
      </c>
      <c r="Q751" s="255">
        <v>7</v>
      </c>
    </row>
    <row r="752" spans="1:17">
      <c r="A752" s="251" t="s">
        <v>5685</v>
      </c>
      <c r="B752" s="251" t="s">
        <v>72</v>
      </c>
      <c r="C752" s="251" t="s">
        <v>5513</v>
      </c>
      <c r="D752" s="251" t="s">
        <v>5276</v>
      </c>
      <c r="E752" s="255">
        <v>53</v>
      </c>
      <c r="F752" s="255">
        <v>1</v>
      </c>
      <c r="G752" s="255">
        <v>0</v>
      </c>
      <c r="H752" s="255">
        <v>0</v>
      </c>
      <c r="I752" s="255">
        <v>0</v>
      </c>
      <c r="J752" s="255">
        <v>0</v>
      </c>
      <c r="K752" s="255">
        <v>0</v>
      </c>
      <c r="L752" s="255">
        <v>0</v>
      </c>
      <c r="M752" s="255">
        <v>0</v>
      </c>
      <c r="N752" s="255">
        <v>26</v>
      </c>
      <c r="O752" s="255">
        <v>12</v>
      </c>
      <c r="P752" s="255">
        <v>11</v>
      </c>
      <c r="Q752" s="255">
        <v>3</v>
      </c>
    </row>
    <row r="753" spans="1:17">
      <c r="A753" s="251" t="s">
        <v>5686</v>
      </c>
      <c r="B753" s="251" t="s">
        <v>72</v>
      </c>
      <c r="C753" s="251" t="s">
        <v>5513</v>
      </c>
      <c r="D753" s="251" t="s">
        <v>3876</v>
      </c>
      <c r="E753" s="255">
        <v>0</v>
      </c>
      <c r="F753" s="255">
        <v>0</v>
      </c>
      <c r="G753" s="255">
        <v>0</v>
      </c>
      <c r="H753" s="255">
        <v>0</v>
      </c>
      <c r="I753" s="255">
        <v>0</v>
      </c>
      <c r="J753" s="255">
        <v>0</v>
      </c>
      <c r="K753" s="255">
        <v>0</v>
      </c>
      <c r="L753" s="255">
        <v>0</v>
      </c>
      <c r="M753" s="255">
        <v>0</v>
      </c>
      <c r="N753" s="255">
        <v>0</v>
      </c>
      <c r="O753" s="255">
        <v>0</v>
      </c>
      <c r="P753" s="255">
        <v>0</v>
      </c>
      <c r="Q753" s="255">
        <v>0</v>
      </c>
    </row>
    <row r="754" spans="1:17">
      <c r="A754" s="251" t="s">
        <v>5686</v>
      </c>
      <c r="B754" s="251" t="s">
        <v>72</v>
      </c>
      <c r="C754" s="251" t="s">
        <v>5513</v>
      </c>
      <c r="D754" s="251" t="s">
        <v>149</v>
      </c>
      <c r="E754" s="255">
        <v>13933</v>
      </c>
      <c r="F754" s="255">
        <v>0</v>
      </c>
      <c r="G754" s="255">
        <v>0</v>
      </c>
      <c r="H754" s="255">
        <v>0</v>
      </c>
      <c r="I754" s="255">
        <v>0</v>
      </c>
      <c r="J754" s="255">
        <v>0</v>
      </c>
      <c r="K754" s="255">
        <v>14</v>
      </c>
      <c r="L754" s="255">
        <v>24</v>
      </c>
      <c r="M754" s="255">
        <v>0</v>
      </c>
      <c r="N754" s="255">
        <v>0</v>
      </c>
      <c r="O754" s="255">
        <v>6718</v>
      </c>
      <c r="P754" s="255">
        <v>5458</v>
      </c>
      <c r="Q754" s="255">
        <v>1719</v>
      </c>
    </row>
    <row r="755" spans="1:17">
      <c r="A755" s="251" t="s">
        <v>5686</v>
      </c>
      <c r="B755" s="251" t="s">
        <v>72</v>
      </c>
      <c r="C755" s="251" t="s">
        <v>5513</v>
      </c>
      <c r="D755" s="251" t="s">
        <v>3878</v>
      </c>
      <c r="E755" s="255">
        <v>5</v>
      </c>
      <c r="F755" s="255">
        <v>0</v>
      </c>
      <c r="G755" s="255">
        <v>0</v>
      </c>
      <c r="H755" s="255">
        <v>0</v>
      </c>
      <c r="I755" s="255">
        <v>0</v>
      </c>
      <c r="J755" s="255">
        <v>0</v>
      </c>
      <c r="K755" s="255">
        <v>0</v>
      </c>
      <c r="L755" s="255">
        <v>0</v>
      </c>
      <c r="M755" s="255">
        <v>0</v>
      </c>
      <c r="N755" s="255">
        <v>0</v>
      </c>
      <c r="O755" s="255">
        <v>2</v>
      </c>
      <c r="P755" s="255">
        <v>3</v>
      </c>
      <c r="Q755" s="255">
        <v>0</v>
      </c>
    </row>
    <row r="756" spans="1:17">
      <c r="A756" s="251" t="s">
        <v>5686</v>
      </c>
      <c r="B756" s="251" t="s">
        <v>72</v>
      </c>
      <c r="C756" s="251" t="s">
        <v>5513</v>
      </c>
      <c r="D756" s="251" t="s">
        <v>5276</v>
      </c>
      <c r="E756" s="255">
        <v>2</v>
      </c>
      <c r="F756" s="255">
        <v>0</v>
      </c>
      <c r="G756" s="255">
        <v>0</v>
      </c>
      <c r="H756" s="255">
        <v>0</v>
      </c>
      <c r="I756" s="255">
        <v>0</v>
      </c>
      <c r="J756" s="255">
        <v>0</v>
      </c>
      <c r="K756" s="255">
        <v>0</v>
      </c>
      <c r="L756" s="255">
        <v>0</v>
      </c>
      <c r="M756" s="255">
        <v>0</v>
      </c>
      <c r="N756" s="255">
        <v>0</v>
      </c>
      <c r="O756" s="255">
        <v>1</v>
      </c>
      <c r="P756" s="255">
        <v>1</v>
      </c>
      <c r="Q756" s="255">
        <v>0</v>
      </c>
    </row>
    <row r="757" spans="1:17">
      <c r="A757" s="251" t="s">
        <v>5687</v>
      </c>
      <c r="B757" s="251" t="s">
        <v>72</v>
      </c>
      <c r="C757" s="251" t="s">
        <v>5513</v>
      </c>
      <c r="D757" s="251" t="s">
        <v>3876</v>
      </c>
      <c r="E757" s="255">
        <v>0</v>
      </c>
      <c r="F757" s="255">
        <v>0</v>
      </c>
      <c r="G757" s="255">
        <v>0</v>
      </c>
      <c r="H757" s="255">
        <v>0</v>
      </c>
      <c r="I757" s="255">
        <v>0</v>
      </c>
      <c r="J757" s="255">
        <v>0</v>
      </c>
      <c r="K757" s="255">
        <v>0</v>
      </c>
      <c r="L757" s="255">
        <v>0</v>
      </c>
      <c r="M757" s="255">
        <v>0</v>
      </c>
      <c r="N757" s="255">
        <v>0</v>
      </c>
      <c r="O757" s="255">
        <v>0</v>
      </c>
      <c r="P757" s="255">
        <v>0</v>
      </c>
      <c r="Q757" s="255">
        <v>0</v>
      </c>
    </row>
    <row r="758" spans="1:17">
      <c r="A758" s="251" t="s">
        <v>5687</v>
      </c>
      <c r="B758" s="251" t="s">
        <v>72</v>
      </c>
      <c r="C758" s="251" t="s">
        <v>5513</v>
      </c>
      <c r="D758" s="251" t="s">
        <v>149</v>
      </c>
      <c r="E758" s="255">
        <v>13895</v>
      </c>
      <c r="F758" s="255">
        <v>0</v>
      </c>
      <c r="G758" s="255">
        <v>0</v>
      </c>
      <c r="H758" s="255">
        <v>0</v>
      </c>
      <c r="I758" s="255">
        <v>0</v>
      </c>
      <c r="J758" s="255">
        <v>0</v>
      </c>
      <c r="K758" s="255">
        <v>14</v>
      </c>
      <c r="L758" s="255">
        <v>24</v>
      </c>
      <c r="M758" s="255">
        <v>0</v>
      </c>
      <c r="N758" s="255">
        <v>0</v>
      </c>
      <c r="O758" s="255">
        <v>6699</v>
      </c>
      <c r="P758" s="255">
        <v>5447</v>
      </c>
      <c r="Q758" s="255">
        <v>1711</v>
      </c>
    </row>
    <row r="759" spans="1:17">
      <c r="A759" s="251" t="s">
        <v>5687</v>
      </c>
      <c r="B759" s="251" t="s">
        <v>72</v>
      </c>
      <c r="C759" s="251" t="s">
        <v>5513</v>
      </c>
      <c r="D759" s="251" t="s">
        <v>3878</v>
      </c>
      <c r="E759" s="255">
        <v>3</v>
      </c>
      <c r="F759" s="255">
        <v>0</v>
      </c>
      <c r="G759" s="255">
        <v>0</v>
      </c>
      <c r="H759" s="255">
        <v>0</v>
      </c>
      <c r="I759" s="255">
        <v>0</v>
      </c>
      <c r="J759" s="255">
        <v>0</v>
      </c>
      <c r="K759" s="255">
        <v>0</v>
      </c>
      <c r="L759" s="255">
        <v>0</v>
      </c>
      <c r="M759" s="255">
        <v>0</v>
      </c>
      <c r="N759" s="255">
        <v>0</v>
      </c>
      <c r="O759" s="255">
        <v>2</v>
      </c>
      <c r="P759" s="255">
        <v>1</v>
      </c>
      <c r="Q759" s="255">
        <v>0</v>
      </c>
    </row>
    <row r="760" spans="1:17">
      <c r="A760" s="251" t="s">
        <v>5687</v>
      </c>
      <c r="B760" s="251" t="s">
        <v>72</v>
      </c>
      <c r="C760" s="251" t="s">
        <v>5513</v>
      </c>
      <c r="D760" s="251" t="s">
        <v>5276</v>
      </c>
      <c r="E760" s="255">
        <v>3</v>
      </c>
      <c r="F760" s="255">
        <v>0</v>
      </c>
      <c r="G760" s="255">
        <v>0</v>
      </c>
      <c r="H760" s="255">
        <v>0</v>
      </c>
      <c r="I760" s="255">
        <v>0</v>
      </c>
      <c r="J760" s="255">
        <v>0</v>
      </c>
      <c r="K760" s="255">
        <v>0</v>
      </c>
      <c r="L760" s="255">
        <v>0</v>
      </c>
      <c r="M760" s="255">
        <v>0</v>
      </c>
      <c r="N760" s="255">
        <v>0</v>
      </c>
      <c r="O760" s="255">
        <v>2</v>
      </c>
      <c r="P760" s="255">
        <v>1</v>
      </c>
      <c r="Q760" s="255">
        <v>0</v>
      </c>
    </row>
    <row r="761" spans="1:17">
      <c r="A761" s="251" t="s">
        <v>5688</v>
      </c>
      <c r="B761" s="251" t="s">
        <v>72</v>
      </c>
      <c r="C761" s="251" t="s">
        <v>5513</v>
      </c>
      <c r="D761" s="251" t="s">
        <v>3876</v>
      </c>
      <c r="E761" s="255">
        <v>0</v>
      </c>
      <c r="F761" s="255">
        <v>0</v>
      </c>
      <c r="G761" s="255">
        <v>0</v>
      </c>
      <c r="H761" s="255">
        <v>0</v>
      </c>
      <c r="I761" s="255">
        <v>0</v>
      </c>
      <c r="J761" s="255">
        <v>0</v>
      </c>
      <c r="K761" s="255">
        <v>0</v>
      </c>
      <c r="L761" s="255">
        <v>0</v>
      </c>
      <c r="M761" s="255">
        <v>0</v>
      </c>
      <c r="N761" s="255">
        <v>0</v>
      </c>
      <c r="O761" s="255">
        <v>0</v>
      </c>
      <c r="P761" s="255">
        <v>0</v>
      </c>
      <c r="Q761" s="255">
        <v>0</v>
      </c>
    </row>
    <row r="762" spans="1:17">
      <c r="A762" s="251" t="s">
        <v>5688</v>
      </c>
      <c r="B762" s="251" t="s">
        <v>72</v>
      </c>
      <c r="C762" s="251" t="s">
        <v>5513</v>
      </c>
      <c r="D762" s="251" t="s">
        <v>149</v>
      </c>
      <c r="E762" s="255">
        <v>19145</v>
      </c>
      <c r="F762" s="255">
        <v>0</v>
      </c>
      <c r="G762" s="255">
        <v>0</v>
      </c>
      <c r="H762" s="255">
        <v>0</v>
      </c>
      <c r="I762" s="255">
        <v>0</v>
      </c>
      <c r="J762" s="255">
        <v>0</v>
      </c>
      <c r="K762" s="255">
        <v>0</v>
      </c>
      <c r="L762" s="255">
        <v>0</v>
      </c>
      <c r="M762" s="255">
        <v>664</v>
      </c>
      <c r="N762" s="255">
        <v>4055</v>
      </c>
      <c r="O762" s="255">
        <v>7330</v>
      </c>
      <c r="P762" s="255">
        <v>5389</v>
      </c>
      <c r="Q762" s="255">
        <v>1707</v>
      </c>
    </row>
    <row r="763" spans="1:17">
      <c r="A763" s="251" t="s">
        <v>5688</v>
      </c>
      <c r="B763" s="251" t="s">
        <v>72</v>
      </c>
      <c r="C763" s="251" t="s">
        <v>5513</v>
      </c>
      <c r="D763" s="251" t="s">
        <v>3878</v>
      </c>
      <c r="E763" s="255">
        <v>10</v>
      </c>
      <c r="F763" s="255">
        <v>0</v>
      </c>
      <c r="G763" s="255">
        <v>0</v>
      </c>
      <c r="H763" s="255">
        <v>0</v>
      </c>
      <c r="I763" s="255">
        <v>0</v>
      </c>
      <c r="J763" s="255">
        <v>0</v>
      </c>
      <c r="K763" s="255">
        <v>0</v>
      </c>
      <c r="L763" s="255">
        <v>0</v>
      </c>
      <c r="M763" s="255">
        <v>1</v>
      </c>
      <c r="N763" s="255">
        <v>2</v>
      </c>
      <c r="O763" s="255">
        <v>1</v>
      </c>
      <c r="P763" s="255">
        <v>6</v>
      </c>
      <c r="Q763" s="255">
        <v>0</v>
      </c>
    </row>
    <row r="764" spans="1:17">
      <c r="A764" s="251" t="s">
        <v>5688</v>
      </c>
      <c r="B764" s="251" t="s">
        <v>72</v>
      </c>
      <c r="C764" s="251" t="s">
        <v>5513</v>
      </c>
      <c r="D764" s="251" t="s">
        <v>5276</v>
      </c>
      <c r="E764" s="255">
        <v>9</v>
      </c>
      <c r="F764" s="255">
        <v>0</v>
      </c>
      <c r="G764" s="255">
        <v>0</v>
      </c>
      <c r="H764" s="255">
        <v>0</v>
      </c>
      <c r="I764" s="255">
        <v>0</v>
      </c>
      <c r="J764" s="255">
        <v>0</v>
      </c>
      <c r="K764" s="255">
        <v>0</v>
      </c>
      <c r="L764" s="255">
        <v>0</v>
      </c>
      <c r="M764" s="255">
        <v>1</v>
      </c>
      <c r="N764" s="255">
        <v>2</v>
      </c>
      <c r="O764" s="255">
        <v>1</v>
      </c>
      <c r="P764" s="255">
        <v>5</v>
      </c>
      <c r="Q764" s="255">
        <v>0</v>
      </c>
    </row>
    <row r="765" spans="1:17">
      <c r="A765" s="251" t="s">
        <v>5689</v>
      </c>
      <c r="B765" s="251" t="s">
        <v>72</v>
      </c>
      <c r="C765" s="251" t="s">
        <v>5513</v>
      </c>
      <c r="D765" s="251" t="s">
        <v>3876</v>
      </c>
      <c r="E765" s="255">
        <v>0</v>
      </c>
      <c r="F765" s="255">
        <v>0</v>
      </c>
      <c r="G765" s="255">
        <v>0</v>
      </c>
      <c r="H765" s="255">
        <v>0</v>
      </c>
      <c r="I765" s="255">
        <v>0</v>
      </c>
      <c r="J765" s="255">
        <v>0</v>
      </c>
      <c r="K765" s="255">
        <v>0</v>
      </c>
      <c r="L765" s="255">
        <v>0</v>
      </c>
      <c r="M765" s="255">
        <v>0</v>
      </c>
      <c r="N765" s="255">
        <v>0</v>
      </c>
      <c r="O765" s="255">
        <v>0</v>
      </c>
      <c r="P765" s="255">
        <v>0</v>
      </c>
      <c r="Q765" s="255">
        <v>0</v>
      </c>
    </row>
    <row r="766" spans="1:17">
      <c r="A766" s="251" t="s">
        <v>5689</v>
      </c>
      <c r="B766" s="251" t="s">
        <v>72</v>
      </c>
      <c r="C766" s="251" t="s">
        <v>5513</v>
      </c>
      <c r="D766" s="251" t="s">
        <v>149</v>
      </c>
      <c r="E766" s="255">
        <v>19183</v>
      </c>
      <c r="F766" s="255">
        <v>0</v>
      </c>
      <c r="G766" s="255">
        <v>0</v>
      </c>
      <c r="H766" s="255">
        <v>0</v>
      </c>
      <c r="I766" s="255">
        <v>0</v>
      </c>
      <c r="J766" s="255">
        <v>0</v>
      </c>
      <c r="K766" s="255">
        <v>0</v>
      </c>
      <c r="L766" s="255">
        <v>0</v>
      </c>
      <c r="M766" s="255">
        <v>664</v>
      </c>
      <c r="N766" s="255">
        <v>4055</v>
      </c>
      <c r="O766" s="255">
        <v>7342</v>
      </c>
      <c r="P766" s="255">
        <v>5413</v>
      </c>
      <c r="Q766" s="255">
        <v>1709</v>
      </c>
    </row>
    <row r="767" spans="1:17">
      <c r="A767" s="251" t="s">
        <v>5689</v>
      </c>
      <c r="B767" s="251" t="s">
        <v>72</v>
      </c>
      <c r="C767" s="251" t="s">
        <v>5513</v>
      </c>
      <c r="D767" s="251" t="s">
        <v>3878</v>
      </c>
      <c r="E767" s="255">
        <v>27</v>
      </c>
      <c r="F767" s="255">
        <v>0</v>
      </c>
      <c r="G767" s="255">
        <v>0</v>
      </c>
      <c r="H767" s="255">
        <v>0</v>
      </c>
      <c r="I767" s="255">
        <v>0</v>
      </c>
      <c r="J767" s="255">
        <v>0</v>
      </c>
      <c r="K767" s="255">
        <v>0</v>
      </c>
      <c r="L767" s="255">
        <v>0</v>
      </c>
      <c r="M767" s="255">
        <v>0</v>
      </c>
      <c r="N767" s="255">
        <v>3</v>
      </c>
      <c r="O767" s="255">
        <v>19</v>
      </c>
      <c r="P767" s="255">
        <v>4</v>
      </c>
      <c r="Q767" s="255">
        <v>1</v>
      </c>
    </row>
    <row r="768" spans="1:17">
      <c r="A768" s="251" t="s">
        <v>5689</v>
      </c>
      <c r="B768" s="251" t="s">
        <v>72</v>
      </c>
      <c r="C768" s="251" t="s">
        <v>5513</v>
      </c>
      <c r="D768" s="251" t="s">
        <v>5276</v>
      </c>
      <c r="E768" s="255">
        <v>24</v>
      </c>
      <c r="F768" s="255">
        <v>0</v>
      </c>
      <c r="G768" s="255">
        <v>0</v>
      </c>
      <c r="H768" s="255">
        <v>0</v>
      </c>
      <c r="I768" s="255">
        <v>0</v>
      </c>
      <c r="J768" s="255">
        <v>0</v>
      </c>
      <c r="K768" s="255">
        <v>0</v>
      </c>
      <c r="L768" s="255">
        <v>0</v>
      </c>
      <c r="M768" s="255">
        <v>0</v>
      </c>
      <c r="N768" s="255">
        <v>3</v>
      </c>
      <c r="O768" s="255">
        <v>17</v>
      </c>
      <c r="P768" s="255">
        <v>3</v>
      </c>
      <c r="Q768" s="255">
        <v>1</v>
      </c>
    </row>
    <row r="769" spans="1:17">
      <c r="A769" s="251" t="s">
        <v>5690</v>
      </c>
      <c r="B769" s="251" t="s">
        <v>72</v>
      </c>
      <c r="C769" s="251" t="s">
        <v>5513</v>
      </c>
      <c r="D769" s="251" t="s">
        <v>3876</v>
      </c>
      <c r="E769" s="255">
        <v>1317</v>
      </c>
      <c r="F769" s="255">
        <v>114</v>
      </c>
      <c r="G769" s="255">
        <v>152</v>
      </c>
      <c r="H769" s="255">
        <v>242</v>
      </c>
      <c r="I769" s="255">
        <v>292</v>
      </c>
      <c r="J769" s="255">
        <v>100</v>
      </c>
      <c r="K769" s="255">
        <v>18</v>
      </c>
      <c r="L769" s="255">
        <v>6</v>
      </c>
      <c r="M769" s="255">
        <v>2</v>
      </c>
      <c r="N769" s="255">
        <v>43</v>
      </c>
      <c r="O769" s="255">
        <v>142</v>
      </c>
      <c r="P769" s="255">
        <v>125</v>
      </c>
      <c r="Q769" s="255">
        <v>81</v>
      </c>
    </row>
    <row r="770" spans="1:17">
      <c r="A770" s="251" t="s">
        <v>5690</v>
      </c>
      <c r="B770" s="251" t="s">
        <v>72</v>
      </c>
      <c r="C770" s="251" t="s">
        <v>5513</v>
      </c>
      <c r="D770" s="251" t="s">
        <v>149</v>
      </c>
      <c r="E770" s="255">
        <v>19628</v>
      </c>
      <c r="F770" s="255">
        <v>0</v>
      </c>
      <c r="G770" s="255">
        <v>0</v>
      </c>
      <c r="H770" s="255">
        <v>0</v>
      </c>
      <c r="I770" s="255">
        <v>0</v>
      </c>
      <c r="J770" s="255">
        <v>0</v>
      </c>
      <c r="K770" s="255">
        <v>11</v>
      </c>
      <c r="L770" s="255">
        <v>35</v>
      </c>
      <c r="M770" s="255">
        <v>740</v>
      </c>
      <c r="N770" s="255">
        <v>4271</v>
      </c>
      <c r="O770" s="255">
        <v>7453</v>
      </c>
      <c r="P770" s="255">
        <v>5410</v>
      </c>
      <c r="Q770" s="255">
        <v>1708</v>
      </c>
    </row>
    <row r="771" spans="1:17">
      <c r="A771" s="251" t="s">
        <v>5690</v>
      </c>
      <c r="B771" s="251" t="s">
        <v>72</v>
      </c>
      <c r="C771" s="251" t="s">
        <v>5513</v>
      </c>
      <c r="D771" s="251" t="s">
        <v>3878</v>
      </c>
      <c r="E771" s="255">
        <v>3</v>
      </c>
      <c r="F771" s="255">
        <v>0</v>
      </c>
      <c r="G771" s="255">
        <v>0</v>
      </c>
      <c r="H771" s="255">
        <v>0</v>
      </c>
      <c r="I771" s="255">
        <v>0</v>
      </c>
      <c r="J771" s="255">
        <v>0</v>
      </c>
      <c r="K771" s="255">
        <v>0</v>
      </c>
      <c r="L771" s="255">
        <v>0</v>
      </c>
      <c r="M771" s="255">
        <v>0</v>
      </c>
      <c r="N771" s="255">
        <v>2</v>
      </c>
      <c r="O771" s="255">
        <v>0</v>
      </c>
      <c r="P771" s="255">
        <v>1</v>
      </c>
      <c r="Q771" s="255">
        <v>0</v>
      </c>
    </row>
    <row r="772" spans="1:17">
      <c r="A772" s="251" t="s">
        <v>5690</v>
      </c>
      <c r="B772" s="251" t="s">
        <v>72</v>
      </c>
      <c r="C772" s="251" t="s">
        <v>5513</v>
      </c>
      <c r="D772" s="251" t="s">
        <v>5276</v>
      </c>
      <c r="E772" s="255">
        <v>2</v>
      </c>
      <c r="F772" s="255">
        <v>0</v>
      </c>
      <c r="G772" s="255">
        <v>0</v>
      </c>
      <c r="H772" s="255">
        <v>0</v>
      </c>
      <c r="I772" s="255">
        <v>0</v>
      </c>
      <c r="J772" s="255">
        <v>0</v>
      </c>
      <c r="K772" s="255">
        <v>0</v>
      </c>
      <c r="L772" s="255">
        <v>0</v>
      </c>
      <c r="M772" s="255">
        <v>0</v>
      </c>
      <c r="N772" s="255">
        <v>1</v>
      </c>
      <c r="O772" s="255">
        <v>0</v>
      </c>
      <c r="P772" s="255">
        <v>1</v>
      </c>
      <c r="Q772" s="255">
        <v>0</v>
      </c>
    </row>
    <row r="773" spans="1:17">
      <c r="A773" s="251" t="s">
        <v>5691</v>
      </c>
      <c r="B773" s="251" t="s">
        <v>72</v>
      </c>
      <c r="C773" s="251" t="s">
        <v>5513</v>
      </c>
      <c r="D773" s="251" t="s">
        <v>3876</v>
      </c>
      <c r="E773" s="255">
        <v>158619</v>
      </c>
      <c r="F773" s="255">
        <v>7272</v>
      </c>
      <c r="G773" s="255">
        <v>18842</v>
      </c>
      <c r="H773" s="255">
        <v>22825</v>
      </c>
      <c r="I773" s="255">
        <v>24550</v>
      </c>
      <c r="J773" s="255">
        <v>10833</v>
      </c>
      <c r="K773" s="255">
        <v>3604</v>
      </c>
      <c r="L773" s="255">
        <v>2499</v>
      </c>
      <c r="M773" s="255">
        <v>2117</v>
      </c>
      <c r="N773" s="255">
        <v>17476</v>
      </c>
      <c r="O773" s="255">
        <v>20411</v>
      </c>
      <c r="P773" s="255">
        <v>20397</v>
      </c>
      <c r="Q773" s="255">
        <v>7793</v>
      </c>
    </row>
    <row r="774" spans="1:17">
      <c r="A774" s="251" t="s">
        <v>5691</v>
      </c>
      <c r="B774" s="251" t="s">
        <v>72</v>
      </c>
      <c r="C774" s="251" t="s">
        <v>5513</v>
      </c>
      <c r="D774" s="251" t="s">
        <v>149</v>
      </c>
      <c r="E774" s="255">
        <v>19475</v>
      </c>
      <c r="F774" s="255">
        <v>0</v>
      </c>
      <c r="G774" s="255">
        <v>0</v>
      </c>
      <c r="H774" s="255">
        <v>0</v>
      </c>
      <c r="I774" s="255">
        <v>0</v>
      </c>
      <c r="J774" s="255">
        <v>0</v>
      </c>
      <c r="K774" s="255">
        <v>12</v>
      </c>
      <c r="L774" s="255">
        <v>33</v>
      </c>
      <c r="M774" s="255">
        <v>703</v>
      </c>
      <c r="N774" s="255">
        <v>4115</v>
      </c>
      <c r="O774" s="255">
        <v>7389</v>
      </c>
      <c r="P774" s="255">
        <v>5487</v>
      </c>
      <c r="Q774" s="255">
        <v>1736</v>
      </c>
    </row>
    <row r="775" spans="1:17">
      <c r="A775" s="251" t="s">
        <v>5691</v>
      </c>
      <c r="B775" s="251" t="s">
        <v>72</v>
      </c>
      <c r="C775" s="251" t="s">
        <v>5513</v>
      </c>
      <c r="D775" s="251" t="s">
        <v>3878</v>
      </c>
      <c r="E775" s="255">
        <v>60</v>
      </c>
      <c r="F775" s="255">
        <v>2</v>
      </c>
      <c r="G775" s="255">
        <v>8</v>
      </c>
      <c r="H775" s="255">
        <v>14</v>
      </c>
      <c r="I775" s="255">
        <v>9</v>
      </c>
      <c r="J775" s="255">
        <v>8</v>
      </c>
      <c r="K775" s="255">
        <v>3</v>
      </c>
      <c r="L775" s="255">
        <v>0</v>
      </c>
      <c r="M775" s="255">
        <v>0</v>
      </c>
      <c r="N775" s="255">
        <v>6</v>
      </c>
      <c r="O775" s="255">
        <v>5</v>
      </c>
      <c r="P775" s="255">
        <v>5</v>
      </c>
      <c r="Q775" s="255">
        <v>0</v>
      </c>
    </row>
    <row r="776" spans="1:17">
      <c r="A776" s="251" t="s">
        <v>5691</v>
      </c>
      <c r="B776" s="251" t="s">
        <v>72</v>
      </c>
      <c r="C776" s="251" t="s">
        <v>5513</v>
      </c>
      <c r="D776" s="251" t="s">
        <v>5276</v>
      </c>
      <c r="E776" s="255">
        <v>15</v>
      </c>
      <c r="F776" s="255">
        <v>1</v>
      </c>
      <c r="G776" s="255">
        <v>0</v>
      </c>
      <c r="H776" s="255">
        <v>3</v>
      </c>
      <c r="I776" s="255">
        <v>6</v>
      </c>
      <c r="J776" s="255">
        <v>1</v>
      </c>
      <c r="K776" s="255">
        <v>1</v>
      </c>
      <c r="L776" s="255">
        <v>0</v>
      </c>
      <c r="M776" s="255">
        <v>0</v>
      </c>
      <c r="N776" s="255">
        <v>1</v>
      </c>
      <c r="O776" s="255">
        <v>1</v>
      </c>
      <c r="P776" s="255">
        <v>1</v>
      </c>
      <c r="Q776" s="255">
        <v>0</v>
      </c>
    </row>
    <row r="777" spans="1:17">
      <c r="A777" s="251" t="s">
        <v>5692</v>
      </c>
      <c r="B777" s="251" t="s">
        <v>72</v>
      </c>
      <c r="C777" s="251" t="s">
        <v>5513</v>
      </c>
      <c r="D777" s="251" t="s">
        <v>3876</v>
      </c>
      <c r="E777" s="255">
        <v>2012</v>
      </c>
      <c r="F777" s="255">
        <v>128</v>
      </c>
      <c r="G777" s="255">
        <v>257</v>
      </c>
      <c r="H777" s="255">
        <v>344</v>
      </c>
      <c r="I777" s="255">
        <v>394</v>
      </c>
      <c r="J777" s="255">
        <v>147</v>
      </c>
      <c r="K777" s="255">
        <v>44</v>
      </c>
      <c r="L777" s="255">
        <v>6</v>
      </c>
      <c r="M777" s="255">
        <v>9</v>
      </c>
      <c r="N777" s="255">
        <v>148</v>
      </c>
      <c r="O777" s="255">
        <v>261</v>
      </c>
      <c r="P777" s="255">
        <v>188</v>
      </c>
      <c r="Q777" s="255">
        <v>86</v>
      </c>
    </row>
    <row r="778" spans="1:17">
      <c r="A778" s="251" t="s">
        <v>5692</v>
      </c>
      <c r="B778" s="251" t="s">
        <v>72</v>
      </c>
      <c r="C778" s="251" t="s">
        <v>5513</v>
      </c>
      <c r="D778" s="251" t="s">
        <v>149</v>
      </c>
      <c r="E778" s="255">
        <v>19533</v>
      </c>
      <c r="F778" s="255">
        <v>0</v>
      </c>
      <c r="G778" s="255">
        <v>0</v>
      </c>
      <c r="H778" s="255">
        <v>0</v>
      </c>
      <c r="I778" s="255">
        <v>0</v>
      </c>
      <c r="J778" s="255">
        <v>0</v>
      </c>
      <c r="K778" s="255">
        <v>11</v>
      </c>
      <c r="L778" s="255">
        <v>40</v>
      </c>
      <c r="M778" s="255">
        <v>729</v>
      </c>
      <c r="N778" s="255">
        <v>4255</v>
      </c>
      <c r="O778" s="255">
        <v>7410</v>
      </c>
      <c r="P778" s="255">
        <v>5389</v>
      </c>
      <c r="Q778" s="255">
        <v>1699</v>
      </c>
    </row>
    <row r="779" spans="1:17">
      <c r="A779" s="251" t="s">
        <v>5692</v>
      </c>
      <c r="B779" s="251" t="s">
        <v>72</v>
      </c>
      <c r="C779" s="251" t="s">
        <v>5513</v>
      </c>
      <c r="D779" s="251" t="s">
        <v>3878</v>
      </c>
      <c r="E779" s="255">
        <v>510</v>
      </c>
      <c r="F779" s="255">
        <v>36</v>
      </c>
      <c r="G779" s="255">
        <v>49</v>
      </c>
      <c r="H779" s="255">
        <v>101</v>
      </c>
      <c r="I779" s="255">
        <v>85</v>
      </c>
      <c r="J779" s="255">
        <v>25</v>
      </c>
      <c r="K779" s="255">
        <v>0</v>
      </c>
      <c r="L779" s="255">
        <v>0</v>
      </c>
      <c r="M779" s="255">
        <v>11</v>
      </c>
      <c r="N779" s="255">
        <v>46</v>
      </c>
      <c r="O779" s="255">
        <v>115</v>
      </c>
      <c r="P779" s="255">
        <v>35</v>
      </c>
      <c r="Q779" s="255">
        <v>7</v>
      </c>
    </row>
    <row r="780" spans="1:17">
      <c r="A780" s="251" t="s">
        <v>5692</v>
      </c>
      <c r="B780" s="251" t="s">
        <v>72</v>
      </c>
      <c r="C780" s="251" t="s">
        <v>5513</v>
      </c>
      <c r="D780" s="251" t="s">
        <v>5276</v>
      </c>
      <c r="E780" s="255">
        <v>376</v>
      </c>
      <c r="F780" s="255">
        <v>23</v>
      </c>
      <c r="G780" s="255">
        <v>34</v>
      </c>
      <c r="H780" s="255">
        <v>75</v>
      </c>
      <c r="I780" s="255">
        <v>56</v>
      </c>
      <c r="J780" s="255">
        <v>23</v>
      </c>
      <c r="K780" s="255">
        <v>0</v>
      </c>
      <c r="L780" s="255">
        <v>0</v>
      </c>
      <c r="M780" s="255">
        <v>10</v>
      </c>
      <c r="N780" s="255">
        <v>38</v>
      </c>
      <c r="O780" s="255">
        <v>90</v>
      </c>
      <c r="P780" s="255">
        <v>23</v>
      </c>
      <c r="Q780" s="255">
        <v>4</v>
      </c>
    </row>
    <row r="781" spans="1:17">
      <c r="A781" s="251" t="s">
        <v>5693</v>
      </c>
      <c r="B781" s="251" t="s">
        <v>72</v>
      </c>
      <c r="C781" s="251" t="s">
        <v>5513</v>
      </c>
      <c r="D781" s="251" t="s">
        <v>3876</v>
      </c>
      <c r="E781" s="255">
        <v>0</v>
      </c>
      <c r="F781" s="255">
        <v>0</v>
      </c>
      <c r="G781" s="255">
        <v>0</v>
      </c>
      <c r="H781" s="255">
        <v>0</v>
      </c>
      <c r="I781" s="255">
        <v>0</v>
      </c>
      <c r="J781" s="255">
        <v>0</v>
      </c>
      <c r="K781" s="255">
        <v>0</v>
      </c>
      <c r="L781" s="255">
        <v>0</v>
      </c>
      <c r="M781" s="255">
        <v>0</v>
      </c>
      <c r="N781" s="255">
        <v>0</v>
      </c>
      <c r="O781" s="255">
        <v>0</v>
      </c>
      <c r="P781" s="255">
        <v>0</v>
      </c>
      <c r="Q781" s="255">
        <v>0</v>
      </c>
    </row>
    <row r="782" spans="1:17">
      <c r="A782" s="251" t="s">
        <v>5693</v>
      </c>
      <c r="B782" s="251" t="s">
        <v>72</v>
      </c>
      <c r="C782" s="251" t="s">
        <v>5513</v>
      </c>
      <c r="D782" s="251" t="s">
        <v>149</v>
      </c>
      <c r="E782" s="255">
        <v>13874</v>
      </c>
      <c r="F782" s="255">
        <v>0</v>
      </c>
      <c r="G782" s="255">
        <v>0</v>
      </c>
      <c r="H782" s="255">
        <v>0</v>
      </c>
      <c r="I782" s="255">
        <v>0</v>
      </c>
      <c r="J782" s="255">
        <v>0</v>
      </c>
      <c r="K782" s="255">
        <v>14</v>
      </c>
      <c r="L782" s="255">
        <v>27</v>
      </c>
      <c r="M782" s="255">
        <v>0</v>
      </c>
      <c r="N782" s="255">
        <v>0</v>
      </c>
      <c r="O782" s="255">
        <v>6695</v>
      </c>
      <c r="P782" s="255">
        <v>5424</v>
      </c>
      <c r="Q782" s="255">
        <v>1714</v>
      </c>
    </row>
    <row r="783" spans="1:17">
      <c r="A783" s="251" t="s">
        <v>5693</v>
      </c>
      <c r="B783" s="251" t="s">
        <v>72</v>
      </c>
      <c r="C783" s="251" t="s">
        <v>5513</v>
      </c>
      <c r="D783" s="251" t="s">
        <v>3878</v>
      </c>
      <c r="E783" s="255">
        <v>0</v>
      </c>
      <c r="F783" s="255">
        <v>0</v>
      </c>
      <c r="G783" s="255">
        <v>0</v>
      </c>
      <c r="H783" s="255">
        <v>0</v>
      </c>
      <c r="I783" s="255">
        <v>0</v>
      </c>
      <c r="J783" s="255">
        <v>0</v>
      </c>
      <c r="K783" s="255">
        <v>0</v>
      </c>
      <c r="L783" s="255">
        <v>0</v>
      </c>
      <c r="M783" s="255">
        <v>0</v>
      </c>
      <c r="N783" s="255">
        <v>0</v>
      </c>
      <c r="O783" s="255">
        <v>0</v>
      </c>
      <c r="P783" s="255">
        <v>0</v>
      </c>
      <c r="Q783" s="255">
        <v>0</v>
      </c>
    </row>
    <row r="784" spans="1:17">
      <c r="A784" s="251" t="s">
        <v>5693</v>
      </c>
      <c r="B784" s="251" t="s">
        <v>72</v>
      </c>
      <c r="C784" s="251" t="s">
        <v>5513</v>
      </c>
      <c r="D784" s="251" t="s">
        <v>5276</v>
      </c>
      <c r="E784" s="255">
        <v>0</v>
      </c>
      <c r="F784" s="255">
        <v>0</v>
      </c>
      <c r="G784" s="255">
        <v>0</v>
      </c>
      <c r="H784" s="255">
        <v>0</v>
      </c>
      <c r="I784" s="255">
        <v>0</v>
      </c>
      <c r="J784" s="255">
        <v>0</v>
      </c>
      <c r="K784" s="255">
        <v>0</v>
      </c>
      <c r="L784" s="255">
        <v>0</v>
      </c>
      <c r="M784" s="255">
        <v>0</v>
      </c>
      <c r="N784" s="255">
        <v>0</v>
      </c>
      <c r="O784" s="255">
        <v>0</v>
      </c>
      <c r="P784" s="255">
        <v>0</v>
      </c>
      <c r="Q784" s="255">
        <v>0</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G728"/>
  <sheetViews>
    <sheetView workbookViewId="0">
      <pane ySplit="8" topLeftCell="A486" activePane="bottomLeft" state="frozen"/>
      <selection pane="bottomLeft" activeCell="A493" sqref="A493"/>
    </sheetView>
  </sheetViews>
  <sheetFormatPr baseColWidth="10" defaultColWidth="8.83203125" defaultRowHeight="15" x14ac:dyDescent="0"/>
  <cols>
    <col min="1" max="1" width="50.1640625" style="251" customWidth="1"/>
    <col min="2" max="2" width="8.83203125" style="251"/>
    <col min="3" max="3" width="10.1640625" style="251" bestFit="1" customWidth="1"/>
    <col min="4" max="4" width="31" style="251" bestFit="1" customWidth="1"/>
    <col min="5" max="16384" width="8.83203125" style="251"/>
  </cols>
  <sheetData>
    <row r="1" spans="1:7">
      <c r="A1" s="254" t="s">
        <v>5277</v>
      </c>
      <c r="B1" s="254" t="s">
        <v>5278</v>
      </c>
    </row>
    <row r="2" spans="1:7">
      <c r="A2" s="254" t="s">
        <v>5510</v>
      </c>
    </row>
    <row r="3" spans="1:7">
      <c r="A3" s="254" t="s">
        <v>131</v>
      </c>
    </row>
    <row r="4" spans="1:7">
      <c r="A4" s="254" t="s">
        <v>4288</v>
      </c>
    </row>
    <row r="5" spans="1:7">
      <c r="A5" s="254" t="s">
        <v>5261</v>
      </c>
    </row>
    <row r="6" spans="1:7">
      <c r="A6" s="254" t="s">
        <v>148</v>
      </c>
    </row>
    <row r="7" spans="1:7">
      <c r="A7" s="254" t="s">
        <v>5511</v>
      </c>
    </row>
    <row r="8" spans="1:7" ht="42">
      <c r="A8" s="254" t="s">
        <v>4268</v>
      </c>
      <c r="B8" s="254" t="s">
        <v>28</v>
      </c>
      <c r="C8" s="254" t="s">
        <v>29</v>
      </c>
      <c r="D8" s="254" t="s">
        <v>5274</v>
      </c>
      <c r="E8" s="256" t="s">
        <v>3412</v>
      </c>
      <c r="F8" s="254" t="s">
        <v>2690</v>
      </c>
      <c r="G8" s="254" t="s">
        <v>2692</v>
      </c>
    </row>
    <row r="9" spans="1:7">
      <c r="A9" s="251" t="s">
        <v>5512</v>
      </c>
      <c r="B9" s="251" t="s">
        <v>72</v>
      </c>
      <c r="C9" s="251" t="s">
        <v>5513</v>
      </c>
      <c r="D9" s="251" t="s">
        <v>3876</v>
      </c>
      <c r="E9" s="255">
        <v>6</v>
      </c>
      <c r="F9" s="255">
        <v>5</v>
      </c>
      <c r="G9" s="255">
        <v>1</v>
      </c>
    </row>
    <row r="10" spans="1:7">
      <c r="A10" s="251" t="s">
        <v>5512</v>
      </c>
      <c r="B10" s="251" t="s">
        <v>72</v>
      </c>
      <c r="C10" s="251" t="s">
        <v>5513</v>
      </c>
      <c r="D10" s="251" t="s">
        <v>149</v>
      </c>
      <c r="E10" s="255">
        <v>7044</v>
      </c>
      <c r="F10" s="255">
        <v>2475</v>
      </c>
      <c r="G10" s="255">
        <v>4569</v>
      </c>
    </row>
    <row r="11" spans="1:7">
      <c r="A11" s="251" t="s">
        <v>5512</v>
      </c>
      <c r="B11" s="251" t="s">
        <v>72</v>
      </c>
      <c r="C11" s="251" t="s">
        <v>5513</v>
      </c>
      <c r="D11" s="251" t="s">
        <v>3878</v>
      </c>
      <c r="E11" s="255">
        <v>0</v>
      </c>
      <c r="F11" s="255">
        <v>0</v>
      </c>
      <c r="G11" s="255">
        <v>0</v>
      </c>
    </row>
    <row r="12" spans="1:7">
      <c r="A12" s="251" t="s">
        <v>5512</v>
      </c>
      <c r="B12" s="251" t="s">
        <v>72</v>
      </c>
      <c r="C12" s="251" t="s">
        <v>5513</v>
      </c>
      <c r="D12" s="251" t="s">
        <v>5276</v>
      </c>
      <c r="E12" s="255">
        <v>0</v>
      </c>
      <c r="F12" s="255">
        <v>0</v>
      </c>
      <c r="G12" s="255">
        <v>0</v>
      </c>
    </row>
    <row r="13" spans="1:7">
      <c r="A13" s="251" t="s">
        <v>5514</v>
      </c>
      <c r="B13" s="251" t="s">
        <v>72</v>
      </c>
      <c r="C13" s="251" t="s">
        <v>5513</v>
      </c>
      <c r="D13" s="251" t="s">
        <v>3876</v>
      </c>
      <c r="E13" s="255">
        <v>6</v>
      </c>
      <c r="F13" s="255">
        <v>5</v>
      </c>
      <c r="G13" s="255">
        <v>1</v>
      </c>
    </row>
    <row r="14" spans="1:7">
      <c r="A14" s="251" t="s">
        <v>5514</v>
      </c>
      <c r="B14" s="251" t="s">
        <v>72</v>
      </c>
      <c r="C14" s="251" t="s">
        <v>5513</v>
      </c>
      <c r="D14" s="251" t="s">
        <v>149</v>
      </c>
      <c r="E14" s="255">
        <v>7029</v>
      </c>
      <c r="F14" s="255">
        <v>2475</v>
      </c>
      <c r="G14" s="255">
        <v>4554</v>
      </c>
    </row>
    <row r="15" spans="1:7">
      <c r="A15" s="251" t="s">
        <v>5514</v>
      </c>
      <c r="B15" s="251" t="s">
        <v>72</v>
      </c>
      <c r="C15" s="251" t="s">
        <v>5513</v>
      </c>
      <c r="D15" s="251" t="s">
        <v>3878</v>
      </c>
      <c r="E15" s="255">
        <v>0</v>
      </c>
      <c r="F15" s="255">
        <v>0</v>
      </c>
      <c r="G15" s="255">
        <v>0</v>
      </c>
    </row>
    <row r="16" spans="1:7">
      <c r="A16" s="251" t="s">
        <v>5514</v>
      </c>
      <c r="B16" s="251" t="s">
        <v>72</v>
      </c>
      <c r="C16" s="251" t="s">
        <v>5513</v>
      </c>
      <c r="D16" s="251" t="s">
        <v>5276</v>
      </c>
      <c r="E16" s="255">
        <v>0</v>
      </c>
      <c r="F16" s="255">
        <v>0</v>
      </c>
      <c r="G16" s="255">
        <v>0</v>
      </c>
    </row>
    <row r="17" spans="1:7">
      <c r="A17" s="251" t="s">
        <v>158</v>
      </c>
      <c r="B17" s="251" t="s">
        <v>72</v>
      </c>
      <c r="C17" s="251" t="s">
        <v>5513</v>
      </c>
      <c r="D17" s="251" t="s">
        <v>3876</v>
      </c>
      <c r="E17" s="255">
        <v>6</v>
      </c>
      <c r="F17" s="255">
        <v>5</v>
      </c>
      <c r="G17" s="255">
        <v>1</v>
      </c>
    </row>
    <row r="18" spans="1:7">
      <c r="A18" s="251" t="s">
        <v>158</v>
      </c>
      <c r="B18" s="251" t="s">
        <v>72</v>
      </c>
      <c r="C18" s="251" t="s">
        <v>5513</v>
      </c>
      <c r="D18" s="251" t="s">
        <v>149</v>
      </c>
      <c r="E18" s="255">
        <v>7113</v>
      </c>
      <c r="F18" s="255">
        <v>2487</v>
      </c>
      <c r="G18" s="255">
        <v>4626</v>
      </c>
    </row>
    <row r="19" spans="1:7">
      <c r="A19" s="251" t="s">
        <v>158</v>
      </c>
      <c r="B19" s="251" t="s">
        <v>72</v>
      </c>
      <c r="C19" s="251" t="s">
        <v>5513</v>
      </c>
      <c r="D19" s="251" t="s">
        <v>3878</v>
      </c>
      <c r="E19" s="255">
        <v>797</v>
      </c>
      <c r="F19" s="255">
        <v>253</v>
      </c>
      <c r="G19" s="255">
        <v>544</v>
      </c>
    </row>
    <row r="20" spans="1:7">
      <c r="A20" s="251" t="s">
        <v>158</v>
      </c>
      <c r="B20" s="251" t="s">
        <v>72</v>
      </c>
      <c r="C20" s="251" t="s">
        <v>5513</v>
      </c>
      <c r="D20" s="251" t="s">
        <v>5276</v>
      </c>
      <c r="E20" s="255">
        <v>403</v>
      </c>
      <c r="F20" s="255">
        <v>110</v>
      </c>
      <c r="G20" s="255">
        <v>293</v>
      </c>
    </row>
    <row r="21" spans="1:7">
      <c r="A21" s="251" t="s">
        <v>5515</v>
      </c>
      <c r="B21" s="251" t="s">
        <v>72</v>
      </c>
      <c r="C21" s="251" t="s">
        <v>5513</v>
      </c>
      <c r="D21" s="251" t="s">
        <v>3876</v>
      </c>
      <c r="E21" s="255">
        <v>186</v>
      </c>
      <c r="F21" s="255">
        <v>88</v>
      </c>
      <c r="G21" s="255">
        <v>98</v>
      </c>
    </row>
    <row r="22" spans="1:7">
      <c r="A22" s="251" t="s">
        <v>5515</v>
      </c>
      <c r="B22" s="251" t="s">
        <v>72</v>
      </c>
      <c r="C22" s="251" t="s">
        <v>5513</v>
      </c>
      <c r="D22" s="251" t="s">
        <v>149</v>
      </c>
      <c r="E22" s="255">
        <v>7192</v>
      </c>
      <c r="F22" s="255">
        <v>2511</v>
      </c>
      <c r="G22" s="255">
        <v>4681</v>
      </c>
    </row>
    <row r="23" spans="1:7">
      <c r="A23" s="251" t="s">
        <v>5515</v>
      </c>
      <c r="B23" s="251" t="s">
        <v>72</v>
      </c>
      <c r="C23" s="251" t="s">
        <v>5513</v>
      </c>
      <c r="D23" s="251" t="s">
        <v>3878</v>
      </c>
      <c r="E23" s="255">
        <v>534</v>
      </c>
      <c r="F23" s="255">
        <v>97</v>
      </c>
      <c r="G23" s="255">
        <v>437</v>
      </c>
    </row>
    <row r="24" spans="1:7">
      <c r="A24" s="251" t="s">
        <v>5515</v>
      </c>
      <c r="B24" s="251" t="s">
        <v>72</v>
      </c>
      <c r="C24" s="251" t="s">
        <v>5513</v>
      </c>
      <c r="D24" s="251" t="s">
        <v>5276</v>
      </c>
      <c r="E24" s="255">
        <v>309</v>
      </c>
      <c r="F24" s="255">
        <v>60</v>
      </c>
      <c r="G24" s="255">
        <v>249</v>
      </c>
    </row>
    <row r="25" spans="1:7">
      <c r="A25" s="251" t="s">
        <v>5516</v>
      </c>
      <c r="B25" s="251" t="s">
        <v>72</v>
      </c>
      <c r="C25" s="251" t="s">
        <v>5513</v>
      </c>
      <c r="D25" s="251" t="s">
        <v>3876</v>
      </c>
      <c r="E25" s="255">
        <v>9713</v>
      </c>
      <c r="F25" s="255">
        <v>2721</v>
      </c>
      <c r="G25" s="255">
        <v>6992</v>
      </c>
    </row>
    <row r="26" spans="1:7">
      <c r="A26" s="251" t="s">
        <v>5516</v>
      </c>
      <c r="B26" s="251" t="s">
        <v>72</v>
      </c>
      <c r="C26" s="251" t="s">
        <v>5513</v>
      </c>
      <c r="D26" s="251" t="s">
        <v>149</v>
      </c>
      <c r="E26" s="255">
        <v>7225</v>
      </c>
      <c r="F26" s="255">
        <v>2519</v>
      </c>
      <c r="G26" s="255">
        <v>4706</v>
      </c>
    </row>
    <row r="27" spans="1:7">
      <c r="A27" s="251" t="s">
        <v>5516</v>
      </c>
      <c r="B27" s="251" t="s">
        <v>72</v>
      </c>
      <c r="C27" s="251" t="s">
        <v>5513</v>
      </c>
      <c r="D27" s="251" t="s">
        <v>3878</v>
      </c>
      <c r="E27" s="255">
        <v>10892</v>
      </c>
      <c r="F27" s="255">
        <v>2966</v>
      </c>
      <c r="G27" s="255">
        <v>7926</v>
      </c>
    </row>
    <row r="28" spans="1:7">
      <c r="A28" s="251" t="s">
        <v>5516</v>
      </c>
      <c r="B28" s="251" t="s">
        <v>72</v>
      </c>
      <c r="C28" s="251" t="s">
        <v>5513</v>
      </c>
      <c r="D28" s="251" t="s">
        <v>5276</v>
      </c>
      <c r="E28" s="255">
        <v>6467</v>
      </c>
      <c r="F28" s="255">
        <v>1667</v>
      </c>
      <c r="G28" s="255">
        <v>4800</v>
      </c>
    </row>
    <row r="29" spans="1:7">
      <c r="A29" s="251" t="s">
        <v>5517</v>
      </c>
      <c r="B29" s="251" t="s">
        <v>72</v>
      </c>
      <c r="C29" s="251" t="s">
        <v>5513</v>
      </c>
      <c r="D29" s="251" t="s">
        <v>3876</v>
      </c>
      <c r="E29" s="255">
        <v>6</v>
      </c>
      <c r="F29" s="255">
        <v>5</v>
      </c>
      <c r="G29" s="255">
        <v>1</v>
      </c>
    </row>
    <row r="30" spans="1:7">
      <c r="A30" s="251" t="s">
        <v>5517</v>
      </c>
      <c r="B30" s="251" t="s">
        <v>72</v>
      </c>
      <c r="C30" s="251" t="s">
        <v>5513</v>
      </c>
      <c r="D30" s="251" t="s">
        <v>149</v>
      </c>
      <c r="E30" s="255">
        <v>7007</v>
      </c>
      <c r="F30" s="255">
        <v>2470</v>
      </c>
      <c r="G30" s="255">
        <v>4537</v>
      </c>
    </row>
    <row r="31" spans="1:7">
      <c r="A31" s="251" t="s">
        <v>5517</v>
      </c>
      <c r="B31" s="251" t="s">
        <v>72</v>
      </c>
      <c r="C31" s="251" t="s">
        <v>5513</v>
      </c>
      <c r="D31" s="251" t="s">
        <v>3878</v>
      </c>
      <c r="E31" s="255">
        <v>0</v>
      </c>
      <c r="F31" s="255">
        <v>0</v>
      </c>
      <c r="G31" s="255">
        <v>0</v>
      </c>
    </row>
    <row r="32" spans="1:7">
      <c r="A32" s="251" t="s">
        <v>5517</v>
      </c>
      <c r="B32" s="251" t="s">
        <v>72</v>
      </c>
      <c r="C32" s="251" t="s">
        <v>5513</v>
      </c>
      <c r="D32" s="251" t="s">
        <v>5276</v>
      </c>
      <c r="E32" s="255">
        <v>0</v>
      </c>
      <c r="F32" s="255">
        <v>0</v>
      </c>
      <c r="G32" s="255">
        <v>0</v>
      </c>
    </row>
    <row r="33" spans="1:7">
      <c r="A33" s="251" t="s">
        <v>5518</v>
      </c>
      <c r="B33" s="251" t="s">
        <v>72</v>
      </c>
      <c r="C33" s="251" t="s">
        <v>5513</v>
      </c>
      <c r="D33" s="251" t="s">
        <v>3876</v>
      </c>
      <c r="E33" s="255">
        <v>6</v>
      </c>
      <c r="F33" s="255">
        <v>5</v>
      </c>
      <c r="G33" s="255">
        <v>1</v>
      </c>
    </row>
    <row r="34" spans="1:7">
      <c r="A34" s="251" t="s">
        <v>5518</v>
      </c>
      <c r="B34" s="251" t="s">
        <v>72</v>
      </c>
      <c r="C34" s="251" t="s">
        <v>5513</v>
      </c>
      <c r="D34" s="251" t="s">
        <v>149</v>
      </c>
      <c r="E34" s="255">
        <v>7006</v>
      </c>
      <c r="F34" s="255">
        <v>2466</v>
      </c>
      <c r="G34" s="255">
        <v>4540</v>
      </c>
    </row>
    <row r="35" spans="1:7">
      <c r="A35" s="251" t="s">
        <v>5518</v>
      </c>
      <c r="B35" s="251" t="s">
        <v>72</v>
      </c>
      <c r="C35" s="251" t="s">
        <v>5513</v>
      </c>
      <c r="D35" s="251" t="s">
        <v>3878</v>
      </c>
      <c r="E35" s="255">
        <v>0</v>
      </c>
      <c r="F35" s="255">
        <v>0</v>
      </c>
      <c r="G35" s="255">
        <v>0</v>
      </c>
    </row>
    <row r="36" spans="1:7">
      <c r="A36" s="251" t="s">
        <v>5518</v>
      </c>
      <c r="B36" s="251" t="s">
        <v>72</v>
      </c>
      <c r="C36" s="251" t="s">
        <v>5513</v>
      </c>
      <c r="D36" s="251" t="s">
        <v>5276</v>
      </c>
      <c r="E36" s="255">
        <v>0</v>
      </c>
      <c r="F36" s="255">
        <v>0</v>
      </c>
      <c r="G36" s="255">
        <v>0</v>
      </c>
    </row>
    <row r="37" spans="1:7">
      <c r="A37" s="251" t="s">
        <v>5519</v>
      </c>
      <c r="B37" s="251" t="s">
        <v>72</v>
      </c>
      <c r="C37" s="251" t="s">
        <v>5513</v>
      </c>
      <c r="D37" s="251" t="s">
        <v>3876</v>
      </c>
      <c r="E37" s="255">
        <v>6</v>
      </c>
      <c r="F37" s="255">
        <v>5</v>
      </c>
      <c r="G37" s="255">
        <v>1</v>
      </c>
    </row>
    <row r="38" spans="1:7">
      <c r="A38" s="251" t="s">
        <v>5519</v>
      </c>
      <c r="B38" s="251" t="s">
        <v>72</v>
      </c>
      <c r="C38" s="251" t="s">
        <v>5513</v>
      </c>
      <c r="D38" s="251" t="s">
        <v>149</v>
      </c>
      <c r="E38" s="255">
        <v>7016</v>
      </c>
      <c r="F38" s="255">
        <v>2464</v>
      </c>
      <c r="G38" s="255">
        <v>4552</v>
      </c>
    </row>
    <row r="39" spans="1:7">
      <c r="A39" s="251" t="s">
        <v>5519</v>
      </c>
      <c r="B39" s="251" t="s">
        <v>72</v>
      </c>
      <c r="C39" s="251" t="s">
        <v>5513</v>
      </c>
      <c r="D39" s="251" t="s">
        <v>3878</v>
      </c>
      <c r="E39" s="255">
        <v>0</v>
      </c>
      <c r="F39" s="255">
        <v>0</v>
      </c>
      <c r="G39" s="255">
        <v>0</v>
      </c>
    </row>
    <row r="40" spans="1:7">
      <c r="A40" s="251" t="s">
        <v>5519</v>
      </c>
      <c r="B40" s="251" t="s">
        <v>72</v>
      </c>
      <c r="C40" s="251" t="s">
        <v>5513</v>
      </c>
      <c r="D40" s="251" t="s">
        <v>5276</v>
      </c>
      <c r="E40" s="255">
        <v>0</v>
      </c>
      <c r="F40" s="255">
        <v>0</v>
      </c>
      <c r="G40" s="255">
        <v>0</v>
      </c>
    </row>
    <row r="41" spans="1:7">
      <c r="A41" s="251" t="s">
        <v>5520</v>
      </c>
      <c r="B41" s="251" t="s">
        <v>72</v>
      </c>
      <c r="C41" s="251" t="s">
        <v>5513</v>
      </c>
      <c r="D41" s="251" t="s">
        <v>3876</v>
      </c>
      <c r="E41" s="255">
        <v>6</v>
      </c>
      <c r="F41" s="255">
        <v>5</v>
      </c>
      <c r="G41" s="255">
        <v>1</v>
      </c>
    </row>
    <row r="42" spans="1:7">
      <c r="A42" s="251" t="s">
        <v>5520</v>
      </c>
      <c r="B42" s="251" t="s">
        <v>72</v>
      </c>
      <c r="C42" s="251" t="s">
        <v>5513</v>
      </c>
      <c r="D42" s="251" t="s">
        <v>149</v>
      </c>
      <c r="E42" s="255">
        <v>7024</v>
      </c>
      <c r="F42" s="255">
        <v>2477</v>
      </c>
      <c r="G42" s="255">
        <v>4547</v>
      </c>
    </row>
    <row r="43" spans="1:7">
      <c r="A43" s="251" t="s">
        <v>5520</v>
      </c>
      <c r="B43" s="251" t="s">
        <v>72</v>
      </c>
      <c r="C43" s="251" t="s">
        <v>5513</v>
      </c>
      <c r="D43" s="251" t="s">
        <v>3878</v>
      </c>
      <c r="E43" s="255">
        <v>0</v>
      </c>
      <c r="F43" s="255">
        <v>0</v>
      </c>
      <c r="G43" s="255">
        <v>0</v>
      </c>
    </row>
    <row r="44" spans="1:7">
      <c r="A44" s="251" t="s">
        <v>5520</v>
      </c>
      <c r="B44" s="251" t="s">
        <v>72</v>
      </c>
      <c r="C44" s="251" t="s">
        <v>5513</v>
      </c>
      <c r="D44" s="251" t="s">
        <v>5276</v>
      </c>
      <c r="E44" s="255">
        <v>0</v>
      </c>
      <c r="F44" s="255">
        <v>0</v>
      </c>
      <c r="G44" s="255">
        <v>0</v>
      </c>
    </row>
    <row r="45" spans="1:7">
      <c r="A45" s="251" t="s">
        <v>5521</v>
      </c>
      <c r="B45" s="251" t="s">
        <v>72</v>
      </c>
      <c r="C45" s="251" t="s">
        <v>5513</v>
      </c>
      <c r="D45" s="251" t="s">
        <v>3876</v>
      </c>
      <c r="E45" s="255">
        <v>6</v>
      </c>
      <c r="F45" s="255">
        <v>5</v>
      </c>
      <c r="G45" s="255">
        <v>1</v>
      </c>
    </row>
    <row r="46" spans="1:7">
      <c r="A46" s="251" t="s">
        <v>5521</v>
      </c>
      <c r="B46" s="251" t="s">
        <v>72</v>
      </c>
      <c r="C46" s="251" t="s">
        <v>5513</v>
      </c>
      <c r="D46" s="251" t="s">
        <v>149</v>
      </c>
      <c r="E46" s="255">
        <v>7006</v>
      </c>
      <c r="F46" s="255">
        <v>2466</v>
      </c>
      <c r="G46" s="255">
        <v>4540</v>
      </c>
    </row>
    <row r="47" spans="1:7">
      <c r="A47" s="251" t="s">
        <v>5521</v>
      </c>
      <c r="B47" s="251" t="s">
        <v>72</v>
      </c>
      <c r="C47" s="251" t="s">
        <v>5513</v>
      </c>
      <c r="D47" s="251" t="s">
        <v>3878</v>
      </c>
      <c r="E47" s="255">
        <v>0</v>
      </c>
      <c r="F47" s="255">
        <v>0</v>
      </c>
      <c r="G47" s="255">
        <v>0</v>
      </c>
    </row>
    <row r="48" spans="1:7">
      <c r="A48" s="251" t="s">
        <v>5521</v>
      </c>
      <c r="B48" s="251" t="s">
        <v>72</v>
      </c>
      <c r="C48" s="251" t="s">
        <v>5513</v>
      </c>
      <c r="D48" s="251" t="s">
        <v>5276</v>
      </c>
      <c r="E48" s="255">
        <v>0</v>
      </c>
      <c r="F48" s="255">
        <v>0</v>
      </c>
      <c r="G48" s="255">
        <v>0</v>
      </c>
    </row>
    <row r="49" spans="1:7">
      <c r="A49" s="251" t="s">
        <v>5522</v>
      </c>
      <c r="B49" s="251" t="s">
        <v>72</v>
      </c>
      <c r="C49" s="251" t="s">
        <v>5513</v>
      </c>
      <c r="D49" s="251" t="s">
        <v>3876</v>
      </c>
      <c r="E49" s="255">
        <v>6</v>
      </c>
      <c r="F49" s="255">
        <v>5</v>
      </c>
      <c r="G49" s="255">
        <v>1</v>
      </c>
    </row>
    <row r="50" spans="1:7">
      <c r="A50" s="251" t="s">
        <v>5522</v>
      </c>
      <c r="B50" s="251" t="s">
        <v>72</v>
      </c>
      <c r="C50" s="251" t="s">
        <v>5513</v>
      </c>
      <c r="D50" s="251" t="s">
        <v>149</v>
      </c>
      <c r="E50" s="255">
        <v>6999</v>
      </c>
      <c r="F50" s="255">
        <v>2464</v>
      </c>
      <c r="G50" s="255">
        <v>4535</v>
      </c>
    </row>
    <row r="51" spans="1:7">
      <c r="A51" s="251" t="s">
        <v>5522</v>
      </c>
      <c r="B51" s="251" t="s">
        <v>72</v>
      </c>
      <c r="C51" s="251" t="s">
        <v>5513</v>
      </c>
      <c r="D51" s="251" t="s">
        <v>3878</v>
      </c>
      <c r="E51" s="255">
        <v>0</v>
      </c>
      <c r="F51" s="255">
        <v>0</v>
      </c>
      <c r="G51" s="255">
        <v>0</v>
      </c>
    </row>
    <row r="52" spans="1:7">
      <c r="A52" s="251" t="s">
        <v>5522</v>
      </c>
      <c r="B52" s="251" t="s">
        <v>72</v>
      </c>
      <c r="C52" s="251" t="s">
        <v>5513</v>
      </c>
      <c r="D52" s="251" t="s">
        <v>5276</v>
      </c>
      <c r="E52" s="255">
        <v>0</v>
      </c>
      <c r="F52" s="255">
        <v>0</v>
      </c>
      <c r="G52" s="255">
        <v>0</v>
      </c>
    </row>
    <row r="53" spans="1:7">
      <c r="A53" s="251" t="s">
        <v>5523</v>
      </c>
      <c r="B53" s="251" t="s">
        <v>72</v>
      </c>
      <c r="C53" s="251" t="s">
        <v>5513</v>
      </c>
      <c r="D53" s="251" t="s">
        <v>3876</v>
      </c>
      <c r="E53" s="255">
        <v>6</v>
      </c>
      <c r="F53" s="255">
        <v>5</v>
      </c>
      <c r="G53" s="255">
        <v>1</v>
      </c>
    </row>
    <row r="54" spans="1:7">
      <c r="A54" s="251" t="s">
        <v>5523</v>
      </c>
      <c r="B54" s="251" t="s">
        <v>72</v>
      </c>
      <c r="C54" s="251" t="s">
        <v>5513</v>
      </c>
      <c r="D54" s="251" t="s">
        <v>149</v>
      </c>
      <c r="E54" s="255">
        <v>7010</v>
      </c>
      <c r="F54" s="255">
        <v>2464</v>
      </c>
      <c r="G54" s="255">
        <v>4546</v>
      </c>
    </row>
    <row r="55" spans="1:7">
      <c r="A55" s="251" t="s">
        <v>5523</v>
      </c>
      <c r="B55" s="251" t="s">
        <v>72</v>
      </c>
      <c r="C55" s="251" t="s">
        <v>5513</v>
      </c>
      <c r="D55" s="251" t="s">
        <v>3878</v>
      </c>
      <c r="E55" s="255">
        <v>0</v>
      </c>
      <c r="F55" s="255">
        <v>0</v>
      </c>
      <c r="G55" s="255">
        <v>0</v>
      </c>
    </row>
    <row r="56" spans="1:7">
      <c r="A56" s="251" t="s">
        <v>5523</v>
      </c>
      <c r="B56" s="251" t="s">
        <v>72</v>
      </c>
      <c r="C56" s="251" t="s">
        <v>5513</v>
      </c>
      <c r="D56" s="251" t="s">
        <v>5276</v>
      </c>
      <c r="E56" s="255">
        <v>0</v>
      </c>
      <c r="F56" s="255">
        <v>0</v>
      </c>
      <c r="G56" s="255">
        <v>0</v>
      </c>
    </row>
    <row r="57" spans="1:7">
      <c r="A57" s="251" t="s">
        <v>5524</v>
      </c>
      <c r="B57" s="251" t="s">
        <v>72</v>
      </c>
      <c r="C57" s="251" t="s">
        <v>5513</v>
      </c>
      <c r="D57" s="251" t="s">
        <v>3876</v>
      </c>
      <c r="E57" s="255">
        <v>6</v>
      </c>
      <c r="F57" s="255">
        <v>5</v>
      </c>
      <c r="G57" s="255">
        <v>1</v>
      </c>
    </row>
    <row r="58" spans="1:7">
      <c r="A58" s="251" t="s">
        <v>5524</v>
      </c>
      <c r="B58" s="251" t="s">
        <v>72</v>
      </c>
      <c r="C58" s="251" t="s">
        <v>5513</v>
      </c>
      <c r="D58" s="251" t="s">
        <v>149</v>
      </c>
      <c r="E58" s="255">
        <v>7003</v>
      </c>
      <c r="F58" s="255">
        <v>2467</v>
      </c>
      <c r="G58" s="255">
        <v>4536</v>
      </c>
    </row>
    <row r="59" spans="1:7">
      <c r="A59" s="251" t="s">
        <v>5524</v>
      </c>
      <c r="B59" s="251" t="s">
        <v>72</v>
      </c>
      <c r="C59" s="251" t="s">
        <v>5513</v>
      </c>
      <c r="D59" s="251" t="s">
        <v>3878</v>
      </c>
      <c r="E59" s="255">
        <v>0</v>
      </c>
      <c r="F59" s="255">
        <v>0</v>
      </c>
      <c r="G59" s="255">
        <v>0</v>
      </c>
    </row>
    <row r="60" spans="1:7">
      <c r="A60" s="251" t="s">
        <v>5524</v>
      </c>
      <c r="B60" s="251" t="s">
        <v>72</v>
      </c>
      <c r="C60" s="251" t="s">
        <v>5513</v>
      </c>
      <c r="D60" s="251" t="s">
        <v>5276</v>
      </c>
      <c r="E60" s="255">
        <v>0</v>
      </c>
      <c r="F60" s="255">
        <v>0</v>
      </c>
      <c r="G60" s="255">
        <v>0</v>
      </c>
    </row>
    <row r="61" spans="1:7">
      <c r="A61" s="251" t="s">
        <v>5525</v>
      </c>
      <c r="B61" s="251" t="s">
        <v>72</v>
      </c>
      <c r="C61" s="251" t="s">
        <v>5513</v>
      </c>
      <c r="D61" s="251" t="s">
        <v>3876</v>
      </c>
      <c r="E61" s="255">
        <v>6</v>
      </c>
      <c r="F61" s="255">
        <v>5</v>
      </c>
      <c r="G61" s="255">
        <v>1</v>
      </c>
    </row>
    <row r="62" spans="1:7">
      <c r="A62" s="251" t="s">
        <v>5525</v>
      </c>
      <c r="B62" s="251" t="s">
        <v>72</v>
      </c>
      <c r="C62" s="251" t="s">
        <v>5513</v>
      </c>
      <c r="D62" s="251" t="s">
        <v>149</v>
      </c>
      <c r="E62" s="255">
        <v>7018</v>
      </c>
      <c r="F62" s="255">
        <v>2475</v>
      </c>
      <c r="G62" s="255">
        <v>4543</v>
      </c>
    </row>
    <row r="63" spans="1:7">
      <c r="A63" s="251" t="s">
        <v>5525</v>
      </c>
      <c r="B63" s="251" t="s">
        <v>72</v>
      </c>
      <c r="C63" s="251" t="s">
        <v>5513</v>
      </c>
      <c r="D63" s="251" t="s">
        <v>3878</v>
      </c>
      <c r="E63" s="255">
        <v>0</v>
      </c>
      <c r="F63" s="255">
        <v>0</v>
      </c>
      <c r="G63" s="255">
        <v>0</v>
      </c>
    </row>
    <row r="64" spans="1:7">
      <c r="A64" s="251" t="s">
        <v>5525</v>
      </c>
      <c r="B64" s="251" t="s">
        <v>72</v>
      </c>
      <c r="C64" s="251" t="s">
        <v>5513</v>
      </c>
      <c r="D64" s="251" t="s">
        <v>5276</v>
      </c>
      <c r="E64" s="255">
        <v>0</v>
      </c>
      <c r="F64" s="255">
        <v>0</v>
      </c>
      <c r="G64" s="255">
        <v>0</v>
      </c>
    </row>
    <row r="65" spans="1:7">
      <c r="A65" s="251" t="s">
        <v>5526</v>
      </c>
      <c r="B65" s="251" t="s">
        <v>72</v>
      </c>
      <c r="C65" s="251" t="s">
        <v>5513</v>
      </c>
      <c r="D65" s="251" t="s">
        <v>3876</v>
      </c>
      <c r="E65" s="255">
        <v>6</v>
      </c>
      <c r="F65" s="255">
        <v>5</v>
      </c>
      <c r="G65" s="255">
        <v>1</v>
      </c>
    </row>
    <row r="66" spans="1:7">
      <c r="A66" s="251" t="s">
        <v>5526</v>
      </c>
      <c r="B66" s="251" t="s">
        <v>72</v>
      </c>
      <c r="C66" s="251" t="s">
        <v>5513</v>
      </c>
      <c r="D66" s="251" t="s">
        <v>149</v>
      </c>
      <c r="E66" s="255">
        <v>7026</v>
      </c>
      <c r="F66" s="255">
        <v>2460</v>
      </c>
      <c r="G66" s="255">
        <v>4566</v>
      </c>
    </row>
    <row r="67" spans="1:7">
      <c r="A67" s="251" t="s">
        <v>5526</v>
      </c>
      <c r="B67" s="251" t="s">
        <v>72</v>
      </c>
      <c r="C67" s="251" t="s">
        <v>5513</v>
      </c>
      <c r="D67" s="251" t="s">
        <v>3878</v>
      </c>
      <c r="E67" s="255">
        <v>0</v>
      </c>
      <c r="F67" s="255">
        <v>0</v>
      </c>
      <c r="G67" s="255">
        <v>0</v>
      </c>
    </row>
    <row r="68" spans="1:7">
      <c r="A68" s="251" t="s">
        <v>5526</v>
      </c>
      <c r="B68" s="251" t="s">
        <v>72</v>
      </c>
      <c r="C68" s="251" t="s">
        <v>5513</v>
      </c>
      <c r="D68" s="251" t="s">
        <v>5276</v>
      </c>
      <c r="E68" s="255">
        <v>0</v>
      </c>
      <c r="F68" s="255">
        <v>0</v>
      </c>
      <c r="G68" s="255">
        <v>0</v>
      </c>
    </row>
    <row r="69" spans="1:7">
      <c r="A69" s="251" t="s">
        <v>5527</v>
      </c>
      <c r="B69" s="251" t="s">
        <v>72</v>
      </c>
      <c r="C69" s="251" t="s">
        <v>5513</v>
      </c>
      <c r="D69" s="251" t="s">
        <v>3876</v>
      </c>
      <c r="E69" s="255">
        <v>6</v>
      </c>
      <c r="F69" s="255">
        <v>5</v>
      </c>
      <c r="G69" s="255">
        <v>1</v>
      </c>
    </row>
    <row r="70" spans="1:7">
      <c r="A70" s="251" t="s">
        <v>5527</v>
      </c>
      <c r="B70" s="251" t="s">
        <v>72</v>
      </c>
      <c r="C70" s="251" t="s">
        <v>5513</v>
      </c>
      <c r="D70" s="251" t="s">
        <v>149</v>
      </c>
      <c r="E70" s="255">
        <v>7071</v>
      </c>
      <c r="F70" s="255">
        <v>2468</v>
      </c>
      <c r="G70" s="255">
        <v>4603</v>
      </c>
    </row>
    <row r="71" spans="1:7">
      <c r="A71" s="251" t="s">
        <v>5527</v>
      </c>
      <c r="B71" s="251" t="s">
        <v>72</v>
      </c>
      <c r="C71" s="251" t="s">
        <v>5513</v>
      </c>
      <c r="D71" s="251" t="s">
        <v>3878</v>
      </c>
      <c r="E71" s="255">
        <v>32</v>
      </c>
      <c r="F71" s="255">
        <v>5</v>
      </c>
      <c r="G71" s="255">
        <v>27</v>
      </c>
    </row>
    <row r="72" spans="1:7">
      <c r="A72" s="251" t="s">
        <v>5527</v>
      </c>
      <c r="B72" s="251" t="s">
        <v>72</v>
      </c>
      <c r="C72" s="251" t="s">
        <v>5513</v>
      </c>
      <c r="D72" s="251" t="s">
        <v>5276</v>
      </c>
      <c r="E72" s="255">
        <v>23</v>
      </c>
      <c r="F72" s="255">
        <v>3</v>
      </c>
      <c r="G72" s="255">
        <v>20</v>
      </c>
    </row>
    <row r="73" spans="1:7">
      <c r="A73" s="251" t="s">
        <v>5528</v>
      </c>
      <c r="B73" s="251" t="s">
        <v>72</v>
      </c>
      <c r="C73" s="251" t="s">
        <v>5513</v>
      </c>
      <c r="D73" s="251" t="s">
        <v>3876</v>
      </c>
      <c r="E73" s="255">
        <v>123</v>
      </c>
      <c r="F73" s="255">
        <v>49</v>
      </c>
      <c r="G73" s="255">
        <v>74</v>
      </c>
    </row>
    <row r="74" spans="1:7">
      <c r="A74" s="251" t="s">
        <v>5528</v>
      </c>
      <c r="B74" s="251" t="s">
        <v>72</v>
      </c>
      <c r="C74" s="251" t="s">
        <v>5513</v>
      </c>
      <c r="D74" s="251" t="s">
        <v>4255</v>
      </c>
      <c r="E74" s="255">
        <v>0</v>
      </c>
      <c r="F74" s="255">
        <v>0</v>
      </c>
      <c r="G74" s="255">
        <v>0</v>
      </c>
    </row>
    <row r="75" spans="1:7">
      <c r="A75" s="251" t="s">
        <v>5528</v>
      </c>
      <c r="B75" s="251" t="s">
        <v>72</v>
      </c>
      <c r="C75" s="251" t="s">
        <v>5513</v>
      </c>
      <c r="D75" s="251" t="s">
        <v>3878</v>
      </c>
      <c r="E75" s="255">
        <v>0</v>
      </c>
      <c r="F75" s="255">
        <v>0</v>
      </c>
      <c r="G75" s="255">
        <v>0</v>
      </c>
    </row>
    <row r="76" spans="1:7">
      <c r="A76" s="251" t="s">
        <v>5528</v>
      </c>
      <c r="B76" s="251" t="s">
        <v>72</v>
      </c>
      <c r="C76" s="251" t="s">
        <v>5513</v>
      </c>
      <c r="D76" s="251" t="s">
        <v>5276</v>
      </c>
      <c r="E76" s="255">
        <v>0</v>
      </c>
      <c r="F76" s="255">
        <v>0</v>
      </c>
      <c r="G76" s="255">
        <v>0</v>
      </c>
    </row>
    <row r="77" spans="1:7">
      <c r="A77" s="251" t="s">
        <v>5530</v>
      </c>
      <c r="B77" s="251" t="s">
        <v>72</v>
      </c>
      <c r="C77" s="251" t="s">
        <v>5513</v>
      </c>
      <c r="D77" s="251" t="s">
        <v>3876</v>
      </c>
      <c r="E77" s="255">
        <v>6</v>
      </c>
      <c r="F77" s="255">
        <v>5</v>
      </c>
      <c r="G77" s="255">
        <v>1</v>
      </c>
    </row>
    <row r="78" spans="1:7">
      <c r="A78" s="251" t="s">
        <v>5530</v>
      </c>
      <c r="B78" s="251" t="s">
        <v>72</v>
      </c>
      <c r="C78" s="251" t="s">
        <v>5513</v>
      </c>
      <c r="D78" s="251" t="s">
        <v>149</v>
      </c>
      <c r="E78" s="255">
        <v>7022</v>
      </c>
      <c r="F78" s="255">
        <v>2478</v>
      </c>
      <c r="G78" s="255">
        <v>4544</v>
      </c>
    </row>
    <row r="79" spans="1:7">
      <c r="A79" s="251" t="s">
        <v>5530</v>
      </c>
      <c r="B79" s="251" t="s">
        <v>72</v>
      </c>
      <c r="C79" s="251" t="s">
        <v>5513</v>
      </c>
      <c r="D79" s="251" t="s">
        <v>3878</v>
      </c>
      <c r="E79" s="255">
        <v>13</v>
      </c>
      <c r="F79" s="255">
        <v>2</v>
      </c>
      <c r="G79" s="255">
        <v>11</v>
      </c>
    </row>
    <row r="80" spans="1:7">
      <c r="A80" s="251" t="s">
        <v>5530</v>
      </c>
      <c r="B80" s="251" t="s">
        <v>72</v>
      </c>
      <c r="C80" s="251" t="s">
        <v>5513</v>
      </c>
      <c r="D80" s="251" t="s">
        <v>5276</v>
      </c>
      <c r="E80" s="255">
        <v>13</v>
      </c>
      <c r="F80" s="255">
        <v>2</v>
      </c>
      <c r="G80" s="255">
        <v>11</v>
      </c>
    </row>
    <row r="81" spans="1:7">
      <c r="A81" s="251" t="s">
        <v>5531</v>
      </c>
      <c r="B81" s="251" t="s">
        <v>72</v>
      </c>
      <c r="C81" s="251" t="s">
        <v>5513</v>
      </c>
      <c r="D81" s="251" t="s">
        <v>3876</v>
      </c>
      <c r="E81" s="255">
        <v>154</v>
      </c>
      <c r="F81" s="255">
        <v>62</v>
      </c>
      <c r="G81" s="255">
        <v>92</v>
      </c>
    </row>
    <row r="82" spans="1:7">
      <c r="A82" s="251" t="s">
        <v>5531</v>
      </c>
      <c r="B82" s="251" t="s">
        <v>72</v>
      </c>
      <c r="C82" s="251" t="s">
        <v>5513</v>
      </c>
      <c r="D82" s="251" t="s">
        <v>149</v>
      </c>
      <c r="E82" s="255">
        <v>7098</v>
      </c>
      <c r="F82" s="255">
        <v>2480</v>
      </c>
      <c r="G82" s="255">
        <v>4618</v>
      </c>
    </row>
    <row r="83" spans="1:7">
      <c r="A83" s="251" t="s">
        <v>5531</v>
      </c>
      <c r="B83" s="251" t="s">
        <v>72</v>
      </c>
      <c r="C83" s="251" t="s">
        <v>5513</v>
      </c>
      <c r="D83" s="251" t="s">
        <v>3878</v>
      </c>
      <c r="E83" s="255">
        <v>53</v>
      </c>
      <c r="F83" s="255">
        <v>7</v>
      </c>
      <c r="G83" s="255">
        <v>46</v>
      </c>
    </row>
    <row r="84" spans="1:7">
      <c r="A84" s="251" t="s">
        <v>5531</v>
      </c>
      <c r="B84" s="251" t="s">
        <v>72</v>
      </c>
      <c r="C84" s="251" t="s">
        <v>5513</v>
      </c>
      <c r="D84" s="251" t="s">
        <v>5276</v>
      </c>
      <c r="E84" s="255">
        <v>28</v>
      </c>
      <c r="F84" s="255">
        <v>2</v>
      </c>
      <c r="G84" s="255">
        <v>26</v>
      </c>
    </row>
    <row r="85" spans="1:7">
      <c r="A85" s="251" t="s">
        <v>5532</v>
      </c>
      <c r="B85" s="251" t="s">
        <v>72</v>
      </c>
      <c r="C85" s="251" t="s">
        <v>5513</v>
      </c>
      <c r="D85" s="251" t="s">
        <v>3876</v>
      </c>
      <c r="E85" s="255">
        <v>511</v>
      </c>
      <c r="F85" s="255">
        <v>323</v>
      </c>
      <c r="G85" s="255">
        <v>188</v>
      </c>
    </row>
    <row r="86" spans="1:7">
      <c r="A86" s="251" t="s">
        <v>5532</v>
      </c>
      <c r="B86" s="251" t="s">
        <v>72</v>
      </c>
      <c r="C86" s="251" t="s">
        <v>5513</v>
      </c>
      <c r="D86" s="251" t="s">
        <v>149</v>
      </c>
      <c r="E86" s="255">
        <v>7118</v>
      </c>
      <c r="F86" s="255">
        <v>2486</v>
      </c>
      <c r="G86" s="255">
        <v>4632</v>
      </c>
    </row>
    <row r="87" spans="1:7">
      <c r="A87" s="251" t="s">
        <v>5532</v>
      </c>
      <c r="B87" s="251" t="s">
        <v>72</v>
      </c>
      <c r="C87" s="251" t="s">
        <v>5513</v>
      </c>
      <c r="D87" s="251" t="s">
        <v>3878</v>
      </c>
      <c r="E87" s="255">
        <v>526</v>
      </c>
      <c r="F87" s="255">
        <v>375</v>
      </c>
      <c r="G87" s="255">
        <v>151</v>
      </c>
    </row>
    <row r="88" spans="1:7">
      <c r="A88" s="251" t="s">
        <v>5532</v>
      </c>
      <c r="B88" s="251" t="s">
        <v>72</v>
      </c>
      <c r="C88" s="251" t="s">
        <v>5513</v>
      </c>
      <c r="D88" s="251" t="s">
        <v>5276</v>
      </c>
      <c r="E88" s="255">
        <v>364</v>
      </c>
      <c r="F88" s="255">
        <v>268</v>
      </c>
      <c r="G88" s="255">
        <v>96</v>
      </c>
    </row>
    <row r="89" spans="1:7">
      <c r="A89" s="251" t="s">
        <v>5533</v>
      </c>
      <c r="B89" s="251" t="s">
        <v>72</v>
      </c>
      <c r="C89" s="251" t="s">
        <v>5513</v>
      </c>
      <c r="D89" s="251" t="s">
        <v>3876</v>
      </c>
      <c r="E89" s="255">
        <v>477</v>
      </c>
      <c r="F89" s="255">
        <v>145</v>
      </c>
      <c r="G89" s="255">
        <v>332</v>
      </c>
    </row>
    <row r="90" spans="1:7">
      <c r="A90" s="251" t="s">
        <v>5533</v>
      </c>
      <c r="B90" s="251" t="s">
        <v>72</v>
      </c>
      <c r="C90" s="251" t="s">
        <v>5513</v>
      </c>
      <c r="D90" s="251" t="s">
        <v>149</v>
      </c>
      <c r="E90" s="255">
        <v>7130</v>
      </c>
      <c r="F90" s="255">
        <v>2477</v>
      </c>
      <c r="G90" s="255">
        <v>4653</v>
      </c>
    </row>
    <row r="91" spans="1:7">
      <c r="A91" s="251" t="s">
        <v>5533</v>
      </c>
      <c r="B91" s="251" t="s">
        <v>72</v>
      </c>
      <c r="C91" s="251" t="s">
        <v>5513</v>
      </c>
      <c r="D91" s="251" t="s">
        <v>3878</v>
      </c>
      <c r="E91" s="255">
        <v>372</v>
      </c>
      <c r="F91" s="255">
        <v>140</v>
      </c>
      <c r="G91" s="255">
        <v>232</v>
      </c>
    </row>
    <row r="92" spans="1:7">
      <c r="A92" s="251" t="s">
        <v>5533</v>
      </c>
      <c r="B92" s="251" t="s">
        <v>72</v>
      </c>
      <c r="C92" s="251" t="s">
        <v>5513</v>
      </c>
      <c r="D92" s="251" t="s">
        <v>5276</v>
      </c>
      <c r="E92" s="255">
        <v>259</v>
      </c>
      <c r="F92" s="255">
        <v>111</v>
      </c>
      <c r="G92" s="255">
        <v>148</v>
      </c>
    </row>
    <row r="93" spans="1:7">
      <c r="A93" s="251" t="s">
        <v>5534</v>
      </c>
      <c r="B93" s="251" t="s">
        <v>72</v>
      </c>
      <c r="C93" s="251" t="s">
        <v>5513</v>
      </c>
      <c r="D93" s="251" t="s">
        <v>3876</v>
      </c>
      <c r="E93" s="255">
        <v>6</v>
      </c>
      <c r="F93" s="255">
        <v>5</v>
      </c>
      <c r="G93" s="255">
        <v>1</v>
      </c>
    </row>
    <row r="94" spans="1:7">
      <c r="A94" s="251" t="s">
        <v>5534</v>
      </c>
      <c r="B94" s="251" t="s">
        <v>72</v>
      </c>
      <c r="C94" s="251" t="s">
        <v>5513</v>
      </c>
      <c r="D94" s="251" t="s">
        <v>149</v>
      </c>
      <c r="E94" s="255">
        <v>7022</v>
      </c>
      <c r="F94" s="255">
        <v>2478</v>
      </c>
      <c r="G94" s="255">
        <v>4544</v>
      </c>
    </row>
    <row r="95" spans="1:7">
      <c r="A95" s="251" t="s">
        <v>5534</v>
      </c>
      <c r="B95" s="251" t="s">
        <v>72</v>
      </c>
      <c r="C95" s="251" t="s">
        <v>5513</v>
      </c>
      <c r="D95" s="251" t="s">
        <v>3878</v>
      </c>
      <c r="E95" s="255">
        <v>0</v>
      </c>
      <c r="F95" s="255">
        <v>0</v>
      </c>
      <c r="G95" s="255">
        <v>0</v>
      </c>
    </row>
    <row r="96" spans="1:7">
      <c r="A96" s="251" t="s">
        <v>5534</v>
      </c>
      <c r="B96" s="251" t="s">
        <v>72</v>
      </c>
      <c r="C96" s="251" t="s">
        <v>5513</v>
      </c>
      <c r="D96" s="251" t="s">
        <v>5276</v>
      </c>
      <c r="E96" s="255">
        <v>0</v>
      </c>
      <c r="F96" s="255">
        <v>0</v>
      </c>
      <c r="G96" s="255">
        <v>0</v>
      </c>
    </row>
    <row r="97" spans="1:7">
      <c r="A97" s="251" t="s">
        <v>217</v>
      </c>
      <c r="B97" s="251" t="s">
        <v>72</v>
      </c>
      <c r="C97" s="251" t="s">
        <v>5513</v>
      </c>
      <c r="D97" s="251" t="s">
        <v>3876</v>
      </c>
      <c r="E97" s="255">
        <v>469</v>
      </c>
      <c r="F97" s="255">
        <v>74</v>
      </c>
      <c r="G97" s="255">
        <v>395</v>
      </c>
    </row>
    <row r="98" spans="1:7">
      <c r="A98" s="251" t="s">
        <v>217</v>
      </c>
      <c r="B98" s="251" t="s">
        <v>72</v>
      </c>
      <c r="C98" s="251" t="s">
        <v>5513</v>
      </c>
      <c r="D98" s="251" t="s">
        <v>149</v>
      </c>
      <c r="E98" s="255">
        <v>7071</v>
      </c>
      <c r="F98" s="255">
        <v>2483</v>
      </c>
      <c r="G98" s="255">
        <v>4588</v>
      </c>
    </row>
    <row r="99" spans="1:7">
      <c r="A99" s="251" t="s">
        <v>217</v>
      </c>
      <c r="B99" s="251" t="s">
        <v>72</v>
      </c>
      <c r="C99" s="251" t="s">
        <v>5513</v>
      </c>
      <c r="D99" s="251" t="s">
        <v>3878</v>
      </c>
      <c r="E99" s="255">
        <v>121</v>
      </c>
      <c r="F99" s="255">
        <v>14</v>
      </c>
      <c r="G99" s="255">
        <v>107</v>
      </c>
    </row>
    <row r="100" spans="1:7">
      <c r="A100" s="251" t="s">
        <v>217</v>
      </c>
      <c r="B100" s="251" t="s">
        <v>72</v>
      </c>
      <c r="C100" s="251" t="s">
        <v>5513</v>
      </c>
      <c r="D100" s="251" t="s">
        <v>5276</v>
      </c>
      <c r="E100" s="255">
        <v>110</v>
      </c>
      <c r="F100" s="255">
        <v>13</v>
      </c>
      <c r="G100" s="255">
        <v>97</v>
      </c>
    </row>
    <row r="101" spans="1:7">
      <c r="A101" s="251" t="s">
        <v>5535</v>
      </c>
      <c r="B101" s="251" t="s">
        <v>72</v>
      </c>
      <c r="C101" s="251" t="s">
        <v>5513</v>
      </c>
      <c r="D101" s="251" t="s">
        <v>3876</v>
      </c>
      <c r="E101" s="255">
        <v>6</v>
      </c>
      <c r="F101" s="255">
        <v>5</v>
      </c>
      <c r="G101" s="255">
        <v>1</v>
      </c>
    </row>
    <row r="102" spans="1:7">
      <c r="A102" s="251" t="s">
        <v>5535</v>
      </c>
      <c r="B102" s="251" t="s">
        <v>72</v>
      </c>
      <c r="C102" s="251" t="s">
        <v>5513</v>
      </c>
      <c r="D102" s="251" t="s">
        <v>149</v>
      </c>
      <c r="E102" s="255">
        <v>7044</v>
      </c>
      <c r="F102" s="255">
        <v>2486</v>
      </c>
      <c r="G102" s="255">
        <v>4558</v>
      </c>
    </row>
    <row r="103" spans="1:7">
      <c r="A103" s="251" t="s">
        <v>5535</v>
      </c>
      <c r="B103" s="251" t="s">
        <v>72</v>
      </c>
      <c r="C103" s="251" t="s">
        <v>5513</v>
      </c>
      <c r="D103" s="251" t="s">
        <v>3878</v>
      </c>
      <c r="E103" s="255">
        <v>0</v>
      </c>
      <c r="F103" s="255">
        <v>0</v>
      </c>
      <c r="G103" s="255">
        <v>0</v>
      </c>
    </row>
    <row r="104" spans="1:7">
      <c r="A104" s="251" t="s">
        <v>5535</v>
      </c>
      <c r="B104" s="251" t="s">
        <v>72</v>
      </c>
      <c r="C104" s="251" t="s">
        <v>5513</v>
      </c>
      <c r="D104" s="251" t="s">
        <v>5276</v>
      </c>
      <c r="E104" s="255">
        <v>0</v>
      </c>
      <c r="F104" s="255">
        <v>0</v>
      </c>
      <c r="G104" s="255">
        <v>0</v>
      </c>
    </row>
    <row r="105" spans="1:7">
      <c r="A105" s="251" t="s">
        <v>5537</v>
      </c>
      <c r="B105" s="251" t="s">
        <v>72</v>
      </c>
      <c r="C105" s="251" t="s">
        <v>5513</v>
      </c>
      <c r="D105" s="251" t="s">
        <v>3876</v>
      </c>
      <c r="E105" s="255">
        <v>135</v>
      </c>
      <c r="F105" s="255">
        <v>53</v>
      </c>
      <c r="G105" s="255">
        <v>82</v>
      </c>
    </row>
    <row r="106" spans="1:7">
      <c r="A106" s="251" t="s">
        <v>5537</v>
      </c>
      <c r="B106" s="251" t="s">
        <v>72</v>
      </c>
      <c r="C106" s="251" t="s">
        <v>5513</v>
      </c>
      <c r="D106" s="251" t="s">
        <v>149</v>
      </c>
      <c r="E106" s="255">
        <v>7152</v>
      </c>
      <c r="F106" s="255">
        <v>2500</v>
      </c>
      <c r="G106" s="255">
        <v>4652</v>
      </c>
    </row>
    <row r="107" spans="1:7">
      <c r="A107" s="251" t="s">
        <v>5537</v>
      </c>
      <c r="B107" s="251" t="s">
        <v>72</v>
      </c>
      <c r="C107" s="251" t="s">
        <v>5513</v>
      </c>
      <c r="D107" s="251" t="s">
        <v>3878</v>
      </c>
      <c r="E107" s="255">
        <v>46</v>
      </c>
      <c r="F107" s="255">
        <v>26</v>
      </c>
      <c r="G107" s="255">
        <v>20</v>
      </c>
    </row>
    <row r="108" spans="1:7">
      <c r="A108" s="251" t="s">
        <v>5537</v>
      </c>
      <c r="B108" s="251" t="s">
        <v>72</v>
      </c>
      <c r="C108" s="251" t="s">
        <v>5513</v>
      </c>
      <c r="D108" s="251" t="s">
        <v>5276</v>
      </c>
      <c r="E108" s="255">
        <v>29</v>
      </c>
      <c r="F108" s="255">
        <v>14</v>
      </c>
      <c r="G108" s="255">
        <v>15</v>
      </c>
    </row>
    <row r="109" spans="1:7">
      <c r="A109" s="251" t="s">
        <v>5538</v>
      </c>
      <c r="B109" s="251" t="s">
        <v>72</v>
      </c>
      <c r="C109" s="251" t="s">
        <v>5513</v>
      </c>
      <c r="D109" s="251" t="s">
        <v>3876</v>
      </c>
      <c r="E109" s="255">
        <v>6</v>
      </c>
      <c r="F109" s="255">
        <v>5</v>
      </c>
      <c r="G109" s="255">
        <v>1</v>
      </c>
    </row>
    <row r="110" spans="1:7">
      <c r="A110" s="251" t="s">
        <v>5538</v>
      </c>
      <c r="B110" s="251" t="s">
        <v>72</v>
      </c>
      <c r="C110" s="251" t="s">
        <v>5513</v>
      </c>
      <c r="D110" s="251" t="s">
        <v>149</v>
      </c>
      <c r="E110" s="255">
        <v>7018</v>
      </c>
      <c r="F110" s="255">
        <v>2477</v>
      </c>
      <c r="G110" s="255">
        <v>4541</v>
      </c>
    </row>
    <row r="111" spans="1:7">
      <c r="A111" s="251" t="s">
        <v>5538</v>
      </c>
      <c r="B111" s="251" t="s">
        <v>72</v>
      </c>
      <c r="C111" s="251" t="s">
        <v>5513</v>
      </c>
      <c r="D111" s="251" t="s">
        <v>3878</v>
      </c>
      <c r="E111" s="255">
        <v>3</v>
      </c>
      <c r="F111" s="255">
        <v>3</v>
      </c>
      <c r="G111" s="255">
        <v>0</v>
      </c>
    </row>
    <row r="112" spans="1:7">
      <c r="A112" s="251" t="s">
        <v>5538</v>
      </c>
      <c r="B112" s="251" t="s">
        <v>72</v>
      </c>
      <c r="C112" s="251" t="s">
        <v>5513</v>
      </c>
      <c r="D112" s="251" t="s">
        <v>5276</v>
      </c>
      <c r="E112" s="255">
        <v>3</v>
      </c>
      <c r="F112" s="255">
        <v>3</v>
      </c>
      <c r="G112" s="255">
        <v>0</v>
      </c>
    </row>
    <row r="113" spans="1:7">
      <c r="A113" s="251" t="s">
        <v>5539</v>
      </c>
      <c r="B113" s="251" t="s">
        <v>72</v>
      </c>
      <c r="C113" s="251" t="s">
        <v>5513</v>
      </c>
      <c r="D113" s="251" t="s">
        <v>3876</v>
      </c>
      <c r="E113" s="255">
        <v>518</v>
      </c>
      <c r="F113" s="255">
        <v>121</v>
      </c>
      <c r="G113" s="255">
        <v>397</v>
      </c>
    </row>
    <row r="114" spans="1:7">
      <c r="A114" s="251" t="s">
        <v>5539</v>
      </c>
      <c r="B114" s="251" t="s">
        <v>72</v>
      </c>
      <c r="C114" s="251" t="s">
        <v>5513</v>
      </c>
      <c r="D114" s="251" t="s">
        <v>149</v>
      </c>
      <c r="E114" s="255">
        <v>7107</v>
      </c>
      <c r="F114" s="255">
        <v>2493</v>
      </c>
      <c r="G114" s="255">
        <v>4614</v>
      </c>
    </row>
    <row r="115" spans="1:7">
      <c r="A115" s="251" t="s">
        <v>5539</v>
      </c>
      <c r="B115" s="251" t="s">
        <v>72</v>
      </c>
      <c r="C115" s="251" t="s">
        <v>5513</v>
      </c>
      <c r="D115" s="251" t="s">
        <v>3878</v>
      </c>
      <c r="E115" s="255">
        <v>375</v>
      </c>
      <c r="F115" s="255">
        <v>72</v>
      </c>
      <c r="G115" s="255">
        <v>303</v>
      </c>
    </row>
    <row r="116" spans="1:7">
      <c r="A116" s="251" t="s">
        <v>5539</v>
      </c>
      <c r="B116" s="251" t="s">
        <v>72</v>
      </c>
      <c r="C116" s="251" t="s">
        <v>5513</v>
      </c>
      <c r="D116" s="251" t="s">
        <v>5276</v>
      </c>
      <c r="E116" s="255">
        <v>235</v>
      </c>
      <c r="F116" s="255">
        <v>48</v>
      </c>
      <c r="G116" s="255">
        <v>187</v>
      </c>
    </row>
    <row r="117" spans="1:7">
      <c r="A117" s="251" t="s">
        <v>5540</v>
      </c>
      <c r="B117" s="251" t="s">
        <v>72</v>
      </c>
      <c r="C117" s="251" t="s">
        <v>5513</v>
      </c>
      <c r="D117" s="251" t="s">
        <v>3876</v>
      </c>
      <c r="E117" s="255">
        <v>512</v>
      </c>
      <c r="F117" s="255">
        <v>119</v>
      </c>
      <c r="G117" s="255">
        <v>393</v>
      </c>
    </row>
    <row r="118" spans="1:7">
      <c r="A118" s="251" t="s">
        <v>5540</v>
      </c>
      <c r="B118" s="251" t="s">
        <v>72</v>
      </c>
      <c r="C118" s="251" t="s">
        <v>5513</v>
      </c>
      <c r="D118" s="251" t="s">
        <v>149</v>
      </c>
      <c r="E118" s="255">
        <v>7045</v>
      </c>
      <c r="F118" s="255">
        <v>2480</v>
      </c>
      <c r="G118" s="255">
        <v>4565</v>
      </c>
    </row>
    <row r="119" spans="1:7">
      <c r="A119" s="251" t="s">
        <v>5540</v>
      </c>
      <c r="B119" s="251" t="s">
        <v>72</v>
      </c>
      <c r="C119" s="251" t="s">
        <v>5513</v>
      </c>
      <c r="D119" s="251" t="s">
        <v>3878</v>
      </c>
      <c r="E119" s="255">
        <v>73</v>
      </c>
      <c r="F119" s="255">
        <v>32</v>
      </c>
      <c r="G119" s="255">
        <v>41</v>
      </c>
    </row>
    <row r="120" spans="1:7">
      <c r="A120" s="251" t="s">
        <v>5540</v>
      </c>
      <c r="B120" s="251" t="s">
        <v>72</v>
      </c>
      <c r="C120" s="251" t="s">
        <v>5513</v>
      </c>
      <c r="D120" s="251" t="s">
        <v>5276</v>
      </c>
      <c r="E120" s="255">
        <v>70</v>
      </c>
      <c r="F120" s="255">
        <v>32</v>
      </c>
      <c r="G120" s="255">
        <v>38</v>
      </c>
    </row>
    <row r="121" spans="1:7">
      <c r="A121" s="251" t="s">
        <v>5541</v>
      </c>
      <c r="B121" s="251" t="s">
        <v>72</v>
      </c>
      <c r="C121" s="251" t="s">
        <v>5513</v>
      </c>
      <c r="D121" s="251" t="s">
        <v>3876</v>
      </c>
      <c r="E121" s="255">
        <v>6</v>
      </c>
      <c r="F121" s="255">
        <v>5</v>
      </c>
      <c r="G121" s="255">
        <v>1</v>
      </c>
    </row>
    <row r="122" spans="1:7">
      <c r="A122" s="251" t="s">
        <v>5541</v>
      </c>
      <c r="B122" s="251" t="s">
        <v>72</v>
      </c>
      <c r="C122" s="251" t="s">
        <v>5513</v>
      </c>
      <c r="D122" s="251" t="s">
        <v>149</v>
      </c>
      <c r="E122" s="255">
        <v>7064</v>
      </c>
      <c r="F122" s="255">
        <v>2485</v>
      </c>
      <c r="G122" s="255">
        <v>4579</v>
      </c>
    </row>
    <row r="123" spans="1:7">
      <c r="A123" s="251" t="s">
        <v>5541</v>
      </c>
      <c r="B123" s="251" t="s">
        <v>72</v>
      </c>
      <c r="C123" s="251" t="s">
        <v>5513</v>
      </c>
      <c r="D123" s="251" t="s">
        <v>3878</v>
      </c>
      <c r="E123" s="255">
        <v>7</v>
      </c>
      <c r="F123" s="255">
        <v>4</v>
      </c>
      <c r="G123" s="255">
        <v>3</v>
      </c>
    </row>
    <row r="124" spans="1:7">
      <c r="A124" s="251" t="s">
        <v>5541</v>
      </c>
      <c r="B124" s="251" t="s">
        <v>72</v>
      </c>
      <c r="C124" s="251" t="s">
        <v>5513</v>
      </c>
      <c r="D124" s="251" t="s">
        <v>5276</v>
      </c>
      <c r="E124" s="255">
        <v>6</v>
      </c>
      <c r="F124" s="255">
        <v>4</v>
      </c>
      <c r="G124" s="255">
        <v>2</v>
      </c>
    </row>
    <row r="125" spans="1:7">
      <c r="A125" s="251" t="s">
        <v>5542</v>
      </c>
      <c r="B125" s="251" t="s">
        <v>72</v>
      </c>
      <c r="C125" s="251" t="s">
        <v>5513</v>
      </c>
      <c r="D125" s="251" t="s">
        <v>3876</v>
      </c>
      <c r="E125" s="255">
        <v>131</v>
      </c>
      <c r="F125" s="255">
        <v>56</v>
      </c>
      <c r="G125" s="255">
        <v>75</v>
      </c>
    </row>
    <row r="126" spans="1:7">
      <c r="A126" s="251" t="s">
        <v>5542</v>
      </c>
      <c r="B126" s="251" t="s">
        <v>72</v>
      </c>
      <c r="C126" s="251" t="s">
        <v>5513</v>
      </c>
      <c r="D126" s="251" t="s">
        <v>149</v>
      </c>
      <c r="E126" s="255">
        <v>7098</v>
      </c>
      <c r="F126" s="255">
        <v>2474</v>
      </c>
      <c r="G126" s="255">
        <v>4624</v>
      </c>
    </row>
    <row r="127" spans="1:7">
      <c r="A127" s="251" t="s">
        <v>5542</v>
      </c>
      <c r="B127" s="251" t="s">
        <v>72</v>
      </c>
      <c r="C127" s="251" t="s">
        <v>5513</v>
      </c>
      <c r="D127" s="251" t="s">
        <v>3878</v>
      </c>
      <c r="E127" s="255">
        <v>4</v>
      </c>
      <c r="F127" s="255">
        <v>0</v>
      </c>
      <c r="G127" s="255">
        <v>4</v>
      </c>
    </row>
    <row r="128" spans="1:7">
      <c r="A128" s="251" t="s">
        <v>5542</v>
      </c>
      <c r="B128" s="251" t="s">
        <v>72</v>
      </c>
      <c r="C128" s="251" t="s">
        <v>5513</v>
      </c>
      <c r="D128" s="251" t="s">
        <v>5276</v>
      </c>
      <c r="E128" s="255">
        <v>2</v>
      </c>
      <c r="F128" s="255">
        <v>0</v>
      </c>
      <c r="G128" s="255">
        <v>2</v>
      </c>
    </row>
    <row r="129" spans="1:7">
      <c r="A129" s="251" t="s">
        <v>5543</v>
      </c>
      <c r="B129" s="251" t="s">
        <v>72</v>
      </c>
      <c r="C129" s="251" t="s">
        <v>5513</v>
      </c>
      <c r="D129" s="251" t="s">
        <v>3876</v>
      </c>
      <c r="E129" s="255">
        <v>6</v>
      </c>
      <c r="F129" s="255">
        <v>5</v>
      </c>
      <c r="G129" s="255">
        <v>1</v>
      </c>
    </row>
    <row r="130" spans="1:7">
      <c r="A130" s="251" t="s">
        <v>5543</v>
      </c>
      <c r="B130" s="251" t="s">
        <v>72</v>
      </c>
      <c r="C130" s="251" t="s">
        <v>5513</v>
      </c>
      <c r="D130" s="251" t="s">
        <v>149</v>
      </c>
      <c r="E130" s="255">
        <v>7113</v>
      </c>
      <c r="F130" s="255">
        <v>2488</v>
      </c>
      <c r="G130" s="255">
        <v>4625</v>
      </c>
    </row>
    <row r="131" spans="1:7">
      <c r="A131" s="251" t="s">
        <v>5543</v>
      </c>
      <c r="B131" s="251" t="s">
        <v>72</v>
      </c>
      <c r="C131" s="251" t="s">
        <v>5513</v>
      </c>
      <c r="D131" s="251" t="s">
        <v>3878</v>
      </c>
      <c r="E131" s="255">
        <v>902</v>
      </c>
      <c r="F131" s="255">
        <v>349</v>
      </c>
      <c r="G131" s="255">
        <v>553</v>
      </c>
    </row>
    <row r="132" spans="1:7">
      <c r="A132" s="251" t="s">
        <v>5543</v>
      </c>
      <c r="B132" s="251" t="s">
        <v>72</v>
      </c>
      <c r="C132" s="251" t="s">
        <v>5513</v>
      </c>
      <c r="D132" s="251" t="s">
        <v>5276</v>
      </c>
      <c r="E132" s="255">
        <v>812</v>
      </c>
      <c r="F132" s="255">
        <v>307</v>
      </c>
      <c r="G132" s="255">
        <v>505</v>
      </c>
    </row>
    <row r="133" spans="1:7">
      <c r="A133" s="251" t="s">
        <v>5545</v>
      </c>
      <c r="B133" s="251" t="s">
        <v>72</v>
      </c>
      <c r="C133" s="251" t="s">
        <v>5513</v>
      </c>
      <c r="D133" s="251" t="s">
        <v>3876</v>
      </c>
      <c r="E133" s="255">
        <v>6</v>
      </c>
      <c r="F133" s="255">
        <v>5</v>
      </c>
      <c r="G133" s="255">
        <v>1</v>
      </c>
    </row>
    <row r="134" spans="1:7">
      <c r="A134" s="251" t="s">
        <v>5545</v>
      </c>
      <c r="B134" s="251" t="s">
        <v>72</v>
      </c>
      <c r="C134" s="251" t="s">
        <v>5513</v>
      </c>
      <c r="D134" s="251" t="s">
        <v>149</v>
      </c>
      <c r="E134" s="255">
        <v>7014</v>
      </c>
      <c r="F134" s="255">
        <v>2475</v>
      </c>
      <c r="G134" s="255">
        <v>4539</v>
      </c>
    </row>
    <row r="135" spans="1:7">
      <c r="A135" s="251" t="s">
        <v>5545</v>
      </c>
      <c r="B135" s="251" t="s">
        <v>72</v>
      </c>
      <c r="C135" s="251" t="s">
        <v>5513</v>
      </c>
      <c r="D135" s="251" t="s">
        <v>3878</v>
      </c>
      <c r="E135" s="255">
        <v>2</v>
      </c>
      <c r="F135" s="255">
        <v>0</v>
      </c>
      <c r="G135" s="255">
        <v>2</v>
      </c>
    </row>
    <row r="136" spans="1:7">
      <c r="A136" s="251" t="s">
        <v>5545</v>
      </c>
      <c r="B136" s="251" t="s">
        <v>72</v>
      </c>
      <c r="C136" s="251" t="s">
        <v>5513</v>
      </c>
      <c r="D136" s="251" t="s">
        <v>5276</v>
      </c>
      <c r="E136" s="255">
        <v>2</v>
      </c>
      <c r="F136" s="255">
        <v>0</v>
      </c>
      <c r="G136" s="255">
        <v>2</v>
      </c>
    </row>
    <row r="137" spans="1:7">
      <c r="A137" s="251" t="s">
        <v>5546</v>
      </c>
      <c r="B137" s="251" t="s">
        <v>72</v>
      </c>
      <c r="C137" s="251" t="s">
        <v>5513</v>
      </c>
      <c r="D137" s="251" t="s">
        <v>3876</v>
      </c>
      <c r="E137" s="255">
        <v>6</v>
      </c>
      <c r="F137" s="255">
        <v>5</v>
      </c>
      <c r="G137" s="255">
        <v>1</v>
      </c>
    </row>
    <row r="138" spans="1:7">
      <c r="A138" s="251" t="s">
        <v>5546</v>
      </c>
      <c r="B138" s="251" t="s">
        <v>72</v>
      </c>
      <c r="C138" s="251" t="s">
        <v>5513</v>
      </c>
      <c r="D138" s="251" t="s">
        <v>149</v>
      </c>
      <c r="E138" s="255">
        <v>7036</v>
      </c>
      <c r="F138" s="255">
        <v>2476</v>
      </c>
      <c r="G138" s="255">
        <v>4560</v>
      </c>
    </row>
    <row r="139" spans="1:7">
      <c r="A139" s="251" t="s">
        <v>5546</v>
      </c>
      <c r="B139" s="251" t="s">
        <v>72</v>
      </c>
      <c r="C139" s="251" t="s">
        <v>5513</v>
      </c>
      <c r="D139" s="251" t="s">
        <v>3878</v>
      </c>
      <c r="E139" s="255">
        <v>0</v>
      </c>
      <c r="F139" s="255">
        <v>0</v>
      </c>
      <c r="G139" s="255">
        <v>0</v>
      </c>
    </row>
    <row r="140" spans="1:7">
      <c r="A140" s="251" t="s">
        <v>5546</v>
      </c>
      <c r="B140" s="251" t="s">
        <v>72</v>
      </c>
      <c r="C140" s="251" t="s">
        <v>5513</v>
      </c>
      <c r="D140" s="251" t="s">
        <v>5276</v>
      </c>
      <c r="E140" s="255">
        <v>0</v>
      </c>
      <c r="F140" s="255">
        <v>0</v>
      </c>
      <c r="G140" s="255">
        <v>0</v>
      </c>
    </row>
    <row r="141" spans="1:7">
      <c r="A141" s="251" t="s">
        <v>5547</v>
      </c>
      <c r="B141" s="251" t="s">
        <v>72</v>
      </c>
      <c r="C141" s="251" t="s">
        <v>5513</v>
      </c>
      <c r="D141" s="251" t="s">
        <v>3876</v>
      </c>
      <c r="E141" s="255">
        <v>6</v>
      </c>
      <c r="F141" s="255">
        <v>5</v>
      </c>
      <c r="G141" s="255">
        <v>1</v>
      </c>
    </row>
    <row r="142" spans="1:7">
      <c r="A142" s="251" t="s">
        <v>5547</v>
      </c>
      <c r="B142" s="251" t="s">
        <v>72</v>
      </c>
      <c r="C142" s="251" t="s">
        <v>5513</v>
      </c>
      <c r="D142" s="251" t="s">
        <v>149</v>
      </c>
      <c r="E142" s="255">
        <v>7022</v>
      </c>
      <c r="F142" s="255">
        <v>2474</v>
      </c>
      <c r="G142" s="255">
        <v>4548</v>
      </c>
    </row>
    <row r="143" spans="1:7">
      <c r="A143" s="251" t="s">
        <v>5547</v>
      </c>
      <c r="B143" s="251" t="s">
        <v>72</v>
      </c>
      <c r="C143" s="251" t="s">
        <v>5513</v>
      </c>
      <c r="D143" s="251" t="s">
        <v>3878</v>
      </c>
      <c r="E143" s="255">
        <v>13</v>
      </c>
      <c r="F143" s="255">
        <v>1</v>
      </c>
      <c r="G143" s="255">
        <v>12</v>
      </c>
    </row>
    <row r="144" spans="1:7">
      <c r="A144" s="251" t="s">
        <v>5547</v>
      </c>
      <c r="B144" s="251" t="s">
        <v>72</v>
      </c>
      <c r="C144" s="251" t="s">
        <v>5513</v>
      </c>
      <c r="D144" s="251" t="s">
        <v>5276</v>
      </c>
      <c r="E144" s="255">
        <v>13</v>
      </c>
      <c r="F144" s="255">
        <v>1</v>
      </c>
      <c r="G144" s="255">
        <v>12</v>
      </c>
    </row>
    <row r="145" spans="1:7">
      <c r="A145" s="251" t="s">
        <v>5548</v>
      </c>
      <c r="B145" s="251" t="s">
        <v>72</v>
      </c>
      <c r="C145" s="251" t="s">
        <v>5513</v>
      </c>
      <c r="D145" s="251" t="s">
        <v>3876</v>
      </c>
      <c r="E145" s="255">
        <v>6</v>
      </c>
      <c r="F145" s="255">
        <v>5</v>
      </c>
      <c r="G145" s="255">
        <v>1</v>
      </c>
    </row>
    <row r="146" spans="1:7">
      <c r="A146" s="251" t="s">
        <v>5548</v>
      </c>
      <c r="B146" s="251" t="s">
        <v>72</v>
      </c>
      <c r="C146" s="251" t="s">
        <v>5513</v>
      </c>
      <c r="D146" s="251" t="s">
        <v>149</v>
      </c>
      <c r="E146" s="255">
        <v>7024</v>
      </c>
      <c r="F146" s="255">
        <v>2472</v>
      </c>
      <c r="G146" s="255">
        <v>4552</v>
      </c>
    </row>
    <row r="147" spans="1:7">
      <c r="A147" s="251" t="s">
        <v>5548</v>
      </c>
      <c r="B147" s="251" t="s">
        <v>72</v>
      </c>
      <c r="C147" s="251" t="s">
        <v>5513</v>
      </c>
      <c r="D147" s="251" t="s">
        <v>3878</v>
      </c>
      <c r="E147" s="255">
        <v>0</v>
      </c>
      <c r="F147" s="255">
        <v>0</v>
      </c>
      <c r="G147" s="255">
        <v>0</v>
      </c>
    </row>
    <row r="148" spans="1:7">
      <c r="A148" s="251" t="s">
        <v>5548</v>
      </c>
      <c r="B148" s="251" t="s">
        <v>72</v>
      </c>
      <c r="C148" s="251" t="s">
        <v>5513</v>
      </c>
      <c r="D148" s="251" t="s">
        <v>5276</v>
      </c>
      <c r="E148" s="255">
        <v>0</v>
      </c>
      <c r="F148" s="255">
        <v>0</v>
      </c>
      <c r="G148" s="255">
        <v>0</v>
      </c>
    </row>
    <row r="149" spans="1:7">
      <c r="A149" s="251" t="s">
        <v>5549</v>
      </c>
      <c r="B149" s="251" t="s">
        <v>72</v>
      </c>
      <c r="C149" s="251" t="s">
        <v>5513</v>
      </c>
      <c r="D149" s="251" t="s">
        <v>3876</v>
      </c>
      <c r="E149" s="255">
        <v>6</v>
      </c>
      <c r="F149" s="255">
        <v>5</v>
      </c>
      <c r="G149" s="255">
        <v>1</v>
      </c>
    </row>
    <row r="150" spans="1:7">
      <c r="A150" s="251" t="s">
        <v>5549</v>
      </c>
      <c r="B150" s="251" t="s">
        <v>72</v>
      </c>
      <c r="C150" s="251" t="s">
        <v>5513</v>
      </c>
      <c r="D150" s="251" t="s">
        <v>149</v>
      </c>
      <c r="E150" s="255">
        <v>7061</v>
      </c>
      <c r="F150" s="255">
        <v>2474</v>
      </c>
      <c r="G150" s="255">
        <v>4587</v>
      </c>
    </row>
    <row r="151" spans="1:7">
      <c r="A151" s="251" t="s">
        <v>5549</v>
      </c>
      <c r="B151" s="251" t="s">
        <v>72</v>
      </c>
      <c r="C151" s="251" t="s">
        <v>5513</v>
      </c>
      <c r="D151" s="251" t="s">
        <v>3878</v>
      </c>
      <c r="E151" s="255">
        <v>39</v>
      </c>
      <c r="F151" s="255">
        <v>13</v>
      </c>
      <c r="G151" s="255">
        <v>26</v>
      </c>
    </row>
    <row r="152" spans="1:7">
      <c r="A152" s="251" t="s">
        <v>5549</v>
      </c>
      <c r="B152" s="251" t="s">
        <v>72</v>
      </c>
      <c r="C152" s="251" t="s">
        <v>5513</v>
      </c>
      <c r="D152" s="251" t="s">
        <v>5276</v>
      </c>
      <c r="E152" s="255">
        <v>27</v>
      </c>
      <c r="F152" s="255">
        <v>7</v>
      </c>
      <c r="G152" s="255">
        <v>20</v>
      </c>
    </row>
    <row r="153" spans="1:7">
      <c r="A153" s="251" t="s">
        <v>5550</v>
      </c>
      <c r="B153" s="251" t="s">
        <v>72</v>
      </c>
      <c r="C153" s="251" t="s">
        <v>5513</v>
      </c>
      <c r="D153" s="251" t="s">
        <v>3876</v>
      </c>
      <c r="E153" s="255">
        <v>6</v>
      </c>
      <c r="F153" s="255">
        <v>5</v>
      </c>
      <c r="G153" s="255">
        <v>1</v>
      </c>
    </row>
    <row r="154" spans="1:7">
      <c r="A154" s="251" t="s">
        <v>5550</v>
      </c>
      <c r="B154" s="251" t="s">
        <v>72</v>
      </c>
      <c r="C154" s="251" t="s">
        <v>5513</v>
      </c>
      <c r="D154" s="251" t="s">
        <v>149</v>
      </c>
      <c r="E154" s="255">
        <v>7052</v>
      </c>
      <c r="F154" s="255">
        <v>2477</v>
      </c>
      <c r="G154" s="255">
        <v>4575</v>
      </c>
    </row>
    <row r="155" spans="1:7">
      <c r="A155" s="251" t="s">
        <v>5550</v>
      </c>
      <c r="B155" s="251" t="s">
        <v>72</v>
      </c>
      <c r="C155" s="251" t="s">
        <v>5513</v>
      </c>
      <c r="D155" s="251" t="s">
        <v>3878</v>
      </c>
      <c r="E155" s="255">
        <v>1</v>
      </c>
      <c r="F155" s="255">
        <v>0</v>
      </c>
      <c r="G155" s="255">
        <v>1</v>
      </c>
    </row>
    <row r="156" spans="1:7">
      <c r="A156" s="251" t="s">
        <v>5550</v>
      </c>
      <c r="B156" s="251" t="s">
        <v>72</v>
      </c>
      <c r="C156" s="251" t="s">
        <v>5513</v>
      </c>
      <c r="D156" s="251" t="s">
        <v>5276</v>
      </c>
      <c r="E156" s="255">
        <v>1</v>
      </c>
      <c r="F156" s="255">
        <v>0</v>
      </c>
      <c r="G156" s="255">
        <v>1</v>
      </c>
    </row>
    <row r="157" spans="1:7">
      <c r="A157" s="251" t="s">
        <v>5551</v>
      </c>
      <c r="B157" s="251" t="s">
        <v>72</v>
      </c>
      <c r="C157" s="251" t="s">
        <v>5513</v>
      </c>
      <c r="D157" s="251" t="s">
        <v>3876</v>
      </c>
      <c r="E157" s="255">
        <v>6</v>
      </c>
      <c r="F157" s="255">
        <v>5</v>
      </c>
      <c r="G157" s="255">
        <v>1</v>
      </c>
    </row>
    <row r="158" spans="1:7">
      <c r="A158" s="251" t="s">
        <v>5551</v>
      </c>
      <c r="B158" s="251" t="s">
        <v>72</v>
      </c>
      <c r="C158" s="251" t="s">
        <v>5513</v>
      </c>
      <c r="D158" s="251" t="s">
        <v>149</v>
      </c>
      <c r="E158" s="255">
        <v>7021</v>
      </c>
      <c r="F158" s="255">
        <v>2470</v>
      </c>
      <c r="G158" s="255">
        <v>4551</v>
      </c>
    </row>
    <row r="159" spans="1:7">
      <c r="A159" s="251" t="s">
        <v>5551</v>
      </c>
      <c r="B159" s="251" t="s">
        <v>72</v>
      </c>
      <c r="C159" s="251" t="s">
        <v>5513</v>
      </c>
      <c r="D159" s="251" t="s">
        <v>3878</v>
      </c>
      <c r="E159" s="255">
        <v>0</v>
      </c>
      <c r="F159" s="255">
        <v>0</v>
      </c>
      <c r="G159" s="255">
        <v>0</v>
      </c>
    </row>
    <row r="160" spans="1:7">
      <c r="A160" s="251" t="s">
        <v>5551</v>
      </c>
      <c r="B160" s="251" t="s">
        <v>72</v>
      </c>
      <c r="C160" s="251" t="s">
        <v>5513</v>
      </c>
      <c r="D160" s="251" t="s">
        <v>5276</v>
      </c>
      <c r="E160" s="255">
        <v>0</v>
      </c>
      <c r="F160" s="255">
        <v>0</v>
      </c>
      <c r="G160" s="255">
        <v>0</v>
      </c>
    </row>
    <row r="161" spans="1:7">
      <c r="A161" s="251" t="s">
        <v>5552</v>
      </c>
      <c r="B161" s="251" t="s">
        <v>72</v>
      </c>
      <c r="C161" s="251" t="s">
        <v>5513</v>
      </c>
      <c r="D161" s="251" t="s">
        <v>3876</v>
      </c>
      <c r="E161" s="255">
        <v>128</v>
      </c>
      <c r="F161" s="255">
        <v>53</v>
      </c>
      <c r="G161" s="255">
        <v>75</v>
      </c>
    </row>
    <row r="162" spans="1:7">
      <c r="A162" s="251" t="s">
        <v>5552</v>
      </c>
      <c r="B162" s="251" t="s">
        <v>72</v>
      </c>
      <c r="C162" s="251" t="s">
        <v>5513</v>
      </c>
      <c r="D162" s="251" t="s">
        <v>149</v>
      </c>
      <c r="E162" s="255">
        <v>7145</v>
      </c>
      <c r="F162" s="255">
        <v>2489</v>
      </c>
      <c r="G162" s="255">
        <v>4656</v>
      </c>
    </row>
    <row r="163" spans="1:7">
      <c r="A163" s="251" t="s">
        <v>5552</v>
      </c>
      <c r="B163" s="251" t="s">
        <v>72</v>
      </c>
      <c r="C163" s="251" t="s">
        <v>5513</v>
      </c>
      <c r="D163" s="251" t="s">
        <v>3878</v>
      </c>
      <c r="E163" s="255">
        <v>195</v>
      </c>
      <c r="F163" s="255">
        <v>43</v>
      </c>
      <c r="G163" s="255">
        <v>152</v>
      </c>
    </row>
    <row r="164" spans="1:7">
      <c r="A164" s="251" t="s">
        <v>5552</v>
      </c>
      <c r="B164" s="251" t="s">
        <v>72</v>
      </c>
      <c r="C164" s="251" t="s">
        <v>5513</v>
      </c>
      <c r="D164" s="251" t="s">
        <v>5276</v>
      </c>
      <c r="E164" s="255">
        <v>106</v>
      </c>
      <c r="F164" s="255">
        <v>19</v>
      </c>
      <c r="G164" s="255">
        <v>87</v>
      </c>
    </row>
    <row r="165" spans="1:7">
      <c r="A165" s="251" t="s">
        <v>5553</v>
      </c>
      <c r="B165" s="251" t="s">
        <v>72</v>
      </c>
      <c r="C165" s="251" t="s">
        <v>5513</v>
      </c>
      <c r="D165" s="251" t="s">
        <v>3876</v>
      </c>
      <c r="E165" s="255">
        <v>184</v>
      </c>
      <c r="F165" s="255">
        <v>75</v>
      </c>
      <c r="G165" s="255">
        <v>109</v>
      </c>
    </row>
    <row r="166" spans="1:7">
      <c r="A166" s="251" t="s">
        <v>5553</v>
      </c>
      <c r="B166" s="251" t="s">
        <v>72</v>
      </c>
      <c r="C166" s="251" t="s">
        <v>5513</v>
      </c>
      <c r="D166" s="251" t="s">
        <v>149</v>
      </c>
      <c r="E166" s="255">
        <v>7167</v>
      </c>
      <c r="F166" s="255">
        <v>2496</v>
      </c>
      <c r="G166" s="255">
        <v>4671</v>
      </c>
    </row>
    <row r="167" spans="1:7">
      <c r="A167" s="251" t="s">
        <v>5553</v>
      </c>
      <c r="B167" s="251" t="s">
        <v>72</v>
      </c>
      <c r="C167" s="251" t="s">
        <v>5513</v>
      </c>
      <c r="D167" s="251" t="s">
        <v>3878</v>
      </c>
      <c r="E167" s="255">
        <v>544</v>
      </c>
      <c r="F167" s="255">
        <v>157</v>
      </c>
      <c r="G167" s="255">
        <v>387</v>
      </c>
    </row>
    <row r="168" spans="1:7">
      <c r="A168" s="251" t="s">
        <v>5553</v>
      </c>
      <c r="B168" s="251" t="s">
        <v>72</v>
      </c>
      <c r="C168" s="251" t="s">
        <v>5513</v>
      </c>
      <c r="D168" s="251" t="s">
        <v>5276</v>
      </c>
      <c r="E168" s="255">
        <v>315</v>
      </c>
      <c r="F168" s="255">
        <v>66</v>
      </c>
      <c r="G168" s="255">
        <v>249</v>
      </c>
    </row>
    <row r="169" spans="1:7">
      <c r="A169" s="251" t="s">
        <v>5554</v>
      </c>
      <c r="B169" s="251" t="s">
        <v>72</v>
      </c>
      <c r="C169" s="251" t="s">
        <v>5513</v>
      </c>
      <c r="D169" s="251" t="s">
        <v>3876</v>
      </c>
      <c r="E169" s="255">
        <v>128</v>
      </c>
      <c r="F169" s="255">
        <v>53</v>
      </c>
      <c r="G169" s="255">
        <v>75</v>
      </c>
    </row>
    <row r="170" spans="1:7">
      <c r="A170" s="251" t="s">
        <v>5554</v>
      </c>
      <c r="B170" s="251" t="s">
        <v>72</v>
      </c>
      <c r="C170" s="251" t="s">
        <v>5513</v>
      </c>
      <c r="D170" s="251" t="s">
        <v>149</v>
      </c>
      <c r="E170" s="255">
        <v>7153</v>
      </c>
      <c r="F170" s="255">
        <v>2502</v>
      </c>
      <c r="G170" s="255">
        <v>4651</v>
      </c>
    </row>
    <row r="171" spans="1:7">
      <c r="A171" s="251" t="s">
        <v>5554</v>
      </c>
      <c r="B171" s="251" t="s">
        <v>72</v>
      </c>
      <c r="C171" s="251" t="s">
        <v>5513</v>
      </c>
      <c r="D171" s="251" t="s">
        <v>3878</v>
      </c>
      <c r="E171" s="255">
        <v>103</v>
      </c>
      <c r="F171" s="255">
        <v>52</v>
      </c>
      <c r="G171" s="255">
        <v>51</v>
      </c>
    </row>
    <row r="172" spans="1:7">
      <c r="A172" s="251" t="s">
        <v>5554</v>
      </c>
      <c r="B172" s="251" t="s">
        <v>72</v>
      </c>
      <c r="C172" s="251" t="s">
        <v>5513</v>
      </c>
      <c r="D172" s="251" t="s">
        <v>5276</v>
      </c>
      <c r="E172" s="255">
        <v>41</v>
      </c>
      <c r="F172" s="255">
        <v>20</v>
      </c>
      <c r="G172" s="255">
        <v>21</v>
      </c>
    </row>
    <row r="173" spans="1:7">
      <c r="A173" s="251" t="s">
        <v>5555</v>
      </c>
      <c r="B173" s="251" t="s">
        <v>72</v>
      </c>
      <c r="C173" s="251" t="s">
        <v>5513</v>
      </c>
      <c r="D173" s="251" t="s">
        <v>3876</v>
      </c>
      <c r="E173" s="255">
        <v>6</v>
      </c>
      <c r="F173" s="255">
        <v>5</v>
      </c>
      <c r="G173" s="255">
        <v>1</v>
      </c>
    </row>
    <row r="174" spans="1:7">
      <c r="A174" s="251" t="s">
        <v>5555</v>
      </c>
      <c r="B174" s="251" t="s">
        <v>72</v>
      </c>
      <c r="C174" s="251" t="s">
        <v>5513</v>
      </c>
      <c r="D174" s="251" t="s">
        <v>149</v>
      </c>
      <c r="E174" s="255">
        <v>7065</v>
      </c>
      <c r="F174" s="255">
        <v>2482</v>
      </c>
      <c r="G174" s="255">
        <v>4583</v>
      </c>
    </row>
    <row r="175" spans="1:7">
      <c r="A175" s="251" t="s">
        <v>5555</v>
      </c>
      <c r="B175" s="251" t="s">
        <v>72</v>
      </c>
      <c r="C175" s="251" t="s">
        <v>5513</v>
      </c>
      <c r="D175" s="251" t="s">
        <v>3878</v>
      </c>
      <c r="E175" s="255">
        <v>0</v>
      </c>
      <c r="F175" s="255">
        <v>0</v>
      </c>
      <c r="G175" s="255">
        <v>0</v>
      </c>
    </row>
    <row r="176" spans="1:7">
      <c r="A176" s="251" t="s">
        <v>5555</v>
      </c>
      <c r="B176" s="251" t="s">
        <v>72</v>
      </c>
      <c r="C176" s="251" t="s">
        <v>5513</v>
      </c>
      <c r="D176" s="251" t="s">
        <v>5276</v>
      </c>
      <c r="E176" s="255">
        <v>0</v>
      </c>
      <c r="F176" s="255">
        <v>0</v>
      </c>
      <c r="G176" s="255">
        <v>0</v>
      </c>
    </row>
    <row r="177" spans="1:7">
      <c r="A177" s="251" t="s">
        <v>5556</v>
      </c>
      <c r="B177" s="251" t="s">
        <v>72</v>
      </c>
      <c r="C177" s="251" t="s">
        <v>5513</v>
      </c>
      <c r="D177" s="251" t="s">
        <v>3876</v>
      </c>
      <c r="E177" s="255">
        <v>6</v>
      </c>
      <c r="F177" s="255">
        <v>5</v>
      </c>
      <c r="G177" s="255">
        <v>1</v>
      </c>
    </row>
    <row r="178" spans="1:7">
      <c r="A178" s="251" t="s">
        <v>5556</v>
      </c>
      <c r="B178" s="251" t="s">
        <v>72</v>
      </c>
      <c r="C178" s="251" t="s">
        <v>5513</v>
      </c>
      <c r="D178" s="251" t="s">
        <v>149</v>
      </c>
      <c r="E178" s="255">
        <v>7029</v>
      </c>
      <c r="F178" s="255">
        <v>2466</v>
      </c>
      <c r="G178" s="255">
        <v>4563</v>
      </c>
    </row>
    <row r="179" spans="1:7">
      <c r="A179" s="251" t="s">
        <v>5556</v>
      </c>
      <c r="B179" s="251" t="s">
        <v>72</v>
      </c>
      <c r="C179" s="251" t="s">
        <v>5513</v>
      </c>
      <c r="D179" s="251" t="s">
        <v>3878</v>
      </c>
      <c r="E179" s="255">
        <v>5</v>
      </c>
      <c r="F179" s="255">
        <v>3</v>
      </c>
      <c r="G179" s="255">
        <v>2</v>
      </c>
    </row>
    <row r="180" spans="1:7">
      <c r="A180" s="251" t="s">
        <v>5556</v>
      </c>
      <c r="B180" s="251" t="s">
        <v>72</v>
      </c>
      <c r="C180" s="251" t="s">
        <v>5513</v>
      </c>
      <c r="D180" s="251" t="s">
        <v>5276</v>
      </c>
      <c r="E180" s="255">
        <v>5</v>
      </c>
      <c r="F180" s="255">
        <v>3</v>
      </c>
      <c r="G180" s="255">
        <v>2</v>
      </c>
    </row>
    <row r="181" spans="1:7">
      <c r="A181" s="251" t="s">
        <v>5557</v>
      </c>
      <c r="B181" s="251" t="s">
        <v>72</v>
      </c>
      <c r="C181" s="251" t="s">
        <v>5513</v>
      </c>
      <c r="D181" s="251" t="s">
        <v>3876</v>
      </c>
      <c r="E181" s="255">
        <v>6</v>
      </c>
      <c r="F181" s="255">
        <v>5</v>
      </c>
      <c r="G181" s="255">
        <v>1</v>
      </c>
    </row>
    <row r="182" spans="1:7">
      <c r="A182" s="251" t="s">
        <v>5557</v>
      </c>
      <c r="B182" s="251" t="s">
        <v>72</v>
      </c>
      <c r="C182" s="251" t="s">
        <v>5513</v>
      </c>
      <c r="D182" s="251" t="s">
        <v>149</v>
      </c>
      <c r="E182" s="255">
        <v>7012</v>
      </c>
      <c r="F182" s="255">
        <v>2463</v>
      </c>
      <c r="G182" s="255">
        <v>4549</v>
      </c>
    </row>
    <row r="183" spans="1:7">
      <c r="A183" s="251" t="s">
        <v>5557</v>
      </c>
      <c r="B183" s="251" t="s">
        <v>72</v>
      </c>
      <c r="C183" s="251" t="s">
        <v>5513</v>
      </c>
      <c r="D183" s="251" t="s">
        <v>3878</v>
      </c>
      <c r="E183" s="255">
        <v>2</v>
      </c>
      <c r="F183" s="255">
        <v>2</v>
      </c>
      <c r="G183" s="255">
        <v>0</v>
      </c>
    </row>
    <row r="184" spans="1:7">
      <c r="A184" s="251" t="s">
        <v>5557</v>
      </c>
      <c r="B184" s="251" t="s">
        <v>72</v>
      </c>
      <c r="C184" s="251" t="s">
        <v>5513</v>
      </c>
      <c r="D184" s="251" t="s">
        <v>5276</v>
      </c>
      <c r="E184" s="255">
        <v>2</v>
      </c>
      <c r="F184" s="255">
        <v>2</v>
      </c>
      <c r="G184" s="255">
        <v>0</v>
      </c>
    </row>
    <row r="185" spans="1:7">
      <c r="A185" s="251" t="s">
        <v>5558</v>
      </c>
      <c r="B185" s="251" t="s">
        <v>72</v>
      </c>
      <c r="C185" s="251" t="s">
        <v>5513</v>
      </c>
      <c r="D185" s="251" t="s">
        <v>3876</v>
      </c>
      <c r="E185" s="255">
        <v>6</v>
      </c>
      <c r="F185" s="255">
        <v>5</v>
      </c>
      <c r="G185" s="255">
        <v>1</v>
      </c>
    </row>
    <row r="186" spans="1:7">
      <c r="A186" s="251" t="s">
        <v>5558</v>
      </c>
      <c r="B186" s="251" t="s">
        <v>72</v>
      </c>
      <c r="C186" s="251" t="s">
        <v>5513</v>
      </c>
      <c r="D186" s="251" t="s">
        <v>149</v>
      </c>
      <c r="E186" s="255">
        <v>7045</v>
      </c>
      <c r="F186" s="255">
        <v>2478</v>
      </c>
      <c r="G186" s="255">
        <v>4567</v>
      </c>
    </row>
    <row r="187" spans="1:7">
      <c r="A187" s="251" t="s">
        <v>5558</v>
      </c>
      <c r="B187" s="251" t="s">
        <v>72</v>
      </c>
      <c r="C187" s="251" t="s">
        <v>5513</v>
      </c>
      <c r="D187" s="251" t="s">
        <v>3878</v>
      </c>
      <c r="E187" s="255">
        <v>0</v>
      </c>
      <c r="F187" s="255">
        <v>0</v>
      </c>
      <c r="G187" s="255">
        <v>0</v>
      </c>
    </row>
    <row r="188" spans="1:7">
      <c r="A188" s="251" t="s">
        <v>5558</v>
      </c>
      <c r="B188" s="251" t="s">
        <v>72</v>
      </c>
      <c r="C188" s="251" t="s">
        <v>5513</v>
      </c>
      <c r="D188" s="251" t="s">
        <v>5276</v>
      </c>
      <c r="E188" s="255">
        <v>0</v>
      </c>
      <c r="F188" s="255">
        <v>0</v>
      </c>
      <c r="G188" s="255">
        <v>0</v>
      </c>
    </row>
    <row r="189" spans="1:7">
      <c r="A189" s="251" t="s">
        <v>5559</v>
      </c>
      <c r="B189" s="251" t="s">
        <v>72</v>
      </c>
      <c r="C189" s="251" t="s">
        <v>5513</v>
      </c>
      <c r="D189" s="251" t="s">
        <v>3876</v>
      </c>
      <c r="E189" s="255">
        <v>147</v>
      </c>
      <c r="F189" s="255">
        <v>55</v>
      </c>
      <c r="G189" s="255">
        <v>92</v>
      </c>
    </row>
    <row r="190" spans="1:7">
      <c r="A190" s="251" t="s">
        <v>5559</v>
      </c>
      <c r="B190" s="251" t="s">
        <v>72</v>
      </c>
      <c r="C190" s="251" t="s">
        <v>5513</v>
      </c>
      <c r="D190" s="251" t="s">
        <v>149</v>
      </c>
      <c r="E190" s="255">
        <v>7043</v>
      </c>
      <c r="F190" s="255">
        <v>2475</v>
      </c>
      <c r="G190" s="255">
        <v>4568</v>
      </c>
    </row>
    <row r="191" spans="1:7">
      <c r="A191" s="251" t="s">
        <v>5559</v>
      </c>
      <c r="B191" s="251" t="s">
        <v>72</v>
      </c>
      <c r="C191" s="251" t="s">
        <v>5513</v>
      </c>
      <c r="D191" s="251" t="s">
        <v>3878</v>
      </c>
      <c r="E191" s="255">
        <v>205</v>
      </c>
      <c r="F191" s="255">
        <v>31</v>
      </c>
      <c r="G191" s="255">
        <v>174</v>
      </c>
    </row>
    <row r="192" spans="1:7">
      <c r="A192" s="251" t="s">
        <v>5559</v>
      </c>
      <c r="B192" s="251" t="s">
        <v>72</v>
      </c>
      <c r="C192" s="251" t="s">
        <v>5513</v>
      </c>
      <c r="D192" s="251" t="s">
        <v>5276</v>
      </c>
      <c r="E192" s="255">
        <v>104</v>
      </c>
      <c r="F192" s="255">
        <v>14</v>
      </c>
      <c r="G192" s="255">
        <v>90</v>
      </c>
    </row>
    <row r="193" spans="1:7">
      <c r="A193" s="251" t="s">
        <v>5560</v>
      </c>
      <c r="B193" s="251" t="s">
        <v>72</v>
      </c>
      <c r="C193" s="251" t="s">
        <v>5513</v>
      </c>
      <c r="D193" s="251" t="s">
        <v>3876</v>
      </c>
      <c r="E193" s="255">
        <v>6</v>
      </c>
      <c r="F193" s="255">
        <v>5</v>
      </c>
      <c r="G193" s="255">
        <v>1</v>
      </c>
    </row>
    <row r="194" spans="1:7">
      <c r="A194" s="251" t="s">
        <v>5560</v>
      </c>
      <c r="B194" s="251" t="s">
        <v>72</v>
      </c>
      <c r="C194" s="251" t="s">
        <v>5513</v>
      </c>
      <c r="D194" s="251" t="s">
        <v>149</v>
      </c>
      <c r="E194" s="255">
        <v>7034</v>
      </c>
      <c r="F194" s="255">
        <v>2470</v>
      </c>
      <c r="G194" s="255">
        <v>4564</v>
      </c>
    </row>
    <row r="195" spans="1:7">
      <c r="A195" s="251" t="s">
        <v>5560</v>
      </c>
      <c r="B195" s="251" t="s">
        <v>72</v>
      </c>
      <c r="C195" s="251" t="s">
        <v>5513</v>
      </c>
      <c r="D195" s="251" t="s">
        <v>3878</v>
      </c>
      <c r="E195" s="255">
        <v>0</v>
      </c>
      <c r="F195" s="255">
        <v>0</v>
      </c>
      <c r="G195" s="255">
        <v>0</v>
      </c>
    </row>
    <row r="196" spans="1:7">
      <c r="A196" s="251" t="s">
        <v>5560</v>
      </c>
      <c r="B196" s="251" t="s">
        <v>72</v>
      </c>
      <c r="C196" s="251" t="s">
        <v>5513</v>
      </c>
      <c r="D196" s="251" t="s">
        <v>5276</v>
      </c>
      <c r="E196" s="255">
        <v>0</v>
      </c>
      <c r="F196" s="255">
        <v>0</v>
      </c>
      <c r="G196" s="255">
        <v>0</v>
      </c>
    </row>
    <row r="197" spans="1:7">
      <c r="A197" s="229" t="s">
        <v>71</v>
      </c>
      <c r="B197" s="229" t="s">
        <v>72</v>
      </c>
      <c r="C197" s="229" t="s">
        <v>5513</v>
      </c>
      <c r="D197" s="229" t="s">
        <v>3876</v>
      </c>
      <c r="E197" s="352">
        <v>240</v>
      </c>
      <c r="F197" s="352">
        <v>78</v>
      </c>
      <c r="G197" s="352">
        <v>162</v>
      </c>
    </row>
    <row r="198" spans="1:7">
      <c r="A198" s="251" t="s">
        <v>71</v>
      </c>
      <c r="B198" s="251" t="s">
        <v>72</v>
      </c>
      <c r="C198" s="251" t="s">
        <v>5513</v>
      </c>
      <c r="D198" s="251" t="s">
        <v>149</v>
      </c>
      <c r="E198" s="255">
        <v>7104</v>
      </c>
      <c r="F198" s="255">
        <v>2485</v>
      </c>
      <c r="G198" s="255">
        <v>4619</v>
      </c>
    </row>
    <row r="199" spans="1:7">
      <c r="A199" s="251" t="s">
        <v>71</v>
      </c>
      <c r="B199" s="251" t="s">
        <v>72</v>
      </c>
      <c r="C199" s="251" t="s">
        <v>5513</v>
      </c>
      <c r="D199" s="251" t="s">
        <v>3878</v>
      </c>
      <c r="E199" s="255">
        <v>119</v>
      </c>
      <c r="F199" s="255">
        <v>26</v>
      </c>
      <c r="G199" s="255">
        <v>93</v>
      </c>
    </row>
    <row r="200" spans="1:7">
      <c r="A200" s="251" t="s">
        <v>71</v>
      </c>
      <c r="B200" s="251" t="s">
        <v>72</v>
      </c>
      <c r="C200" s="251" t="s">
        <v>5513</v>
      </c>
      <c r="D200" s="251" t="s">
        <v>5276</v>
      </c>
      <c r="E200" s="255">
        <v>57</v>
      </c>
      <c r="F200" s="255">
        <v>14</v>
      </c>
      <c r="G200" s="255">
        <v>43</v>
      </c>
    </row>
    <row r="201" spans="1:7">
      <c r="A201" s="251" t="s">
        <v>5561</v>
      </c>
      <c r="B201" s="251" t="s">
        <v>72</v>
      </c>
      <c r="C201" s="251" t="s">
        <v>5513</v>
      </c>
      <c r="D201" s="251" t="s">
        <v>3876</v>
      </c>
      <c r="E201" s="255">
        <v>141</v>
      </c>
      <c r="F201" s="255">
        <v>53</v>
      </c>
      <c r="G201" s="255">
        <v>88</v>
      </c>
    </row>
    <row r="202" spans="1:7">
      <c r="A202" s="251" t="s">
        <v>5561</v>
      </c>
      <c r="B202" s="251" t="s">
        <v>72</v>
      </c>
      <c r="C202" s="251" t="s">
        <v>5513</v>
      </c>
      <c r="D202" s="251" t="s">
        <v>149</v>
      </c>
      <c r="E202" s="255">
        <v>7025</v>
      </c>
      <c r="F202" s="255">
        <v>2469</v>
      </c>
      <c r="G202" s="255">
        <v>4556</v>
      </c>
    </row>
    <row r="203" spans="1:7">
      <c r="A203" s="251" t="s">
        <v>5561</v>
      </c>
      <c r="B203" s="251" t="s">
        <v>72</v>
      </c>
      <c r="C203" s="251" t="s">
        <v>5513</v>
      </c>
      <c r="D203" s="251" t="s">
        <v>3878</v>
      </c>
      <c r="E203" s="255">
        <v>3</v>
      </c>
      <c r="F203" s="255">
        <v>2</v>
      </c>
      <c r="G203" s="255">
        <v>1</v>
      </c>
    </row>
    <row r="204" spans="1:7">
      <c r="A204" s="251" t="s">
        <v>5561</v>
      </c>
      <c r="B204" s="251" t="s">
        <v>72</v>
      </c>
      <c r="C204" s="251" t="s">
        <v>5513</v>
      </c>
      <c r="D204" s="251" t="s">
        <v>5276</v>
      </c>
      <c r="E204" s="255">
        <v>2</v>
      </c>
      <c r="F204" s="255">
        <v>1</v>
      </c>
      <c r="G204" s="255">
        <v>1</v>
      </c>
    </row>
    <row r="205" spans="1:7">
      <c r="A205" s="251" t="s">
        <v>5563</v>
      </c>
      <c r="B205" s="251" t="s">
        <v>72</v>
      </c>
      <c r="C205" s="251" t="s">
        <v>5513</v>
      </c>
      <c r="D205" s="251" t="s">
        <v>3876</v>
      </c>
      <c r="E205" s="255">
        <v>6</v>
      </c>
      <c r="F205" s="255">
        <v>5</v>
      </c>
      <c r="G205" s="255">
        <v>1</v>
      </c>
    </row>
    <row r="206" spans="1:7">
      <c r="A206" s="251" t="s">
        <v>5563</v>
      </c>
      <c r="B206" s="251" t="s">
        <v>72</v>
      </c>
      <c r="C206" s="251" t="s">
        <v>5513</v>
      </c>
      <c r="D206" s="251" t="s">
        <v>149</v>
      </c>
      <c r="E206" s="255">
        <v>7020</v>
      </c>
      <c r="F206" s="255">
        <v>2481</v>
      </c>
      <c r="G206" s="255">
        <v>4539</v>
      </c>
    </row>
    <row r="207" spans="1:7">
      <c r="A207" s="251" t="s">
        <v>5563</v>
      </c>
      <c r="B207" s="251" t="s">
        <v>72</v>
      </c>
      <c r="C207" s="251" t="s">
        <v>5513</v>
      </c>
      <c r="D207" s="251" t="s">
        <v>3878</v>
      </c>
      <c r="E207" s="255">
        <v>61</v>
      </c>
      <c r="F207" s="255">
        <v>13</v>
      </c>
      <c r="G207" s="255">
        <v>48</v>
      </c>
    </row>
    <row r="208" spans="1:7">
      <c r="A208" s="251" t="s">
        <v>5563</v>
      </c>
      <c r="B208" s="251" t="s">
        <v>72</v>
      </c>
      <c r="C208" s="251" t="s">
        <v>5513</v>
      </c>
      <c r="D208" s="251" t="s">
        <v>5276</v>
      </c>
      <c r="E208" s="255">
        <v>37</v>
      </c>
      <c r="F208" s="255">
        <v>8</v>
      </c>
      <c r="G208" s="255">
        <v>29</v>
      </c>
    </row>
    <row r="209" spans="1:7">
      <c r="A209" s="251" t="s">
        <v>5564</v>
      </c>
      <c r="B209" s="251" t="s">
        <v>72</v>
      </c>
      <c r="C209" s="251" t="s">
        <v>5513</v>
      </c>
      <c r="D209" s="251" t="s">
        <v>3876</v>
      </c>
      <c r="E209" s="255">
        <v>180</v>
      </c>
      <c r="F209" s="255">
        <v>64</v>
      </c>
      <c r="G209" s="255">
        <v>116</v>
      </c>
    </row>
    <row r="210" spans="1:7">
      <c r="A210" s="251" t="s">
        <v>5564</v>
      </c>
      <c r="B210" s="251" t="s">
        <v>72</v>
      </c>
      <c r="C210" s="251" t="s">
        <v>5513</v>
      </c>
      <c r="D210" s="251" t="s">
        <v>149</v>
      </c>
      <c r="E210" s="255">
        <v>7059</v>
      </c>
      <c r="F210" s="255">
        <v>2462</v>
      </c>
      <c r="G210" s="255">
        <v>4597</v>
      </c>
    </row>
    <row r="211" spans="1:7">
      <c r="A211" s="251" t="s">
        <v>5564</v>
      </c>
      <c r="B211" s="251" t="s">
        <v>72</v>
      </c>
      <c r="C211" s="251" t="s">
        <v>5513</v>
      </c>
      <c r="D211" s="251" t="s">
        <v>3878</v>
      </c>
      <c r="E211" s="255">
        <v>146</v>
      </c>
      <c r="F211" s="255">
        <v>56</v>
      </c>
      <c r="G211" s="255">
        <v>90</v>
      </c>
    </row>
    <row r="212" spans="1:7">
      <c r="A212" s="251" t="s">
        <v>5564</v>
      </c>
      <c r="B212" s="251" t="s">
        <v>72</v>
      </c>
      <c r="C212" s="251" t="s">
        <v>5513</v>
      </c>
      <c r="D212" s="251" t="s">
        <v>5276</v>
      </c>
      <c r="E212" s="255">
        <v>91</v>
      </c>
      <c r="F212" s="255">
        <v>32</v>
      </c>
      <c r="G212" s="255">
        <v>59</v>
      </c>
    </row>
    <row r="213" spans="1:7">
      <c r="A213" s="251" t="s">
        <v>5566</v>
      </c>
      <c r="B213" s="251" t="s">
        <v>72</v>
      </c>
      <c r="C213" s="251" t="s">
        <v>5513</v>
      </c>
      <c r="D213" s="251" t="s">
        <v>3876</v>
      </c>
      <c r="E213" s="255">
        <v>6</v>
      </c>
      <c r="F213" s="255">
        <v>5</v>
      </c>
      <c r="G213" s="255">
        <v>1</v>
      </c>
    </row>
    <row r="214" spans="1:7">
      <c r="A214" s="251" t="s">
        <v>5566</v>
      </c>
      <c r="B214" s="251" t="s">
        <v>72</v>
      </c>
      <c r="C214" s="251" t="s">
        <v>5513</v>
      </c>
      <c r="D214" s="251" t="s">
        <v>149</v>
      </c>
      <c r="E214" s="255">
        <v>7079</v>
      </c>
      <c r="F214" s="255">
        <v>2492</v>
      </c>
      <c r="G214" s="255">
        <v>4587</v>
      </c>
    </row>
    <row r="215" spans="1:7">
      <c r="A215" s="251" t="s">
        <v>5566</v>
      </c>
      <c r="B215" s="251" t="s">
        <v>72</v>
      </c>
      <c r="C215" s="251" t="s">
        <v>5513</v>
      </c>
      <c r="D215" s="251" t="s">
        <v>3878</v>
      </c>
      <c r="E215" s="255">
        <v>0</v>
      </c>
      <c r="F215" s="255">
        <v>0</v>
      </c>
      <c r="G215" s="255">
        <v>0</v>
      </c>
    </row>
    <row r="216" spans="1:7">
      <c r="A216" s="251" t="s">
        <v>5566</v>
      </c>
      <c r="B216" s="251" t="s">
        <v>72</v>
      </c>
      <c r="C216" s="251" t="s">
        <v>5513</v>
      </c>
      <c r="D216" s="251" t="s">
        <v>5276</v>
      </c>
      <c r="E216" s="255">
        <v>0</v>
      </c>
      <c r="F216" s="255">
        <v>0</v>
      </c>
      <c r="G216" s="255">
        <v>0</v>
      </c>
    </row>
    <row r="217" spans="1:7">
      <c r="A217" s="251" t="s">
        <v>5694</v>
      </c>
      <c r="B217" s="251" t="s">
        <v>72</v>
      </c>
      <c r="C217" s="251" t="s">
        <v>5513</v>
      </c>
      <c r="D217" s="251" t="s">
        <v>3876</v>
      </c>
      <c r="E217" s="255">
        <v>0</v>
      </c>
      <c r="F217" s="255">
        <v>0</v>
      </c>
      <c r="G217" s="255">
        <v>0</v>
      </c>
    </row>
    <row r="218" spans="1:7">
      <c r="A218" s="251" t="s">
        <v>5694</v>
      </c>
      <c r="B218" s="251" t="s">
        <v>72</v>
      </c>
      <c r="C218" s="251" t="s">
        <v>5513</v>
      </c>
      <c r="D218" s="251" t="s">
        <v>149</v>
      </c>
      <c r="E218" s="255">
        <v>2456</v>
      </c>
      <c r="F218" s="255">
        <v>263</v>
      </c>
      <c r="G218" s="255">
        <v>2193</v>
      </c>
    </row>
    <row r="219" spans="1:7">
      <c r="A219" s="251" t="s">
        <v>5694</v>
      </c>
      <c r="B219" s="251" t="s">
        <v>72</v>
      </c>
      <c r="C219" s="251" t="s">
        <v>5513</v>
      </c>
      <c r="D219" s="251" t="s">
        <v>3878</v>
      </c>
      <c r="E219" s="255">
        <v>0</v>
      </c>
      <c r="F219" s="255">
        <v>0</v>
      </c>
      <c r="G219" s="255">
        <v>0</v>
      </c>
    </row>
    <row r="220" spans="1:7">
      <c r="A220" s="251" t="s">
        <v>5694</v>
      </c>
      <c r="B220" s="251" t="s">
        <v>72</v>
      </c>
      <c r="C220" s="251" t="s">
        <v>5513</v>
      </c>
      <c r="D220" s="251" t="s">
        <v>5276</v>
      </c>
      <c r="E220" s="255">
        <v>0</v>
      </c>
      <c r="F220" s="255">
        <v>0</v>
      </c>
      <c r="G220" s="255">
        <v>0</v>
      </c>
    </row>
    <row r="221" spans="1:7">
      <c r="A221" s="251" t="s">
        <v>5567</v>
      </c>
      <c r="B221" s="251" t="s">
        <v>72</v>
      </c>
      <c r="C221" s="251" t="s">
        <v>5513</v>
      </c>
      <c r="D221" s="251" t="s">
        <v>3876</v>
      </c>
      <c r="E221" s="255">
        <v>6</v>
      </c>
      <c r="F221" s="255">
        <v>5</v>
      </c>
      <c r="G221" s="255">
        <v>1</v>
      </c>
    </row>
    <row r="222" spans="1:7">
      <c r="A222" s="251" t="s">
        <v>5567</v>
      </c>
      <c r="B222" s="251" t="s">
        <v>72</v>
      </c>
      <c r="C222" s="251" t="s">
        <v>5513</v>
      </c>
      <c r="D222" s="251" t="s">
        <v>149</v>
      </c>
      <c r="E222" s="255">
        <v>7058</v>
      </c>
      <c r="F222" s="255">
        <v>2488</v>
      </c>
      <c r="G222" s="255">
        <v>4570</v>
      </c>
    </row>
    <row r="223" spans="1:7">
      <c r="A223" s="251" t="s">
        <v>5567</v>
      </c>
      <c r="B223" s="251" t="s">
        <v>72</v>
      </c>
      <c r="C223" s="251" t="s">
        <v>5513</v>
      </c>
      <c r="D223" s="251" t="s">
        <v>3878</v>
      </c>
      <c r="E223" s="255">
        <v>7</v>
      </c>
      <c r="F223" s="255">
        <v>4</v>
      </c>
      <c r="G223" s="255">
        <v>3</v>
      </c>
    </row>
    <row r="224" spans="1:7">
      <c r="A224" s="251" t="s">
        <v>5567</v>
      </c>
      <c r="B224" s="251" t="s">
        <v>72</v>
      </c>
      <c r="C224" s="251" t="s">
        <v>5513</v>
      </c>
      <c r="D224" s="251" t="s">
        <v>5276</v>
      </c>
      <c r="E224" s="255">
        <v>7</v>
      </c>
      <c r="F224" s="255">
        <v>4</v>
      </c>
      <c r="G224" s="255">
        <v>3</v>
      </c>
    </row>
    <row r="225" spans="1:7">
      <c r="A225" s="251" t="s">
        <v>5568</v>
      </c>
      <c r="B225" s="251" t="s">
        <v>72</v>
      </c>
      <c r="C225" s="251" t="s">
        <v>5513</v>
      </c>
      <c r="D225" s="251" t="s">
        <v>3876</v>
      </c>
      <c r="E225" s="255">
        <v>6</v>
      </c>
      <c r="F225" s="255">
        <v>5</v>
      </c>
      <c r="G225" s="255">
        <v>1</v>
      </c>
    </row>
    <row r="226" spans="1:7">
      <c r="A226" s="251" t="s">
        <v>5568</v>
      </c>
      <c r="B226" s="251" t="s">
        <v>72</v>
      </c>
      <c r="C226" s="251" t="s">
        <v>5513</v>
      </c>
      <c r="D226" s="251" t="s">
        <v>149</v>
      </c>
      <c r="E226" s="255">
        <v>7058</v>
      </c>
      <c r="F226" s="255">
        <v>2468</v>
      </c>
      <c r="G226" s="255">
        <v>4590</v>
      </c>
    </row>
    <row r="227" spans="1:7">
      <c r="A227" s="251" t="s">
        <v>5568</v>
      </c>
      <c r="B227" s="251" t="s">
        <v>72</v>
      </c>
      <c r="C227" s="251" t="s">
        <v>5513</v>
      </c>
      <c r="D227" s="251" t="s">
        <v>3878</v>
      </c>
      <c r="E227" s="255">
        <v>108</v>
      </c>
      <c r="F227" s="255">
        <v>34</v>
      </c>
      <c r="G227" s="255">
        <v>74</v>
      </c>
    </row>
    <row r="228" spans="1:7">
      <c r="A228" s="251" t="s">
        <v>5568</v>
      </c>
      <c r="B228" s="251" t="s">
        <v>72</v>
      </c>
      <c r="C228" s="251" t="s">
        <v>5513</v>
      </c>
      <c r="D228" s="251" t="s">
        <v>5276</v>
      </c>
      <c r="E228" s="255">
        <v>69</v>
      </c>
      <c r="F228" s="255">
        <v>20</v>
      </c>
      <c r="G228" s="255">
        <v>49</v>
      </c>
    </row>
    <row r="229" spans="1:7">
      <c r="A229" s="251" t="s">
        <v>5569</v>
      </c>
      <c r="B229" s="251" t="s">
        <v>72</v>
      </c>
      <c r="C229" s="251" t="s">
        <v>5513</v>
      </c>
      <c r="D229" s="251" t="s">
        <v>3876</v>
      </c>
      <c r="E229" s="255">
        <v>6</v>
      </c>
      <c r="F229" s="255">
        <v>5</v>
      </c>
      <c r="G229" s="255">
        <v>1</v>
      </c>
    </row>
    <row r="230" spans="1:7">
      <c r="A230" s="251" t="s">
        <v>5569</v>
      </c>
      <c r="B230" s="251" t="s">
        <v>72</v>
      </c>
      <c r="C230" s="251" t="s">
        <v>5513</v>
      </c>
      <c r="D230" s="251" t="s">
        <v>149</v>
      </c>
      <c r="E230" s="255">
        <v>7042</v>
      </c>
      <c r="F230" s="255">
        <v>2485</v>
      </c>
      <c r="G230" s="255">
        <v>4557</v>
      </c>
    </row>
    <row r="231" spans="1:7">
      <c r="A231" s="251" t="s">
        <v>5569</v>
      </c>
      <c r="B231" s="251" t="s">
        <v>72</v>
      </c>
      <c r="C231" s="251" t="s">
        <v>5513</v>
      </c>
      <c r="D231" s="251" t="s">
        <v>3878</v>
      </c>
      <c r="E231" s="255">
        <v>0</v>
      </c>
      <c r="F231" s="255">
        <v>0</v>
      </c>
      <c r="G231" s="255">
        <v>0</v>
      </c>
    </row>
    <row r="232" spans="1:7">
      <c r="A232" s="251" t="s">
        <v>5569</v>
      </c>
      <c r="B232" s="251" t="s">
        <v>72</v>
      </c>
      <c r="C232" s="251" t="s">
        <v>5513</v>
      </c>
      <c r="D232" s="251" t="s">
        <v>5276</v>
      </c>
      <c r="E232" s="255">
        <v>0</v>
      </c>
      <c r="F232" s="255">
        <v>0</v>
      </c>
      <c r="G232" s="255">
        <v>0</v>
      </c>
    </row>
    <row r="233" spans="1:7">
      <c r="A233" s="251" t="s">
        <v>5570</v>
      </c>
      <c r="B233" s="251" t="s">
        <v>72</v>
      </c>
      <c r="C233" s="251" t="s">
        <v>5513</v>
      </c>
      <c r="D233" s="251" t="s">
        <v>3876</v>
      </c>
      <c r="E233" s="255">
        <v>235</v>
      </c>
      <c r="F233" s="255">
        <v>121</v>
      </c>
      <c r="G233" s="255">
        <v>114</v>
      </c>
    </row>
    <row r="234" spans="1:7">
      <c r="A234" s="251" t="s">
        <v>5570</v>
      </c>
      <c r="B234" s="251" t="s">
        <v>72</v>
      </c>
      <c r="C234" s="251" t="s">
        <v>5513</v>
      </c>
      <c r="D234" s="251" t="s">
        <v>149</v>
      </c>
      <c r="E234" s="255">
        <v>7039</v>
      </c>
      <c r="F234" s="255">
        <v>2469</v>
      </c>
      <c r="G234" s="255">
        <v>4570</v>
      </c>
    </row>
    <row r="235" spans="1:7">
      <c r="A235" s="251" t="s">
        <v>5570</v>
      </c>
      <c r="B235" s="251" t="s">
        <v>72</v>
      </c>
      <c r="C235" s="251" t="s">
        <v>5513</v>
      </c>
      <c r="D235" s="251" t="s">
        <v>3878</v>
      </c>
      <c r="E235" s="255">
        <v>49</v>
      </c>
      <c r="F235" s="255">
        <v>25</v>
      </c>
      <c r="G235" s="255">
        <v>24</v>
      </c>
    </row>
    <row r="236" spans="1:7">
      <c r="A236" s="251" t="s">
        <v>5570</v>
      </c>
      <c r="B236" s="251" t="s">
        <v>72</v>
      </c>
      <c r="C236" s="251" t="s">
        <v>5513</v>
      </c>
      <c r="D236" s="251" t="s">
        <v>5276</v>
      </c>
      <c r="E236" s="255">
        <v>30</v>
      </c>
      <c r="F236" s="255">
        <v>13</v>
      </c>
      <c r="G236" s="255">
        <v>17</v>
      </c>
    </row>
    <row r="237" spans="1:7">
      <c r="A237" s="251" t="s">
        <v>5571</v>
      </c>
      <c r="B237" s="251" t="s">
        <v>72</v>
      </c>
      <c r="C237" s="251" t="s">
        <v>5513</v>
      </c>
      <c r="D237" s="251" t="s">
        <v>3876</v>
      </c>
      <c r="E237" s="255">
        <v>6</v>
      </c>
      <c r="F237" s="255">
        <v>5</v>
      </c>
      <c r="G237" s="255">
        <v>1</v>
      </c>
    </row>
    <row r="238" spans="1:7">
      <c r="A238" s="251" t="s">
        <v>5571</v>
      </c>
      <c r="B238" s="251" t="s">
        <v>72</v>
      </c>
      <c r="C238" s="251" t="s">
        <v>5513</v>
      </c>
      <c r="D238" s="251" t="s">
        <v>149</v>
      </c>
      <c r="E238" s="255">
        <v>7062</v>
      </c>
      <c r="F238" s="255">
        <v>2468</v>
      </c>
      <c r="G238" s="255">
        <v>4594</v>
      </c>
    </row>
    <row r="239" spans="1:7">
      <c r="A239" s="251" t="s">
        <v>5571</v>
      </c>
      <c r="B239" s="251" t="s">
        <v>72</v>
      </c>
      <c r="C239" s="251" t="s">
        <v>5513</v>
      </c>
      <c r="D239" s="251" t="s">
        <v>3878</v>
      </c>
      <c r="E239" s="255">
        <v>83</v>
      </c>
      <c r="F239" s="255">
        <v>40</v>
      </c>
      <c r="G239" s="255">
        <v>43</v>
      </c>
    </row>
    <row r="240" spans="1:7">
      <c r="A240" s="251" t="s">
        <v>5571</v>
      </c>
      <c r="B240" s="251" t="s">
        <v>72</v>
      </c>
      <c r="C240" s="251" t="s">
        <v>5513</v>
      </c>
      <c r="D240" s="251" t="s">
        <v>5276</v>
      </c>
      <c r="E240" s="255">
        <v>81</v>
      </c>
      <c r="F240" s="255">
        <v>38</v>
      </c>
      <c r="G240" s="255">
        <v>43</v>
      </c>
    </row>
    <row r="241" spans="1:7">
      <c r="A241" s="251" t="s">
        <v>5572</v>
      </c>
      <c r="B241" s="251" t="s">
        <v>72</v>
      </c>
      <c r="C241" s="251" t="s">
        <v>5513</v>
      </c>
      <c r="D241" s="251" t="s">
        <v>3876</v>
      </c>
      <c r="E241" s="255">
        <v>6</v>
      </c>
      <c r="F241" s="255">
        <v>5</v>
      </c>
      <c r="G241" s="255">
        <v>1</v>
      </c>
    </row>
    <row r="242" spans="1:7">
      <c r="A242" s="251" t="s">
        <v>5572</v>
      </c>
      <c r="B242" s="251" t="s">
        <v>72</v>
      </c>
      <c r="C242" s="251" t="s">
        <v>5513</v>
      </c>
      <c r="D242" s="251" t="s">
        <v>149</v>
      </c>
      <c r="E242" s="255">
        <v>7043</v>
      </c>
      <c r="F242" s="255">
        <v>2476</v>
      </c>
      <c r="G242" s="255">
        <v>4567</v>
      </c>
    </row>
    <row r="243" spans="1:7">
      <c r="A243" s="251" t="s">
        <v>5572</v>
      </c>
      <c r="B243" s="251" t="s">
        <v>72</v>
      </c>
      <c r="C243" s="251" t="s">
        <v>5513</v>
      </c>
      <c r="D243" s="251" t="s">
        <v>3878</v>
      </c>
      <c r="E243" s="255">
        <v>2</v>
      </c>
      <c r="F243" s="255">
        <v>1</v>
      </c>
      <c r="G243" s="255">
        <v>1</v>
      </c>
    </row>
    <row r="244" spans="1:7">
      <c r="A244" s="251" t="s">
        <v>5572</v>
      </c>
      <c r="B244" s="251" t="s">
        <v>72</v>
      </c>
      <c r="C244" s="251" t="s">
        <v>5513</v>
      </c>
      <c r="D244" s="251" t="s">
        <v>5276</v>
      </c>
      <c r="E244" s="255">
        <v>0</v>
      </c>
      <c r="F244" s="255">
        <v>0</v>
      </c>
      <c r="G244" s="255">
        <v>0</v>
      </c>
    </row>
    <row r="245" spans="1:7">
      <c r="A245" s="251" t="s">
        <v>5575</v>
      </c>
      <c r="B245" s="251" t="s">
        <v>72</v>
      </c>
      <c r="C245" s="251" t="s">
        <v>5513</v>
      </c>
      <c r="D245" s="251" t="s">
        <v>3876</v>
      </c>
      <c r="E245" s="255">
        <v>450</v>
      </c>
      <c r="F245" s="255">
        <v>90</v>
      </c>
      <c r="G245" s="255">
        <v>360</v>
      </c>
    </row>
    <row r="246" spans="1:7">
      <c r="A246" s="251" t="s">
        <v>5575</v>
      </c>
      <c r="B246" s="251" t="s">
        <v>72</v>
      </c>
      <c r="C246" s="251" t="s">
        <v>5513</v>
      </c>
      <c r="D246" s="251" t="s">
        <v>149</v>
      </c>
      <c r="E246" s="255">
        <v>7178</v>
      </c>
      <c r="F246" s="255">
        <v>2518</v>
      </c>
      <c r="G246" s="255">
        <v>4660</v>
      </c>
    </row>
    <row r="247" spans="1:7">
      <c r="A247" s="251" t="s">
        <v>5575</v>
      </c>
      <c r="B247" s="251" t="s">
        <v>72</v>
      </c>
      <c r="C247" s="251" t="s">
        <v>5513</v>
      </c>
      <c r="D247" s="251" t="s">
        <v>3878</v>
      </c>
      <c r="E247" s="255">
        <v>810</v>
      </c>
      <c r="F247" s="255">
        <v>144</v>
      </c>
      <c r="G247" s="255">
        <v>666</v>
      </c>
    </row>
    <row r="248" spans="1:7">
      <c r="A248" s="251" t="s">
        <v>5575</v>
      </c>
      <c r="B248" s="251" t="s">
        <v>72</v>
      </c>
      <c r="C248" s="251" t="s">
        <v>5513</v>
      </c>
      <c r="D248" s="251" t="s">
        <v>5276</v>
      </c>
      <c r="E248" s="255">
        <v>411</v>
      </c>
      <c r="F248" s="255">
        <v>65</v>
      </c>
      <c r="G248" s="255">
        <v>346</v>
      </c>
    </row>
    <row r="249" spans="1:7">
      <c r="A249" s="251" t="s">
        <v>5576</v>
      </c>
      <c r="B249" s="251" t="s">
        <v>72</v>
      </c>
      <c r="C249" s="251" t="s">
        <v>5513</v>
      </c>
      <c r="D249" s="251" t="s">
        <v>3876</v>
      </c>
      <c r="E249" s="255">
        <v>132</v>
      </c>
      <c r="F249" s="255">
        <v>53</v>
      </c>
      <c r="G249" s="255">
        <v>79</v>
      </c>
    </row>
    <row r="250" spans="1:7">
      <c r="A250" s="251" t="s">
        <v>5576</v>
      </c>
      <c r="B250" s="251" t="s">
        <v>72</v>
      </c>
      <c r="C250" s="251" t="s">
        <v>5513</v>
      </c>
      <c r="D250" s="251" t="s">
        <v>149</v>
      </c>
      <c r="E250" s="255">
        <v>7051</v>
      </c>
      <c r="F250" s="255">
        <v>2462</v>
      </c>
      <c r="G250" s="255">
        <v>4589</v>
      </c>
    </row>
    <row r="251" spans="1:7">
      <c r="A251" s="251" t="s">
        <v>5576</v>
      </c>
      <c r="B251" s="251" t="s">
        <v>72</v>
      </c>
      <c r="C251" s="251" t="s">
        <v>5513</v>
      </c>
      <c r="D251" s="251" t="s">
        <v>3878</v>
      </c>
      <c r="E251" s="255">
        <v>34</v>
      </c>
      <c r="F251" s="255">
        <v>15</v>
      </c>
      <c r="G251" s="255">
        <v>19</v>
      </c>
    </row>
    <row r="252" spans="1:7">
      <c r="A252" s="251" t="s">
        <v>5576</v>
      </c>
      <c r="B252" s="251" t="s">
        <v>72</v>
      </c>
      <c r="C252" s="251" t="s">
        <v>5513</v>
      </c>
      <c r="D252" s="251" t="s">
        <v>5276</v>
      </c>
      <c r="E252" s="255">
        <v>20</v>
      </c>
      <c r="F252" s="255">
        <v>10</v>
      </c>
      <c r="G252" s="255">
        <v>10</v>
      </c>
    </row>
    <row r="253" spans="1:7">
      <c r="A253" s="251" t="s">
        <v>5577</v>
      </c>
      <c r="B253" s="251" t="s">
        <v>72</v>
      </c>
      <c r="C253" s="251" t="s">
        <v>5513</v>
      </c>
      <c r="D253" s="251" t="s">
        <v>3876</v>
      </c>
      <c r="E253" s="255">
        <v>6</v>
      </c>
      <c r="F253" s="255">
        <v>5</v>
      </c>
      <c r="G253" s="255">
        <v>1</v>
      </c>
    </row>
    <row r="254" spans="1:7">
      <c r="A254" s="251" t="s">
        <v>5577</v>
      </c>
      <c r="B254" s="251" t="s">
        <v>72</v>
      </c>
      <c r="C254" s="251" t="s">
        <v>5513</v>
      </c>
      <c r="D254" s="251" t="s">
        <v>149</v>
      </c>
      <c r="E254" s="255">
        <v>7022</v>
      </c>
      <c r="F254" s="255">
        <v>2476</v>
      </c>
      <c r="G254" s="255">
        <v>4546</v>
      </c>
    </row>
    <row r="255" spans="1:7">
      <c r="A255" s="251" t="s">
        <v>5577</v>
      </c>
      <c r="B255" s="251" t="s">
        <v>72</v>
      </c>
      <c r="C255" s="251" t="s">
        <v>5513</v>
      </c>
      <c r="D255" s="251" t="s">
        <v>3878</v>
      </c>
      <c r="E255" s="255">
        <v>1</v>
      </c>
      <c r="F255" s="255">
        <v>0</v>
      </c>
      <c r="G255" s="255">
        <v>1</v>
      </c>
    </row>
    <row r="256" spans="1:7">
      <c r="A256" s="251" t="s">
        <v>5577</v>
      </c>
      <c r="B256" s="251" t="s">
        <v>72</v>
      </c>
      <c r="C256" s="251" t="s">
        <v>5513</v>
      </c>
      <c r="D256" s="251" t="s">
        <v>5276</v>
      </c>
      <c r="E256" s="255">
        <v>1</v>
      </c>
      <c r="F256" s="255">
        <v>0</v>
      </c>
      <c r="G256" s="255">
        <v>1</v>
      </c>
    </row>
    <row r="257" spans="1:7">
      <c r="A257" s="251" t="s">
        <v>5578</v>
      </c>
      <c r="B257" s="251" t="s">
        <v>72</v>
      </c>
      <c r="C257" s="251" t="s">
        <v>5513</v>
      </c>
      <c r="D257" s="251" t="s">
        <v>3876</v>
      </c>
      <c r="E257" s="255">
        <v>139</v>
      </c>
      <c r="F257" s="255">
        <v>53</v>
      </c>
      <c r="G257" s="255">
        <v>86</v>
      </c>
    </row>
    <row r="258" spans="1:7">
      <c r="A258" s="251" t="s">
        <v>5578</v>
      </c>
      <c r="B258" s="251" t="s">
        <v>72</v>
      </c>
      <c r="C258" s="251" t="s">
        <v>5513</v>
      </c>
      <c r="D258" s="251" t="s">
        <v>149</v>
      </c>
      <c r="E258" s="255">
        <v>7080</v>
      </c>
      <c r="F258" s="255">
        <v>2477</v>
      </c>
      <c r="G258" s="255">
        <v>4603</v>
      </c>
    </row>
    <row r="259" spans="1:7">
      <c r="A259" s="251" t="s">
        <v>5578</v>
      </c>
      <c r="B259" s="251" t="s">
        <v>72</v>
      </c>
      <c r="C259" s="251" t="s">
        <v>5513</v>
      </c>
      <c r="D259" s="251" t="s">
        <v>3878</v>
      </c>
      <c r="E259" s="255">
        <v>6</v>
      </c>
      <c r="F259" s="255">
        <v>0</v>
      </c>
      <c r="G259" s="255">
        <v>6</v>
      </c>
    </row>
    <row r="260" spans="1:7">
      <c r="A260" s="251" t="s">
        <v>5578</v>
      </c>
      <c r="B260" s="251" t="s">
        <v>72</v>
      </c>
      <c r="C260" s="251" t="s">
        <v>5513</v>
      </c>
      <c r="D260" s="251" t="s">
        <v>5276</v>
      </c>
      <c r="E260" s="255">
        <v>2</v>
      </c>
      <c r="F260" s="255">
        <v>0</v>
      </c>
      <c r="G260" s="255">
        <v>2</v>
      </c>
    </row>
    <row r="261" spans="1:7">
      <c r="A261" s="251" t="s">
        <v>5579</v>
      </c>
      <c r="B261" s="251" t="s">
        <v>72</v>
      </c>
      <c r="C261" s="251" t="s">
        <v>5513</v>
      </c>
      <c r="D261" s="251" t="s">
        <v>3876</v>
      </c>
      <c r="E261" s="255">
        <v>491</v>
      </c>
      <c r="F261" s="255">
        <v>74</v>
      </c>
      <c r="G261" s="255">
        <v>417</v>
      </c>
    </row>
    <row r="262" spans="1:7">
      <c r="A262" s="251" t="s">
        <v>5579</v>
      </c>
      <c r="B262" s="251" t="s">
        <v>72</v>
      </c>
      <c r="C262" s="251" t="s">
        <v>5513</v>
      </c>
      <c r="D262" s="251" t="s">
        <v>149</v>
      </c>
      <c r="E262" s="255">
        <v>7123</v>
      </c>
      <c r="F262" s="255">
        <v>2488</v>
      </c>
      <c r="G262" s="255">
        <v>4635</v>
      </c>
    </row>
    <row r="263" spans="1:7">
      <c r="A263" s="251" t="s">
        <v>5579</v>
      </c>
      <c r="B263" s="251" t="s">
        <v>72</v>
      </c>
      <c r="C263" s="251" t="s">
        <v>5513</v>
      </c>
      <c r="D263" s="251" t="s">
        <v>3878</v>
      </c>
      <c r="E263" s="255">
        <v>310</v>
      </c>
      <c r="F263" s="255">
        <v>41</v>
      </c>
      <c r="G263" s="255">
        <v>269</v>
      </c>
    </row>
    <row r="264" spans="1:7">
      <c r="A264" s="251" t="s">
        <v>5579</v>
      </c>
      <c r="B264" s="251" t="s">
        <v>72</v>
      </c>
      <c r="C264" s="251" t="s">
        <v>5513</v>
      </c>
      <c r="D264" s="251" t="s">
        <v>5276</v>
      </c>
      <c r="E264" s="255">
        <v>235</v>
      </c>
      <c r="F264" s="255">
        <v>22</v>
      </c>
      <c r="G264" s="255">
        <v>213</v>
      </c>
    </row>
    <row r="265" spans="1:7">
      <c r="A265" s="251" t="s">
        <v>4276</v>
      </c>
      <c r="B265" s="251" t="s">
        <v>72</v>
      </c>
      <c r="C265" s="251" t="s">
        <v>5513</v>
      </c>
      <c r="D265" s="251" t="s">
        <v>3876</v>
      </c>
      <c r="E265" s="255">
        <v>1869</v>
      </c>
      <c r="F265" s="255">
        <v>409</v>
      </c>
      <c r="G265" s="255">
        <v>1460</v>
      </c>
    </row>
    <row r="266" spans="1:7">
      <c r="A266" s="251" t="s">
        <v>4276</v>
      </c>
      <c r="B266" s="251" t="s">
        <v>72</v>
      </c>
      <c r="C266" s="251" t="s">
        <v>5513</v>
      </c>
      <c r="D266" s="251" t="s">
        <v>149</v>
      </c>
      <c r="E266" s="255">
        <v>7099</v>
      </c>
      <c r="F266" s="255">
        <v>2478</v>
      </c>
      <c r="G266" s="255">
        <v>4621</v>
      </c>
    </row>
    <row r="267" spans="1:7">
      <c r="A267" s="251" t="s">
        <v>4276</v>
      </c>
      <c r="B267" s="251" t="s">
        <v>72</v>
      </c>
      <c r="C267" s="251" t="s">
        <v>5513</v>
      </c>
      <c r="D267" s="251" t="s">
        <v>3878</v>
      </c>
      <c r="E267" s="255">
        <v>1994</v>
      </c>
      <c r="F267" s="255">
        <v>406</v>
      </c>
      <c r="G267" s="255">
        <v>1588</v>
      </c>
    </row>
    <row r="268" spans="1:7">
      <c r="A268" s="251" t="s">
        <v>4276</v>
      </c>
      <c r="B268" s="251" t="s">
        <v>72</v>
      </c>
      <c r="C268" s="251" t="s">
        <v>5513</v>
      </c>
      <c r="D268" s="251" t="s">
        <v>5276</v>
      </c>
      <c r="E268" s="255">
        <v>1265</v>
      </c>
      <c r="F268" s="255">
        <v>248</v>
      </c>
      <c r="G268" s="255">
        <v>1017</v>
      </c>
    </row>
    <row r="269" spans="1:7">
      <c r="A269" s="251" t="s">
        <v>5580</v>
      </c>
      <c r="B269" s="251" t="s">
        <v>72</v>
      </c>
      <c r="C269" s="251" t="s">
        <v>5513</v>
      </c>
      <c r="D269" s="251" t="s">
        <v>3876</v>
      </c>
      <c r="E269" s="255">
        <v>131</v>
      </c>
      <c r="F269" s="255">
        <v>53</v>
      </c>
      <c r="G269" s="255">
        <v>78</v>
      </c>
    </row>
    <row r="270" spans="1:7">
      <c r="A270" s="251" t="s">
        <v>5580</v>
      </c>
      <c r="B270" s="251" t="s">
        <v>72</v>
      </c>
      <c r="C270" s="251" t="s">
        <v>5513</v>
      </c>
      <c r="D270" s="251" t="s">
        <v>149</v>
      </c>
      <c r="E270" s="255">
        <v>6975</v>
      </c>
      <c r="F270" s="255">
        <v>2444</v>
      </c>
      <c r="G270" s="255">
        <v>4531</v>
      </c>
    </row>
    <row r="271" spans="1:7">
      <c r="A271" s="251" t="s">
        <v>5580</v>
      </c>
      <c r="B271" s="251" t="s">
        <v>72</v>
      </c>
      <c r="C271" s="251" t="s">
        <v>5513</v>
      </c>
      <c r="D271" s="251" t="s">
        <v>3878</v>
      </c>
      <c r="E271" s="255">
        <v>1</v>
      </c>
      <c r="F271" s="255">
        <v>0</v>
      </c>
      <c r="G271" s="255">
        <v>1</v>
      </c>
    </row>
    <row r="272" spans="1:7">
      <c r="A272" s="251" t="s">
        <v>5580</v>
      </c>
      <c r="B272" s="251" t="s">
        <v>72</v>
      </c>
      <c r="C272" s="251" t="s">
        <v>5513</v>
      </c>
      <c r="D272" s="251" t="s">
        <v>5276</v>
      </c>
      <c r="E272" s="255">
        <v>1</v>
      </c>
      <c r="F272" s="255">
        <v>0</v>
      </c>
      <c r="G272" s="255">
        <v>1</v>
      </c>
    </row>
    <row r="273" spans="1:7">
      <c r="A273" s="251" t="s">
        <v>5581</v>
      </c>
      <c r="B273" s="251" t="s">
        <v>72</v>
      </c>
      <c r="C273" s="251" t="s">
        <v>5513</v>
      </c>
      <c r="D273" s="251" t="s">
        <v>3876</v>
      </c>
      <c r="E273" s="255">
        <v>6</v>
      </c>
      <c r="F273" s="255">
        <v>5</v>
      </c>
      <c r="G273" s="255">
        <v>1</v>
      </c>
    </row>
    <row r="274" spans="1:7">
      <c r="A274" s="251" t="s">
        <v>5581</v>
      </c>
      <c r="B274" s="251" t="s">
        <v>72</v>
      </c>
      <c r="C274" s="251" t="s">
        <v>5513</v>
      </c>
      <c r="D274" s="251" t="s">
        <v>149</v>
      </c>
      <c r="E274" s="255">
        <v>7026</v>
      </c>
      <c r="F274" s="255">
        <v>2473</v>
      </c>
      <c r="G274" s="255">
        <v>4553</v>
      </c>
    </row>
    <row r="275" spans="1:7">
      <c r="A275" s="251" t="s">
        <v>5581</v>
      </c>
      <c r="B275" s="251" t="s">
        <v>72</v>
      </c>
      <c r="C275" s="251" t="s">
        <v>5513</v>
      </c>
      <c r="D275" s="251" t="s">
        <v>3878</v>
      </c>
      <c r="E275" s="255">
        <v>0</v>
      </c>
      <c r="F275" s="255">
        <v>0</v>
      </c>
      <c r="G275" s="255">
        <v>0</v>
      </c>
    </row>
    <row r="276" spans="1:7">
      <c r="A276" s="251" t="s">
        <v>5581</v>
      </c>
      <c r="B276" s="251" t="s">
        <v>72</v>
      </c>
      <c r="C276" s="251" t="s">
        <v>5513</v>
      </c>
      <c r="D276" s="251" t="s">
        <v>5276</v>
      </c>
      <c r="E276" s="255">
        <v>0</v>
      </c>
      <c r="F276" s="255">
        <v>0</v>
      </c>
      <c r="G276" s="255">
        <v>0</v>
      </c>
    </row>
    <row r="277" spans="1:7">
      <c r="A277" s="251" t="s">
        <v>151</v>
      </c>
      <c r="B277" s="251" t="s">
        <v>72</v>
      </c>
      <c r="C277" s="251" t="s">
        <v>5513</v>
      </c>
      <c r="D277" s="251" t="s">
        <v>3876</v>
      </c>
      <c r="E277" s="255">
        <v>6</v>
      </c>
      <c r="F277" s="255">
        <v>5</v>
      </c>
      <c r="G277" s="255">
        <v>1</v>
      </c>
    </row>
    <row r="278" spans="1:7">
      <c r="A278" s="251" t="s">
        <v>151</v>
      </c>
      <c r="B278" s="251" t="s">
        <v>72</v>
      </c>
      <c r="C278" s="251" t="s">
        <v>5513</v>
      </c>
      <c r="D278" s="251" t="s">
        <v>149</v>
      </c>
      <c r="E278" s="255">
        <v>7062</v>
      </c>
      <c r="F278" s="255">
        <v>2467</v>
      </c>
      <c r="G278" s="255">
        <v>4595</v>
      </c>
    </row>
    <row r="279" spans="1:7">
      <c r="A279" s="251" t="s">
        <v>151</v>
      </c>
      <c r="B279" s="251" t="s">
        <v>72</v>
      </c>
      <c r="C279" s="251" t="s">
        <v>5513</v>
      </c>
      <c r="D279" s="251" t="s">
        <v>3878</v>
      </c>
      <c r="E279" s="255">
        <v>21</v>
      </c>
      <c r="F279" s="255">
        <v>7</v>
      </c>
      <c r="G279" s="255">
        <v>14</v>
      </c>
    </row>
    <row r="280" spans="1:7">
      <c r="A280" s="251" t="s">
        <v>151</v>
      </c>
      <c r="B280" s="251" t="s">
        <v>72</v>
      </c>
      <c r="C280" s="251" t="s">
        <v>5513</v>
      </c>
      <c r="D280" s="251" t="s">
        <v>5276</v>
      </c>
      <c r="E280" s="255">
        <v>17</v>
      </c>
      <c r="F280" s="255">
        <v>7</v>
      </c>
      <c r="G280" s="255">
        <v>10</v>
      </c>
    </row>
    <row r="281" spans="1:7">
      <c r="A281" s="251" t="s">
        <v>5583</v>
      </c>
      <c r="B281" s="251" t="s">
        <v>72</v>
      </c>
      <c r="C281" s="251" t="s">
        <v>5513</v>
      </c>
      <c r="D281" s="251" t="s">
        <v>3876</v>
      </c>
      <c r="E281" s="255">
        <v>6</v>
      </c>
      <c r="F281" s="255">
        <v>5</v>
      </c>
      <c r="G281" s="255">
        <v>1</v>
      </c>
    </row>
    <row r="282" spans="1:7">
      <c r="A282" s="251" t="s">
        <v>5583</v>
      </c>
      <c r="B282" s="251" t="s">
        <v>72</v>
      </c>
      <c r="C282" s="251" t="s">
        <v>5513</v>
      </c>
      <c r="D282" s="251" t="s">
        <v>149</v>
      </c>
      <c r="E282" s="255">
        <v>7037</v>
      </c>
      <c r="F282" s="255">
        <v>2471</v>
      </c>
      <c r="G282" s="255">
        <v>4566</v>
      </c>
    </row>
    <row r="283" spans="1:7">
      <c r="A283" s="251" t="s">
        <v>5583</v>
      </c>
      <c r="B283" s="251" t="s">
        <v>72</v>
      </c>
      <c r="C283" s="251" t="s">
        <v>5513</v>
      </c>
      <c r="D283" s="251" t="s">
        <v>3878</v>
      </c>
      <c r="E283" s="255">
        <v>32</v>
      </c>
      <c r="F283" s="255">
        <v>16</v>
      </c>
      <c r="G283" s="255">
        <v>16</v>
      </c>
    </row>
    <row r="284" spans="1:7">
      <c r="A284" s="251" t="s">
        <v>5583</v>
      </c>
      <c r="B284" s="251" t="s">
        <v>72</v>
      </c>
      <c r="C284" s="251" t="s">
        <v>5513</v>
      </c>
      <c r="D284" s="251" t="s">
        <v>5276</v>
      </c>
      <c r="E284" s="255">
        <v>16</v>
      </c>
      <c r="F284" s="255">
        <v>2</v>
      </c>
      <c r="G284" s="255">
        <v>14</v>
      </c>
    </row>
    <row r="285" spans="1:7">
      <c r="A285" s="251" t="s">
        <v>5584</v>
      </c>
      <c r="B285" s="251" t="s">
        <v>72</v>
      </c>
      <c r="C285" s="251" t="s">
        <v>5513</v>
      </c>
      <c r="D285" s="251" t="s">
        <v>3876</v>
      </c>
      <c r="E285" s="255">
        <v>171</v>
      </c>
      <c r="F285" s="255">
        <v>56</v>
      </c>
      <c r="G285" s="255">
        <v>115</v>
      </c>
    </row>
    <row r="286" spans="1:7">
      <c r="A286" s="251" t="s">
        <v>5584</v>
      </c>
      <c r="B286" s="251" t="s">
        <v>72</v>
      </c>
      <c r="C286" s="251" t="s">
        <v>5513</v>
      </c>
      <c r="D286" s="251" t="s">
        <v>149</v>
      </c>
      <c r="E286" s="255">
        <v>7089</v>
      </c>
      <c r="F286" s="255">
        <v>2470</v>
      </c>
      <c r="G286" s="255">
        <v>4619</v>
      </c>
    </row>
    <row r="287" spans="1:7">
      <c r="A287" s="251" t="s">
        <v>5584</v>
      </c>
      <c r="B287" s="251" t="s">
        <v>72</v>
      </c>
      <c r="C287" s="251" t="s">
        <v>5513</v>
      </c>
      <c r="D287" s="251" t="s">
        <v>3878</v>
      </c>
      <c r="E287" s="255">
        <v>7</v>
      </c>
      <c r="F287" s="255">
        <v>0</v>
      </c>
      <c r="G287" s="255">
        <v>7</v>
      </c>
    </row>
    <row r="288" spans="1:7">
      <c r="A288" s="251" t="s">
        <v>5584</v>
      </c>
      <c r="B288" s="251" t="s">
        <v>72</v>
      </c>
      <c r="C288" s="251" t="s">
        <v>5513</v>
      </c>
      <c r="D288" s="251" t="s">
        <v>5276</v>
      </c>
      <c r="E288" s="255">
        <v>6</v>
      </c>
      <c r="F288" s="255">
        <v>0</v>
      </c>
      <c r="G288" s="255">
        <v>6</v>
      </c>
    </row>
    <row r="289" spans="1:7">
      <c r="A289" s="251" t="s">
        <v>4112</v>
      </c>
      <c r="B289" s="251" t="s">
        <v>72</v>
      </c>
      <c r="C289" s="251" t="s">
        <v>5513</v>
      </c>
      <c r="D289" s="251" t="s">
        <v>3876</v>
      </c>
      <c r="E289" s="255">
        <v>6</v>
      </c>
      <c r="F289" s="255">
        <v>5</v>
      </c>
      <c r="G289" s="255">
        <v>1</v>
      </c>
    </row>
    <row r="290" spans="1:7">
      <c r="A290" s="251" t="s">
        <v>4112</v>
      </c>
      <c r="B290" s="251" t="s">
        <v>72</v>
      </c>
      <c r="C290" s="251" t="s">
        <v>5513</v>
      </c>
      <c r="D290" s="251" t="s">
        <v>149</v>
      </c>
      <c r="E290" s="255">
        <v>7046</v>
      </c>
      <c r="F290" s="255">
        <v>2478</v>
      </c>
      <c r="G290" s="255">
        <v>4568</v>
      </c>
    </row>
    <row r="291" spans="1:7">
      <c r="A291" s="251" t="s">
        <v>4112</v>
      </c>
      <c r="B291" s="251" t="s">
        <v>72</v>
      </c>
      <c r="C291" s="251" t="s">
        <v>5513</v>
      </c>
      <c r="D291" s="251" t="s">
        <v>3878</v>
      </c>
      <c r="E291" s="255">
        <v>4</v>
      </c>
      <c r="F291" s="255">
        <v>2</v>
      </c>
      <c r="G291" s="255">
        <v>2</v>
      </c>
    </row>
    <row r="292" spans="1:7">
      <c r="A292" s="251" t="s">
        <v>4112</v>
      </c>
      <c r="B292" s="251" t="s">
        <v>72</v>
      </c>
      <c r="C292" s="251" t="s">
        <v>5513</v>
      </c>
      <c r="D292" s="251" t="s">
        <v>5276</v>
      </c>
      <c r="E292" s="255">
        <v>2</v>
      </c>
      <c r="F292" s="255">
        <v>1</v>
      </c>
      <c r="G292" s="255">
        <v>1</v>
      </c>
    </row>
    <row r="293" spans="1:7">
      <c r="A293" s="251" t="s">
        <v>4115</v>
      </c>
      <c r="B293" s="251" t="s">
        <v>72</v>
      </c>
      <c r="C293" s="251" t="s">
        <v>5513</v>
      </c>
      <c r="D293" s="251" t="s">
        <v>3876</v>
      </c>
      <c r="E293" s="255">
        <v>6</v>
      </c>
      <c r="F293" s="255">
        <v>5</v>
      </c>
      <c r="G293" s="255">
        <v>1</v>
      </c>
    </row>
    <row r="294" spans="1:7">
      <c r="A294" s="251" t="s">
        <v>4115</v>
      </c>
      <c r="B294" s="251" t="s">
        <v>72</v>
      </c>
      <c r="C294" s="251" t="s">
        <v>5513</v>
      </c>
      <c r="D294" s="251" t="s">
        <v>149</v>
      </c>
      <c r="E294" s="255">
        <v>7050</v>
      </c>
      <c r="F294" s="255">
        <v>2478</v>
      </c>
      <c r="G294" s="255">
        <v>4572</v>
      </c>
    </row>
    <row r="295" spans="1:7">
      <c r="A295" s="251" t="s">
        <v>4115</v>
      </c>
      <c r="B295" s="251" t="s">
        <v>72</v>
      </c>
      <c r="C295" s="251" t="s">
        <v>5513</v>
      </c>
      <c r="D295" s="251" t="s">
        <v>3878</v>
      </c>
      <c r="E295" s="255">
        <v>1</v>
      </c>
      <c r="F295" s="255">
        <v>0</v>
      </c>
      <c r="G295" s="255">
        <v>1</v>
      </c>
    </row>
    <row r="296" spans="1:7">
      <c r="A296" s="251" t="s">
        <v>4115</v>
      </c>
      <c r="B296" s="251" t="s">
        <v>72</v>
      </c>
      <c r="C296" s="251" t="s">
        <v>5513</v>
      </c>
      <c r="D296" s="251" t="s">
        <v>5276</v>
      </c>
      <c r="E296" s="255">
        <v>1</v>
      </c>
      <c r="F296" s="255">
        <v>0</v>
      </c>
      <c r="G296" s="255">
        <v>1</v>
      </c>
    </row>
    <row r="297" spans="1:7">
      <c r="A297" s="251" t="s">
        <v>5585</v>
      </c>
      <c r="B297" s="251" t="s">
        <v>72</v>
      </c>
      <c r="C297" s="251" t="s">
        <v>5513</v>
      </c>
      <c r="D297" s="251" t="s">
        <v>3876</v>
      </c>
      <c r="E297" s="255">
        <v>6</v>
      </c>
      <c r="F297" s="255">
        <v>5</v>
      </c>
      <c r="G297" s="255">
        <v>1</v>
      </c>
    </row>
    <row r="298" spans="1:7">
      <c r="A298" s="251" t="s">
        <v>5585</v>
      </c>
      <c r="B298" s="251" t="s">
        <v>72</v>
      </c>
      <c r="C298" s="251" t="s">
        <v>5513</v>
      </c>
      <c r="D298" s="251" t="s">
        <v>149</v>
      </c>
      <c r="E298" s="255">
        <v>7050</v>
      </c>
      <c r="F298" s="255">
        <v>2474</v>
      </c>
      <c r="G298" s="255">
        <v>4576</v>
      </c>
    </row>
    <row r="299" spans="1:7">
      <c r="A299" s="251" t="s">
        <v>5585</v>
      </c>
      <c r="B299" s="251" t="s">
        <v>72</v>
      </c>
      <c r="C299" s="251" t="s">
        <v>5513</v>
      </c>
      <c r="D299" s="251" t="s">
        <v>3878</v>
      </c>
      <c r="E299" s="255">
        <v>157</v>
      </c>
      <c r="F299" s="255">
        <v>82</v>
      </c>
      <c r="G299" s="255">
        <v>75</v>
      </c>
    </row>
    <row r="300" spans="1:7">
      <c r="A300" s="251" t="s">
        <v>5585</v>
      </c>
      <c r="B300" s="251" t="s">
        <v>72</v>
      </c>
      <c r="C300" s="251" t="s">
        <v>5513</v>
      </c>
      <c r="D300" s="251" t="s">
        <v>5276</v>
      </c>
      <c r="E300" s="255">
        <v>97</v>
      </c>
      <c r="F300" s="255">
        <v>49</v>
      </c>
      <c r="G300" s="255">
        <v>48</v>
      </c>
    </row>
    <row r="301" spans="1:7">
      <c r="A301" s="251" t="s">
        <v>5586</v>
      </c>
      <c r="B301" s="251" t="s">
        <v>72</v>
      </c>
      <c r="C301" s="251" t="s">
        <v>5513</v>
      </c>
      <c r="D301" s="251" t="s">
        <v>3876</v>
      </c>
      <c r="E301" s="255">
        <v>146</v>
      </c>
      <c r="F301" s="255">
        <v>53</v>
      </c>
      <c r="G301" s="255">
        <v>93</v>
      </c>
    </row>
    <row r="302" spans="1:7">
      <c r="A302" s="251" t="s">
        <v>5586</v>
      </c>
      <c r="B302" s="251" t="s">
        <v>72</v>
      </c>
      <c r="C302" s="251" t="s">
        <v>5513</v>
      </c>
      <c r="D302" s="251" t="s">
        <v>149</v>
      </c>
      <c r="E302" s="255">
        <v>7048</v>
      </c>
      <c r="F302" s="255">
        <v>2462</v>
      </c>
      <c r="G302" s="255">
        <v>4586</v>
      </c>
    </row>
    <row r="303" spans="1:7">
      <c r="A303" s="251" t="s">
        <v>5586</v>
      </c>
      <c r="B303" s="251" t="s">
        <v>72</v>
      </c>
      <c r="C303" s="251" t="s">
        <v>5513</v>
      </c>
      <c r="D303" s="251" t="s">
        <v>3878</v>
      </c>
      <c r="E303" s="255">
        <v>21</v>
      </c>
      <c r="F303" s="255">
        <v>0</v>
      </c>
      <c r="G303" s="255">
        <v>21</v>
      </c>
    </row>
    <row r="304" spans="1:7">
      <c r="A304" s="251" t="s">
        <v>5586</v>
      </c>
      <c r="B304" s="251" t="s">
        <v>72</v>
      </c>
      <c r="C304" s="251" t="s">
        <v>5513</v>
      </c>
      <c r="D304" s="251" t="s">
        <v>5276</v>
      </c>
      <c r="E304" s="255">
        <v>12</v>
      </c>
      <c r="F304" s="255">
        <v>0</v>
      </c>
      <c r="G304" s="255">
        <v>12</v>
      </c>
    </row>
    <row r="305" spans="1:7">
      <c r="A305" s="251" t="s">
        <v>5587</v>
      </c>
      <c r="B305" s="251" t="s">
        <v>72</v>
      </c>
      <c r="C305" s="251" t="s">
        <v>5513</v>
      </c>
      <c r="D305" s="251" t="s">
        <v>3876</v>
      </c>
      <c r="E305" s="255">
        <v>132</v>
      </c>
      <c r="F305" s="255">
        <v>54</v>
      </c>
      <c r="G305" s="255">
        <v>78</v>
      </c>
    </row>
    <row r="306" spans="1:7">
      <c r="A306" s="251" t="s">
        <v>5587</v>
      </c>
      <c r="B306" s="251" t="s">
        <v>72</v>
      </c>
      <c r="C306" s="251" t="s">
        <v>5513</v>
      </c>
      <c r="D306" s="251" t="s">
        <v>149</v>
      </c>
      <c r="E306" s="255">
        <v>7134</v>
      </c>
      <c r="F306" s="255">
        <v>2497</v>
      </c>
      <c r="G306" s="255">
        <v>4637</v>
      </c>
    </row>
    <row r="307" spans="1:7">
      <c r="A307" s="251" t="s">
        <v>5587</v>
      </c>
      <c r="B307" s="251" t="s">
        <v>72</v>
      </c>
      <c r="C307" s="251" t="s">
        <v>5513</v>
      </c>
      <c r="D307" s="251" t="s">
        <v>3878</v>
      </c>
      <c r="E307" s="255">
        <v>11</v>
      </c>
      <c r="F307" s="255">
        <v>0</v>
      </c>
      <c r="G307" s="255">
        <v>11</v>
      </c>
    </row>
    <row r="308" spans="1:7">
      <c r="A308" s="251" t="s">
        <v>5587</v>
      </c>
      <c r="B308" s="251" t="s">
        <v>72</v>
      </c>
      <c r="C308" s="251" t="s">
        <v>5513</v>
      </c>
      <c r="D308" s="251" t="s">
        <v>5276</v>
      </c>
      <c r="E308" s="255">
        <v>5</v>
      </c>
      <c r="F308" s="255">
        <v>0</v>
      </c>
      <c r="G308" s="255">
        <v>5</v>
      </c>
    </row>
    <row r="309" spans="1:7">
      <c r="A309" s="251" t="s">
        <v>5588</v>
      </c>
      <c r="B309" s="251" t="s">
        <v>72</v>
      </c>
      <c r="C309" s="251" t="s">
        <v>5513</v>
      </c>
      <c r="D309" s="251" t="s">
        <v>3876</v>
      </c>
      <c r="E309" s="255">
        <v>6</v>
      </c>
      <c r="F309" s="255">
        <v>5</v>
      </c>
      <c r="G309" s="255">
        <v>1</v>
      </c>
    </row>
    <row r="310" spans="1:7">
      <c r="A310" s="251" t="s">
        <v>5588</v>
      </c>
      <c r="B310" s="251" t="s">
        <v>72</v>
      </c>
      <c r="C310" s="251" t="s">
        <v>5513</v>
      </c>
      <c r="D310" s="251" t="s">
        <v>149</v>
      </c>
      <c r="E310" s="255">
        <v>7035</v>
      </c>
      <c r="F310" s="255">
        <v>2473</v>
      </c>
      <c r="G310" s="255">
        <v>4562</v>
      </c>
    </row>
    <row r="311" spans="1:7">
      <c r="A311" s="251" t="s">
        <v>5588</v>
      </c>
      <c r="B311" s="251" t="s">
        <v>72</v>
      </c>
      <c r="C311" s="251" t="s">
        <v>5513</v>
      </c>
      <c r="D311" s="251" t="s">
        <v>3878</v>
      </c>
      <c r="E311" s="255">
        <v>0</v>
      </c>
      <c r="F311" s="255">
        <v>0</v>
      </c>
      <c r="G311" s="255">
        <v>0</v>
      </c>
    </row>
    <row r="312" spans="1:7">
      <c r="A312" s="251" t="s">
        <v>5588</v>
      </c>
      <c r="B312" s="251" t="s">
        <v>72</v>
      </c>
      <c r="C312" s="251" t="s">
        <v>5513</v>
      </c>
      <c r="D312" s="251" t="s">
        <v>5276</v>
      </c>
      <c r="E312" s="255">
        <v>0</v>
      </c>
      <c r="F312" s="255">
        <v>0</v>
      </c>
      <c r="G312" s="255">
        <v>0</v>
      </c>
    </row>
    <row r="313" spans="1:7">
      <c r="A313" s="251" t="s">
        <v>5589</v>
      </c>
      <c r="B313" s="251" t="s">
        <v>72</v>
      </c>
      <c r="C313" s="251" t="s">
        <v>5513</v>
      </c>
      <c r="D313" s="251" t="s">
        <v>3876</v>
      </c>
      <c r="E313" s="255">
        <v>6</v>
      </c>
      <c r="F313" s="255">
        <v>5</v>
      </c>
      <c r="G313" s="255">
        <v>1</v>
      </c>
    </row>
    <row r="314" spans="1:7">
      <c r="A314" s="251" t="s">
        <v>5589</v>
      </c>
      <c r="B314" s="251" t="s">
        <v>72</v>
      </c>
      <c r="C314" s="251" t="s">
        <v>5513</v>
      </c>
      <c r="D314" s="251" t="s">
        <v>149</v>
      </c>
      <c r="E314" s="255">
        <v>7018</v>
      </c>
      <c r="F314" s="255">
        <v>2472</v>
      </c>
      <c r="G314" s="255">
        <v>4546</v>
      </c>
    </row>
    <row r="315" spans="1:7">
      <c r="A315" s="251" t="s">
        <v>5589</v>
      </c>
      <c r="B315" s="251" t="s">
        <v>72</v>
      </c>
      <c r="C315" s="251" t="s">
        <v>5513</v>
      </c>
      <c r="D315" s="251" t="s">
        <v>3878</v>
      </c>
      <c r="E315" s="255">
        <v>0</v>
      </c>
      <c r="F315" s="255">
        <v>0</v>
      </c>
      <c r="G315" s="255">
        <v>0</v>
      </c>
    </row>
    <row r="316" spans="1:7">
      <c r="A316" s="251" t="s">
        <v>5589</v>
      </c>
      <c r="B316" s="251" t="s">
        <v>72</v>
      </c>
      <c r="C316" s="251" t="s">
        <v>5513</v>
      </c>
      <c r="D316" s="251" t="s">
        <v>5276</v>
      </c>
      <c r="E316" s="255">
        <v>0</v>
      </c>
      <c r="F316" s="255">
        <v>0</v>
      </c>
      <c r="G316" s="255">
        <v>0</v>
      </c>
    </row>
    <row r="317" spans="1:7">
      <c r="A317" s="251" t="s">
        <v>5590</v>
      </c>
      <c r="B317" s="251" t="s">
        <v>72</v>
      </c>
      <c r="C317" s="251" t="s">
        <v>5513</v>
      </c>
      <c r="D317" s="251" t="s">
        <v>3876</v>
      </c>
      <c r="E317" s="255">
        <v>178</v>
      </c>
      <c r="F317" s="255">
        <v>81</v>
      </c>
      <c r="G317" s="255">
        <v>97</v>
      </c>
    </row>
    <row r="318" spans="1:7">
      <c r="A318" s="251" t="s">
        <v>5590</v>
      </c>
      <c r="B318" s="251" t="s">
        <v>72</v>
      </c>
      <c r="C318" s="251" t="s">
        <v>5513</v>
      </c>
      <c r="D318" s="251" t="s">
        <v>149</v>
      </c>
      <c r="E318" s="255">
        <v>7118</v>
      </c>
      <c r="F318" s="255">
        <v>2485</v>
      </c>
      <c r="G318" s="255">
        <v>4633</v>
      </c>
    </row>
    <row r="319" spans="1:7">
      <c r="A319" s="251" t="s">
        <v>5590</v>
      </c>
      <c r="B319" s="251" t="s">
        <v>72</v>
      </c>
      <c r="C319" s="251" t="s">
        <v>5513</v>
      </c>
      <c r="D319" s="251" t="s">
        <v>3878</v>
      </c>
      <c r="E319" s="255">
        <v>44</v>
      </c>
      <c r="F319" s="255">
        <v>8</v>
      </c>
      <c r="G319" s="255">
        <v>36</v>
      </c>
    </row>
    <row r="320" spans="1:7">
      <c r="A320" s="251" t="s">
        <v>5590</v>
      </c>
      <c r="B320" s="251" t="s">
        <v>72</v>
      </c>
      <c r="C320" s="251" t="s">
        <v>5513</v>
      </c>
      <c r="D320" s="251" t="s">
        <v>5276</v>
      </c>
      <c r="E320" s="255">
        <v>32</v>
      </c>
      <c r="F320" s="255">
        <v>7</v>
      </c>
      <c r="G320" s="255">
        <v>25</v>
      </c>
    </row>
    <row r="321" spans="1:7">
      <c r="A321" s="251" t="s">
        <v>5591</v>
      </c>
      <c r="B321" s="251" t="s">
        <v>72</v>
      </c>
      <c r="C321" s="251" t="s">
        <v>5513</v>
      </c>
      <c r="D321" s="251" t="s">
        <v>3876</v>
      </c>
      <c r="E321" s="255">
        <v>286</v>
      </c>
      <c r="F321" s="255">
        <v>86</v>
      </c>
      <c r="G321" s="255">
        <v>200</v>
      </c>
    </row>
    <row r="322" spans="1:7">
      <c r="A322" s="251" t="s">
        <v>5591</v>
      </c>
      <c r="B322" s="251" t="s">
        <v>72</v>
      </c>
      <c r="C322" s="251" t="s">
        <v>5513</v>
      </c>
      <c r="D322" s="251" t="s">
        <v>149</v>
      </c>
      <c r="E322" s="255">
        <v>7117</v>
      </c>
      <c r="F322" s="255">
        <v>2488</v>
      </c>
      <c r="G322" s="255">
        <v>4629</v>
      </c>
    </row>
    <row r="323" spans="1:7">
      <c r="A323" s="251" t="s">
        <v>5591</v>
      </c>
      <c r="B323" s="251" t="s">
        <v>72</v>
      </c>
      <c r="C323" s="251" t="s">
        <v>5513</v>
      </c>
      <c r="D323" s="251" t="s">
        <v>3878</v>
      </c>
      <c r="E323" s="255">
        <v>275</v>
      </c>
      <c r="F323" s="255">
        <v>118</v>
      </c>
      <c r="G323" s="255">
        <v>157</v>
      </c>
    </row>
    <row r="324" spans="1:7">
      <c r="A324" s="251" t="s">
        <v>5591</v>
      </c>
      <c r="B324" s="251" t="s">
        <v>72</v>
      </c>
      <c r="C324" s="251" t="s">
        <v>5513</v>
      </c>
      <c r="D324" s="251" t="s">
        <v>5276</v>
      </c>
      <c r="E324" s="255">
        <v>155</v>
      </c>
      <c r="F324" s="255">
        <v>68</v>
      </c>
      <c r="G324" s="255">
        <v>87</v>
      </c>
    </row>
    <row r="325" spans="1:7">
      <c r="A325" s="251" t="s">
        <v>5592</v>
      </c>
      <c r="B325" s="251" t="s">
        <v>72</v>
      </c>
      <c r="C325" s="251" t="s">
        <v>5513</v>
      </c>
      <c r="D325" s="251" t="s">
        <v>3876</v>
      </c>
      <c r="E325" s="255">
        <v>6</v>
      </c>
      <c r="F325" s="255">
        <v>5</v>
      </c>
      <c r="G325" s="255">
        <v>1</v>
      </c>
    </row>
    <row r="326" spans="1:7">
      <c r="A326" s="251" t="s">
        <v>5592</v>
      </c>
      <c r="B326" s="251" t="s">
        <v>72</v>
      </c>
      <c r="C326" s="251" t="s">
        <v>5513</v>
      </c>
      <c r="D326" s="251" t="s">
        <v>149</v>
      </c>
      <c r="E326" s="255">
        <v>7072</v>
      </c>
      <c r="F326" s="255">
        <v>2484</v>
      </c>
      <c r="G326" s="255">
        <v>4588</v>
      </c>
    </row>
    <row r="327" spans="1:7">
      <c r="A327" s="251" t="s">
        <v>5592</v>
      </c>
      <c r="B327" s="251" t="s">
        <v>72</v>
      </c>
      <c r="C327" s="251" t="s">
        <v>5513</v>
      </c>
      <c r="D327" s="251" t="s">
        <v>3878</v>
      </c>
      <c r="E327" s="255">
        <v>7</v>
      </c>
      <c r="F327" s="255">
        <v>2</v>
      </c>
      <c r="G327" s="255">
        <v>5</v>
      </c>
    </row>
    <row r="328" spans="1:7">
      <c r="A328" s="251" t="s">
        <v>5592</v>
      </c>
      <c r="B328" s="251" t="s">
        <v>72</v>
      </c>
      <c r="C328" s="251" t="s">
        <v>5513</v>
      </c>
      <c r="D328" s="251" t="s">
        <v>5276</v>
      </c>
      <c r="E328" s="255">
        <v>7</v>
      </c>
      <c r="F328" s="255">
        <v>2</v>
      </c>
      <c r="G328" s="255">
        <v>5</v>
      </c>
    </row>
    <row r="329" spans="1:7">
      <c r="A329" s="251" t="s">
        <v>5595</v>
      </c>
      <c r="B329" s="251" t="s">
        <v>72</v>
      </c>
      <c r="C329" s="251" t="s">
        <v>5513</v>
      </c>
      <c r="D329" s="251" t="s">
        <v>3876</v>
      </c>
      <c r="E329" s="255">
        <v>219</v>
      </c>
      <c r="F329" s="255">
        <v>104</v>
      </c>
      <c r="G329" s="255">
        <v>115</v>
      </c>
    </row>
    <row r="330" spans="1:7">
      <c r="A330" s="251" t="s">
        <v>5595</v>
      </c>
      <c r="B330" s="251" t="s">
        <v>72</v>
      </c>
      <c r="C330" s="251" t="s">
        <v>5513</v>
      </c>
      <c r="D330" s="251" t="s">
        <v>149</v>
      </c>
      <c r="E330" s="255">
        <v>7193</v>
      </c>
      <c r="F330" s="255">
        <v>2521</v>
      </c>
      <c r="G330" s="255">
        <v>4672</v>
      </c>
    </row>
    <row r="331" spans="1:7">
      <c r="A331" s="251" t="s">
        <v>5595</v>
      </c>
      <c r="B331" s="251" t="s">
        <v>72</v>
      </c>
      <c r="C331" s="251" t="s">
        <v>5513</v>
      </c>
      <c r="D331" s="251" t="s">
        <v>3878</v>
      </c>
      <c r="E331" s="255">
        <v>424</v>
      </c>
      <c r="F331" s="255">
        <v>147</v>
      </c>
      <c r="G331" s="255">
        <v>277</v>
      </c>
    </row>
    <row r="332" spans="1:7">
      <c r="A332" s="251" t="s">
        <v>5595</v>
      </c>
      <c r="B332" s="251" t="s">
        <v>72</v>
      </c>
      <c r="C332" s="251" t="s">
        <v>5513</v>
      </c>
      <c r="D332" s="251" t="s">
        <v>5276</v>
      </c>
      <c r="E332" s="255">
        <v>232</v>
      </c>
      <c r="F332" s="255">
        <v>73</v>
      </c>
      <c r="G332" s="255">
        <v>159</v>
      </c>
    </row>
    <row r="333" spans="1:7">
      <c r="A333" s="251" t="s">
        <v>5596</v>
      </c>
      <c r="B333" s="251" t="s">
        <v>72</v>
      </c>
      <c r="C333" s="251" t="s">
        <v>5513</v>
      </c>
      <c r="D333" s="251" t="s">
        <v>3876</v>
      </c>
      <c r="E333" s="255">
        <v>6</v>
      </c>
      <c r="F333" s="255">
        <v>5</v>
      </c>
      <c r="G333" s="255">
        <v>1</v>
      </c>
    </row>
    <row r="334" spans="1:7">
      <c r="A334" s="251" t="s">
        <v>5596</v>
      </c>
      <c r="B334" s="251" t="s">
        <v>72</v>
      </c>
      <c r="C334" s="251" t="s">
        <v>5513</v>
      </c>
      <c r="D334" s="251" t="s">
        <v>149</v>
      </c>
      <c r="E334" s="255">
        <v>7032</v>
      </c>
      <c r="F334" s="255">
        <v>2475</v>
      </c>
      <c r="G334" s="255">
        <v>4557</v>
      </c>
    </row>
    <row r="335" spans="1:7">
      <c r="A335" s="251" t="s">
        <v>5596</v>
      </c>
      <c r="B335" s="251" t="s">
        <v>72</v>
      </c>
      <c r="C335" s="251" t="s">
        <v>5513</v>
      </c>
      <c r="D335" s="251" t="s">
        <v>3878</v>
      </c>
      <c r="E335" s="255">
        <v>1</v>
      </c>
      <c r="F335" s="255">
        <v>1</v>
      </c>
      <c r="G335" s="255">
        <v>0</v>
      </c>
    </row>
    <row r="336" spans="1:7">
      <c r="A336" s="251" t="s">
        <v>5596</v>
      </c>
      <c r="B336" s="251" t="s">
        <v>72</v>
      </c>
      <c r="C336" s="251" t="s">
        <v>5513</v>
      </c>
      <c r="D336" s="251" t="s">
        <v>5276</v>
      </c>
      <c r="E336" s="255">
        <v>1</v>
      </c>
      <c r="F336" s="255">
        <v>1</v>
      </c>
      <c r="G336" s="255">
        <v>0</v>
      </c>
    </row>
    <row r="337" spans="1:7">
      <c r="A337" s="251" t="s">
        <v>5598</v>
      </c>
      <c r="B337" s="251" t="s">
        <v>72</v>
      </c>
      <c r="C337" s="251" t="s">
        <v>5513</v>
      </c>
      <c r="D337" s="251" t="s">
        <v>3876</v>
      </c>
      <c r="E337" s="255">
        <v>6</v>
      </c>
      <c r="F337" s="255">
        <v>5</v>
      </c>
      <c r="G337" s="255">
        <v>1</v>
      </c>
    </row>
    <row r="338" spans="1:7">
      <c r="A338" s="251" t="s">
        <v>5598</v>
      </c>
      <c r="B338" s="251" t="s">
        <v>72</v>
      </c>
      <c r="C338" s="251" t="s">
        <v>5513</v>
      </c>
      <c r="D338" s="251" t="s">
        <v>149</v>
      </c>
      <c r="E338" s="255">
        <v>7021</v>
      </c>
      <c r="F338" s="255">
        <v>2475</v>
      </c>
      <c r="G338" s="255">
        <v>4546</v>
      </c>
    </row>
    <row r="339" spans="1:7">
      <c r="A339" s="251" t="s">
        <v>5598</v>
      </c>
      <c r="B339" s="251" t="s">
        <v>72</v>
      </c>
      <c r="C339" s="251" t="s">
        <v>5513</v>
      </c>
      <c r="D339" s="251" t="s">
        <v>3878</v>
      </c>
      <c r="E339" s="255">
        <v>0</v>
      </c>
      <c r="F339" s="255">
        <v>0</v>
      </c>
      <c r="G339" s="255">
        <v>0</v>
      </c>
    </row>
    <row r="340" spans="1:7">
      <c r="A340" s="251" t="s">
        <v>5598</v>
      </c>
      <c r="B340" s="251" t="s">
        <v>72</v>
      </c>
      <c r="C340" s="251" t="s">
        <v>5513</v>
      </c>
      <c r="D340" s="251" t="s">
        <v>5276</v>
      </c>
      <c r="E340" s="255">
        <v>0</v>
      </c>
      <c r="F340" s="255">
        <v>0</v>
      </c>
      <c r="G340" s="255">
        <v>0</v>
      </c>
    </row>
    <row r="341" spans="1:7">
      <c r="A341" s="251" t="s">
        <v>5599</v>
      </c>
      <c r="B341" s="251" t="s">
        <v>72</v>
      </c>
      <c r="C341" s="251" t="s">
        <v>5513</v>
      </c>
      <c r="D341" s="251" t="s">
        <v>3876</v>
      </c>
      <c r="E341" s="255">
        <v>6</v>
      </c>
      <c r="F341" s="255">
        <v>5</v>
      </c>
      <c r="G341" s="255">
        <v>1</v>
      </c>
    </row>
    <row r="342" spans="1:7">
      <c r="A342" s="251" t="s">
        <v>5599</v>
      </c>
      <c r="B342" s="251" t="s">
        <v>72</v>
      </c>
      <c r="C342" s="251" t="s">
        <v>5513</v>
      </c>
      <c r="D342" s="251" t="s">
        <v>149</v>
      </c>
      <c r="E342" s="255">
        <v>7057</v>
      </c>
      <c r="F342" s="255">
        <v>2487</v>
      </c>
      <c r="G342" s="255">
        <v>4570</v>
      </c>
    </row>
    <row r="343" spans="1:7">
      <c r="A343" s="251" t="s">
        <v>5599</v>
      </c>
      <c r="B343" s="251" t="s">
        <v>72</v>
      </c>
      <c r="C343" s="251" t="s">
        <v>5513</v>
      </c>
      <c r="D343" s="251" t="s">
        <v>3878</v>
      </c>
      <c r="E343" s="255">
        <v>0</v>
      </c>
      <c r="F343" s="255">
        <v>0</v>
      </c>
      <c r="G343" s="255">
        <v>0</v>
      </c>
    </row>
    <row r="344" spans="1:7">
      <c r="A344" s="251" t="s">
        <v>5599</v>
      </c>
      <c r="B344" s="251" t="s">
        <v>72</v>
      </c>
      <c r="C344" s="251" t="s">
        <v>5513</v>
      </c>
      <c r="D344" s="251" t="s">
        <v>5276</v>
      </c>
      <c r="E344" s="255">
        <v>0</v>
      </c>
      <c r="F344" s="255">
        <v>0</v>
      </c>
      <c r="G344" s="255">
        <v>0</v>
      </c>
    </row>
    <row r="345" spans="1:7">
      <c r="A345" s="251" t="s">
        <v>5600</v>
      </c>
      <c r="B345" s="251" t="s">
        <v>72</v>
      </c>
      <c r="C345" s="251" t="s">
        <v>5513</v>
      </c>
      <c r="D345" s="251" t="s">
        <v>3876</v>
      </c>
      <c r="E345" s="255">
        <v>6</v>
      </c>
      <c r="F345" s="255">
        <v>5</v>
      </c>
      <c r="G345" s="255">
        <v>1</v>
      </c>
    </row>
    <row r="346" spans="1:7">
      <c r="A346" s="251" t="s">
        <v>5600</v>
      </c>
      <c r="B346" s="251" t="s">
        <v>72</v>
      </c>
      <c r="C346" s="251" t="s">
        <v>5513</v>
      </c>
      <c r="D346" s="251" t="s">
        <v>149</v>
      </c>
      <c r="E346" s="255">
        <v>7052</v>
      </c>
      <c r="F346" s="255">
        <v>2485</v>
      </c>
      <c r="G346" s="255">
        <v>4567</v>
      </c>
    </row>
    <row r="347" spans="1:7">
      <c r="A347" s="251" t="s">
        <v>5600</v>
      </c>
      <c r="B347" s="251" t="s">
        <v>72</v>
      </c>
      <c r="C347" s="251" t="s">
        <v>5513</v>
      </c>
      <c r="D347" s="251" t="s">
        <v>3878</v>
      </c>
      <c r="E347" s="255">
        <v>0</v>
      </c>
      <c r="F347" s="255">
        <v>0</v>
      </c>
      <c r="G347" s="255">
        <v>0</v>
      </c>
    </row>
    <row r="348" spans="1:7">
      <c r="A348" s="251" t="s">
        <v>5600</v>
      </c>
      <c r="B348" s="251" t="s">
        <v>72</v>
      </c>
      <c r="C348" s="251" t="s">
        <v>5513</v>
      </c>
      <c r="D348" s="251" t="s">
        <v>5276</v>
      </c>
      <c r="E348" s="255">
        <v>0</v>
      </c>
      <c r="F348" s="255">
        <v>0</v>
      </c>
      <c r="G348" s="255">
        <v>0</v>
      </c>
    </row>
    <row r="349" spans="1:7">
      <c r="A349" s="251" t="s">
        <v>5601</v>
      </c>
      <c r="B349" s="251" t="s">
        <v>72</v>
      </c>
      <c r="C349" s="251" t="s">
        <v>5513</v>
      </c>
      <c r="D349" s="251" t="s">
        <v>3876</v>
      </c>
      <c r="E349" s="255">
        <v>6</v>
      </c>
      <c r="F349" s="255">
        <v>5</v>
      </c>
      <c r="G349" s="255">
        <v>1</v>
      </c>
    </row>
    <row r="350" spans="1:7">
      <c r="A350" s="251" t="s">
        <v>5601</v>
      </c>
      <c r="B350" s="251" t="s">
        <v>72</v>
      </c>
      <c r="C350" s="251" t="s">
        <v>5513</v>
      </c>
      <c r="D350" s="251" t="s">
        <v>149</v>
      </c>
      <c r="E350" s="255">
        <v>7083</v>
      </c>
      <c r="F350" s="255">
        <v>2489</v>
      </c>
      <c r="G350" s="255">
        <v>4594</v>
      </c>
    </row>
    <row r="351" spans="1:7">
      <c r="A351" s="251" t="s">
        <v>5601</v>
      </c>
      <c r="B351" s="251" t="s">
        <v>72</v>
      </c>
      <c r="C351" s="251" t="s">
        <v>5513</v>
      </c>
      <c r="D351" s="251" t="s">
        <v>3878</v>
      </c>
      <c r="E351" s="255">
        <v>0</v>
      </c>
      <c r="F351" s="255">
        <v>0</v>
      </c>
      <c r="G351" s="255">
        <v>0</v>
      </c>
    </row>
    <row r="352" spans="1:7">
      <c r="A352" s="251" t="s">
        <v>5601</v>
      </c>
      <c r="B352" s="251" t="s">
        <v>72</v>
      </c>
      <c r="C352" s="251" t="s">
        <v>5513</v>
      </c>
      <c r="D352" s="251" t="s">
        <v>5276</v>
      </c>
      <c r="E352" s="255">
        <v>0</v>
      </c>
      <c r="F352" s="255">
        <v>0</v>
      </c>
      <c r="G352" s="255">
        <v>0</v>
      </c>
    </row>
    <row r="353" spans="1:7">
      <c r="A353" s="251" t="s">
        <v>5602</v>
      </c>
      <c r="B353" s="251" t="s">
        <v>72</v>
      </c>
      <c r="C353" s="251" t="s">
        <v>5513</v>
      </c>
      <c r="D353" s="251" t="s">
        <v>3876</v>
      </c>
      <c r="E353" s="255">
        <v>6</v>
      </c>
      <c r="F353" s="255">
        <v>5</v>
      </c>
      <c r="G353" s="255">
        <v>1</v>
      </c>
    </row>
    <row r="354" spans="1:7">
      <c r="A354" s="251" t="s">
        <v>5602</v>
      </c>
      <c r="B354" s="251" t="s">
        <v>72</v>
      </c>
      <c r="C354" s="251" t="s">
        <v>5513</v>
      </c>
      <c r="D354" s="251" t="s">
        <v>149</v>
      </c>
      <c r="E354" s="255">
        <v>7064</v>
      </c>
      <c r="F354" s="255">
        <v>2495</v>
      </c>
      <c r="G354" s="255">
        <v>4569</v>
      </c>
    </row>
    <row r="355" spans="1:7">
      <c r="A355" s="251" t="s">
        <v>5602</v>
      </c>
      <c r="B355" s="251" t="s">
        <v>72</v>
      </c>
      <c r="C355" s="251" t="s">
        <v>5513</v>
      </c>
      <c r="D355" s="251" t="s">
        <v>3878</v>
      </c>
      <c r="E355" s="255">
        <v>2</v>
      </c>
      <c r="F355" s="255">
        <v>0</v>
      </c>
      <c r="G355" s="255">
        <v>2</v>
      </c>
    </row>
    <row r="356" spans="1:7">
      <c r="A356" s="251" t="s">
        <v>5602</v>
      </c>
      <c r="B356" s="251" t="s">
        <v>72</v>
      </c>
      <c r="C356" s="251" t="s">
        <v>5513</v>
      </c>
      <c r="D356" s="251" t="s">
        <v>5276</v>
      </c>
      <c r="E356" s="255">
        <v>2</v>
      </c>
      <c r="F356" s="255">
        <v>0</v>
      </c>
      <c r="G356" s="255">
        <v>2</v>
      </c>
    </row>
    <row r="357" spans="1:7">
      <c r="A357" s="251" t="s">
        <v>5603</v>
      </c>
      <c r="B357" s="251" t="s">
        <v>72</v>
      </c>
      <c r="C357" s="251" t="s">
        <v>5513</v>
      </c>
      <c r="D357" s="251" t="s">
        <v>3876</v>
      </c>
      <c r="E357" s="255">
        <v>6</v>
      </c>
      <c r="F357" s="255">
        <v>5</v>
      </c>
      <c r="G357" s="255">
        <v>1</v>
      </c>
    </row>
    <row r="358" spans="1:7">
      <c r="A358" s="251" t="s">
        <v>5603</v>
      </c>
      <c r="B358" s="251" t="s">
        <v>72</v>
      </c>
      <c r="C358" s="251" t="s">
        <v>5513</v>
      </c>
      <c r="D358" s="251" t="s">
        <v>149</v>
      </c>
      <c r="E358" s="255">
        <v>7051</v>
      </c>
      <c r="F358" s="255">
        <v>2484</v>
      </c>
      <c r="G358" s="255">
        <v>4567</v>
      </c>
    </row>
    <row r="359" spans="1:7">
      <c r="A359" s="251" t="s">
        <v>5603</v>
      </c>
      <c r="B359" s="251" t="s">
        <v>72</v>
      </c>
      <c r="C359" s="251" t="s">
        <v>5513</v>
      </c>
      <c r="D359" s="251" t="s">
        <v>3878</v>
      </c>
      <c r="E359" s="255">
        <v>0</v>
      </c>
      <c r="F359" s="255">
        <v>0</v>
      </c>
      <c r="G359" s="255">
        <v>0</v>
      </c>
    </row>
    <row r="360" spans="1:7">
      <c r="A360" s="251" t="s">
        <v>5603</v>
      </c>
      <c r="B360" s="251" t="s">
        <v>72</v>
      </c>
      <c r="C360" s="251" t="s">
        <v>5513</v>
      </c>
      <c r="D360" s="251" t="s">
        <v>5276</v>
      </c>
      <c r="E360" s="255">
        <v>0</v>
      </c>
      <c r="F360" s="255">
        <v>0</v>
      </c>
      <c r="G360" s="255">
        <v>0</v>
      </c>
    </row>
    <row r="361" spans="1:7">
      <c r="A361" s="251" t="s">
        <v>5604</v>
      </c>
      <c r="B361" s="251" t="s">
        <v>72</v>
      </c>
      <c r="C361" s="251" t="s">
        <v>5513</v>
      </c>
      <c r="D361" s="251" t="s">
        <v>3876</v>
      </c>
      <c r="E361" s="255">
        <v>6</v>
      </c>
      <c r="F361" s="255">
        <v>5</v>
      </c>
      <c r="G361" s="255">
        <v>1</v>
      </c>
    </row>
    <row r="362" spans="1:7">
      <c r="A362" s="251" t="s">
        <v>5604</v>
      </c>
      <c r="B362" s="251" t="s">
        <v>72</v>
      </c>
      <c r="C362" s="251" t="s">
        <v>5513</v>
      </c>
      <c r="D362" s="251" t="s">
        <v>149</v>
      </c>
      <c r="E362" s="255">
        <v>7052</v>
      </c>
      <c r="F362" s="255">
        <v>2485</v>
      </c>
      <c r="G362" s="255">
        <v>4567</v>
      </c>
    </row>
    <row r="363" spans="1:7">
      <c r="A363" s="251" t="s">
        <v>5604</v>
      </c>
      <c r="B363" s="251" t="s">
        <v>72</v>
      </c>
      <c r="C363" s="251" t="s">
        <v>5513</v>
      </c>
      <c r="D363" s="251" t="s">
        <v>3878</v>
      </c>
      <c r="E363" s="255">
        <v>3</v>
      </c>
      <c r="F363" s="255">
        <v>2</v>
      </c>
      <c r="G363" s="255">
        <v>1</v>
      </c>
    </row>
    <row r="364" spans="1:7">
      <c r="A364" s="251" t="s">
        <v>5604</v>
      </c>
      <c r="B364" s="251" t="s">
        <v>72</v>
      </c>
      <c r="C364" s="251" t="s">
        <v>5513</v>
      </c>
      <c r="D364" s="251" t="s">
        <v>5276</v>
      </c>
      <c r="E364" s="255">
        <v>3</v>
      </c>
      <c r="F364" s="255">
        <v>2</v>
      </c>
      <c r="G364" s="255">
        <v>1</v>
      </c>
    </row>
    <row r="365" spans="1:7">
      <c r="A365" s="251" t="s">
        <v>5605</v>
      </c>
      <c r="B365" s="251" t="s">
        <v>72</v>
      </c>
      <c r="C365" s="251" t="s">
        <v>5513</v>
      </c>
      <c r="D365" s="251" t="s">
        <v>3876</v>
      </c>
      <c r="E365" s="255">
        <v>131</v>
      </c>
      <c r="F365" s="255">
        <v>55</v>
      </c>
      <c r="G365" s="255">
        <v>76</v>
      </c>
    </row>
    <row r="366" spans="1:7">
      <c r="A366" s="251" t="s">
        <v>5605</v>
      </c>
      <c r="B366" s="251" t="s">
        <v>72</v>
      </c>
      <c r="C366" s="251" t="s">
        <v>5513</v>
      </c>
      <c r="D366" s="251" t="s">
        <v>149</v>
      </c>
      <c r="E366" s="255">
        <v>7079</v>
      </c>
      <c r="F366" s="255">
        <v>2474</v>
      </c>
      <c r="G366" s="255">
        <v>4605</v>
      </c>
    </row>
    <row r="367" spans="1:7">
      <c r="A367" s="251" t="s">
        <v>5605</v>
      </c>
      <c r="B367" s="251" t="s">
        <v>72</v>
      </c>
      <c r="C367" s="251" t="s">
        <v>5513</v>
      </c>
      <c r="D367" s="251" t="s">
        <v>3878</v>
      </c>
      <c r="E367" s="255">
        <v>83</v>
      </c>
      <c r="F367" s="255">
        <v>12</v>
      </c>
      <c r="G367" s="255">
        <v>71</v>
      </c>
    </row>
    <row r="368" spans="1:7">
      <c r="A368" s="251" t="s">
        <v>5605</v>
      </c>
      <c r="B368" s="251" t="s">
        <v>72</v>
      </c>
      <c r="C368" s="251" t="s">
        <v>5513</v>
      </c>
      <c r="D368" s="251" t="s">
        <v>5276</v>
      </c>
      <c r="E368" s="255">
        <v>42</v>
      </c>
      <c r="F368" s="255">
        <v>7</v>
      </c>
      <c r="G368" s="255">
        <v>35</v>
      </c>
    </row>
    <row r="369" spans="1:7">
      <c r="A369" s="251" t="s">
        <v>5608</v>
      </c>
      <c r="B369" s="251" t="s">
        <v>72</v>
      </c>
      <c r="C369" s="251" t="s">
        <v>5513</v>
      </c>
      <c r="D369" s="251" t="s">
        <v>3876</v>
      </c>
      <c r="E369" s="255">
        <v>6</v>
      </c>
      <c r="F369" s="255">
        <v>5</v>
      </c>
      <c r="G369" s="255">
        <v>1</v>
      </c>
    </row>
    <row r="370" spans="1:7">
      <c r="A370" s="251" t="s">
        <v>5608</v>
      </c>
      <c r="B370" s="251" t="s">
        <v>72</v>
      </c>
      <c r="C370" s="251" t="s">
        <v>5513</v>
      </c>
      <c r="D370" s="251" t="s">
        <v>149</v>
      </c>
      <c r="E370" s="255">
        <v>7004</v>
      </c>
      <c r="F370" s="255">
        <v>2474</v>
      </c>
      <c r="G370" s="255">
        <v>4530</v>
      </c>
    </row>
    <row r="371" spans="1:7">
      <c r="A371" s="251" t="s">
        <v>5608</v>
      </c>
      <c r="B371" s="251" t="s">
        <v>72</v>
      </c>
      <c r="C371" s="251" t="s">
        <v>5513</v>
      </c>
      <c r="D371" s="251" t="s">
        <v>3878</v>
      </c>
      <c r="E371" s="255">
        <v>0</v>
      </c>
      <c r="F371" s="255">
        <v>0</v>
      </c>
      <c r="G371" s="255">
        <v>0</v>
      </c>
    </row>
    <row r="372" spans="1:7">
      <c r="A372" s="251" t="s">
        <v>5608</v>
      </c>
      <c r="B372" s="251" t="s">
        <v>72</v>
      </c>
      <c r="C372" s="251" t="s">
        <v>5513</v>
      </c>
      <c r="D372" s="251" t="s">
        <v>5276</v>
      </c>
      <c r="E372" s="255">
        <v>0</v>
      </c>
      <c r="F372" s="255">
        <v>0</v>
      </c>
      <c r="G372" s="255">
        <v>0</v>
      </c>
    </row>
    <row r="373" spans="1:7">
      <c r="A373" s="251" t="s">
        <v>5609</v>
      </c>
      <c r="B373" s="251" t="s">
        <v>72</v>
      </c>
      <c r="C373" s="251" t="s">
        <v>5513</v>
      </c>
      <c r="D373" s="251" t="s">
        <v>3876</v>
      </c>
      <c r="E373" s="255">
        <v>6</v>
      </c>
      <c r="F373" s="255">
        <v>5</v>
      </c>
      <c r="G373" s="255">
        <v>1</v>
      </c>
    </row>
    <row r="374" spans="1:7">
      <c r="A374" s="251" t="s">
        <v>5609</v>
      </c>
      <c r="B374" s="251" t="s">
        <v>72</v>
      </c>
      <c r="C374" s="251" t="s">
        <v>5513</v>
      </c>
      <c r="D374" s="251" t="s">
        <v>149</v>
      </c>
      <c r="E374" s="255">
        <v>7072</v>
      </c>
      <c r="F374" s="255">
        <v>2487</v>
      </c>
      <c r="G374" s="255">
        <v>4585</v>
      </c>
    </row>
    <row r="375" spans="1:7">
      <c r="A375" s="251" t="s">
        <v>5609</v>
      </c>
      <c r="B375" s="251" t="s">
        <v>72</v>
      </c>
      <c r="C375" s="251" t="s">
        <v>5513</v>
      </c>
      <c r="D375" s="251" t="s">
        <v>3878</v>
      </c>
      <c r="E375" s="255">
        <v>18</v>
      </c>
      <c r="F375" s="255">
        <v>7</v>
      </c>
      <c r="G375" s="255">
        <v>11</v>
      </c>
    </row>
    <row r="376" spans="1:7">
      <c r="A376" s="251" t="s">
        <v>5609</v>
      </c>
      <c r="B376" s="251" t="s">
        <v>72</v>
      </c>
      <c r="C376" s="251" t="s">
        <v>5513</v>
      </c>
      <c r="D376" s="251" t="s">
        <v>5276</v>
      </c>
      <c r="E376" s="255">
        <v>18</v>
      </c>
      <c r="F376" s="255">
        <v>7</v>
      </c>
      <c r="G376" s="255">
        <v>11</v>
      </c>
    </row>
    <row r="377" spans="1:7">
      <c r="A377" s="251" t="s">
        <v>5610</v>
      </c>
      <c r="B377" s="251" t="s">
        <v>72</v>
      </c>
      <c r="C377" s="251" t="s">
        <v>5513</v>
      </c>
      <c r="D377" s="251" t="s">
        <v>3876</v>
      </c>
      <c r="E377" s="255">
        <v>6</v>
      </c>
      <c r="F377" s="255">
        <v>5</v>
      </c>
      <c r="G377" s="255">
        <v>1</v>
      </c>
    </row>
    <row r="378" spans="1:7">
      <c r="A378" s="251" t="s">
        <v>5610</v>
      </c>
      <c r="B378" s="251" t="s">
        <v>72</v>
      </c>
      <c r="C378" s="251" t="s">
        <v>5513</v>
      </c>
      <c r="D378" s="251" t="s">
        <v>149</v>
      </c>
      <c r="E378" s="255">
        <v>7080</v>
      </c>
      <c r="F378" s="255">
        <v>2495</v>
      </c>
      <c r="G378" s="255">
        <v>4585</v>
      </c>
    </row>
    <row r="379" spans="1:7">
      <c r="A379" s="251" t="s">
        <v>5610</v>
      </c>
      <c r="B379" s="251" t="s">
        <v>72</v>
      </c>
      <c r="C379" s="251" t="s">
        <v>5513</v>
      </c>
      <c r="D379" s="251" t="s">
        <v>3878</v>
      </c>
      <c r="E379" s="255">
        <v>18</v>
      </c>
      <c r="F379" s="255">
        <v>8</v>
      </c>
      <c r="G379" s="255">
        <v>10</v>
      </c>
    </row>
    <row r="380" spans="1:7">
      <c r="A380" s="251" t="s">
        <v>5610</v>
      </c>
      <c r="B380" s="251" t="s">
        <v>72</v>
      </c>
      <c r="C380" s="251" t="s">
        <v>5513</v>
      </c>
      <c r="D380" s="251" t="s">
        <v>5276</v>
      </c>
      <c r="E380" s="255">
        <v>12</v>
      </c>
      <c r="F380" s="255">
        <v>2</v>
      </c>
      <c r="G380" s="255">
        <v>10</v>
      </c>
    </row>
    <row r="381" spans="1:7">
      <c r="A381" s="251" t="s">
        <v>5611</v>
      </c>
      <c r="B381" s="251" t="s">
        <v>72</v>
      </c>
      <c r="C381" s="251" t="s">
        <v>5513</v>
      </c>
      <c r="D381" s="251" t="s">
        <v>3876</v>
      </c>
      <c r="E381" s="255">
        <v>6</v>
      </c>
      <c r="F381" s="255">
        <v>5</v>
      </c>
      <c r="G381" s="255">
        <v>1</v>
      </c>
    </row>
    <row r="382" spans="1:7">
      <c r="A382" s="251" t="s">
        <v>5611</v>
      </c>
      <c r="B382" s="251" t="s">
        <v>72</v>
      </c>
      <c r="C382" s="251" t="s">
        <v>5513</v>
      </c>
      <c r="D382" s="251" t="s">
        <v>149</v>
      </c>
      <c r="E382" s="255">
        <v>7081</v>
      </c>
      <c r="F382" s="255">
        <v>2491</v>
      </c>
      <c r="G382" s="255">
        <v>4590</v>
      </c>
    </row>
    <row r="383" spans="1:7">
      <c r="A383" s="251" t="s">
        <v>5611</v>
      </c>
      <c r="B383" s="251" t="s">
        <v>72</v>
      </c>
      <c r="C383" s="251" t="s">
        <v>5513</v>
      </c>
      <c r="D383" s="251" t="s">
        <v>3878</v>
      </c>
      <c r="E383" s="255">
        <v>16</v>
      </c>
      <c r="F383" s="255">
        <v>4</v>
      </c>
      <c r="G383" s="255">
        <v>12</v>
      </c>
    </row>
    <row r="384" spans="1:7">
      <c r="A384" s="251" t="s">
        <v>5611</v>
      </c>
      <c r="B384" s="251" t="s">
        <v>72</v>
      </c>
      <c r="C384" s="251" t="s">
        <v>5513</v>
      </c>
      <c r="D384" s="251" t="s">
        <v>5276</v>
      </c>
      <c r="E384" s="255">
        <v>16</v>
      </c>
      <c r="F384" s="255">
        <v>4</v>
      </c>
      <c r="G384" s="255">
        <v>12</v>
      </c>
    </row>
    <row r="385" spans="1:7">
      <c r="A385" s="251" t="s">
        <v>5612</v>
      </c>
      <c r="B385" s="251" t="s">
        <v>72</v>
      </c>
      <c r="C385" s="251" t="s">
        <v>5513</v>
      </c>
      <c r="D385" s="251" t="s">
        <v>3876</v>
      </c>
      <c r="E385" s="255">
        <v>6</v>
      </c>
      <c r="F385" s="255">
        <v>5</v>
      </c>
      <c r="G385" s="255">
        <v>1</v>
      </c>
    </row>
    <row r="386" spans="1:7">
      <c r="A386" s="251" t="s">
        <v>5612</v>
      </c>
      <c r="B386" s="251" t="s">
        <v>72</v>
      </c>
      <c r="C386" s="251" t="s">
        <v>5513</v>
      </c>
      <c r="D386" s="251" t="s">
        <v>149</v>
      </c>
      <c r="E386" s="255">
        <v>7063</v>
      </c>
      <c r="F386" s="255">
        <v>2490</v>
      </c>
      <c r="G386" s="255">
        <v>4573</v>
      </c>
    </row>
    <row r="387" spans="1:7">
      <c r="A387" s="251" t="s">
        <v>5612</v>
      </c>
      <c r="B387" s="251" t="s">
        <v>72</v>
      </c>
      <c r="C387" s="251" t="s">
        <v>5513</v>
      </c>
      <c r="D387" s="251" t="s">
        <v>3878</v>
      </c>
      <c r="E387" s="255">
        <v>0</v>
      </c>
      <c r="F387" s="255">
        <v>0</v>
      </c>
      <c r="G387" s="255">
        <v>0</v>
      </c>
    </row>
    <row r="388" spans="1:7">
      <c r="A388" s="251" t="s">
        <v>5612</v>
      </c>
      <c r="B388" s="251" t="s">
        <v>72</v>
      </c>
      <c r="C388" s="251" t="s">
        <v>5513</v>
      </c>
      <c r="D388" s="251" t="s">
        <v>5276</v>
      </c>
      <c r="E388" s="255">
        <v>0</v>
      </c>
      <c r="F388" s="255">
        <v>0</v>
      </c>
      <c r="G388" s="255">
        <v>0</v>
      </c>
    </row>
    <row r="389" spans="1:7">
      <c r="A389" s="251" t="s">
        <v>5613</v>
      </c>
      <c r="B389" s="251" t="s">
        <v>72</v>
      </c>
      <c r="C389" s="251" t="s">
        <v>5513</v>
      </c>
      <c r="D389" s="251" t="s">
        <v>3876</v>
      </c>
      <c r="E389" s="255">
        <v>6</v>
      </c>
      <c r="F389" s="255">
        <v>5</v>
      </c>
      <c r="G389" s="255">
        <v>1</v>
      </c>
    </row>
    <row r="390" spans="1:7">
      <c r="A390" s="251" t="s">
        <v>5613</v>
      </c>
      <c r="B390" s="251" t="s">
        <v>72</v>
      </c>
      <c r="C390" s="251" t="s">
        <v>5513</v>
      </c>
      <c r="D390" s="251" t="s">
        <v>149</v>
      </c>
      <c r="E390" s="255">
        <v>7042</v>
      </c>
      <c r="F390" s="255">
        <v>2488</v>
      </c>
      <c r="G390" s="255">
        <v>4554</v>
      </c>
    </row>
    <row r="391" spans="1:7">
      <c r="A391" s="251" t="s">
        <v>5613</v>
      </c>
      <c r="B391" s="251" t="s">
        <v>72</v>
      </c>
      <c r="C391" s="251" t="s">
        <v>5513</v>
      </c>
      <c r="D391" s="251" t="s">
        <v>3878</v>
      </c>
      <c r="E391" s="255">
        <v>2</v>
      </c>
      <c r="F391" s="255">
        <v>2</v>
      </c>
      <c r="G391" s="255">
        <v>0</v>
      </c>
    </row>
    <row r="392" spans="1:7">
      <c r="A392" s="251" t="s">
        <v>5613</v>
      </c>
      <c r="B392" s="251" t="s">
        <v>72</v>
      </c>
      <c r="C392" s="251" t="s">
        <v>5513</v>
      </c>
      <c r="D392" s="251" t="s">
        <v>5276</v>
      </c>
      <c r="E392" s="255">
        <v>2</v>
      </c>
      <c r="F392" s="255">
        <v>2</v>
      </c>
      <c r="G392" s="255">
        <v>0</v>
      </c>
    </row>
    <row r="393" spans="1:7">
      <c r="A393" s="251" t="s">
        <v>5614</v>
      </c>
      <c r="B393" s="251" t="s">
        <v>72</v>
      </c>
      <c r="C393" s="251" t="s">
        <v>5513</v>
      </c>
      <c r="D393" s="251" t="s">
        <v>3876</v>
      </c>
      <c r="E393" s="255">
        <v>6</v>
      </c>
      <c r="F393" s="255">
        <v>5</v>
      </c>
      <c r="G393" s="255">
        <v>1</v>
      </c>
    </row>
    <row r="394" spans="1:7">
      <c r="A394" s="251" t="s">
        <v>5614</v>
      </c>
      <c r="B394" s="251" t="s">
        <v>72</v>
      </c>
      <c r="C394" s="251" t="s">
        <v>5513</v>
      </c>
      <c r="D394" s="251" t="s">
        <v>149</v>
      </c>
      <c r="E394" s="255">
        <v>7064</v>
      </c>
      <c r="F394" s="255">
        <v>2490</v>
      </c>
      <c r="G394" s="255">
        <v>4574</v>
      </c>
    </row>
    <row r="395" spans="1:7">
      <c r="A395" s="251" t="s">
        <v>5614</v>
      </c>
      <c r="B395" s="251" t="s">
        <v>72</v>
      </c>
      <c r="C395" s="251" t="s">
        <v>5513</v>
      </c>
      <c r="D395" s="251" t="s">
        <v>3878</v>
      </c>
      <c r="E395" s="255">
        <v>1</v>
      </c>
      <c r="F395" s="255">
        <v>0</v>
      </c>
      <c r="G395" s="255">
        <v>1</v>
      </c>
    </row>
    <row r="396" spans="1:7">
      <c r="A396" s="251" t="s">
        <v>5614</v>
      </c>
      <c r="B396" s="251" t="s">
        <v>72</v>
      </c>
      <c r="C396" s="251" t="s">
        <v>5513</v>
      </c>
      <c r="D396" s="251" t="s">
        <v>5276</v>
      </c>
      <c r="E396" s="255">
        <v>1</v>
      </c>
      <c r="F396" s="255">
        <v>0</v>
      </c>
      <c r="G396" s="255">
        <v>1</v>
      </c>
    </row>
    <row r="397" spans="1:7">
      <c r="A397" s="251" t="s">
        <v>5615</v>
      </c>
      <c r="B397" s="251" t="s">
        <v>72</v>
      </c>
      <c r="C397" s="251" t="s">
        <v>5513</v>
      </c>
      <c r="D397" s="251" t="s">
        <v>3876</v>
      </c>
      <c r="E397" s="255">
        <v>6</v>
      </c>
      <c r="F397" s="255">
        <v>5</v>
      </c>
      <c r="G397" s="255">
        <v>1</v>
      </c>
    </row>
    <row r="398" spans="1:7">
      <c r="A398" s="251" t="s">
        <v>5615</v>
      </c>
      <c r="B398" s="251" t="s">
        <v>72</v>
      </c>
      <c r="C398" s="251" t="s">
        <v>5513</v>
      </c>
      <c r="D398" s="251" t="s">
        <v>149</v>
      </c>
      <c r="E398" s="255">
        <v>7071</v>
      </c>
      <c r="F398" s="255">
        <v>2491</v>
      </c>
      <c r="G398" s="255">
        <v>4580</v>
      </c>
    </row>
    <row r="399" spans="1:7">
      <c r="A399" s="251" t="s">
        <v>5615</v>
      </c>
      <c r="B399" s="251" t="s">
        <v>72</v>
      </c>
      <c r="C399" s="251" t="s">
        <v>5513</v>
      </c>
      <c r="D399" s="251" t="s">
        <v>3878</v>
      </c>
      <c r="E399" s="255">
        <v>6</v>
      </c>
      <c r="F399" s="255">
        <v>0</v>
      </c>
      <c r="G399" s="255">
        <v>6</v>
      </c>
    </row>
    <row r="400" spans="1:7">
      <c r="A400" s="251" t="s">
        <v>5615</v>
      </c>
      <c r="B400" s="251" t="s">
        <v>72</v>
      </c>
      <c r="C400" s="251" t="s">
        <v>5513</v>
      </c>
      <c r="D400" s="251" t="s">
        <v>5276</v>
      </c>
      <c r="E400" s="255">
        <v>6</v>
      </c>
      <c r="F400" s="255">
        <v>0</v>
      </c>
      <c r="G400" s="255">
        <v>6</v>
      </c>
    </row>
    <row r="401" spans="1:7">
      <c r="A401" s="251" t="s">
        <v>5616</v>
      </c>
      <c r="B401" s="251" t="s">
        <v>72</v>
      </c>
      <c r="C401" s="251" t="s">
        <v>5513</v>
      </c>
      <c r="D401" s="251" t="s">
        <v>3876</v>
      </c>
      <c r="E401" s="255">
        <v>6</v>
      </c>
      <c r="F401" s="255">
        <v>5</v>
      </c>
      <c r="G401" s="255">
        <v>1</v>
      </c>
    </row>
    <row r="402" spans="1:7">
      <c r="A402" s="251" t="s">
        <v>5616</v>
      </c>
      <c r="B402" s="251" t="s">
        <v>72</v>
      </c>
      <c r="C402" s="251" t="s">
        <v>5513</v>
      </c>
      <c r="D402" s="251" t="s">
        <v>149</v>
      </c>
      <c r="E402" s="255">
        <v>7093</v>
      </c>
      <c r="F402" s="255">
        <v>2492</v>
      </c>
      <c r="G402" s="255">
        <v>4601</v>
      </c>
    </row>
    <row r="403" spans="1:7">
      <c r="A403" s="251" t="s">
        <v>5616</v>
      </c>
      <c r="B403" s="251" t="s">
        <v>72</v>
      </c>
      <c r="C403" s="251" t="s">
        <v>5513</v>
      </c>
      <c r="D403" s="251" t="s">
        <v>3878</v>
      </c>
      <c r="E403" s="255">
        <v>15</v>
      </c>
      <c r="F403" s="255">
        <v>5</v>
      </c>
      <c r="G403" s="255">
        <v>10</v>
      </c>
    </row>
    <row r="404" spans="1:7">
      <c r="A404" s="251" t="s">
        <v>5616</v>
      </c>
      <c r="B404" s="251" t="s">
        <v>72</v>
      </c>
      <c r="C404" s="251" t="s">
        <v>5513</v>
      </c>
      <c r="D404" s="251" t="s">
        <v>5276</v>
      </c>
      <c r="E404" s="255">
        <v>9</v>
      </c>
      <c r="F404" s="255">
        <v>5</v>
      </c>
      <c r="G404" s="255">
        <v>4</v>
      </c>
    </row>
    <row r="405" spans="1:7">
      <c r="A405" s="251" t="s">
        <v>5617</v>
      </c>
      <c r="B405" s="251" t="s">
        <v>72</v>
      </c>
      <c r="C405" s="251" t="s">
        <v>5513</v>
      </c>
      <c r="D405" s="251" t="s">
        <v>3876</v>
      </c>
      <c r="E405" s="255">
        <v>6</v>
      </c>
      <c r="F405" s="255">
        <v>5</v>
      </c>
      <c r="G405" s="255">
        <v>1</v>
      </c>
    </row>
    <row r="406" spans="1:7">
      <c r="A406" s="251" t="s">
        <v>5617</v>
      </c>
      <c r="B406" s="251" t="s">
        <v>72</v>
      </c>
      <c r="C406" s="251" t="s">
        <v>5513</v>
      </c>
      <c r="D406" s="251" t="s">
        <v>149</v>
      </c>
      <c r="E406" s="255">
        <v>7054</v>
      </c>
      <c r="F406" s="255">
        <v>2488</v>
      </c>
      <c r="G406" s="255">
        <v>4566</v>
      </c>
    </row>
    <row r="407" spans="1:7">
      <c r="A407" s="251" t="s">
        <v>5617</v>
      </c>
      <c r="B407" s="251" t="s">
        <v>72</v>
      </c>
      <c r="C407" s="251" t="s">
        <v>5513</v>
      </c>
      <c r="D407" s="251" t="s">
        <v>3878</v>
      </c>
      <c r="E407" s="255">
        <v>4</v>
      </c>
      <c r="F407" s="255">
        <v>4</v>
      </c>
      <c r="G407" s="255">
        <v>0</v>
      </c>
    </row>
    <row r="408" spans="1:7">
      <c r="A408" s="251" t="s">
        <v>5617</v>
      </c>
      <c r="B408" s="251" t="s">
        <v>72</v>
      </c>
      <c r="C408" s="251" t="s">
        <v>5513</v>
      </c>
      <c r="D408" s="251" t="s">
        <v>5276</v>
      </c>
      <c r="E408" s="255">
        <v>3</v>
      </c>
      <c r="F408" s="255">
        <v>3</v>
      </c>
      <c r="G408" s="255">
        <v>0</v>
      </c>
    </row>
    <row r="409" spans="1:7">
      <c r="A409" s="251" t="s">
        <v>5618</v>
      </c>
      <c r="B409" s="251" t="s">
        <v>72</v>
      </c>
      <c r="C409" s="251" t="s">
        <v>5513</v>
      </c>
      <c r="D409" s="251" t="s">
        <v>3876</v>
      </c>
      <c r="E409" s="255">
        <v>6</v>
      </c>
      <c r="F409" s="255">
        <v>5</v>
      </c>
      <c r="G409" s="255">
        <v>1</v>
      </c>
    </row>
    <row r="410" spans="1:7">
      <c r="A410" s="251" t="s">
        <v>5618</v>
      </c>
      <c r="B410" s="251" t="s">
        <v>72</v>
      </c>
      <c r="C410" s="251" t="s">
        <v>5513</v>
      </c>
      <c r="D410" s="251" t="s">
        <v>149</v>
      </c>
      <c r="E410" s="255">
        <v>7032</v>
      </c>
      <c r="F410" s="255">
        <v>2479</v>
      </c>
      <c r="G410" s="255">
        <v>4553</v>
      </c>
    </row>
    <row r="411" spans="1:7">
      <c r="A411" s="251" t="s">
        <v>5618</v>
      </c>
      <c r="B411" s="251" t="s">
        <v>72</v>
      </c>
      <c r="C411" s="251" t="s">
        <v>5513</v>
      </c>
      <c r="D411" s="251" t="s">
        <v>3878</v>
      </c>
      <c r="E411" s="255">
        <v>6</v>
      </c>
      <c r="F411" s="255">
        <v>0</v>
      </c>
      <c r="G411" s="255">
        <v>6</v>
      </c>
    </row>
    <row r="412" spans="1:7">
      <c r="A412" s="251" t="s">
        <v>5618</v>
      </c>
      <c r="B412" s="251" t="s">
        <v>72</v>
      </c>
      <c r="C412" s="251" t="s">
        <v>5513</v>
      </c>
      <c r="D412" s="251" t="s">
        <v>5276</v>
      </c>
      <c r="E412" s="255">
        <v>5</v>
      </c>
      <c r="F412" s="255">
        <v>0</v>
      </c>
      <c r="G412" s="255">
        <v>5</v>
      </c>
    </row>
    <row r="413" spans="1:7">
      <c r="A413" s="251" t="s">
        <v>5619</v>
      </c>
      <c r="B413" s="251" t="s">
        <v>72</v>
      </c>
      <c r="C413" s="251" t="s">
        <v>5513</v>
      </c>
      <c r="D413" s="251" t="s">
        <v>3876</v>
      </c>
      <c r="E413" s="255">
        <v>6</v>
      </c>
      <c r="F413" s="255">
        <v>5</v>
      </c>
      <c r="G413" s="255">
        <v>1</v>
      </c>
    </row>
    <row r="414" spans="1:7">
      <c r="A414" s="251" t="s">
        <v>5619</v>
      </c>
      <c r="B414" s="251" t="s">
        <v>72</v>
      </c>
      <c r="C414" s="251" t="s">
        <v>5513</v>
      </c>
      <c r="D414" s="251" t="s">
        <v>149</v>
      </c>
      <c r="E414" s="255">
        <v>7037</v>
      </c>
      <c r="F414" s="255">
        <v>2484</v>
      </c>
      <c r="G414" s="255">
        <v>4553</v>
      </c>
    </row>
    <row r="415" spans="1:7">
      <c r="A415" s="251" t="s">
        <v>5619</v>
      </c>
      <c r="B415" s="251" t="s">
        <v>72</v>
      </c>
      <c r="C415" s="251" t="s">
        <v>5513</v>
      </c>
      <c r="D415" s="251" t="s">
        <v>3878</v>
      </c>
      <c r="E415" s="255">
        <v>0</v>
      </c>
      <c r="F415" s="255">
        <v>0</v>
      </c>
      <c r="G415" s="255">
        <v>0</v>
      </c>
    </row>
    <row r="416" spans="1:7">
      <c r="A416" s="251" t="s">
        <v>5619</v>
      </c>
      <c r="B416" s="251" t="s">
        <v>72</v>
      </c>
      <c r="C416" s="251" t="s">
        <v>5513</v>
      </c>
      <c r="D416" s="251" t="s">
        <v>5276</v>
      </c>
      <c r="E416" s="255">
        <v>0</v>
      </c>
      <c r="F416" s="255">
        <v>0</v>
      </c>
      <c r="G416" s="255">
        <v>0</v>
      </c>
    </row>
    <row r="417" spans="1:7">
      <c r="A417" s="251" t="s">
        <v>5620</v>
      </c>
      <c r="B417" s="251" t="s">
        <v>72</v>
      </c>
      <c r="C417" s="251" t="s">
        <v>5513</v>
      </c>
      <c r="D417" s="251" t="s">
        <v>3876</v>
      </c>
      <c r="E417" s="255">
        <v>6</v>
      </c>
      <c r="F417" s="255">
        <v>5</v>
      </c>
      <c r="G417" s="255">
        <v>1</v>
      </c>
    </row>
    <row r="418" spans="1:7">
      <c r="A418" s="251" t="s">
        <v>5620</v>
      </c>
      <c r="B418" s="251" t="s">
        <v>72</v>
      </c>
      <c r="C418" s="251" t="s">
        <v>5513</v>
      </c>
      <c r="D418" s="251" t="s">
        <v>149</v>
      </c>
      <c r="E418" s="255">
        <v>7015</v>
      </c>
      <c r="F418" s="255">
        <v>2483</v>
      </c>
      <c r="G418" s="255">
        <v>4532</v>
      </c>
    </row>
    <row r="419" spans="1:7">
      <c r="A419" s="251" t="s">
        <v>5620</v>
      </c>
      <c r="B419" s="251" t="s">
        <v>72</v>
      </c>
      <c r="C419" s="251" t="s">
        <v>5513</v>
      </c>
      <c r="D419" s="251" t="s">
        <v>3878</v>
      </c>
      <c r="E419" s="255">
        <v>2</v>
      </c>
      <c r="F419" s="255">
        <v>1</v>
      </c>
      <c r="G419" s="255">
        <v>1</v>
      </c>
    </row>
    <row r="420" spans="1:7">
      <c r="A420" s="251" t="s">
        <v>5620</v>
      </c>
      <c r="B420" s="251" t="s">
        <v>72</v>
      </c>
      <c r="C420" s="251" t="s">
        <v>5513</v>
      </c>
      <c r="D420" s="251" t="s">
        <v>5276</v>
      </c>
      <c r="E420" s="255">
        <v>2</v>
      </c>
      <c r="F420" s="255">
        <v>1</v>
      </c>
      <c r="G420" s="255">
        <v>1</v>
      </c>
    </row>
    <row r="421" spans="1:7">
      <c r="A421" s="251" t="s">
        <v>5621</v>
      </c>
      <c r="B421" s="251" t="s">
        <v>72</v>
      </c>
      <c r="C421" s="251" t="s">
        <v>5513</v>
      </c>
      <c r="D421" s="251" t="s">
        <v>3876</v>
      </c>
      <c r="E421" s="255">
        <v>6</v>
      </c>
      <c r="F421" s="255">
        <v>5</v>
      </c>
      <c r="G421" s="255">
        <v>1</v>
      </c>
    </row>
    <row r="422" spans="1:7">
      <c r="A422" s="251" t="s">
        <v>5621</v>
      </c>
      <c r="B422" s="251" t="s">
        <v>72</v>
      </c>
      <c r="C422" s="251" t="s">
        <v>5513</v>
      </c>
      <c r="D422" s="251" t="s">
        <v>149</v>
      </c>
      <c r="E422" s="255">
        <v>7080</v>
      </c>
      <c r="F422" s="255">
        <v>2492</v>
      </c>
      <c r="G422" s="255">
        <v>4588</v>
      </c>
    </row>
    <row r="423" spans="1:7">
      <c r="A423" s="251" t="s">
        <v>5621</v>
      </c>
      <c r="B423" s="251" t="s">
        <v>72</v>
      </c>
      <c r="C423" s="251" t="s">
        <v>5513</v>
      </c>
      <c r="D423" s="251" t="s">
        <v>3878</v>
      </c>
      <c r="E423" s="255">
        <v>10</v>
      </c>
      <c r="F423" s="255">
        <v>5</v>
      </c>
      <c r="G423" s="255">
        <v>5</v>
      </c>
    </row>
    <row r="424" spans="1:7">
      <c r="A424" s="251" t="s">
        <v>5621</v>
      </c>
      <c r="B424" s="251" t="s">
        <v>72</v>
      </c>
      <c r="C424" s="251" t="s">
        <v>5513</v>
      </c>
      <c r="D424" s="251" t="s">
        <v>5276</v>
      </c>
      <c r="E424" s="255">
        <v>10</v>
      </c>
      <c r="F424" s="255">
        <v>5</v>
      </c>
      <c r="G424" s="255">
        <v>5</v>
      </c>
    </row>
    <row r="425" spans="1:7">
      <c r="A425" s="251" t="s">
        <v>5623</v>
      </c>
      <c r="B425" s="251" t="s">
        <v>72</v>
      </c>
      <c r="C425" s="251" t="s">
        <v>5513</v>
      </c>
      <c r="D425" s="251" t="s">
        <v>3876</v>
      </c>
      <c r="E425" s="255">
        <v>6</v>
      </c>
      <c r="F425" s="255">
        <v>5</v>
      </c>
      <c r="G425" s="255">
        <v>1</v>
      </c>
    </row>
    <row r="426" spans="1:7">
      <c r="A426" s="251" t="s">
        <v>5623</v>
      </c>
      <c r="B426" s="251" t="s">
        <v>72</v>
      </c>
      <c r="C426" s="251" t="s">
        <v>5513</v>
      </c>
      <c r="D426" s="251" t="s">
        <v>149</v>
      </c>
      <c r="E426" s="255">
        <v>7019</v>
      </c>
      <c r="F426" s="255">
        <v>2472</v>
      </c>
      <c r="G426" s="255">
        <v>4547</v>
      </c>
    </row>
    <row r="427" spans="1:7">
      <c r="A427" s="251" t="s">
        <v>5623</v>
      </c>
      <c r="B427" s="251" t="s">
        <v>72</v>
      </c>
      <c r="C427" s="251" t="s">
        <v>5513</v>
      </c>
      <c r="D427" s="251" t="s">
        <v>3878</v>
      </c>
      <c r="E427" s="255">
        <v>0</v>
      </c>
      <c r="F427" s="255">
        <v>0</v>
      </c>
      <c r="G427" s="255">
        <v>0</v>
      </c>
    </row>
    <row r="428" spans="1:7">
      <c r="A428" s="251" t="s">
        <v>5623</v>
      </c>
      <c r="B428" s="251" t="s">
        <v>72</v>
      </c>
      <c r="C428" s="251" t="s">
        <v>5513</v>
      </c>
      <c r="D428" s="251" t="s">
        <v>5276</v>
      </c>
      <c r="E428" s="255">
        <v>0</v>
      </c>
      <c r="F428" s="255">
        <v>0</v>
      </c>
      <c r="G428" s="255">
        <v>0</v>
      </c>
    </row>
    <row r="429" spans="1:7">
      <c r="A429" s="251" t="s">
        <v>5624</v>
      </c>
      <c r="B429" s="251" t="s">
        <v>72</v>
      </c>
      <c r="C429" s="251" t="s">
        <v>5513</v>
      </c>
      <c r="D429" s="251" t="s">
        <v>3876</v>
      </c>
      <c r="E429" s="255">
        <v>6</v>
      </c>
      <c r="F429" s="255">
        <v>5</v>
      </c>
      <c r="G429" s="255">
        <v>1</v>
      </c>
    </row>
    <row r="430" spans="1:7">
      <c r="A430" s="251" t="s">
        <v>5624</v>
      </c>
      <c r="B430" s="251" t="s">
        <v>72</v>
      </c>
      <c r="C430" s="251" t="s">
        <v>5513</v>
      </c>
      <c r="D430" s="251" t="s">
        <v>149</v>
      </c>
      <c r="E430" s="255">
        <v>7052</v>
      </c>
      <c r="F430" s="255">
        <v>2490</v>
      </c>
      <c r="G430" s="255">
        <v>4562</v>
      </c>
    </row>
    <row r="431" spans="1:7">
      <c r="A431" s="251" t="s">
        <v>5624</v>
      </c>
      <c r="B431" s="251" t="s">
        <v>72</v>
      </c>
      <c r="C431" s="251" t="s">
        <v>5513</v>
      </c>
      <c r="D431" s="251" t="s">
        <v>3878</v>
      </c>
      <c r="E431" s="255">
        <v>31</v>
      </c>
      <c r="F431" s="255">
        <v>14</v>
      </c>
      <c r="G431" s="255">
        <v>17</v>
      </c>
    </row>
    <row r="432" spans="1:7">
      <c r="A432" s="251" t="s">
        <v>5624</v>
      </c>
      <c r="B432" s="251" t="s">
        <v>72</v>
      </c>
      <c r="C432" s="251" t="s">
        <v>5513</v>
      </c>
      <c r="D432" s="251" t="s">
        <v>5276</v>
      </c>
      <c r="E432" s="255">
        <v>26</v>
      </c>
      <c r="F432" s="255">
        <v>12</v>
      </c>
      <c r="G432" s="255">
        <v>14</v>
      </c>
    </row>
    <row r="433" spans="1:7">
      <c r="A433" s="251" t="s">
        <v>5625</v>
      </c>
      <c r="B433" s="251" t="s">
        <v>72</v>
      </c>
      <c r="C433" s="251" t="s">
        <v>5513</v>
      </c>
      <c r="D433" s="251" t="s">
        <v>3876</v>
      </c>
      <c r="E433" s="255">
        <v>6</v>
      </c>
      <c r="F433" s="255">
        <v>5</v>
      </c>
      <c r="G433" s="255">
        <v>1</v>
      </c>
    </row>
    <row r="434" spans="1:7">
      <c r="A434" s="251" t="s">
        <v>5625</v>
      </c>
      <c r="B434" s="251" t="s">
        <v>72</v>
      </c>
      <c r="C434" s="251" t="s">
        <v>5513</v>
      </c>
      <c r="D434" s="251" t="s">
        <v>149</v>
      </c>
      <c r="E434" s="255">
        <v>7036</v>
      </c>
      <c r="F434" s="255">
        <v>2477</v>
      </c>
      <c r="G434" s="255">
        <v>4559</v>
      </c>
    </row>
    <row r="435" spans="1:7">
      <c r="A435" s="251" t="s">
        <v>5625</v>
      </c>
      <c r="B435" s="251" t="s">
        <v>72</v>
      </c>
      <c r="C435" s="251" t="s">
        <v>5513</v>
      </c>
      <c r="D435" s="251" t="s">
        <v>3878</v>
      </c>
      <c r="E435" s="255">
        <v>3</v>
      </c>
      <c r="F435" s="255">
        <v>1</v>
      </c>
      <c r="G435" s="255">
        <v>2</v>
      </c>
    </row>
    <row r="436" spans="1:7">
      <c r="A436" s="251" t="s">
        <v>5625</v>
      </c>
      <c r="B436" s="251" t="s">
        <v>72</v>
      </c>
      <c r="C436" s="251" t="s">
        <v>5513</v>
      </c>
      <c r="D436" s="251" t="s">
        <v>5276</v>
      </c>
      <c r="E436" s="255">
        <v>3</v>
      </c>
      <c r="F436" s="255">
        <v>1</v>
      </c>
      <c r="G436" s="255">
        <v>2</v>
      </c>
    </row>
    <row r="437" spans="1:7">
      <c r="A437" s="251" t="s">
        <v>5626</v>
      </c>
      <c r="B437" s="251" t="s">
        <v>72</v>
      </c>
      <c r="C437" s="251" t="s">
        <v>5513</v>
      </c>
      <c r="D437" s="251" t="s">
        <v>3876</v>
      </c>
      <c r="E437" s="255">
        <v>137</v>
      </c>
      <c r="F437" s="255">
        <v>57</v>
      </c>
      <c r="G437" s="255">
        <v>80</v>
      </c>
    </row>
    <row r="438" spans="1:7">
      <c r="A438" s="251" t="s">
        <v>5626</v>
      </c>
      <c r="B438" s="251" t="s">
        <v>72</v>
      </c>
      <c r="C438" s="251" t="s">
        <v>5513</v>
      </c>
      <c r="D438" s="251" t="s">
        <v>149</v>
      </c>
      <c r="E438" s="255">
        <v>7090</v>
      </c>
      <c r="F438" s="255">
        <v>2470</v>
      </c>
      <c r="G438" s="255">
        <v>4620</v>
      </c>
    </row>
    <row r="439" spans="1:7">
      <c r="A439" s="251" t="s">
        <v>5626</v>
      </c>
      <c r="B439" s="251" t="s">
        <v>72</v>
      </c>
      <c r="C439" s="251" t="s">
        <v>5513</v>
      </c>
      <c r="D439" s="251" t="s">
        <v>3878</v>
      </c>
      <c r="E439" s="255">
        <v>46</v>
      </c>
      <c r="F439" s="255">
        <v>10</v>
      </c>
      <c r="G439" s="255">
        <v>36</v>
      </c>
    </row>
    <row r="440" spans="1:7">
      <c r="A440" s="251" t="s">
        <v>5626</v>
      </c>
      <c r="B440" s="251" t="s">
        <v>72</v>
      </c>
      <c r="C440" s="251" t="s">
        <v>5513</v>
      </c>
      <c r="D440" s="251" t="s">
        <v>5276</v>
      </c>
      <c r="E440" s="255">
        <v>22</v>
      </c>
      <c r="F440" s="255">
        <v>4</v>
      </c>
      <c r="G440" s="255">
        <v>18</v>
      </c>
    </row>
    <row r="441" spans="1:7">
      <c r="A441" s="251" t="s">
        <v>5627</v>
      </c>
      <c r="B441" s="251" t="s">
        <v>72</v>
      </c>
      <c r="C441" s="251" t="s">
        <v>5513</v>
      </c>
      <c r="D441" s="251" t="s">
        <v>3876</v>
      </c>
      <c r="E441" s="255">
        <v>6</v>
      </c>
      <c r="F441" s="255">
        <v>5</v>
      </c>
      <c r="G441" s="255">
        <v>1</v>
      </c>
    </row>
    <row r="442" spans="1:7">
      <c r="A442" s="251" t="s">
        <v>5627</v>
      </c>
      <c r="B442" s="251" t="s">
        <v>72</v>
      </c>
      <c r="C442" s="251" t="s">
        <v>5513</v>
      </c>
      <c r="D442" s="251" t="s">
        <v>149</v>
      </c>
      <c r="E442" s="255">
        <v>7092</v>
      </c>
      <c r="F442" s="255">
        <v>2478</v>
      </c>
      <c r="G442" s="255">
        <v>4614</v>
      </c>
    </row>
    <row r="443" spans="1:7">
      <c r="A443" s="251" t="s">
        <v>5627</v>
      </c>
      <c r="B443" s="251" t="s">
        <v>72</v>
      </c>
      <c r="C443" s="251" t="s">
        <v>5513</v>
      </c>
      <c r="D443" s="251" t="s">
        <v>3878</v>
      </c>
      <c r="E443" s="255">
        <v>2</v>
      </c>
      <c r="F443" s="255">
        <v>0</v>
      </c>
      <c r="G443" s="255">
        <v>2</v>
      </c>
    </row>
    <row r="444" spans="1:7">
      <c r="A444" s="251" t="s">
        <v>5627</v>
      </c>
      <c r="B444" s="251" t="s">
        <v>72</v>
      </c>
      <c r="C444" s="251" t="s">
        <v>5513</v>
      </c>
      <c r="D444" s="251" t="s">
        <v>5276</v>
      </c>
      <c r="E444" s="255">
        <v>1</v>
      </c>
      <c r="F444" s="255">
        <v>0</v>
      </c>
      <c r="G444" s="255">
        <v>1</v>
      </c>
    </row>
    <row r="445" spans="1:7">
      <c r="A445" s="251" t="s">
        <v>5628</v>
      </c>
      <c r="B445" s="251" t="s">
        <v>72</v>
      </c>
      <c r="C445" s="251" t="s">
        <v>5513</v>
      </c>
      <c r="D445" s="251" t="s">
        <v>3876</v>
      </c>
      <c r="E445" s="255">
        <v>178</v>
      </c>
      <c r="F445" s="255">
        <v>61</v>
      </c>
      <c r="G445" s="255">
        <v>117</v>
      </c>
    </row>
    <row r="446" spans="1:7">
      <c r="A446" s="251" t="s">
        <v>5628</v>
      </c>
      <c r="B446" s="251" t="s">
        <v>72</v>
      </c>
      <c r="C446" s="251" t="s">
        <v>5513</v>
      </c>
      <c r="D446" s="251" t="s">
        <v>149</v>
      </c>
      <c r="E446" s="255">
        <v>7091</v>
      </c>
      <c r="F446" s="255">
        <v>2469</v>
      </c>
      <c r="G446" s="255">
        <v>4622</v>
      </c>
    </row>
    <row r="447" spans="1:7">
      <c r="A447" s="251" t="s">
        <v>5628</v>
      </c>
      <c r="B447" s="251" t="s">
        <v>72</v>
      </c>
      <c r="C447" s="251" t="s">
        <v>5513</v>
      </c>
      <c r="D447" s="251" t="s">
        <v>3878</v>
      </c>
      <c r="E447" s="255">
        <v>80</v>
      </c>
      <c r="F447" s="255">
        <v>6</v>
      </c>
      <c r="G447" s="255">
        <v>74</v>
      </c>
    </row>
    <row r="448" spans="1:7">
      <c r="A448" s="251" t="s">
        <v>5628</v>
      </c>
      <c r="B448" s="251" t="s">
        <v>72</v>
      </c>
      <c r="C448" s="251" t="s">
        <v>5513</v>
      </c>
      <c r="D448" s="251" t="s">
        <v>5276</v>
      </c>
      <c r="E448" s="255">
        <v>49</v>
      </c>
      <c r="F448" s="255">
        <v>4</v>
      </c>
      <c r="G448" s="255">
        <v>45</v>
      </c>
    </row>
    <row r="449" spans="1:7">
      <c r="A449" s="251" t="s">
        <v>5629</v>
      </c>
      <c r="B449" s="251" t="s">
        <v>72</v>
      </c>
      <c r="C449" s="251" t="s">
        <v>5513</v>
      </c>
      <c r="D449" s="251" t="s">
        <v>3876</v>
      </c>
      <c r="E449" s="255">
        <v>6</v>
      </c>
      <c r="F449" s="255">
        <v>5</v>
      </c>
      <c r="G449" s="255">
        <v>1</v>
      </c>
    </row>
    <row r="450" spans="1:7">
      <c r="A450" s="251" t="s">
        <v>5629</v>
      </c>
      <c r="B450" s="251" t="s">
        <v>72</v>
      </c>
      <c r="C450" s="251" t="s">
        <v>5513</v>
      </c>
      <c r="D450" s="251" t="s">
        <v>149</v>
      </c>
      <c r="E450" s="255">
        <v>7021</v>
      </c>
      <c r="F450" s="255">
        <v>2472</v>
      </c>
      <c r="G450" s="255">
        <v>4549</v>
      </c>
    </row>
    <row r="451" spans="1:7">
      <c r="A451" s="251" t="s">
        <v>5629</v>
      </c>
      <c r="B451" s="251" t="s">
        <v>72</v>
      </c>
      <c r="C451" s="251" t="s">
        <v>5513</v>
      </c>
      <c r="D451" s="251" t="s">
        <v>3878</v>
      </c>
      <c r="E451" s="255">
        <v>1</v>
      </c>
      <c r="F451" s="255">
        <v>1</v>
      </c>
      <c r="G451" s="255">
        <v>0</v>
      </c>
    </row>
    <row r="452" spans="1:7">
      <c r="A452" s="251" t="s">
        <v>5629</v>
      </c>
      <c r="B452" s="251" t="s">
        <v>72</v>
      </c>
      <c r="C452" s="251" t="s">
        <v>5513</v>
      </c>
      <c r="D452" s="251" t="s">
        <v>5276</v>
      </c>
      <c r="E452" s="255">
        <v>1</v>
      </c>
      <c r="F452" s="255">
        <v>1</v>
      </c>
      <c r="G452" s="255">
        <v>0</v>
      </c>
    </row>
    <row r="453" spans="1:7">
      <c r="A453" s="251" t="s">
        <v>5630</v>
      </c>
      <c r="B453" s="251" t="s">
        <v>72</v>
      </c>
      <c r="C453" s="251" t="s">
        <v>5513</v>
      </c>
      <c r="D453" s="251" t="s">
        <v>3876</v>
      </c>
      <c r="E453" s="255">
        <v>6</v>
      </c>
      <c r="F453" s="255">
        <v>5</v>
      </c>
      <c r="G453" s="255">
        <v>1</v>
      </c>
    </row>
    <row r="454" spans="1:7">
      <c r="A454" s="251" t="s">
        <v>5630</v>
      </c>
      <c r="B454" s="251" t="s">
        <v>72</v>
      </c>
      <c r="C454" s="251" t="s">
        <v>5513</v>
      </c>
      <c r="D454" s="251" t="s">
        <v>149</v>
      </c>
      <c r="E454" s="255">
        <v>7049</v>
      </c>
      <c r="F454" s="255">
        <v>2496</v>
      </c>
      <c r="G454" s="255">
        <v>4553</v>
      </c>
    </row>
    <row r="455" spans="1:7">
      <c r="A455" s="251" t="s">
        <v>5630</v>
      </c>
      <c r="B455" s="251" t="s">
        <v>72</v>
      </c>
      <c r="C455" s="251" t="s">
        <v>5513</v>
      </c>
      <c r="D455" s="251" t="s">
        <v>3878</v>
      </c>
      <c r="E455" s="255">
        <v>0</v>
      </c>
      <c r="F455" s="255">
        <v>0</v>
      </c>
      <c r="G455" s="255">
        <v>0</v>
      </c>
    </row>
    <row r="456" spans="1:7">
      <c r="A456" s="251" t="s">
        <v>5630</v>
      </c>
      <c r="B456" s="251" t="s">
        <v>72</v>
      </c>
      <c r="C456" s="251" t="s">
        <v>5513</v>
      </c>
      <c r="D456" s="251" t="s">
        <v>5276</v>
      </c>
      <c r="E456" s="255">
        <v>0</v>
      </c>
      <c r="F456" s="255">
        <v>0</v>
      </c>
      <c r="G456" s="255">
        <v>0</v>
      </c>
    </row>
    <row r="457" spans="1:7">
      <c r="A457" s="251" t="s">
        <v>5631</v>
      </c>
      <c r="B457" s="251" t="s">
        <v>72</v>
      </c>
      <c r="C457" s="251" t="s">
        <v>5513</v>
      </c>
      <c r="D457" s="251" t="s">
        <v>3876</v>
      </c>
      <c r="E457" s="255">
        <v>6</v>
      </c>
      <c r="F457" s="255">
        <v>5</v>
      </c>
      <c r="G457" s="255">
        <v>1</v>
      </c>
    </row>
    <row r="458" spans="1:7">
      <c r="A458" s="251" t="s">
        <v>5631</v>
      </c>
      <c r="B458" s="251" t="s">
        <v>72</v>
      </c>
      <c r="C458" s="251" t="s">
        <v>5513</v>
      </c>
      <c r="D458" s="251" t="s">
        <v>149</v>
      </c>
      <c r="E458" s="255">
        <v>7041</v>
      </c>
      <c r="F458" s="255">
        <v>2478</v>
      </c>
      <c r="G458" s="255">
        <v>4563</v>
      </c>
    </row>
    <row r="459" spans="1:7">
      <c r="A459" s="251" t="s">
        <v>5631</v>
      </c>
      <c r="B459" s="251" t="s">
        <v>72</v>
      </c>
      <c r="C459" s="251" t="s">
        <v>5513</v>
      </c>
      <c r="D459" s="251" t="s">
        <v>3878</v>
      </c>
      <c r="E459" s="255">
        <v>0</v>
      </c>
      <c r="F459" s="255">
        <v>0</v>
      </c>
      <c r="G459" s="255">
        <v>0</v>
      </c>
    </row>
    <row r="460" spans="1:7">
      <c r="A460" s="251" t="s">
        <v>5631</v>
      </c>
      <c r="B460" s="251" t="s">
        <v>72</v>
      </c>
      <c r="C460" s="251" t="s">
        <v>5513</v>
      </c>
      <c r="D460" s="251" t="s">
        <v>5276</v>
      </c>
      <c r="E460" s="255">
        <v>0</v>
      </c>
      <c r="F460" s="255">
        <v>0</v>
      </c>
      <c r="G460" s="255">
        <v>0</v>
      </c>
    </row>
    <row r="461" spans="1:7">
      <c r="A461" s="251" t="s">
        <v>5632</v>
      </c>
      <c r="B461" s="251" t="s">
        <v>72</v>
      </c>
      <c r="C461" s="251" t="s">
        <v>5513</v>
      </c>
      <c r="D461" s="251" t="s">
        <v>3876</v>
      </c>
      <c r="E461" s="255">
        <v>129</v>
      </c>
      <c r="F461" s="255">
        <v>53</v>
      </c>
      <c r="G461" s="255">
        <v>76</v>
      </c>
    </row>
    <row r="462" spans="1:7">
      <c r="A462" s="251" t="s">
        <v>5632</v>
      </c>
      <c r="B462" s="251" t="s">
        <v>72</v>
      </c>
      <c r="C462" s="251" t="s">
        <v>5513</v>
      </c>
      <c r="D462" s="251" t="s">
        <v>149</v>
      </c>
      <c r="E462" s="255">
        <v>7096</v>
      </c>
      <c r="F462" s="255">
        <v>2471</v>
      </c>
      <c r="G462" s="255">
        <v>4625</v>
      </c>
    </row>
    <row r="463" spans="1:7">
      <c r="A463" s="251" t="s">
        <v>5632</v>
      </c>
      <c r="B463" s="251" t="s">
        <v>72</v>
      </c>
      <c r="C463" s="251" t="s">
        <v>5513</v>
      </c>
      <c r="D463" s="251" t="s">
        <v>3878</v>
      </c>
      <c r="E463" s="255">
        <v>13</v>
      </c>
      <c r="F463" s="255">
        <v>8</v>
      </c>
      <c r="G463" s="255">
        <v>5</v>
      </c>
    </row>
    <row r="464" spans="1:7">
      <c r="A464" s="251" t="s">
        <v>5632</v>
      </c>
      <c r="B464" s="251" t="s">
        <v>72</v>
      </c>
      <c r="C464" s="251" t="s">
        <v>5513</v>
      </c>
      <c r="D464" s="251" t="s">
        <v>5276</v>
      </c>
      <c r="E464" s="255">
        <v>5</v>
      </c>
      <c r="F464" s="255">
        <v>3</v>
      </c>
      <c r="G464" s="255">
        <v>2</v>
      </c>
    </row>
    <row r="465" spans="1:7">
      <c r="A465" s="251" t="s">
        <v>5633</v>
      </c>
      <c r="B465" s="251" t="s">
        <v>72</v>
      </c>
      <c r="C465" s="251" t="s">
        <v>5513</v>
      </c>
      <c r="D465" s="251" t="s">
        <v>3876</v>
      </c>
      <c r="E465" s="255">
        <v>140</v>
      </c>
      <c r="F465" s="255">
        <v>55</v>
      </c>
      <c r="G465" s="255">
        <v>85</v>
      </c>
    </row>
    <row r="466" spans="1:7">
      <c r="A466" s="251" t="s">
        <v>5633</v>
      </c>
      <c r="B466" s="251" t="s">
        <v>72</v>
      </c>
      <c r="C466" s="251" t="s">
        <v>5513</v>
      </c>
      <c r="D466" s="251" t="s">
        <v>149</v>
      </c>
      <c r="E466" s="255">
        <v>7156</v>
      </c>
      <c r="F466" s="255">
        <v>2498</v>
      </c>
      <c r="G466" s="255">
        <v>4658</v>
      </c>
    </row>
    <row r="467" spans="1:7">
      <c r="A467" s="251" t="s">
        <v>5633</v>
      </c>
      <c r="B467" s="251" t="s">
        <v>72</v>
      </c>
      <c r="C467" s="251" t="s">
        <v>5513</v>
      </c>
      <c r="D467" s="251" t="s">
        <v>3878</v>
      </c>
      <c r="E467" s="255">
        <v>290</v>
      </c>
      <c r="F467" s="255">
        <v>65</v>
      </c>
      <c r="G467" s="255">
        <v>225</v>
      </c>
    </row>
    <row r="468" spans="1:7">
      <c r="A468" s="251" t="s">
        <v>5633</v>
      </c>
      <c r="B468" s="251" t="s">
        <v>72</v>
      </c>
      <c r="C468" s="251" t="s">
        <v>5513</v>
      </c>
      <c r="D468" s="251" t="s">
        <v>5276</v>
      </c>
      <c r="E468" s="255">
        <v>136</v>
      </c>
      <c r="F468" s="255">
        <v>29</v>
      </c>
      <c r="G468" s="255">
        <v>107</v>
      </c>
    </row>
    <row r="469" spans="1:7">
      <c r="A469" s="251" t="s">
        <v>5635</v>
      </c>
      <c r="B469" s="251" t="s">
        <v>72</v>
      </c>
      <c r="C469" s="251" t="s">
        <v>5513</v>
      </c>
      <c r="D469" s="251" t="s">
        <v>3876</v>
      </c>
      <c r="E469" s="255">
        <v>655</v>
      </c>
      <c r="F469" s="255">
        <v>233</v>
      </c>
      <c r="G469" s="255">
        <v>422</v>
      </c>
    </row>
    <row r="470" spans="1:7">
      <c r="A470" s="251" t="s">
        <v>5635</v>
      </c>
      <c r="B470" s="251" t="s">
        <v>72</v>
      </c>
      <c r="C470" s="251" t="s">
        <v>5513</v>
      </c>
      <c r="D470" s="251" t="s">
        <v>149</v>
      </c>
      <c r="E470" s="255">
        <v>7105</v>
      </c>
      <c r="F470" s="255">
        <v>2494</v>
      </c>
      <c r="G470" s="255">
        <v>4611</v>
      </c>
    </row>
    <row r="471" spans="1:7">
      <c r="A471" s="251" t="s">
        <v>5635</v>
      </c>
      <c r="B471" s="251" t="s">
        <v>72</v>
      </c>
      <c r="C471" s="251" t="s">
        <v>5513</v>
      </c>
      <c r="D471" s="251" t="s">
        <v>3878</v>
      </c>
      <c r="E471" s="255">
        <v>817</v>
      </c>
      <c r="F471" s="255">
        <v>222</v>
      </c>
      <c r="G471" s="255">
        <v>595</v>
      </c>
    </row>
    <row r="472" spans="1:7">
      <c r="A472" s="251" t="s">
        <v>5635</v>
      </c>
      <c r="B472" s="251" t="s">
        <v>72</v>
      </c>
      <c r="C472" s="251" t="s">
        <v>5513</v>
      </c>
      <c r="D472" s="251" t="s">
        <v>5276</v>
      </c>
      <c r="E472" s="255">
        <v>459</v>
      </c>
      <c r="F472" s="255">
        <v>113</v>
      </c>
      <c r="G472" s="255">
        <v>346</v>
      </c>
    </row>
    <row r="473" spans="1:7">
      <c r="A473" s="251" t="s">
        <v>5636</v>
      </c>
      <c r="B473" s="251" t="s">
        <v>72</v>
      </c>
      <c r="C473" s="251" t="s">
        <v>5513</v>
      </c>
      <c r="D473" s="251" t="s">
        <v>3876</v>
      </c>
      <c r="E473" s="255">
        <v>6</v>
      </c>
      <c r="F473" s="255">
        <v>5</v>
      </c>
      <c r="G473" s="255">
        <v>1</v>
      </c>
    </row>
    <row r="474" spans="1:7">
      <c r="A474" s="251" t="s">
        <v>5636</v>
      </c>
      <c r="B474" s="251" t="s">
        <v>72</v>
      </c>
      <c r="C474" s="251" t="s">
        <v>5513</v>
      </c>
      <c r="D474" s="251" t="s">
        <v>149</v>
      </c>
      <c r="E474" s="255">
        <v>7071</v>
      </c>
      <c r="F474" s="255">
        <v>2496</v>
      </c>
      <c r="G474" s="255">
        <v>4575</v>
      </c>
    </row>
    <row r="475" spans="1:7">
      <c r="A475" s="251" t="s">
        <v>5636</v>
      </c>
      <c r="B475" s="251" t="s">
        <v>72</v>
      </c>
      <c r="C475" s="251" t="s">
        <v>5513</v>
      </c>
      <c r="D475" s="251" t="s">
        <v>3878</v>
      </c>
      <c r="E475" s="255">
        <v>0</v>
      </c>
      <c r="F475" s="255">
        <v>0</v>
      </c>
      <c r="G475" s="255">
        <v>0</v>
      </c>
    </row>
    <row r="476" spans="1:7">
      <c r="A476" s="251" t="s">
        <v>5636</v>
      </c>
      <c r="B476" s="251" t="s">
        <v>72</v>
      </c>
      <c r="C476" s="251" t="s">
        <v>5513</v>
      </c>
      <c r="D476" s="251" t="s">
        <v>5276</v>
      </c>
      <c r="E476" s="255">
        <v>0</v>
      </c>
      <c r="F476" s="255">
        <v>0</v>
      </c>
      <c r="G476" s="255">
        <v>0</v>
      </c>
    </row>
    <row r="477" spans="1:7">
      <c r="A477" s="251" t="s">
        <v>5637</v>
      </c>
      <c r="B477" s="251" t="s">
        <v>72</v>
      </c>
      <c r="C477" s="251" t="s">
        <v>5513</v>
      </c>
      <c r="D477" s="251" t="s">
        <v>3876</v>
      </c>
      <c r="E477" s="255">
        <v>153</v>
      </c>
      <c r="F477" s="255">
        <v>63</v>
      </c>
      <c r="G477" s="255">
        <v>90</v>
      </c>
    </row>
    <row r="478" spans="1:7">
      <c r="A478" s="251" t="s">
        <v>5637</v>
      </c>
      <c r="B478" s="251" t="s">
        <v>72</v>
      </c>
      <c r="C478" s="251" t="s">
        <v>5513</v>
      </c>
      <c r="D478" s="251" t="s">
        <v>149</v>
      </c>
      <c r="E478" s="255">
        <v>7100</v>
      </c>
      <c r="F478" s="255">
        <v>2472</v>
      </c>
      <c r="G478" s="255">
        <v>4628</v>
      </c>
    </row>
    <row r="479" spans="1:7">
      <c r="A479" s="251" t="s">
        <v>5637</v>
      </c>
      <c r="B479" s="251" t="s">
        <v>72</v>
      </c>
      <c r="C479" s="251" t="s">
        <v>5513</v>
      </c>
      <c r="D479" s="251" t="s">
        <v>3878</v>
      </c>
      <c r="E479" s="255">
        <v>59</v>
      </c>
      <c r="F479" s="255">
        <v>26</v>
      </c>
      <c r="G479" s="255">
        <v>33</v>
      </c>
    </row>
    <row r="480" spans="1:7">
      <c r="A480" s="251" t="s">
        <v>5637</v>
      </c>
      <c r="B480" s="251" t="s">
        <v>72</v>
      </c>
      <c r="C480" s="251" t="s">
        <v>5513</v>
      </c>
      <c r="D480" s="251" t="s">
        <v>5276</v>
      </c>
      <c r="E480" s="255">
        <v>31</v>
      </c>
      <c r="F480" s="255">
        <v>14</v>
      </c>
      <c r="G480" s="255">
        <v>17</v>
      </c>
    </row>
    <row r="481" spans="1:7">
      <c r="A481" s="251" t="s">
        <v>5638</v>
      </c>
      <c r="B481" s="251" t="s">
        <v>72</v>
      </c>
      <c r="C481" s="251" t="s">
        <v>5513</v>
      </c>
      <c r="D481" s="251" t="s">
        <v>3876</v>
      </c>
      <c r="E481" s="255">
        <v>6</v>
      </c>
      <c r="F481" s="255">
        <v>5</v>
      </c>
      <c r="G481" s="255">
        <v>1</v>
      </c>
    </row>
    <row r="482" spans="1:7">
      <c r="A482" s="251" t="s">
        <v>5638</v>
      </c>
      <c r="B482" s="251" t="s">
        <v>72</v>
      </c>
      <c r="C482" s="251" t="s">
        <v>5513</v>
      </c>
      <c r="D482" s="251" t="s">
        <v>149</v>
      </c>
      <c r="E482" s="255">
        <v>7046</v>
      </c>
      <c r="F482" s="255">
        <v>2481</v>
      </c>
      <c r="G482" s="255">
        <v>4565</v>
      </c>
    </row>
    <row r="483" spans="1:7">
      <c r="A483" s="251" t="s">
        <v>5638</v>
      </c>
      <c r="B483" s="251" t="s">
        <v>72</v>
      </c>
      <c r="C483" s="251" t="s">
        <v>5513</v>
      </c>
      <c r="D483" s="251" t="s">
        <v>3878</v>
      </c>
      <c r="E483" s="255">
        <v>7</v>
      </c>
      <c r="F483" s="255">
        <v>4</v>
      </c>
      <c r="G483" s="255">
        <v>3</v>
      </c>
    </row>
    <row r="484" spans="1:7">
      <c r="A484" s="251" t="s">
        <v>5638</v>
      </c>
      <c r="B484" s="251" t="s">
        <v>72</v>
      </c>
      <c r="C484" s="251" t="s">
        <v>5513</v>
      </c>
      <c r="D484" s="251" t="s">
        <v>5276</v>
      </c>
      <c r="E484" s="255">
        <v>7</v>
      </c>
      <c r="F484" s="255">
        <v>4</v>
      </c>
      <c r="G484" s="255">
        <v>3</v>
      </c>
    </row>
    <row r="485" spans="1:7">
      <c r="A485" s="251" t="s">
        <v>5639</v>
      </c>
      <c r="B485" s="251" t="s">
        <v>72</v>
      </c>
      <c r="C485" s="251" t="s">
        <v>5513</v>
      </c>
      <c r="D485" s="251" t="s">
        <v>3876</v>
      </c>
      <c r="E485" s="255">
        <v>6</v>
      </c>
      <c r="F485" s="255">
        <v>5</v>
      </c>
      <c r="G485" s="255">
        <v>1</v>
      </c>
    </row>
    <row r="486" spans="1:7">
      <c r="A486" s="251" t="s">
        <v>5639</v>
      </c>
      <c r="B486" s="251" t="s">
        <v>72</v>
      </c>
      <c r="C486" s="251" t="s">
        <v>5513</v>
      </c>
      <c r="D486" s="251" t="s">
        <v>149</v>
      </c>
      <c r="E486" s="255">
        <v>7032</v>
      </c>
      <c r="F486" s="255">
        <v>2470</v>
      </c>
      <c r="G486" s="255">
        <v>4562</v>
      </c>
    </row>
    <row r="487" spans="1:7">
      <c r="A487" s="251" t="s">
        <v>5639</v>
      </c>
      <c r="B487" s="251" t="s">
        <v>72</v>
      </c>
      <c r="C487" s="251" t="s">
        <v>5513</v>
      </c>
      <c r="D487" s="251" t="s">
        <v>3878</v>
      </c>
      <c r="E487" s="255">
        <v>0</v>
      </c>
      <c r="F487" s="255">
        <v>0</v>
      </c>
      <c r="G487" s="255">
        <v>0</v>
      </c>
    </row>
    <row r="488" spans="1:7">
      <c r="A488" s="251" t="s">
        <v>5639</v>
      </c>
      <c r="B488" s="251" t="s">
        <v>72</v>
      </c>
      <c r="C488" s="251" t="s">
        <v>5513</v>
      </c>
      <c r="D488" s="251" t="s">
        <v>5276</v>
      </c>
      <c r="E488" s="255">
        <v>0</v>
      </c>
      <c r="F488" s="255">
        <v>0</v>
      </c>
      <c r="G488" s="255">
        <v>0</v>
      </c>
    </row>
    <row r="489" spans="1:7">
      <c r="A489" s="251" t="s">
        <v>5640</v>
      </c>
      <c r="B489" s="251" t="s">
        <v>72</v>
      </c>
      <c r="C489" s="251" t="s">
        <v>5513</v>
      </c>
      <c r="D489" s="251" t="s">
        <v>3876</v>
      </c>
      <c r="E489" s="255">
        <v>6</v>
      </c>
      <c r="F489" s="255">
        <v>5</v>
      </c>
      <c r="G489" s="255">
        <v>1</v>
      </c>
    </row>
    <row r="490" spans="1:7">
      <c r="A490" s="251" t="s">
        <v>5640</v>
      </c>
      <c r="B490" s="251" t="s">
        <v>72</v>
      </c>
      <c r="C490" s="251" t="s">
        <v>5513</v>
      </c>
      <c r="D490" s="251" t="s">
        <v>149</v>
      </c>
      <c r="E490" s="255">
        <v>7082</v>
      </c>
      <c r="F490" s="255">
        <v>2480</v>
      </c>
      <c r="G490" s="255">
        <v>4602</v>
      </c>
    </row>
    <row r="491" spans="1:7">
      <c r="A491" s="251" t="s">
        <v>5640</v>
      </c>
      <c r="B491" s="251" t="s">
        <v>72</v>
      </c>
      <c r="C491" s="251" t="s">
        <v>5513</v>
      </c>
      <c r="D491" s="251" t="s">
        <v>3878</v>
      </c>
      <c r="E491" s="255">
        <v>59</v>
      </c>
      <c r="F491" s="255">
        <v>30</v>
      </c>
      <c r="G491" s="255">
        <v>29</v>
      </c>
    </row>
    <row r="492" spans="1:7">
      <c r="A492" s="251" t="s">
        <v>5640</v>
      </c>
      <c r="B492" s="251" t="s">
        <v>72</v>
      </c>
      <c r="C492" s="251" t="s">
        <v>5513</v>
      </c>
      <c r="D492" s="251" t="s">
        <v>5276</v>
      </c>
      <c r="E492" s="255">
        <v>57</v>
      </c>
      <c r="F492" s="255">
        <v>28</v>
      </c>
      <c r="G492" s="255">
        <v>29</v>
      </c>
    </row>
    <row r="493" spans="1:7">
      <c r="A493" s="251" t="s">
        <v>5641</v>
      </c>
      <c r="B493" s="251" t="s">
        <v>72</v>
      </c>
      <c r="C493" s="251" t="s">
        <v>5513</v>
      </c>
      <c r="D493" s="251" t="s">
        <v>3876</v>
      </c>
      <c r="E493" s="255">
        <v>359</v>
      </c>
      <c r="F493" s="255">
        <v>100</v>
      </c>
      <c r="G493" s="255">
        <v>259</v>
      </c>
    </row>
    <row r="494" spans="1:7">
      <c r="A494" s="251" t="s">
        <v>5641</v>
      </c>
      <c r="B494" s="251" t="s">
        <v>72</v>
      </c>
      <c r="C494" s="251" t="s">
        <v>5513</v>
      </c>
      <c r="D494" s="251" t="s">
        <v>149</v>
      </c>
      <c r="E494" s="255">
        <v>7082</v>
      </c>
      <c r="F494" s="255">
        <v>2463</v>
      </c>
      <c r="G494" s="255">
        <v>4619</v>
      </c>
    </row>
    <row r="495" spans="1:7">
      <c r="A495" s="251" t="s">
        <v>5641</v>
      </c>
      <c r="B495" s="251" t="s">
        <v>72</v>
      </c>
      <c r="C495" s="251" t="s">
        <v>5513</v>
      </c>
      <c r="D495" s="251" t="s">
        <v>3878</v>
      </c>
      <c r="E495" s="255">
        <v>428</v>
      </c>
      <c r="F495" s="255">
        <v>54</v>
      </c>
      <c r="G495" s="255">
        <v>374</v>
      </c>
    </row>
    <row r="496" spans="1:7">
      <c r="A496" s="251" t="s">
        <v>5641</v>
      </c>
      <c r="B496" s="251" t="s">
        <v>72</v>
      </c>
      <c r="C496" s="251" t="s">
        <v>5513</v>
      </c>
      <c r="D496" s="251" t="s">
        <v>5276</v>
      </c>
      <c r="E496" s="255">
        <v>242</v>
      </c>
      <c r="F496" s="255">
        <v>38</v>
      </c>
      <c r="G496" s="255">
        <v>204</v>
      </c>
    </row>
    <row r="497" spans="1:7">
      <c r="A497" s="251" t="s">
        <v>5642</v>
      </c>
      <c r="B497" s="251" t="s">
        <v>72</v>
      </c>
      <c r="C497" s="251" t="s">
        <v>5513</v>
      </c>
      <c r="D497" s="251" t="s">
        <v>3876</v>
      </c>
      <c r="E497" s="255">
        <v>6</v>
      </c>
      <c r="F497" s="255">
        <v>5</v>
      </c>
      <c r="G497" s="255">
        <v>1</v>
      </c>
    </row>
    <row r="498" spans="1:7">
      <c r="A498" s="251" t="s">
        <v>5642</v>
      </c>
      <c r="B498" s="251" t="s">
        <v>72</v>
      </c>
      <c r="C498" s="251" t="s">
        <v>5513</v>
      </c>
      <c r="D498" s="251" t="s">
        <v>149</v>
      </c>
      <c r="E498" s="255">
        <v>7019</v>
      </c>
      <c r="F498" s="255">
        <v>2479</v>
      </c>
      <c r="G498" s="255">
        <v>4540</v>
      </c>
    </row>
    <row r="499" spans="1:7">
      <c r="A499" s="251" t="s">
        <v>5642</v>
      </c>
      <c r="B499" s="251" t="s">
        <v>72</v>
      </c>
      <c r="C499" s="251" t="s">
        <v>5513</v>
      </c>
      <c r="D499" s="251" t="s">
        <v>3878</v>
      </c>
      <c r="E499" s="255">
        <v>7</v>
      </c>
      <c r="F499" s="255">
        <v>4</v>
      </c>
      <c r="G499" s="255">
        <v>3</v>
      </c>
    </row>
    <row r="500" spans="1:7">
      <c r="A500" s="251" t="s">
        <v>5642</v>
      </c>
      <c r="B500" s="251" t="s">
        <v>72</v>
      </c>
      <c r="C500" s="251" t="s">
        <v>5513</v>
      </c>
      <c r="D500" s="251" t="s">
        <v>5276</v>
      </c>
      <c r="E500" s="255">
        <v>7</v>
      </c>
      <c r="F500" s="255">
        <v>4</v>
      </c>
      <c r="G500" s="255">
        <v>3</v>
      </c>
    </row>
    <row r="501" spans="1:7">
      <c r="A501" s="251" t="s">
        <v>5643</v>
      </c>
      <c r="B501" s="251" t="s">
        <v>72</v>
      </c>
      <c r="C501" s="251" t="s">
        <v>5513</v>
      </c>
      <c r="D501" s="251" t="s">
        <v>3876</v>
      </c>
      <c r="E501" s="255">
        <v>6</v>
      </c>
      <c r="F501" s="255">
        <v>5</v>
      </c>
      <c r="G501" s="255">
        <v>1</v>
      </c>
    </row>
    <row r="502" spans="1:7">
      <c r="A502" s="251" t="s">
        <v>5643</v>
      </c>
      <c r="B502" s="251" t="s">
        <v>72</v>
      </c>
      <c r="C502" s="251" t="s">
        <v>5513</v>
      </c>
      <c r="D502" s="251" t="s">
        <v>149</v>
      </c>
      <c r="E502" s="255">
        <v>7052</v>
      </c>
      <c r="F502" s="255">
        <v>2475</v>
      </c>
      <c r="G502" s="255">
        <v>4577</v>
      </c>
    </row>
    <row r="503" spans="1:7">
      <c r="A503" s="251" t="s">
        <v>5643</v>
      </c>
      <c r="B503" s="251" t="s">
        <v>72</v>
      </c>
      <c r="C503" s="251" t="s">
        <v>5513</v>
      </c>
      <c r="D503" s="251" t="s">
        <v>3878</v>
      </c>
      <c r="E503" s="255">
        <v>0</v>
      </c>
      <c r="F503" s="255">
        <v>0</v>
      </c>
      <c r="G503" s="255">
        <v>0</v>
      </c>
    </row>
    <row r="504" spans="1:7">
      <c r="A504" s="251" t="s">
        <v>5643</v>
      </c>
      <c r="B504" s="251" t="s">
        <v>72</v>
      </c>
      <c r="C504" s="251" t="s">
        <v>5513</v>
      </c>
      <c r="D504" s="251" t="s">
        <v>5276</v>
      </c>
      <c r="E504" s="255">
        <v>0</v>
      </c>
      <c r="F504" s="255">
        <v>0</v>
      </c>
      <c r="G504" s="255">
        <v>0</v>
      </c>
    </row>
    <row r="505" spans="1:7">
      <c r="A505" s="251" t="s">
        <v>5644</v>
      </c>
      <c r="B505" s="251" t="s">
        <v>72</v>
      </c>
      <c r="C505" s="251" t="s">
        <v>5513</v>
      </c>
      <c r="D505" s="251" t="s">
        <v>3876</v>
      </c>
      <c r="E505" s="255">
        <v>6</v>
      </c>
      <c r="F505" s="255">
        <v>5</v>
      </c>
      <c r="G505" s="255">
        <v>1</v>
      </c>
    </row>
    <row r="506" spans="1:7">
      <c r="A506" s="251" t="s">
        <v>5644</v>
      </c>
      <c r="B506" s="251" t="s">
        <v>72</v>
      </c>
      <c r="C506" s="251" t="s">
        <v>5513</v>
      </c>
      <c r="D506" s="251" t="s">
        <v>149</v>
      </c>
      <c r="E506" s="255">
        <v>7018</v>
      </c>
      <c r="F506" s="255">
        <v>2469</v>
      </c>
      <c r="G506" s="255">
        <v>4549</v>
      </c>
    </row>
    <row r="507" spans="1:7">
      <c r="A507" s="251" t="s">
        <v>5644</v>
      </c>
      <c r="B507" s="251" t="s">
        <v>72</v>
      </c>
      <c r="C507" s="251" t="s">
        <v>5513</v>
      </c>
      <c r="D507" s="251" t="s">
        <v>3878</v>
      </c>
      <c r="E507" s="255">
        <v>0</v>
      </c>
      <c r="F507" s="255">
        <v>0</v>
      </c>
      <c r="G507" s="255">
        <v>0</v>
      </c>
    </row>
    <row r="508" spans="1:7">
      <c r="A508" s="251" t="s">
        <v>5644</v>
      </c>
      <c r="B508" s="251" t="s">
        <v>72</v>
      </c>
      <c r="C508" s="251" t="s">
        <v>5513</v>
      </c>
      <c r="D508" s="251" t="s">
        <v>5276</v>
      </c>
      <c r="E508" s="255">
        <v>0</v>
      </c>
      <c r="F508" s="255">
        <v>0</v>
      </c>
      <c r="G508" s="255">
        <v>0</v>
      </c>
    </row>
    <row r="509" spans="1:7">
      <c r="A509" s="251" t="s">
        <v>5645</v>
      </c>
      <c r="B509" s="251" t="s">
        <v>72</v>
      </c>
      <c r="C509" s="251" t="s">
        <v>5513</v>
      </c>
      <c r="D509" s="251" t="s">
        <v>3876</v>
      </c>
      <c r="E509" s="255">
        <v>6</v>
      </c>
      <c r="F509" s="255">
        <v>5</v>
      </c>
      <c r="G509" s="255">
        <v>1</v>
      </c>
    </row>
    <row r="510" spans="1:7">
      <c r="A510" s="251" t="s">
        <v>5645</v>
      </c>
      <c r="B510" s="251" t="s">
        <v>72</v>
      </c>
      <c r="C510" s="251" t="s">
        <v>5513</v>
      </c>
      <c r="D510" s="251" t="s">
        <v>149</v>
      </c>
      <c r="E510" s="255">
        <v>7023</v>
      </c>
      <c r="F510" s="255">
        <v>2464</v>
      </c>
      <c r="G510" s="255">
        <v>4559</v>
      </c>
    </row>
    <row r="511" spans="1:7">
      <c r="A511" s="251" t="s">
        <v>5645</v>
      </c>
      <c r="B511" s="251" t="s">
        <v>72</v>
      </c>
      <c r="C511" s="251" t="s">
        <v>5513</v>
      </c>
      <c r="D511" s="251" t="s">
        <v>3878</v>
      </c>
      <c r="E511" s="255">
        <v>0</v>
      </c>
      <c r="F511" s="255">
        <v>0</v>
      </c>
      <c r="G511" s="255">
        <v>0</v>
      </c>
    </row>
    <row r="512" spans="1:7">
      <c r="A512" s="251" t="s">
        <v>5645</v>
      </c>
      <c r="B512" s="251" t="s">
        <v>72</v>
      </c>
      <c r="C512" s="251" t="s">
        <v>5513</v>
      </c>
      <c r="D512" s="251" t="s">
        <v>5276</v>
      </c>
      <c r="E512" s="255">
        <v>0</v>
      </c>
      <c r="F512" s="255">
        <v>0</v>
      </c>
      <c r="G512" s="255">
        <v>0</v>
      </c>
    </row>
    <row r="513" spans="1:7">
      <c r="A513" s="251" t="s">
        <v>5647</v>
      </c>
      <c r="B513" s="251" t="s">
        <v>72</v>
      </c>
      <c r="C513" s="251" t="s">
        <v>5513</v>
      </c>
      <c r="D513" s="251" t="s">
        <v>3876</v>
      </c>
      <c r="E513" s="255">
        <v>6</v>
      </c>
      <c r="F513" s="255">
        <v>5</v>
      </c>
      <c r="G513" s="255">
        <v>1</v>
      </c>
    </row>
    <row r="514" spans="1:7">
      <c r="A514" s="251" t="s">
        <v>5647</v>
      </c>
      <c r="B514" s="251" t="s">
        <v>72</v>
      </c>
      <c r="C514" s="251" t="s">
        <v>5513</v>
      </c>
      <c r="D514" s="251" t="s">
        <v>149</v>
      </c>
      <c r="E514" s="255">
        <v>7042</v>
      </c>
      <c r="F514" s="255">
        <v>2479</v>
      </c>
      <c r="G514" s="255">
        <v>4563</v>
      </c>
    </row>
    <row r="515" spans="1:7">
      <c r="A515" s="251" t="s">
        <v>5647</v>
      </c>
      <c r="B515" s="251" t="s">
        <v>72</v>
      </c>
      <c r="C515" s="251" t="s">
        <v>5513</v>
      </c>
      <c r="D515" s="251" t="s">
        <v>3878</v>
      </c>
      <c r="E515" s="255">
        <v>9</v>
      </c>
      <c r="F515" s="255">
        <v>3</v>
      </c>
      <c r="G515" s="255">
        <v>6</v>
      </c>
    </row>
    <row r="516" spans="1:7">
      <c r="A516" s="251" t="s">
        <v>5647</v>
      </c>
      <c r="B516" s="251" t="s">
        <v>72</v>
      </c>
      <c r="C516" s="251" t="s">
        <v>5513</v>
      </c>
      <c r="D516" s="251" t="s">
        <v>5276</v>
      </c>
      <c r="E516" s="255">
        <v>6</v>
      </c>
      <c r="F516" s="255">
        <v>0</v>
      </c>
      <c r="G516" s="255">
        <v>6</v>
      </c>
    </row>
    <row r="517" spans="1:7">
      <c r="A517" s="251" t="s">
        <v>5648</v>
      </c>
      <c r="B517" s="251" t="s">
        <v>72</v>
      </c>
      <c r="C517" s="251" t="s">
        <v>5513</v>
      </c>
      <c r="D517" s="251" t="s">
        <v>3876</v>
      </c>
      <c r="E517" s="255">
        <v>6</v>
      </c>
      <c r="F517" s="255">
        <v>5</v>
      </c>
      <c r="G517" s="255">
        <v>1</v>
      </c>
    </row>
    <row r="518" spans="1:7">
      <c r="A518" s="251" t="s">
        <v>5648</v>
      </c>
      <c r="B518" s="251" t="s">
        <v>72</v>
      </c>
      <c r="C518" s="251" t="s">
        <v>5513</v>
      </c>
      <c r="D518" s="251" t="s">
        <v>149</v>
      </c>
      <c r="E518" s="255">
        <v>7044</v>
      </c>
      <c r="F518" s="255">
        <v>2469</v>
      </c>
      <c r="G518" s="255">
        <v>4575</v>
      </c>
    </row>
    <row r="519" spans="1:7">
      <c r="A519" s="251" t="s">
        <v>5648</v>
      </c>
      <c r="B519" s="251" t="s">
        <v>72</v>
      </c>
      <c r="C519" s="251" t="s">
        <v>5513</v>
      </c>
      <c r="D519" s="251" t="s">
        <v>3878</v>
      </c>
      <c r="E519" s="255">
        <v>8</v>
      </c>
      <c r="F519" s="255">
        <v>2</v>
      </c>
      <c r="G519" s="255">
        <v>6</v>
      </c>
    </row>
    <row r="520" spans="1:7">
      <c r="A520" s="251" t="s">
        <v>5648</v>
      </c>
      <c r="B520" s="251" t="s">
        <v>72</v>
      </c>
      <c r="C520" s="251" t="s">
        <v>5513</v>
      </c>
      <c r="D520" s="251" t="s">
        <v>5276</v>
      </c>
      <c r="E520" s="255">
        <v>5</v>
      </c>
      <c r="F520" s="255">
        <v>1</v>
      </c>
      <c r="G520" s="255">
        <v>4</v>
      </c>
    </row>
    <row r="521" spans="1:7">
      <c r="A521" s="251" t="s">
        <v>5649</v>
      </c>
      <c r="B521" s="251" t="s">
        <v>72</v>
      </c>
      <c r="C521" s="251" t="s">
        <v>5513</v>
      </c>
      <c r="D521" s="251" t="s">
        <v>3876</v>
      </c>
      <c r="E521" s="255">
        <v>229</v>
      </c>
      <c r="F521" s="255">
        <v>119</v>
      </c>
      <c r="G521" s="255">
        <v>110</v>
      </c>
    </row>
    <row r="522" spans="1:7">
      <c r="A522" s="251" t="s">
        <v>5649</v>
      </c>
      <c r="B522" s="251" t="s">
        <v>72</v>
      </c>
      <c r="C522" s="251" t="s">
        <v>5513</v>
      </c>
      <c r="D522" s="251" t="s">
        <v>149</v>
      </c>
      <c r="E522" s="255">
        <v>7045</v>
      </c>
      <c r="F522" s="255">
        <v>2454</v>
      </c>
      <c r="G522" s="255">
        <v>4591</v>
      </c>
    </row>
    <row r="523" spans="1:7">
      <c r="A523" s="251" t="s">
        <v>5649</v>
      </c>
      <c r="B523" s="251" t="s">
        <v>72</v>
      </c>
      <c r="C523" s="251" t="s">
        <v>5513</v>
      </c>
      <c r="D523" s="251" t="s">
        <v>3878</v>
      </c>
      <c r="E523" s="255">
        <v>109</v>
      </c>
      <c r="F523" s="255">
        <v>40</v>
      </c>
      <c r="G523" s="255">
        <v>69</v>
      </c>
    </row>
    <row r="524" spans="1:7">
      <c r="A524" s="251" t="s">
        <v>5649</v>
      </c>
      <c r="B524" s="251" t="s">
        <v>72</v>
      </c>
      <c r="C524" s="251" t="s">
        <v>5513</v>
      </c>
      <c r="D524" s="251" t="s">
        <v>5276</v>
      </c>
      <c r="E524" s="255">
        <v>68</v>
      </c>
      <c r="F524" s="255">
        <v>31</v>
      </c>
      <c r="G524" s="255">
        <v>37</v>
      </c>
    </row>
    <row r="525" spans="1:7">
      <c r="A525" s="251" t="s">
        <v>5650</v>
      </c>
      <c r="B525" s="251" t="s">
        <v>72</v>
      </c>
      <c r="C525" s="251" t="s">
        <v>5513</v>
      </c>
      <c r="D525" s="251" t="s">
        <v>3876</v>
      </c>
      <c r="E525" s="255">
        <v>16674</v>
      </c>
      <c r="F525" s="255">
        <v>4899</v>
      </c>
      <c r="G525" s="255">
        <v>11775</v>
      </c>
    </row>
    <row r="526" spans="1:7">
      <c r="A526" s="251" t="s">
        <v>5650</v>
      </c>
      <c r="B526" s="251" t="s">
        <v>72</v>
      </c>
      <c r="C526" s="251" t="s">
        <v>5513</v>
      </c>
      <c r="D526" s="251" t="s">
        <v>149</v>
      </c>
      <c r="E526" s="255">
        <v>7304</v>
      </c>
      <c r="F526" s="255">
        <v>2560</v>
      </c>
      <c r="G526" s="255">
        <v>4744</v>
      </c>
    </row>
    <row r="527" spans="1:7">
      <c r="A527" s="251" t="s">
        <v>5650</v>
      </c>
      <c r="B527" s="251" t="s">
        <v>72</v>
      </c>
      <c r="C527" s="251" t="s">
        <v>5513</v>
      </c>
      <c r="D527" s="251" t="s">
        <v>3878</v>
      </c>
      <c r="E527" s="255">
        <v>9</v>
      </c>
      <c r="F527" s="255">
        <v>3</v>
      </c>
      <c r="G527" s="255">
        <v>6</v>
      </c>
    </row>
    <row r="528" spans="1:7">
      <c r="A528" s="251" t="s">
        <v>5650</v>
      </c>
      <c r="B528" s="251" t="s">
        <v>72</v>
      </c>
      <c r="C528" s="251" t="s">
        <v>5513</v>
      </c>
      <c r="D528" s="251" t="s">
        <v>5276</v>
      </c>
      <c r="E528" s="255">
        <v>9</v>
      </c>
      <c r="F528" s="255">
        <v>3</v>
      </c>
      <c r="G528" s="255">
        <v>6</v>
      </c>
    </row>
    <row r="529" spans="1:7">
      <c r="A529" s="251" t="s">
        <v>5651</v>
      </c>
      <c r="B529" s="251" t="s">
        <v>72</v>
      </c>
      <c r="C529" s="251" t="s">
        <v>5513</v>
      </c>
      <c r="D529" s="251" t="s">
        <v>3876</v>
      </c>
      <c r="E529" s="255">
        <v>6</v>
      </c>
      <c r="F529" s="255">
        <v>5</v>
      </c>
      <c r="G529" s="255">
        <v>1</v>
      </c>
    </row>
    <row r="530" spans="1:7">
      <c r="A530" s="251" t="s">
        <v>5651</v>
      </c>
      <c r="B530" s="251" t="s">
        <v>72</v>
      </c>
      <c r="C530" s="251" t="s">
        <v>5513</v>
      </c>
      <c r="D530" s="251" t="s">
        <v>149</v>
      </c>
      <c r="E530" s="255">
        <v>7047</v>
      </c>
      <c r="F530" s="255">
        <v>2493</v>
      </c>
      <c r="G530" s="255">
        <v>4554</v>
      </c>
    </row>
    <row r="531" spans="1:7">
      <c r="A531" s="251" t="s">
        <v>5651</v>
      </c>
      <c r="B531" s="251" t="s">
        <v>72</v>
      </c>
      <c r="C531" s="251" t="s">
        <v>5513</v>
      </c>
      <c r="D531" s="251" t="s">
        <v>3878</v>
      </c>
      <c r="E531" s="255">
        <v>19</v>
      </c>
      <c r="F531" s="255">
        <v>0</v>
      </c>
      <c r="G531" s="255">
        <v>19</v>
      </c>
    </row>
    <row r="532" spans="1:7">
      <c r="A532" s="251" t="s">
        <v>5651</v>
      </c>
      <c r="B532" s="251" t="s">
        <v>72</v>
      </c>
      <c r="C532" s="251" t="s">
        <v>5513</v>
      </c>
      <c r="D532" s="251" t="s">
        <v>5276</v>
      </c>
      <c r="E532" s="255">
        <v>19</v>
      </c>
      <c r="F532" s="255">
        <v>0</v>
      </c>
      <c r="G532" s="255">
        <v>19</v>
      </c>
    </row>
    <row r="533" spans="1:7">
      <c r="A533" s="251" t="s">
        <v>5652</v>
      </c>
      <c r="B533" s="251" t="s">
        <v>72</v>
      </c>
      <c r="C533" s="251" t="s">
        <v>5513</v>
      </c>
      <c r="D533" s="251" t="s">
        <v>3876</v>
      </c>
      <c r="E533" s="255">
        <v>6</v>
      </c>
      <c r="F533" s="255">
        <v>5</v>
      </c>
      <c r="G533" s="255">
        <v>1</v>
      </c>
    </row>
    <row r="534" spans="1:7">
      <c r="A534" s="251" t="s">
        <v>5652</v>
      </c>
      <c r="B534" s="251" t="s">
        <v>72</v>
      </c>
      <c r="C534" s="251" t="s">
        <v>5513</v>
      </c>
      <c r="D534" s="251" t="s">
        <v>149</v>
      </c>
      <c r="E534" s="255">
        <v>7036</v>
      </c>
      <c r="F534" s="255">
        <v>2472</v>
      </c>
      <c r="G534" s="255">
        <v>4564</v>
      </c>
    </row>
    <row r="535" spans="1:7">
      <c r="A535" s="251" t="s">
        <v>5652</v>
      </c>
      <c r="B535" s="251" t="s">
        <v>72</v>
      </c>
      <c r="C535" s="251" t="s">
        <v>5513</v>
      </c>
      <c r="D535" s="251" t="s">
        <v>3878</v>
      </c>
      <c r="E535" s="255">
        <v>1</v>
      </c>
      <c r="F535" s="255">
        <v>1</v>
      </c>
      <c r="G535" s="255">
        <v>0</v>
      </c>
    </row>
    <row r="536" spans="1:7">
      <c r="A536" s="251" t="s">
        <v>5652</v>
      </c>
      <c r="B536" s="251" t="s">
        <v>72</v>
      </c>
      <c r="C536" s="251" t="s">
        <v>5513</v>
      </c>
      <c r="D536" s="251" t="s">
        <v>5276</v>
      </c>
      <c r="E536" s="255">
        <v>1</v>
      </c>
      <c r="F536" s="255">
        <v>1</v>
      </c>
      <c r="G536" s="255">
        <v>0</v>
      </c>
    </row>
    <row r="537" spans="1:7">
      <c r="A537" s="251" t="s">
        <v>5653</v>
      </c>
      <c r="B537" s="251" t="s">
        <v>72</v>
      </c>
      <c r="C537" s="251" t="s">
        <v>5513</v>
      </c>
      <c r="D537" s="251" t="s">
        <v>3876</v>
      </c>
      <c r="E537" s="255">
        <v>169</v>
      </c>
      <c r="F537" s="255">
        <v>81</v>
      </c>
      <c r="G537" s="255">
        <v>88</v>
      </c>
    </row>
    <row r="538" spans="1:7">
      <c r="A538" s="251" t="s">
        <v>5653</v>
      </c>
      <c r="B538" s="251" t="s">
        <v>72</v>
      </c>
      <c r="C538" s="251" t="s">
        <v>5513</v>
      </c>
      <c r="D538" s="251" t="s">
        <v>149</v>
      </c>
      <c r="E538" s="255">
        <v>7174</v>
      </c>
      <c r="F538" s="255">
        <v>2501</v>
      </c>
      <c r="G538" s="255">
        <v>4673</v>
      </c>
    </row>
    <row r="539" spans="1:7">
      <c r="A539" s="251" t="s">
        <v>5653</v>
      </c>
      <c r="B539" s="251" t="s">
        <v>72</v>
      </c>
      <c r="C539" s="251" t="s">
        <v>5513</v>
      </c>
      <c r="D539" s="251" t="s">
        <v>3878</v>
      </c>
      <c r="E539" s="255">
        <v>448</v>
      </c>
      <c r="F539" s="255">
        <v>151</v>
      </c>
      <c r="G539" s="255">
        <v>297</v>
      </c>
    </row>
    <row r="540" spans="1:7">
      <c r="A540" s="251" t="s">
        <v>5653</v>
      </c>
      <c r="B540" s="251" t="s">
        <v>72</v>
      </c>
      <c r="C540" s="251" t="s">
        <v>5513</v>
      </c>
      <c r="D540" s="251" t="s">
        <v>5276</v>
      </c>
      <c r="E540" s="255">
        <v>208</v>
      </c>
      <c r="F540" s="255">
        <v>63</v>
      </c>
      <c r="G540" s="255">
        <v>145</v>
      </c>
    </row>
    <row r="541" spans="1:7">
      <c r="A541" s="251" t="s">
        <v>4123</v>
      </c>
      <c r="B541" s="251" t="s">
        <v>72</v>
      </c>
      <c r="C541" s="251" t="s">
        <v>5513</v>
      </c>
      <c r="D541" s="251" t="s">
        <v>3876</v>
      </c>
      <c r="E541" s="255">
        <v>0</v>
      </c>
      <c r="F541" s="255">
        <v>0</v>
      </c>
      <c r="G541" s="255">
        <v>0</v>
      </c>
    </row>
    <row r="542" spans="1:7">
      <c r="A542" s="251" t="s">
        <v>4123</v>
      </c>
      <c r="B542" s="251" t="s">
        <v>72</v>
      </c>
      <c r="C542" s="251" t="s">
        <v>5513</v>
      </c>
      <c r="D542" s="251" t="s">
        <v>149</v>
      </c>
      <c r="E542" s="255">
        <v>1</v>
      </c>
      <c r="F542" s="255">
        <v>1</v>
      </c>
      <c r="G542" s="255">
        <v>0</v>
      </c>
    </row>
    <row r="543" spans="1:7">
      <c r="A543" s="251" t="s">
        <v>4123</v>
      </c>
      <c r="B543" s="251" t="s">
        <v>72</v>
      </c>
      <c r="C543" s="251" t="s">
        <v>5513</v>
      </c>
      <c r="D543" s="251" t="s">
        <v>3878</v>
      </c>
      <c r="E543" s="255">
        <v>0</v>
      </c>
      <c r="F543" s="255">
        <v>0</v>
      </c>
      <c r="G543" s="255">
        <v>0</v>
      </c>
    </row>
    <row r="544" spans="1:7">
      <c r="A544" s="251" t="s">
        <v>4123</v>
      </c>
      <c r="B544" s="251" t="s">
        <v>72</v>
      </c>
      <c r="C544" s="251" t="s">
        <v>5513</v>
      </c>
      <c r="D544" s="251" t="s">
        <v>5276</v>
      </c>
      <c r="E544" s="255">
        <v>0</v>
      </c>
      <c r="F544" s="255">
        <v>0</v>
      </c>
      <c r="G544" s="255">
        <v>0</v>
      </c>
    </row>
    <row r="545" spans="1:7">
      <c r="A545" s="251" t="s">
        <v>5654</v>
      </c>
      <c r="B545" s="251" t="s">
        <v>72</v>
      </c>
      <c r="C545" s="251" t="s">
        <v>5513</v>
      </c>
      <c r="D545" s="251" t="s">
        <v>3876</v>
      </c>
      <c r="E545" s="255">
        <v>6</v>
      </c>
      <c r="F545" s="255">
        <v>5</v>
      </c>
      <c r="G545" s="255">
        <v>1</v>
      </c>
    </row>
    <row r="546" spans="1:7">
      <c r="A546" s="251" t="s">
        <v>5654</v>
      </c>
      <c r="B546" s="251" t="s">
        <v>72</v>
      </c>
      <c r="C546" s="251" t="s">
        <v>5513</v>
      </c>
      <c r="D546" s="251" t="s">
        <v>149</v>
      </c>
      <c r="E546" s="255">
        <v>7028</v>
      </c>
      <c r="F546" s="255">
        <v>2460</v>
      </c>
      <c r="G546" s="255">
        <v>4568</v>
      </c>
    </row>
    <row r="547" spans="1:7">
      <c r="A547" s="251" t="s">
        <v>5654</v>
      </c>
      <c r="B547" s="251" t="s">
        <v>72</v>
      </c>
      <c r="C547" s="251" t="s">
        <v>5513</v>
      </c>
      <c r="D547" s="251" t="s">
        <v>3878</v>
      </c>
      <c r="E547" s="255">
        <v>1</v>
      </c>
      <c r="F547" s="255">
        <v>0</v>
      </c>
      <c r="G547" s="255">
        <v>1</v>
      </c>
    </row>
    <row r="548" spans="1:7">
      <c r="A548" s="251" t="s">
        <v>5654</v>
      </c>
      <c r="B548" s="251" t="s">
        <v>72</v>
      </c>
      <c r="C548" s="251" t="s">
        <v>5513</v>
      </c>
      <c r="D548" s="251" t="s">
        <v>5276</v>
      </c>
      <c r="E548" s="255">
        <v>1</v>
      </c>
      <c r="F548" s="255">
        <v>0</v>
      </c>
      <c r="G548" s="255">
        <v>1</v>
      </c>
    </row>
    <row r="549" spans="1:7">
      <c r="A549" s="251" t="s">
        <v>5655</v>
      </c>
      <c r="B549" s="251" t="s">
        <v>72</v>
      </c>
      <c r="C549" s="251" t="s">
        <v>5513</v>
      </c>
      <c r="D549" s="251" t="s">
        <v>3876</v>
      </c>
      <c r="E549" s="255">
        <v>6</v>
      </c>
      <c r="F549" s="255">
        <v>5</v>
      </c>
      <c r="G549" s="255">
        <v>1</v>
      </c>
    </row>
    <row r="550" spans="1:7">
      <c r="A550" s="251" t="s">
        <v>5655</v>
      </c>
      <c r="B550" s="251" t="s">
        <v>72</v>
      </c>
      <c r="C550" s="251" t="s">
        <v>5513</v>
      </c>
      <c r="D550" s="251" t="s">
        <v>149</v>
      </c>
      <c r="E550" s="255">
        <v>7025</v>
      </c>
      <c r="F550" s="255">
        <v>2473</v>
      </c>
      <c r="G550" s="255">
        <v>4552</v>
      </c>
    </row>
    <row r="551" spans="1:7">
      <c r="A551" s="251" t="s">
        <v>5655</v>
      </c>
      <c r="B551" s="251" t="s">
        <v>72</v>
      </c>
      <c r="C551" s="251" t="s">
        <v>5513</v>
      </c>
      <c r="D551" s="251" t="s">
        <v>3878</v>
      </c>
      <c r="E551" s="255">
        <v>0</v>
      </c>
      <c r="F551" s="255">
        <v>0</v>
      </c>
      <c r="G551" s="255">
        <v>0</v>
      </c>
    </row>
    <row r="552" spans="1:7">
      <c r="A552" s="251" t="s">
        <v>5655</v>
      </c>
      <c r="B552" s="251" t="s">
        <v>72</v>
      </c>
      <c r="C552" s="251" t="s">
        <v>5513</v>
      </c>
      <c r="D552" s="251" t="s">
        <v>5276</v>
      </c>
      <c r="E552" s="255">
        <v>0</v>
      </c>
      <c r="F552" s="255">
        <v>0</v>
      </c>
      <c r="G552" s="255">
        <v>0</v>
      </c>
    </row>
    <row r="553" spans="1:7">
      <c r="A553" s="251" t="s">
        <v>4138</v>
      </c>
      <c r="B553" s="251" t="s">
        <v>72</v>
      </c>
      <c r="C553" s="251" t="s">
        <v>5513</v>
      </c>
      <c r="D553" s="251" t="s">
        <v>3876</v>
      </c>
      <c r="E553" s="255">
        <v>6</v>
      </c>
      <c r="F553" s="255">
        <v>5</v>
      </c>
      <c r="G553" s="255">
        <v>1</v>
      </c>
    </row>
    <row r="554" spans="1:7">
      <c r="A554" s="251" t="s">
        <v>4138</v>
      </c>
      <c r="B554" s="251" t="s">
        <v>72</v>
      </c>
      <c r="C554" s="251" t="s">
        <v>5513</v>
      </c>
      <c r="D554" s="251" t="s">
        <v>149</v>
      </c>
      <c r="E554" s="255">
        <v>7044</v>
      </c>
      <c r="F554" s="255">
        <v>2482</v>
      </c>
      <c r="G554" s="255">
        <v>4562</v>
      </c>
    </row>
    <row r="555" spans="1:7">
      <c r="A555" s="251" t="s">
        <v>4138</v>
      </c>
      <c r="B555" s="251" t="s">
        <v>72</v>
      </c>
      <c r="C555" s="251" t="s">
        <v>5513</v>
      </c>
      <c r="D555" s="251" t="s">
        <v>3878</v>
      </c>
      <c r="E555" s="255">
        <v>0</v>
      </c>
      <c r="F555" s="255">
        <v>0</v>
      </c>
      <c r="G555" s="255">
        <v>0</v>
      </c>
    </row>
    <row r="556" spans="1:7">
      <c r="A556" s="251" t="s">
        <v>4138</v>
      </c>
      <c r="B556" s="251" t="s">
        <v>72</v>
      </c>
      <c r="C556" s="251" t="s">
        <v>5513</v>
      </c>
      <c r="D556" s="251" t="s">
        <v>5276</v>
      </c>
      <c r="E556" s="255">
        <v>0</v>
      </c>
      <c r="F556" s="255">
        <v>0</v>
      </c>
      <c r="G556" s="255">
        <v>0</v>
      </c>
    </row>
    <row r="557" spans="1:7">
      <c r="A557" s="251" t="s">
        <v>5656</v>
      </c>
      <c r="B557" s="251" t="s">
        <v>72</v>
      </c>
      <c r="C557" s="251" t="s">
        <v>5513</v>
      </c>
      <c r="D557" s="251" t="s">
        <v>3876</v>
      </c>
      <c r="E557" s="255">
        <v>6</v>
      </c>
      <c r="F557" s="255">
        <v>5</v>
      </c>
      <c r="G557" s="255">
        <v>1</v>
      </c>
    </row>
    <row r="558" spans="1:7">
      <c r="A558" s="251" t="s">
        <v>5656</v>
      </c>
      <c r="B558" s="251" t="s">
        <v>72</v>
      </c>
      <c r="C558" s="251" t="s">
        <v>5513</v>
      </c>
      <c r="D558" s="251" t="s">
        <v>149</v>
      </c>
      <c r="E558" s="255">
        <v>7013</v>
      </c>
      <c r="F558" s="255">
        <v>2462</v>
      </c>
      <c r="G558" s="255">
        <v>4551</v>
      </c>
    </row>
    <row r="559" spans="1:7">
      <c r="A559" s="251" t="s">
        <v>5656</v>
      </c>
      <c r="B559" s="251" t="s">
        <v>72</v>
      </c>
      <c r="C559" s="251" t="s">
        <v>5513</v>
      </c>
      <c r="D559" s="251" t="s">
        <v>3878</v>
      </c>
      <c r="E559" s="255">
        <v>0</v>
      </c>
      <c r="F559" s="255">
        <v>0</v>
      </c>
      <c r="G559" s="255">
        <v>0</v>
      </c>
    </row>
    <row r="560" spans="1:7">
      <c r="A560" s="251" t="s">
        <v>5656</v>
      </c>
      <c r="B560" s="251" t="s">
        <v>72</v>
      </c>
      <c r="C560" s="251" t="s">
        <v>5513</v>
      </c>
      <c r="D560" s="251" t="s">
        <v>5276</v>
      </c>
      <c r="E560" s="255">
        <v>0</v>
      </c>
      <c r="F560" s="255">
        <v>0</v>
      </c>
      <c r="G560" s="255">
        <v>0</v>
      </c>
    </row>
    <row r="561" spans="1:7">
      <c r="A561" s="251" t="s">
        <v>4146</v>
      </c>
      <c r="B561" s="251" t="s">
        <v>72</v>
      </c>
      <c r="C561" s="251" t="s">
        <v>5513</v>
      </c>
      <c r="D561" s="251" t="s">
        <v>3876</v>
      </c>
      <c r="E561" s="255">
        <v>6</v>
      </c>
      <c r="F561" s="255">
        <v>5</v>
      </c>
      <c r="G561" s="255">
        <v>1</v>
      </c>
    </row>
    <row r="562" spans="1:7">
      <c r="A562" s="251" t="s">
        <v>4146</v>
      </c>
      <c r="B562" s="251" t="s">
        <v>72</v>
      </c>
      <c r="C562" s="251" t="s">
        <v>5513</v>
      </c>
      <c r="D562" s="251" t="s">
        <v>149</v>
      </c>
      <c r="E562" s="255">
        <v>7023</v>
      </c>
      <c r="F562" s="255">
        <v>2475</v>
      </c>
      <c r="G562" s="255">
        <v>4548</v>
      </c>
    </row>
    <row r="563" spans="1:7">
      <c r="A563" s="251" t="s">
        <v>4146</v>
      </c>
      <c r="B563" s="251" t="s">
        <v>72</v>
      </c>
      <c r="C563" s="251" t="s">
        <v>5513</v>
      </c>
      <c r="D563" s="251" t="s">
        <v>3878</v>
      </c>
      <c r="E563" s="255">
        <v>1</v>
      </c>
      <c r="F563" s="255">
        <v>1</v>
      </c>
      <c r="G563" s="255">
        <v>0</v>
      </c>
    </row>
    <row r="564" spans="1:7">
      <c r="A564" s="251" t="s">
        <v>4146</v>
      </c>
      <c r="B564" s="251" t="s">
        <v>72</v>
      </c>
      <c r="C564" s="251" t="s">
        <v>5513</v>
      </c>
      <c r="D564" s="251" t="s">
        <v>5276</v>
      </c>
      <c r="E564" s="255">
        <v>1</v>
      </c>
      <c r="F564" s="255">
        <v>1</v>
      </c>
      <c r="G564" s="255">
        <v>0</v>
      </c>
    </row>
    <row r="565" spans="1:7">
      <c r="A565" s="251" t="s">
        <v>4196</v>
      </c>
      <c r="B565" s="251" t="s">
        <v>72</v>
      </c>
      <c r="C565" s="251" t="s">
        <v>5513</v>
      </c>
      <c r="D565" s="251" t="s">
        <v>3876</v>
      </c>
      <c r="E565" s="255">
        <v>6</v>
      </c>
      <c r="F565" s="255">
        <v>5</v>
      </c>
      <c r="G565" s="255">
        <v>1</v>
      </c>
    </row>
    <row r="566" spans="1:7">
      <c r="A566" s="251" t="s">
        <v>4196</v>
      </c>
      <c r="B566" s="251" t="s">
        <v>72</v>
      </c>
      <c r="C566" s="251" t="s">
        <v>5513</v>
      </c>
      <c r="D566" s="251" t="s">
        <v>149</v>
      </c>
      <c r="E566" s="255">
        <v>7027</v>
      </c>
      <c r="F566" s="255">
        <v>2481</v>
      </c>
      <c r="G566" s="255">
        <v>4546</v>
      </c>
    </row>
    <row r="567" spans="1:7">
      <c r="A567" s="251" t="s">
        <v>4196</v>
      </c>
      <c r="B567" s="251" t="s">
        <v>72</v>
      </c>
      <c r="C567" s="251" t="s">
        <v>5513</v>
      </c>
      <c r="D567" s="251" t="s">
        <v>3878</v>
      </c>
      <c r="E567" s="255">
        <v>0</v>
      </c>
      <c r="F567" s="255">
        <v>0</v>
      </c>
      <c r="G567" s="255">
        <v>0</v>
      </c>
    </row>
    <row r="568" spans="1:7">
      <c r="A568" s="251" t="s">
        <v>4196</v>
      </c>
      <c r="B568" s="251" t="s">
        <v>72</v>
      </c>
      <c r="C568" s="251" t="s">
        <v>5513</v>
      </c>
      <c r="D568" s="251" t="s">
        <v>5276</v>
      </c>
      <c r="E568" s="255">
        <v>0</v>
      </c>
      <c r="F568" s="255">
        <v>0</v>
      </c>
      <c r="G568" s="255">
        <v>0</v>
      </c>
    </row>
    <row r="569" spans="1:7">
      <c r="A569" s="251" t="s">
        <v>45</v>
      </c>
      <c r="B569" s="251" t="s">
        <v>72</v>
      </c>
      <c r="C569" s="251" t="s">
        <v>5513</v>
      </c>
      <c r="D569" s="251" t="s">
        <v>3876</v>
      </c>
      <c r="E569" s="255">
        <v>327</v>
      </c>
      <c r="F569" s="255">
        <v>76</v>
      </c>
      <c r="G569" s="255">
        <v>251</v>
      </c>
    </row>
    <row r="570" spans="1:7">
      <c r="A570" s="251" t="s">
        <v>45</v>
      </c>
      <c r="B570" s="251" t="s">
        <v>72</v>
      </c>
      <c r="C570" s="251" t="s">
        <v>5513</v>
      </c>
      <c r="D570" s="251" t="s">
        <v>149</v>
      </c>
      <c r="E570" s="255">
        <v>7058</v>
      </c>
      <c r="F570" s="255">
        <v>2468</v>
      </c>
      <c r="G570" s="255">
        <v>4590</v>
      </c>
    </row>
    <row r="571" spans="1:7">
      <c r="A571" s="251" t="s">
        <v>45</v>
      </c>
      <c r="B571" s="251" t="s">
        <v>72</v>
      </c>
      <c r="C571" s="251" t="s">
        <v>5513</v>
      </c>
      <c r="D571" s="251" t="s">
        <v>3878</v>
      </c>
      <c r="E571" s="255">
        <v>295</v>
      </c>
      <c r="F571" s="255">
        <v>39</v>
      </c>
      <c r="G571" s="255">
        <v>256</v>
      </c>
    </row>
    <row r="572" spans="1:7">
      <c r="A572" s="251" t="s">
        <v>45</v>
      </c>
      <c r="B572" s="251" t="s">
        <v>72</v>
      </c>
      <c r="C572" s="251" t="s">
        <v>5513</v>
      </c>
      <c r="D572" s="251" t="s">
        <v>5276</v>
      </c>
      <c r="E572" s="255">
        <v>183</v>
      </c>
      <c r="F572" s="255">
        <v>28</v>
      </c>
      <c r="G572" s="255">
        <v>155</v>
      </c>
    </row>
    <row r="573" spans="1:7">
      <c r="A573" s="251" t="s">
        <v>5658</v>
      </c>
      <c r="B573" s="251" t="s">
        <v>72</v>
      </c>
      <c r="C573" s="251" t="s">
        <v>5513</v>
      </c>
      <c r="D573" s="251" t="s">
        <v>3876</v>
      </c>
      <c r="E573" s="255">
        <v>6</v>
      </c>
      <c r="F573" s="255">
        <v>5</v>
      </c>
      <c r="G573" s="255">
        <v>1</v>
      </c>
    </row>
    <row r="574" spans="1:7">
      <c r="A574" s="251" t="s">
        <v>5658</v>
      </c>
      <c r="B574" s="251" t="s">
        <v>72</v>
      </c>
      <c r="C574" s="251" t="s">
        <v>5513</v>
      </c>
      <c r="D574" s="251" t="s">
        <v>149</v>
      </c>
      <c r="E574" s="255">
        <v>7032</v>
      </c>
      <c r="F574" s="255">
        <v>2484</v>
      </c>
      <c r="G574" s="255">
        <v>4548</v>
      </c>
    </row>
    <row r="575" spans="1:7">
      <c r="A575" s="251" t="s">
        <v>5658</v>
      </c>
      <c r="B575" s="251" t="s">
        <v>72</v>
      </c>
      <c r="C575" s="251" t="s">
        <v>5513</v>
      </c>
      <c r="D575" s="251" t="s">
        <v>3878</v>
      </c>
      <c r="E575" s="255">
        <v>0</v>
      </c>
      <c r="F575" s="255">
        <v>0</v>
      </c>
      <c r="G575" s="255">
        <v>0</v>
      </c>
    </row>
    <row r="576" spans="1:7">
      <c r="A576" s="251" t="s">
        <v>5658</v>
      </c>
      <c r="B576" s="251" t="s">
        <v>72</v>
      </c>
      <c r="C576" s="251" t="s">
        <v>5513</v>
      </c>
      <c r="D576" s="251" t="s">
        <v>5276</v>
      </c>
      <c r="E576" s="255">
        <v>0</v>
      </c>
      <c r="F576" s="255">
        <v>0</v>
      </c>
      <c r="G576" s="255">
        <v>0</v>
      </c>
    </row>
    <row r="577" spans="1:7">
      <c r="A577" s="251" t="s">
        <v>5659</v>
      </c>
      <c r="B577" s="251" t="s">
        <v>72</v>
      </c>
      <c r="C577" s="251" t="s">
        <v>5513</v>
      </c>
      <c r="D577" s="251" t="s">
        <v>3876</v>
      </c>
      <c r="E577" s="255">
        <v>19</v>
      </c>
      <c r="F577" s="255">
        <v>9</v>
      </c>
      <c r="G577" s="255">
        <v>10</v>
      </c>
    </row>
    <row r="578" spans="1:7">
      <c r="A578" s="251" t="s">
        <v>5659</v>
      </c>
      <c r="B578" s="251" t="s">
        <v>72</v>
      </c>
      <c r="C578" s="251" t="s">
        <v>5513</v>
      </c>
      <c r="D578" s="251" t="s">
        <v>149</v>
      </c>
      <c r="E578" s="255">
        <v>7105</v>
      </c>
      <c r="F578" s="255">
        <v>2476</v>
      </c>
      <c r="G578" s="255">
        <v>4629</v>
      </c>
    </row>
    <row r="579" spans="1:7">
      <c r="A579" s="251" t="s">
        <v>5659</v>
      </c>
      <c r="B579" s="251" t="s">
        <v>72</v>
      </c>
      <c r="C579" s="251" t="s">
        <v>5513</v>
      </c>
      <c r="D579" s="251" t="s">
        <v>3878</v>
      </c>
      <c r="E579" s="255">
        <v>269</v>
      </c>
      <c r="F579" s="255">
        <v>49</v>
      </c>
      <c r="G579" s="255">
        <v>220</v>
      </c>
    </row>
    <row r="580" spans="1:7">
      <c r="A580" s="251" t="s">
        <v>5659</v>
      </c>
      <c r="B580" s="251" t="s">
        <v>72</v>
      </c>
      <c r="C580" s="251" t="s">
        <v>5513</v>
      </c>
      <c r="D580" s="251" t="s">
        <v>5276</v>
      </c>
      <c r="E580" s="255">
        <v>121</v>
      </c>
      <c r="F580" s="255">
        <v>19</v>
      </c>
      <c r="G580" s="255">
        <v>102</v>
      </c>
    </row>
    <row r="581" spans="1:7">
      <c r="A581" s="251" t="s">
        <v>5661</v>
      </c>
      <c r="B581" s="251" t="s">
        <v>72</v>
      </c>
      <c r="C581" s="251" t="s">
        <v>5513</v>
      </c>
      <c r="D581" s="251" t="s">
        <v>3876</v>
      </c>
      <c r="E581" s="255">
        <v>155</v>
      </c>
      <c r="F581" s="255">
        <v>56</v>
      </c>
      <c r="G581" s="255">
        <v>99</v>
      </c>
    </row>
    <row r="582" spans="1:7">
      <c r="A582" s="251" t="s">
        <v>5661</v>
      </c>
      <c r="B582" s="251" t="s">
        <v>72</v>
      </c>
      <c r="C582" s="251" t="s">
        <v>5513</v>
      </c>
      <c r="D582" s="251" t="s">
        <v>149</v>
      </c>
      <c r="E582" s="255">
        <v>7069</v>
      </c>
      <c r="F582" s="255">
        <v>2470</v>
      </c>
      <c r="G582" s="255">
        <v>4599</v>
      </c>
    </row>
    <row r="583" spans="1:7">
      <c r="A583" s="251" t="s">
        <v>5661</v>
      </c>
      <c r="B583" s="251" t="s">
        <v>72</v>
      </c>
      <c r="C583" s="251" t="s">
        <v>5513</v>
      </c>
      <c r="D583" s="251" t="s">
        <v>3878</v>
      </c>
      <c r="E583" s="255">
        <v>92</v>
      </c>
      <c r="F583" s="255">
        <v>57</v>
      </c>
      <c r="G583" s="255">
        <v>35</v>
      </c>
    </row>
    <row r="584" spans="1:7">
      <c r="A584" s="251" t="s">
        <v>5661</v>
      </c>
      <c r="B584" s="251" t="s">
        <v>72</v>
      </c>
      <c r="C584" s="251" t="s">
        <v>5513</v>
      </c>
      <c r="D584" s="251" t="s">
        <v>5276</v>
      </c>
      <c r="E584" s="255">
        <v>57</v>
      </c>
      <c r="F584" s="255">
        <v>39</v>
      </c>
      <c r="G584" s="255">
        <v>18</v>
      </c>
    </row>
    <row r="585" spans="1:7">
      <c r="A585" s="251" t="s">
        <v>5662</v>
      </c>
      <c r="B585" s="251" t="s">
        <v>72</v>
      </c>
      <c r="C585" s="251" t="s">
        <v>5513</v>
      </c>
      <c r="D585" s="251" t="s">
        <v>3876</v>
      </c>
      <c r="E585" s="255">
        <v>277</v>
      </c>
      <c r="F585" s="255">
        <v>88</v>
      </c>
      <c r="G585" s="255">
        <v>189</v>
      </c>
    </row>
    <row r="586" spans="1:7">
      <c r="A586" s="251" t="s">
        <v>5662</v>
      </c>
      <c r="B586" s="251" t="s">
        <v>72</v>
      </c>
      <c r="C586" s="251" t="s">
        <v>5513</v>
      </c>
      <c r="D586" s="251" t="s">
        <v>149</v>
      </c>
      <c r="E586" s="255">
        <v>7074</v>
      </c>
      <c r="F586" s="255">
        <v>2477</v>
      </c>
      <c r="G586" s="255">
        <v>4597</v>
      </c>
    </row>
    <row r="587" spans="1:7">
      <c r="A587" s="251" t="s">
        <v>5662</v>
      </c>
      <c r="B587" s="251" t="s">
        <v>72</v>
      </c>
      <c r="C587" s="251" t="s">
        <v>5513</v>
      </c>
      <c r="D587" s="251" t="s">
        <v>3878</v>
      </c>
      <c r="E587" s="255">
        <v>419</v>
      </c>
      <c r="F587" s="255">
        <v>124</v>
      </c>
      <c r="G587" s="255">
        <v>295</v>
      </c>
    </row>
    <row r="588" spans="1:7">
      <c r="A588" s="251" t="s">
        <v>5662</v>
      </c>
      <c r="B588" s="251" t="s">
        <v>72</v>
      </c>
      <c r="C588" s="251" t="s">
        <v>5513</v>
      </c>
      <c r="D588" s="251" t="s">
        <v>5276</v>
      </c>
      <c r="E588" s="255">
        <v>160</v>
      </c>
      <c r="F588" s="255">
        <v>41</v>
      </c>
      <c r="G588" s="255">
        <v>119</v>
      </c>
    </row>
    <row r="589" spans="1:7">
      <c r="A589" s="251" t="s">
        <v>5663</v>
      </c>
      <c r="B589" s="251" t="s">
        <v>72</v>
      </c>
      <c r="C589" s="251" t="s">
        <v>5513</v>
      </c>
      <c r="D589" s="251" t="s">
        <v>3876</v>
      </c>
      <c r="E589" s="255">
        <v>6</v>
      </c>
      <c r="F589" s="255">
        <v>5</v>
      </c>
      <c r="G589" s="255">
        <v>1</v>
      </c>
    </row>
    <row r="590" spans="1:7">
      <c r="A590" s="251" t="s">
        <v>5663</v>
      </c>
      <c r="B590" s="251" t="s">
        <v>72</v>
      </c>
      <c r="C590" s="251" t="s">
        <v>5513</v>
      </c>
      <c r="D590" s="251" t="s">
        <v>149</v>
      </c>
      <c r="E590" s="255">
        <v>7021</v>
      </c>
      <c r="F590" s="255">
        <v>2470</v>
      </c>
      <c r="G590" s="255">
        <v>4551</v>
      </c>
    </row>
    <row r="591" spans="1:7">
      <c r="A591" s="251" t="s">
        <v>5663</v>
      </c>
      <c r="B591" s="251" t="s">
        <v>72</v>
      </c>
      <c r="C591" s="251" t="s">
        <v>5513</v>
      </c>
      <c r="D591" s="251" t="s">
        <v>3878</v>
      </c>
      <c r="E591" s="255">
        <v>6</v>
      </c>
      <c r="F591" s="255">
        <v>1</v>
      </c>
      <c r="G591" s="255">
        <v>5</v>
      </c>
    </row>
    <row r="592" spans="1:7">
      <c r="A592" s="251" t="s">
        <v>5663</v>
      </c>
      <c r="B592" s="251" t="s">
        <v>72</v>
      </c>
      <c r="C592" s="251" t="s">
        <v>5513</v>
      </c>
      <c r="D592" s="251" t="s">
        <v>5276</v>
      </c>
      <c r="E592" s="255">
        <v>5</v>
      </c>
      <c r="F592" s="255">
        <v>1</v>
      </c>
      <c r="G592" s="255">
        <v>4</v>
      </c>
    </row>
    <row r="593" spans="1:7">
      <c r="A593" s="251" t="s">
        <v>5664</v>
      </c>
      <c r="B593" s="251" t="s">
        <v>72</v>
      </c>
      <c r="C593" s="251" t="s">
        <v>5513</v>
      </c>
      <c r="D593" s="251" t="s">
        <v>3876</v>
      </c>
      <c r="E593" s="255">
        <v>6</v>
      </c>
      <c r="F593" s="255">
        <v>5</v>
      </c>
      <c r="G593" s="255">
        <v>1</v>
      </c>
    </row>
    <row r="594" spans="1:7">
      <c r="A594" s="251" t="s">
        <v>5664</v>
      </c>
      <c r="B594" s="251" t="s">
        <v>72</v>
      </c>
      <c r="C594" s="251" t="s">
        <v>5513</v>
      </c>
      <c r="D594" s="251" t="s">
        <v>149</v>
      </c>
      <c r="E594" s="255">
        <v>7064</v>
      </c>
      <c r="F594" s="255">
        <v>2472</v>
      </c>
      <c r="G594" s="255">
        <v>4592</v>
      </c>
    </row>
    <row r="595" spans="1:7">
      <c r="A595" s="251" t="s">
        <v>5664</v>
      </c>
      <c r="B595" s="251" t="s">
        <v>72</v>
      </c>
      <c r="C595" s="251" t="s">
        <v>5513</v>
      </c>
      <c r="D595" s="251" t="s">
        <v>3878</v>
      </c>
      <c r="E595" s="255">
        <v>1</v>
      </c>
      <c r="F595" s="255">
        <v>0</v>
      </c>
      <c r="G595" s="255">
        <v>1</v>
      </c>
    </row>
    <row r="596" spans="1:7">
      <c r="A596" s="251" t="s">
        <v>5664</v>
      </c>
      <c r="B596" s="251" t="s">
        <v>72</v>
      </c>
      <c r="C596" s="251" t="s">
        <v>5513</v>
      </c>
      <c r="D596" s="251" t="s">
        <v>5276</v>
      </c>
      <c r="E596" s="255">
        <v>1</v>
      </c>
      <c r="F596" s="255">
        <v>0</v>
      </c>
      <c r="G596" s="255">
        <v>1</v>
      </c>
    </row>
    <row r="597" spans="1:7">
      <c r="A597" s="251" t="s">
        <v>5665</v>
      </c>
      <c r="B597" s="251" t="s">
        <v>72</v>
      </c>
      <c r="C597" s="251" t="s">
        <v>5513</v>
      </c>
      <c r="D597" s="251" t="s">
        <v>3876</v>
      </c>
      <c r="E597" s="255">
        <v>453</v>
      </c>
      <c r="F597" s="255">
        <v>95</v>
      </c>
      <c r="G597" s="255">
        <v>358</v>
      </c>
    </row>
    <row r="598" spans="1:7">
      <c r="A598" s="251" t="s">
        <v>5665</v>
      </c>
      <c r="B598" s="251" t="s">
        <v>72</v>
      </c>
      <c r="C598" s="251" t="s">
        <v>5513</v>
      </c>
      <c r="D598" s="251" t="s">
        <v>149</v>
      </c>
      <c r="E598" s="255">
        <v>7133</v>
      </c>
      <c r="F598" s="255">
        <v>2501</v>
      </c>
      <c r="G598" s="255">
        <v>4632</v>
      </c>
    </row>
    <row r="599" spans="1:7">
      <c r="A599" s="251" t="s">
        <v>5665</v>
      </c>
      <c r="B599" s="251" t="s">
        <v>72</v>
      </c>
      <c r="C599" s="251" t="s">
        <v>5513</v>
      </c>
      <c r="D599" s="251" t="s">
        <v>3878</v>
      </c>
      <c r="E599" s="255">
        <v>284</v>
      </c>
      <c r="F599" s="255">
        <v>63</v>
      </c>
      <c r="G599" s="255">
        <v>221</v>
      </c>
    </row>
    <row r="600" spans="1:7">
      <c r="A600" s="251" t="s">
        <v>5665</v>
      </c>
      <c r="B600" s="251" t="s">
        <v>72</v>
      </c>
      <c r="C600" s="251" t="s">
        <v>5513</v>
      </c>
      <c r="D600" s="251" t="s">
        <v>5276</v>
      </c>
      <c r="E600" s="255">
        <v>167</v>
      </c>
      <c r="F600" s="255">
        <v>36</v>
      </c>
      <c r="G600" s="255">
        <v>131</v>
      </c>
    </row>
    <row r="601" spans="1:7">
      <c r="A601" s="251" t="s">
        <v>5666</v>
      </c>
      <c r="B601" s="251" t="s">
        <v>72</v>
      </c>
      <c r="C601" s="251" t="s">
        <v>5513</v>
      </c>
      <c r="D601" s="251" t="s">
        <v>3876</v>
      </c>
      <c r="E601" s="255">
        <v>3796</v>
      </c>
      <c r="F601" s="255">
        <v>1358</v>
      </c>
      <c r="G601" s="255">
        <v>2438</v>
      </c>
    </row>
    <row r="602" spans="1:7">
      <c r="A602" s="251" t="s">
        <v>5666</v>
      </c>
      <c r="B602" s="251" t="s">
        <v>72</v>
      </c>
      <c r="C602" s="251" t="s">
        <v>5513</v>
      </c>
      <c r="D602" s="251" t="s">
        <v>149</v>
      </c>
      <c r="E602" s="255">
        <v>7085</v>
      </c>
      <c r="F602" s="255">
        <v>2490</v>
      </c>
      <c r="G602" s="255">
        <v>4595</v>
      </c>
    </row>
    <row r="603" spans="1:7">
      <c r="A603" s="251" t="s">
        <v>5666</v>
      </c>
      <c r="B603" s="251" t="s">
        <v>72</v>
      </c>
      <c r="C603" s="251" t="s">
        <v>5513</v>
      </c>
      <c r="D603" s="251" t="s">
        <v>3878</v>
      </c>
      <c r="E603" s="255">
        <v>5146</v>
      </c>
      <c r="F603" s="255">
        <v>1547</v>
      </c>
      <c r="G603" s="255">
        <v>3599</v>
      </c>
    </row>
    <row r="604" spans="1:7">
      <c r="A604" s="251" t="s">
        <v>5666</v>
      </c>
      <c r="B604" s="251" t="s">
        <v>72</v>
      </c>
      <c r="C604" s="251" t="s">
        <v>5513</v>
      </c>
      <c r="D604" s="251" t="s">
        <v>5276</v>
      </c>
      <c r="E604" s="255">
        <v>3092</v>
      </c>
      <c r="F604" s="255">
        <v>972</v>
      </c>
      <c r="G604" s="255">
        <v>2120</v>
      </c>
    </row>
    <row r="605" spans="1:7">
      <c r="A605" s="251" t="s">
        <v>5667</v>
      </c>
      <c r="B605" s="251" t="s">
        <v>72</v>
      </c>
      <c r="C605" s="251" t="s">
        <v>5513</v>
      </c>
      <c r="D605" s="251" t="s">
        <v>3876</v>
      </c>
      <c r="E605" s="255">
        <v>6</v>
      </c>
      <c r="F605" s="255">
        <v>5</v>
      </c>
      <c r="G605" s="255">
        <v>1</v>
      </c>
    </row>
    <row r="606" spans="1:7">
      <c r="A606" s="251" t="s">
        <v>5667</v>
      </c>
      <c r="B606" s="251" t="s">
        <v>72</v>
      </c>
      <c r="C606" s="251" t="s">
        <v>5513</v>
      </c>
      <c r="D606" s="251" t="s">
        <v>149</v>
      </c>
      <c r="E606" s="255">
        <v>7030</v>
      </c>
      <c r="F606" s="255">
        <v>2468</v>
      </c>
      <c r="G606" s="255">
        <v>4562</v>
      </c>
    </row>
    <row r="607" spans="1:7">
      <c r="A607" s="251" t="s">
        <v>5667</v>
      </c>
      <c r="B607" s="251" t="s">
        <v>72</v>
      </c>
      <c r="C607" s="251" t="s">
        <v>5513</v>
      </c>
      <c r="D607" s="251" t="s">
        <v>3878</v>
      </c>
      <c r="E607" s="255">
        <v>0</v>
      </c>
      <c r="F607" s="255">
        <v>0</v>
      </c>
      <c r="G607" s="255">
        <v>0</v>
      </c>
    </row>
    <row r="608" spans="1:7">
      <c r="A608" s="251" t="s">
        <v>5667</v>
      </c>
      <c r="B608" s="251" t="s">
        <v>72</v>
      </c>
      <c r="C608" s="251" t="s">
        <v>5513</v>
      </c>
      <c r="D608" s="251" t="s">
        <v>5276</v>
      </c>
      <c r="E608" s="255">
        <v>0</v>
      </c>
      <c r="F608" s="255">
        <v>0</v>
      </c>
      <c r="G608" s="255">
        <v>0</v>
      </c>
    </row>
    <row r="609" spans="1:7">
      <c r="A609" s="251" t="s">
        <v>5668</v>
      </c>
      <c r="B609" s="251" t="s">
        <v>72</v>
      </c>
      <c r="C609" s="251" t="s">
        <v>5513</v>
      </c>
      <c r="D609" s="251" t="s">
        <v>3876</v>
      </c>
      <c r="E609" s="255">
        <v>6</v>
      </c>
      <c r="F609" s="255">
        <v>5</v>
      </c>
      <c r="G609" s="255">
        <v>1</v>
      </c>
    </row>
    <row r="610" spans="1:7">
      <c r="A610" s="251" t="s">
        <v>5668</v>
      </c>
      <c r="B610" s="251" t="s">
        <v>72</v>
      </c>
      <c r="C610" s="251" t="s">
        <v>5513</v>
      </c>
      <c r="D610" s="251" t="s">
        <v>149</v>
      </c>
      <c r="E610" s="255">
        <v>7016</v>
      </c>
      <c r="F610" s="255">
        <v>2473</v>
      </c>
      <c r="G610" s="255">
        <v>4543</v>
      </c>
    </row>
    <row r="611" spans="1:7">
      <c r="A611" s="251" t="s">
        <v>5668</v>
      </c>
      <c r="B611" s="251" t="s">
        <v>72</v>
      </c>
      <c r="C611" s="251" t="s">
        <v>5513</v>
      </c>
      <c r="D611" s="251" t="s">
        <v>3878</v>
      </c>
      <c r="E611" s="255">
        <v>0</v>
      </c>
      <c r="F611" s="255">
        <v>0</v>
      </c>
      <c r="G611" s="255">
        <v>0</v>
      </c>
    </row>
    <row r="612" spans="1:7">
      <c r="A612" s="251" t="s">
        <v>5668</v>
      </c>
      <c r="B612" s="251" t="s">
        <v>72</v>
      </c>
      <c r="C612" s="251" t="s">
        <v>5513</v>
      </c>
      <c r="D612" s="251" t="s">
        <v>5276</v>
      </c>
      <c r="E612" s="255">
        <v>0</v>
      </c>
      <c r="F612" s="255">
        <v>0</v>
      </c>
      <c r="G612" s="255">
        <v>0</v>
      </c>
    </row>
    <row r="613" spans="1:7">
      <c r="A613" s="251" t="s">
        <v>5669</v>
      </c>
      <c r="B613" s="251" t="s">
        <v>72</v>
      </c>
      <c r="C613" s="251" t="s">
        <v>5513</v>
      </c>
      <c r="D613" s="251" t="s">
        <v>3876</v>
      </c>
      <c r="E613" s="255">
        <v>6</v>
      </c>
      <c r="F613" s="255">
        <v>5</v>
      </c>
      <c r="G613" s="255">
        <v>1</v>
      </c>
    </row>
    <row r="614" spans="1:7">
      <c r="A614" s="251" t="s">
        <v>5669</v>
      </c>
      <c r="B614" s="251" t="s">
        <v>72</v>
      </c>
      <c r="C614" s="251" t="s">
        <v>5513</v>
      </c>
      <c r="D614" s="251" t="s">
        <v>149</v>
      </c>
      <c r="E614" s="255">
        <v>7238</v>
      </c>
      <c r="F614" s="255">
        <v>2538</v>
      </c>
      <c r="G614" s="255">
        <v>4700</v>
      </c>
    </row>
    <row r="615" spans="1:7">
      <c r="A615" s="251" t="s">
        <v>5669</v>
      </c>
      <c r="B615" s="251" t="s">
        <v>72</v>
      </c>
      <c r="C615" s="251" t="s">
        <v>5513</v>
      </c>
      <c r="D615" s="251" t="s">
        <v>3878</v>
      </c>
      <c r="E615" s="255">
        <v>39</v>
      </c>
      <c r="F615" s="255">
        <v>11</v>
      </c>
      <c r="G615" s="255">
        <v>28</v>
      </c>
    </row>
    <row r="616" spans="1:7">
      <c r="A616" s="251" t="s">
        <v>5669</v>
      </c>
      <c r="B616" s="251" t="s">
        <v>72</v>
      </c>
      <c r="C616" s="251" t="s">
        <v>5513</v>
      </c>
      <c r="D616" s="251" t="s">
        <v>5276</v>
      </c>
      <c r="E616" s="255">
        <v>31</v>
      </c>
      <c r="F616" s="255">
        <v>8</v>
      </c>
      <c r="G616" s="255">
        <v>23</v>
      </c>
    </row>
    <row r="617" spans="1:7">
      <c r="A617" s="251" t="s">
        <v>5670</v>
      </c>
      <c r="B617" s="251" t="s">
        <v>72</v>
      </c>
      <c r="C617" s="251" t="s">
        <v>5513</v>
      </c>
      <c r="D617" s="251" t="s">
        <v>3876</v>
      </c>
      <c r="E617" s="255">
        <v>6</v>
      </c>
      <c r="F617" s="255">
        <v>5</v>
      </c>
      <c r="G617" s="255">
        <v>1</v>
      </c>
    </row>
    <row r="618" spans="1:7">
      <c r="A618" s="251" t="s">
        <v>5670</v>
      </c>
      <c r="B618" s="251" t="s">
        <v>72</v>
      </c>
      <c r="C618" s="251" t="s">
        <v>5513</v>
      </c>
      <c r="D618" s="251" t="s">
        <v>149</v>
      </c>
      <c r="E618" s="255">
        <v>7026</v>
      </c>
      <c r="F618" s="255">
        <v>2476</v>
      </c>
      <c r="G618" s="255">
        <v>4550</v>
      </c>
    </row>
    <row r="619" spans="1:7">
      <c r="A619" s="251" t="s">
        <v>5670</v>
      </c>
      <c r="B619" s="251" t="s">
        <v>72</v>
      </c>
      <c r="C619" s="251" t="s">
        <v>5513</v>
      </c>
      <c r="D619" s="251" t="s">
        <v>3878</v>
      </c>
      <c r="E619" s="255">
        <v>0</v>
      </c>
      <c r="F619" s="255">
        <v>0</v>
      </c>
      <c r="G619" s="255">
        <v>0</v>
      </c>
    </row>
    <row r="620" spans="1:7">
      <c r="A620" s="251" t="s">
        <v>5670</v>
      </c>
      <c r="B620" s="251" t="s">
        <v>72</v>
      </c>
      <c r="C620" s="251" t="s">
        <v>5513</v>
      </c>
      <c r="D620" s="251" t="s">
        <v>5276</v>
      </c>
      <c r="E620" s="255">
        <v>0</v>
      </c>
      <c r="F620" s="255">
        <v>0</v>
      </c>
      <c r="G620" s="255">
        <v>0</v>
      </c>
    </row>
    <row r="621" spans="1:7">
      <c r="A621" s="251" t="s">
        <v>5671</v>
      </c>
      <c r="B621" s="251" t="s">
        <v>72</v>
      </c>
      <c r="C621" s="251" t="s">
        <v>5513</v>
      </c>
      <c r="D621" s="251" t="s">
        <v>3876</v>
      </c>
      <c r="E621" s="255">
        <v>6</v>
      </c>
      <c r="F621" s="255">
        <v>5</v>
      </c>
      <c r="G621" s="255">
        <v>1</v>
      </c>
    </row>
    <row r="622" spans="1:7">
      <c r="A622" s="251" t="s">
        <v>5671</v>
      </c>
      <c r="B622" s="251" t="s">
        <v>72</v>
      </c>
      <c r="C622" s="251" t="s">
        <v>5513</v>
      </c>
      <c r="D622" s="251" t="s">
        <v>149</v>
      </c>
      <c r="E622" s="255">
        <v>7057</v>
      </c>
      <c r="F622" s="255">
        <v>2475</v>
      </c>
      <c r="G622" s="255">
        <v>4582</v>
      </c>
    </row>
    <row r="623" spans="1:7">
      <c r="A623" s="251" t="s">
        <v>5671</v>
      </c>
      <c r="B623" s="251" t="s">
        <v>72</v>
      </c>
      <c r="C623" s="251" t="s">
        <v>5513</v>
      </c>
      <c r="D623" s="251" t="s">
        <v>3878</v>
      </c>
      <c r="E623" s="255">
        <v>3</v>
      </c>
      <c r="F623" s="255">
        <v>3</v>
      </c>
      <c r="G623" s="255">
        <v>0</v>
      </c>
    </row>
    <row r="624" spans="1:7">
      <c r="A624" s="251" t="s">
        <v>5671</v>
      </c>
      <c r="B624" s="251" t="s">
        <v>72</v>
      </c>
      <c r="C624" s="251" t="s">
        <v>5513</v>
      </c>
      <c r="D624" s="251" t="s">
        <v>5276</v>
      </c>
      <c r="E624" s="255">
        <v>1</v>
      </c>
      <c r="F624" s="255">
        <v>1</v>
      </c>
      <c r="G624" s="255">
        <v>0</v>
      </c>
    </row>
    <row r="625" spans="1:7">
      <c r="A625" s="251" t="s">
        <v>5672</v>
      </c>
      <c r="B625" s="251" t="s">
        <v>72</v>
      </c>
      <c r="C625" s="251" t="s">
        <v>5513</v>
      </c>
      <c r="D625" s="251" t="s">
        <v>3876</v>
      </c>
      <c r="E625" s="255">
        <v>6</v>
      </c>
      <c r="F625" s="255">
        <v>5</v>
      </c>
      <c r="G625" s="255">
        <v>1</v>
      </c>
    </row>
    <row r="626" spans="1:7">
      <c r="A626" s="251" t="s">
        <v>5672</v>
      </c>
      <c r="B626" s="251" t="s">
        <v>72</v>
      </c>
      <c r="C626" s="251" t="s">
        <v>5513</v>
      </c>
      <c r="D626" s="251" t="s">
        <v>149</v>
      </c>
      <c r="E626" s="255">
        <v>7054</v>
      </c>
      <c r="F626" s="255">
        <v>2468</v>
      </c>
      <c r="G626" s="255">
        <v>4586</v>
      </c>
    </row>
    <row r="627" spans="1:7">
      <c r="A627" s="251" t="s">
        <v>5672</v>
      </c>
      <c r="B627" s="251" t="s">
        <v>72</v>
      </c>
      <c r="C627" s="251" t="s">
        <v>5513</v>
      </c>
      <c r="D627" s="251" t="s">
        <v>3878</v>
      </c>
      <c r="E627" s="255">
        <v>5</v>
      </c>
      <c r="F627" s="255">
        <v>1</v>
      </c>
      <c r="G627" s="255">
        <v>4</v>
      </c>
    </row>
    <row r="628" spans="1:7">
      <c r="A628" s="251" t="s">
        <v>5672</v>
      </c>
      <c r="B628" s="251" t="s">
        <v>72</v>
      </c>
      <c r="C628" s="251" t="s">
        <v>5513</v>
      </c>
      <c r="D628" s="251" t="s">
        <v>5276</v>
      </c>
      <c r="E628" s="255">
        <v>5</v>
      </c>
      <c r="F628" s="255">
        <v>1</v>
      </c>
      <c r="G628" s="255">
        <v>4</v>
      </c>
    </row>
    <row r="629" spans="1:7">
      <c r="A629" s="251" t="s">
        <v>5673</v>
      </c>
      <c r="B629" s="251" t="s">
        <v>72</v>
      </c>
      <c r="C629" s="251" t="s">
        <v>5513</v>
      </c>
      <c r="D629" s="251" t="s">
        <v>3876</v>
      </c>
      <c r="E629" s="255">
        <v>6</v>
      </c>
      <c r="F629" s="255">
        <v>5</v>
      </c>
      <c r="G629" s="255">
        <v>1</v>
      </c>
    </row>
    <row r="630" spans="1:7">
      <c r="A630" s="251" t="s">
        <v>5673</v>
      </c>
      <c r="B630" s="251" t="s">
        <v>72</v>
      </c>
      <c r="C630" s="251" t="s">
        <v>5513</v>
      </c>
      <c r="D630" s="251" t="s">
        <v>149</v>
      </c>
      <c r="E630" s="255">
        <v>7071</v>
      </c>
      <c r="F630" s="255">
        <v>2477</v>
      </c>
      <c r="G630" s="255">
        <v>4594</v>
      </c>
    </row>
    <row r="631" spans="1:7">
      <c r="A631" s="251" t="s">
        <v>5673</v>
      </c>
      <c r="B631" s="251" t="s">
        <v>72</v>
      </c>
      <c r="C631" s="251" t="s">
        <v>5513</v>
      </c>
      <c r="D631" s="251" t="s">
        <v>3878</v>
      </c>
      <c r="E631" s="255">
        <v>2</v>
      </c>
      <c r="F631" s="255">
        <v>0</v>
      </c>
      <c r="G631" s="255">
        <v>2</v>
      </c>
    </row>
    <row r="632" spans="1:7">
      <c r="A632" s="251" t="s">
        <v>5673</v>
      </c>
      <c r="B632" s="251" t="s">
        <v>72</v>
      </c>
      <c r="C632" s="251" t="s">
        <v>5513</v>
      </c>
      <c r="D632" s="251" t="s">
        <v>5276</v>
      </c>
      <c r="E632" s="255">
        <v>2</v>
      </c>
      <c r="F632" s="255">
        <v>0</v>
      </c>
      <c r="G632" s="255">
        <v>2</v>
      </c>
    </row>
    <row r="633" spans="1:7">
      <c r="A633" s="251" t="s">
        <v>5674</v>
      </c>
      <c r="B633" s="251" t="s">
        <v>72</v>
      </c>
      <c r="C633" s="251" t="s">
        <v>5513</v>
      </c>
      <c r="D633" s="251" t="s">
        <v>3876</v>
      </c>
      <c r="E633" s="255">
        <v>6</v>
      </c>
      <c r="F633" s="255">
        <v>5</v>
      </c>
      <c r="G633" s="255">
        <v>1</v>
      </c>
    </row>
    <row r="634" spans="1:7">
      <c r="A634" s="251" t="s">
        <v>5674</v>
      </c>
      <c r="B634" s="251" t="s">
        <v>72</v>
      </c>
      <c r="C634" s="251" t="s">
        <v>5513</v>
      </c>
      <c r="D634" s="251" t="s">
        <v>149</v>
      </c>
      <c r="E634" s="255">
        <v>7055</v>
      </c>
      <c r="F634" s="255">
        <v>2481</v>
      </c>
      <c r="G634" s="255">
        <v>4574</v>
      </c>
    </row>
    <row r="635" spans="1:7">
      <c r="A635" s="251" t="s">
        <v>5674</v>
      </c>
      <c r="B635" s="251" t="s">
        <v>72</v>
      </c>
      <c r="C635" s="251" t="s">
        <v>5513</v>
      </c>
      <c r="D635" s="251" t="s">
        <v>3878</v>
      </c>
      <c r="E635" s="255">
        <v>0</v>
      </c>
      <c r="F635" s="255">
        <v>0</v>
      </c>
      <c r="G635" s="255">
        <v>0</v>
      </c>
    </row>
    <row r="636" spans="1:7">
      <c r="A636" s="251" t="s">
        <v>5674</v>
      </c>
      <c r="B636" s="251" t="s">
        <v>72</v>
      </c>
      <c r="C636" s="251" t="s">
        <v>5513</v>
      </c>
      <c r="D636" s="251" t="s">
        <v>5276</v>
      </c>
      <c r="E636" s="255">
        <v>0</v>
      </c>
      <c r="F636" s="255">
        <v>0</v>
      </c>
      <c r="G636" s="255">
        <v>0</v>
      </c>
    </row>
    <row r="637" spans="1:7">
      <c r="A637" s="251" t="s">
        <v>5675</v>
      </c>
      <c r="B637" s="251" t="s">
        <v>72</v>
      </c>
      <c r="C637" s="251" t="s">
        <v>5513</v>
      </c>
      <c r="D637" s="251" t="s">
        <v>3876</v>
      </c>
      <c r="E637" s="255">
        <v>131</v>
      </c>
      <c r="F637" s="255">
        <v>56</v>
      </c>
      <c r="G637" s="255">
        <v>75</v>
      </c>
    </row>
    <row r="638" spans="1:7">
      <c r="A638" s="251" t="s">
        <v>5675</v>
      </c>
      <c r="B638" s="251" t="s">
        <v>72</v>
      </c>
      <c r="C638" s="251" t="s">
        <v>5513</v>
      </c>
      <c r="D638" s="251" t="s">
        <v>149</v>
      </c>
      <c r="E638" s="255">
        <v>7078</v>
      </c>
      <c r="F638" s="255">
        <v>2464</v>
      </c>
      <c r="G638" s="255">
        <v>4614</v>
      </c>
    </row>
    <row r="639" spans="1:7">
      <c r="A639" s="251" t="s">
        <v>5675</v>
      </c>
      <c r="B639" s="251" t="s">
        <v>72</v>
      </c>
      <c r="C639" s="251" t="s">
        <v>5513</v>
      </c>
      <c r="D639" s="251" t="s">
        <v>3878</v>
      </c>
      <c r="E639" s="255">
        <v>84</v>
      </c>
      <c r="F639" s="255">
        <v>27</v>
      </c>
      <c r="G639" s="255">
        <v>57</v>
      </c>
    </row>
    <row r="640" spans="1:7">
      <c r="A640" s="251" t="s">
        <v>5675</v>
      </c>
      <c r="B640" s="251" t="s">
        <v>72</v>
      </c>
      <c r="C640" s="251" t="s">
        <v>5513</v>
      </c>
      <c r="D640" s="251" t="s">
        <v>5276</v>
      </c>
      <c r="E640" s="255">
        <v>39</v>
      </c>
      <c r="F640" s="255">
        <v>10</v>
      </c>
      <c r="G640" s="255">
        <v>29</v>
      </c>
    </row>
    <row r="641" spans="1:7">
      <c r="A641" s="251" t="s">
        <v>153</v>
      </c>
      <c r="B641" s="251" t="s">
        <v>72</v>
      </c>
      <c r="C641" s="251" t="s">
        <v>5513</v>
      </c>
      <c r="D641" s="251" t="s">
        <v>3876</v>
      </c>
      <c r="E641" s="255">
        <v>145</v>
      </c>
      <c r="F641" s="255">
        <v>57</v>
      </c>
      <c r="G641" s="255">
        <v>88</v>
      </c>
    </row>
    <row r="642" spans="1:7">
      <c r="A642" s="251" t="s">
        <v>153</v>
      </c>
      <c r="B642" s="251" t="s">
        <v>72</v>
      </c>
      <c r="C642" s="251" t="s">
        <v>5513</v>
      </c>
      <c r="D642" s="251" t="s">
        <v>149</v>
      </c>
      <c r="E642" s="255">
        <v>7120</v>
      </c>
      <c r="F642" s="255">
        <v>2488</v>
      </c>
      <c r="G642" s="255">
        <v>4632</v>
      </c>
    </row>
    <row r="643" spans="1:7">
      <c r="A643" s="251" t="s">
        <v>153</v>
      </c>
      <c r="B643" s="251" t="s">
        <v>72</v>
      </c>
      <c r="C643" s="251" t="s">
        <v>5513</v>
      </c>
      <c r="D643" s="251" t="s">
        <v>3878</v>
      </c>
      <c r="E643" s="255">
        <v>21</v>
      </c>
      <c r="F643" s="255">
        <v>4</v>
      </c>
      <c r="G643" s="255">
        <v>17</v>
      </c>
    </row>
    <row r="644" spans="1:7">
      <c r="A644" s="251" t="s">
        <v>153</v>
      </c>
      <c r="B644" s="251" t="s">
        <v>72</v>
      </c>
      <c r="C644" s="251" t="s">
        <v>5513</v>
      </c>
      <c r="D644" s="251" t="s">
        <v>5276</v>
      </c>
      <c r="E644" s="255">
        <v>11</v>
      </c>
      <c r="F644" s="255">
        <v>1</v>
      </c>
      <c r="G644" s="255">
        <v>10</v>
      </c>
    </row>
    <row r="645" spans="1:7">
      <c r="A645" s="251" t="s">
        <v>5695</v>
      </c>
      <c r="B645" s="251" t="s">
        <v>72</v>
      </c>
      <c r="C645" s="251" t="s">
        <v>5513</v>
      </c>
      <c r="D645" s="251" t="s">
        <v>3876</v>
      </c>
      <c r="E645" s="255">
        <v>0</v>
      </c>
      <c r="F645" s="255">
        <v>0</v>
      </c>
      <c r="G645" s="255">
        <v>0</v>
      </c>
    </row>
    <row r="646" spans="1:7">
      <c r="A646" s="251" t="s">
        <v>5695</v>
      </c>
      <c r="B646" s="251" t="s">
        <v>72</v>
      </c>
      <c r="C646" s="251" t="s">
        <v>5513</v>
      </c>
      <c r="D646" s="251" t="s">
        <v>149</v>
      </c>
      <c r="E646" s="255">
        <v>100</v>
      </c>
      <c r="F646" s="255">
        <v>0</v>
      </c>
      <c r="G646" s="255">
        <v>100</v>
      </c>
    </row>
    <row r="647" spans="1:7">
      <c r="A647" s="251" t="s">
        <v>5695</v>
      </c>
      <c r="B647" s="251" t="s">
        <v>72</v>
      </c>
      <c r="C647" s="251" t="s">
        <v>5513</v>
      </c>
      <c r="D647" s="251" t="s">
        <v>3878</v>
      </c>
      <c r="E647" s="255">
        <v>13</v>
      </c>
      <c r="F647" s="255">
        <v>0</v>
      </c>
      <c r="G647" s="255">
        <v>13</v>
      </c>
    </row>
    <row r="648" spans="1:7">
      <c r="A648" s="251" t="s">
        <v>5695</v>
      </c>
      <c r="B648" s="251" t="s">
        <v>72</v>
      </c>
      <c r="C648" s="251" t="s">
        <v>5513</v>
      </c>
      <c r="D648" s="251" t="s">
        <v>5276</v>
      </c>
      <c r="E648" s="255">
        <v>0</v>
      </c>
      <c r="F648" s="255">
        <v>0</v>
      </c>
      <c r="G648" s="255">
        <v>0</v>
      </c>
    </row>
    <row r="649" spans="1:7">
      <c r="A649" s="251" t="s">
        <v>5676</v>
      </c>
      <c r="B649" s="251" t="s">
        <v>72</v>
      </c>
      <c r="C649" s="251" t="s">
        <v>5513</v>
      </c>
      <c r="D649" s="251" t="s">
        <v>3876</v>
      </c>
      <c r="E649" s="255">
        <v>6</v>
      </c>
      <c r="F649" s="255">
        <v>5</v>
      </c>
      <c r="G649" s="255">
        <v>1</v>
      </c>
    </row>
    <row r="650" spans="1:7">
      <c r="A650" s="251" t="s">
        <v>5676</v>
      </c>
      <c r="B650" s="251" t="s">
        <v>72</v>
      </c>
      <c r="C650" s="251" t="s">
        <v>5513</v>
      </c>
      <c r="D650" s="251" t="s">
        <v>149</v>
      </c>
      <c r="E650" s="255">
        <v>7020</v>
      </c>
      <c r="F650" s="255">
        <v>2463</v>
      </c>
      <c r="G650" s="255">
        <v>4557</v>
      </c>
    </row>
    <row r="651" spans="1:7">
      <c r="A651" s="251" t="s">
        <v>5676</v>
      </c>
      <c r="B651" s="251" t="s">
        <v>72</v>
      </c>
      <c r="C651" s="251" t="s">
        <v>5513</v>
      </c>
      <c r="D651" s="251" t="s">
        <v>3878</v>
      </c>
      <c r="E651" s="255">
        <v>0</v>
      </c>
      <c r="F651" s="255">
        <v>0</v>
      </c>
      <c r="G651" s="255">
        <v>0</v>
      </c>
    </row>
    <row r="652" spans="1:7">
      <c r="A652" s="251" t="s">
        <v>5676</v>
      </c>
      <c r="B652" s="251" t="s">
        <v>72</v>
      </c>
      <c r="C652" s="251" t="s">
        <v>5513</v>
      </c>
      <c r="D652" s="251" t="s">
        <v>5276</v>
      </c>
      <c r="E652" s="255">
        <v>0</v>
      </c>
      <c r="F652" s="255">
        <v>0</v>
      </c>
      <c r="G652" s="255">
        <v>0</v>
      </c>
    </row>
    <row r="653" spans="1:7">
      <c r="A653" s="251" t="s">
        <v>5677</v>
      </c>
      <c r="B653" s="251" t="s">
        <v>72</v>
      </c>
      <c r="C653" s="251" t="s">
        <v>5513</v>
      </c>
      <c r="D653" s="251" t="s">
        <v>3876</v>
      </c>
      <c r="E653" s="255">
        <v>6</v>
      </c>
      <c r="F653" s="255">
        <v>5</v>
      </c>
      <c r="G653" s="255">
        <v>1</v>
      </c>
    </row>
    <row r="654" spans="1:7">
      <c r="A654" s="251" t="s">
        <v>5677</v>
      </c>
      <c r="B654" s="251" t="s">
        <v>72</v>
      </c>
      <c r="C654" s="251" t="s">
        <v>5513</v>
      </c>
      <c r="D654" s="251" t="s">
        <v>149</v>
      </c>
      <c r="E654" s="255">
        <v>7070</v>
      </c>
      <c r="F654" s="255">
        <v>2477</v>
      </c>
      <c r="G654" s="255">
        <v>4593</v>
      </c>
    </row>
    <row r="655" spans="1:7">
      <c r="A655" s="251" t="s">
        <v>5677</v>
      </c>
      <c r="B655" s="251" t="s">
        <v>72</v>
      </c>
      <c r="C655" s="251" t="s">
        <v>5513</v>
      </c>
      <c r="D655" s="251" t="s">
        <v>3878</v>
      </c>
      <c r="E655" s="255">
        <v>3</v>
      </c>
      <c r="F655" s="255">
        <v>0</v>
      </c>
      <c r="G655" s="255">
        <v>3</v>
      </c>
    </row>
    <row r="656" spans="1:7">
      <c r="A656" s="251" t="s">
        <v>5677</v>
      </c>
      <c r="B656" s="251" t="s">
        <v>72</v>
      </c>
      <c r="C656" s="251" t="s">
        <v>5513</v>
      </c>
      <c r="D656" s="251" t="s">
        <v>5276</v>
      </c>
      <c r="E656" s="255">
        <v>3</v>
      </c>
      <c r="F656" s="255">
        <v>0</v>
      </c>
      <c r="G656" s="255">
        <v>3</v>
      </c>
    </row>
    <row r="657" spans="1:7">
      <c r="A657" s="251" t="s">
        <v>49</v>
      </c>
      <c r="B657" s="251" t="s">
        <v>72</v>
      </c>
      <c r="C657" s="251" t="s">
        <v>5513</v>
      </c>
      <c r="D657" s="251" t="s">
        <v>3876</v>
      </c>
      <c r="E657" s="255">
        <v>6</v>
      </c>
      <c r="F657" s="255">
        <v>5</v>
      </c>
      <c r="G657" s="255">
        <v>1</v>
      </c>
    </row>
    <row r="658" spans="1:7">
      <c r="A658" s="251" t="s">
        <v>49</v>
      </c>
      <c r="B658" s="251" t="s">
        <v>72</v>
      </c>
      <c r="C658" s="251" t="s">
        <v>5513</v>
      </c>
      <c r="D658" s="251" t="s">
        <v>149</v>
      </c>
      <c r="E658" s="255">
        <v>7079</v>
      </c>
      <c r="F658" s="255">
        <v>2486</v>
      </c>
      <c r="G658" s="255">
        <v>4593</v>
      </c>
    </row>
    <row r="659" spans="1:7">
      <c r="A659" s="251" t="s">
        <v>49</v>
      </c>
      <c r="B659" s="251" t="s">
        <v>72</v>
      </c>
      <c r="C659" s="251" t="s">
        <v>5513</v>
      </c>
      <c r="D659" s="251" t="s">
        <v>3878</v>
      </c>
      <c r="E659" s="255">
        <v>6</v>
      </c>
      <c r="F659" s="255">
        <v>3</v>
      </c>
      <c r="G659" s="255">
        <v>3</v>
      </c>
    </row>
    <row r="660" spans="1:7">
      <c r="A660" s="251" t="s">
        <v>49</v>
      </c>
      <c r="B660" s="251" t="s">
        <v>72</v>
      </c>
      <c r="C660" s="251" t="s">
        <v>5513</v>
      </c>
      <c r="D660" s="251" t="s">
        <v>5276</v>
      </c>
      <c r="E660" s="255">
        <v>6</v>
      </c>
      <c r="F660" s="255">
        <v>3</v>
      </c>
      <c r="G660" s="255">
        <v>3</v>
      </c>
    </row>
    <row r="661" spans="1:7">
      <c r="A661" s="251" t="s">
        <v>5678</v>
      </c>
      <c r="B661" s="251" t="s">
        <v>72</v>
      </c>
      <c r="C661" s="251" t="s">
        <v>5513</v>
      </c>
      <c r="D661" s="251" t="s">
        <v>3876</v>
      </c>
      <c r="E661" s="255">
        <v>213</v>
      </c>
      <c r="F661" s="255">
        <v>69</v>
      </c>
      <c r="G661" s="255">
        <v>144</v>
      </c>
    </row>
    <row r="662" spans="1:7">
      <c r="A662" s="251" t="s">
        <v>5678</v>
      </c>
      <c r="B662" s="251" t="s">
        <v>72</v>
      </c>
      <c r="C662" s="251" t="s">
        <v>5513</v>
      </c>
      <c r="D662" s="251" t="s">
        <v>149</v>
      </c>
      <c r="E662" s="255">
        <v>7148</v>
      </c>
      <c r="F662" s="255">
        <v>2505</v>
      </c>
      <c r="G662" s="255">
        <v>4643</v>
      </c>
    </row>
    <row r="663" spans="1:7">
      <c r="A663" s="251" t="s">
        <v>5678</v>
      </c>
      <c r="B663" s="251" t="s">
        <v>72</v>
      </c>
      <c r="C663" s="251" t="s">
        <v>5513</v>
      </c>
      <c r="D663" s="251" t="s">
        <v>3878</v>
      </c>
      <c r="E663" s="255">
        <v>102</v>
      </c>
      <c r="F663" s="255">
        <v>29</v>
      </c>
      <c r="G663" s="255">
        <v>73</v>
      </c>
    </row>
    <row r="664" spans="1:7">
      <c r="A664" s="251" t="s">
        <v>5678</v>
      </c>
      <c r="B664" s="251" t="s">
        <v>72</v>
      </c>
      <c r="C664" s="251" t="s">
        <v>5513</v>
      </c>
      <c r="D664" s="251" t="s">
        <v>5276</v>
      </c>
      <c r="E664" s="255">
        <v>64</v>
      </c>
      <c r="F664" s="255">
        <v>16</v>
      </c>
      <c r="G664" s="255">
        <v>48</v>
      </c>
    </row>
    <row r="665" spans="1:7">
      <c r="A665" s="251" t="s">
        <v>5679</v>
      </c>
      <c r="B665" s="251" t="s">
        <v>72</v>
      </c>
      <c r="C665" s="251" t="s">
        <v>5513</v>
      </c>
      <c r="D665" s="251" t="s">
        <v>3876</v>
      </c>
      <c r="E665" s="255">
        <v>6</v>
      </c>
      <c r="F665" s="255">
        <v>5</v>
      </c>
      <c r="G665" s="255">
        <v>1</v>
      </c>
    </row>
    <row r="666" spans="1:7">
      <c r="A666" s="251" t="s">
        <v>5679</v>
      </c>
      <c r="B666" s="251" t="s">
        <v>72</v>
      </c>
      <c r="C666" s="251" t="s">
        <v>5513</v>
      </c>
      <c r="D666" s="251" t="s">
        <v>149</v>
      </c>
      <c r="E666" s="255">
        <v>7033</v>
      </c>
      <c r="F666" s="255">
        <v>2472</v>
      </c>
      <c r="G666" s="255">
        <v>4561</v>
      </c>
    </row>
    <row r="667" spans="1:7">
      <c r="A667" s="251" t="s">
        <v>5679</v>
      </c>
      <c r="B667" s="251" t="s">
        <v>72</v>
      </c>
      <c r="C667" s="251" t="s">
        <v>5513</v>
      </c>
      <c r="D667" s="251" t="s">
        <v>3878</v>
      </c>
      <c r="E667" s="255">
        <v>0</v>
      </c>
      <c r="F667" s="255">
        <v>0</v>
      </c>
      <c r="G667" s="255">
        <v>0</v>
      </c>
    </row>
    <row r="668" spans="1:7">
      <c r="A668" s="251" t="s">
        <v>5679</v>
      </c>
      <c r="B668" s="251" t="s">
        <v>72</v>
      </c>
      <c r="C668" s="251" t="s">
        <v>5513</v>
      </c>
      <c r="D668" s="251" t="s">
        <v>5276</v>
      </c>
      <c r="E668" s="255">
        <v>0</v>
      </c>
      <c r="F668" s="255">
        <v>0</v>
      </c>
      <c r="G668" s="255">
        <v>0</v>
      </c>
    </row>
    <row r="669" spans="1:7">
      <c r="A669" s="251" t="s">
        <v>5680</v>
      </c>
      <c r="B669" s="251" t="s">
        <v>72</v>
      </c>
      <c r="C669" s="251" t="s">
        <v>5513</v>
      </c>
      <c r="D669" s="251" t="s">
        <v>3876</v>
      </c>
      <c r="E669" s="255">
        <v>6</v>
      </c>
      <c r="F669" s="255">
        <v>5</v>
      </c>
      <c r="G669" s="255">
        <v>1</v>
      </c>
    </row>
    <row r="670" spans="1:7">
      <c r="A670" s="251" t="s">
        <v>5680</v>
      </c>
      <c r="B670" s="251" t="s">
        <v>72</v>
      </c>
      <c r="C670" s="251" t="s">
        <v>5513</v>
      </c>
      <c r="D670" s="251" t="s">
        <v>149</v>
      </c>
      <c r="E670" s="255">
        <v>7087</v>
      </c>
      <c r="F670" s="255">
        <v>2484</v>
      </c>
      <c r="G670" s="255">
        <v>4603</v>
      </c>
    </row>
    <row r="671" spans="1:7">
      <c r="A671" s="251" t="s">
        <v>5680</v>
      </c>
      <c r="B671" s="251" t="s">
        <v>72</v>
      </c>
      <c r="C671" s="251" t="s">
        <v>5513</v>
      </c>
      <c r="D671" s="251" t="s">
        <v>3878</v>
      </c>
      <c r="E671" s="255">
        <v>0</v>
      </c>
      <c r="F671" s="255">
        <v>0</v>
      </c>
      <c r="G671" s="255">
        <v>0</v>
      </c>
    </row>
    <row r="672" spans="1:7">
      <c r="A672" s="251" t="s">
        <v>5680</v>
      </c>
      <c r="B672" s="251" t="s">
        <v>72</v>
      </c>
      <c r="C672" s="251" t="s">
        <v>5513</v>
      </c>
      <c r="D672" s="251" t="s">
        <v>5276</v>
      </c>
      <c r="E672" s="255">
        <v>0</v>
      </c>
      <c r="F672" s="255">
        <v>0</v>
      </c>
      <c r="G672" s="255">
        <v>0</v>
      </c>
    </row>
    <row r="673" spans="1:7">
      <c r="A673" s="251" t="s">
        <v>5681</v>
      </c>
      <c r="B673" s="251" t="s">
        <v>72</v>
      </c>
      <c r="C673" s="251" t="s">
        <v>5513</v>
      </c>
      <c r="D673" s="251" t="s">
        <v>3876</v>
      </c>
      <c r="E673" s="255">
        <v>6</v>
      </c>
      <c r="F673" s="255">
        <v>5</v>
      </c>
      <c r="G673" s="255">
        <v>1</v>
      </c>
    </row>
    <row r="674" spans="1:7">
      <c r="A674" s="251" t="s">
        <v>5681</v>
      </c>
      <c r="B674" s="251" t="s">
        <v>72</v>
      </c>
      <c r="C674" s="251" t="s">
        <v>5513</v>
      </c>
      <c r="D674" s="251" t="s">
        <v>149</v>
      </c>
      <c r="E674" s="255">
        <v>7051</v>
      </c>
      <c r="F674" s="255">
        <v>2477</v>
      </c>
      <c r="G674" s="255">
        <v>4574</v>
      </c>
    </row>
    <row r="675" spans="1:7">
      <c r="A675" s="251" t="s">
        <v>5681</v>
      </c>
      <c r="B675" s="251" t="s">
        <v>72</v>
      </c>
      <c r="C675" s="251" t="s">
        <v>5513</v>
      </c>
      <c r="D675" s="251" t="s">
        <v>3878</v>
      </c>
      <c r="E675" s="255">
        <v>1</v>
      </c>
      <c r="F675" s="255">
        <v>0</v>
      </c>
      <c r="G675" s="255">
        <v>1</v>
      </c>
    </row>
    <row r="676" spans="1:7">
      <c r="A676" s="251" t="s">
        <v>5681</v>
      </c>
      <c r="B676" s="251" t="s">
        <v>72</v>
      </c>
      <c r="C676" s="251" t="s">
        <v>5513</v>
      </c>
      <c r="D676" s="251" t="s">
        <v>5276</v>
      </c>
      <c r="E676" s="255">
        <v>1</v>
      </c>
      <c r="F676" s="255">
        <v>0</v>
      </c>
      <c r="G676" s="255">
        <v>1</v>
      </c>
    </row>
    <row r="677" spans="1:7">
      <c r="A677" s="251" t="s">
        <v>5696</v>
      </c>
      <c r="B677" s="251" t="s">
        <v>72</v>
      </c>
      <c r="C677" s="251" t="s">
        <v>5513</v>
      </c>
      <c r="D677" s="251" t="s">
        <v>3876</v>
      </c>
      <c r="E677" s="255">
        <v>1</v>
      </c>
      <c r="F677" s="255">
        <v>0</v>
      </c>
      <c r="G677" s="255">
        <v>1</v>
      </c>
    </row>
    <row r="678" spans="1:7">
      <c r="A678" s="251" t="s">
        <v>5696</v>
      </c>
      <c r="B678" s="251" t="s">
        <v>72</v>
      </c>
      <c r="C678" s="251" t="s">
        <v>5513</v>
      </c>
      <c r="D678" s="251" t="s">
        <v>149</v>
      </c>
      <c r="E678" s="255">
        <v>2359</v>
      </c>
      <c r="F678" s="255">
        <v>0</v>
      </c>
      <c r="G678" s="255">
        <v>2359</v>
      </c>
    </row>
    <row r="679" spans="1:7">
      <c r="A679" s="251" t="s">
        <v>5696</v>
      </c>
      <c r="B679" s="251" t="s">
        <v>72</v>
      </c>
      <c r="C679" s="251" t="s">
        <v>5513</v>
      </c>
      <c r="D679" s="251" t="s">
        <v>3878</v>
      </c>
      <c r="E679" s="255">
        <v>2</v>
      </c>
      <c r="F679" s="255">
        <v>0</v>
      </c>
      <c r="G679" s="255">
        <v>2</v>
      </c>
    </row>
    <row r="680" spans="1:7">
      <c r="A680" s="251" t="s">
        <v>5696</v>
      </c>
      <c r="B680" s="251" t="s">
        <v>72</v>
      </c>
      <c r="C680" s="251" t="s">
        <v>5513</v>
      </c>
      <c r="D680" s="251" t="s">
        <v>5276</v>
      </c>
      <c r="E680" s="255">
        <v>2</v>
      </c>
      <c r="F680" s="255">
        <v>0</v>
      </c>
      <c r="G680" s="255">
        <v>2</v>
      </c>
    </row>
    <row r="681" spans="1:7">
      <c r="A681" s="251" t="s">
        <v>5682</v>
      </c>
      <c r="B681" s="251" t="s">
        <v>72</v>
      </c>
      <c r="C681" s="251" t="s">
        <v>5513</v>
      </c>
      <c r="D681" s="251" t="s">
        <v>3876</v>
      </c>
      <c r="E681" s="255">
        <v>6</v>
      </c>
      <c r="F681" s="255">
        <v>5</v>
      </c>
      <c r="G681" s="255">
        <v>1</v>
      </c>
    </row>
    <row r="682" spans="1:7">
      <c r="A682" s="251" t="s">
        <v>5682</v>
      </c>
      <c r="B682" s="251" t="s">
        <v>72</v>
      </c>
      <c r="C682" s="251" t="s">
        <v>5513</v>
      </c>
      <c r="D682" s="251" t="s">
        <v>149</v>
      </c>
      <c r="E682" s="255">
        <v>7180</v>
      </c>
      <c r="F682" s="255">
        <v>2513</v>
      </c>
      <c r="G682" s="255">
        <v>4667</v>
      </c>
    </row>
    <row r="683" spans="1:7">
      <c r="A683" s="251" t="s">
        <v>5682</v>
      </c>
      <c r="B683" s="251" t="s">
        <v>72</v>
      </c>
      <c r="C683" s="251" t="s">
        <v>5513</v>
      </c>
      <c r="D683" s="251" t="s">
        <v>3878</v>
      </c>
      <c r="E683" s="255">
        <v>78</v>
      </c>
      <c r="F683" s="255">
        <v>37</v>
      </c>
      <c r="G683" s="255">
        <v>41</v>
      </c>
    </row>
    <row r="684" spans="1:7">
      <c r="A684" s="251" t="s">
        <v>5682</v>
      </c>
      <c r="B684" s="251" t="s">
        <v>72</v>
      </c>
      <c r="C684" s="251" t="s">
        <v>5513</v>
      </c>
      <c r="D684" s="251" t="s">
        <v>5276</v>
      </c>
      <c r="E684" s="255">
        <v>64</v>
      </c>
      <c r="F684" s="255">
        <v>35</v>
      </c>
      <c r="G684" s="255">
        <v>29</v>
      </c>
    </row>
    <row r="685" spans="1:7">
      <c r="A685" s="251" t="s">
        <v>5683</v>
      </c>
      <c r="B685" s="251" t="s">
        <v>72</v>
      </c>
      <c r="C685" s="251" t="s">
        <v>5513</v>
      </c>
      <c r="D685" s="251" t="s">
        <v>3876</v>
      </c>
      <c r="E685" s="255">
        <v>6</v>
      </c>
      <c r="F685" s="255">
        <v>5</v>
      </c>
      <c r="G685" s="255">
        <v>1</v>
      </c>
    </row>
    <row r="686" spans="1:7">
      <c r="A686" s="251" t="s">
        <v>5683</v>
      </c>
      <c r="B686" s="251" t="s">
        <v>72</v>
      </c>
      <c r="C686" s="251" t="s">
        <v>5513</v>
      </c>
      <c r="D686" s="251" t="s">
        <v>149</v>
      </c>
      <c r="E686" s="255">
        <v>7074</v>
      </c>
      <c r="F686" s="255">
        <v>2468</v>
      </c>
      <c r="G686" s="255">
        <v>4606</v>
      </c>
    </row>
    <row r="687" spans="1:7">
      <c r="A687" s="251" t="s">
        <v>5683</v>
      </c>
      <c r="B687" s="251" t="s">
        <v>72</v>
      </c>
      <c r="C687" s="251" t="s">
        <v>5513</v>
      </c>
      <c r="D687" s="251" t="s">
        <v>3878</v>
      </c>
      <c r="E687" s="255">
        <v>3</v>
      </c>
      <c r="F687" s="255">
        <v>0</v>
      </c>
      <c r="G687" s="255">
        <v>3</v>
      </c>
    </row>
    <row r="688" spans="1:7">
      <c r="A688" s="251" t="s">
        <v>5683</v>
      </c>
      <c r="B688" s="251" t="s">
        <v>72</v>
      </c>
      <c r="C688" s="251" t="s">
        <v>5513</v>
      </c>
      <c r="D688" s="251" t="s">
        <v>5276</v>
      </c>
      <c r="E688" s="255">
        <v>3</v>
      </c>
      <c r="F688" s="255">
        <v>0</v>
      </c>
      <c r="G688" s="255">
        <v>3</v>
      </c>
    </row>
    <row r="689" spans="1:7">
      <c r="A689" s="251" t="s">
        <v>5684</v>
      </c>
      <c r="B689" s="251" t="s">
        <v>72</v>
      </c>
      <c r="C689" s="251" t="s">
        <v>5513</v>
      </c>
      <c r="D689" s="251" t="s">
        <v>3876</v>
      </c>
      <c r="E689" s="255">
        <v>6</v>
      </c>
      <c r="F689" s="255">
        <v>5</v>
      </c>
      <c r="G689" s="255">
        <v>1</v>
      </c>
    </row>
    <row r="690" spans="1:7">
      <c r="A690" s="251" t="s">
        <v>5684</v>
      </c>
      <c r="B690" s="251" t="s">
        <v>72</v>
      </c>
      <c r="C690" s="251" t="s">
        <v>5513</v>
      </c>
      <c r="D690" s="251" t="s">
        <v>149</v>
      </c>
      <c r="E690" s="255">
        <v>7042</v>
      </c>
      <c r="F690" s="255">
        <v>2464</v>
      </c>
      <c r="G690" s="255">
        <v>4578</v>
      </c>
    </row>
    <row r="691" spans="1:7">
      <c r="A691" s="251" t="s">
        <v>5684</v>
      </c>
      <c r="B691" s="251" t="s">
        <v>72</v>
      </c>
      <c r="C691" s="251" t="s">
        <v>5513</v>
      </c>
      <c r="D691" s="251" t="s">
        <v>3878</v>
      </c>
      <c r="E691" s="255">
        <v>0</v>
      </c>
      <c r="F691" s="255">
        <v>0</v>
      </c>
      <c r="G691" s="255">
        <v>0</v>
      </c>
    </row>
    <row r="692" spans="1:7">
      <c r="A692" s="251" t="s">
        <v>5684</v>
      </c>
      <c r="B692" s="251" t="s">
        <v>72</v>
      </c>
      <c r="C692" s="251" t="s">
        <v>5513</v>
      </c>
      <c r="D692" s="251" t="s">
        <v>5276</v>
      </c>
      <c r="E692" s="255">
        <v>0</v>
      </c>
      <c r="F692" s="255">
        <v>0</v>
      </c>
      <c r="G692" s="255">
        <v>0</v>
      </c>
    </row>
    <row r="693" spans="1:7">
      <c r="A693" s="251" t="s">
        <v>5685</v>
      </c>
      <c r="B693" s="251" t="s">
        <v>72</v>
      </c>
      <c r="C693" s="251" t="s">
        <v>5513</v>
      </c>
      <c r="D693" s="251" t="s">
        <v>3876</v>
      </c>
      <c r="E693" s="255">
        <v>175</v>
      </c>
      <c r="F693" s="255">
        <v>59</v>
      </c>
      <c r="G693" s="255">
        <v>116</v>
      </c>
    </row>
    <row r="694" spans="1:7">
      <c r="A694" s="251" t="s">
        <v>5685</v>
      </c>
      <c r="B694" s="251" t="s">
        <v>72</v>
      </c>
      <c r="C694" s="251" t="s">
        <v>5513</v>
      </c>
      <c r="D694" s="251" t="s">
        <v>149</v>
      </c>
      <c r="E694" s="255">
        <v>7176</v>
      </c>
      <c r="F694" s="255">
        <v>2485</v>
      </c>
      <c r="G694" s="255">
        <v>4691</v>
      </c>
    </row>
    <row r="695" spans="1:7">
      <c r="A695" s="251" t="s">
        <v>5685</v>
      </c>
      <c r="B695" s="251" t="s">
        <v>72</v>
      </c>
      <c r="C695" s="251" t="s">
        <v>5513</v>
      </c>
      <c r="D695" s="251" t="s">
        <v>3878</v>
      </c>
      <c r="E695" s="255">
        <v>1</v>
      </c>
      <c r="F695" s="255">
        <v>0</v>
      </c>
      <c r="G695" s="255">
        <v>1</v>
      </c>
    </row>
    <row r="696" spans="1:7">
      <c r="A696" s="251" t="s">
        <v>5685</v>
      </c>
      <c r="B696" s="251" t="s">
        <v>72</v>
      </c>
      <c r="C696" s="251" t="s">
        <v>5513</v>
      </c>
      <c r="D696" s="251" t="s">
        <v>5276</v>
      </c>
      <c r="E696" s="255">
        <v>1</v>
      </c>
      <c r="F696" s="255">
        <v>0</v>
      </c>
      <c r="G696" s="255">
        <v>1</v>
      </c>
    </row>
    <row r="697" spans="1:7">
      <c r="A697" s="251" t="s">
        <v>5686</v>
      </c>
      <c r="B697" s="251" t="s">
        <v>72</v>
      </c>
      <c r="C697" s="251" t="s">
        <v>5513</v>
      </c>
      <c r="D697" s="251" t="s">
        <v>3876</v>
      </c>
      <c r="E697" s="255">
        <v>6</v>
      </c>
      <c r="F697" s="255">
        <v>5</v>
      </c>
      <c r="G697" s="255">
        <v>1</v>
      </c>
    </row>
    <row r="698" spans="1:7">
      <c r="A698" s="251" t="s">
        <v>5686</v>
      </c>
      <c r="B698" s="251" t="s">
        <v>72</v>
      </c>
      <c r="C698" s="251" t="s">
        <v>5513</v>
      </c>
      <c r="D698" s="251" t="s">
        <v>149</v>
      </c>
      <c r="E698" s="255">
        <v>7084</v>
      </c>
      <c r="F698" s="255">
        <v>2479</v>
      </c>
      <c r="G698" s="255">
        <v>4605</v>
      </c>
    </row>
    <row r="699" spans="1:7">
      <c r="A699" s="251" t="s">
        <v>5686</v>
      </c>
      <c r="B699" s="251" t="s">
        <v>72</v>
      </c>
      <c r="C699" s="251" t="s">
        <v>5513</v>
      </c>
      <c r="D699" s="251" t="s">
        <v>3878</v>
      </c>
      <c r="E699" s="255">
        <v>2</v>
      </c>
      <c r="F699" s="255">
        <v>0</v>
      </c>
      <c r="G699" s="255">
        <v>2</v>
      </c>
    </row>
    <row r="700" spans="1:7">
      <c r="A700" s="251" t="s">
        <v>5686</v>
      </c>
      <c r="B700" s="251" t="s">
        <v>72</v>
      </c>
      <c r="C700" s="251" t="s">
        <v>5513</v>
      </c>
      <c r="D700" s="251" t="s">
        <v>5276</v>
      </c>
      <c r="E700" s="255">
        <v>1</v>
      </c>
      <c r="F700" s="255">
        <v>0</v>
      </c>
      <c r="G700" s="255">
        <v>1</v>
      </c>
    </row>
    <row r="701" spans="1:7">
      <c r="A701" s="251" t="s">
        <v>5687</v>
      </c>
      <c r="B701" s="251" t="s">
        <v>72</v>
      </c>
      <c r="C701" s="251" t="s">
        <v>5513</v>
      </c>
      <c r="D701" s="251" t="s">
        <v>3876</v>
      </c>
      <c r="E701" s="255">
        <v>6</v>
      </c>
      <c r="F701" s="255">
        <v>5</v>
      </c>
      <c r="G701" s="255">
        <v>1</v>
      </c>
    </row>
    <row r="702" spans="1:7">
      <c r="A702" s="251" t="s">
        <v>5687</v>
      </c>
      <c r="B702" s="251" t="s">
        <v>72</v>
      </c>
      <c r="C702" s="251" t="s">
        <v>5513</v>
      </c>
      <c r="D702" s="251" t="s">
        <v>149</v>
      </c>
      <c r="E702" s="255">
        <v>7077</v>
      </c>
      <c r="F702" s="255">
        <v>2479</v>
      </c>
      <c r="G702" s="255">
        <v>4598</v>
      </c>
    </row>
    <row r="703" spans="1:7">
      <c r="A703" s="251" t="s">
        <v>5687</v>
      </c>
      <c r="B703" s="251" t="s">
        <v>72</v>
      </c>
      <c r="C703" s="251" t="s">
        <v>5513</v>
      </c>
      <c r="D703" s="251" t="s">
        <v>3878</v>
      </c>
      <c r="E703" s="255">
        <v>6</v>
      </c>
      <c r="F703" s="255">
        <v>2</v>
      </c>
      <c r="G703" s="255">
        <v>4</v>
      </c>
    </row>
    <row r="704" spans="1:7">
      <c r="A704" s="251" t="s">
        <v>5687</v>
      </c>
      <c r="B704" s="251" t="s">
        <v>72</v>
      </c>
      <c r="C704" s="251" t="s">
        <v>5513</v>
      </c>
      <c r="D704" s="251" t="s">
        <v>5276</v>
      </c>
      <c r="E704" s="255">
        <v>5</v>
      </c>
      <c r="F704" s="255">
        <v>1</v>
      </c>
      <c r="G704" s="255">
        <v>4</v>
      </c>
    </row>
    <row r="705" spans="1:7">
      <c r="A705" s="251" t="s">
        <v>5688</v>
      </c>
      <c r="B705" s="251" t="s">
        <v>72</v>
      </c>
      <c r="C705" s="251" t="s">
        <v>5513</v>
      </c>
      <c r="D705" s="251" t="s">
        <v>3876</v>
      </c>
      <c r="E705" s="255">
        <v>6</v>
      </c>
      <c r="F705" s="255">
        <v>5</v>
      </c>
      <c r="G705" s="255">
        <v>1</v>
      </c>
    </row>
    <row r="706" spans="1:7">
      <c r="A706" s="251" t="s">
        <v>5688</v>
      </c>
      <c r="B706" s="251" t="s">
        <v>72</v>
      </c>
      <c r="C706" s="251" t="s">
        <v>5513</v>
      </c>
      <c r="D706" s="251" t="s">
        <v>149</v>
      </c>
      <c r="E706" s="255">
        <v>7042</v>
      </c>
      <c r="F706" s="255">
        <v>2466</v>
      </c>
      <c r="G706" s="255">
        <v>4576</v>
      </c>
    </row>
    <row r="707" spans="1:7">
      <c r="A707" s="251" t="s">
        <v>5688</v>
      </c>
      <c r="B707" s="251" t="s">
        <v>72</v>
      </c>
      <c r="C707" s="251" t="s">
        <v>5513</v>
      </c>
      <c r="D707" s="251" t="s">
        <v>3878</v>
      </c>
      <c r="E707" s="255">
        <v>12</v>
      </c>
      <c r="F707" s="255">
        <v>1</v>
      </c>
      <c r="G707" s="255">
        <v>11</v>
      </c>
    </row>
    <row r="708" spans="1:7">
      <c r="A708" s="251" t="s">
        <v>5688</v>
      </c>
      <c r="B708" s="251" t="s">
        <v>72</v>
      </c>
      <c r="C708" s="251" t="s">
        <v>5513</v>
      </c>
      <c r="D708" s="251" t="s">
        <v>5276</v>
      </c>
      <c r="E708" s="255">
        <v>6</v>
      </c>
      <c r="F708" s="255">
        <v>0</v>
      </c>
      <c r="G708" s="255">
        <v>6</v>
      </c>
    </row>
    <row r="709" spans="1:7">
      <c r="A709" s="251" t="s">
        <v>5689</v>
      </c>
      <c r="B709" s="251" t="s">
        <v>72</v>
      </c>
      <c r="C709" s="251" t="s">
        <v>5513</v>
      </c>
      <c r="D709" s="251" t="s">
        <v>3876</v>
      </c>
      <c r="E709" s="255">
        <v>6</v>
      </c>
      <c r="F709" s="255">
        <v>5</v>
      </c>
      <c r="G709" s="255">
        <v>1</v>
      </c>
    </row>
    <row r="710" spans="1:7">
      <c r="A710" s="251" t="s">
        <v>5689</v>
      </c>
      <c r="B710" s="251" t="s">
        <v>72</v>
      </c>
      <c r="C710" s="251" t="s">
        <v>5513</v>
      </c>
      <c r="D710" s="251" t="s">
        <v>149</v>
      </c>
      <c r="E710" s="255">
        <v>7070</v>
      </c>
      <c r="F710" s="255">
        <v>2476</v>
      </c>
      <c r="G710" s="255">
        <v>4594</v>
      </c>
    </row>
    <row r="711" spans="1:7">
      <c r="A711" s="251" t="s">
        <v>5689</v>
      </c>
      <c r="B711" s="251" t="s">
        <v>72</v>
      </c>
      <c r="C711" s="251" t="s">
        <v>5513</v>
      </c>
      <c r="D711" s="251" t="s">
        <v>3878</v>
      </c>
      <c r="E711" s="255">
        <v>8</v>
      </c>
      <c r="F711" s="255">
        <v>4</v>
      </c>
      <c r="G711" s="255">
        <v>4</v>
      </c>
    </row>
    <row r="712" spans="1:7">
      <c r="A712" s="251" t="s">
        <v>5689</v>
      </c>
      <c r="B712" s="251" t="s">
        <v>72</v>
      </c>
      <c r="C712" s="251" t="s">
        <v>5513</v>
      </c>
      <c r="D712" s="251" t="s">
        <v>5276</v>
      </c>
      <c r="E712" s="255">
        <v>5</v>
      </c>
      <c r="F712" s="255">
        <v>3</v>
      </c>
      <c r="G712" s="255">
        <v>2</v>
      </c>
    </row>
    <row r="713" spans="1:7">
      <c r="A713" s="251" t="s">
        <v>5690</v>
      </c>
      <c r="B713" s="251" t="s">
        <v>72</v>
      </c>
      <c r="C713" s="251" t="s">
        <v>5513</v>
      </c>
      <c r="D713" s="251" t="s">
        <v>3876</v>
      </c>
      <c r="E713" s="255">
        <v>131</v>
      </c>
      <c r="F713" s="255">
        <v>55</v>
      </c>
      <c r="G713" s="255">
        <v>76</v>
      </c>
    </row>
    <row r="714" spans="1:7">
      <c r="A714" s="251" t="s">
        <v>5690</v>
      </c>
      <c r="B714" s="251" t="s">
        <v>72</v>
      </c>
      <c r="C714" s="251" t="s">
        <v>5513</v>
      </c>
      <c r="D714" s="251" t="s">
        <v>149</v>
      </c>
      <c r="E714" s="255">
        <v>7140</v>
      </c>
      <c r="F714" s="255">
        <v>2475</v>
      </c>
      <c r="G714" s="255">
        <v>4665</v>
      </c>
    </row>
    <row r="715" spans="1:7">
      <c r="A715" s="251" t="s">
        <v>5690</v>
      </c>
      <c r="B715" s="251" t="s">
        <v>72</v>
      </c>
      <c r="C715" s="251" t="s">
        <v>5513</v>
      </c>
      <c r="D715" s="251" t="s">
        <v>3878</v>
      </c>
      <c r="E715" s="255">
        <v>0</v>
      </c>
      <c r="F715" s="255">
        <v>0</v>
      </c>
      <c r="G715" s="255">
        <v>0</v>
      </c>
    </row>
    <row r="716" spans="1:7">
      <c r="A716" s="251" t="s">
        <v>5690</v>
      </c>
      <c r="B716" s="251" t="s">
        <v>72</v>
      </c>
      <c r="C716" s="251" t="s">
        <v>5513</v>
      </c>
      <c r="D716" s="251" t="s">
        <v>5276</v>
      </c>
      <c r="E716" s="255">
        <v>0</v>
      </c>
      <c r="F716" s="255">
        <v>0</v>
      </c>
      <c r="G716" s="255">
        <v>0</v>
      </c>
    </row>
    <row r="717" spans="1:7">
      <c r="A717" s="251" t="s">
        <v>5691</v>
      </c>
      <c r="B717" s="251" t="s">
        <v>72</v>
      </c>
      <c r="C717" s="251" t="s">
        <v>5513</v>
      </c>
      <c r="D717" s="251" t="s">
        <v>3876</v>
      </c>
      <c r="E717" s="255">
        <v>16693</v>
      </c>
      <c r="F717" s="255">
        <v>4899</v>
      </c>
      <c r="G717" s="255">
        <v>11794</v>
      </c>
    </row>
    <row r="718" spans="1:7">
      <c r="A718" s="251" t="s">
        <v>5691</v>
      </c>
      <c r="B718" s="251" t="s">
        <v>72</v>
      </c>
      <c r="C718" s="251" t="s">
        <v>5513</v>
      </c>
      <c r="D718" s="251" t="s">
        <v>149</v>
      </c>
      <c r="E718" s="255">
        <v>7080</v>
      </c>
      <c r="F718" s="255">
        <v>2481</v>
      </c>
      <c r="G718" s="255">
        <v>4599</v>
      </c>
    </row>
    <row r="719" spans="1:7">
      <c r="A719" s="251" t="s">
        <v>5691</v>
      </c>
      <c r="B719" s="251" t="s">
        <v>72</v>
      </c>
      <c r="C719" s="251" t="s">
        <v>5513</v>
      </c>
      <c r="D719" s="251" t="s">
        <v>3878</v>
      </c>
      <c r="E719" s="255">
        <v>11</v>
      </c>
      <c r="F719" s="255">
        <v>5</v>
      </c>
      <c r="G719" s="255">
        <v>6</v>
      </c>
    </row>
    <row r="720" spans="1:7">
      <c r="A720" s="251" t="s">
        <v>5691</v>
      </c>
      <c r="B720" s="251" t="s">
        <v>72</v>
      </c>
      <c r="C720" s="251" t="s">
        <v>5513</v>
      </c>
      <c r="D720" s="251" t="s">
        <v>5276</v>
      </c>
      <c r="E720" s="255">
        <v>2</v>
      </c>
      <c r="F720" s="255">
        <v>0</v>
      </c>
      <c r="G720" s="255">
        <v>2</v>
      </c>
    </row>
    <row r="721" spans="1:7">
      <c r="A721" s="251" t="s">
        <v>5692</v>
      </c>
      <c r="B721" s="251" t="s">
        <v>72</v>
      </c>
      <c r="C721" s="251" t="s">
        <v>5513</v>
      </c>
      <c r="D721" s="251" t="s">
        <v>3876</v>
      </c>
      <c r="E721" s="255">
        <v>239</v>
      </c>
      <c r="F721" s="255">
        <v>58</v>
      </c>
      <c r="G721" s="255">
        <v>181</v>
      </c>
    </row>
    <row r="722" spans="1:7">
      <c r="A722" s="251" t="s">
        <v>5692</v>
      </c>
      <c r="B722" s="251" t="s">
        <v>72</v>
      </c>
      <c r="C722" s="251" t="s">
        <v>5513</v>
      </c>
      <c r="D722" s="251" t="s">
        <v>149</v>
      </c>
      <c r="E722" s="255">
        <v>7136</v>
      </c>
      <c r="F722" s="255">
        <v>2479</v>
      </c>
      <c r="G722" s="255">
        <v>4657</v>
      </c>
    </row>
    <row r="723" spans="1:7">
      <c r="A723" s="251" t="s">
        <v>5692</v>
      </c>
      <c r="B723" s="251" t="s">
        <v>72</v>
      </c>
      <c r="C723" s="251" t="s">
        <v>5513</v>
      </c>
      <c r="D723" s="251" t="s">
        <v>3878</v>
      </c>
      <c r="E723" s="255">
        <v>264</v>
      </c>
      <c r="F723" s="255">
        <v>4</v>
      </c>
      <c r="G723" s="255">
        <v>260</v>
      </c>
    </row>
    <row r="724" spans="1:7">
      <c r="A724" s="251" t="s">
        <v>5692</v>
      </c>
      <c r="B724" s="251" t="s">
        <v>72</v>
      </c>
      <c r="C724" s="251" t="s">
        <v>5513</v>
      </c>
      <c r="D724" s="251" t="s">
        <v>5276</v>
      </c>
      <c r="E724" s="255">
        <v>255</v>
      </c>
      <c r="F724" s="255">
        <v>4</v>
      </c>
      <c r="G724" s="255">
        <v>251</v>
      </c>
    </row>
    <row r="725" spans="1:7">
      <c r="A725" s="251" t="s">
        <v>5693</v>
      </c>
      <c r="B725" s="251" t="s">
        <v>72</v>
      </c>
      <c r="C725" s="251" t="s">
        <v>5513</v>
      </c>
      <c r="D725" s="251" t="s">
        <v>3876</v>
      </c>
      <c r="E725" s="255">
        <v>6</v>
      </c>
      <c r="F725" s="255">
        <v>5</v>
      </c>
      <c r="G725" s="255">
        <v>1</v>
      </c>
    </row>
    <row r="726" spans="1:7">
      <c r="A726" s="251" t="s">
        <v>5693</v>
      </c>
      <c r="B726" s="251" t="s">
        <v>72</v>
      </c>
      <c r="C726" s="251" t="s">
        <v>5513</v>
      </c>
      <c r="D726" s="251" t="s">
        <v>149</v>
      </c>
      <c r="E726" s="255">
        <v>7085</v>
      </c>
      <c r="F726" s="255">
        <v>2479</v>
      </c>
      <c r="G726" s="255">
        <v>4606</v>
      </c>
    </row>
    <row r="727" spans="1:7">
      <c r="A727" s="251" t="s">
        <v>5693</v>
      </c>
      <c r="B727" s="251" t="s">
        <v>72</v>
      </c>
      <c r="C727" s="251" t="s">
        <v>5513</v>
      </c>
      <c r="D727" s="251" t="s">
        <v>3878</v>
      </c>
      <c r="E727" s="255">
        <v>0</v>
      </c>
      <c r="F727" s="255">
        <v>0</v>
      </c>
      <c r="G727" s="255">
        <v>0</v>
      </c>
    </row>
    <row r="728" spans="1:7">
      <c r="A728" s="251" t="s">
        <v>5693</v>
      </c>
      <c r="B728" s="251" t="s">
        <v>72</v>
      </c>
      <c r="C728" s="251" t="s">
        <v>5513</v>
      </c>
      <c r="D728" s="251" t="s">
        <v>5276</v>
      </c>
      <c r="E728" s="255">
        <v>0</v>
      </c>
      <c r="F728" s="255">
        <v>0</v>
      </c>
      <c r="G728" s="255">
        <v>0</v>
      </c>
    </row>
  </sheetData>
  <phoneticPr fontId="16" type="noConversion"/>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X189"/>
  <sheetViews>
    <sheetView workbookViewId="0">
      <pane ySplit="2" topLeftCell="A3" activePane="bottomLeft" state="frozen"/>
      <selection pane="bottomLeft" activeCell="X2" sqref="X2"/>
    </sheetView>
  </sheetViews>
  <sheetFormatPr baseColWidth="10" defaultColWidth="8.83203125" defaultRowHeight="15" x14ac:dyDescent="0"/>
  <cols>
    <col min="1" max="1" width="33.1640625" style="85" customWidth="1"/>
    <col min="2" max="2" width="16" style="85" customWidth="1"/>
    <col min="3" max="23" width="8.83203125" style="49"/>
    <col min="24" max="16384" width="8.83203125" style="85"/>
  </cols>
  <sheetData>
    <row r="1" spans="1:24" ht="60">
      <c r="A1" s="85" t="s">
        <v>28</v>
      </c>
      <c r="B1" s="85" t="s">
        <v>3854</v>
      </c>
      <c r="C1" s="49" t="s">
        <v>3855</v>
      </c>
      <c r="D1" s="49" t="s">
        <v>3856</v>
      </c>
      <c r="E1" s="49" t="s">
        <v>3857</v>
      </c>
      <c r="F1" s="49" t="s">
        <v>3858</v>
      </c>
      <c r="G1" s="49" t="s">
        <v>3859</v>
      </c>
      <c r="H1" s="49" t="s">
        <v>3860</v>
      </c>
      <c r="I1" s="49" t="s">
        <v>3861</v>
      </c>
      <c r="J1" s="49" t="s">
        <v>3862</v>
      </c>
      <c r="K1" s="49" t="s">
        <v>3863</v>
      </c>
      <c r="L1" s="49" t="s">
        <v>3864</v>
      </c>
      <c r="M1" s="49" t="s">
        <v>3865</v>
      </c>
      <c r="N1" s="49" t="s">
        <v>3866</v>
      </c>
      <c r="O1" s="49" t="s">
        <v>3867</v>
      </c>
      <c r="P1" s="49" t="s">
        <v>3868</v>
      </c>
      <c r="Q1" s="49" t="s">
        <v>3869</v>
      </c>
      <c r="R1" s="49" t="s">
        <v>3870</v>
      </c>
      <c r="S1" s="49" t="s">
        <v>3871</v>
      </c>
      <c r="T1" s="49" t="s">
        <v>3872</v>
      </c>
      <c r="U1" s="49" t="s">
        <v>3873</v>
      </c>
      <c r="V1" s="49" t="s">
        <v>3874</v>
      </c>
      <c r="X1" s="85">
        <v>2013</v>
      </c>
    </row>
    <row r="2" spans="1:24">
      <c r="A2" s="85" t="s">
        <v>3875</v>
      </c>
      <c r="B2" s="85" t="s">
        <v>3876</v>
      </c>
      <c r="C2" s="49">
        <v>89</v>
      </c>
      <c r="D2" s="49">
        <v>253</v>
      </c>
      <c r="E2" s="49">
        <v>223</v>
      </c>
      <c r="F2" s="49">
        <v>72</v>
      </c>
      <c r="G2" s="49">
        <v>59</v>
      </c>
      <c r="H2" s="49">
        <v>116</v>
      </c>
      <c r="I2" s="49">
        <v>125</v>
      </c>
      <c r="J2" s="49">
        <v>238</v>
      </c>
      <c r="K2" s="49">
        <v>488</v>
      </c>
      <c r="L2" s="49">
        <v>352</v>
      </c>
      <c r="M2" s="49">
        <v>90</v>
      </c>
      <c r="N2" s="49">
        <v>100</v>
      </c>
      <c r="O2" s="49">
        <v>110</v>
      </c>
      <c r="P2" s="49">
        <v>462</v>
      </c>
      <c r="Q2" s="49">
        <v>276</v>
      </c>
      <c r="R2" s="49">
        <v>309</v>
      </c>
      <c r="S2" s="49">
        <v>79</v>
      </c>
      <c r="T2" s="49">
        <v>142</v>
      </c>
      <c r="U2" s="49">
        <v>286</v>
      </c>
      <c r="V2" s="49">
        <v>626</v>
      </c>
      <c r="W2" s="49">
        <v>4495</v>
      </c>
      <c r="X2" s="85">
        <f>SUM(H2:S2)</f>
        <v>2745</v>
      </c>
    </row>
    <row r="3" spans="1:24">
      <c r="A3" s="85" t="s">
        <v>3877</v>
      </c>
      <c r="B3" s="85" t="s">
        <v>3878</v>
      </c>
      <c r="C3" s="49">
        <v>0</v>
      </c>
      <c r="D3" s="49">
        <v>0</v>
      </c>
      <c r="E3" s="49">
        <v>0</v>
      </c>
      <c r="F3" s="49">
        <v>0</v>
      </c>
      <c r="G3" s="49">
        <v>0</v>
      </c>
      <c r="H3" s="49">
        <v>0</v>
      </c>
      <c r="I3" s="49">
        <v>0</v>
      </c>
      <c r="J3" s="49">
        <v>1</v>
      </c>
      <c r="K3" s="49">
        <v>2</v>
      </c>
      <c r="L3" s="49">
        <v>3</v>
      </c>
      <c r="M3" s="49">
        <v>0</v>
      </c>
      <c r="N3" s="49">
        <v>0</v>
      </c>
      <c r="O3" s="49">
        <v>1</v>
      </c>
      <c r="P3" s="49">
        <v>3</v>
      </c>
      <c r="Q3" s="49">
        <v>0</v>
      </c>
      <c r="R3" s="49">
        <v>1</v>
      </c>
      <c r="S3" s="49">
        <v>0</v>
      </c>
      <c r="T3" s="49">
        <v>0</v>
      </c>
      <c r="U3" s="49">
        <v>0</v>
      </c>
      <c r="V3" s="49">
        <v>0</v>
      </c>
      <c r="W3" s="49">
        <v>11</v>
      </c>
    </row>
    <row r="4" spans="1:24">
      <c r="A4" s="85" t="s">
        <v>3879</v>
      </c>
      <c r="B4" s="85" t="s">
        <v>3878</v>
      </c>
      <c r="C4" s="49">
        <v>0</v>
      </c>
      <c r="D4" s="49">
        <v>0</v>
      </c>
      <c r="E4" s="49">
        <v>0</v>
      </c>
      <c r="F4" s="49">
        <v>0</v>
      </c>
      <c r="G4" s="49">
        <v>0</v>
      </c>
      <c r="H4" s="49">
        <v>0</v>
      </c>
      <c r="I4" s="49">
        <v>0</v>
      </c>
      <c r="J4" s="49">
        <v>0</v>
      </c>
      <c r="K4" s="49">
        <v>0</v>
      </c>
      <c r="L4" s="49">
        <v>0</v>
      </c>
      <c r="M4" s="49">
        <v>0</v>
      </c>
      <c r="N4" s="49">
        <v>0</v>
      </c>
      <c r="O4" s="49">
        <v>0</v>
      </c>
      <c r="P4" s="49">
        <v>1</v>
      </c>
      <c r="Q4" s="49">
        <v>0</v>
      </c>
      <c r="R4" s="49">
        <v>0</v>
      </c>
      <c r="S4" s="49">
        <v>0</v>
      </c>
      <c r="T4" s="49">
        <v>0</v>
      </c>
      <c r="U4" s="49">
        <v>0</v>
      </c>
      <c r="V4" s="49">
        <v>0</v>
      </c>
      <c r="W4" s="49">
        <v>1</v>
      </c>
    </row>
    <row r="5" spans="1:24">
      <c r="A5" s="85" t="s">
        <v>3880</v>
      </c>
      <c r="B5" s="85" t="s">
        <v>3878</v>
      </c>
      <c r="C5" s="49">
        <v>0</v>
      </c>
      <c r="D5" s="49">
        <v>0</v>
      </c>
      <c r="E5" s="49">
        <v>0</v>
      </c>
      <c r="F5" s="49">
        <v>0</v>
      </c>
      <c r="G5" s="49">
        <v>0</v>
      </c>
      <c r="H5" s="49">
        <v>0</v>
      </c>
      <c r="I5" s="49">
        <v>0</v>
      </c>
      <c r="J5" s="49">
        <v>0</v>
      </c>
      <c r="K5" s="49">
        <v>0</v>
      </c>
      <c r="L5" s="49">
        <v>0</v>
      </c>
      <c r="M5" s="49">
        <v>0</v>
      </c>
      <c r="N5" s="49">
        <v>1</v>
      </c>
      <c r="O5" s="49">
        <v>1</v>
      </c>
      <c r="P5" s="49">
        <v>0</v>
      </c>
      <c r="Q5" s="49">
        <v>0</v>
      </c>
      <c r="R5" s="49">
        <v>0</v>
      </c>
      <c r="S5" s="49">
        <v>0</v>
      </c>
      <c r="T5" s="49">
        <v>0</v>
      </c>
      <c r="U5" s="49">
        <v>0</v>
      </c>
      <c r="V5" s="49">
        <v>0</v>
      </c>
      <c r="W5" s="49">
        <v>2</v>
      </c>
    </row>
    <row r="6" spans="1:24">
      <c r="A6" s="85" t="s">
        <v>3881</v>
      </c>
      <c r="B6" s="85" t="s">
        <v>3878</v>
      </c>
      <c r="C6" s="49">
        <v>0</v>
      </c>
      <c r="D6" s="49">
        <v>0</v>
      </c>
      <c r="E6" s="49">
        <v>0</v>
      </c>
      <c r="F6" s="49">
        <v>0</v>
      </c>
      <c r="G6" s="49">
        <v>0</v>
      </c>
      <c r="H6" s="49">
        <v>0</v>
      </c>
      <c r="I6" s="49">
        <v>0</v>
      </c>
      <c r="J6" s="49">
        <v>0</v>
      </c>
      <c r="K6" s="49">
        <v>0</v>
      </c>
      <c r="L6" s="49">
        <v>0</v>
      </c>
      <c r="M6" s="49">
        <v>0</v>
      </c>
      <c r="N6" s="49">
        <v>0</v>
      </c>
      <c r="O6" s="49">
        <v>0</v>
      </c>
      <c r="P6" s="49">
        <v>0</v>
      </c>
      <c r="Q6" s="49">
        <v>1</v>
      </c>
      <c r="R6" s="49">
        <v>4</v>
      </c>
      <c r="S6" s="49">
        <v>0</v>
      </c>
      <c r="T6" s="49">
        <v>0</v>
      </c>
      <c r="U6" s="49">
        <v>0</v>
      </c>
      <c r="V6" s="49">
        <v>0</v>
      </c>
      <c r="W6" s="49">
        <v>5</v>
      </c>
    </row>
    <row r="7" spans="1:24">
      <c r="A7" s="85" t="s">
        <v>3882</v>
      </c>
      <c r="B7" s="85" t="s">
        <v>3878</v>
      </c>
      <c r="C7" s="49">
        <v>0</v>
      </c>
      <c r="D7" s="49">
        <v>0</v>
      </c>
      <c r="E7" s="49">
        <v>0</v>
      </c>
      <c r="F7" s="49">
        <v>0</v>
      </c>
      <c r="G7" s="49">
        <v>0</v>
      </c>
      <c r="H7" s="49">
        <v>0</v>
      </c>
      <c r="I7" s="49">
        <v>0</v>
      </c>
      <c r="J7" s="49">
        <v>0</v>
      </c>
      <c r="K7" s="49">
        <v>0</v>
      </c>
      <c r="L7" s="49">
        <v>0</v>
      </c>
      <c r="M7" s="49">
        <v>0</v>
      </c>
      <c r="N7" s="49">
        <v>0</v>
      </c>
      <c r="O7" s="49">
        <v>0</v>
      </c>
      <c r="P7" s="49">
        <v>0</v>
      </c>
      <c r="Q7" s="49">
        <v>1</v>
      </c>
      <c r="R7" s="49">
        <v>0</v>
      </c>
      <c r="S7" s="49">
        <v>0</v>
      </c>
      <c r="T7" s="49">
        <v>0</v>
      </c>
      <c r="U7" s="49">
        <v>0</v>
      </c>
      <c r="V7" s="49">
        <v>1</v>
      </c>
      <c r="W7" s="49">
        <v>2</v>
      </c>
    </row>
    <row r="8" spans="1:24">
      <c r="A8" s="85" t="s">
        <v>3883</v>
      </c>
      <c r="B8" s="85" t="s">
        <v>3878</v>
      </c>
      <c r="C8" s="49">
        <v>0</v>
      </c>
      <c r="D8" s="49">
        <v>0</v>
      </c>
      <c r="E8" s="49">
        <v>0</v>
      </c>
      <c r="F8" s="49">
        <v>0</v>
      </c>
      <c r="G8" s="49">
        <v>0</v>
      </c>
      <c r="H8" s="49">
        <v>0</v>
      </c>
      <c r="I8" s="49">
        <v>0</v>
      </c>
      <c r="J8" s="49">
        <v>0</v>
      </c>
      <c r="K8" s="49">
        <v>0</v>
      </c>
      <c r="L8" s="49">
        <v>0</v>
      </c>
      <c r="M8" s="49">
        <v>0</v>
      </c>
      <c r="N8" s="49">
        <v>0</v>
      </c>
      <c r="O8" s="49">
        <v>0</v>
      </c>
      <c r="P8" s="49">
        <v>0</v>
      </c>
      <c r="Q8" s="49">
        <v>0</v>
      </c>
      <c r="R8" s="49">
        <v>0</v>
      </c>
      <c r="S8" s="49">
        <v>0</v>
      </c>
      <c r="T8" s="49">
        <v>0</v>
      </c>
      <c r="U8" s="49">
        <v>0</v>
      </c>
      <c r="V8" s="49">
        <v>1</v>
      </c>
      <c r="W8" s="49">
        <v>1</v>
      </c>
    </row>
    <row r="9" spans="1:24">
      <c r="A9" s="85" t="s">
        <v>3884</v>
      </c>
      <c r="B9" s="85" t="s">
        <v>3878</v>
      </c>
      <c r="C9" s="49">
        <v>0</v>
      </c>
      <c r="D9" s="49">
        <v>0</v>
      </c>
      <c r="E9" s="49">
        <v>0</v>
      </c>
      <c r="F9" s="49">
        <v>0</v>
      </c>
      <c r="G9" s="49">
        <v>0</v>
      </c>
      <c r="H9" s="49">
        <v>0</v>
      </c>
      <c r="I9" s="49">
        <v>0</v>
      </c>
      <c r="J9" s="49">
        <v>1</v>
      </c>
      <c r="K9" s="49">
        <v>0</v>
      </c>
      <c r="L9" s="49">
        <v>0</v>
      </c>
      <c r="M9" s="49">
        <v>0</v>
      </c>
      <c r="N9" s="49">
        <v>0</v>
      </c>
      <c r="O9" s="49">
        <v>0</v>
      </c>
      <c r="P9" s="49">
        <v>0</v>
      </c>
      <c r="Q9" s="49">
        <v>0</v>
      </c>
      <c r="R9" s="49">
        <v>0</v>
      </c>
      <c r="S9" s="49">
        <v>0</v>
      </c>
      <c r="T9" s="49">
        <v>0</v>
      </c>
      <c r="U9" s="49">
        <v>0</v>
      </c>
      <c r="V9" s="49">
        <v>0</v>
      </c>
      <c r="W9" s="49">
        <v>1</v>
      </c>
    </row>
    <row r="10" spans="1:24">
      <c r="A10" s="85" t="s">
        <v>3885</v>
      </c>
      <c r="B10" s="85" t="s">
        <v>3878</v>
      </c>
      <c r="C10" s="49">
        <v>0</v>
      </c>
      <c r="D10" s="49">
        <v>0</v>
      </c>
      <c r="E10" s="49">
        <v>0</v>
      </c>
      <c r="F10" s="49">
        <v>0</v>
      </c>
      <c r="G10" s="49">
        <v>0</v>
      </c>
      <c r="H10" s="49">
        <v>0</v>
      </c>
      <c r="I10" s="49">
        <v>0</v>
      </c>
      <c r="J10" s="49">
        <v>0</v>
      </c>
      <c r="K10" s="49">
        <v>1</v>
      </c>
      <c r="L10" s="49">
        <v>1</v>
      </c>
      <c r="M10" s="49">
        <v>0</v>
      </c>
      <c r="N10" s="49">
        <v>0</v>
      </c>
      <c r="O10" s="49">
        <v>0</v>
      </c>
      <c r="P10" s="49">
        <v>0</v>
      </c>
      <c r="Q10" s="49">
        <v>0</v>
      </c>
      <c r="R10" s="49">
        <v>0</v>
      </c>
      <c r="S10" s="49">
        <v>0</v>
      </c>
      <c r="T10" s="49">
        <v>0</v>
      </c>
      <c r="U10" s="49">
        <v>0</v>
      </c>
      <c r="V10" s="49">
        <v>0</v>
      </c>
      <c r="W10" s="49">
        <v>2</v>
      </c>
    </row>
    <row r="11" spans="1:24">
      <c r="A11" s="85" t="s">
        <v>3886</v>
      </c>
      <c r="B11" s="85" t="s">
        <v>3878</v>
      </c>
      <c r="C11" s="49">
        <v>0</v>
      </c>
      <c r="D11" s="49">
        <v>0</v>
      </c>
      <c r="E11" s="49">
        <v>0</v>
      </c>
      <c r="F11" s="49">
        <v>0</v>
      </c>
      <c r="G11" s="49">
        <v>0</v>
      </c>
      <c r="H11" s="49">
        <v>0</v>
      </c>
      <c r="I11" s="49">
        <v>0</v>
      </c>
      <c r="J11" s="49">
        <v>1</v>
      </c>
      <c r="K11" s="49">
        <v>0</v>
      </c>
      <c r="L11" s="49">
        <v>0</v>
      </c>
      <c r="M11" s="49">
        <v>0</v>
      </c>
      <c r="N11" s="49">
        <v>0</v>
      </c>
      <c r="O11" s="49">
        <v>0</v>
      </c>
      <c r="P11" s="49">
        <v>0</v>
      </c>
      <c r="Q11" s="49">
        <v>0</v>
      </c>
      <c r="R11" s="49">
        <v>0</v>
      </c>
      <c r="S11" s="49">
        <v>1</v>
      </c>
      <c r="T11" s="49">
        <v>0</v>
      </c>
      <c r="U11" s="49">
        <v>0</v>
      </c>
      <c r="V11" s="49">
        <v>0</v>
      </c>
      <c r="W11" s="49">
        <v>2</v>
      </c>
    </row>
    <row r="12" spans="1:24">
      <c r="A12" s="85" t="s">
        <v>3887</v>
      </c>
      <c r="B12" s="85" t="s">
        <v>3878</v>
      </c>
      <c r="C12" s="49">
        <v>0</v>
      </c>
      <c r="D12" s="49">
        <v>0</v>
      </c>
      <c r="E12" s="49">
        <v>0</v>
      </c>
      <c r="F12" s="49">
        <v>0</v>
      </c>
      <c r="G12" s="49">
        <v>0</v>
      </c>
      <c r="H12" s="49">
        <v>0</v>
      </c>
      <c r="I12" s="49">
        <v>0</v>
      </c>
      <c r="J12" s="49">
        <v>2</v>
      </c>
      <c r="K12" s="49">
        <v>0</v>
      </c>
      <c r="L12" s="49">
        <v>0</v>
      </c>
      <c r="M12" s="49">
        <v>0</v>
      </c>
      <c r="N12" s="49">
        <v>0</v>
      </c>
      <c r="O12" s="49">
        <v>0</v>
      </c>
      <c r="P12" s="49">
        <v>0</v>
      </c>
      <c r="Q12" s="49">
        <v>0</v>
      </c>
      <c r="R12" s="49">
        <v>0</v>
      </c>
      <c r="S12" s="49">
        <v>0</v>
      </c>
      <c r="T12" s="49">
        <v>0</v>
      </c>
      <c r="U12" s="49">
        <v>0</v>
      </c>
      <c r="V12" s="49">
        <v>0</v>
      </c>
      <c r="W12" s="49">
        <v>2</v>
      </c>
    </row>
    <row r="13" spans="1:24">
      <c r="A13" s="85" t="s">
        <v>3888</v>
      </c>
      <c r="B13" s="85" t="s">
        <v>3878</v>
      </c>
      <c r="C13" s="49">
        <v>0</v>
      </c>
      <c r="D13" s="49">
        <v>0</v>
      </c>
      <c r="E13" s="49">
        <v>0</v>
      </c>
      <c r="F13" s="49">
        <v>0</v>
      </c>
      <c r="G13" s="49">
        <v>0</v>
      </c>
      <c r="H13" s="49">
        <v>0</v>
      </c>
      <c r="I13" s="49">
        <v>0</v>
      </c>
      <c r="J13" s="49">
        <v>1</v>
      </c>
      <c r="K13" s="49">
        <v>0</v>
      </c>
      <c r="L13" s="49">
        <v>0</v>
      </c>
      <c r="M13" s="49">
        <v>0</v>
      </c>
      <c r="N13" s="49">
        <v>0</v>
      </c>
      <c r="O13" s="49">
        <v>0</v>
      </c>
      <c r="P13" s="49">
        <v>0</v>
      </c>
      <c r="Q13" s="49">
        <v>0</v>
      </c>
      <c r="R13" s="49">
        <v>0</v>
      </c>
      <c r="S13" s="49">
        <v>0</v>
      </c>
      <c r="T13" s="49">
        <v>0</v>
      </c>
      <c r="U13" s="49">
        <v>0</v>
      </c>
      <c r="V13" s="49">
        <v>1</v>
      </c>
      <c r="W13" s="49">
        <v>2</v>
      </c>
    </row>
    <row r="14" spans="1:24">
      <c r="A14" s="85" t="s">
        <v>3889</v>
      </c>
      <c r="B14" s="85" t="s">
        <v>3878</v>
      </c>
      <c r="C14" s="49">
        <v>0</v>
      </c>
      <c r="D14" s="49">
        <v>0</v>
      </c>
      <c r="E14" s="49">
        <v>0</v>
      </c>
      <c r="F14" s="49">
        <v>0</v>
      </c>
      <c r="G14" s="49">
        <v>0</v>
      </c>
      <c r="H14" s="49">
        <v>0</v>
      </c>
      <c r="I14" s="49">
        <v>0</v>
      </c>
      <c r="J14" s="49">
        <v>3</v>
      </c>
      <c r="K14" s="49">
        <v>0</v>
      </c>
      <c r="L14" s="49">
        <v>0</v>
      </c>
      <c r="M14" s="49">
        <v>0</v>
      </c>
      <c r="N14" s="49">
        <v>0</v>
      </c>
      <c r="O14" s="49">
        <v>0</v>
      </c>
      <c r="P14" s="49">
        <v>0</v>
      </c>
      <c r="Q14" s="49">
        <v>0</v>
      </c>
      <c r="R14" s="49">
        <v>0</v>
      </c>
      <c r="S14" s="49">
        <v>0</v>
      </c>
      <c r="T14" s="49">
        <v>0</v>
      </c>
      <c r="U14" s="49">
        <v>0</v>
      </c>
      <c r="V14" s="49">
        <v>0</v>
      </c>
      <c r="W14" s="49">
        <v>3</v>
      </c>
    </row>
    <row r="15" spans="1:24">
      <c r="A15" s="85" t="s">
        <v>3890</v>
      </c>
      <c r="B15" s="85" t="s">
        <v>3878</v>
      </c>
      <c r="C15" s="49">
        <v>0</v>
      </c>
      <c r="D15" s="49">
        <v>0</v>
      </c>
      <c r="E15" s="49">
        <v>0</v>
      </c>
      <c r="F15" s="49">
        <v>0</v>
      </c>
      <c r="G15" s="49">
        <v>0</v>
      </c>
      <c r="H15" s="49">
        <v>0</v>
      </c>
      <c r="I15" s="49">
        <v>0</v>
      </c>
      <c r="J15" s="49">
        <v>1</v>
      </c>
      <c r="K15" s="49">
        <v>0</v>
      </c>
      <c r="L15" s="49">
        <v>0</v>
      </c>
      <c r="M15" s="49">
        <v>0</v>
      </c>
      <c r="N15" s="49">
        <v>0</v>
      </c>
      <c r="O15" s="49">
        <v>0</v>
      </c>
      <c r="P15" s="49">
        <v>0</v>
      </c>
      <c r="Q15" s="49">
        <v>0</v>
      </c>
      <c r="R15" s="49">
        <v>0</v>
      </c>
      <c r="S15" s="49">
        <v>0</v>
      </c>
      <c r="T15" s="49">
        <v>0</v>
      </c>
      <c r="U15" s="49">
        <v>0</v>
      </c>
      <c r="V15" s="49">
        <v>0</v>
      </c>
      <c r="W15" s="49">
        <v>1</v>
      </c>
    </row>
    <row r="16" spans="1:24">
      <c r="A16" s="85" t="s">
        <v>3891</v>
      </c>
      <c r="B16" s="85" t="s">
        <v>3878</v>
      </c>
      <c r="C16" s="49">
        <v>0</v>
      </c>
      <c r="D16" s="49">
        <v>0</v>
      </c>
      <c r="E16" s="49">
        <v>0</v>
      </c>
      <c r="F16" s="49">
        <v>0</v>
      </c>
      <c r="G16" s="49">
        <v>0</v>
      </c>
      <c r="H16" s="49">
        <v>0</v>
      </c>
      <c r="I16" s="49">
        <v>0</v>
      </c>
      <c r="J16" s="49">
        <v>1</v>
      </c>
      <c r="K16" s="49">
        <v>7</v>
      </c>
      <c r="L16" s="49">
        <v>0</v>
      </c>
      <c r="M16" s="49">
        <v>0</v>
      </c>
      <c r="N16" s="49">
        <v>2</v>
      </c>
      <c r="O16" s="49">
        <v>1</v>
      </c>
      <c r="P16" s="49">
        <v>1</v>
      </c>
      <c r="Q16" s="49">
        <v>1</v>
      </c>
      <c r="R16" s="49">
        <v>0</v>
      </c>
      <c r="S16" s="49">
        <v>0</v>
      </c>
      <c r="T16" s="49">
        <v>0</v>
      </c>
      <c r="U16" s="49">
        <v>0</v>
      </c>
      <c r="V16" s="49">
        <v>3</v>
      </c>
      <c r="W16" s="49">
        <v>16</v>
      </c>
    </row>
    <row r="17" spans="1:23">
      <c r="A17" s="85" t="s">
        <v>3892</v>
      </c>
      <c r="B17" s="85" t="s">
        <v>3878</v>
      </c>
      <c r="C17" s="49">
        <v>0</v>
      </c>
      <c r="D17" s="49">
        <v>0</v>
      </c>
      <c r="E17" s="49">
        <v>0</v>
      </c>
      <c r="F17" s="49">
        <v>0</v>
      </c>
      <c r="G17" s="49">
        <v>0</v>
      </c>
      <c r="H17" s="49">
        <v>0</v>
      </c>
      <c r="I17" s="49">
        <v>0</v>
      </c>
      <c r="J17" s="49">
        <v>0</v>
      </c>
      <c r="K17" s="49">
        <v>0</v>
      </c>
      <c r="L17" s="49">
        <v>0</v>
      </c>
      <c r="M17" s="49">
        <v>0</v>
      </c>
      <c r="N17" s="49">
        <v>0</v>
      </c>
      <c r="O17" s="49">
        <v>0</v>
      </c>
      <c r="P17" s="49">
        <v>0</v>
      </c>
      <c r="Q17" s="49">
        <v>0</v>
      </c>
      <c r="R17" s="49">
        <v>1</v>
      </c>
      <c r="S17" s="49">
        <v>0</v>
      </c>
      <c r="T17" s="49">
        <v>0</v>
      </c>
      <c r="U17" s="49">
        <v>0</v>
      </c>
      <c r="V17" s="49">
        <v>0</v>
      </c>
      <c r="W17" s="49">
        <v>1</v>
      </c>
    </row>
    <row r="18" spans="1:23">
      <c r="A18" s="85" t="s">
        <v>3893</v>
      </c>
      <c r="B18" s="85" t="s">
        <v>3878</v>
      </c>
      <c r="C18" s="49">
        <v>0</v>
      </c>
      <c r="D18" s="49">
        <v>0</v>
      </c>
      <c r="E18" s="49">
        <v>0</v>
      </c>
      <c r="F18" s="49">
        <v>0</v>
      </c>
      <c r="G18" s="49">
        <v>0</v>
      </c>
      <c r="H18" s="49">
        <v>0</v>
      </c>
      <c r="I18" s="49">
        <v>2</v>
      </c>
      <c r="J18" s="49">
        <v>0</v>
      </c>
      <c r="K18" s="49">
        <v>1</v>
      </c>
      <c r="L18" s="49">
        <v>2</v>
      </c>
      <c r="M18" s="49">
        <v>0</v>
      </c>
      <c r="N18" s="49">
        <v>0</v>
      </c>
      <c r="O18" s="49">
        <v>2</v>
      </c>
      <c r="P18" s="49">
        <v>1</v>
      </c>
      <c r="Q18" s="49">
        <v>1</v>
      </c>
      <c r="R18" s="49">
        <v>0</v>
      </c>
      <c r="S18" s="49">
        <v>0</v>
      </c>
      <c r="T18" s="49">
        <v>0</v>
      </c>
      <c r="U18" s="49">
        <v>1</v>
      </c>
      <c r="V18" s="49">
        <v>0</v>
      </c>
      <c r="W18" s="49">
        <v>10</v>
      </c>
    </row>
    <row r="19" spans="1:23">
      <c r="A19" s="85" t="s">
        <v>3894</v>
      </c>
      <c r="B19" s="85" t="s">
        <v>3878</v>
      </c>
      <c r="C19" s="49">
        <v>0</v>
      </c>
      <c r="D19" s="49">
        <v>0</v>
      </c>
      <c r="E19" s="49">
        <v>0</v>
      </c>
      <c r="F19" s="49">
        <v>0</v>
      </c>
      <c r="G19" s="49">
        <v>0</v>
      </c>
      <c r="H19" s="49">
        <v>0</v>
      </c>
      <c r="I19" s="49">
        <v>0</v>
      </c>
      <c r="J19" s="49">
        <v>0</v>
      </c>
      <c r="K19" s="49">
        <v>0</v>
      </c>
      <c r="L19" s="49">
        <v>0</v>
      </c>
      <c r="M19" s="49">
        <v>0</v>
      </c>
      <c r="N19" s="49">
        <v>0</v>
      </c>
      <c r="O19" s="49">
        <v>0</v>
      </c>
      <c r="P19" s="49">
        <v>2</v>
      </c>
      <c r="Q19" s="49">
        <v>0</v>
      </c>
      <c r="R19" s="49">
        <v>6</v>
      </c>
      <c r="S19" s="49">
        <v>0</v>
      </c>
      <c r="T19" s="49">
        <v>0</v>
      </c>
      <c r="U19" s="49">
        <v>2</v>
      </c>
      <c r="V19" s="49">
        <v>0</v>
      </c>
      <c r="W19" s="49">
        <v>10</v>
      </c>
    </row>
    <row r="20" spans="1:23">
      <c r="A20" s="85" t="s">
        <v>3895</v>
      </c>
      <c r="B20" s="85" t="s">
        <v>3878</v>
      </c>
      <c r="C20" s="49">
        <v>0</v>
      </c>
      <c r="D20" s="49">
        <v>0</v>
      </c>
      <c r="E20" s="49">
        <v>0</v>
      </c>
      <c r="F20" s="49">
        <v>0</v>
      </c>
      <c r="G20" s="49">
        <v>0</v>
      </c>
      <c r="H20" s="49">
        <v>0</v>
      </c>
      <c r="I20" s="49">
        <v>0</v>
      </c>
      <c r="J20" s="49">
        <v>0</v>
      </c>
      <c r="K20" s="49">
        <v>0</v>
      </c>
      <c r="L20" s="49">
        <v>0</v>
      </c>
      <c r="M20" s="49">
        <v>0</v>
      </c>
      <c r="N20" s="49">
        <v>2</v>
      </c>
      <c r="O20" s="49">
        <v>0</v>
      </c>
      <c r="P20" s="49">
        <v>0</v>
      </c>
      <c r="Q20" s="49">
        <v>1</v>
      </c>
      <c r="R20" s="49">
        <v>0</v>
      </c>
      <c r="S20" s="49">
        <v>0</v>
      </c>
      <c r="T20" s="49">
        <v>0</v>
      </c>
      <c r="U20" s="49">
        <v>0</v>
      </c>
      <c r="V20" s="49">
        <v>0</v>
      </c>
      <c r="W20" s="49">
        <v>3</v>
      </c>
    </row>
    <row r="21" spans="1:23">
      <c r="A21" s="85" t="s">
        <v>3896</v>
      </c>
      <c r="B21" s="85" t="s">
        <v>3878</v>
      </c>
      <c r="C21" s="49">
        <v>0</v>
      </c>
      <c r="D21" s="49">
        <v>0</v>
      </c>
      <c r="E21" s="49">
        <v>0</v>
      </c>
      <c r="F21" s="49">
        <v>0</v>
      </c>
      <c r="G21" s="49">
        <v>0</v>
      </c>
      <c r="H21" s="49">
        <v>0</v>
      </c>
      <c r="I21" s="49">
        <v>3</v>
      </c>
      <c r="J21" s="49">
        <v>0</v>
      </c>
      <c r="K21" s="49">
        <v>0</v>
      </c>
      <c r="L21" s="49">
        <v>0</v>
      </c>
      <c r="M21" s="49">
        <v>0</v>
      </c>
      <c r="N21" s="49">
        <v>0</v>
      </c>
      <c r="O21" s="49">
        <v>1</v>
      </c>
      <c r="P21" s="49">
        <v>0</v>
      </c>
      <c r="Q21" s="49">
        <v>0</v>
      </c>
      <c r="R21" s="49">
        <v>0</v>
      </c>
      <c r="S21" s="49">
        <v>0</v>
      </c>
      <c r="T21" s="49">
        <v>0</v>
      </c>
      <c r="U21" s="49">
        <v>0</v>
      </c>
      <c r="V21" s="49">
        <v>0</v>
      </c>
      <c r="W21" s="49">
        <v>4</v>
      </c>
    </row>
    <row r="22" spans="1:23">
      <c r="A22" s="85" t="s">
        <v>3897</v>
      </c>
      <c r="B22" s="85" t="s">
        <v>3878</v>
      </c>
      <c r="C22" s="49">
        <v>0</v>
      </c>
      <c r="D22" s="49">
        <v>0</v>
      </c>
      <c r="E22" s="49">
        <v>0</v>
      </c>
      <c r="F22" s="49">
        <v>0</v>
      </c>
      <c r="G22" s="49">
        <v>0</v>
      </c>
      <c r="H22" s="49">
        <v>0</v>
      </c>
      <c r="I22" s="49">
        <v>0</v>
      </c>
      <c r="J22" s="49">
        <v>0</v>
      </c>
      <c r="K22" s="49">
        <v>0</v>
      </c>
      <c r="L22" s="49">
        <v>1</v>
      </c>
      <c r="M22" s="49">
        <v>1</v>
      </c>
      <c r="N22" s="49">
        <v>0</v>
      </c>
      <c r="O22" s="49">
        <v>0</v>
      </c>
      <c r="P22" s="49">
        <v>0</v>
      </c>
      <c r="Q22" s="49">
        <v>0</v>
      </c>
      <c r="R22" s="49">
        <v>0</v>
      </c>
      <c r="S22" s="49">
        <v>0</v>
      </c>
      <c r="T22" s="49">
        <v>0</v>
      </c>
      <c r="U22" s="49">
        <v>0</v>
      </c>
      <c r="V22" s="49">
        <v>0</v>
      </c>
      <c r="W22" s="49">
        <v>2</v>
      </c>
    </row>
    <row r="23" spans="1:23">
      <c r="A23" s="85" t="s">
        <v>3898</v>
      </c>
      <c r="B23" s="85" t="s">
        <v>3878</v>
      </c>
      <c r="C23" s="49">
        <v>0</v>
      </c>
      <c r="D23" s="49">
        <v>0</v>
      </c>
      <c r="E23" s="49">
        <v>0</v>
      </c>
      <c r="F23" s="49">
        <v>0</v>
      </c>
      <c r="G23" s="49">
        <v>0</v>
      </c>
      <c r="H23" s="49">
        <v>0</v>
      </c>
      <c r="I23" s="49">
        <v>0</v>
      </c>
      <c r="J23" s="49">
        <v>0</v>
      </c>
      <c r="K23" s="49">
        <v>0</v>
      </c>
      <c r="L23" s="49">
        <v>0</v>
      </c>
      <c r="M23" s="49">
        <v>0</v>
      </c>
      <c r="N23" s="49">
        <v>0</v>
      </c>
      <c r="O23" s="49">
        <v>0</v>
      </c>
      <c r="P23" s="49">
        <v>0</v>
      </c>
      <c r="Q23" s="49">
        <v>0</v>
      </c>
      <c r="R23" s="49">
        <v>1</v>
      </c>
      <c r="S23" s="49">
        <v>0</v>
      </c>
      <c r="T23" s="49">
        <v>0</v>
      </c>
      <c r="U23" s="49">
        <v>0</v>
      </c>
      <c r="V23" s="49">
        <v>0</v>
      </c>
      <c r="W23" s="49">
        <v>1</v>
      </c>
    </row>
    <row r="24" spans="1:23">
      <c r="A24" s="85" t="s">
        <v>3899</v>
      </c>
      <c r="B24" s="85" t="s">
        <v>3878</v>
      </c>
      <c r="C24" s="49">
        <v>0</v>
      </c>
      <c r="D24" s="49">
        <v>0</v>
      </c>
      <c r="E24" s="49">
        <v>0</v>
      </c>
      <c r="F24" s="49">
        <v>0</v>
      </c>
      <c r="G24" s="49">
        <v>0</v>
      </c>
      <c r="H24" s="49">
        <v>0</v>
      </c>
      <c r="I24" s="49">
        <v>0</v>
      </c>
      <c r="J24" s="49">
        <v>2</v>
      </c>
      <c r="K24" s="49">
        <v>0</v>
      </c>
      <c r="L24" s="49">
        <v>0</v>
      </c>
      <c r="M24" s="49">
        <v>0</v>
      </c>
      <c r="N24" s="49">
        <v>0</v>
      </c>
      <c r="O24" s="49">
        <v>1</v>
      </c>
      <c r="P24" s="49">
        <v>0</v>
      </c>
      <c r="Q24" s="49">
        <v>0</v>
      </c>
      <c r="R24" s="49">
        <v>0</v>
      </c>
      <c r="S24" s="49">
        <v>0</v>
      </c>
      <c r="T24" s="49">
        <v>1</v>
      </c>
      <c r="U24" s="49">
        <v>0</v>
      </c>
      <c r="V24" s="49">
        <v>0</v>
      </c>
      <c r="W24" s="49">
        <v>4</v>
      </c>
    </row>
    <row r="25" spans="1:23">
      <c r="A25" s="85" t="s">
        <v>3900</v>
      </c>
      <c r="B25" s="85" t="s">
        <v>3878</v>
      </c>
      <c r="C25" s="49">
        <v>0</v>
      </c>
      <c r="D25" s="49">
        <v>0</v>
      </c>
      <c r="E25" s="49">
        <v>0</v>
      </c>
      <c r="F25" s="49">
        <v>0</v>
      </c>
      <c r="G25" s="49">
        <v>0</v>
      </c>
      <c r="H25" s="49">
        <v>0</v>
      </c>
      <c r="I25" s="49">
        <v>0</v>
      </c>
      <c r="J25" s="49">
        <v>0</v>
      </c>
      <c r="K25" s="49">
        <v>0</v>
      </c>
      <c r="L25" s="49">
        <v>0</v>
      </c>
      <c r="M25" s="49">
        <v>0</v>
      </c>
      <c r="N25" s="49">
        <v>0</v>
      </c>
      <c r="O25" s="49">
        <v>0</v>
      </c>
      <c r="P25" s="49">
        <v>0</v>
      </c>
      <c r="Q25" s="49">
        <v>1</v>
      </c>
      <c r="R25" s="49">
        <v>0</v>
      </c>
      <c r="S25" s="49">
        <v>0</v>
      </c>
      <c r="T25" s="49">
        <v>0</v>
      </c>
      <c r="U25" s="49">
        <v>0</v>
      </c>
      <c r="V25" s="49">
        <v>0</v>
      </c>
      <c r="W25" s="49">
        <v>1</v>
      </c>
    </row>
    <row r="26" spans="1:23">
      <c r="A26" s="85" t="s">
        <v>3901</v>
      </c>
      <c r="B26" s="85" t="s">
        <v>3878</v>
      </c>
      <c r="C26" s="49">
        <v>0</v>
      </c>
      <c r="D26" s="49">
        <v>0</v>
      </c>
      <c r="E26" s="49">
        <v>0</v>
      </c>
      <c r="F26" s="49">
        <v>0</v>
      </c>
      <c r="G26" s="49">
        <v>0</v>
      </c>
      <c r="H26" s="49">
        <v>0</v>
      </c>
      <c r="I26" s="49">
        <v>1</v>
      </c>
      <c r="J26" s="49">
        <v>0</v>
      </c>
      <c r="K26" s="49">
        <v>0</v>
      </c>
      <c r="L26" s="49">
        <v>1</v>
      </c>
      <c r="M26" s="49">
        <v>0</v>
      </c>
      <c r="N26" s="49">
        <v>1</v>
      </c>
      <c r="O26" s="49">
        <v>4</v>
      </c>
      <c r="P26" s="49">
        <v>0</v>
      </c>
      <c r="Q26" s="49">
        <v>0</v>
      </c>
      <c r="R26" s="49">
        <v>0</v>
      </c>
      <c r="S26" s="49">
        <v>0</v>
      </c>
      <c r="T26" s="49">
        <v>0</v>
      </c>
      <c r="U26" s="49">
        <v>0</v>
      </c>
      <c r="V26" s="49">
        <v>0</v>
      </c>
      <c r="W26" s="49">
        <v>7</v>
      </c>
    </row>
    <row r="27" spans="1:23">
      <c r="A27" s="85" t="s">
        <v>3902</v>
      </c>
      <c r="B27" s="85" t="s">
        <v>3878</v>
      </c>
      <c r="C27" s="49">
        <v>0</v>
      </c>
      <c r="D27" s="49">
        <v>0</v>
      </c>
      <c r="E27" s="49">
        <v>0</v>
      </c>
      <c r="F27" s="49">
        <v>0</v>
      </c>
      <c r="G27" s="49">
        <v>0</v>
      </c>
      <c r="H27" s="49">
        <v>0</v>
      </c>
      <c r="I27" s="49">
        <v>0</v>
      </c>
      <c r="J27" s="49">
        <v>0</v>
      </c>
      <c r="K27" s="49">
        <v>1</v>
      </c>
      <c r="L27" s="49">
        <v>0</v>
      </c>
      <c r="M27" s="49">
        <v>0</v>
      </c>
      <c r="N27" s="49">
        <v>0</v>
      </c>
      <c r="O27" s="49">
        <v>0</v>
      </c>
      <c r="P27" s="49">
        <v>0</v>
      </c>
      <c r="Q27" s="49">
        <v>0</v>
      </c>
      <c r="R27" s="49">
        <v>0</v>
      </c>
      <c r="S27" s="49">
        <v>0</v>
      </c>
      <c r="T27" s="49">
        <v>0</v>
      </c>
      <c r="U27" s="49">
        <v>0</v>
      </c>
      <c r="V27" s="49">
        <v>0</v>
      </c>
      <c r="W27" s="49">
        <v>1</v>
      </c>
    </row>
    <row r="28" spans="1:23">
      <c r="A28" s="85" t="s">
        <v>303</v>
      </c>
      <c r="B28" s="85" t="s">
        <v>3878</v>
      </c>
      <c r="C28" s="49">
        <v>0</v>
      </c>
      <c r="D28" s="49">
        <v>0</v>
      </c>
      <c r="E28" s="49">
        <v>0</v>
      </c>
      <c r="F28" s="49">
        <v>0</v>
      </c>
      <c r="G28" s="49">
        <v>0</v>
      </c>
      <c r="H28" s="49">
        <v>0</v>
      </c>
      <c r="I28" s="49">
        <v>0</v>
      </c>
      <c r="J28" s="49">
        <v>0</v>
      </c>
      <c r="K28" s="49">
        <v>0</v>
      </c>
      <c r="L28" s="49">
        <v>0</v>
      </c>
      <c r="M28" s="49">
        <v>0</v>
      </c>
      <c r="N28" s="49">
        <v>0</v>
      </c>
      <c r="O28" s="49">
        <v>0</v>
      </c>
      <c r="P28" s="49">
        <v>0</v>
      </c>
      <c r="Q28" s="49">
        <v>0</v>
      </c>
      <c r="R28" s="49">
        <v>0</v>
      </c>
      <c r="S28" s="49">
        <v>0</v>
      </c>
      <c r="T28" s="49">
        <v>0</v>
      </c>
      <c r="U28" s="49">
        <v>2</v>
      </c>
      <c r="V28" s="49">
        <v>0</v>
      </c>
      <c r="W28" s="49">
        <v>2</v>
      </c>
    </row>
    <row r="29" spans="1:23">
      <c r="A29" s="85" t="s">
        <v>3903</v>
      </c>
      <c r="B29" s="85" t="s">
        <v>3878</v>
      </c>
      <c r="C29" s="49">
        <v>0</v>
      </c>
      <c r="D29" s="49">
        <v>0</v>
      </c>
      <c r="E29" s="49">
        <v>0</v>
      </c>
      <c r="F29" s="49">
        <v>0</v>
      </c>
      <c r="G29" s="49">
        <v>0</v>
      </c>
      <c r="H29" s="49">
        <v>0</v>
      </c>
      <c r="I29" s="49">
        <v>0</v>
      </c>
      <c r="J29" s="49">
        <v>0</v>
      </c>
      <c r="K29" s="49">
        <v>0</v>
      </c>
      <c r="L29" s="49">
        <v>0</v>
      </c>
      <c r="M29" s="49">
        <v>0</v>
      </c>
      <c r="N29" s="49">
        <v>0</v>
      </c>
      <c r="O29" s="49">
        <v>0</v>
      </c>
      <c r="P29" s="49">
        <v>0</v>
      </c>
      <c r="Q29" s="49">
        <v>0</v>
      </c>
      <c r="R29" s="49">
        <v>0</v>
      </c>
      <c r="S29" s="49">
        <v>0</v>
      </c>
      <c r="T29" s="49">
        <v>1</v>
      </c>
      <c r="U29" s="49">
        <v>0</v>
      </c>
      <c r="V29" s="49">
        <v>0</v>
      </c>
      <c r="W29" s="49">
        <v>1</v>
      </c>
    </row>
    <row r="30" spans="1:23">
      <c r="A30" s="85" t="s">
        <v>3904</v>
      </c>
      <c r="B30" s="85" t="s">
        <v>3878</v>
      </c>
      <c r="C30" s="49">
        <v>0</v>
      </c>
      <c r="D30" s="49">
        <v>0</v>
      </c>
      <c r="E30" s="49">
        <v>0</v>
      </c>
      <c r="F30" s="49">
        <v>0</v>
      </c>
      <c r="G30" s="49">
        <v>0</v>
      </c>
      <c r="H30" s="49">
        <v>0</v>
      </c>
      <c r="I30" s="49">
        <v>0</v>
      </c>
      <c r="J30" s="49">
        <v>0</v>
      </c>
      <c r="K30" s="49">
        <v>0</v>
      </c>
      <c r="L30" s="49">
        <v>0</v>
      </c>
      <c r="M30" s="49">
        <v>0</v>
      </c>
      <c r="N30" s="49">
        <v>0</v>
      </c>
      <c r="O30" s="49">
        <v>0</v>
      </c>
      <c r="P30" s="49">
        <v>0</v>
      </c>
      <c r="Q30" s="49">
        <v>1</v>
      </c>
      <c r="R30" s="49">
        <v>0</v>
      </c>
      <c r="S30" s="49">
        <v>0</v>
      </c>
      <c r="T30" s="49">
        <v>0</v>
      </c>
      <c r="U30" s="49">
        <v>0</v>
      </c>
      <c r="V30" s="49">
        <v>0</v>
      </c>
      <c r="W30" s="49">
        <v>1</v>
      </c>
    </row>
    <row r="31" spans="1:23">
      <c r="A31" s="85" t="s">
        <v>3905</v>
      </c>
      <c r="B31" s="85" t="s">
        <v>3878</v>
      </c>
      <c r="C31" s="49">
        <v>0</v>
      </c>
      <c r="D31" s="49">
        <v>0</v>
      </c>
      <c r="E31" s="49">
        <v>0</v>
      </c>
      <c r="F31" s="49">
        <v>0</v>
      </c>
      <c r="G31" s="49">
        <v>0</v>
      </c>
      <c r="H31" s="49">
        <v>0</v>
      </c>
      <c r="I31" s="49">
        <v>0</v>
      </c>
      <c r="J31" s="49">
        <v>0</v>
      </c>
      <c r="K31" s="49">
        <v>0</v>
      </c>
      <c r="L31" s="49">
        <v>0</v>
      </c>
      <c r="M31" s="49">
        <v>0</v>
      </c>
      <c r="N31" s="49">
        <v>0</v>
      </c>
      <c r="O31" s="49">
        <v>0</v>
      </c>
      <c r="P31" s="49">
        <v>0</v>
      </c>
      <c r="Q31" s="49">
        <v>0</v>
      </c>
      <c r="R31" s="49">
        <v>0</v>
      </c>
      <c r="S31" s="49">
        <v>0</v>
      </c>
      <c r="T31" s="49">
        <v>1</v>
      </c>
      <c r="U31" s="49">
        <v>9</v>
      </c>
      <c r="V31" s="49">
        <v>0</v>
      </c>
      <c r="W31" s="49">
        <v>10</v>
      </c>
    </row>
    <row r="32" spans="1:23">
      <c r="A32" s="85" t="s">
        <v>3906</v>
      </c>
      <c r="B32" s="85" t="s">
        <v>3878</v>
      </c>
      <c r="C32" s="49">
        <v>0</v>
      </c>
      <c r="D32" s="49">
        <v>0</v>
      </c>
      <c r="E32" s="49">
        <v>0</v>
      </c>
      <c r="F32" s="49">
        <v>0</v>
      </c>
      <c r="G32" s="49">
        <v>0</v>
      </c>
      <c r="H32" s="49">
        <v>0</v>
      </c>
      <c r="I32" s="49">
        <v>0</v>
      </c>
      <c r="J32" s="49">
        <v>0</v>
      </c>
      <c r="K32" s="49">
        <v>1</v>
      </c>
      <c r="L32" s="49">
        <v>0</v>
      </c>
      <c r="M32" s="49">
        <v>1</v>
      </c>
      <c r="N32" s="49">
        <v>0</v>
      </c>
      <c r="O32" s="49">
        <v>0</v>
      </c>
      <c r="P32" s="49">
        <v>2</v>
      </c>
      <c r="Q32" s="49">
        <v>0</v>
      </c>
      <c r="R32" s="49">
        <v>1</v>
      </c>
      <c r="S32" s="49">
        <v>0</v>
      </c>
      <c r="T32" s="49">
        <v>0</v>
      </c>
      <c r="U32" s="49">
        <v>1</v>
      </c>
      <c r="V32" s="49">
        <v>1</v>
      </c>
      <c r="W32" s="49">
        <v>7</v>
      </c>
    </row>
    <row r="33" spans="1:23">
      <c r="A33" s="85" t="s">
        <v>3907</v>
      </c>
      <c r="B33" s="85" t="s">
        <v>3878</v>
      </c>
      <c r="C33" s="49">
        <v>0</v>
      </c>
      <c r="D33" s="49">
        <v>0</v>
      </c>
      <c r="E33" s="49">
        <v>0</v>
      </c>
      <c r="F33" s="49">
        <v>0</v>
      </c>
      <c r="G33" s="49">
        <v>0</v>
      </c>
      <c r="H33" s="49">
        <v>0</v>
      </c>
      <c r="I33" s="49">
        <v>0</v>
      </c>
      <c r="J33" s="49">
        <v>0</v>
      </c>
      <c r="K33" s="49">
        <v>1</v>
      </c>
      <c r="L33" s="49">
        <v>0</v>
      </c>
      <c r="M33" s="49">
        <v>0</v>
      </c>
      <c r="N33" s="49">
        <v>0</v>
      </c>
      <c r="O33" s="49">
        <v>1</v>
      </c>
      <c r="P33" s="49">
        <v>0</v>
      </c>
      <c r="Q33" s="49">
        <v>0</v>
      </c>
      <c r="R33" s="49">
        <v>0</v>
      </c>
      <c r="S33" s="49">
        <v>0</v>
      </c>
      <c r="T33" s="49">
        <v>0</v>
      </c>
      <c r="U33" s="49">
        <v>0</v>
      </c>
      <c r="V33" s="49">
        <v>0</v>
      </c>
      <c r="W33" s="49">
        <v>2</v>
      </c>
    </row>
    <row r="34" spans="1:23">
      <c r="A34" s="85" t="s">
        <v>3908</v>
      </c>
      <c r="B34" s="85" t="s">
        <v>3878</v>
      </c>
      <c r="C34" s="49">
        <v>0</v>
      </c>
      <c r="D34" s="49">
        <v>0</v>
      </c>
      <c r="E34" s="49">
        <v>0</v>
      </c>
      <c r="F34" s="49">
        <v>0</v>
      </c>
      <c r="G34" s="49">
        <v>0</v>
      </c>
      <c r="H34" s="49">
        <v>0</v>
      </c>
      <c r="I34" s="49">
        <v>0</v>
      </c>
      <c r="J34" s="49">
        <v>0</v>
      </c>
      <c r="K34" s="49">
        <v>0</v>
      </c>
      <c r="L34" s="49">
        <v>0</v>
      </c>
      <c r="M34" s="49">
        <v>0</v>
      </c>
      <c r="N34" s="49">
        <v>0</v>
      </c>
      <c r="O34" s="49">
        <v>0</v>
      </c>
      <c r="P34" s="49">
        <v>0</v>
      </c>
      <c r="Q34" s="49">
        <v>1</v>
      </c>
      <c r="R34" s="49">
        <v>0</v>
      </c>
      <c r="S34" s="49">
        <v>0</v>
      </c>
      <c r="T34" s="49">
        <v>0</v>
      </c>
      <c r="U34" s="49">
        <v>0</v>
      </c>
      <c r="V34" s="49">
        <v>0</v>
      </c>
      <c r="W34" s="49">
        <v>1</v>
      </c>
    </row>
    <row r="35" spans="1:23">
      <c r="A35" s="85" t="s">
        <v>3909</v>
      </c>
      <c r="B35" s="85" t="s">
        <v>3878</v>
      </c>
      <c r="C35" s="49">
        <v>0</v>
      </c>
      <c r="D35" s="49">
        <v>0</v>
      </c>
      <c r="E35" s="49">
        <v>0</v>
      </c>
      <c r="F35" s="49">
        <v>0</v>
      </c>
      <c r="G35" s="49">
        <v>0</v>
      </c>
      <c r="H35" s="49">
        <v>0</v>
      </c>
      <c r="I35" s="49">
        <v>0</v>
      </c>
      <c r="J35" s="49">
        <v>0</v>
      </c>
      <c r="K35" s="49">
        <v>0</v>
      </c>
      <c r="L35" s="49">
        <v>0</v>
      </c>
      <c r="M35" s="49">
        <v>0</v>
      </c>
      <c r="N35" s="49">
        <v>0</v>
      </c>
      <c r="O35" s="49">
        <v>0</v>
      </c>
      <c r="P35" s="49">
        <v>0</v>
      </c>
      <c r="Q35" s="49">
        <v>0</v>
      </c>
      <c r="R35" s="49">
        <v>1</v>
      </c>
      <c r="S35" s="49">
        <v>0</v>
      </c>
      <c r="T35" s="49">
        <v>0</v>
      </c>
      <c r="U35" s="49">
        <v>0</v>
      </c>
      <c r="V35" s="49">
        <v>0</v>
      </c>
      <c r="W35" s="49">
        <v>1</v>
      </c>
    </row>
    <row r="36" spans="1:23">
      <c r="A36" s="85" t="s">
        <v>3910</v>
      </c>
      <c r="B36" s="85" t="s">
        <v>3878</v>
      </c>
      <c r="C36" s="49">
        <v>0</v>
      </c>
      <c r="D36" s="49">
        <v>0</v>
      </c>
      <c r="E36" s="49">
        <v>0</v>
      </c>
      <c r="F36" s="49">
        <v>0</v>
      </c>
      <c r="G36" s="49">
        <v>0</v>
      </c>
      <c r="H36" s="49">
        <v>0</v>
      </c>
      <c r="I36" s="49">
        <v>0</v>
      </c>
      <c r="J36" s="49">
        <v>0</v>
      </c>
      <c r="K36" s="49">
        <v>0</v>
      </c>
      <c r="L36" s="49">
        <v>0</v>
      </c>
      <c r="M36" s="49">
        <v>0</v>
      </c>
      <c r="N36" s="49">
        <v>0</v>
      </c>
      <c r="O36" s="49">
        <v>0</v>
      </c>
      <c r="P36" s="49">
        <v>0</v>
      </c>
      <c r="Q36" s="49">
        <v>0</v>
      </c>
      <c r="R36" s="49">
        <v>0</v>
      </c>
      <c r="S36" s="49">
        <v>0</v>
      </c>
      <c r="T36" s="49">
        <v>0</v>
      </c>
      <c r="U36" s="49">
        <v>1</v>
      </c>
      <c r="V36" s="49">
        <v>0</v>
      </c>
      <c r="W36" s="49">
        <v>1</v>
      </c>
    </row>
    <row r="37" spans="1:23">
      <c r="A37" s="85" t="s">
        <v>3911</v>
      </c>
      <c r="B37" s="85" t="s">
        <v>3878</v>
      </c>
      <c r="C37" s="49">
        <v>0</v>
      </c>
      <c r="D37" s="49">
        <v>0</v>
      </c>
      <c r="E37" s="49">
        <v>0</v>
      </c>
      <c r="F37" s="49">
        <v>0</v>
      </c>
      <c r="G37" s="49">
        <v>0</v>
      </c>
      <c r="H37" s="49">
        <v>0</v>
      </c>
      <c r="I37" s="49">
        <v>0</v>
      </c>
      <c r="J37" s="49">
        <v>2</v>
      </c>
      <c r="K37" s="49">
        <v>0</v>
      </c>
      <c r="L37" s="49">
        <v>0</v>
      </c>
      <c r="M37" s="49">
        <v>0</v>
      </c>
      <c r="N37" s="49">
        <v>0</v>
      </c>
      <c r="O37" s="49">
        <v>1</v>
      </c>
      <c r="P37" s="49">
        <v>0</v>
      </c>
      <c r="Q37" s="49">
        <v>0</v>
      </c>
      <c r="R37" s="49">
        <v>0</v>
      </c>
      <c r="S37" s="49">
        <v>0</v>
      </c>
      <c r="T37" s="49">
        <v>0</v>
      </c>
      <c r="U37" s="49">
        <v>0</v>
      </c>
      <c r="V37" s="49">
        <v>0</v>
      </c>
      <c r="W37" s="49">
        <v>3</v>
      </c>
    </row>
    <row r="38" spans="1:23">
      <c r="A38" s="85" t="s">
        <v>3912</v>
      </c>
      <c r="B38" s="85" t="s">
        <v>3878</v>
      </c>
      <c r="C38" s="49">
        <v>0</v>
      </c>
      <c r="D38" s="49">
        <v>0</v>
      </c>
      <c r="E38" s="49">
        <v>0</v>
      </c>
      <c r="F38" s="49">
        <v>0</v>
      </c>
      <c r="G38" s="49">
        <v>0</v>
      </c>
      <c r="H38" s="49">
        <v>0</v>
      </c>
      <c r="I38" s="49">
        <v>0</v>
      </c>
      <c r="J38" s="49">
        <v>0</v>
      </c>
      <c r="K38" s="49">
        <v>0</v>
      </c>
      <c r="L38" s="49">
        <v>0</v>
      </c>
      <c r="M38" s="49">
        <v>0</v>
      </c>
      <c r="N38" s="49">
        <v>0</v>
      </c>
      <c r="O38" s="49">
        <v>0</v>
      </c>
      <c r="P38" s="49">
        <v>0</v>
      </c>
      <c r="Q38" s="49">
        <v>0</v>
      </c>
      <c r="R38" s="49">
        <v>0</v>
      </c>
      <c r="S38" s="49">
        <v>5</v>
      </c>
      <c r="T38" s="49">
        <v>0</v>
      </c>
      <c r="U38" s="49">
        <v>1</v>
      </c>
      <c r="V38" s="49">
        <v>0</v>
      </c>
      <c r="W38" s="49">
        <v>6</v>
      </c>
    </row>
    <row r="39" spans="1:23">
      <c r="A39" s="85" t="s">
        <v>3913</v>
      </c>
      <c r="B39" s="85" t="s">
        <v>3878</v>
      </c>
      <c r="C39" s="49">
        <v>0</v>
      </c>
      <c r="D39" s="49">
        <v>0</v>
      </c>
      <c r="E39" s="49">
        <v>0</v>
      </c>
      <c r="F39" s="49">
        <v>0</v>
      </c>
      <c r="G39" s="49">
        <v>0</v>
      </c>
      <c r="H39" s="49">
        <v>0</v>
      </c>
      <c r="I39" s="49">
        <v>0</v>
      </c>
      <c r="J39" s="49">
        <v>0</v>
      </c>
      <c r="K39" s="49">
        <v>0</v>
      </c>
      <c r="L39" s="49">
        <v>0</v>
      </c>
      <c r="M39" s="49">
        <v>0</v>
      </c>
      <c r="N39" s="49">
        <v>0</v>
      </c>
      <c r="O39" s="49">
        <v>0</v>
      </c>
      <c r="P39" s="49">
        <v>0</v>
      </c>
      <c r="Q39" s="49">
        <v>1</v>
      </c>
      <c r="R39" s="49">
        <v>0</v>
      </c>
      <c r="S39" s="49">
        <v>0</v>
      </c>
      <c r="T39" s="49">
        <v>0</v>
      </c>
      <c r="U39" s="49">
        <v>0</v>
      </c>
      <c r="V39" s="49">
        <v>0</v>
      </c>
      <c r="W39" s="49">
        <v>1</v>
      </c>
    </row>
    <row r="40" spans="1:23">
      <c r="A40" s="85" t="s">
        <v>3914</v>
      </c>
      <c r="B40" s="85" t="s">
        <v>3878</v>
      </c>
      <c r="C40" s="49">
        <v>0</v>
      </c>
      <c r="D40" s="49">
        <v>0</v>
      </c>
      <c r="E40" s="49">
        <v>0</v>
      </c>
      <c r="F40" s="49">
        <v>0</v>
      </c>
      <c r="G40" s="49">
        <v>0</v>
      </c>
      <c r="H40" s="49">
        <v>0</v>
      </c>
      <c r="I40" s="49">
        <v>0</v>
      </c>
      <c r="J40" s="49">
        <v>0</v>
      </c>
      <c r="K40" s="49">
        <v>0</v>
      </c>
      <c r="L40" s="49">
        <v>0</v>
      </c>
      <c r="M40" s="49">
        <v>0</v>
      </c>
      <c r="N40" s="49">
        <v>0</v>
      </c>
      <c r="O40" s="49">
        <v>0</v>
      </c>
      <c r="P40" s="49">
        <v>0</v>
      </c>
      <c r="Q40" s="49">
        <v>0</v>
      </c>
      <c r="R40" s="49">
        <v>0</v>
      </c>
      <c r="S40" s="49">
        <v>0</v>
      </c>
      <c r="T40" s="49">
        <v>4</v>
      </c>
      <c r="U40" s="49">
        <v>0</v>
      </c>
      <c r="V40" s="49">
        <v>0</v>
      </c>
      <c r="W40" s="49">
        <v>4</v>
      </c>
    </row>
    <row r="41" spans="1:23">
      <c r="A41" s="85" t="s">
        <v>3915</v>
      </c>
      <c r="B41" s="85" t="s">
        <v>3878</v>
      </c>
      <c r="C41" s="49">
        <v>0</v>
      </c>
      <c r="D41" s="49">
        <v>0</v>
      </c>
      <c r="E41" s="49">
        <v>0</v>
      </c>
      <c r="F41" s="49">
        <v>0</v>
      </c>
      <c r="G41" s="49">
        <v>0</v>
      </c>
      <c r="H41" s="49">
        <v>0</v>
      </c>
      <c r="I41" s="49">
        <v>0</v>
      </c>
      <c r="J41" s="49">
        <v>0</v>
      </c>
      <c r="K41" s="49">
        <v>0</v>
      </c>
      <c r="L41" s="49">
        <v>0</v>
      </c>
      <c r="M41" s="49">
        <v>0</v>
      </c>
      <c r="N41" s="49">
        <v>0</v>
      </c>
      <c r="O41" s="49">
        <v>0</v>
      </c>
      <c r="P41" s="49">
        <v>7</v>
      </c>
      <c r="Q41" s="49">
        <v>0</v>
      </c>
      <c r="R41" s="49">
        <v>0</v>
      </c>
      <c r="S41" s="49">
        <v>0</v>
      </c>
      <c r="T41" s="49">
        <v>0</v>
      </c>
      <c r="U41" s="49">
        <v>0</v>
      </c>
      <c r="V41" s="49">
        <v>0</v>
      </c>
      <c r="W41" s="49">
        <v>7</v>
      </c>
    </row>
    <row r="42" spans="1:23">
      <c r="A42" s="85" t="s">
        <v>3916</v>
      </c>
      <c r="B42" s="85" t="s">
        <v>3878</v>
      </c>
      <c r="C42" s="49">
        <v>0</v>
      </c>
      <c r="D42" s="49">
        <v>0</v>
      </c>
      <c r="E42" s="49">
        <v>0</v>
      </c>
      <c r="F42" s="49">
        <v>0</v>
      </c>
      <c r="G42" s="49">
        <v>0</v>
      </c>
      <c r="H42" s="49">
        <v>0</v>
      </c>
      <c r="I42" s="49">
        <v>0</v>
      </c>
      <c r="J42" s="49">
        <v>2</v>
      </c>
      <c r="K42" s="49">
        <v>0</v>
      </c>
      <c r="L42" s="49">
        <v>0</v>
      </c>
      <c r="M42" s="49">
        <v>0</v>
      </c>
      <c r="N42" s="49">
        <v>0</v>
      </c>
      <c r="O42" s="49">
        <v>2</v>
      </c>
      <c r="P42" s="49">
        <v>3</v>
      </c>
      <c r="Q42" s="49">
        <v>1</v>
      </c>
      <c r="R42" s="49">
        <v>0</v>
      </c>
      <c r="S42" s="49">
        <v>0</v>
      </c>
      <c r="T42" s="49">
        <v>1</v>
      </c>
      <c r="U42" s="49">
        <v>0</v>
      </c>
      <c r="V42" s="49">
        <v>13</v>
      </c>
      <c r="W42" s="49">
        <v>22</v>
      </c>
    </row>
    <row r="43" spans="1:23">
      <c r="A43" s="85" t="s">
        <v>3917</v>
      </c>
      <c r="B43" s="85" t="s">
        <v>3878</v>
      </c>
      <c r="C43" s="49">
        <v>0</v>
      </c>
      <c r="D43" s="49">
        <v>0</v>
      </c>
      <c r="E43" s="49">
        <v>0</v>
      </c>
      <c r="F43" s="49">
        <v>0</v>
      </c>
      <c r="G43" s="49">
        <v>0</v>
      </c>
      <c r="H43" s="49">
        <v>0</v>
      </c>
      <c r="I43" s="49">
        <v>0</v>
      </c>
      <c r="J43" s="49">
        <v>0</v>
      </c>
      <c r="K43" s="49">
        <v>0</v>
      </c>
      <c r="L43" s="49">
        <v>0</v>
      </c>
      <c r="M43" s="49">
        <v>0</v>
      </c>
      <c r="N43" s="49">
        <v>0</v>
      </c>
      <c r="O43" s="49">
        <v>0</v>
      </c>
      <c r="P43" s="49">
        <v>0</v>
      </c>
      <c r="Q43" s="49">
        <v>2</v>
      </c>
      <c r="R43" s="49">
        <v>3</v>
      </c>
      <c r="S43" s="49">
        <v>1</v>
      </c>
      <c r="T43" s="49">
        <v>0</v>
      </c>
      <c r="U43" s="49">
        <v>0</v>
      </c>
      <c r="V43" s="49">
        <v>0</v>
      </c>
      <c r="W43" s="49">
        <v>6</v>
      </c>
    </row>
    <row r="44" spans="1:23">
      <c r="A44" s="85" t="s">
        <v>3918</v>
      </c>
      <c r="B44" s="85" t="s">
        <v>3878</v>
      </c>
      <c r="C44" s="49">
        <v>0</v>
      </c>
      <c r="D44" s="49">
        <v>0</v>
      </c>
      <c r="E44" s="49">
        <v>0</v>
      </c>
      <c r="F44" s="49">
        <v>0</v>
      </c>
      <c r="G44" s="49">
        <v>0</v>
      </c>
      <c r="H44" s="49">
        <v>0</v>
      </c>
      <c r="I44" s="49">
        <v>0</v>
      </c>
      <c r="J44" s="49">
        <v>0</v>
      </c>
      <c r="K44" s="49">
        <v>0</v>
      </c>
      <c r="L44" s="49">
        <v>0</v>
      </c>
      <c r="M44" s="49">
        <v>0</v>
      </c>
      <c r="N44" s="49">
        <v>0</v>
      </c>
      <c r="O44" s="49">
        <v>0</v>
      </c>
      <c r="P44" s="49">
        <v>0</v>
      </c>
      <c r="Q44" s="49">
        <v>0</v>
      </c>
      <c r="R44" s="49">
        <v>0</v>
      </c>
      <c r="S44" s="49">
        <v>0</v>
      </c>
      <c r="T44" s="49">
        <v>0</v>
      </c>
      <c r="U44" s="49">
        <v>0</v>
      </c>
      <c r="V44" s="49">
        <v>2</v>
      </c>
      <c r="W44" s="49">
        <v>2</v>
      </c>
    </row>
    <row r="45" spans="1:23">
      <c r="A45" s="85" t="s">
        <v>3919</v>
      </c>
      <c r="B45" s="85" t="s">
        <v>3878</v>
      </c>
      <c r="C45" s="49">
        <v>0</v>
      </c>
      <c r="D45" s="49">
        <v>0</v>
      </c>
      <c r="E45" s="49">
        <v>0</v>
      </c>
      <c r="F45" s="49">
        <v>0</v>
      </c>
      <c r="G45" s="49">
        <v>0</v>
      </c>
      <c r="H45" s="49">
        <v>0</v>
      </c>
      <c r="I45" s="49">
        <v>0</v>
      </c>
      <c r="J45" s="49">
        <v>0</v>
      </c>
      <c r="K45" s="49">
        <v>0</v>
      </c>
      <c r="L45" s="49">
        <v>0</v>
      </c>
      <c r="M45" s="49">
        <v>0</v>
      </c>
      <c r="N45" s="49">
        <v>0</v>
      </c>
      <c r="O45" s="49">
        <v>0</v>
      </c>
      <c r="P45" s="49">
        <v>3</v>
      </c>
      <c r="Q45" s="49">
        <v>0</v>
      </c>
      <c r="R45" s="49">
        <v>0</v>
      </c>
      <c r="S45" s="49">
        <v>0</v>
      </c>
      <c r="T45" s="49">
        <v>0</v>
      </c>
      <c r="U45" s="49">
        <v>0</v>
      </c>
      <c r="V45" s="49">
        <v>0</v>
      </c>
      <c r="W45" s="49">
        <v>3</v>
      </c>
    </row>
    <row r="46" spans="1:23">
      <c r="A46" s="85" t="s">
        <v>3920</v>
      </c>
      <c r="B46" s="85" t="s">
        <v>3878</v>
      </c>
      <c r="C46" s="49">
        <v>0</v>
      </c>
      <c r="D46" s="49">
        <v>0</v>
      </c>
      <c r="E46" s="49">
        <v>0</v>
      </c>
      <c r="F46" s="49">
        <v>0</v>
      </c>
      <c r="G46" s="49">
        <v>0</v>
      </c>
      <c r="H46" s="49">
        <v>0</v>
      </c>
      <c r="I46" s="49">
        <v>0</v>
      </c>
      <c r="J46" s="49">
        <v>0</v>
      </c>
      <c r="K46" s="49">
        <v>0</v>
      </c>
      <c r="L46" s="49">
        <v>0</v>
      </c>
      <c r="M46" s="49">
        <v>0</v>
      </c>
      <c r="N46" s="49">
        <v>1</v>
      </c>
      <c r="O46" s="49">
        <v>0</v>
      </c>
      <c r="P46" s="49">
        <v>0</v>
      </c>
      <c r="Q46" s="49">
        <v>0</v>
      </c>
      <c r="R46" s="49">
        <v>0</v>
      </c>
      <c r="S46" s="49">
        <v>0</v>
      </c>
      <c r="T46" s="49">
        <v>0</v>
      </c>
      <c r="U46" s="49">
        <v>0</v>
      </c>
      <c r="V46" s="49">
        <v>0</v>
      </c>
      <c r="W46" s="49">
        <v>1</v>
      </c>
    </row>
    <row r="47" spans="1:23">
      <c r="A47" s="85" t="s">
        <v>3921</v>
      </c>
      <c r="B47" s="85" t="s">
        <v>3878</v>
      </c>
      <c r="C47" s="49">
        <v>0</v>
      </c>
      <c r="D47" s="49">
        <v>0</v>
      </c>
      <c r="E47" s="49">
        <v>0</v>
      </c>
      <c r="F47" s="49">
        <v>0</v>
      </c>
      <c r="G47" s="49">
        <v>0</v>
      </c>
      <c r="H47" s="49">
        <v>0</v>
      </c>
      <c r="I47" s="49">
        <v>0</v>
      </c>
      <c r="J47" s="49">
        <v>0</v>
      </c>
      <c r="K47" s="49">
        <v>0</v>
      </c>
      <c r="L47" s="49">
        <v>0</v>
      </c>
      <c r="M47" s="49">
        <v>0</v>
      </c>
      <c r="N47" s="49">
        <v>1</v>
      </c>
      <c r="O47" s="49">
        <v>0</v>
      </c>
      <c r="P47" s="49">
        <v>0</v>
      </c>
      <c r="Q47" s="49">
        <v>0</v>
      </c>
      <c r="R47" s="49">
        <v>0</v>
      </c>
      <c r="S47" s="49">
        <v>0</v>
      </c>
      <c r="T47" s="49">
        <v>0</v>
      </c>
      <c r="U47" s="49">
        <v>0</v>
      </c>
      <c r="V47" s="49">
        <v>0</v>
      </c>
      <c r="W47" s="49">
        <v>1</v>
      </c>
    </row>
    <row r="48" spans="1:23">
      <c r="A48" s="85" t="s">
        <v>3922</v>
      </c>
      <c r="B48" s="85" t="s">
        <v>3878</v>
      </c>
      <c r="C48" s="49">
        <v>0</v>
      </c>
      <c r="D48" s="49">
        <v>0</v>
      </c>
      <c r="E48" s="49">
        <v>0</v>
      </c>
      <c r="F48" s="49">
        <v>0</v>
      </c>
      <c r="G48" s="49">
        <v>0</v>
      </c>
      <c r="H48" s="49">
        <v>0</v>
      </c>
      <c r="I48" s="49">
        <v>0</v>
      </c>
      <c r="J48" s="49">
        <v>0</v>
      </c>
      <c r="K48" s="49">
        <v>0</v>
      </c>
      <c r="L48" s="49">
        <v>0</v>
      </c>
      <c r="M48" s="49">
        <v>0</v>
      </c>
      <c r="N48" s="49">
        <v>0</v>
      </c>
      <c r="O48" s="49">
        <v>0</v>
      </c>
      <c r="P48" s="49">
        <v>1</v>
      </c>
      <c r="Q48" s="49">
        <v>0</v>
      </c>
      <c r="R48" s="49">
        <v>0</v>
      </c>
      <c r="S48" s="49">
        <v>0</v>
      </c>
      <c r="T48" s="49">
        <v>0</v>
      </c>
      <c r="U48" s="49">
        <v>0</v>
      </c>
      <c r="V48" s="49">
        <v>0</v>
      </c>
      <c r="W48" s="49">
        <v>1</v>
      </c>
    </row>
    <row r="49" spans="1:23">
      <c r="A49" s="85" t="s">
        <v>3923</v>
      </c>
      <c r="B49" s="85" t="s">
        <v>3878</v>
      </c>
      <c r="C49" s="49">
        <v>0</v>
      </c>
      <c r="D49" s="49">
        <v>0</v>
      </c>
      <c r="E49" s="49">
        <v>0</v>
      </c>
      <c r="F49" s="49">
        <v>0</v>
      </c>
      <c r="G49" s="49">
        <v>0</v>
      </c>
      <c r="H49" s="49">
        <v>0</v>
      </c>
      <c r="I49" s="49">
        <v>0</v>
      </c>
      <c r="J49" s="49">
        <v>0</v>
      </c>
      <c r="K49" s="49">
        <v>0</v>
      </c>
      <c r="L49" s="49">
        <v>0</v>
      </c>
      <c r="M49" s="49">
        <v>1</v>
      </c>
      <c r="N49" s="49">
        <v>0</v>
      </c>
      <c r="O49" s="49">
        <v>0</v>
      </c>
      <c r="P49" s="49">
        <v>0</v>
      </c>
      <c r="Q49" s="49">
        <v>0</v>
      </c>
      <c r="R49" s="49">
        <v>0</v>
      </c>
      <c r="S49" s="49">
        <v>0</v>
      </c>
      <c r="T49" s="49">
        <v>0</v>
      </c>
      <c r="U49" s="49">
        <v>0</v>
      </c>
      <c r="V49" s="49">
        <v>0</v>
      </c>
      <c r="W49" s="49">
        <v>1</v>
      </c>
    </row>
    <row r="50" spans="1:23">
      <c r="A50" s="85" t="s">
        <v>3924</v>
      </c>
      <c r="B50" s="85" t="s">
        <v>3878</v>
      </c>
      <c r="C50" s="49">
        <v>0</v>
      </c>
      <c r="D50" s="49">
        <v>0</v>
      </c>
      <c r="E50" s="49">
        <v>0</v>
      </c>
      <c r="F50" s="49">
        <v>0</v>
      </c>
      <c r="G50" s="49">
        <v>0</v>
      </c>
      <c r="H50" s="49">
        <v>0</v>
      </c>
      <c r="I50" s="49">
        <v>0</v>
      </c>
      <c r="J50" s="49">
        <v>0</v>
      </c>
      <c r="K50" s="49">
        <v>0</v>
      </c>
      <c r="L50" s="49">
        <v>0</v>
      </c>
      <c r="M50" s="49">
        <v>0</v>
      </c>
      <c r="N50" s="49">
        <v>0</v>
      </c>
      <c r="O50" s="49">
        <v>0</v>
      </c>
      <c r="P50" s="49">
        <v>0</v>
      </c>
      <c r="Q50" s="49">
        <v>0</v>
      </c>
      <c r="R50" s="49">
        <v>1</v>
      </c>
      <c r="S50" s="49">
        <v>0</v>
      </c>
      <c r="T50" s="49">
        <v>0</v>
      </c>
      <c r="U50" s="49">
        <v>0</v>
      </c>
      <c r="V50" s="49">
        <v>0</v>
      </c>
      <c r="W50" s="49">
        <v>1</v>
      </c>
    </row>
    <row r="51" spans="1:23">
      <c r="A51" s="85" t="s">
        <v>3925</v>
      </c>
      <c r="B51" s="85" t="s">
        <v>3878</v>
      </c>
      <c r="C51" s="49">
        <v>0</v>
      </c>
      <c r="D51" s="49">
        <v>0</v>
      </c>
      <c r="E51" s="49">
        <v>0</v>
      </c>
      <c r="F51" s="49">
        <v>0</v>
      </c>
      <c r="G51" s="49">
        <v>0</v>
      </c>
      <c r="H51" s="49">
        <v>0</v>
      </c>
      <c r="I51" s="49">
        <v>0</v>
      </c>
      <c r="J51" s="49">
        <v>0</v>
      </c>
      <c r="K51" s="49">
        <v>0</v>
      </c>
      <c r="L51" s="49">
        <v>0</v>
      </c>
      <c r="M51" s="49">
        <v>0</v>
      </c>
      <c r="N51" s="49">
        <v>0</v>
      </c>
      <c r="O51" s="49">
        <v>0</v>
      </c>
      <c r="P51" s="49">
        <v>1</v>
      </c>
      <c r="Q51" s="49">
        <v>0</v>
      </c>
      <c r="R51" s="49">
        <v>0</v>
      </c>
      <c r="S51" s="49">
        <v>0</v>
      </c>
      <c r="T51" s="49">
        <v>1</v>
      </c>
      <c r="U51" s="49">
        <v>0</v>
      </c>
      <c r="V51" s="49">
        <v>0</v>
      </c>
      <c r="W51" s="49">
        <v>2</v>
      </c>
    </row>
    <row r="52" spans="1:23">
      <c r="A52" s="85" t="s">
        <v>3926</v>
      </c>
      <c r="B52" s="85" t="s">
        <v>3878</v>
      </c>
      <c r="C52" s="49">
        <v>0</v>
      </c>
      <c r="D52" s="49">
        <v>0</v>
      </c>
      <c r="E52" s="49">
        <v>0</v>
      </c>
      <c r="F52" s="49">
        <v>0</v>
      </c>
      <c r="G52" s="49">
        <v>0</v>
      </c>
      <c r="H52" s="49">
        <v>0</v>
      </c>
      <c r="I52" s="49">
        <v>0</v>
      </c>
      <c r="J52" s="49">
        <v>0</v>
      </c>
      <c r="K52" s="49">
        <v>0</v>
      </c>
      <c r="L52" s="49">
        <v>0</v>
      </c>
      <c r="M52" s="49">
        <v>0</v>
      </c>
      <c r="N52" s="49">
        <v>0</v>
      </c>
      <c r="O52" s="49">
        <v>0</v>
      </c>
      <c r="P52" s="49">
        <v>0</v>
      </c>
      <c r="Q52" s="49">
        <v>0</v>
      </c>
      <c r="R52" s="49">
        <v>0</v>
      </c>
      <c r="S52" s="49">
        <v>0</v>
      </c>
      <c r="T52" s="49">
        <v>1</v>
      </c>
      <c r="U52" s="49">
        <v>0</v>
      </c>
      <c r="V52" s="49">
        <v>4</v>
      </c>
      <c r="W52" s="49">
        <v>5</v>
      </c>
    </row>
    <row r="53" spans="1:23">
      <c r="A53" s="85" t="s">
        <v>3927</v>
      </c>
      <c r="B53" s="85" t="s">
        <v>3878</v>
      </c>
      <c r="C53" s="49">
        <v>0</v>
      </c>
      <c r="D53" s="49">
        <v>0</v>
      </c>
      <c r="E53" s="49">
        <v>0</v>
      </c>
      <c r="F53" s="49">
        <v>0</v>
      </c>
      <c r="G53" s="49">
        <v>0</v>
      </c>
      <c r="H53" s="49">
        <v>0</v>
      </c>
      <c r="I53" s="49">
        <v>0</v>
      </c>
      <c r="J53" s="49">
        <v>0</v>
      </c>
      <c r="K53" s="49">
        <v>0</v>
      </c>
      <c r="L53" s="49">
        <v>0</v>
      </c>
      <c r="M53" s="49">
        <v>2</v>
      </c>
      <c r="N53" s="49">
        <v>0</v>
      </c>
      <c r="O53" s="49">
        <v>0</v>
      </c>
      <c r="P53" s="49">
        <v>2</v>
      </c>
      <c r="Q53" s="49">
        <v>1</v>
      </c>
      <c r="R53" s="49">
        <v>0</v>
      </c>
      <c r="S53" s="49">
        <v>0</v>
      </c>
      <c r="T53" s="49">
        <v>0</v>
      </c>
      <c r="U53" s="49">
        <v>2</v>
      </c>
      <c r="V53" s="49">
        <v>4</v>
      </c>
      <c r="W53" s="49">
        <v>11</v>
      </c>
    </row>
    <row r="54" spans="1:23">
      <c r="A54" s="85" t="s">
        <v>3928</v>
      </c>
      <c r="B54" s="85" t="s">
        <v>3878</v>
      </c>
      <c r="C54" s="49">
        <v>0</v>
      </c>
      <c r="D54" s="49">
        <v>0</v>
      </c>
      <c r="E54" s="49">
        <v>0</v>
      </c>
      <c r="F54" s="49">
        <v>0</v>
      </c>
      <c r="G54" s="49">
        <v>0</v>
      </c>
      <c r="H54" s="49">
        <v>0</v>
      </c>
      <c r="I54" s="49">
        <v>0</v>
      </c>
      <c r="J54" s="49">
        <v>0</v>
      </c>
      <c r="K54" s="49">
        <v>0</v>
      </c>
      <c r="L54" s="49">
        <v>0</v>
      </c>
      <c r="M54" s="49">
        <v>0</v>
      </c>
      <c r="N54" s="49">
        <v>0</v>
      </c>
      <c r="O54" s="49">
        <v>0</v>
      </c>
      <c r="P54" s="49">
        <v>3</v>
      </c>
      <c r="Q54" s="49">
        <v>0</v>
      </c>
      <c r="R54" s="49">
        <v>0</v>
      </c>
      <c r="S54" s="49">
        <v>0</v>
      </c>
      <c r="T54" s="49">
        <v>0</v>
      </c>
      <c r="U54" s="49">
        <v>0</v>
      </c>
      <c r="V54" s="49">
        <v>1</v>
      </c>
      <c r="W54" s="49">
        <v>4</v>
      </c>
    </row>
    <row r="55" spans="1:23">
      <c r="A55" s="85" t="s">
        <v>3929</v>
      </c>
      <c r="B55" s="85" t="s">
        <v>3878</v>
      </c>
      <c r="C55" s="49">
        <v>0</v>
      </c>
      <c r="D55" s="49">
        <v>0</v>
      </c>
      <c r="E55" s="49">
        <v>0</v>
      </c>
      <c r="F55" s="49">
        <v>0</v>
      </c>
      <c r="G55" s="49">
        <v>0</v>
      </c>
      <c r="H55" s="49">
        <v>0</v>
      </c>
      <c r="I55" s="49">
        <v>0</v>
      </c>
      <c r="J55" s="49">
        <v>0</v>
      </c>
      <c r="K55" s="49">
        <v>0</v>
      </c>
      <c r="L55" s="49">
        <v>0</v>
      </c>
      <c r="M55" s="49">
        <v>0</v>
      </c>
      <c r="N55" s="49">
        <v>0</v>
      </c>
      <c r="O55" s="49">
        <v>0</v>
      </c>
      <c r="P55" s="49">
        <v>0</v>
      </c>
      <c r="Q55" s="49">
        <v>0</v>
      </c>
      <c r="R55" s="49">
        <v>0</v>
      </c>
      <c r="S55" s="49">
        <v>0</v>
      </c>
      <c r="T55" s="49">
        <v>1</v>
      </c>
      <c r="U55" s="49">
        <v>0</v>
      </c>
      <c r="V55" s="49">
        <v>0</v>
      </c>
      <c r="W55" s="49">
        <v>1</v>
      </c>
    </row>
    <row r="56" spans="1:23">
      <c r="A56" s="85" t="s">
        <v>3930</v>
      </c>
      <c r="B56" s="85" t="s">
        <v>3878</v>
      </c>
      <c r="C56" s="49">
        <v>0</v>
      </c>
      <c r="D56" s="49">
        <v>0</v>
      </c>
      <c r="E56" s="49">
        <v>0</v>
      </c>
      <c r="F56" s="49">
        <v>0</v>
      </c>
      <c r="G56" s="49">
        <v>0</v>
      </c>
      <c r="H56" s="49">
        <v>0</v>
      </c>
      <c r="I56" s="49">
        <v>0</v>
      </c>
      <c r="J56" s="49">
        <v>0</v>
      </c>
      <c r="K56" s="49">
        <v>0</v>
      </c>
      <c r="L56" s="49">
        <v>0</v>
      </c>
      <c r="M56" s="49">
        <v>0</v>
      </c>
      <c r="N56" s="49">
        <v>0</v>
      </c>
      <c r="O56" s="49">
        <v>0</v>
      </c>
      <c r="P56" s="49">
        <v>0</v>
      </c>
      <c r="Q56" s="49">
        <v>0</v>
      </c>
      <c r="R56" s="49">
        <v>0</v>
      </c>
      <c r="S56" s="49">
        <v>0</v>
      </c>
      <c r="T56" s="49">
        <v>0</v>
      </c>
      <c r="U56" s="49">
        <v>0</v>
      </c>
      <c r="V56" s="49">
        <v>1</v>
      </c>
      <c r="W56" s="49">
        <v>1</v>
      </c>
    </row>
    <row r="57" spans="1:23">
      <c r="A57" s="85" t="s">
        <v>3931</v>
      </c>
      <c r="B57" s="85" t="s">
        <v>3878</v>
      </c>
      <c r="C57" s="49">
        <v>0</v>
      </c>
      <c r="D57" s="49">
        <v>0</v>
      </c>
      <c r="E57" s="49">
        <v>0</v>
      </c>
      <c r="F57" s="49">
        <v>0</v>
      </c>
      <c r="G57" s="49">
        <v>0</v>
      </c>
      <c r="H57" s="49">
        <v>0</v>
      </c>
      <c r="I57" s="49">
        <v>0</v>
      </c>
      <c r="J57" s="49">
        <v>0</v>
      </c>
      <c r="K57" s="49">
        <v>0</v>
      </c>
      <c r="L57" s="49">
        <v>0</v>
      </c>
      <c r="M57" s="49">
        <v>0</v>
      </c>
      <c r="N57" s="49">
        <v>0</v>
      </c>
      <c r="O57" s="49">
        <v>0</v>
      </c>
      <c r="P57" s="49">
        <v>0</v>
      </c>
      <c r="Q57" s="49">
        <v>1</v>
      </c>
      <c r="R57" s="49">
        <v>0</v>
      </c>
      <c r="S57" s="49">
        <v>0</v>
      </c>
      <c r="T57" s="49">
        <v>0</v>
      </c>
      <c r="U57" s="49">
        <v>0</v>
      </c>
      <c r="V57" s="49">
        <v>0</v>
      </c>
      <c r="W57" s="49">
        <v>1</v>
      </c>
    </row>
    <row r="58" spans="1:23">
      <c r="A58" s="85" t="s">
        <v>3932</v>
      </c>
      <c r="B58" s="85" t="s">
        <v>3878</v>
      </c>
      <c r="C58" s="49">
        <v>0</v>
      </c>
      <c r="D58" s="49">
        <v>0</v>
      </c>
      <c r="E58" s="49">
        <v>0</v>
      </c>
      <c r="F58" s="49">
        <v>0</v>
      </c>
      <c r="G58" s="49">
        <v>0</v>
      </c>
      <c r="H58" s="49">
        <v>0</v>
      </c>
      <c r="I58" s="49">
        <v>0</v>
      </c>
      <c r="J58" s="49">
        <v>0</v>
      </c>
      <c r="K58" s="49">
        <v>0</v>
      </c>
      <c r="L58" s="49">
        <v>3</v>
      </c>
      <c r="M58" s="49">
        <v>0</v>
      </c>
      <c r="N58" s="49">
        <v>0</v>
      </c>
      <c r="O58" s="49">
        <v>0</v>
      </c>
      <c r="P58" s="49">
        <v>0</v>
      </c>
      <c r="Q58" s="49">
        <v>0</v>
      </c>
      <c r="R58" s="49">
        <v>0</v>
      </c>
      <c r="S58" s="49">
        <v>1</v>
      </c>
      <c r="T58" s="49">
        <v>0</v>
      </c>
      <c r="U58" s="49">
        <v>0</v>
      </c>
      <c r="V58" s="49">
        <v>0</v>
      </c>
      <c r="W58" s="49">
        <v>4</v>
      </c>
    </row>
    <row r="59" spans="1:23">
      <c r="A59" s="85" t="s">
        <v>3933</v>
      </c>
      <c r="B59" s="85" t="s">
        <v>3878</v>
      </c>
      <c r="C59" s="49">
        <v>0</v>
      </c>
      <c r="D59" s="49">
        <v>0</v>
      </c>
      <c r="E59" s="49">
        <v>0</v>
      </c>
      <c r="F59" s="49">
        <v>0</v>
      </c>
      <c r="G59" s="49">
        <v>0</v>
      </c>
      <c r="H59" s="49">
        <v>0</v>
      </c>
      <c r="I59" s="49">
        <v>1</v>
      </c>
      <c r="J59" s="49">
        <v>3</v>
      </c>
      <c r="K59" s="49">
        <v>1</v>
      </c>
      <c r="L59" s="49">
        <v>1</v>
      </c>
      <c r="M59" s="49">
        <v>2</v>
      </c>
      <c r="N59" s="49">
        <v>1</v>
      </c>
      <c r="O59" s="49">
        <v>1</v>
      </c>
      <c r="P59" s="49">
        <v>0</v>
      </c>
      <c r="Q59" s="49">
        <v>1</v>
      </c>
      <c r="R59" s="49">
        <v>8</v>
      </c>
      <c r="S59" s="49">
        <v>0</v>
      </c>
      <c r="T59" s="49">
        <v>8</v>
      </c>
      <c r="U59" s="49">
        <v>0</v>
      </c>
      <c r="V59" s="49">
        <v>4</v>
      </c>
      <c r="W59" s="49">
        <v>31</v>
      </c>
    </row>
    <row r="60" spans="1:23">
      <c r="A60" s="85" t="s">
        <v>3934</v>
      </c>
      <c r="B60" s="85" t="s">
        <v>3878</v>
      </c>
      <c r="C60" s="49">
        <v>0</v>
      </c>
      <c r="D60" s="49">
        <v>0</v>
      </c>
      <c r="E60" s="49">
        <v>0</v>
      </c>
      <c r="F60" s="49">
        <v>0</v>
      </c>
      <c r="G60" s="49">
        <v>0</v>
      </c>
      <c r="H60" s="49">
        <v>0</v>
      </c>
      <c r="I60" s="49">
        <v>0</v>
      </c>
      <c r="J60" s="49">
        <v>0</v>
      </c>
      <c r="K60" s="49">
        <v>0</v>
      </c>
      <c r="L60" s="49">
        <v>0</v>
      </c>
      <c r="M60" s="49">
        <v>0</v>
      </c>
      <c r="N60" s="49">
        <v>1</v>
      </c>
      <c r="O60" s="49">
        <v>0</v>
      </c>
      <c r="P60" s="49">
        <v>0</v>
      </c>
      <c r="Q60" s="49">
        <v>0</v>
      </c>
      <c r="R60" s="49">
        <v>0</v>
      </c>
      <c r="S60" s="49">
        <v>0</v>
      </c>
      <c r="T60" s="49">
        <v>0</v>
      </c>
      <c r="U60" s="49">
        <v>0</v>
      </c>
      <c r="V60" s="49">
        <v>0</v>
      </c>
      <c r="W60" s="49">
        <v>1</v>
      </c>
    </row>
    <row r="61" spans="1:23">
      <c r="A61" s="85" t="s">
        <v>3935</v>
      </c>
      <c r="B61" s="85" t="s">
        <v>3878</v>
      </c>
      <c r="C61" s="49">
        <v>0</v>
      </c>
      <c r="D61" s="49">
        <v>0</v>
      </c>
      <c r="E61" s="49">
        <v>0</v>
      </c>
      <c r="F61" s="49">
        <v>0</v>
      </c>
      <c r="G61" s="49">
        <v>0</v>
      </c>
      <c r="H61" s="49">
        <v>0</v>
      </c>
      <c r="I61" s="49">
        <v>1</v>
      </c>
      <c r="J61" s="49">
        <v>0</v>
      </c>
      <c r="K61" s="49">
        <v>4</v>
      </c>
      <c r="L61" s="49">
        <v>0</v>
      </c>
      <c r="M61" s="49">
        <v>0</v>
      </c>
      <c r="N61" s="49">
        <v>0</v>
      </c>
      <c r="O61" s="49">
        <v>0</v>
      </c>
      <c r="P61" s="49">
        <v>0</v>
      </c>
      <c r="Q61" s="49">
        <v>0</v>
      </c>
      <c r="R61" s="49">
        <v>0</v>
      </c>
      <c r="S61" s="49">
        <v>0</v>
      </c>
      <c r="T61" s="49">
        <v>0</v>
      </c>
      <c r="U61" s="49">
        <v>0</v>
      </c>
      <c r="V61" s="49">
        <v>0</v>
      </c>
      <c r="W61" s="49">
        <v>5</v>
      </c>
    </row>
    <row r="62" spans="1:23">
      <c r="A62" s="85" t="s">
        <v>3936</v>
      </c>
      <c r="B62" s="85" t="s">
        <v>3878</v>
      </c>
      <c r="C62" s="49">
        <v>0</v>
      </c>
      <c r="D62" s="49">
        <v>0</v>
      </c>
      <c r="E62" s="49">
        <v>0</v>
      </c>
      <c r="F62" s="49">
        <v>0</v>
      </c>
      <c r="G62" s="49">
        <v>0</v>
      </c>
      <c r="H62" s="49">
        <v>0</v>
      </c>
      <c r="I62" s="49">
        <v>0</v>
      </c>
      <c r="J62" s="49">
        <v>0</v>
      </c>
      <c r="K62" s="49">
        <v>0</v>
      </c>
      <c r="L62" s="49">
        <v>0</v>
      </c>
      <c r="M62" s="49">
        <v>0</v>
      </c>
      <c r="N62" s="49">
        <v>0</v>
      </c>
      <c r="O62" s="49">
        <v>0</v>
      </c>
      <c r="P62" s="49">
        <v>1</v>
      </c>
      <c r="Q62" s="49">
        <v>0</v>
      </c>
      <c r="R62" s="49">
        <v>7</v>
      </c>
      <c r="S62" s="49">
        <v>0</v>
      </c>
      <c r="T62" s="49">
        <v>1</v>
      </c>
      <c r="U62" s="49">
        <v>0</v>
      </c>
      <c r="V62" s="49">
        <v>0</v>
      </c>
      <c r="W62" s="49">
        <v>9</v>
      </c>
    </row>
    <row r="63" spans="1:23">
      <c r="A63" s="85" t="s">
        <v>3937</v>
      </c>
      <c r="B63" s="85" t="s">
        <v>3878</v>
      </c>
      <c r="C63" s="49">
        <v>0</v>
      </c>
      <c r="D63" s="49">
        <v>0</v>
      </c>
      <c r="E63" s="49">
        <v>0</v>
      </c>
      <c r="F63" s="49">
        <v>0</v>
      </c>
      <c r="G63" s="49">
        <v>0</v>
      </c>
      <c r="H63" s="49">
        <v>0</v>
      </c>
      <c r="I63" s="49">
        <v>0</v>
      </c>
      <c r="J63" s="49">
        <v>2</v>
      </c>
      <c r="K63" s="49">
        <v>0</v>
      </c>
      <c r="L63" s="49">
        <v>0</v>
      </c>
      <c r="M63" s="49">
        <v>0</v>
      </c>
      <c r="N63" s="49">
        <v>0</v>
      </c>
      <c r="O63" s="49">
        <v>0</v>
      </c>
      <c r="P63" s="49">
        <v>0</v>
      </c>
      <c r="Q63" s="49">
        <v>0</v>
      </c>
      <c r="R63" s="49">
        <v>0</v>
      </c>
      <c r="S63" s="49">
        <v>0</v>
      </c>
      <c r="T63" s="49">
        <v>0</v>
      </c>
      <c r="U63" s="49">
        <v>0</v>
      </c>
      <c r="V63" s="49">
        <v>0</v>
      </c>
      <c r="W63" s="49">
        <v>2</v>
      </c>
    </row>
    <row r="64" spans="1:23">
      <c r="A64" s="85" t="s">
        <v>3938</v>
      </c>
      <c r="B64" s="85" t="s">
        <v>3878</v>
      </c>
      <c r="C64" s="49">
        <v>0</v>
      </c>
      <c r="D64" s="49">
        <v>0</v>
      </c>
      <c r="E64" s="49">
        <v>0</v>
      </c>
      <c r="F64" s="49">
        <v>0</v>
      </c>
      <c r="G64" s="49">
        <v>0</v>
      </c>
      <c r="H64" s="49">
        <v>0</v>
      </c>
      <c r="I64" s="49">
        <v>0</v>
      </c>
      <c r="J64" s="49">
        <v>0</v>
      </c>
      <c r="K64" s="49">
        <v>0</v>
      </c>
      <c r="L64" s="49">
        <v>1</v>
      </c>
      <c r="M64" s="49">
        <v>0</v>
      </c>
      <c r="N64" s="49">
        <v>0</v>
      </c>
      <c r="O64" s="49">
        <v>0</v>
      </c>
      <c r="P64" s="49">
        <v>0</v>
      </c>
      <c r="Q64" s="49">
        <v>0</v>
      </c>
      <c r="R64" s="49">
        <v>0</v>
      </c>
      <c r="S64" s="49">
        <v>0</v>
      </c>
      <c r="T64" s="49">
        <v>0</v>
      </c>
      <c r="U64" s="49">
        <v>0</v>
      </c>
      <c r="V64" s="49">
        <v>0</v>
      </c>
      <c r="W64" s="49">
        <v>1</v>
      </c>
    </row>
    <row r="65" spans="1:23">
      <c r="A65" s="85" t="s">
        <v>3939</v>
      </c>
      <c r="B65" s="85" t="s">
        <v>3878</v>
      </c>
      <c r="C65" s="49">
        <v>0</v>
      </c>
      <c r="D65" s="49">
        <v>0</v>
      </c>
      <c r="E65" s="49">
        <v>0</v>
      </c>
      <c r="F65" s="49">
        <v>0</v>
      </c>
      <c r="G65" s="49">
        <v>0</v>
      </c>
      <c r="H65" s="49">
        <v>0</v>
      </c>
      <c r="I65" s="49">
        <v>0</v>
      </c>
      <c r="J65" s="49">
        <v>1</v>
      </c>
      <c r="K65" s="49">
        <v>6</v>
      </c>
      <c r="L65" s="49">
        <v>1</v>
      </c>
      <c r="M65" s="49">
        <v>0</v>
      </c>
      <c r="N65" s="49">
        <v>0</v>
      </c>
      <c r="O65" s="49">
        <v>2</v>
      </c>
      <c r="P65" s="49">
        <v>4</v>
      </c>
      <c r="Q65" s="49">
        <v>21</v>
      </c>
      <c r="R65" s="49">
        <v>3</v>
      </c>
      <c r="S65" s="49">
        <v>0</v>
      </c>
      <c r="T65" s="49">
        <v>1</v>
      </c>
      <c r="U65" s="49">
        <v>0</v>
      </c>
      <c r="V65" s="49">
        <v>4</v>
      </c>
      <c r="W65" s="49">
        <v>43</v>
      </c>
    </row>
    <row r="66" spans="1:23">
      <c r="A66" s="85" t="s">
        <v>3940</v>
      </c>
      <c r="B66" s="85" t="s">
        <v>3878</v>
      </c>
      <c r="C66" s="49">
        <v>0</v>
      </c>
      <c r="D66" s="49">
        <v>0</v>
      </c>
      <c r="E66" s="49">
        <v>0</v>
      </c>
      <c r="F66" s="49">
        <v>0</v>
      </c>
      <c r="G66" s="49">
        <v>0</v>
      </c>
      <c r="H66" s="49">
        <v>0</v>
      </c>
      <c r="I66" s="49">
        <v>0</v>
      </c>
      <c r="J66" s="49">
        <v>0</v>
      </c>
      <c r="K66" s="49">
        <v>0</v>
      </c>
      <c r="L66" s="49">
        <v>0</v>
      </c>
      <c r="M66" s="49">
        <v>0</v>
      </c>
      <c r="N66" s="49">
        <v>0</v>
      </c>
      <c r="O66" s="49">
        <v>2</v>
      </c>
      <c r="P66" s="49">
        <v>0</v>
      </c>
      <c r="Q66" s="49">
        <v>0</v>
      </c>
      <c r="R66" s="49">
        <v>0</v>
      </c>
      <c r="S66" s="49">
        <v>0</v>
      </c>
      <c r="T66" s="49">
        <v>0</v>
      </c>
      <c r="U66" s="49">
        <v>0</v>
      </c>
      <c r="V66" s="49">
        <v>0</v>
      </c>
      <c r="W66" s="49">
        <v>2</v>
      </c>
    </row>
    <row r="67" spans="1:23">
      <c r="A67" s="85" t="s">
        <v>3941</v>
      </c>
      <c r="B67" s="85" t="s">
        <v>3878</v>
      </c>
      <c r="C67" s="49">
        <v>0</v>
      </c>
      <c r="D67" s="49">
        <v>0</v>
      </c>
      <c r="E67" s="49">
        <v>0</v>
      </c>
      <c r="F67" s="49">
        <v>0</v>
      </c>
      <c r="G67" s="49">
        <v>0</v>
      </c>
      <c r="H67" s="49">
        <v>0</v>
      </c>
      <c r="I67" s="49">
        <v>0</v>
      </c>
      <c r="J67" s="49">
        <v>0</v>
      </c>
      <c r="K67" s="49">
        <v>0</v>
      </c>
      <c r="L67" s="49">
        <v>0</v>
      </c>
      <c r="M67" s="49">
        <v>0</v>
      </c>
      <c r="N67" s="49">
        <v>0</v>
      </c>
      <c r="O67" s="49">
        <v>0</v>
      </c>
      <c r="P67" s="49">
        <v>10</v>
      </c>
      <c r="Q67" s="49">
        <v>4</v>
      </c>
      <c r="R67" s="49">
        <v>0</v>
      </c>
      <c r="S67" s="49">
        <v>0</v>
      </c>
      <c r="T67" s="49">
        <v>0</v>
      </c>
      <c r="U67" s="49">
        <v>0</v>
      </c>
      <c r="V67" s="49">
        <v>0</v>
      </c>
      <c r="W67" s="49">
        <v>14</v>
      </c>
    </row>
    <row r="68" spans="1:23">
      <c r="A68" s="85" t="s">
        <v>3942</v>
      </c>
      <c r="B68" s="85" t="s">
        <v>3878</v>
      </c>
      <c r="C68" s="49">
        <v>0</v>
      </c>
      <c r="D68" s="49">
        <v>0</v>
      </c>
      <c r="E68" s="49">
        <v>0</v>
      </c>
      <c r="F68" s="49">
        <v>0</v>
      </c>
      <c r="G68" s="49">
        <v>0</v>
      </c>
      <c r="H68" s="49">
        <v>0</v>
      </c>
      <c r="I68" s="49">
        <v>1</v>
      </c>
      <c r="J68" s="49">
        <v>0</v>
      </c>
      <c r="K68" s="49">
        <v>1</v>
      </c>
      <c r="L68" s="49">
        <v>0</v>
      </c>
      <c r="M68" s="49">
        <v>0</v>
      </c>
      <c r="N68" s="49">
        <v>0</v>
      </c>
      <c r="O68" s="49">
        <v>0</v>
      </c>
      <c r="P68" s="49">
        <v>0</v>
      </c>
      <c r="Q68" s="49">
        <v>0</v>
      </c>
      <c r="R68" s="49">
        <v>1</v>
      </c>
      <c r="S68" s="49">
        <v>0</v>
      </c>
      <c r="T68" s="49">
        <v>0</v>
      </c>
      <c r="U68" s="49">
        <v>0</v>
      </c>
      <c r="V68" s="49">
        <v>0</v>
      </c>
      <c r="W68" s="49">
        <v>3</v>
      </c>
    </row>
    <row r="69" spans="1:23">
      <c r="A69" s="85" t="s">
        <v>3943</v>
      </c>
      <c r="B69" s="85" t="s">
        <v>3878</v>
      </c>
      <c r="C69" s="49">
        <v>0</v>
      </c>
      <c r="D69" s="49">
        <v>0</v>
      </c>
      <c r="E69" s="49">
        <v>0</v>
      </c>
      <c r="F69" s="49">
        <v>0</v>
      </c>
      <c r="G69" s="49">
        <v>0</v>
      </c>
      <c r="H69" s="49">
        <v>0</v>
      </c>
      <c r="I69" s="49">
        <v>0</v>
      </c>
      <c r="J69" s="49">
        <v>0</v>
      </c>
      <c r="K69" s="49">
        <v>1</v>
      </c>
      <c r="L69" s="49">
        <v>0</v>
      </c>
      <c r="M69" s="49">
        <v>0</v>
      </c>
      <c r="N69" s="49">
        <v>0</v>
      </c>
      <c r="O69" s="49">
        <v>0</v>
      </c>
      <c r="P69" s="49">
        <v>1</v>
      </c>
      <c r="Q69" s="49">
        <v>0</v>
      </c>
      <c r="R69" s="49">
        <v>0</v>
      </c>
      <c r="S69" s="49">
        <v>0</v>
      </c>
      <c r="T69" s="49">
        <v>0</v>
      </c>
      <c r="U69" s="49">
        <v>0</v>
      </c>
      <c r="V69" s="49">
        <v>0</v>
      </c>
      <c r="W69" s="49">
        <v>2</v>
      </c>
    </row>
    <row r="70" spans="1:23">
      <c r="A70" s="85" t="s">
        <v>3944</v>
      </c>
      <c r="B70" s="85" t="s">
        <v>3878</v>
      </c>
      <c r="C70" s="49">
        <v>0</v>
      </c>
      <c r="D70" s="49">
        <v>0</v>
      </c>
      <c r="E70" s="49">
        <v>0</v>
      </c>
      <c r="F70" s="49">
        <v>0</v>
      </c>
      <c r="G70" s="49">
        <v>0</v>
      </c>
      <c r="H70" s="49">
        <v>0</v>
      </c>
      <c r="I70" s="49">
        <v>1</v>
      </c>
      <c r="J70" s="49">
        <v>2</v>
      </c>
      <c r="K70" s="49">
        <v>6</v>
      </c>
      <c r="L70" s="49">
        <v>1</v>
      </c>
      <c r="M70" s="49">
        <v>0</v>
      </c>
      <c r="N70" s="49">
        <v>0</v>
      </c>
      <c r="O70" s="49">
        <v>0</v>
      </c>
      <c r="P70" s="49">
        <v>0</v>
      </c>
      <c r="Q70" s="49">
        <v>0</v>
      </c>
      <c r="R70" s="49">
        <v>0</v>
      </c>
      <c r="S70" s="49">
        <v>0</v>
      </c>
      <c r="T70" s="49">
        <v>0</v>
      </c>
      <c r="U70" s="49">
        <v>0</v>
      </c>
      <c r="V70" s="49">
        <v>0</v>
      </c>
      <c r="W70" s="49">
        <v>10</v>
      </c>
    </row>
    <row r="71" spans="1:23">
      <c r="A71" s="85" t="s">
        <v>3945</v>
      </c>
      <c r="B71" s="85" t="s">
        <v>3878</v>
      </c>
      <c r="C71" s="49">
        <v>0</v>
      </c>
      <c r="D71" s="49">
        <v>0</v>
      </c>
      <c r="E71" s="49">
        <v>0</v>
      </c>
      <c r="F71" s="49">
        <v>0</v>
      </c>
      <c r="G71" s="49">
        <v>0</v>
      </c>
      <c r="H71" s="49">
        <v>0</v>
      </c>
      <c r="I71" s="49">
        <v>0</v>
      </c>
      <c r="J71" s="49">
        <v>0</v>
      </c>
      <c r="K71" s="49">
        <v>0</v>
      </c>
      <c r="L71" s="49">
        <v>0</v>
      </c>
      <c r="M71" s="49">
        <v>0</v>
      </c>
      <c r="N71" s="49">
        <v>0</v>
      </c>
      <c r="O71" s="49">
        <v>0</v>
      </c>
      <c r="P71" s="49">
        <v>0</v>
      </c>
      <c r="Q71" s="49">
        <v>0</v>
      </c>
      <c r="R71" s="49">
        <v>4</v>
      </c>
      <c r="S71" s="49">
        <v>0</v>
      </c>
      <c r="T71" s="49">
        <v>0</v>
      </c>
      <c r="U71" s="49">
        <v>0</v>
      </c>
      <c r="V71" s="49">
        <v>0</v>
      </c>
      <c r="W71" s="49">
        <v>4</v>
      </c>
    </row>
    <row r="72" spans="1:23">
      <c r="A72" s="85" t="s">
        <v>3946</v>
      </c>
      <c r="B72" s="85" t="s">
        <v>3878</v>
      </c>
      <c r="C72" s="49">
        <v>0</v>
      </c>
      <c r="D72" s="49">
        <v>0</v>
      </c>
      <c r="E72" s="49">
        <v>0</v>
      </c>
      <c r="F72" s="49">
        <v>0</v>
      </c>
      <c r="G72" s="49">
        <v>0</v>
      </c>
      <c r="H72" s="49">
        <v>0</v>
      </c>
      <c r="I72" s="49">
        <v>0</v>
      </c>
      <c r="J72" s="49">
        <v>0</v>
      </c>
      <c r="K72" s="49">
        <v>0</v>
      </c>
      <c r="L72" s="49">
        <v>0</v>
      </c>
      <c r="M72" s="49">
        <v>0</v>
      </c>
      <c r="N72" s="49">
        <v>0</v>
      </c>
      <c r="O72" s="49">
        <v>1</v>
      </c>
      <c r="P72" s="49">
        <v>0</v>
      </c>
      <c r="Q72" s="49">
        <v>0</v>
      </c>
      <c r="R72" s="49">
        <v>0</v>
      </c>
      <c r="S72" s="49">
        <v>0</v>
      </c>
      <c r="T72" s="49">
        <v>0</v>
      </c>
      <c r="U72" s="49">
        <v>0</v>
      </c>
      <c r="V72" s="49">
        <v>0</v>
      </c>
      <c r="W72" s="49">
        <v>1</v>
      </c>
    </row>
    <row r="73" spans="1:23">
      <c r="A73" s="85" t="s">
        <v>3947</v>
      </c>
      <c r="B73" s="85" t="s">
        <v>3878</v>
      </c>
      <c r="C73" s="49">
        <v>0</v>
      </c>
      <c r="D73" s="49">
        <v>0</v>
      </c>
      <c r="E73" s="49">
        <v>0</v>
      </c>
      <c r="F73" s="49">
        <v>0</v>
      </c>
      <c r="G73" s="49">
        <v>0</v>
      </c>
      <c r="H73" s="49">
        <v>0</v>
      </c>
      <c r="I73" s="49">
        <v>0</v>
      </c>
      <c r="J73" s="49">
        <v>0</v>
      </c>
      <c r="K73" s="49">
        <v>0</v>
      </c>
      <c r="L73" s="49">
        <v>0</v>
      </c>
      <c r="M73" s="49">
        <v>0</v>
      </c>
      <c r="N73" s="49">
        <v>0</v>
      </c>
      <c r="O73" s="49">
        <v>0</v>
      </c>
      <c r="P73" s="49">
        <v>2</v>
      </c>
      <c r="Q73" s="49">
        <v>0</v>
      </c>
      <c r="R73" s="49">
        <v>0</v>
      </c>
      <c r="S73" s="49">
        <v>0</v>
      </c>
      <c r="T73" s="49">
        <v>1</v>
      </c>
      <c r="U73" s="49">
        <v>0</v>
      </c>
      <c r="V73" s="49">
        <v>1</v>
      </c>
      <c r="W73" s="49">
        <v>4</v>
      </c>
    </row>
    <row r="74" spans="1:23">
      <c r="A74" s="85" t="s">
        <v>3948</v>
      </c>
      <c r="B74" s="85" t="s">
        <v>3878</v>
      </c>
      <c r="C74" s="49">
        <v>0</v>
      </c>
      <c r="D74" s="49">
        <v>0</v>
      </c>
      <c r="E74" s="49">
        <v>0</v>
      </c>
      <c r="F74" s="49">
        <v>0</v>
      </c>
      <c r="G74" s="49">
        <v>0</v>
      </c>
      <c r="H74" s="49">
        <v>0</v>
      </c>
      <c r="I74" s="49">
        <v>0</v>
      </c>
      <c r="J74" s="49">
        <v>0</v>
      </c>
      <c r="K74" s="49">
        <v>0</v>
      </c>
      <c r="L74" s="49">
        <v>0</v>
      </c>
      <c r="M74" s="49">
        <v>0</v>
      </c>
      <c r="N74" s="49">
        <v>0</v>
      </c>
      <c r="O74" s="49">
        <v>0</v>
      </c>
      <c r="P74" s="49">
        <v>0</v>
      </c>
      <c r="Q74" s="49">
        <v>0</v>
      </c>
      <c r="R74" s="49">
        <v>0</v>
      </c>
      <c r="S74" s="49">
        <v>0</v>
      </c>
      <c r="T74" s="49">
        <v>0</v>
      </c>
      <c r="U74" s="49">
        <v>0</v>
      </c>
      <c r="V74" s="49">
        <v>1</v>
      </c>
      <c r="W74" s="49">
        <v>1</v>
      </c>
    </row>
    <row r="75" spans="1:23">
      <c r="A75" s="85" t="s">
        <v>3949</v>
      </c>
      <c r="B75" s="85" t="s">
        <v>3878</v>
      </c>
      <c r="C75" s="49">
        <v>0</v>
      </c>
      <c r="D75" s="49">
        <v>0</v>
      </c>
      <c r="E75" s="49">
        <v>0</v>
      </c>
      <c r="F75" s="49">
        <v>0</v>
      </c>
      <c r="G75" s="49">
        <v>0</v>
      </c>
      <c r="H75" s="49">
        <v>0</v>
      </c>
      <c r="I75" s="49">
        <v>0</v>
      </c>
      <c r="J75" s="49">
        <v>0</v>
      </c>
      <c r="K75" s="49">
        <v>0</v>
      </c>
      <c r="L75" s="49">
        <v>0</v>
      </c>
      <c r="M75" s="49">
        <v>0</v>
      </c>
      <c r="N75" s="49">
        <v>0</v>
      </c>
      <c r="O75" s="49">
        <v>0</v>
      </c>
      <c r="P75" s="49">
        <v>0</v>
      </c>
      <c r="Q75" s="49">
        <v>0</v>
      </c>
      <c r="R75" s="49">
        <v>0</v>
      </c>
      <c r="S75" s="49">
        <v>0</v>
      </c>
      <c r="T75" s="49">
        <v>0</v>
      </c>
      <c r="U75" s="49">
        <v>0</v>
      </c>
      <c r="V75" s="49">
        <v>1</v>
      </c>
      <c r="W75" s="49">
        <v>1</v>
      </c>
    </row>
    <row r="76" spans="1:23">
      <c r="A76" s="85" t="s">
        <v>3950</v>
      </c>
      <c r="B76" s="85" t="s">
        <v>3878</v>
      </c>
      <c r="C76" s="49">
        <v>0</v>
      </c>
      <c r="D76" s="49">
        <v>0</v>
      </c>
      <c r="E76" s="49">
        <v>0</v>
      </c>
      <c r="F76" s="49">
        <v>0</v>
      </c>
      <c r="G76" s="49">
        <v>0</v>
      </c>
      <c r="H76" s="49">
        <v>0</v>
      </c>
      <c r="I76" s="49">
        <v>0</v>
      </c>
      <c r="J76" s="49">
        <v>0</v>
      </c>
      <c r="K76" s="49">
        <v>0</v>
      </c>
      <c r="L76" s="49">
        <v>0</v>
      </c>
      <c r="M76" s="49">
        <v>0</v>
      </c>
      <c r="N76" s="49">
        <v>0</v>
      </c>
      <c r="O76" s="49">
        <v>0</v>
      </c>
      <c r="P76" s="49">
        <v>0</v>
      </c>
      <c r="Q76" s="49">
        <v>0</v>
      </c>
      <c r="R76" s="49">
        <v>0</v>
      </c>
      <c r="S76" s="49">
        <v>0</v>
      </c>
      <c r="T76" s="49">
        <v>0</v>
      </c>
      <c r="U76" s="49">
        <v>0</v>
      </c>
      <c r="V76" s="49">
        <v>1</v>
      </c>
      <c r="W76" s="49">
        <v>1</v>
      </c>
    </row>
    <row r="77" spans="1:23">
      <c r="A77" s="85" t="s">
        <v>3951</v>
      </c>
      <c r="B77" s="85" t="s">
        <v>3878</v>
      </c>
      <c r="C77" s="49">
        <v>0</v>
      </c>
      <c r="D77" s="49">
        <v>0</v>
      </c>
      <c r="E77" s="49">
        <v>0</v>
      </c>
      <c r="F77" s="49">
        <v>0</v>
      </c>
      <c r="G77" s="49">
        <v>0</v>
      </c>
      <c r="H77" s="49">
        <v>0</v>
      </c>
      <c r="I77" s="49">
        <v>0</v>
      </c>
      <c r="J77" s="49">
        <v>0</v>
      </c>
      <c r="K77" s="49">
        <v>1</v>
      </c>
      <c r="L77" s="49">
        <v>0</v>
      </c>
      <c r="M77" s="49">
        <v>0</v>
      </c>
      <c r="N77" s="49">
        <v>0</v>
      </c>
      <c r="O77" s="49">
        <v>0</v>
      </c>
      <c r="P77" s="49">
        <v>0</v>
      </c>
      <c r="Q77" s="49">
        <v>0</v>
      </c>
      <c r="R77" s="49">
        <v>3</v>
      </c>
      <c r="S77" s="49">
        <v>4</v>
      </c>
      <c r="T77" s="49">
        <v>0</v>
      </c>
      <c r="U77" s="49">
        <v>0</v>
      </c>
      <c r="V77" s="49">
        <v>0</v>
      </c>
      <c r="W77" s="49">
        <v>8</v>
      </c>
    </row>
    <row r="78" spans="1:23">
      <c r="A78" s="85" t="s">
        <v>3952</v>
      </c>
      <c r="B78" s="85" t="s">
        <v>3878</v>
      </c>
      <c r="C78" s="49">
        <v>0</v>
      </c>
      <c r="D78" s="49">
        <v>0</v>
      </c>
      <c r="E78" s="49">
        <v>0</v>
      </c>
      <c r="F78" s="49">
        <v>0</v>
      </c>
      <c r="G78" s="49">
        <v>0</v>
      </c>
      <c r="H78" s="49">
        <v>0</v>
      </c>
      <c r="I78" s="49">
        <v>0</v>
      </c>
      <c r="J78" s="49">
        <v>0</v>
      </c>
      <c r="K78" s="49">
        <v>0</v>
      </c>
      <c r="L78" s="49">
        <v>0</v>
      </c>
      <c r="M78" s="49">
        <v>0</v>
      </c>
      <c r="N78" s="49">
        <v>0</v>
      </c>
      <c r="O78" s="49">
        <v>0</v>
      </c>
      <c r="P78" s="49">
        <v>1</v>
      </c>
      <c r="Q78" s="49">
        <v>0</v>
      </c>
      <c r="R78" s="49">
        <v>0</v>
      </c>
      <c r="S78" s="49">
        <v>0</v>
      </c>
      <c r="T78" s="49">
        <v>0</v>
      </c>
      <c r="U78" s="49">
        <v>0</v>
      </c>
      <c r="V78" s="49">
        <v>0</v>
      </c>
      <c r="W78" s="49">
        <v>1</v>
      </c>
    </row>
    <row r="79" spans="1:23">
      <c r="A79" s="85" t="s">
        <v>3953</v>
      </c>
      <c r="B79" s="85" t="s">
        <v>3878</v>
      </c>
      <c r="C79" s="49">
        <v>0</v>
      </c>
      <c r="D79" s="49">
        <v>0</v>
      </c>
      <c r="E79" s="49">
        <v>0</v>
      </c>
      <c r="F79" s="49">
        <v>0</v>
      </c>
      <c r="G79" s="49">
        <v>0</v>
      </c>
      <c r="H79" s="49">
        <v>0</v>
      </c>
      <c r="I79" s="49">
        <v>2</v>
      </c>
      <c r="J79" s="49">
        <v>0</v>
      </c>
      <c r="K79" s="49">
        <v>0</v>
      </c>
      <c r="L79" s="49">
        <v>0</v>
      </c>
      <c r="M79" s="49">
        <v>0</v>
      </c>
      <c r="N79" s="49">
        <v>0</v>
      </c>
      <c r="O79" s="49">
        <v>0</v>
      </c>
      <c r="P79" s="49">
        <v>1</v>
      </c>
      <c r="Q79" s="49">
        <v>1</v>
      </c>
      <c r="R79" s="49">
        <v>1</v>
      </c>
      <c r="S79" s="49">
        <v>0</v>
      </c>
      <c r="T79" s="49">
        <v>0</v>
      </c>
      <c r="U79" s="49">
        <v>0</v>
      </c>
      <c r="V79" s="49">
        <v>0</v>
      </c>
      <c r="W79" s="49">
        <v>5</v>
      </c>
    </row>
    <row r="80" spans="1:23">
      <c r="A80" s="85" t="s">
        <v>3954</v>
      </c>
      <c r="B80" s="85" t="s">
        <v>3878</v>
      </c>
      <c r="C80" s="49">
        <v>0</v>
      </c>
      <c r="D80" s="49">
        <v>0</v>
      </c>
      <c r="E80" s="49">
        <v>0</v>
      </c>
      <c r="F80" s="49">
        <v>0</v>
      </c>
      <c r="G80" s="49">
        <v>0</v>
      </c>
      <c r="H80" s="49">
        <v>0</v>
      </c>
      <c r="I80" s="49">
        <v>0</v>
      </c>
      <c r="J80" s="49">
        <v>0</v>
      </c>
      <c r="K80" s="49">
        <v>0</v>
      </c>
      <c r="L80" s="49">
        <v>0</v>
      </c>
      <c r="M80" s="49">
        <v>0</v>
      </c>
      <c r="N80" s="49">
        <v>0</v>
      </c>
      <c r="O80" s="49">
        <v>0</v>
      </c>
      <c r="P80" s="49">
        <v>0</v>
      </c>
      <c r="Q80" s="49">
        <v>0</v>
      </c>
      <c r="R80" s="49">
        <v>2</v>
      </c>
      <c r="S80" s="49">
        <v>0</v>
      </c>
      <c r="T80" s="49">
        <v>0</v>
      </c>
      <c r="U80" s="49">
        <v>0</v>
      </c>
      <c r="V80" s="49">
        <v>1</v>
      </c>
      <c r="W80" s="49">
        <v>3</v>
      </c>
    </row>
    <row r="81" spans="1:23">
      <c r="A81" s="85" t="s">
        <v>3955</v>
      </c>
      <c r="B81" s="85" t="s">
        <v>3878</v>
      </c>
      <c r="C81" s="49">
        <v>0</v>
      </c>
      <c r="D81" s="49">
        <v>0</v>
      </c>
      <c r="E81" s="49">
        <v>0</v>
      </c>
      <c r="F81" s="49">
        <v>0</v>
      </c>
      <c r="G81" s="49">
        <v>0</v>
      </c>
      <c r="H81" s="49">
        <v>0</v>
      </c>
      <c r="I81" s="49">
        <v>0</v>
      </c>
      <c r="J81" s="49">
        <v>0</v>
      </c>
      <c r="K81" s="49">
        <v>1</v>
      </c>
      <c r="L81" s="49">
        <v>1</v>
      </c>
      <c r="M81" s="49">
        <v>0</v>
      </c>
      <c r="N81" s="49">
        <v>3</v>
      </c>
      <c r="O81" s="49">
        <v>2</v>
      </c>
      <c r="P81" s="49">
        <v>1</v>
      </c>
      <c r="Q81" s="49">
        <v>2</v>
      </c>
      <c r="R81" s="49">
        <v>1</v>
      </c>
      <c r="S81" s="49">
        <v>1</v>
      </c>
      <c r="T81" s="49">
        <v>1</v>
      </c>
      <c r="U81" s="49">
        <v>3</v>
      </c>
      <c r="V81" s="49">
        <v>1</v>
      </c>
      <c r="W81" s="49">
        <v>17</v>
      </c>
    </row>
    <row r="82" spans="1:23">
      <c r="A82" s="85" t="s">
        <v>3956</v>
      </c>
      <c r="B82" s="85" t="s">
        <v>3878</v>
      </c>
      <c r="C82" s="49">
        <v>0</v>
      </c>
      <c r="D82" s="49">
        <v>0</v>
      </c>
      <c r="E82" s="49">
        <v>0</v>
      </c>
      <c r="F82" s="49">
        <v>0</v>
      </c>
      <c r="G82" s="49">
        <v>0</v>
      </c>
      <c r="H82" s="49">
        <v>0</v>
      </c>
      <c r="I82" s="49">
        <v>0</v>
      </c>
      <c r="J82" s="49">
        <v>0</v>
      </c>
      <c r="K82" s="49">
        <v>0</v>
      </c>
      <c r="L82" s="49">
        <v>1</v>
      </c>
      <c r="M82" s="49">
        <v>0</v>
      </c>
      <c r="N82" s="49">
        <v>0</v>
      </c>
      <c r="O82" s="49">
        <v>0</v>
      </c>
      <c r="P82" s="49">
        <v>0</v>
      </c>
      <c r="Q82" s="49">
        <v>0</v>
      </c>
      <c r="R82" s="49">
        <v>0</v>
      </c>
      <c r="S82" s="49">
        <v>0</v>
      </c>
      <c r="T82" s="49">
        <v>0</v>
      </c>
      <c r="U82" s="49">
        <v>0</v>
      </c>
      <c r="V82" s="49">
        <v>1</v>
      </c>
      <c r="W82" s="49">
        <v>2</v>
      </c>
    </row>
    <row r="83" spans="1:23">
      <c r="A83" s="85" t="s">
        <v>3957</v>
      </c>
      <c r="B83" s="85" t="s">
        <v>3878</v>
      </c>
      <c r="C83" s="49">
        <v>0</v>
      </c>
      <c r="D83" s="49">
        <v>0</v>
      </c>
      <c r="E83" s="49">
        <v>0</v>
      </c>
      <c r="F83" s="49">
        <v>0</v>
      </c>
      <c r="G83" s="49">
        <v>0</v>
      </c>
      <c r="H83" s="49">
        <v>0</v>
      </c>
      <c r="I83" s="49">
        <v>2</v>
      </c>
      <c r="J83" s="49">
        <v>0</v>
      </c>
      <c r="K83" s="49">
        <v>0</v>
      </c>
      <c r="L83" s="49">
        <v>0</v>
      </c>
      <c r="M83" s="49">
        <v>0</v>
      </c>
      <c r="N83" s="49">
        <v>0</v>
      </c>
      <c r="O83" s="49">
        <v>0</v>
      </c>
      <c r="P83" s="49">
        <v>0</v>
      </c>
      <c r="Q83" s="49">
        <v>0</v>
      </c>
      <c r="R83" s="49">
        <v>0</v>
      </c>
      <c r="S83" s="49">
        <v>0</v>
      </c>
      <c r="T83" s="49">
        <v>0</v>
      </c>
      <c r="U83" s="49">
        <v>0</v>
      </c>
      <c r="V83" s="49">
        <v>0</v>
      </c>
      <c r="W83" s="49">
        <v>2</v>
      </c>
    </row>
    <row r="84" spans="1:23">
      <c r="A84" s="85" t="s">
        <v>3958</v>
      </c>
      <c r="B84" s="85" t="s">
        <v>3878</v>
      </c>
      <c r="C84" s="49">
        <v>0</v>
      </c>
      <c r="D84" s="49">
        <v>0</v>
      </c>
      <c r="E84" s="49">
        <v>0</v>
      </c>
      <c r="F84" s="49">
        <v>0</v>
      </c>
      <c r="G84" s="49">
        <v>0</v>
      </c>
      <c r="H84" s="49">
        <v>0</v>
      </c>
      <c r="I84" s="49">
        <v>0</v>
      </c>
      <c r="J84" s="49">
        <v>1</v>
      </c>
      <c r="K84" s="49">
        <v>0</v>
      </c>
      <c r="L84" s="49">
        <v>0</v>
      </c>
      <c r="M84" s="49">
        <v>0</v>
      </c>
      <c r="N84" s="49">
        <v>0</v>
      </c>
      <c r="O84" s="49">
        <v>0</v>
      </c>
      <c r="P84" s="49">
        <v>0</v>
      </c>
      <c r="Q84" s="49">
        <v>0</v>
      </c>
      <c r="R84" s="49">
        <v>0</v>
      </c>
      <c r="S84" s="49">
        <v>0</v>
      </c>
      <c r="T84" s="49">
        <v>0</v>
      </c>
      <c r="U84" s="49">
        <v>0</v>
      </c>
      <c r="V84" s="49">
        <v>0</v>
      </c>
      <c r="W84" s="49">
        <v>1</v>
      </c>
    </row>
    <row r="85" spans="1:23">
      <c r="A85" s="85" t="s">
        <v>3959</v>
      </c>
      <c r="B85" s="85" t="s">
        <v>3878</v>
      </c>
      <c r="C85" s="49">
        <v>0</v>
      </c>
      <c r="D85" s="49">
        <v>0</v>
      </c>
      <c r="E85" s="49">
        <v>0</v>
      </c>
      <c r="F85" s="49">
        <v>0</v>
      </c>
      <c r="G85" s="49">
        <v>0</v>
      </c>
      <c r="H85" s="49">
        <v>0</v>
      </c>
      <c r="I85" s="49">
        <v>0</v>
      </c>
      <c r="J85" s="49">
        <v>1</v>
      </c>
      <c r="K85" s="49">
        <v>0</v>
      </c>
      <c r="L85" s="49">
        <v>0</v>
      </c>
      <c r="M85" s="49">
        <v>0</v>
      </c>
      <c r="N85" s="49">
        <v>0</v>
      </c>
      <c r="O85" s="49">
        <v>0</v>
      </c>
      <c r="P85" s="49">
        <v>0</v>
      </c>
      <c r="Q85" s="49">
        <v>0</v>
      </c>
      <c r="R85" s="49">
        <v>0</v>
      </c>
      <c r="S85" s="49">
        <v>0</v>
      </c>
      <c r="T85" s="49">
        <v>0</v>
      </c>
      <c r="U85" s="49">
        <v>0</v>
      </c>
      <c r="V85" s="49">
        <v>0</v>
      </c>
      <c r="W85" s="49">
        <v>1</v>
      </c>
    </row>
    <row r="86" spans="1:23">
      <c r="A86" s="85" t="s">
        <v>3960</v>
      </c>
      <c r="B86" s="85" t="s">
        <v>3878</v>
      </c>
      <c r="C86" s="49">
        <v>0</v>
      </c>
      <c r="D86" s="49">
        <v>0</v>
      </c>
      <c r="E86" s="49">
        <v>0</v>
      </c>
      <c r="F86" s="49">
        <v>0</v>
      </c>
      <c r="G86" s="49">
        <v>0</v>
      </c>
      <c r="H86" s="49">
        <v>0</v>
      </c>
      <c r="I86" s="49">
        <v>0</v>
      </c>
      <c r="J86" s="49">
        <v>0</v>
      </c>
      <c r="K86" s="49">
        <v>0</v>
      </c>
      <c r="L86" s="49">
        <v>1</v>
      </c>
      <c r="M86" s="49">
        <v>0</v>
      </c>
      <c r="N86" s="49">
        <v>0</v>
      </c>
      <c r="O86" s="49">
        <v>0</v>
      </c>
      <c r="P86" s="49">
        <v>0</v>
      </c>
      <c r="Q86" s="49">
        <v>0</v>
      </c>
      <c r="R86" s="49">
        <v>1</v>
      </c>
      <c r="S86" s="49">
        <v>0</v>
      </c>
      <c r="T86" s="49">
        <v>0</v>
      </c>
      <c r="U86" s="49">
        <v>0</v>
      </c>
      <c r="V86" s="49">
        <v>5</v>
      </c>
      <c r="W86" s="49">
        <v>7</v>
      </c>
    </row>
    <row r="87" spans="1:23">
      <c r="A87" s="85" t="s">
        <v>3961</v>
      </c>
      <c r="B87" s="85" t="s">
        <v>3878</v>
      </c>
      <c r="C87" s="49">
        <v>0</v>
      </c>
      <c r="D87" s="49">
        <v>0</v>
      </c>
      <c r="E87" s="49">
        <v>0</v>
      </c>
      <c r="F87" s="49">
        <v>0</v>
      </c>
      <c r="G87" s="49">
        <v>0</v>
      </c>
      <c r="H87" s="49">
        <v>0</v>
      </c>
      <c r="I87" s="49">
        <v>0</v>
      </c>
      <c r="J87" s="49">
        <v>0</v>
      </c>
      <c r="K87" s="49">
        <v>0</v>
      </c>
      <c r="L87" s="49">
        <v>0</v>
      </c>
      <c r="M87" s="49">
        <v>0</v>
      </c>
      <c r="N87" s="49">
        <v>0</v>
      </c>
      <c r="O87" s="49">
        <v>2</v>
      </c>
      <c r="P87" s="49">
        <v>0</v>
      </c>
      <c r="Q87" s="49">
        <v>0</v>
      </c>
      <c r="R87" s="49">
        <v>0</v>
      </c>
      <c r="S87" s="49">
        <v>0</v>
      </c>
      <c r="T87" s="49">
        <v>0</v>
      </c>
      <c r="U87" s="49">
        <v>0</v>
      </c>
      <c r="V87" s="49">
        <v>0</v>
      </c>
      <c r="W87" s="49">
        <v>2</v>
      </c>
    </row>
    <row r="88" spans="1:23">
      <c r="A88" s="85" t="s">
        <v>3962</v>
      </c>
      <c r="B88" s="85" t="s">
        <v>3878</v>
      </c>
      <c r="C88" s="49">
        <v>0</v>
      </c>
      <c r="D88" s="49">
        <v>0</v>
      </c>
      <c r="E88" s="49">
        <v>0</v>
      </c>
      <c r="F88" s="49">
        <v>0</v>
      </c>
      <c r="G88" s="49">
        <v>0</v>
      </c>
      <c r="H88" s="49">
        <v>0</v>
      </c>
      <c r="I88" s="49">
        <v>0</v>
      </c>
      <c r="J88" s="49">
        <v>0</v>
      </c>
      <c r="K88" s="49">
        <v>1</v>
      </c>
      <c r="L88" s="49">
        <v>0</v>
      </c>
      <c r="M88" s="49">
        <v>0</v>
      </c>
      <c r="N88" s="49">
        <v>0</v>
      </c>
      <c r="O88" s="49">
        <v>0</v>
      </c>
      <c r="P88" s="49">
        <v>0</v>
      </c>
      <c r="Q88" s="49">
        <v>0</v>
      </c>
      <c r="R88" s="49">
        <v>0</v>
      </c>
      <c r="S88" s="49">
        <v>0</v>
      </c>
      <c r="T88" s="49">
        <v>0</v>
      </c>
      <c r="U88" s="49">
        <v>0</v>
      </c>
      <c r="V88" s="49">
        <v>0</v>
      </c>
      <c r="W88" s="49">
        <v>1</v>
      </c>
    </row>
    <row r="89" spans="1:23">
      <c r="A89" s="85" t="s">
        <v>3963</v>
      </c>
      <c r="B89" s="85" t="s">
        <v>3878</v>
      </c>
      <c r="C89" s="49">
        <v>0</v>
      </c>
      <c r="D89" s="49">
        <v>0</v>
      </c>
      <c r="E89" s="49">
        <v>0</v>
      </c>
      <c r="F89" s="49">
        <v>0</v>
      </c>
      <c r="G89" s="49">
        <v>0</v>
      </c>
      <c r="H89" s="49">
        <v>0</v>
      </c>
      <c r="I89" s="49">
        <v>1</v>
      </c>
      <c r="J89" s="49">
        <v>1</v>
      </c>
      <c r="K89" s="49">
        <v>2</v>
      </c>
      <c r="L89" s="49">
        <v>0</v>
      </c>
      <c r="M89" s="49">
        <v>0</v>
      </c>
      <c r="N89" s="49">
        <v>0</v>
      </c>
      <c r="O89" s="49">
        <v>0</v>
      </c>
      <c r="P89" s="49">
        <v>0</v>
      </c>
      <c r="Q89" s="49">
        <v>0</v>
      </c>
      <c r="R89" s="49">
        <v>0</v>
      </c>
      <c r="S89" s="49">
        <v>1</v>
      </c>
      <c r="T89" s="49">
        <v>0</v>
      </c>
      <c r="U89" s="49">
        <v>1</v>
      </c>
      <c r="V89" s="49">
        <v>0</v>
      </c>
      <c r="W89" s="49">
        <v>6</v>
      </c>
    </row>
    <row r="90" spans="1:23">
      <c r="A90" s="85" t="s">
        <v>3964</v>
      </c>
      <c r="B90" s="85" t="s">
        <v>3878</v>
      </c>
      <c r="C90" s="49">
        <v>0</v>
      </c>
      <c r="D90" s="49">
        <v>0</v>
      </c>
      <c r="E90" s="49">
        <v>0</v>
      </c>
      <c r="F90" s="49">
        <v>0</v>
      </c>
      <c r="G90" s="49">
        <v>0</v>
      </c>
      <c r="H90" s="49">
        <v>0</v>
      </c>
      <c r="I90" s="49">
        <v>0</v>
      </c>
      <c r="J90" s="49">
        <v>0</v>
      </c>
      <c r="K90" s="49">
        <v>0</v>
      </c>
      <c r="L90" s="49">
        <v>1</v>
      </c>
      <c r="M90" s="49">
        <v>0</v>
      </c>
      <c r="N90" s="49">
        <v>0</v>
      </c>
      <c r="O90" s="49">
        <v>0</v>
      </c>
      <c r="P90" s="49">
        <v>0</v>
      </c>
      <c r="Q90" s="49">
        <v>0</v>
      </c>
      <c r="R90" s="49">
        <v>0</v>
      </c>
      <c r="S90" s="49">
        <v>0</v>
      </c>
      <c r="T90" s="49">
        <v>0</v>
      </c>
      <c r="U90" s="49">
        <v>0</v>
      </c>
      <c r="V90" s="49">
        <v>0</v>
      </c>
      <c r="W90" s="49">
        <v>1</v>
      </c>
    </row>
    <row r="91" spans="1:23">
      <c r="A91" s="85" t="s">
        <v>3965</v>
      </c>
      <c r="B91" s="85" t="s">
        <v>3878</v>
      </c>
      <c r="C91" s="49">
        <v>0</v>
      </c>
      <c r="D91" s="49">
        <v>0</v>
      </c>
      <c r="E91" s="49">
        <v>0</v>
      </c>
      <c r="F91" s="49">
        <v>0</v>
      </c>
      <c r="G91" s="49">
        <v>0</v>
      </c>
      <c r="H91" s="49">
        <v>0</v>
      </c>
      <c r="I91" s="49">
        <v>0</v>
      </c>
      <c r="J91" s="49">
        <v>0</v>
      </c>
      <c r="K91" s="49">
        <v>1</v>
      </c>
      <c r="L91" s="49">
        <v>2</v>
      </c>
      <c r="M91" s="49">
        <v>0</v>
      </c>
      <c r="N91" s="49">
        <v>1</v>
      </c>
      <c r="O91" s="49">
        <v>0</v>
      </c>
      <c r="P91" s="49">
        <v>0</v>
      </c>
      <c r="Q91" s="49">
        <v>1</v>
      </c>
      <c r="R91" s="49">
        <v>1</v>
      </c>
      <c r="S91" s="49">
        <v>1</v>
      </c>
      <c r="T91" s="49">
        <v>0</v>
      </c>
      <c r="U91" s="49">
        <v>2</v>
      </c>
      <c r="V91" s="49">
        <v>0</v>
      </c>
      <c r="W91" s="49">
        <v>9</v>
      </c>
    </row>
    <row r="92" spans="1:23">
      <c r="A92" s="85" t="s">
        <v>3966</v>
      </c>
      <c r="B92" s="85" t="s">
        <v>3878</v>
      </c>
      <c r="C92" s="49">
        <v>0</v>
      </c>
      <c r="D92" s="49">
        <v>0</v>
      </c>
      <c r="E92" s="49">
        <v>0</v>
      </c>
      <c r="F92" s="49">
        <v>0</v>
      </c>
      <c r="G92" s="49">
        <v>0</v>
      </c>
      <c r="H92" s="49">
        <v>0</v>
      </c>
      <c r="I92" s="49">
        <v>0</v>
      </c>
      <c r="J92" s="49">
        <v>0</v>
      </c>
      <c r="K92" s="49">
        <v>0</v>
      </c>
      <c r="L92" s="49">
        <v>0</v>
      </c>
      <c r="M92" s="49">
        <v>2</v>
      </c>
      <c r="N92" s="49">
        <v>4</v>
      </c>
      <c r="O92" s="49">
        <v>2</v>
      </c>
      <c r="P92" s="49">
        <v>0</v>
      </c>
      <c r="Q92" s="49">
        <v>2</v>
      </c>
      <c r="R92" s="49">
        <v>0</v>
      </c>
      <c r="S92" s="49">
        <v>0</v>
      </c>
      <c r="T92" s="49">
        <v>0</v>
      </c>
      <c r="U92" s="49">
        <v>0</v>
      </c>
      <c r="V92" s="49">
        <v>1</v>
      </c>
      <c r="W92" s="49">
        <v>11</v>
      </c>
    </row>
    <row r="93" spans="1:23">
      <c r="A93" s="85" t="s">
        <v>3967</v>
      </c>
      <c r="B93" s="85" t="s">
        <v>3878</v>
      </c>
      <c r="C93" s="49">
        <v>0</v>
      </c>
      <c r="D93" s="49">
        <v>0</v>
      </c>
      <c r="E93" s="49">
        <v>0</v>
      </c>
      <c r="F93" s="49">
        <v>0</v>
      </c>
      <c r="G93" s="49">
        <v>0</v>
      </c>
      <c r="H93" s="49">
        <v>0</v>
      </c>
      <c r="I93" s="49">
        <v>0</v>
      </c>
      <c r="J93" s="49">
        <v>0</v>
      </c>
      <c r="K93" s="49">
        <v>0</v>
      </c>
      <c r="L93" s="49">
        <v>1</v>
      </c>
      <c r="M93" s="49">
        <v>0</v>
      </c>
      <c r="N93" s="49">
        <v>0</v>
      </c>
      <c r="O93" s="49">
        <v>0</v>
      </c>
      <c r="P93" s="49">
        <v>0</v>
      </c>
      <c r="Q93" s="49">
        <v>0</v>
      </c>
      <c r="R93" s="49">
        <v>0</v>
      </c>
      <c r="S93" s="49">
        <v>0</v>
      </c>
      <c r="T93" s="49">
        <v>0</v>
      </c>
      <c r="U93" s="49">
        <v>0</v>
      </c>
      <c r="V93" s="49">
        <v>0</v>
      </c>
      <c r="W93" s="49">
        <v>1</v>
      </c>
    </row>
    <row r="94" spans="1:23">
      <c r="A94" s="85" t="s">
        <v>3968</v>
      </c>
      <c r="B94" s="85" t="s">
        <v>3878</v>
      </c>
      <c r="C94" s="49">
        <v>0</v>
      </c>
      <c r="D94" s="49">
        <v>0</v>
      </c>
      <c r="E94" s="49">
        <v>0</v>
      </c>
      <c r="F94" s="49">
        <v>0</v>
      </c>
      <c r="G94" s="49">
        <v>0</v>
      </c>
      <c r="H94" s="49">
        <v>0</v>
      </c>
      <c r="I94" s="49">
        <v>0</v>
      </c>
      <c r="J94" s="49">
        <v>0</v>
      </c>
      <c r="K94" s="49">
        <v>0</v>
      </c>
      <c r="L94" s="49">
        <v>1</v>
      </c>
      <c r="M94" s="49">
        <v>0</v>
      </c>
      <c r="N94" s="49">
        <v>0</v>
      </c>
      <c r="O94" s="49">
        <v>0</v>
      </c>
      <c r="P94" s="49">
        <v>0</v>
      </c>
      <c r="Q94" s="49">
        <v>0</v>
      </c>
      <c r="R94" s="49">
        <v>0</v>
      </c>
      <c r="S94" s="49">
        <v>0</v>
      </c>
      <c r="T94" s="49">
        <v>0</v>
      </c>
      <c r="U94" s="49">
        <v>0</v>
      </c>
      <c r="V94" s="49">
        <v>1</v>
      </c>
      <c r="W94" s="49">
        <v>2</v>
      </c>
    </row>
    <row r="95" spans="1:23">
      <c r="A95" s="85" t="s">
        <v>3969</v>
      </c>
      <c r="B95" s="85" t="s">
        <v>3878</v>
      </c>
      <c r="C95" s="49">
        <v>0</v>
      </c>
      <c r="D95" s="49">
        <v>0</v>
      </c>
      <c r="E95" s="49">
        <v>0</v>
      </c>
      <c r="F95" s="49">
        <v>0</v>
      </c>
      <c r="G95" s="49">
        <v>0</v>
      </c>
      <c r="H95" s="49">
        <v>0</v>
      </c>
      <c r="I95" s="49">
        <v>0</v>
      </c>
      <c r="J95" s="49">
        <v>0</v>
      </c>
      <c r="K95" s="49">
        <v>0</v>
      </c>
      <c r="L95" s="49">
        <v>0</v>
      </c>
      <c r="M95" s="49">
        <v>0</v>
      </c>
      <c r="N95" s="49">
        <v>0</v>
      </c>
      <c r="O95" s="49">
        <v>0</v>
      </c>
      <c r="P95" s="49">
        <v>0</v>
      </c>
      <c r="Q95" s="49">
        <v>0</v>
      </c>
      <c r="R95" s="49">
        <v>6</v>
      </c>
      <c r="S95" s="49">
        <v>0</v>
      </c>
      <c r="T95" s="49">
        <v>0</v>
      </c>
      <c r="U95" s="49">
        <v>0</v>
      </c>
      <c r="V95" s="49">
        <v>0</v>
      </c>
      <c r="W95" s="49">
        <v>6</v>
      </c>
    </row>
    <row r="96" spans="1:23">
      <c r="A96" s="85" t="s">
        <v>3970</v>
      </c>
      <c r="B96" s="85" t="s">
        <v>3878</v>
      </c>
      <c r="C96" s="49">
        <v>0</v>
      </c>
      <c r="D96" s="49">
        <v>0</v>
      </c>
      <c r="E96" s="49">
        <v>0</v>
      </c>
      <c r="F96" s="49">
        <v>0</v>
      </c>
      <c r="G96" s="49">
        <v>0</v>
      </c>
      <c r="H96" s="49">
        <v>0</v>
      </c>
      <c r="I96" s="49">
        <v>0</v>
      </c>
      <c r="J96" s="49">
        <v>0</v>
      </c>
      <c r="K96" s="49">
        <v>0</v>
      </c>
      <c r="L96" s="49">
        <v>0</v>
      </c>
      <c r="M96" s="49">
        <v>0</v>
      </c>
      <c r="N96" s="49">
        <v>0</v>
      </c>
      <c r="O96" s="49">
        <v>0</v>
      </c>
      <c r="P96" s="49">
        <v>0</v>
      </c>
      <c r="Q96" s="49">
        <v>0</v>
      </c>
      <c r="R96" s="49">
        <v>2</v>
      </c>
      <c r="S96" s="49">
        <v>0</v>
      </c>
      <c r="T96" s="49">
        <v>0</v>
      </c>
      <c r="U96" s="49">
        <v>0</v>
      </c>
      <c r="V96" s="49">
        <v>0</v>
      </c>
      <c r="W96" s="49">
        <v>2</v>
      </c>
    </row>
    <row r="97" spans="1:23">
      <c r="A97" s="85" t="s">
        <v>3971</v>
      </c>
      <c r="B97" s="85" t="s">
        <v>3878</v>
      </c>
      <c r="C97" s="49">
        <v>0</v>
      </c>
      <c r="D97" s="49">
        <v>0</v>
      </c>
      <c r="E97" s="49">
        <v>0</v>
      </c>
      <c r="F97" s="49">
        <v>0</v>
      </c>
      <c r="G97" s="49">
        <v>0</v>
      </c>
      <c r="H97" s="49">
        <v>0</v>
      </c>
      <c r="I97" s="49">
        <v>0</v>
      </c>
      <c r="J97" s="49">
        <v>0</v>
      </c>
      <c r="K97" s="49">
        <v>0</v>
      </c>
      <c r="L97" s="49">
        <v>2</v>
      </c>
      <c r="M97" s="49">
        <v>0</v>
      </c>
      <c r="N97" s="49">
        <v>0</v>
      </c>
      <c r="O97" s="49">
        <v>0</v>
      </c>
      <c r="P97" s="49">
        <v>0</v>
      </c>
      <c r="Q97" s="49">
        <v>1</v>
      </c>
      <c r="R97" s="49">
        <v>5</v>
      </c>
      <c r="S97" s="49">
        <v>0</v>
      </c>
      <c r="T97" s="49">
        <v>0</v>
      </c>
      <c r="U97" s="49">
        <v>7</v>
      </c>
      <c r="V97" s="49">
        <v>1</v>
      </c>
      <c r="W97" s="49">
        <v>16</v>
      </c>
    </row>
    <row r="98" spans="1:23">
      <c r="A98" s="85" t="s">
        <v>3972</v>
      </c>
      <c r="B98" s="85" t="s">
        <v>3878</v>
      </c>
      <c r="C98" s="49">
        <v>0</v>
      </c>
      <c r="D98" s="49">
        <v>0</v>
      </c>
      <c r="E98" s="49">
        <v>0</v>
      </c>
      <c r="F98" s="49">
        <v>0</v>
      </c>
      <c r="G98" s="49">
        <v>0</v>
      </c>
      <c r="H98" s="49">
        <v>0</v>
      </c>
      <c r="I98" s="49">
        <v>2</v>
      </c>
      <c r="J98" s="49">
        <v>0</v>
      </c>
      <c r="K98" s="49">
        <v>0</v>
      </c>
      <c r="L98" s="49">
        <v>0</v>
      </c>
      <c r="M98" s="49">
        <v>0</v>
      </c>
      <c r="N98" s="49">
        <v>0</v>
      </c>
      <c r="O98" s="49">
        <v>0</v>
      </c>
      <c r="P98" s="49">
        <v>1</v>
      </c>
      <c r="Q98" s="49">
        <v>1</v>
      </c>
      <c r="R98" s="49">
        <v>0</v>
      </c>
      <c r="S98" s="49">
        <v>0</v>
      </c>
      <c r="T98" s="49">
        <v>0</v>
      </c>
      <c r="U98" s="49">
        <v>0</v>
      </c>
      <c r="V98" s="49">
        <v>0</v>
      </c>
      <c r="W98" s="49">
        <v>4</v>
      </c>
    </row>
    <row r="99" spans="1:23">
      <c r="A99" s="85" t="s">
        <v>3973</v>
      </c>
      <c r="B99" s="85" t="s">
        <v>3878</v>
      </c>
      <c r="C99" s="49">
        <v>0</v>
      </c>
      <c r="D99" s="49">
        <v>0</v>
      </c>
      <c r="E99" s="49">
        <v>0</v>
      </c>
      <c r="F99" s="49">
        <v>0</v>
      </c>
      <c r="G99" s="49">
        <v>0</v>
      </c>
      <c r="H99" s="49">
        <v>0</v>
      </c>
      <c r="I99" s="49">
        <v>0</v>
      </c>
      <c r="J99" s="49">
        <v>0</v>
      </c>
      <c r="K99" s="49">
        <v>0</v>
      </c>
      <c r="L99" s="49">
        <v>1</v>
      </c>
      <c r="M99" s="49">
        <v>0</v>
      </c>
      <c r="N99" s="49">
        <v>0</v>
      </c>
      <c r="O99" s="49">
        <v>0</v>
      </c>
      <c r="P99" s="49">
        <v>0</v>
      </c>
      <c r="Q99" s="49">
        <v>0</v>
      </c>
      <c r="R99" s="49">
        <v>0</v>
      </c>
      <c r="S99" s="49">
        <v>0</v>
      </c>
      <c r="T99" s="49">
        <v>0</v>
      </c>
      <c r="U99" s="49">
        <v>0</v>
      </c>
      <c r="V99" s="49">
        <v>1</v>
      </c>
      <c r="W99" s="49">
        <v>2</v>
      </c>
    </row>
    <row r="100" spans="1:23">
      <c r="A100" s="85" t="s">
        <v>3974</v>
      </c>
      <c r="B100" s="85" t="s">
        <v>3878</v>
      </c>
      <c r="C100" s="49">
        <v>0</v>
      </c>
      <c r="D100" s="49">
        <v>0</v>
      </c>
      <c r="E100" s="49">
        <v>0</v>
      </c>
      <c r="F100" s="49">
        <v>0</v>
      </c>
      <c r="G100" s="49">
        <v>0</v>
      </c>
      <c r="H100" s="49">
        <v>0</v>
      </c>
      <c r="I100" s="49">
        <v>0</v>
      </c>
      <c r="J100" s="49">
        <v>1</v>
      </c>
      <c r="K100" s="49">
        <v>0</v>
      </c>
      <c r="L100" s="49">
        <v>0</v>
      </c>
      <c r="M100" s="49">
        <v>0</v>
      </c>
      <c r="N100" s="49">
        <v>0</v>
      </c>
      <c r="O100" s="49">
        <v>0</v>
      </c>
      <c r="P100" s="49">
        <v>0</v>
      </c>
      <c r="Q100" s="49">
        <v>0</v>
      </c>
      <c r="R100" s="49">
        <v>1</v>
      </c>
      <c r="S100" s="49">
        <v>0</v>
      </c>
      <c r="T100" s="49">
        <v>0</v>
      </c>
      <c r="U100" s="49">
        <v>0</v>
      </c>
      <c r="V100" s="49">
        <v>0</v>
      </c>
      <c r="W100" s="49">
        <v>2</v>
      </c>
    </row>
    <row r="101" spans="1:23">
      <c r="A101" s="85" t="s">
        <v>3975</v>
      </c>
      <c r="B101" s="85" t="s">
        <v>3878</v>
      </c>
      <c r="C101" s="49">
        <v>0</v>
      </c>
      <c r="D101" s="49">
        <v>0</v>
      </c>
      <c r="E101" s="49">
        <v>0</v>
      </c>
      <c r="F101" s="49">
        <v>0</v>
      </c>
      <c r="G101" s="49">
        <v>0</v>
      </c>
      <c r="H101" s="49">
        <v>0</v>
      </c>
      <c r="I101" s="49">
        <v>0</v>
      </c>
      <c r="J101" s="49">
        <v>0</v>
      </c>
      <c r="K101" s="49">
        <v>0</v>
      </c>
      <c r="L101" s="49">
        <v>0</v>
      </c>
      <c r="M101" s="49">
        <v>1</v>
      </c>
      <c r="N101" s="49">
        <v>0</v>
      </c>
      <c r="O101" s="49">
        <v>0</v>
      </c>
      <c r="P101" s="49">
        <v>0</v>
      </c>
      <c r="Q101" s="49">
        <v>1</v>
      </c>
      <c r="R101" s="49">
        <v>4</v>
      </c>
      <c r="S101" s="49">
        <v>1</v>
      </c>
      <c r="T101" s="49">
        <v>0</v>
      </c>
      <c r="U101" s="49">
        <v>0</v>
      </c>
      <c r="V101" s="49">
        <v>0</v>
      </c>
      <c r="W101" s="49">
        <v>7</v>
      </c>
    </row>
    <row r="102" spans="1:23">
      <c r="A102" s="85" t="s">
        <v>3976</v>
      </c>
      <c r="B102" s="85" t="s">
        <v>3878</v>
      </c>
      <c r="C102" s="49">
        <v>0</v>
      </c>
      <c r="D102" s="49">
        <v>0</v>
      </c>
      <c r="E102" s="49">
        <v>0</v>
      </c>
      <c r="F102" s="49">
        <v>0</v>
      </c>
      <c r="G102" s="49">
        <v>0</v>
      </c>
      <c r="H102" s="49">
        <v>0</v>
      </c>
      <c r="I102" s="49">
        <v>0</v>
      </c>
      <c r="J102" s="49">
        <v>2</v>
      </c>
      <c r="K102" s="49">
        <v>0</v>
      </c>
      <c r="L102" s="49">
        <v>1</v>
      </c>
      <c r="M102" s="49">
        <v>0</v>
      </c>
      <c r="N102" s="49">
        <v>0</v>
      </c>
      <c r="O102" s="49">
        <v>0</v>
      </c>
      <c r="P102" s="49">
        <v>0</v>
      </c>
      <c r="Q102" s="49">
        <v>1</v>
      </c>
      <c r="R102" s="49">
        <v>0</v>
      </c>
      <c r="S102" s="49">
        <v>0</v>
      </c>
      <c r="T102" s="49">
        <v>0</v>
      </c>
      <c r="U102" s="49">
        <v>0</v>
      </c>
      <c r="V102" s="49">
        <v>0</v>
      </c>
      <c r="W102" s="49">
        <v>4</v>
      </c>
    </row>
    <row r="103" spans="1:23">
      <c r="A103" s="85" t="s">
        <v>3977</v>
      </c>
      <c r="B103" s="85" t="s">
        <v>3878</v>
      </c>
      <c r="C103" s="49">
        <v>0</v>
      </c>
      <c r="D103" s="49">
        <v>0</v>
      </c>
      <c r="E103" s="49">
        <v>0</v>
      </c>
      <c r="F103" s="49">
        <v>0</v>
      </c>
      <c r="G103" s="49">
        <v>0</v>
      </c>
      <c r="H103" s="49">
        <v>0</v>
      </c>
      <c r="I103" s="49">
        <v>0</v>
      </c>
      <c r="J103" s="49">
        <v>0</v>
      </c>
      <c r="K103" s="49">
        <v>0</v>
      </c>
      <c r="L103" s="49">
        <v>0</v>
      </c>
      <c r="M103" s="49">
        <v>0</v>
      </c>
      <c r="N103" s="49">
        <v>0</v>
      </c>
      <c r="O103" s="49">
        <v>1</v>
      </c>
      <c r="P103" s="49">
        <v>0</v>
      </c>
      <c r="Q103" s="49">
        <v>0</v>
      </c>
      <c r="R103" s="49">
        <v>0</v>
      </c>
      <c r="S103" s="49">
        <v>0</v>
      </c>
      <c r="T103" s="49">
        <v>0</v>
      </c>
      <c r="U103" s="49">
        <v>0</v>
      </c>
      <c r="V103" s="49">
        <v>0</v>
      </c>
      <c r="W103" s="49">
        <v>1</v>
      </c>
    </row>
    <row r="104" spans="1:23">
      <c r="A104" s="85" t="s">
        <v>3978</v>
      </c>
      <c r="B104" s="85" t="s">
        <v>3878</v>
      </c>
      <c r="C104" s="49">
        <v>0</v>
      </c>
      <c r="D104" s="49">
        <v>0</v>
      </c>
      <c r="E104" s="49">
        <v>0</v>
      </c>
      <c r="F104" s="49">
        <v>0</v>
      </c>
      <c r="G104" s="49">
        <v>0</v>
      </c>
      <c r="H104" s="49">
        <v>0</v>
      </c>
      <c r="I104" s="49">
        <v>1</v>
      </c>
      <c r="J104" s="49">
        <v>0</v>
      </c>
      <c r="K104" s="49">
        <v>0</v>
      </c>
      <c r="L104" s="49">
        <v>0</v>
      </c>
      <c r="M104" s="49">
        <v>0</v>
      </c>
      <c r="N104" s="49">
        <v>0</v>
      </c>
      <c r="O104" s="49">
        <v>0</v>
      </c>
      <c r="P104" s="49">
        <v>0</v>
      </c>
      <c r="Q104" s="49">
        <v>0</v>
      </c>
      <c r="R104" s="49">
        <v>0</v>
      </c>
      <c r="S104" s="49">
        <v>0</v>
      </c>
      <c r="T104" s="49">
        <v>0</v>
      </c>
      <c r="U104" s="49">
        <v>0</v>
      </c>
      <c r="V104" s="49">
        <v>0</v>
      </c>
      <c r="W104" s="49">
        <v>1</v>
      </c>
    </row>
    <row r="105" spans="1:23">
      <c r="A105" s="85" t="s">
        <v>3979</v>
      </c>
      <c r="B105" s="85" t="s">
        <v>3878</v>
      </c>
      <c r="C105" s="49">
        <v>0</v>
      </c>
      <c r="D105" s="49">
        <v>0</v>
      </c>
      <c r="E105" s="49">
        <v>0</v>
      </c>
      <c r="F105" s="49">
        <v>0</v>
      </c>
      <c r="G105" s="49">
        <v>0</v>
      </c>
      <c r="H105" s="49">
        <v>0</v>
      </c>
      <c r="I105" s="49">
        <v>0</v>
      </c>
      <c r="J105" s="49">
        <v>5</v>
      </c>
      <c r="K105" s="49">
        <v>6</v>
      </c>
      <c r="L105" s="49">
        <v>0</v>
      </c>
      <c r="M105" s="49">
        <v>0</v>
      </c>
      <c r="N105" s="49">
        <v>0</v>
      </c>
      <c r="O105" s="49">
        <v>0</v>
      </c>
      <c r="P105" s="49">
        <v>0</v>
      </c>
      <c r="Q105" s="49">
        <v>0</v>
      </c>
      <c r="R105" s="49">
        <v>0</v>
      </c>
      <c r="S105" s="49">
        <v>0</v>
      </c>
      <c r="T105" s="49">
        <v>0</v>
      </c>
      <c r="U105" s="49">
        <v>0</v>
      </c>
      <c r="V105" s="49">
        <v>0</v>
      </c>
      <c r="W105" s="49">
        <v>11</v>
      </c>
    </row>
    <row r="106" spans="1:23">
      <c r="A106" s="85" t="s">
        <v>3980</v>
      </c>
      <c r="B106" s="85" t="s">
        <v>3878</v>
      </c>
      <c r="C106" s="49">
        <v>0</v>
      </c>
      <c r="D106" s="49">
        <v>0</v>
      </c>
      <c r="E106" s="49">
        <v>0</v>
      </c>
      <c r="F106" s="49">
        <v>0</v>
      </c>
      <c r="G106" s="49">
        <v>0</v>
      </c>
      <c r="H106" s="49">
        <v>0</v>
      </c>
      <c r="I106" s="49">
        <v>0</v>
      </c>
      <c r="J106" s="49">
        <v>0</v>
      </c>
      <c r="K106" s="49">
        <v>2</v>
      </c>
      <c r="L106" s="49">
        <v>0</v>
      </c>
      <c r="M106" s="49">
        <v>0</v>
      </c>
      <c r="N106" s="49">
        <v>2</v>
      </c>
      <c r="O106" s="49">
        <v>0</v>
      </c>
      <c r="P106" s="49">
        <v>0</v>
      </c>
      <c r="Q106" s="49">
        <v>2</v>
      </c>
      <c r="R106" s="49">
        <v>0</v>
      </c>
      <c r="S106" s="49">
        <v>0</v>
      </c>
      <c r="T106" s="49">
        <v>1</v>
      </c>
      <c r="U106" s="49">
        <v>3</v>
      </c>
      <c r="V106" s="49">
        <v>1</v>
      </c>
      <c r="W106" s="49">
        <v>11</v>
      </c>
    </row>
    <row r="107" spans="1:23">
      <c r="A107" s="85" t="s">
        <v>3981</v>
      </c>
      <c r="B107" s="85" t="s">
        <v>3878</v>
      </c>
      <c r="C107" s="49">
        <v>0</v>
      </c>
      <c r="D107" s="49">
        <v>0</v>
      </c>
      <c r="E107" s="49">
        <v>0</v>
      </c>
      <c r="F107" s="49">
        <v>0</v>
      </c>
      <c r="G107" s="49">
        <v>0</v>
      </c>
      <c r="H107" s="49">
        <v>0</v>
      </c>
      <c r="I107" s="49">
        <v>0</v>
      </c>
      <c r="J107" s="49">
        <v>0</v>
      </c>
      <c r="K107" s="49">
        <v>0</v>
      </c>
      <c r="L107" s="49">
        <v>0</v>
      </c>
      <c r="M107" s="49">
        <v>0</v>
      </c>
      <c r="N107" s="49">
        <v>0</v>
      </c>
      <c r="O107" s="49">
        <v>0</v>
      </c>
      <c r="P107" s="49">
        <v>2</v>
      </c>
      <c r="Q107" s="49">
        <v>0</v>
      </c>
      <c r="R107" s="49">
        <v>0</v>
      </c>
      <c r="S107" s="49">
        <v>0</v>
      </c>
      <c r="T107" s="49">
        <v>0</v>
      </c>
      <c r="U107" s="49">
        <v>0</v>
      </c>
      <c r="V107" s="49">
        <v>0</v>
      </c>
      <c r="W107" s="49">
        <v>2</v>
      </c>
    </row>
    <row r="109" spans="1:23" ht="60">
      <c r="A109" s="85" t="s">
        <v>3982</v>
      </c>
      <c r="C109" s="49" t="s">
        <v>3983</v>
      </c>
    </row>
    <row r="110" spans="1:23" ht="60">
      <c r="A110" s="85" t="s">
        <v>261</v>
      </c>
      <c r="B110" s="85" t="s">
        <v>3984</v>
      </c>
      <c r="C110" s="49" t="s">
        <v>3985</v>
      </c>
      <c r="D110" s="49" t="s">
        <v>3986</v>
      </c>
      <c r="E110" s="49" t="s">
        <v>3987</v>
      </c>
      <c r="F110" s="49" t="s">
        <v>3988</v>
      </c>
      <c r="G110" s="49" t="s">
        <v>3854</v>
      </c>
      <c r="H110" s="49" t="s">
        <v>3861</v>
      </c>
      <c r="I110" s="49" t="s">
        <v>3862</v>
      </c>
      <c r="J110" s="49" t="s">
        <v>3863</v>
      </c>
      <c r="K110" s="49" t="s">
        <v>3864</v>
      </c>
      <c r="L110" s="49" t="s">
        <v>3865</v>
      </c>
      <c r="M110" s="49" t="s">
        <v>3866</v>
      </c>
      <c r="N110" s="49" t="s">
        <v>3867</v>
      </c>
      <c r="O110" s="49" t="s">
        <v>3868</v>
      </c>
      <c r="P110" s="49" t="s">
        <v>3869</v>
      </c>
      <c r="Q110" s="49" t="s">
        <v>3870</v>
      </c>
      <c r="R110" s="49" t="s">
        <v>3871</v>
      </c>
      <c r="S110" s="49" t="s">
        <v>3872</v>
      </c>
      <c r="T110" s="49" t="s">
        <v>3873</v>
      </c>
      <c r="U110" s="49" t="s">
        <v>3874</v>
      </c>
    </row>
    <row r="111" spans="1:23" ht="30">
      <c r="A111" s="85" t="s">
        <v>3989</v>
      </c>
      <c r="B111" s="85" t="s">
        <v>3941</v>
      </c>
      <c r="C111" s="49">
        <v>10479769</v>
      </c>
      <c r="E111" s="49">
        <v>9780745327617</v>
      </c>
      <c r="F111" s="49" t="s">
        <v>31</v>
      </c>
      <c r="G111" s="49" t="s">
        <v>3990</v>
      </c>
      <c r="H111" s="49">
        <v>0</v>
      </c>
      <c r="I111" s="49">
        <v>0</v>
      </c>
      <c r="J111" s="49">
        <v>0</v>
      </c>
      <c r="K111" s="49">
        <v>0</v>
      </c>
      <c r="L111" s="49">
        <v>0</v>
      </c>
      <c r="M111" s="49">
        <v>0</v>
      </c>
      <c r="N111" s="49">
        <v>0</v>
      </c>
      <c r="O111" s="49">
        <v>149</v>
      </c>
      <c r="P111" s="49">
        <v>14</v>
      </c>
      <c r="Q111" s="49">
        <v>0</v>
      </c>
      <c r="R111" s="49">
        <v>0</v>
      </c>
      <c r="S111" s="49">
        <v>0</v>
      </c>
      <c r="T111" s="49">
        <v>0</v>
      </c>
      <c r="U111" s="49">
        <v>0</v>
      </c>
      <c r="V111" s="49">
        <v>163</v>
      </c>
    </row>
    <row r="112" spans="1:23" ht="30">
      <c r="A112" s="85" t="s">
        <v>3991</v>
      </c>
      <c r="B112" s="85" t="s">
        <v>3992</v>
      </c>
      <c r="C112" s="49">
        <v>10084804</v>
      </c>
      <c r="E112" s="49">
        <v>9780195140095</v>
      </c>
      <c r="F112" s="49" t="s">
        <v>31</v>
      </c>
      <c r="G112" s="49" t="s">
        <v>3990</v>
      </c>
      <c r="H112" s="49">
        <v>0</v>
      </c>
      <c r="I112" s="49">
        <v>0</v>
      </c>
      <c r="J112" s="49">
        <v>0</v>
      </c>
      <c r="K112" s="49">
        <v>0</v>
      </c>
      <c r="L112" s="49">
        <v>0</v>
      </c>
      <c r="M112" s="49">
        <v>0</v>
      </c>
      <c r="N112" s="49">
        <v>0</v>
      </c>
      <c r="O112" s="49">
        <v>0</v>
      </c>
      <c r="P112" s="49">
        <v>0</v>
      </c>
      <c r="Q112" s="49">
        <v>0</v>
      </c>
      <c r="R112" s="49">
        <v>7</v>
      </c>
      <c r="S112" s="49">
        <v>5</v>
      </c>
      <c r="T112" s="49">
        <v>14</v>
      </c>
      <c r="U112" s="49">
        <v>23</v>
      </c>
      <c r="V112" s="49">
        <v>49</v>
      </c>
    </row>
    <row r="113" spans="1:22" ht="30">
      <c r="A113" s="85" t="s">
        <v>3993</v>
      </c>
      <c r="B113" s="85" t="s">
        <v>3994</v>
      </c>
      <c r="C113" s="49">
        <v>10373239</v>
      </c>
      <c r="E113" s="49">
        <v>9780765617071</v>
      </c>
      <c r="F113" s="49" t="s">
        <v>31</v>
      </c>
      <c r="G113" s="49" t="s">
        <v>3990</v>
      </c>
      <c r="H113" s="49">
        <v>0</v>
      </c>
      <c r="I113" s="49">
        <v>0</v>
      </c>
      <c r="J113" s="49">
        <v>37</v>
      </c>
      <c r="K113" s="49">
        <v>3</v>
      </c>
      <c r="L113" s="49">
        <v>0</v>
      </c>
      <c r="M113" s="49">
        <v>0</v>
      </c>
      <c r="N113" s="49">
        <v>0</v>
      </c>
      <c r="O113" s="49">
        <v>0</v>
      </c>
      <c r="P113" s="49">
        <v>0</v>
      </c>
      <c r="Q113" s="49">
        <v>0</v>
      </c>
      <c r="R113" s="49">
        <v>0</v>
      </c>
      <c r="S113" s="49">
        <v>0</v>
      </c>
      <c r="T113" s="49">
        <v>0</v>
      </c>
      <c r="U113" s="49">
        <v>0</v>
      </c>
      <c r="V113" s="49">
        <v>40</v>
      </c>
    </row>
    <row r="114" spans="1:22" ht="30">
      <c r="A114" s="85" t="s">
        <v>3995</v>
      </c>
      <c r="B114" s="85" t="s">
        <v>3996</v>
      </c>
      <c r="C114" s="49">
        <v>10556291</v>
      </c>
      <c r="E114" s="49">
        <v>9781603845502</v>
      </c>
      <c r="F114" s="49" t="s">
        <v>31</v>
      </c>
      <c r="G114" s="49" t="s">
        <v>3990</v>
      </c>
      <c r="H114" s="49">
        <v>0</v>
      </c>
      <c r="I114" s="49">
        <v>0</v>
      </c>
      <c r="J114" s="49">
        <v>0</v>
      </c>
      <c r="K114" s="49">
        <v>0</v>
      </c>
      <c r="L114" s="49">
        <v>0</v>
      </c>
      <c r="M114" s="49">
        <v>0</v>
      </c>
      <c r="N114" s="49">
        <v>0</v>
      </c>
      <c r="O114" s="49">
        <v>0</v>
      </c>
      <c r="P114" s="49">
        <v>0</v>
      </c>
      <c r="Q114" s="49">
        <v>0</v>
      </c>
      <c r="R114" s="49">
        <v>0</v>
      </c>
      <c r="S114" s="49">
        <v>2</v>
      </c>
      <c r="T114" s="49">
        <v>36</v>
      </c>
      <c r="U114" s="49">
        <v>0</v>
      </c>
      <c r="V114" s="49">
        <v>38</v>
      </c>
    </row>
    <row r="115" spans="1:22" ht="30">
      <c r="A115" s="85" t="s">
        <v>3997</v>
      </c>
      <c r="B115" s="85" t="s">
        <v>3927</v>
      </c>
      <c r="C115" s="49">
        <v>10555038</v>
      </c>
      <c r="E115" s="49">
        <v>9780814737484</v>
      </c>
      <c r="F115" s="49" t="s">
        <v>31</v>
      </c>
      <c r="G115" s="49" t="s">
        <v>3990</v>
      </c>
      <c r="H115" s="49">
        <v>0</v>
      </c>
      <c r="I115" s="49">
        <v>0</v>
      </c>
      <c r="J115" s="49">
        <v>0</v>
      </c>
      <c r="K115" s="49">
        <v>0</v>
      </c>
      <c r="L115" s="49">
        <v>0</v>
      </c>
      <c r="M115" s="49">
        <v>0</v>
      </c>
      <c r="N115" s="49">
        <v>0</v>
      </c>
      <c r="O115" s="49">
        <v>0</v>
      </c>
      <c r="P115" s="49">
        <v>0</v>
      </c>
      <c r="Q115" s="49">
        <v>0</v>
      </c>
      <c r="R115" s="49">
        <v>0</v>
      </c>
      <c r="S115" s="49">
        <v>0</v>
      </c>
      <c r="T115" s="49">
        <v>31</v>
      </c>
      <c r="U115" s="49">
        <v>0</v>
      </c>
      <c r="V115" s="49">
        <v>31</v>
      </c>
    </row>
    <row r="116" spans="1:22" ht="30">
      <c r="A116" s="85" t="s">
        <v>3998</v>
      </c>
      <c r="B116" s="85" t="s">
        <v>3999</v>
      </c>
      <c r="C116" s="49">
        <v>10094069</v>
      </c>
      <c r="E116" s="49">
        <v>9789056995911</v>
      </c>
      <c r="F116" s="49" t="s">
        <v>31</v>
      </c>
      <c r="G116" s="49" t="s">
        <v>3990</v>
      </c>
      <c r="H116" s="49">
        <v>0</v>
      </c>
      <c r="I116" s="49">
        <v>0</v>
      </c>
      <c r="J116" s="49">
        <v>0</v>
      </c>
      <c r="K116" s="49">
        <v>0</v>
      </c>
      <c r="L116" s="49">
        <v>0</v>
      </c>
      <c r="M116" s="49">
        <v>0</v>
      </c>
      <c r="N116" s="49">
        <v>0</v>
      </c>
      <c r="O116" s="49">
        <v>0</v>
      </c>
      <c r="P116" s="49">
        <v>0</v>
      </c>
      <c r="Q116" s="49">
        <v>0</v>
      </c>
      <c r="R116" s="49">
        <v>0</v>
      </c>
      <c r="S116" s="49">
        <v>0</v>
      </c>
      <c r="T116" s="49">
        <v>4</v>
      </c>
      <c r="U116" s="49">
        <v>24</v>
      </c>
      <c r="V116" s="49">
        <v>28</v>
      </c>
    </row>
    <row r="117" spans="1:22" ht="30">
      <c r="A117" s="85" t="s">
        <v>4000</v>
      </c>
      <c r="B117" s="85" t="s">
        <v>4001</v>
      </c>
      <c r="C117" s="49">
        <v>10282760</v>
      </c>
      <c r="E117" s="49">
        <v>9781931859257</v>
      </c>
      <c r="F117" s="49" t="s">
        <v>31</v>
      </c>
      <c r="G117" s="49" t="s">
        <v>3990</v>
      </c>
      <c r="H117" s="49">
        <v>0</v>
      </c>
      <c r="I117" s="49">
        <v>0</v>
      </c>
      <c r="J117" s="49">
        <v>0</v>
      </c>
      <c r="K117" s="49">
        <v>0</v>
      </c>
      <c r="L117" s="49">
        <v>0</v>
      </c>
      <c r="M117" s="49">
        <v>0</v>
      </c>
      <c r="N117" s="49">
        <v>0</v>
      </c>
      <c r="O117" s="49">
        <v>0</v>
      </c>
      <c r="P117" s="49">
        <v>14</v>
      </c>
      <c r="Q117" s="49">
        <v>2</v>
      </c>
      <c r="R117" s="49">
        <v>0</v>
      </c>
      <c r="S117" s="49">
        <v>0</v>
      </c>
      <c r="T117" s="49">
        <v>0</v>
      </c>
      <c r="U117" s="49">
        <v>0</v>
      </c>
      <c r="V117" s="49">
        <v>16</v>
      </c>
    </row>
    <row r="118" spans="1:22" ht="30">
      <c r="A118" s="85" t="s">
        <v>4002</v>
      </c>
      <c r="B118" s="85" t="s">
        <v>4003</v>
      </c>
      <c r="C118" s="49">
        <v>10363761</v>
      </c>
      <c r="E118" s="49">
        <v>9789004170308</v>
      </c>
      <c r="F118" s="49" t="s">
        <v>31</v>
      </c>
      <c r="G118" s="49" t="s">
        <v>3990</v>
      </c>
      <c r="H118" s="49">
        <v>0</v>
      </c>
      <c r="I118" s="49">
        <v>0</v>
      </c>
      <c r="J118" s="49">
        <v>0</v>
      </c>
      <c r="K118" s="49">
        <v>0</v>
      </c>
      <c r="L118" s="49">
        <v>0</v>
      </c>
      <c r="M118" s="49">
        <v>0</v>
      </c>
      <c r="N118" s="49">
        <v>0</v>
      </c>
      <c r="O118" s="49">
        <v>0</v>
      </c>
      <c r="P118" s="49">
        <v>7</v>
      </c>
      <c r="Q118" s="49">
        <v>9</v>
      </c>
      <c r="R118" s="49">
        <v>0</v>
      </c>
      <c r="S118" s="49">
        <v>0</v>
      </c>
      <c r="T118" s="49">
        <v>0</v>
      </c>
      <c r="U118" s="49">
        <v>0</v>
      </c>
      <c r="V118" s="49">
        <v>16</v>
      </c>
    </row>
    <row r="119" spans="1:22" ht="30">
      <c r="A119" s="85" t="s">
        <v>4004</v>
      </c>
      <c r="B119" s="85" t="s">
        <v>3963</v>
      </c>
      <c r="C119" s="49">
        <v>10387641</v>
      </c>
      <c r="E119" s="49">
        <v>9780817316433</v>
      </c>
      <c r="F119" s="49" t="s">
        <v>31</v>
      </c>
      <c r="G119" s="49" t="s">
        <v>3990</v>
      </c>
      <c r="H119" s="49">
        <v>1</v>
      </c>
      <c r="I119" s="49">
        <v>0</v>
      </c>
      <c r="J119" s="49">
        <v>2</v>
      </c>
      <c r="K119" s="49">
        <v>13</v>
      </c>
      <c r="L119" s="49">
        <v>0</v>
      </c>
      <c r="M119" s="49">
        <v>0</v>
      </c>
      <c r="N119" s="49">
        <v>0</v>
      </c>
      <c r="O119" s="49">
        <v>0</v>
      </c>
      <c r="P119" s="49">
        <v>0</v>
      </c>
      <c r="Q119" s="49">
        <v>0</v>
      </c>
      <c r="R119" s="49">
        <v>0</v>
      </c>
      <c r="S119" s="49">
        <v>0</v>
      </c>
      <c r="T119" s="49">
        <v>0</v>
      </c>
      <c r="U119" s="49">
        <v>0</v>
      </c>
      <c r="V119" s="49">
        <v>16</v>
      </c>
    </row>
    <row r="120" spans="1:22" ht="30">
      <c r="A120" s="85" t="s">
        <v>4005</v>
      </c>
      <c r="B120" s="85" t="s">
        <v>4006</v>
      </c>
      <c r="C120" s="49">
        <v>10074317</v>
      </c>
      <c r="E120" s="49">
        <v>9780874806939</v>
      </c>
      <c r="F120" s="49" t="s">
        <v>31</v>
      </c>
      <c r="G120" s="49" t="s">
        <v>3990</v>
      </c>
      <c r="H120" s="49">
        <v>0</v>
      </c>
      <c r="I120" s="49">
        <v>0</v>
      </c>
      <c r="J120" s="49">
        <v>0</v>
      </c>
      <c r="K120" s="49">
        <v>0</v>
      </c>
      <c r="L120" s="49">
        <v>1</v>
      </c>
      <c r="M120" s="49">
        <v>0</v>
      </c>
      <c r="N120" s="49">
        <v>0</v>
      </c>
      <c r="O120" s="49">
        <v>0</v>
      </c>
      <c r="P120" s="49">
        <v>4</v>
      </c>
      <c r="Q120" s="49">
        <v>9</v>
      </c>
      <c r="R120" s="49">
        <v>1</v>
      </c>
      <c r="S120" s="49">
        <v>0</v>
      </c>
      <c r="T120" s="49">
        <v>0</v>
      </c>
      <c r="U120" s="49">
        <v>0</v>
      </c>
      <c r="V120" s="49">
        <v>15</v>
      </c>
    </row>
    <row r="121" spans="1:22" ht="30">
      <c r="A121" s="85" t="s">
        <v>4007</v>
      </c>
      <c r="B121" s="85" t="s">
        <v>4008</v>
      </c>
      <c r="C121" s="49">
        <v>10453164</v>
      </c>
      <c r="E121" s="49">
        <v>9780857245915</v>
      </c>
      <c r="F121" s="49" t="s">
        <v>31</v>
      </c>
      <c r="G121" s="49" t="s">
        <v>3990</v>
      </c>
      <c r="H121" s="49">
        <v>0</v>
      </c>
      <c r="I121" s="49">
        <v>13</v>
      </c>
      <c r="J121" s="49">
        <v>0</v>
      </c>
      <c r="K121" s="49">
        <v>0</v>
      </c>
      <c r="L121" s="49">
        <v>0</v>
      </c>
      <c r="M121" s="49">
        <v>0</v>
      </c>
      <c r="N121" s="49">
        <v>0</v>
      </c>
      <c r="O121" s="49">
        <v>0</v>
      </c>
      <c r="P121" s="49">
        <v>0</v>
      </c>
      <c r="Q121" s="49">
        <v>0</v>
      </c>
      <c r="R121" s="49">
        <v>0</v>
      </c>
      <c r="S121" s="49">
        <v>0</v>
      </c>
      <c r="T121" s="49">
        <v>0</v>
      </c>
      <c r="U121" s="49">
        <v>0</v>
      </c>
      <c r="V121" s="49">
        <v>13</v>
      </c>
    </row>
    <row r="122" spans="1:22" ht="30">
      <c r="A122" s="85" t="s">
        <v>4009</v>
      </c>
      <c r="B122" s="85" t="s">
        <v>4010</v>
      </c>
      <c r="C122" s="49">
        <v>10310769</v>
      </c>
      <c r="E122" s="49">
        <v>9780807832936</v>
      </c>
      <c r="F122" s="49" t="s">
        <v>31</v>
      </c>
      <c r="G122" s="49" t="s">
        <v>3990</v>
      </c>
      <c r="H122" s="49">
        <v>0</v>
      </c>
      <c r="I122" s="49">
        <v>0</v>
      </c>
      <c r="J122" s="49">
        <v>0</v>
      </c>
      <c r="K122" s="49">
        <v>0</v>
      </c>
      <c r="L122" s="49">
        <v>0</v>
      </c>
      <c r="M122" s="49">
        <v>0</v>
      </c>
      <c r="N122" s="49">
        <v>0</v>
      </c>
      <c r="O122" s="49">
        <v>12</v>
      </c>
      <c r="P122" s="49">
        <v>0</v>
      </c>
      <c r="Q122" s="49">
        <v>0</v>
      </c>
      <c r="R122" s="49">
        <v>0</v>
      </c>
      <c r="S122" s="49">
        <v>0</v>
      </c>
      <c r="T122" s="49">
        <v>0</v>
      </c>
      <c r="U122" s="49">
        <v>0</v>
      </c>
      <c r="V122" s="49">
        <v>12</v>
      </c>
    </row>
    <row r="123" spans="1:22" ht="30">
      <c r="A123" s="85" t="s">
        <v>4011</v>
      </c>
      <c r="B123" s="85" t="s">
        <v>3959</v>
      </c>
      <c r="C123" s="49">
        <v>10069572</v>
      </c>
      <c r="E123" s="49">
        <v>9780870817281</v>
      </c>
      <c r="F123" s="49" t="s">
        <v>31</v>
      </c>
      <c r="G123" s="49" t="s">
        <v>3990</v>
      </c>
      <c r="H123" s="49">
        <v>0</v>
      </c>
      <c r="I123" s="49">
        <v>0</v>
      </c>
      <c r="J123" s="49">
        <v>0</v>
      </c>
      <c r="K123" s="49">
        <v>0</v>
      </c>
      <c r="L123" s="49">
        <v>0</v>
      </c>
      <c r="M123" s="49">
        <v>0</v>
      </c>
      <c r="N123" s="49">
        <v>0</v>
      </c>
      <c r="O123" s="49">
        <v>0</v>
      </c>
      <c r="P123" s="49">
        <v>0</v>
      </c>
      <c r="Q123" s="49">
        <v>11</v>
      </c>
      <c r="R123" s="49">
        <v>0</v>
      </c>
      <c r="S123" s="49">
        <v>0</v>
      </c>
      <c r="T123" s="49">
        <v>0</v>
      </c>
      <c r="U123" s="49">
        <v>0</v>
      </c>
      <c r="V123" s="49">
        <v>11</v>
      </c>
    </row>
    <row r="124" spans="1:22" ht="30">
      <c r="A124" s="85" t="s">
        <v>4012</v>
      </c>
      <c r="B124" s="85" t="s">
        <v>4013</v>
      </c>
      <c r="C124" s="49">
        <v>10633914</v>
      </c>
      <c r="E124" s="49">
        <v>9780195372380</v>
      </c>
      <c r="F124" s="49" t="s">
        <v>31</v>
      </c>
      <c r="G124" s="49" t="s">
        <v>3990</v>
      </c>
      <c r="H124" s="49">
        <v>0</v>
      </c>
      <c r="I124" s="49">
        <v>0</v>
      </c>
      <c r="J124" s="49">
        <v>0</v>
      </c>
      <c r="K124" s="49">
        <v>0</v>
      </c>
      <c r="L124" s="49">
        <v>0</v>
      </c>
      <c r="M124" s="49">
        <v>0</v>
      </c>
      <c r="N124" s="49">
        <v>0</v>
      </c>
      <c r="O124" s="49">
        <v>0</v>
      </c>
      <c r="P124" s="49">
        <v>11</v>
      </c>
      <c r="Q124" s="49">
        <v>0</v>
      </c>
      <c r="R124" s="49">
        <v>0</v>
      </c>
      <c r="S124" s="49">
        <v>0</v>
      </c>
      <c r="T124" s="49">
        <v>0</v>
      </c>
      <c r="U124" s="49">
        <v>0</v>
      </c>
      <c r="V124" s="49">
        <v>11</v>
      </c>
    </row>
    <row r="125" spans="1:22" ht="30">
      <c r="A125" s="85" t="s">
        <v>4014</v>
      </c>
      <c r="B125" s="85" t="s">
        <v>4015</v>
      </c>
      <c r="C125" s="49">
        <v>10319847</v>
      </c>
      <c r="E125" s="49">
        <v>9780306818400</v>
      </c>
      <c r="F125" s="49" t="s">
        <v>31</v>
      </c>
      <c r="G125" s="49" t="s">
        <v>3990</v>
      </c>
      <c r="H125" s="49">
        <v>0</v>
      </c>
      <c r="I125" s="49">
        <v>0</v>
      </c>
      <c r="J125" s="49">
        <v>1</v>
      </c>
      <c r="K125" s="49">
        <v>0</v>
      </c>
      <c r="L125" s="49">
        <v>0</v>
      </c>
      <c r="M125" s="49">
        <v>0</v>
      </c>
      <c r="N125" s="49">
        <v>0</v>
      </c>
      <c r="O125" s="49">
        <v>1</v>
      </c>
      <c r="P125" s="49">
        <v>9</v>
      </c>
      <c r="Q125" s="49">
        <v>0</v>
      </c>
      <c r="R125" s="49">
        <v>0</v>
      </c>
      <c r="S125" s="49">
        <v>0</v>
      </c>
      <c r="T125" s="49">
        <v>0</v>
      </c>
      <c r="U125" s="49">
        <v>0</v>
      </c>
      <c r="V125" s="49">
        <v>11</v>
      </c>
    </row>
    <row r="126" spans="1:22" ht="30">
      <c r="A126" s="85" t="s">
        <v>4016</v>
      </c>
      <c r="B126" s="85" t="s">
        <v>3936</v>
      </c>
      <c r="C126" s="49">
        <v>10532413</v>
      </c>
      <c r="E126" s="49">
        <v>9781844847402</v>
      </c>
      <c r="F126" s="49" t="s">
        <v>31</v>
      </c>
      <c r="G126" s="49" t="s">
        <v>3990</v>
      </c>
      <c r="H126" s="49">
        <v>0</v>
      </c>
      <c r="I126" s="49">
        <v>0</v>
      </c>
      <c r="J126" s="49">
        <v>0</v>
      </c>
      <c r="K126" s="49">
        <v>0</v>
      </c>
      <c r="L126" s="49">
        <v>0</v>
      </c>
      <c r="M126" s="49">
        <v>0</v>
      </c>
      <c r="N126" s="49">
        <v>0</v>
      </c>
      <c r="O126" s="49">
        <v>1</v>
      </c>
      <c r="P126" s="49">
        <v>0</v>
      </c>
      <c r="Q126" s="49">
        <v>0</v>
      </c>
      <c r="R126" s="49">
        <v>0</v>
      </c>
      <c r="S126" s="49">
        <v>0</v>
      </c>
      <c r="T126" s="49">
        <v>4</v>
      </c>
      <c r="U126" s="49">
        <v>5</v>
      </c>
      <c r="V126" s="49">
        <v>10</v>
      </c>
    </row>
    <row r="127" spans="1:22" ht="30">
      <c r="A127" s="85" t="s">
        <v>4017</v>
      </c>
      <c r="B127" s="85" t="s">
        <v>4018</v>
      </c>
      <c r="C127" s="49">
        <v>10448534</v>
      </c>
      <c r="E127" s="49">
        <v>9789988647018</v>
      </c>
      <c r="F127" s="49" t="s">
        <v>31</v>
      </c>
      <c r="G127" s="49" t="s">
        <v>3990</v>
      </c>
      <c r="H127" s="49">
        <v>0</v>
      </c>
      <c r="I127" s="49">
        <v>0</v>
      </c>
      <c r="J127" s="49">
        <v>0</v>
      </c>
      <c r="K127" s="49">
        <v>0</v>
      </c>
      <c r="L127" s="49">
        <v>0</v>
      </c>
      <c r="M127" s="49">
        <v>0</v>
      </c>
      <c r="N127" s="49">
        <v>0</v>
      </c>
      <c r="O127" s="49">
        <v>0</v>
      </c>
      <c r="P127" s="49">
        <v>0</v>
      </c>
      <c r="Q127" s="49">
        <v>10</v>
      </c>
      <c r="R127" s="49">
        <v>0</v>
      </c>
      <c r="S127" s="49">
        <v>0</v>
      </c>
      <c r="T127" s="49">
        <v>0</v>
      </c>
      <c r="U127" s="49">
        <v>0</v>
      </c>
      <c r="V127" s="49">
        <v>10</v>
      </c>
    </row>
    <row r="128" spans="1:22" ht="30">
      <c r="A128" s="85" t="s">
        <v>4019</v>
      </c>
      <c r="B128" s="85" t="s">
        <v>3901</v>
      </c>
      <c r="C128" s="49">
        <v>10423573</v>
      </c>
      <c r="E128" s="49">
        <v>9780823231621</v>
      </c>
      <c r="F128" s="49" t="s">
        <v>31</v>
      </c>
      <c r="G128" s="49" t="s">
        <v>3990</v>
      </c>
      <c r="H128" s="49">
        <v>0</v>
      </c>
      <c r="I128" s="49">
        <v>0</v>
      </c>
      <c r="J128" s="49">
        <v>0</v>
      </c>
      <c r="K128" s="49">
        <v>0</v>
      </c>
      <c r="L128" s="49">
        <v>0</v>
      </c>
      <c r="M128" s="49">
        <v>1</v>
      </c>
      <c r="N128" s="49">
        <v>5</v>
      </c>
      <c r="O128" s="49">
        <v>0</v>
      </c>
      <c r="P128" s="49">
        <v>0</v>
      </c>
      <c r="Q128" s="49">
        <v>3</v>
      </c>
      <c r="R128" s="49">
        <v>0</v>
      </c>
      <c r="S128" s="49">
        <v>0</v>
      </c>
      <c r="T128" s="49">
        <v>0</v>
      </c>
      <c r="U128" s="49">
        <v>0</v>
      </c>
      <c r="V128" s="49">
        <v>9</v>
      </c>
    </row>
    <row r="129" spans="1:22" ht="30">
      <c r="A129" s="85" t="s">
        <v>4020</v>
      </c>
      <c r="B129" s="85" t="s">
        <v>4021</v>
      </c>
      <c r="C129" s="49">
        <v>10396014</v>
      </c>
      <c r="E129" s="49">
        <v>9780813215419</v>
      </c>
      <c r="F129" s="49" t="s">
        <v>31</v>
      </c>
      <c r="G129" s="49" t="s">
        <v>3990</v>
      </c>
      <c r="H129" s="49">
        <v>0</v>
      </c>
      <c r="I129" s="49">
        <v>0</v>
      </c>
      <c r="J129" s="49">
        <v>0</v>
      </c>
      <c r="K129" s="49">
        <v>9</v>
      </c>
      <c r="L129" s="49">
        <v>0</v>
      </c>
      <c r="M129" s="49">
        <v>0</v>
      </c>
      <c r="N129" s="49">
        <v>0</v>
      </c>
      <c r="O129" s="49">
        <v>0</v>
      </c>
      <c r="P129" s="49">
        <v>0</v>
      </c>
      <c r="Q129" s="49">
        <v>0</v>
      </c>
      <c r="R129" s="49">
        <v>0</v>
      </c>
      <c r="S129" s="49">
        <v>0</v>
      </c>
      <c r="T129" s="49">
        <v>0</v>
      </c>
      <c r="U129" s="49">
        <v>0</v>
      </c>
      <c r="V129" s="49">
        <v>9</v>
      </c>
    </row>
    <row r="130" spans="1:22" ht="30">
      <c r="A130" s="85" t="s">
        <v>4022</v>
      </c>
      <c r="B130" s="85" t="s">
        <v>3945</v>
      </c>
      <c r="C130" s="49">
        <v>10538345</v>
      </c>
      <c r="E130" s="49">
        <v>9781861898005</v>
      </c>
      <c r="F130" s="49" t="s">
        <v>31</v>
      </c>
      <c r="G130" s="49" t="s">
        <v>3990</v>
      </c>
      <c r="H130" s="49">
        <v>0</v>
      </c>
      <c r="I130" s="49">
        <v>0</v>
      </c>
      <c r="J130" s="49">
        <v>0</v>
      </c>
      <c r="K130" s="49">
        <v>0</v>
      </c>
      <c r="L130" s="49">
        <v>0</v>
      </c>
      <c r="M130" s="49">
        <v>0</v>
      </c>
      <c r="N130" s="49">
        <v>0</v>
      </c>
      <c r="O130" s="49">
        <v>0</v>
      </c>
      <c r="P130" s="49">
        <v>0</v>
      </c>
      <c r="Q130" s="49">
        <v>7</v>
      </c>
      <c r="R130" s="49">
        <v>0</v>
      </c>
      <c r="S130" s="49">
        <v>0</v>
      </c>
      <c r="T130" s="49">
        <v>1</v>
      </c>
      <c r="U130" s="49">
        <v>0</v>
      </c>
      <c r="V130" s="49">
        <v>8</v>
      </c>
    </row>
    <row r="131" spans="1:22" ht="30">
      <c r="A131" s="85" t="s">
        <v>4023</v>
      </c>
      <c r="B131" s="85" t="s">
        <v>3992</v>
      </c>
      <c r="C131" s="49">
        <v>10142518</v>
      </c>
      <c r="E131" s="49">
        <v>9780195129502</v>
      </c>
      <c r="F131" s="49" t="s">
        <v>31</v>
      </c>
      <c r="G131" s="49" t="s">
        <v>3990</v>
      </c>
      <c r="H131" s="49">
        <v>0</v>
      </c>
      <c r="I131" s="49">
        <v>8</v>
      </c>
      <c r="J131" s="49">
        <v>0</v>
      </c>
      <c r="K131" s="49">
        <v>0</v>
      </c>
      <c r="L131" s="49">
        <v>0</v>
      </c>
      <c r="M131" s="49">
        <v>0</v>
      </c>
      <c r="N131" s="49">
        <v>0</v>
      </c>
      <c r="O131" s="49">
        <v>0</v>
      </c>
      <c r="P131" s="49">
        <v>0</v>
      </c>
      <c r="Q131" s="49">
        <v>0</v>
      </c>
      <c r="R131" s="49">
        <v>0</v>
      </c>
      <c r="S131" s="49">
        <v>0</v>
      </c>
      <c r="T131" s="49">
        <v>0</v>
      </c>
      <c r="U131" s="49">
        <v>0</v>
      </c>
      <c r="V131" s="49">
        <v>8</v>
      </c>
    </row>
    <row r="132" spans="1:22" ht="30">
      <c r="A132" s="85" t="s">
        <v>4024</v>
      </c>
      <c r="B132" s="85" t="s">
        <v>128</v>
      </c>
      <c r="C132" s="49">
        <v>10665976</v>
      </c>
      <c r="E132" s="49">
        <v>9780470672310</v>
      </c>
      <c r="F132" s="49" t="s">
        <v>31</v>
      </c>
      <c r="G132" s="49" t="s">
        <v>3990</v>
      </c>
      <c r="H132" s="49">
        <v>0</v>
      </c>
      <c r="I132" s="49">
        <v>0</v>
      </c>
      <c r="J132" s="49">
        <v>0</v>
      </c>
      <c r="K132" s="49">
        <v>0</v>
      </c>
      <c r="L132" s="49">
        <v>0</v>
      </c>
      <c r="M132" s="49">
        <v>0</v>
      </c>
      <c r="N132" s="49">
        <v>0</v>
      </c>
      <c r="O132" s="49">
        <v>0</v>
      </c>
      <c r="P132" s="49">
        <v>0</v>
      </c>
      <c r="Q132" s="49">
        <v>0</v>
      </c>
      <c r="R132" s="49">
        <v>0</v>
      </c>
      <c r="S132" s="49">
        <v>0</v>
      </c>
      <c r="T132" s="49">
        <v>8</v>
      </c>
      <c r="U132" s="49">
        <v>0</v>
      </c>
      <c r="V132" s="49">
        <v>8</v>
      </c>
    </row>
    <row r="133" spans="1:22" ht="30">
      <c r="A133" s="85" t="s">
        <v>4025</v>
      </c>
      <c r="B133" s="85" t="s">
        <v>3971</v>
      </c>
      <c r="C133" s="49">
        <v>10194435</v>
      </c>
      <c r="E133" s="49">
        <v>9780816608027</v>
      </c>
      <c r="F133" s="49" t="s">
        <v>31</v>
      </c>
      <c r="G133" s="49" t="s">
        <v>3990</v>
      </c>
      <c r="H133" s="49">
        <v>0</v>
      </c>
      <c r="I133" s="49">
        <v>0</v>
      </c>
      <c r="J133" s="49">
        <v>0</v>
      </c>
      <c r="K133" s="49">
        <v>0</v>
      </c>
      <c r="L133" s="49">
        <v>0</v>
      </c>
      <c r="M133" s="49">
        <v>0</v>
      </c>
      <c r="N133" s="49">
        <v>0</v>
      </c>
      <c r="O133" s="49">
        <v>0</v>
      </c>
      <c r="P133" s="49">
        <v>0</v>
      </c>
      <c r="Q133" s="49">
        <v>8</v>
      </c>
      <c r="R133" s="49">
        <v>0</v>
      </c>
      <c r="S133" s="49">
        <v>0</v>
      </c>
      <c r="T133" s="49">
        <v>0</v>
      </c>
      <c r="U133" s="49">
        <v>0</v>
      </c>
      <c r="V133" s="49">
        <v>8</v>
      </c>
    </row>
    <row r="134" spans="1:22" ht="30">
      <c r="A134" s="85" t="s">
        <v>4026</v>
      </c>
      <c r="B134" s="85" t="s">
        <v>4013</v>
      </c>
      <c r="C134" s="49">
        <v>10269097</v>
      </c>
      <c r="E134" s="49">
        <v>9780195128161</v>
      </c>
      <c r="F134" s="49" t="s">
        <v>31</v>
      </c>
      <c r="G134" s="49" t="s">
        <v>3990</v>
      </c>
      <c r="H134" s="49">
        <v>0</v>
      </c>
      <c r="I134" s="49">
        <v>0</v>
      </c>
      <c r="J134" s="49">
        <v>0</v>
      </c>
      <c r="K134" s="49">
        <v>0</v>
      </c>
      <c r="L134" s="49">
        <v>0</v>
      </c>
      <c r="M134" s="49">
        <v>0</v>
      </c>
      <c r="N134" s="49">
        <v>0</v>
      </c>
      <c r="O134" s="49">
        <v>0</v>
      </c>
      <c r="P134" s="49">
        <v>0</v>
      </c>
      <c r="Q134" s="49">
        <v>0</v>
      </c>
      <c r="R134" s="49">
        <v>0</v>
      </c>
      <c r="S134" s="49">
        <v>8</v>
      </c>
      <c r="T134" s="49">
        <v>0</v>
      </c>
      <c r="U134" s="49">
        <v>0</v>
      </c>
      <c r="V134" s="49">
        <v>8</v>
      </c>
    </row>
    <row r="135" spans="1:22" ht="30">
      <c r="A135" s="85" t="s">
        <v>4027</v>
      </c>
      <c r="B135" s="85" t="s">
        <v>3924</v>
      </c>
      <c r="C135" s="49">
        <v>10373661</v>
      </c>
      <c r="E135" s="49">
        <v>9780786447251</v>
      </c>
      <c r="F135" s="49" t="s">
        <v>31</v>
      </c>
      <c r="G135" s="49" t="s">
        <v>3990</v>
      </c>
      <c r="H135" s="49">
        <v>0</v>
      </c>
      <c r="I135" s="49">
        <v>0</v>
      </c>
      <c r="J135" s="49">
        <v>0</v>
      </c>
      <c r="K135" s="49">
        <v>0</v>
      </c>
      <c r="L135" s="49">
        <v>0</v>
      </c>
      <c r="M135" s="49">
        <v>0</v>
      </c>
      <c r="N135" s="49">
        <v>0</v>
      </c>
      <c r="O135" s="49">
        <v>0</v>
      </c>
      <c r="P135" s="49">
        <v>0</v>
      </c>
      <c r="Q135" s="49">
        <v>8</v>
      </c>
      <c r="R135" s="49">
        <v>0</v>
      </c>
      <c r="S135" s="49">
        <v>0</v>
      </c>
      <c r="T135" s="49">
        <v>0</v>
      </c>
      <c r="U135" s="49">
        <v>0</v>
      </c>
      <c r="V135" s="49">
        <v>8</v>
      </c>
    </row>
    <row r="136" spans="1:22" ht="30">
      <c r="A136" s="85" t="s">
        <v>4028</v>
      </c>
      <c r="B136" s="85" t="s">
        <v>4029</v>
      </c>
      <c r="C136" s="49">
        <v>10131585</v>
      </c>
      <c r="E136" s="49">
        <v>9781589831384</v>
      </c>
      <c r="F136" s="49" t="s">
        <v>31</v>
      </c>
      <c r="G136" s="49" t="s">
        <v>3990</v>
      </c>
      <c r="H136" s="49">
        <v>0</v>
      </c>
      <c r="I136" s="49">
        <v>8</v>
      </c>
      <c r="J136" s="49">
        <v>0</v>
      </c>
      <c r="K136" s="49">
        <v>0</v>
      </c>
      <c r="L136" s="49">
        <v>0</v>
      </c>
      <c r="M136" s="49">
        <v>0</v>
      </c>
      <c r="N136" s="49">
        <v>0</v>
      </c>
      <c r="O136" s="49">
        <v>0</v>
      </c>
      <c r="P136" s="49">
        <v>0</v>
      </c>
      <c r="Q136" s="49">
        <v>0</v>
      </c>
      <c r="R136" s="49">
        <v>0</v>
      </c>
      <c r="S136" s="49">
        <v>0</v>
      </c>
      <c r="T136" s="49">
        <v>0</v>
      </c>
      <c r="U136" s="49">
        <v>0</v>
      </c>
      <c r="V136" s="49">
        <v>8</v>
      </c>
    </row>
    <row r="137" spans="1:22" ht="30">
      <c r="A137" s="85" t="s">
        <v>4030</v>
      </c>
      <c r="B137" s="85" t="s">
        <v>3894</v>
      </c>
      <c r="C137" s="49">
        <v>10551821</v>
      </c>
      <c r="E137" s="49">
        <v>9780801450167</v>
      </c>
      <c r="F137" s="49" t="s">
        <v>31</v>
      </c>
      <c r="G137" s="49" t="s">
        <v>3990</v>
      </c>
      <c r="H137" s="49">
        <v>0</v>
      </c>
      <c r="I137" s="49">
        <v>0</v>
      </c>
      <c r="J137" s="49">
        <v>0</v>
      </c>
      <c r="K137" s="49">
        <v>0</v>
      </c>
      <c r="L137" s="49">
        <v>0</v>
      </c>
      <c r="M137" s="49">
        <v>0</v>
      </c>
      <c r="N137" s="49">
        <v>0</v>
      </c>
      <c r="O137" s="49">
        <v>2</v>
      </c>
      <c r="P137" s="49">
        <v>2</v>
      </c>
      <c r="Q137" s="49">
        <v>4</v>
      </c>
      <c r="R137" s="49">
        <v>0</v>
      </c>
      <c r="S137" s="49">
        <v>0</v>
      </c>
      <c r="T137" s="49">
        <v>0</v>
      </c>
      <c r="U137" s="49">
        <v>0</v>
      </c>
      <c r="V137" s="49">
        <v>8</v>
      </c>
    </row>
    <row r="138" spans="1:22" ht="30">
      <c r="A138" s="85" t="s">
        <v>4031</v>
      </c>
      <c r="B138" s="85" t="s">
        <v>3891</v>
      </c>
      <c r="C138" s="49">
        <v>10063436</v>
      </c>
      <c r="E138" s="49">
        <v>9780521814942</v>
      </c>
      <c r="F138" s="49" t="s">
        <v>31</v>
      </c>
      <c r="G138" s="49" t="s">
        <v>3990</v>
      </c>
      <c r="H138" s="49">
        <v>0</v>
      </c>
      <c r="I138" s="49">
        <v>0</v>
      </c>
      <c r="J138" s="49">
        <v>8</v>
      </c>
      <c r="K138" s="49">
        <v>0</v>
      </c>
      <c r="L138" s="49">
        <v>0</v>
      </c>
      <c r="M138" s="49">
        <v>0</v>
      </c>
      <c r="N138" s="49">
        <v>0</v>
      </c>
      <c r="O138" s="49">
        <v>0</v>
      </c>
      <c r="P138" s="49">
        <v>0</v>
      </c>
      <c r="Q138" s="49">
        <v>0</v>
      </c>
      <c r="R138" s="49">
        <v>0</v>
      </c>
      <c r="S138" s="49">
        <v>0</v>
      </c>
      <c r="T138" s="49">
        <v>0</v>
      </c>
      <c r="U138" s="49">
        <v>0</v>
      </c>
      <c r="V138" s="49">
        <v>8</v>
      </c>
    </row>
    <row r="139" spans="1:22" ht="30">
      <c r="A139" s="85" t="s">
        <v>4032</v>
      </c>
      <c r="B139" s="85" t="s">
        <v>4033</v>
      </c>
      <c r="C139" s="49">
        <v>10056191</v>
      </c>
      <c r="E139" s="49">
        <v>9780415185882</v>
      </c>
      <c r="F139" s="49" t="s">
        <v>31</v>
      </c>
      <c r="G139" s="49" t="s">
        <v>3990</v>
      </c>
      <c r="H139" s="49">
        <v>0</v>
      </c>
      <c r="I139" s="49">
        <v>0</v>
      </c>
      <c r="J139" s="49">
        <v>0</v>
      </c>
      <c r="K139" s="49">
        <v>0</v>
      </c>
      <c r="L139" s="49">
        <v>0</v>
      </c>
      <c r="M139" s="49">
        <v>0</v>
      </c>
      <c r="N139" s="49">
        <v>0</v>
      </c>
      <c r="O139" s="49">
        <v>0</v>
      </c>
      <c r="P139" s="49">
        <v>0</v>
      </c>
      <c r="Q139" s="49">
        <v>0</v>
      </c>
      <c r="R139" s="49">
        <v>0</v>
      </c>
      <c r="S139" s="49">
        <v>0</v>
      </c>
      <c r="T139" s="49">
        <v>0</v>
      </c>
      <c r="U139" s="49">
        <v>7</v>
      </c>
      <c r="V139" s="49">
        <v>7</v>
      </c>
    </row>
    <row r="140" spans="1:22" ht="30">
      <c r="A140" s="85" t="s">
        <v>4034</v>
      </c>
      <c r="B140" s="85" t="s">
        <v>3896</v>
      </c>
      <c r="C140" s="49">
        <v>10380241</v>
      </c>
      <c r="E140" s="49">
        <v>9789042020658</v>
      </c>
      <c r="F140" s="49" t="s">
        <v>31</v>
      </c>
      <c r="G140" s="49" t="s">
        <v>3990</v>
      </c>
      <c r="H140" s="49">
        <v>0</v>
      </c>
      <c r="I140" s="49">
        <v>0</v>
      </c>
      <c r="J140" s="49">
        <v>0</v>
      </c>
      <c r="K140" s="49">
        <v>0</v>
      </c>
      <c r="L140" s="49">
        <v>0</v>
      </c>
      <c r="M140" s="49">
        <v>0</v>
      </c>
      <c r="N140" s="49">
        <v>0</v>
      </c>
      <c r="O140" s="49">
        <v>7</v>
      </c>
      <c r="P140" s="49">
        <v>0</v>
      </c>
      <c r="Q140" s="49">
        <v>0</v>
      </c>
      <c r="R140" s="49">
        <v>0</v>
      </c>
      <c r="S140" s="49">
        <v>0</v>
      </c>
      <c r="T140" s="49">
        <v>0</v>
      </c>
      <c r="U140" s="49">
        <v>0</v>
      </c>
      <c r="V140" s="49">
        <v>7</v>
      </c>
    </row>
    <row r="141" spans="1:22" ht="30">
      <c r="A141" s="85" t="s">
        <v>4035</v>
      </c>
      <c r="B141" s="85" t="s">
        <v>3974</v>
      </c>
      <c r="C141" s="49">
        <v>10245803</v>
      </c>
      <c r="E141" s="49">
        <v>9780292760547</v>
      </c>
      <c r="F141" s="49" t="s">
        <v>31</v>
      </c>
      <c r="G141" s="49" t="s">
        <v>3990</v>
      </c>
      <c r="H141" s="49">
        <v>7</v>
      </c>
      <c r="I141" s="49">
        <v>0</v>
      </c>
      <c r="J141" s="49">
        <v>0</v>
      </c>
      <c r="K141" s="49">
        <v>0</v>
      </c>
      <c r="L141" s="49">
        <v>0</v>
      </c>
      <c r="M141" s="49">
        <v>0</v>
      </c>
      <c r="N141" s="49">
        <v>0</v>
      </c>
      <c r="O141" s="49">
        <v>0</v>
      </c>
      <c r="P141" s="49">
        <v>0</v>
      </c>
      <c r="Q141" s="49">
        <v>0</v>
      </c>
      <c r="R141" s="49">
        <v>0</v>
      </c>
      <c r="S141" s="49">
        <v>0</v>
      </c>
      <c r="T141" s="49">
        <v>0</v>
      </c>
      <c r="U141" s="49">
        <v>0</v>
      </c>
      <c r="V141" s="49">
        <v>7</v>
      </c>
    </row>
    <row r="142" spans="1:22" ht="30">
      <c r="A142" s="85" t="s">
        <v>4036</v>
      </c>
      <c r="B142" s="85" t="s">
        <v>4037</v>
      </c>
      <c r="C142" s="49">
        <v>10041636</v>
      </c>
      <c r="E142" s="49">
        <v>9780333923931</v>
      </c>
      <c r="F142" s="49" t="s">
        <v>31</v>
      </c>
      <c r="G142" s="49" t="s">
        <v>3990</v>
      </c>
      <c r="H142" s="49">
        <v>0</v>
      </c>
      <c r="I142" s="49">
        <v>0</v>
      </c>
      <c r="J142" s="49">
        <v>7</v>
      </c>
      <c r="K142" s="49">
        <v>0</v>
      </c>
      <c r="L142" s="49">
        <v>0</v>
      </c>
      <c r="M142" s="49">
        <v>0</v>
      </c>
      <c r="N142" s="49">
        <v>0</v>
      </c>
      <c r="O142" s="49">
        <v>0</v>
      </c>
      <c r="P142" s="49">
        <v>0</v>
      </c>
      <c r="Q142" s="49">
        <v>0</v>
      </c>
      <c r="R142" s="49">
        <v>0</v>
      </c>
      <c r="S142" s="49">
        <v>0</v>
      </c>
      <c r="T142" s="49">
        <v>0</v>
      </c>
      <c r="U142" s="49">
        <v>0</v>
      </c>
      <c r="V142" s="49">
        <v>7</v>
      </c>
    </row>
    <row r="143" spans="1:22" ht="30">
      <c r="A143" s="85" t="s">
        <v>4038</v>
      </c>
      <c r="B143" s="85" t="s">
        <v>3945</v>
      </c>
      <c r="C143" s="49">
        <v>10430643</v>
      </c>
      <c r="E143" s="49">
        <v>9781861890726</v>
      </c>
      <c r="F143" s="49" t="s">
        <v>31</v>
      </c>
      <c r="G143" s="49" t="s">
        <v>3990</v>
      </c>
      <c r="H143" s="49">
        <v>0</v>
      </c>
      <c r="I143" s="49">
        <v>0</v>
      </c>
      <c r="J143" s="49">
        <v>0</v>
      </c>
      <c r="K143" s="49">
        <v>0</v>
      </c>
      <c r="L143" s="49">
        <v>0</v>
      </c>
      <c r="M143" s="49">
        <v>0</v>
      </c>
      <c r="N143" s="49">
        <v>0</v>
      </c>
      <c r="O143" s="49">
        <v>0</v>
      </c>
      <c r="P143" s="49">
        <v>0</v>
      </c>
      <c r="Q143" s="49">
        <v>7</v>
      </c>
      <c r="R143" s="49">
        <v>0</v>
      </c>
      <c r="S143" s="49">
        <v>0</v>
      </c>
      <c r="T143" s="49">
        <v>0</v>
      </c>
      <c r="U143" s="49">
        <v>0</v>
      </c>
      <c r="V143" s="49">
        <v>7</v>
      </c>
    </row>
    <row r="144" spans="1:22" ht="30">
      <c r="A144" s="85" t="s">
        <v>4039</v>
      </c>
      <c r="B144" s="85" t="s">
        <v>4040</v>
      </c>
      <c r="C144" s="49">
        <v>10126124</v>
      </c>
      <c r="E144" s="49">
        <v>9780375509100</v>
      </c>
      <c r="F144" s="49" t="s">
        <v>31</v>
      </c>
      <c r="G144" s="49" t="s">
        <v>3990</v>
      </c>
      <c r="H144" s="49">
        <v>0</v>
      </c>
      <c r="I144" s="49">
        <v>0</v>
      </c>
      <c r="J144" s="49">
        <v>3</v>
      </c>
      <c r="K144" s="49">
        <v>3</v>
      </c>
      <c r="L144" s="49">
        <v>0</v>
      </c>
      <c r="M144" s="49">
        <v>0</v>
      </c>
      <c r="N144" s="49">
        <v>0</v>
      </c>
      <c r="O144" s="49">
        <v>0</v>
      </c>
      <c r="P144" s="49">
        <v>0</v>
      </c>
      <c r="Q144" s="49">
        <v>0</v>
      </c>
      <c r="R144" s="49">
        <v>0</v>
      </c>
      <c r="S144" s="49">
        <v>0</v>
      </c>
      <c r="T144" s="49">
        <v>0</v>
      </c>
      <c r="U144" s="49">
        <v>0</v>
      </c>
      <c r="V144" s="49">
        <v>6</v>
      </c>
    </row>
    <row r="145" spans="1:22" ht="30">
      <c r="A145" s="85" t="s">
        <v>4041</v>
      </c>
      <c r="B145" s="85" t="s">
        <v>3891</v>
      </c>
      <c r="C145" s="49">
        <v>10069985</v>
      </c>
      <c r="E145" s="49">
        <v>9780521811972</v>
      </c>
      <c r="F145" s="49" t="s">
        <v>31</v>
      </c>
      <c r="G145" s="49" t="s">
        <v>3990</v>
      </c>
      <c r="H145" s="49">
        <v>0</v>
      </c>
      <c r="I145" s="49">
        <v>1</v>
      </c>
      <c r="J145" s="49">
        <v>5</v>
      </c>
      <c r="K145" s="49">
        <v>0</v>
      </c>
      <c r="L145" s="49">
        <v>0</v>
      </c>
      <c r="M145" s="49">
        <v>0</v>
      </c>
      <c r="N145" s="49">
        <v>0</v>
      </c>
      <c r="O145" s="49">
        <v>0</v>
      </c>
      <c r="P145" s="49">
        <v>0</v>
      </c>
      <c r="Q145" s="49">
        <v>0</v>
      </c>
      <c r="R145" s="49">
        <v>0</v>
      </c>
      <c r="S145" s="49">
        <v>0</v>
      </c>
      <c r="T145" s="49">
        <v>0</v>
      </c>
      <c r="U145" s="49">
        <v>0</v>
      </c>
      <c r="V145" s="49">
        <v>6</v>
      </c>
    </row>
    <row r="146" spans="1:22" ht="30">
      <c r="A146" s="85" t="s">
        <v>4042</v>
      </c>
      <c r="B146" s="85" t="s">
        <v>4043</v>
      </c>
      <c r="C146" s="49">
        <v>10046971</v>
      </c>
      <c r="E146" s="49">
        <v>9780306465024</v>
      </c>
      <c r="F146" s="49" t="s">
        <v>31</v>
      </c>
      <c r="G146" s="49" t="s">
        <v>3990</v>
      </c>
      <c r="H146" s="49">
        <v>0</v>
      </c>
      <c r="I146" s="49">
        <v>0</v>
      </c>
      <c r="J146" s="49">
        <v>0</v>
      </c>
      <c r="K146" s="49">
        <v>0</v>
      </c>
      <c r="L146" s="49">
        <v>0</v>
      </c>
      <c r="M146" s="49">
        <v>0</v>
      </c>
      <c r="N146" s="49">
        <v>0</v>
      </c>
      <c r="O146" s="49">
        <v>0</v>
      </c>
      <c r="P146" s="49">
        <v>4</v>
      </c>
      <c r="Q146" s="49">
        <v>0</v>
      </c>
      <c r="R146" s="49">
        <v>2</v>
      </c>
      <c r="S146" s="49">
        <v>0</v>
      </c>
      <c r="T146" s="49">
        <v>0</v>
      </c>
      <c r="U146" s="49">
        <v>0</v>
      </c>
      <c r="V146" s="49">
        <v>6</v>
      </c>
    </row>
    <row r="147" spans="1:22" ht="30">
      <c r="A147" s="85" t="s">
        <v>4044</v>
      </c>
      <c r="B147" s="85" t="s">
        <v>4045</v>
      </c>
      <c r="C147" s="49">
        <v>10315464</v>
      </c>
      <c r="E147" s="49">
        <v>9781576753446</v>
      </c>
      <c r="F147" s="49" t="s">
        <v>31</v>
      </c>
      <c r="G147" s="49" t="s">
        <v>3990</v>
      </c>
      <c r="H147" s="49">
        <v>0</v>
      </c>
      <c r="I147" s="49">
        <v>0</v>
      </c>
      <c r="J147" s="49">
        <v>6</v>
      </c>
      <c r="K147" s="49">
        <v>0</v>
      </c>
      <c r="L147" s="49">
        <v>0</v>
      </c>
      <c r="M147" s="49">
        <v>0</v>
      </c>
      <c r="N147" s="49">
        <v>0</v>
      </c>
      <c r="O147" s="49">
        <v>0</v>
      </c>
      <c r="P147" s="49">
        <v>0</v>
      </c>
      <c r="Q147" s="49">
        <v>0</v>
      </c>
      <c r="R147" s="49">
        <v>0</v>
      </c>
      <c r="S147" s="49">
        <v>0</v>
      </c>
      <c r="T147" s="49">
        <v>0</v>
      </c>
      <c r="U147" s="49">
        <v>0</v>
      </c>
      <c r="V147" s="49">
        <v>6</v>
      </c>
    </row>
    <row r="148" spans="1:22" ht="30">
      <c r="A148" s="85" t="s">
        <v>4046</v>
      </c>
      <c r="B148" s="85" t="s">
        <v>4033</v>
      </c>
      <c r="C148" s="49">
        <v>10070534</v>
      </c>
      <c r="E148" s="49">
        <v>9780415196482</v>
      </c>
      <c r="F148" s="49" t="s">
        <v>31</v>
      </c>
      <c r="G148" s="49" t="s">
        <v>3990</v>
      </c>
      <c r="H148" s="49">
        <v>0</v>
      </c>
      <c r="I148" s="49">
        <v>0</v>
      </c>
      <c r="J148" s="49">
        <v>0</v>
      </c>
      <c r="K148" s="49">
        <v>0</v>
      </c>
      <c r="L148" s="49">
        <v>0</v>
      </c>
      <c r="M148" s="49">
        <v>0</v>
      </c>
      <c r="N148" s="49">
        <v>0</v>
      </c>
      <c r="O148" s="49">
        <v>6</v>
      </c>
      <c r="P148" s="49">
        <v>0</v>
      </c>
      <c r="Q148" s="49">
        <v>0</v>
      </c>
      <c r="R148" s="49">
        <v>0</v>
      </c>
      <c r="S148" s="49">
        <v>0</v>
      </c>
      <c r="T148" s="49">
        <v>0</v>
      </c>
      <c r="U148" s="49">
        <v>0</v>
      </c>
      <c r="V148" s="49">
        <v>6</v>
      </c>
    </row>
    <row r="149" spans="1:22" ht="30">
      <c r="A149" s="85" t="s">
        <v>4047</v>
      </c>
      <c r="B149" s="85" t="s">
        <v>3916</v>
      </c>
      <c r="C149" s="49">
        <v>10225456</v>
      </c>
      <c r="E149" s="49">
        <v>9780470107508</v>
      </c>
      <c r="F149" s="49" t="s">
        <v>31</v>
      </c>
      <c r="G149" s="49" t="s">
        <v>3990</v>
      </c>
      <c r="H149" s="49">
        <v>6</v>
      </c>
      <c r="I149" s="49">
        <v>0</v>
      </c>
      <c r="J149" s="49">
        <v>0</v>
      </c>
      <c r="K149" s="49">
        <v>0</v>
      </c>
      <c r="L149" s="49">
        <v>0</v>
      </c>
      <c r="M149" s="49">
        <v>0</v>
      </c>
      <c r="N149" s="49">
        <v>0</v>
      </c>
      <c r="O149" s="49">
        <v>0</v>
      </c>
      <c r="P149" s="49">
        <v>0</v>
      </c>
      <c r="Q149" s="49">
        <v>0</v>
      </c>
      <c r="R149" s="49">
        <v>0</v>
      </c>
      <c r="S149" s="49">
        <v>0</v>
      </c>
      <c r="T149" s="49">
        <v>0</v>
      </c>
      <c r="U149" s="49">
        <v>0</v>
      </c>
      <c r="V149" s="49">
        <v>6</v>
      </c>
    </row>
    <row r="150" spans="1:22" ht="30">
      <c r="A150" s="85" t="s">
        <v>4048</v>
      </c>
      <c r="B150" s="85" t="s">
        <v>3969</v>
      </c>
      <c r="C150" s="49">
        <v>10343464</v>
      </c>
      <c r="E150" s="49">
        <v>9781587297854</v>
      </c>
      <c r="F150" s="49" t="s">
        <v>31</v>
      </c>
      <c r="G150" s="49" t="s">
        <v>3990</v>
      </c>
      <c r="H150" s="49">
        <v>0</v>
      </c>
      <c r="I150" s="49">
        <v>0</v>
      </c>
      <c r="J150" s="49">
        <v>0</v>
      </c>
      <c r="K150" s="49">
        <v>0</v>
      </c>
      <c r="L150" s="49">
        <v>0</v>
      </c>
      <c r="M150" s="49">
        <v>0</v>
      </c>
      <c r="N150" s="49">
        <v>0</v>
      </c>
      <c r="O150" s="49">
        <v>0</v>
      </c>
      <c r="P150" s="49">
        <v>0</v>
      </c>
      <c r="Q150" s="49">
        <v>6</v>
      </c>
      <c r="R150" s="49">
        <v>0</v>
      </c>
      <c r="S150" s="49">
        <v>0</v>
      </c>
      <c r="T150" s="49">
        <v>0</v>
      </c>
      <c r="U150" s="49">
        <v>0</v>
      </c>
      <c r="V150" s="49">
        <v>6</v>
      </c>
    </row>
    <row r="151" spans="1:22" ht="30">
      <c r="A151" s="85" t="s">
        <v>4049</v>
      </c>
      <c r="B151" s="85" t="s">
        <v>4033</v>
      </c>
      <c r="C151" s="49">
        <v>2002467</v>
      </c>
      <c r="E151" s="49">
        <v>9780415223249</v>
      </c>
      <c r="F151" s="49" t="s">
        <v>31</v>
      </c>
      <c r="G151" s="49" t="s">
        <v>3990</v>
      </c>
      <c r="H151" s="49">
        <v>0</v>
      </c>
      <c r="I151" s="49">
        <v>0</v>
      </c>
      <c r="J151" s="49">
        <v>0</v>
      </c>
      <c r="K151" s="49">
        <v>0</v>
      </c>
      <c r="L151" s="49">
        <v>0</v>
      </c>
      <c r="M151" s="49">
        <v>0</v>
      </c>
      <c r="N151" s="49">
        <v>0</v>
      </c>
      <c r="O151" s="49">
        <v>0</v>
      </c>
      <c r="P151" s="49">
        <v>1</v>
      </c>
      <c r="Q151" s="49">
        <v>0</v>
      </c>
      <c r="R151" s="49">
        <v>4</v>
      </c>
      <c r="S151" s="49">
        <v>0</v>
      </c>
      <c r="T151" s="49">
        <v>0</v>
      </c>
      <c r="U151" s="49">
        <v>0</v>
      </c>
      <c r="V151" s="49">
        <v>5</v>
      </c>
    </row>
    <row r="152" spans="1:22" ht="30">
      <c r="A152" s="85" t="s">
        <v>4050</v>
      </c>
      <c r="B152" s="85" t="s">
        <v>3912</v>
      </c>
      <c r="C152" s="49">
        <v>10212562</v>
      </c>
      <c r="E152" s="49">
        <v>9780253349439</v>
      </c>
      <c r="F152" s="49" t="s">
        <v>31</v>
      </c>
      <c r="G152" s="49" t="s">
        <v>3990</v>
      </c>
      <c r="H152" s="49">
        <v>0</v>
      </c>
      <c r="I152" s="49">
        <v>0</v>
      </c>
      <c r="J152" s="49">
        <v>0</v>
      </c>
      <c r="K152" s="49">
        <v>0</v>
      </c>
      <c r="L152" s="49">
        <v>0</v>
      </c>
      <c r="M152" s="49">
        <v>0</v>
      </c>
      <c r="N152" s="49">
        <v>0</v>
      </c>
      <c r="O152" s="49">
        <v>0</v>
      </c>
      <c r="P152" s="49">
        <v>0</v>
      </c>
      <c r="Q152" s="49">
        <v>5</v>
      </c>
      <c r="R152" s="49">
        <v>0</v>
      </c>
      <c r="S152" s="49">
        <v>0</v>
      </c>
      <c r="T152" s="49">
        <v>0</v>
      </c>
      <c r="U152" s="49">
        <v>0</v>
      </c>
      <c r="V152" s="49">
        <v>5</v>
      </c>
    </row>
    <row r="153" spans="1:22" ht="30">
      <c r="A153" s="85" t="s">
        <v>4051</v>
      </c>
      <c r="B153" s="85" t="s">
        <v>3891</v>
      </c>
      <c r="C153" s="49">
        <v>10021925</v>
      </c>
      <c r="E153" s="49">
        <v>9780521807494</v>
      </c>
      <c r="F153" s="49" t="s">
        <v>31</v>
      </c>
      <c r="G153" s="49" t="s">
        <v>3990</v>
      </c>
      <c r="H153" s="49">
        <v>0</v>
      </c>
      <c r="I153" s="49">
        <v>0</v>
      </c>
      <c r="J153" s="49">
        <v>0</v>
      </c>
      <c r="K153" s="49">
        <v>0</v>
      </c>
      <c r="L153" s="49">
        <v>0</v>
      </c>
      <c r="M153" s="49">
        <v>0</v>
      </c>
      <c r="N153" s="49">
        <v>0</v>
      </c>
      <c r="O153" s="49">
        <v>0</v>
      </c>
      <c r="P153" s="49">
        <v>0</v>
      </c>
      <c r="Q153" s="49">
        <v>0</v>
      </c>
      <c r="R153" s="49">
        <v>0</v>
      </c>
      <c r="S153" s="49">
        <v>0</v>
      </c>
      <c r="T153" s="49">
        <v>0</v>
      </c>
      <c r="U153" s="49">
        <v>5</v>
      </c>
      <c r="V153" s="49">
        <v>5</v>
      </c>
    </row>
    <row r="154" spans="1:22" ht="30">
      <c r="A154" s="85" t="s">
        <v>4052</v>
      </c>
      <c r="B154" s="85" t="s">
        <v>4053</v>
      </c>
      <c r="C154" s="49">
        <v>10085545</v>
      </c>
      <c r="E154" s="49">
        <v>9780865714625</v>
      </c>
      <c r="F154" s="49" t="s">
        <v>31</v>
      </c>
      <c r="G154" s="49" t="s">
        <v>3990</v>
      </c>
      <c r="H154" s="49">
        <v>0</v>
      </c>
      <c r="I154" s="49">
        <v>5</v>
      </c>
      <c r="J154" s="49">
        <v>0</v>
      </c>
      <c r="K154" s="49">
        <v>0</v>
      </c>
      <c r="L154" s="49">
        <v>0</v>
      </c>
      <c r="M154" s="49">
        <v>0</v>
      </c>
      <c r="N154" s="49">
        <v>0</v>
      </c>
      <c r="O154" s="49">
        <v>0</v>
      </c>
      <c r="P154" s="49">
        <v>0</v>
      </c>
      <c r="Q154" s="49">
        <v>0</v>
      </c>
      <c r="R154" s="49">
        <v>0</v>
      </c>
      <c r="S154" s="49">
        <v>0</v>
      </c>
      <c r="T154" s="49">
        <v>0</v>
      </c>
      <c r="U154" s="49">
        <v>0</v>
      </c>
      <c r="V154" s="49">
        <v>5</v>
      </c>
    </row>
    <row r="155" spans="1:22" ht="30">
      <c r="A155" s="85" t="s">
        <v>4054</v>
      </c>
      <c r="B155" s="85" t="s">
        <v>4055</v>
      </c>
      <c r="C155" s="49">
        <v>5000667</v>
      </c>
      <c r="E155" s="49" t="s">
        <v>31</v>
      </c>
      <c r="F155" s="49" t="s">
        <v>31</v>
      </c>
      <c r="G155" s="49" t="s">
        <v>3990</v>
      </c>
      <c r="H155" s="49">
        <v>0</v>
      </c>
      <c r="I155" s="49">
        <v>0</v>
      </c>
      <c r="J155" s="49">
        <v>0</v>
      </c>
      <c r="K155" s="49">
        <v>0</v>
      </c>
      <c r="L155" s="49">
        <v>0</v>
      </c>
      <c r="M155" s="49">
        <v>0</v>
      </c>
      <c r="N155" s="49">
        <v>0</v>
      </c>
      <c r="O155" s="49">
        <v>0</v>
      </c>
      <c r="P155" s="49">
        <v>0</v>
      </c>
      <c r="Q155" s="49">
        <v>0</v>
      </c>
      <c r="R155" s="49">
        <v>0</v>
      </c>
      <c r="S155" s="49">
        <v>0</v>
      </c>
      <c r="T155" s="49">
        <v>5</v>
      </c>
      <c r="U155" s="49">
        <v>0</v>
      </c>
      <c r="V155" s="49">
        <v>5</v>
      </c>
    </row>
    <row r="156" spans="1:22" ht="30">
      <c r="A156" s="85" t="s">
        <v>4056</v>
      </c>
      <c r="B156" s="85" t="s">
        <v>3927</v>
      </c>
      <c r="C156" s="49">
        <v>10541092</v>
      </c>
      <c r="E156" s="49">
        <v>9780814787113</v>
      </c>
      <c r="F156" s="49" t="s">
        <v>31</v>
      </c>
      <c r="G156" s="49" t="s">
        <v>3990</v>
      </c>
      <c r="H156" s="49">
        <v>0</v>
      </c>
      <c r="I156" s="49">
        <v>0</v>
      </c>
      <c r="J156" s="49">
        <v>0</v>
      </c>
      <c r="K156" s="49">
        <v>0</v>
      </c>
      <c r="L156" s="49">
        <v>5</v>
      </c>
      <c r="M156" s="49">
        <v>0</v>
      </c>
      <c r="N156" s="49">
        <v>0</v>
      </c>
      <c r="O156" s="49">
        <v>0</v>
      </c>
      <c r="P156" s="49">
        <v>0</v>
      </c>
      <c r="Q156" s="49">
        <v>0</v>
      </c>
      <c r="R156" s="49">
        <v>0</v>
      </c>
      <c r="S156" s="49">
        <v>0</v>
      </c>
      <c r="T156" s="49">
        <v>0</v>
      </c>
      <c r="U156" s="49">
        <v>0</v>
      </c>
      <c r="V156" s="49">
        <v>5</v>
      </c>
    </row>
    <row r="157" spans="1:22" ht="30">
      <c r="A157" s="85" t="s">
        <v>4057</v>
      </c>
      <c r="B157" s="85" t="s">
        <v>4033</v>
      </c>
      <c r="C157" s="49">
        <v>10070716</v>
      </c>
      <c r="E157" s="49">
        <v>9780415232647</v>
      </c>
      <c r="F157" s="49" t="s">
        <v>31</v>
      </c>
      <c r="G157" s="49" t="s">
        <v>3990</v>
      </c>
      <c r="H157" s="49">
        <v>0</v>
      </c>
      <c r="I157" s="49">
        <v>0</v>
      </c>
      <c r="J157" s="49">
        <v>0</v>
      </c>
      <c r="K157" s="49">
        <v>0</v>
      </c>
      <c r="L157" s="49">
        <v>0</v>
      </c>
      <c r="M157" s="49">
        <v>0</v>
      </c>
      <c r="N157" s="49">
        <v>0</v>
      </c>
      <c r="O157" s="49">
        <v>0</v>
      </c>
      <c r="P157" s="49">
        <v>0</v>
      </c>
      <c r="Q157" s="49">
        <v>0</v>
      </c>
      <c r="R157" s="49">
        <v>5</v>
      </c>
      <c r="S157" s="49">
        <v>0</v>
      </c>
      <c r="T157" s="49">
        <v>0</v>
      </c>
      <c r="U157" s="49">
        <v>0</v>
      </c>
      <c r="V157" s="49">
        <v>5</v>
      </c>
    </row>
    <row r="158" spans="1:22" ht="30">
      <c r="A158" s="85" t="s">
        <v>4058</v>
      </c>
      <c r="B158" s="85" t="s">
        <v>4059</v>
      </c>
      <c r="C158" s="49">
        <v>10183340</v>
      </c>
      <c r="E158" s="49">
        <v>9780231121385</v>
      </c>
      <c r="F158" s="49" t="s">
        <v>31</v>
      </c>
      <c r="G158" s="49" t="s">
        <v>3990</v>
      </c>
      <c r="H158" s="49">
        <v>0</v>
      </c>
      <c r="I158" s="49">
        <v>0</v>
      </c>
      <c r="J158" s="49">
        <v>0</v>
      </c>
      <c r="K158" s="49">
        <v>0</v>
      </c>
      <c r="L158" s="49">
        <v>0</v>
      </c>
      <c r="M158" s="49">
        <v>0</v>
      </c>
      <c r="N158" s="49">
        <v>0</v>
      </c>
      <c r="O158" s="49">
        <v>0</v>
      </c>
      <c r="P158" s="49">
        <v>0</v>
      </c>
      <c r="Q158" s="49">
        <v>0</v>
      </c>
      <c r="R158" s="49">
        <v>0</v>
      </c>
      <c r="S158" s="49">
        <v>0</v>
      </c>
      <c r="T158" s="49">
        <v>0</v>
      </c>
      <c r="U158" s="49">
        <v>5</v>
      </c>
      <c r="V158" s="49">
        <v>5</v>
      </c>
    </row>
    <row r="159" spans="1:22" ht="30">
      <c r="A159" s="85" t="s">
        <v>4060</v>
      </c>
      <c r="B159" s="85" t="s">
        <v>4061</v>
      </c>
      <c r="C159" s="49">
        <v>10175278</v>
      </c>
      <c r="E159" s="49">
        <v>9780335217977</v>
      </c>
      <c r="F159" s="49" t="s">
        <v>31</v>
      </c>
      <c r="G159" s="49" t="s">
        <v>3990</v>
      </c>
      <c r="H159" s="49">
        <v>0</v>
      </c>
      <c r="I159" s="49">
        <v>0</v>
      </c>
      <c r="J159" s="49">
        <v>0</v>
      </c>
      <c r="K159" s="49">
        <v>0</v>
      </c>
      <c r="L159" s="49">
        <v>0</v>
      </c>
      <c r="M159" s="49">
        <v>0</v>
      </c>
      <c r="N159" s="49">
        <v>0</v>
      </c>
      <c r="O159" s="49">
        <v>0</v>
      </c>
      <c r="P159" s="49">
        <v>0</v>
      </c>
      <c r="Q159" s="49">
        <v>0</v>
      </c>
      <c r="R159" s="49">
        <v>0</v>
      </c>
      <c r="S159" s="49">
        <v>0</v>
      </c>
      <c r="T159" s="49">
        <v>0</v>
      </c>
      <c r="U159" s="49">
        <v>5</v>
      </c>
      <c r="V159" s="49">
        <v>5</v>
      </c>
    </row>
    <row r="160" spans="1:22" ht="30">
      <c r="A160" s="85" t="s">
        <v>4062</v>
      </c>
      <c r="B160" s="85" t="s">
        <v>4063</v>
      </c>
      <c r="C160" s="49">
        <v>10469296</v>
      </c>
      <c r="E160" s="49">
        <v>9780838910450</v>
      </c>
      <c r="F160" s="49" t="s">
        <v>31</v>
      </c>
      <c r="G160" s="49" t="s">
        <v>3990</v>
      </c>
      <c r="H160" s="49">
        <v>0</v>
      </c>
      <c r="I160" s="49">
        <v>0</v>
      </c>
      <c r="J160" s="49">
        <v>0</v>
      </c>
      <c r="K160" s="49">
        <v>0</v>
      </c>
      <c r="L160" s="49">
        <v>0</v>
      </c>
      <c r="M160" s="49">
        <v>0</v>
      </c>
      <c r="N160" s="49">
        <v>0</v>
      </c>
      <c r="O160" s="49">
        <v>0</v>
      </c>
      <c r="P160" s="49">
        <v>0</v>
      </c>
      <c r="Q160" s="49">
        <v>0</v>
      </c>
      <c r="R160" s="49">
        <v>0</v>
      </c>
      <c r="S160" s="49">
        <v>4</v>
      </c>
      <c r="T160" s="49">
        <v>1</v>
      </c>
      <c r="U160" s="49">
        <v>0</v>
      </c>
      <c r="V160" s="49">
        <v>5</v>
      </c>
    </row>
    <row r="161" spans="1:22" ht="30">
      <c r="A161" s="85" t="s">
        <v>4064</v>
      </c>
      <c r="B161" s="85" t="s">
        <v>3906</v>
      </c>
      <c r="C161" s="49">
        <v>10318363</v>
      </c>
      <c r="E161" s="49">
        <v>9780674032538</v>
      </c>
      <c r="F161" s="49" t="s">
        <v>31</v>
      </c>
      <c r="G161" s="49" t="s">
        <v>3990</v>
      </c>
      <c r="H161" s="49">
        <v>4</v>
      </c>
      <c r="I161" s="49">
        <v>0</v>
      </c>
      <c r="J161" s="49">
        <v>0</v>
      </c>
      <c r="K161" s="49">
        <v>0</v>
      </c>
      <c r="L161" s="49">
        <v>0</v>
      </c>
      <c r="M161" s="49">
        <v>0</v>
      </c>
      <c r="N161" s="49">
        <v>0</v>
      </c>
      <c r="O161" s="49">
        <v>0</v>
      </c>
      <c r="P161" s="49">
        <v>0</v>
      </c>
      <c r="Q161" s="49">
        <v>0</v>
      </c>
      <c r="R161" s="49">
        <v>0</v>
      </c>
      <c r="S161" s="49">
        <v>0</v>
      </c>
      <c r="T161" s="49">
        <v>0</v>
      </c>
      <c r="U161" s="49">
        <v>0</v>
      </c>
      <c r="V161" s="49">
        <v>4</v>
      </c>
    </row>
    <row r="162" spans="1:22" ht="30">
      <c r="A162" s="85" t="s">
        <v>4065</v>
      </c>
      <c r="B162" s="85" t="s">
        <v>3963</v>
      </c>
      <c r="C162" s="49">
        <v>10387636</v>
      </c>
      <c r="E162" s="49">
        <v>9780817354787</v>
      </c>
      <c r="F162" s="49" t="s">
        <v>31</v>
      </c>
      <c r="G162" s="49" t="s">
        <v>3990</v>
      </c>
      <c r="H162" s="49">
        <v>0</v>
      </c>
      <c r="I162" s="49">
        <v>0</v>
      </c>
      <c r="J162" s="49">
        <v>0</v>
      </c>
      <c r="K162" s="49">
        <v>0</v>
      </c>
      <c r="L162" s="49">
        <v>0</v>
      </c>
      <c r="M162" s="49">
        <v>0</v>
      </c>
      <c r="N162" s="49">
        <v>0</v>
      </c>
      <c r="O162" s="49">
        <v>0</v>
      </c>
      <c r="P162" s="49">
        <v>0</v>
      </c>
      <c r="Q162" s="49">
        <v>4</v>
      </c>
      <c r="R162" s="49">
        <v>0</v>
      </c>
      <c r="S162" s="49">
        <v>0</v>
      </c>
      <c r="T162" s="49">
        <v>0</v>
      </c>
      <c r="U162" s="49">
        <v>0</v>
      </c>
      <c r="V162" s="49">
        <v>4</v>
      </c>
    </row>
    <row r="163" spans="1:22" ht="30">
      <c r="A163" s="85" t="s">
        <v>4066</v>
      </c>
      <c r="B163" s="85" t="s">
        <v>3971</v>
      </c>
      <c r="C163" s="49">
        <v>10151209</v>
      </c>
      <c r="E163" s="49">
        <v>9780816633432</v>
      </c>
      <c r="F163" s="49" t="s">
        <v>31</v>
      </c>
      <c r="G163" s="49" t="s">
        <v>3990</v>
      </c>
      <c r="H163" s="49">
        <v>0</v>
      </c>
      <c r="I163" s="49">
        <v>0</v>
      </c>
      <c r="J163" s="49">
        <v>0</v>
      </c>
      <c r="K163" s="49">
        <v>0</v>
      </c>
      <c r="L163" s="49">
        <v>0</v>
      </c>
      <c r="M163" s="49">
        <v>0</v>
      </c>
      <c r="N163" s="49">
        <v>0</v>
      </c>
      <c r="O163" s="49">
        <v>0</v>
      </c>
      <c r="P163" s="49">
        <v>1</v>
      </c>
      <c r="Q163" s="49">
        <v>3</v>
      </c>
      <c r="R163" s="49">
        <v>0</v>
      </c>
      <c r="S163" s="49">
        <v>0</v>
      </c>
      <c r="T163" s="49">
        <v>0</v>
      </c>
      <c r="U163" s="49">
        <v>0</v>
      </c>
      <c r="V163" s="49">
        <v>4</v>
      </c>
    </row>
    <row r="164" spans="1:22" ht="30">
      <c r="A164" s="85" t="s">
        <v>4067</v>
      </c>
      <c r="B164" s="85" t="s">
        <v>3936</v>
      </c>
      <c r="C164" s="49">
        <v>10540571</v>
      </c>
      <c r="E164" s="49">
        <v>9781844849147</v>
      </c>
      <c r="F164" s="49" t="s">
        <v>31</v>
      </c>
      <c r="G164" s="49" t="s">
        <v>3990</v>
      </c>
      <c r="H164" s="49">
        <v>0</v>
      </c>
      <c r="I164" s="49">
        <v>3</v>
      </c>
      <c r="J164" s="49">
        <v>0</v>
      </c>
      <c r="K164" s="49">
        <v>0</v>
      </c>
      <c r="L164" s="49">
        <v>0</v>
      </c>
      <c r="M164" s="49">
        <v>0</v>
      </c>
      <c r="N164" s="49">
        <v>0</v>
      </c>
      <c r="O164" s="49">
        <v>0</v>
      </c>
      <c r="P164" s="49">
        <v>0</v>
      </c>
      <c r="Q164" s="49">
        <v>0</v>
      </c>
      <c r="R164" s="49">
        <v>0</v>
      </c>
      <c r="S164" s="49">
        <v>1</v>
      </c>
      <c r="T164" s="49">
        <v>0</v>
      </c>
      <c r="U164" s="49">
        <v>0</v>
      </c>
      <c r="V164" s="49">
        <v>4</v>
      </c>
    </row>
    <row r="165" spans="1:22" ht="30">
      <c r="A165" s="85" t="s">
        <v>4068</v>
      </c>
      <c r="B165" s="85" t="s">
        <v>3992</v>
      </c>
      <c r="C165" s="49">
        <v>10142343</v>
      </c>
      <c r="E165" s="49">
        <v>9780195111286</v>
      </c>
      <c r="F165" s="49" t="s">
        <v>31</v>
      </c>
      <c r="G165" s="49" t="s">
        <v>3990</v>
      </c>
      <c r="H165" s="49">
        <v>0</v>
      </c>
      <c r="I165" s="49">
        <v>0</v>
      </c>
      <c r="J165" s="49">
        <v>0</v>
      </c>
      <c r="K165" s="49">
        <v>0</v>
      </c>
      <c r="L165" s="49">
        <v>0</v>
      </c>
      <c r="M165" s="49">
        <v>0</v>
      </c>
      <c r="N165" s="49">
        <v>0</v>
      </c>
      <c r="O165" s="49">
        <v>0</v>
      </c>
      <c r="P165" s="49">
        <v>4</v>
      </c>
      <c r="Q165" s="49">
        <v>0</v>
      </c>
      <c r="R165" s="49">
        <v>0</v>
      </c>
      <c r="S165" s="49">
        <v>0</v>
      </c>
      <c r="T165" s="49">
        <v>0</v>
      </c>
      <c r="U165" s="49">
        <v>0</v>
      </c>
      <c r="V165" s="49">
        <v>4</v>
      </c>
    </row>
    <row r="166" spans="1:22" ht="30">
      <c r="A166" s="85" t="s">
        <v>4069</v>
      </c>
      <c r="B166" s="85" t="s">
        <v>3941</v>
      </c>
      <c r="C166" s="49">
        <v>10479933</v>
      </c>
      <c r="E166" s="49">
        <v>9780745328478</v>
      </c>
      <c r="F166" s="49" t="s">
        <v>31</v>
      </c>
      <c r="G166" s="49" t="s">
        <v>3990</v>
      </c>
      <c r="H166" s="49">
        <v>0</v>
      </c>
      <c r="I166" s="49">
        <v>0</v>
      </c>
      <c r="J166" s="49">
        <v>0</v>
      </c>
      <c r="K166" s="49">
        <v>0</v>
      </c>
      <c r="L166" s="49">
        <v>0</v>
      </c>
      <c r="M166" s="49">
        <v>0</v>
      </c>
      <c r="N166" s="49">
        <v>0</v>
      </c>
      <c r="O166" s="49">
        <v>0</v>
      </c>
      <c r="P166" s="49">
        <v>4</v>
      </c>
      <c r="Q166" s="49">
        <v>0</v>
      </c>
      <c r="R166" s="49">
        <v>0</v>
      </c>
      <c r="S166" s="49">
        <v>0</v>
      </c>
      <c r="T166" s="49">
        <v>0</v>
      </c>
      <c r="U166" s="49">
        <v>0</v>
      </c>
      <c r="V166" s="49">
        <v>4</v>
      </c>
    </row>
    <row r="167" spans="1:22" ht="30">
      <c r="A167" s="85" t="s">
        <v>4070</v>
      </c>
      <c r="B167" s="85" t="s">
        <v>3945</v>
      </c>
      <c r="C167" s="49">
        <v>10429956</v>
      </c>
      <c r="E167" s="49">
        <v>9781861891471</v>
      </c>
      <c r="F167" s="49" t="s">
        <v>31</v>
      </c>
      <c r="G167" s="49" t="s">
        <v>3990</v>
      </c>
      <c r="H167" s="49">
        <v>0</v>
      </c>
      <c r="I167" s="49">
        <v>0</v>
      </c>
      <c r="J167" s="49">
        <v>0</v>
      </c>
      <c r="K167" s="49">
        <v>0</v>
      </c>
      <c r="L167" s="49">
        <v>0</v>
      </c>
      <c r="M167" s="49">
        <v>0</v>
      </c>
      <c r="N167" s="49">
        <v>0</v>
      </c>
      <c r="O167" s="49">
        <v>0</v>
      </c>
      <c r="P167" s="49">
        <v>0</v>
      </c>
      <c r="Q167" s="49">
        <v>4</v>
      </c>
      <c r="R167" s="49">
        <v>0</v>
      </c>
      <c r="S167" s="49">
        <v>0</v>
      </c>
      <c r="T167" s="49">
        <v>0</v>
      </c>
      <c r="U167" s="49">
        <v>0</v>
      </c>
      <c r="V167" s="49">
        <v>4</v>
      </c>
    </row>
    <row r="168" spans="1:22" ht="30">
      <c r="A168" s="85" t="s">
        <v>4071</v>
      </c>
      <c r="B168" s="85" t="s">
        <v>3971</v>
      </c>
      <c r="C168" s="49">
        <v>10500267</v>
      </c>
      <c r="E168" s="49">
        <v>9780816673261</v>
      </c>
      <c r="F168" s="49" t="s">
        <v>31</v>
      </c>
      <c r="G168" s="49" t="s">
        <v>3990</v>
      </c>
      <c r="H168" s="49">
        <v>0</v>
      </c>
      <c r="I168" s="49">
        <v>0</v>
      </c>
      <c r="J168" s="49">
        <v>0</v>
      </c>
      <c r="K168" s="49">
        <v>0</v>
      </c>
      <c r="L168" s="49">
        <v>0</v>
      </c>
      <c r="M168" s="49">
        <v>0</v>
      </c>
      <c r="N168" s="49">
        <v>0</v>
      </c>
      <c r="O168" s="49">
        <v>0</v>
      </c>
      <c r="P168" s="49">
        <v>0</v>
      </c>
      <c r="Q168" s="49">
        <v>0</v>
      </c>
      <c r="R168" s="49">
        <v>0</v>
      </c>
      <c r="S168" s="49">
        <v>0</v>
      </c>
      <c r="T168" s="49">
        <v>4</v>
      </c>
      <c r="U168" s="49">
        <v>0</v>
      </c>
      <c r="V168" s="49">
        <v>4</v>
      </c>
    </row>
    <row r="169" spans="1:22" ht="30">
      <c r="A169" s="85" t="s">
        <v>4072</v>
      </c>
      <c r="B169" s="85" t="s">
        <v>3923</v>
      </c>
      <c r="C169" s="49">
        <v>10049142</v>
      </c>
      <c r="E169" s="49">
        <v>9780874626612</v>
      </c>
      <c r="F169" s="49" t="s">
        <v>31</v>
      </c>
      <c r="G169" s="49" t="s">
        <v>3990</v>
      </c>
      <c r="H169" s="49">
        <v>0</v>
      </c>
      <c r="I169" s="49">
        <v>0</v>
      </c>
      <c r="J169" s="49">
        <v>0</v>
      </c>
      <c r="K169" s="49">
        <v>0</v>
      </c>
      <c r="L169" s="49">
        <v>4</v>
      </c>
      <c r="M169" s="49">
        <v>0</v>
      </c>
      <c r="N169" s="49">
        <v>0</v>
      </c>
      <c r="O169" s="49">
        <v>0</v>
      </c>
      <c r="P169" s="49">
        <v>0</v>
      </c>
      <c r="Q169" s="49">
        <v>0</v>
      </c>
      <c r="R169" s="49">
        <v>0</v>
      </c>
      <c r="S169" s="49">
        <v>0</v>
      </c>
      <c r="T169" s="49">
        <v>0</v>
      </c>
      <c r="U169" s="49">
        <v>0</v>
      </c>
      <c r="V169" s="49">
        <v>4</v>
      </c>
    </row>
    <row r="170" spans="1:22" ht="30">
      <c r="A170" s="85" t="s">
        <v>4073</v>
      </c>
      <c r="B170" s="85" t="s">
        <v>4033</v>
      </c>
      <c r="C170" s="49">
        <v>10054759</v>
      </c>
      <c r="E170" s="49">
        <v>9780415188067</v>
      </c>
      <c r="F170" s="49" t="s">
        <v>31</v>
      </c>
      <c r="G170" s="49" t="s">
        <v>3990</v>
      </c>
      <c r="H170" s="49">
        <v>0</v>
      </c>
      <c r="I170" s="49">
        <v>0</v>
      </c>
      <c r="J170" s="49">
        <v>0</v>
      </c>
      <c r="K170" s="49">
        <v>0</v>
      </c>
      <c r="L170" s="49">
        <v>0</v>
      </c>
      <c r="M170" s="49">
        <v>4</v>
      </c>
      <c r="N170" s="49">
        <v>0</v>
      </c>
      <c r="O170" s="49">
        <v>0</v>
      </c>
      <c r="P170" s="49">
        <v>0</v>
      </c>
      <c r="Q170" s="49">
        <v>0</v>
      </c>
      <c r="R170" s="49">
        <v>0</v>
      </c>
      <c r="S170" s="49">
        <v>0</v>
      </c>
      <c r="T170" s="49">
        <v>0</v>
      </c>
      <c r="U170" s="49">
        <v>0</v>
      </c>
      <c r="V170" s="49">
        <v>4</v>
      </c>
    </row>
    <row r="171" spans="1:22" ht="30">
      <c r="A171" s="85" t="s">
        <v>4074</v>
      </c>
      <c r="B171" s="85" t="s">
        <v>3992</v>
      </c>
      <c r="C171" s="49">
        <v>10084748</v>
      </c>
      <c r="E171" s="49">
        <v>9780195044799</v>
      </c>
      <c r="F171" s="49" t="s">
        <v>31</v>
      </c>
      <c r="G171" s="49" t="s">
        <v>3990</v>
      </c>
      <c r="H171" s="49">
        <v>0</v>
      </c>
      <c r="I171" s="49">
        <v>0</v>
      </c>
      <c r="J171" s="49">
        <v>0</v>
      </c>
      <c r="K171" s="49">
        <v>0</v>
      </c>
      <c r="L171" s="49">
        <v>0</v>
      </c>
      <c r="M171" s="49">
        <v>0</v>
      </c>
      <c r="N171" s="49">
        <v>0</v>
      </c>
      <c r="O171" s="49">
        <v>0</v>
      </c>
      <c r="P171" s="49">
        <v>0</v>
      </c>
      <c r="Q171" s="49">
        <v>4</v>
      </c>
      <c r="R171" s="49">
        <v>0</v>
      </c>
      <c r="S171" s="49">
        <v>0</v>
      </c>
      <c r="T171" s="49">
        <v>0</v>
      </c>
      <c r="U171" s="49">
        <v>0</v>
      </c>
      <c r="V171" s="49">
        <v>4</v>
      </c>
    </row>
    <row r="172" spans="1:22" ht="30">
      <c r="A172" s="85" t="s">
        <v>4075</v>
      </c>
      <c r="B172" s="85" t="s">
        <v>4043</v>
      </c>
      <c r="C172" s="49">
        <v>10067303</v>
      </c>
      <c r="E172" s="49">
        <v>9781402006319</v>
      </c>
      <c r="F172" s="49" t="s">
        <v>31</v>
      </c>
      <c r="G172" s="49" t="s">
        <v>3990</v>
      </c>
      <c r="H172" s="49">
        <v>0</v>
      </c>
      <c r="I172" s="49">
        <v>0</v>
      </c>
      <c r="J172" s="49">
        <v>0</v>
      </c>
      <c r="K172" s="49">
        <v>0</v>
      </c>
      <c r="L172" s="49">
        <v>0</v>
      </c>
      <c r="M172" s="49">
        <v>0</v>
      </c>
      <c r="N172" s="49">
        <v>0</v>
      </c>
      <c r="O172" s="49">
        <v>0</v>
      </c>
      <c r="P172" s="49">
        <v>0</v>
      </c>
      <c r="Q172" s="49">
        <v>4</v>
      </c>
      <c r="R172" s="49">
        <v>0</v>
      </c>
      <c r="S172" s="49">
        <v>0</v>
      </c>
      <c r="T172" s="49">
        <v>0</v>
      </c>
      <c r="U172" s="49">
        <v>0</v>
      </c>
      <c r="V172" s="49">
        <v>4</v>
      </c>
    </row>
    <row r="173" spans="1:22" ht="30">
      <c r="A173" s="85" t="s">
        <v>4076</v>
      </c>
      <c r="B173" s="85" t="s">
        <v>4013</v>
      </c>
      <c r="C173" s="49">
        <v>10278840</v>
      </c>
      <c r="E173" s="49">
        <v>9780195105209</v>
      </c>
      <c r="F173" s="49" t="s">
        <v>31</v>
      </c>
      <c r="G173" s="49" t="s">
        <v>3990</v>
      </c>
      <c r="H173" s="49">
        <v>0</v>
      </c>
      <c r="I173" s="49">
        <v>0</v>
      </c>
      <c r="J173" s="49">
        <v>0</v>
      </c>
      <c r="K173" s="49">
        <v>0</v>
      </c>
      <c r="L173" s="49">
        <v>0</v>
      </c>
      <c r="M173" s="49">
        <v>0</v>
      </c>
      <c r="N173" s="49">
        <v>0</v>
      </c>
      <c r="O173" s="49">
        <v>0</v>
      </c>
      <c r="P173" s="49">
        <v>0</v>
      </c>
      <c r="Q173" s="49">
        <v>4</v>
      </c>
      <c r="R173" s="49">
        <v>0</v>
      </c>
      <c r="S173" s="49">
        <v>0</v>
      </c>
      <c r="T173" s="49">
        <v>0</v>
      </c>
      <c r="U173" s="49">
        <v>0</v>
      </c>
      <c r="V173" s="49">
        <v>4</v>
      </c>
    </row>
    <row r="174" spans="1:22" ht="30">
      <c r="A174" s="85" t="s">
        <v>4077</v>
      </c>
      <c r="B174" s="85" t="s">
        <v>4078</v>
      </c>
      <c r="C174" s="49">
        <v>10279879</v>
      </c>
      <c r="E174" s="49">
        <v>9781933512082</v>
      </c>
      <c r="F174" s="49" t="s">
        <v>31</v>
      </c>
      <c r="G174" s="49" t="s">
        <v>3990</v>
      </c>
      <c r="H174" s="49">
        <v>0</v>
      </c>
      <c r="I174" s="49">
        <v>0</v>
      </c>
      <c r="J174" s="49">
        <v>0</v>
      </c>
      <c r="K174" s="49">
        <v>0</v>
      </c>
      <c r="L174" s="49">
        <v>0</v>
      </c>
      <c r="M174" s="49">
        <v>0</v>
      </c>
      <c r="N174" s="49">
        <v>0</v>
      </c>
      <c r="O174" s="49">
        <v>0</v>
      </c>
      <c r="P174" s="49">
        <v>0</v>
      </c>
      <c r="Q174" s="49">
        <v>0</v>
      </c>
      <c r="R174" s="49">
        <v>0</v>
      </c>
      <c r="S174" s="49">
        <v>0</v>
      </c>
      <c r="T174" s="49">
        <v>0</v>
      </c>
      <c r="U174" s="49">
        <v>4</v>
      </c>
      <c r="V174" s="49">
        <v>4</v>
      </c>
    </row>
    <row r="175" spans="1:22" ht="30">
      <c r="A175" s="85" t="s">
        <v>4079</v>
      </c>
      <c r="B175" s="85" t="s">
        <v>3927</v>
      </c>
      <c r="C175" s="49">
        <v>10519777</v>
      </c>
      <c r="E175" s="49">
        <v>9780814720288</v>
      </c>
      <c r="F175" s="49" t="s">
        <v>31</v>
      </c>
      <c r="G175" s="49" t="s">
        <v>3990</v>
      </c>
      <c r="H175" s="49">
        <v>0</v>
      </c>
      <c r="I175" s="49">
        <v>0</v>
      </c>
      <c r="J175" s="49">
        <v>0</v>
      </c>
      <c r="K175" s="49">
        <v>0</v>
      </c>
      <c r="L175" s="49">
        <v>0</v>
      </c>
      <c r="M175" s="49">
        <v>0</v>
      </c>
      <c r="N175" s="49">
        <v>0</v>
      </c>
      <c r="O175" s="49">
        <v>0</v>
      </c>
      <c r="P175" s="49">
        <v>0</v>
      </c>
      <c r="Q175" s="49">
        <v>0</v>
      </c>
      <c r="R175" s="49">
        <v>0</v>
      </c>
      <c r="S175" s="49">
        <v>0</v>
      </c>
      <c r="T175" s="49">
        <v>0</v>
      </c>
      <c r="U175" s="49">
        <v>4</v>
      </c>
      <c r="V175" s="49">
        <v>4</v>
      </c>
    </row>
    <row r="176" spans="1:22" ht="30">
      <c r="A176" s="85" t="s">
        <v>4080</v>
      </c>
      <c r="B176" s="85" t="s">
        <v>3945</v>
      </c>
      <c r="C176" s="49">
        <v>10538329</v>
      </c>
      <c r="E176" s="49">
        <v>9781861897930</v>
      </c>
      <c r="F176" s="49" t="s">
        <v>31</v>
      </c>
      <c r="G176" s="49" t="s">
        <v>3990</v>
      </c>
      <c r="H176" s="49">
        <v>0</v>
      </c>
      <c r="I176" s="49">
        <v>0</v>
      </c>
      <c r="J176" s="49">
        <v>0</v>
      </c>
      <c r="K176" s="49">
        <v>0</v>
      </c>
      <c r="L176" s="49">
        <v>0</v>
      </c>
      <c r="M176" s="49">
        <v>0</v>
      </c>
      <c r="N176" s="49">
        <v>0</v>
      </c>
      <c r="O176" s="49">
        <v>0</v>
      </c>
      <c r="P176" s="49">
        <v>4</v>
      </c>
      <c r="Q176" s="49">
        <v>0</v>
      </c>
      <c r="R176" s="49">
        <v>0</v>
      </c>
      <c r="S176" s="49">
        <v>0</v>
      </c>
      <c r="T176" s="49">
        <v>0</v>
      </c>
      <c r="U176" s="49">
        <v>0</v>
      </c>
      <c r="V176" s="49">
        <v>4</v>
      </c>
    </row>
    <row r="177" spans="1:22" ht="30">
      <c r="A177" s="85" t="s">
        <v>4081</v>
      </c>
      <c r="B177" s="85" t="s">
        <v>3966</v>
      </c>
      <c r="C177" s="49">
        <v>10265985</v>
      </c>
      <c r="E177" s="49">
        <v>9780226738673</v>
      </c>
      <c r="F177" s="49" t="s">
        <v>31</v>
      </c>
      <c r="G177" s="49" t="s">
        <v>3990</v>
      </c>
      <c r="H177" s="49">
        <v>0</v>
      </c>
      <c r="I177" s="49">
        <v>4</v>
      </c>
      <c r="J177" s="49">
        <v>0</v>
      </c>
      <c r="K177" s="49">
        <v>0</v>
      </c>
      <c r="L177" s="49">
        <v>0</v>
      </c>
      <c r="M177" s="49">
        <v>0</v>
      </c>
      <c r="N177" s="49">
        <v>0</v>
      </c>
      <c r="O177" s="49">
        <v>0</v>
      </c>
      <c r="P177" s="49">
        <v>0</v>
      </c>
      <c r="Q177" s="49">
        <v>0</v>
      </c>
      <c r="R177" s="49">
        <v>0</v>
      </c>
      <c r="S177" s="49">
        <v>0</v>
      </c>
      <c r="T177" s="49">
        <v>0</v>
      </c>
      <c r="U177" s="49">
        <v>0</v>
      </c>
      <c r="V177" s="49">
        <v>4</v>
      </c>
    </row>
    <row r="178" spans="1:22" ht="30">
      <c r="A178" s="85" t="s">
        <v>4082</v>
      </c>
      <c r="B178" s="85" t="s">
        <v>4013</v>
      </c>
      <c r="C178" s="49">
        <v>10629523</v>
      </c>
      <c r="E178" s="49">
        <v>9780195163490</v>
      </c>
      <c r="F178" s="49" t="s">
        <v>31</v>
      </c>
      <c r="G178" s="49" t="s">
        <v>3990</v>
      </c>
      <c r="H178" s="49">
        <v>0</v>
      </c>
      <c r="I178" s="49">
        <v>0</v>
      </c>
      <c r="J178" s="49">
        <v>0</v>
      </c>
      <c r="K178" s="49">
        <v>4</v>
      </c>
      <c r="L178" s="49">
        <v>0</v>
      </c>
      <c r="M178" s="49">
        <v>0</v>
      </c>
      <c r="N178" s="49">
        <v>0</v>
      </c>
      <c r="O178" s="49">
        <v>0</v>
      </c>
      <c r="P178" s="49">
        <v>0</v>
      </c>
      <c r="Q178" s="49">
        <v>0</v>
      </c>
      <c r="R178" s="49">
        <v>0</v>
      </c>
      <c r="S178" s="49">
        <v>0</v>
      </c>
      <c r="T178" s="49">
        <v>0</v>
      </c>
      <c r="U178" s="49">
        <v>0</v>
      </c>
      <c r="V178" s="49">
        <v>4</v>
      </c>
    </row>
    <row r="179" spans="1:22" ht="30">
      <c r="A179" s="85" t="s">
        <v>4083</v>
      </c>
      <c r="B179" s="85" t="s">
        <v>3917</v>
      </c>
      <c r="C179" s="49">
        <v>10021566</v>
      </c>
      <c r="E179" s="49">
        <v>9780801866258</v>
      </c>
      <c r="F179" s="49" t="s">
        <v>31</v>
      </c>
      <c r="G179" s="49" t="s">
        <v>3990</v>
      </c>
      <c r="H179" s="49">
        <v>0</v>
      </c>
      <c r="I179" s="49">
        <v>0</v>
      </c>
      <c r="J179" s="49">
        <v>0</v>
      </c>
      <c r="K179" s="49">
        <v>0</v>
      </c>
      <c r="L179" s="49">
        <v>0</v>
      </c>
      <c r="M179" s="49">
        <v>0</v>
      </c>
      <c r="N179" s="49">
        <v>0</v>
      </c>
      <c r="O179" s="49">
        <v>0</v>
      </c>
      <c r="P179" s="49">
        <v>4</v>
      </c>
      <c r="Q179" s="49">
        <v>0</v>
      </c>
      <c r="R179" s="49">
        <v>0</v>
      </c>
      <c r="S179" s="49">
        <v>0</v>
      </c>
      <c r="T179" s="49">
        <v>0</v>
      </c>
      <c r="U179" s="49">
        <v>0</v>
      </c>
      <c r="V179" s="49">
        <v>4</v>
      </c>
    </row>
    <row r="180" spans="1:22" ht="30">
      <c r="A180" s="85" t="s">
        <v>4084</v>
      </c>
      <c r="B180" s="85" t="s">
        <v>4085</v>
      </c>
      <c r="C180" s="49">
        <v>10381403</v>
      </c>
      <c r="E180" s="49">
        <v>9781742230887</v>
      </c>
      <c r="F180" s="49" t="s">
        <v>31</v>
      </c>
      <c r="G180" s="49" t="s">
        <v>3990</v>
      </c>
      <c r="H180" s="49">
        <v>0</v>
      </c>
      <c r="I180" s="49">
        <v>0</v>
      </c>
      <c r="J180" s="49">
        <v>0</v>
      </c>
      <c r="K180" s="49">
        <v>0</v>
      </c>
      <c r="L180" s="49">
        <v>0</v>
      </c>
      <c r="M180" s="49">
        <v>0</v>
      </c>
      <c r="N180" s="49">
        <v>0</v>
      </c>
      <c r="O180" s="49">
        <v>0</v>
      </c>
      <c r="P180" s="49">
        <v>2</v>
      </c>
      <c r="Q180" s="49">
        <v>0</v>
      </c>
      <c r="R180" s="49">
        <v>0</v>
      </c>
      <c r="S180" s="49">
        <v>0</v>
      </c>
      <c r="T180" s="49">
        <v>2</v>
      </c>
      <c r="U180" s="49">
        <v>0</v>
      </c>
      <c r="V180" s="49">
        <v>4</v>
      </c>
    </row>
    <row r="181" spans="1:22" ht="30">
      <c r="A181" s="85" t="s">
        <v>4086</v>
      </c>
      <c r="B181" s="85" t="s">
        <v>4087</v>
      </c>
      <c r="C181" s="49">
        <v>10182470</v>
      </c>
      <c r="E181" s="49">
        <v>9781843104308</v>
      </c>
      <c r="F181" s="49" t="s">
        <v>31</v>
      </c>
      <c r="G181" s="49" t="s">
        <v>3990</v>
      </c>
      <c r="H181" s="49">
        <v>0</v>
      </c>
      <c r="I181" s="49">
        <v>0</v>
      </c>
      <c r="J181" s="49">
        <v>0</v>
      </c>
      <c r="K181" s="49">
        <v>0</v>
      </c>
      <c r="L181" s="49">
        <v>0</v>
      </c>
      <c r="M181" s="49">
        <v>0</v>
      </c>
      <c r="N181" s="49">
        <v>0</v>
      </c>
      <c r="O181" s="49">
        <v>0</v>
      </c>
      <c r="P181" s="49">
        <v>0</v>
      </c>
      <c r="Q181" s="49">
        <v>0</v>
      </c>
      <c r="R181" s="49">
        <v>0</v>
      </c>
      <c r="S181" s="49">
        <v>2</v>
      </c>
      <c r="T181" s="49">
        <v>0</v>
      </c>
      <c r="U181" s="49">
        <v>2</v>
      </c>
      <c r="V181" s="49">
        <v>4</v>
      </c>
    </row>
    <row r="182" spans="1:22" ht="30">
      <c r="A182" s="85" t="s">
        <v>4088</v>
      </c>
      <c r="B182" s="85" t="s">
        <v>3917</v>
      </c>
      <c r="C182" s="49">
        <v>10021650</v>
      </c>
      <c r="E182" s="49">
        <v>9780801867729</v>
      </c>
      <c r="F182" s="49" t="s">
        <v>31</v>
      </c>
      <c r="G182" s="49" t="s">
        <v>3990</v>
      </c>
      <c r="H182" s="49">
        <v>0</v>
      </c>
      <c r="I182" s="49">
        <v>0</v>
      </c>
      <c r="J182" s="49">
        <v>0</v>
      </c>
      <c r="K182" s="49">
        <v>0</v>
      </c>
      <c r="L182" s="49">
        <v>0</v>
      </c>
      <c r="M182" s="49">
        <v>0</v>
      </c>
      <c r="N182" s="49">
        <v>0</v>
      </c>
      <c r="O182" s="49">
        <v>0</v>
      </c>
      <c r="P182" s="49">
        <v>0</v>
      </c>
      <c r="Q182" s="49">
        <v>3</v>
      </c>
      <c r="R182" s="49">
        <v>1</v>
      </c>
      <c r="S182" s="49">
        <v>0</v>
      </c>
      <c r="T182" s="49">
        <v>0</v>
      </c>
      <c r="U182" s="49">
        <v>0</v>
      </c>
      <c r="V182" s="49">
        <v>4</v>
      </c>
    </row>
    <row r="183" spans="1:22" ht="30">
      <c r="A183" s="85" t="s">
        <v>4089</v>
      </c>
      <c r="B183" s="85" t="s">
        <v>4090</v>
      </c>
      <c r="C183" s="49">
        <v>10124924</v>
      </c>
      <c r="E183" s="49">
        <v>9780812973266</v>
      </c>
      <c r="F183" s="49" t="s">
        <v>31</v>
      </c>
      <c r="G183" s="49" t="s">
        <v>3990</v>
      </c>
      <c r="H183" s="49">
        <v>0</v>
      </c>
      <c r="I183" s="49">
        <v>1</v>
      </c>
      <c r="J183" s="49">
        <v>3</v>
      </c>
      <c r="K183" s="49">
        <v>0</v>
      </c>
      <c r="L183" s="49">
        <v>0</v>
      </c>
      <c r="M183" s="49">
        <v>0</v>
      </c>
      <c r="N183" s="49">
        <v>0</v>
      </c>
      <c r="O183" s="49">
        <v>0</v>
      </c>
      <c r="P183" s="49">
        <v>0</v>
      </c>
      <c r="Q183" s="49">
        <v>0</v>
      </c>
      <c r="R183" s="49">
        <v>0</v>
      </c>
      <c r="S183" s="49">
        <v>0</v>
      </c>
      <c r="T183" s="49">
        <v>0</v>
      </c>
      <c r="U183" s="49">
        <v>0</v>
      </c>
      <c r="V183" s="49">
        <v>4</v>
      </c>
    </row>
    <row r="184" spans="1:22" ht="30">
      <c r="A184" s="85" t="s">
        <v>4091</v>
      </c>
      <c r="B184" s="85" t="s">
        <v>4059</v>
      </c>
      <c r="C184" s="49">
        <v>10397414</v>
      </c>
      <c r="E184" s="49">
        <v>9780231110594</v>
      </c>
      <c r="F184" s="49" t="s">
        <v>31</v>
      </c>
      <c r="G184" s="49" t="s">
        <v>3990</v>
      </c>
      <c r="H184" s="49">
        <v>0</v>
      </c>
      <c r="I184" s="49">
        <v>1</v>
      </c>
      <c r="J184" s="49">
        <v>1</v>
      </c>
      <c r="K184" s="49">
        <v>2</v>
      </c>
      <c r="L184" s="49">
        <v>0</v>
      </c>
      <c r="M184" s="49">
        <v>0</v>
      </c>
      <c r="N184" s="49">
        <v>0</v>
      </c>
      <c r="O184" s="49">
        <v>0</v>
      </c>
      <c r="P184" s="49">
        <v>0</v>
      </c>
      <c r="Q184" s="49">
        <v>0</v>
      </c>
      <c r="R184" s="49">
        <v>0</v>
      </c>
      <c r="S184" s="49">
        <v>0</v>
      </c>
      <c r="T184" s="49">
        <v>0</v>
      </c>
      <c r="U184" s="49">
        <v>0</v>
      </c>
      <c r="V184" s="49">
        <v>4</v>
      </c>
    </row>
    <row r="185" spans="1:22" ht="30">
      <c r="A185" s="85" t="s">
        <v>4092</v>
      </c>
      <c r="B185" s="85" t="s">
        <v>3957</v>
      </c>
      <c r="C185" s="49">
        <v>10172601</v>
      </c>
      <c r="E185" s="49">
        <v>9781888570885</v>
      </c>
      <c r="F185" s="49" t="s">
        <v>31</v>
      </c>
      <c r="G185" s="49" t="s">
        <v>3990</v>
      </c>
      <c r="H185" s="49">
        <v>0</v>
      </c>
      <c r="I185" s="49">
        <v>0</v>
      </c>
      <c r="J185" s="49">
        <v>4</v>
      </c>
      <c r="K185" s="49">
        <v>0</v>
      </c>
      <c r="L185" s="49">
        <v>0</v>
      </c>
      <c r="M185" s="49">
        <v>0</v>
      </c>
      <c r="N185" s="49">
        <v>0</v>
      </c>
      <c r="O185" s="49">
        <v>0</v>
      </c>
      <c r="P185" s="49">
        <v>0</v>
      </c>
      <c r="Q185" s="49">
        <v>0</v>
      </c>
      <c r="R185" s="49">
        <v>0</v>
      </c>
      <c r="S185" s="49">
        <v>0</v>
      </c>
      <c r="T185" s="49">
        <v>0</v>
      </c>
      <c r="U185" s="49">
        <v>0</v>
      </c>
      <c r="V185" s="49">
        <v>4</v>
      </c>
    </row>
    <row r="186" spans="1:22" ht="30">
      <c r="A186" s="85" t="s">
        <v>4093</v>
      </c>
      <c r="B186" s="85" t="s">
        <v>3936</v>
      </c>
      <c r="C186" s="49">
        <v>10622180</v>
      </c>
      <c r="E186" s="49">
        <v>9781844845545</v>
      </c>
      <c r="F186" s="49" t="s">
        <v>31</v>
      </c>
      <c r="G186" s="49" t="s">
        <v>3990</v>
      </c>
      <c r="H186" s="49">
        <v>0</v>
      </c>
      <c r="I186" s="49">
        <v>0</v>
      </c>
      <c r="J186" s="49">
        <v>0</v>
      </c>
      <c r="K186" s="49">
        <v>0</v>
      </c>
      <c r="L186" s="49">
        <v>0</v>
      </c>
      <c r="M186" s="49">
        <v>0</v>
      </c>
      <c r="N186" s="49">
        <v>0</v>
      </c>
      <c r="O186" s="49">
        <v>0</v>
      </c>
      <c r="P186" s="49">
        <v>0</v>
      </c>
      <c r="Q186" s="49">
        <v>4</v>
      </c>
      <c r="R186" s="49">
        <v>0</v>
      </c>
      <c r="S186" s="49">
        <v>0</v>
      </c>
      <c r="T186" s="49">
        <v>0</v>
      </c>
      <c r="U186" s="49">
        <v>0</v>
      </c>
      <c r="V186" s="49">
        <v>4</v>
      </c>
    </row>
    <row r="187" spans="1:22" ht="30">
      <c r="A187" s="85" t="s">
        <v>4094</v>
      </c>
      <c r="B187" s="85" t="s">
        <v>3992</v>
      </c>
      <c r="C187" s="49">
        <v>10103619</v>
      </c>
      <c r="E187" s="49">
        <v>9780195156782</v>
      </c>
      <c r="F187" s="49" t="s">
        <v>31</v>
      </c>
      <c r="G187" s="49" t="s">
        <v>3990</v>
      </c>
      <c r="H187" s="49">
        <v>0</v>
      </c>
      <c r="I187" s="49">
        <v>0</v>
      </c>
      <c r="J187" s="49">
        <v>0</v>
      </c>
      <c r="K187" s="49">
        <v>0</v>
      </c>
      <c r="L187" s="49">
        <v>0</v>
      </c>
      <c r="M187" s="49">
        <v>0</v>
      </c>
      <c r="N187" s="49">
        <v>0</v>
      </c>
      <c r="O187" s="49">
        <v>4</v>
      </c>
      <c r="P187" s="49">
        <v>0</v>
      </c>
      <c r="Q187" s="49">
        <v>0</v>
      </c>
      <c r="R187" s="49">
        <v>0</v>
      </c>
      <c r="S187" s="49">
        <v>0</v>
      </c>
      <c r="T187" s="49">
        <v>0</v>
      </c>
      <c r="U187" s="49">
        <v>0</v>
      </c>
      <c r="V187" s="49">
        <v>4</v>
      </c>
    </row>
    <row r="188" spans="1:22" ht="30">
      <c r="A188" s="85" t="s">
        <v>4095</v>
      </c>
      <c r="B188" s="85" t="s">
        <v>3912</v>
      </c>
      <c r="C188" s="49">
        <v>10225101</v>
      </c>
      <c r="E188" s="49">
        <v>9780253349088</v>
      </c>
      <c r="F188" s="49" t="s">
        <v>31</v>
      </c>
      <c r="G188" s="49" t="s">
        <v>3990</v>
      </c>
      <c r="H188" s="49">
        <v>0</v>
      </c>
      <c r="I188" s="49">
        <v>0</v>
      </c>
      <c r="J188" s="49">
        <v>0</v>
      </c>
      <c r="K188" s="49">
        <v>0</v>
      </c>
      <c r="L188" s="49">
        <v>0</v>
      </c>
      <c r="M188" s="49">
        <v>0</v>
      </c>
      <c r="N188" s="49">
        <v>0</v>
      </c>
      <c r="O188" s="49">
        <v>0</v>
      </c>
      <c r="P188" s="49">
        <v>0</v>
      </c>
      <c r="Q188" s="49">
        <v>0</v>
      </c>
      <c r="R188" s="49">
        <v>4</v>
      </c>
      <c r="S188" s="49">
        <v>0</v>
      </c>
      <c r="T188" s="49">
        <v>0</v>
      </c>
      <c r="U188" s="49">
        <v>0</v>
      </c>
      <c r="V188" s="49">
        <v>4</v>
      </c>
    </row>
    <row r="189" spans="1:22" ht="30">
      <c r="A189" s="85" t="s">
        <v>4096</v>
      </c>
      <c r="B189" s="85" t="s">
        <v>128</v>
      </c>
      <c r="C189" s="49">
        <v>10607325</v>
      </c>
      <c r="E189" s="49">
        <v>9780470655368</v>
      </c>
      <c r="F189" s="49" t="s">
        <v>31</v>
      </c>
      <c r="G189" s="49" t="s">
        <v>3990</v>
      </c>
      <c r="H189" s="49">
        <v>0</v>
      </c>
      <c r="I189" s="49">
        <v>0</v>
      </c>
      <c r="J189" s="49">
        <v>0</v>
      </c>
      <c r="K189" s="49">
        <v>0</v>
      </c>
      <c r="L189" s="49">
        <v>0</v>
      </c>
      <c r="M189" s="49">
        <v>0</v>
      </c>
      <c r="N189" s="49">
        <v>0</v>
      </c>
      <c r="O189" s="49">
        <v>0</v>
      </c>
      <c r="P189" s="49">
        <v>0</v>
      </c>
      <c r="Q189" s="49">
        <v>0</v>
      </c>
      <c r="R189" s="49">
        <v>0</v>
      </c>
      <c r="S189" s="49">
        <v>0</v>
      </c>
      <c r="T189" s="49">
        <v>0</v>
      </c>
      <c r="U189" s="49">
        <v>4</v>
      </c>
      <c r="V189" s="49">
        <v>4</v>
      </c>
    </row>
  </sheetData>
  <sortState ref="A12:T1680">
    <sortCondition descending="1" ref="T12:T1680"/>
  </sortState>
  <phoneticPr fontId="16" type="noConversion"/>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12FFFF"/>
  </sheetPr>
  <dimension ref="A1:Q40"/>
  <sheetViews>
    <sheetView topLeftCell="A10" workbookViewId="0">
      <selection activeCell="E12" sqref="E12"/>
    </sheetView>
  </sheetViews>
  <sheetFormatPr baseColWidth="10" defaultColWidth="11" defaultRowHeight="15" x14ac:dyDescent="0"/>
  <sheetData>
    <row r="1" spans="1:17">
      <c r="A1" s="4" t="s">
        <v>4261</v>
      </c>
      <c r="B1" s="4"/>
      <c r="C1" s="4"/>
      <c r="D1" s="4"/>
      <c r="E1" s="4"/>
      <c r="F1" s="4"/>
      <c r="G1" s="4"/>
      <c r="H1" s="4"/>
      <c r="I1" s="4"/>
      <c r="J1" s="4"/>
      <c r="K1" s="4"/>
      <c r="L1" s="4"/>
      <c r="M1" s="4"/>
      <c r="N1" s="4"/>
      <c r="O1" s="4"/>
    </row>
    <row r="2" spans="1:17">
      <c r="A2" s="4" t="s">
        <v>4262</v>
      </c>
      <c r="B2" s="4" t="s">
        <v>4263</v>
      </c>
      <c r="C2" s="4"/>
      <c r="D2" s="4"/>
      <c r="E2" s="4"/>
      <c r="F2" s="4"/>
      <c r="G2" s="4"/>
      <c r="H2" s="4"/>
      <c r="I2" s="4"/>
      <c r="J2" s="4"/>
      <c r="K2" s="4"/>
      <c r="L2" s="4"/>
      <c r="M2" s="4"/>
      <c r="N2" s="4"/>
      <c r="O2" s="4"/>
    </row>
    <row r="3" spans="1:17">
      <c r="A3" s="4"/>
      <c r="B3" s="4"/>
      <c r="C3" s="4"/>
      <c r="D3" s="4"/>
      <c r="E3" s="4"/>
      <c r="F3" s="4"/>
      <c r="G3" s="4"/>
      <c r="H3" s="4"/>
      <c r="I3" s="4"/>
      <c r="J3" s="4"/>
      <c r="K3" s="4"/>
      <c r="L3" s="4"/>
      <c r="M3" s="4"/>
      <c r="N3" s="4"/>
      <c r="O3" s="4"/>
    </row>
    <row r="4" spans="1:17">
      <c r="A4" s="4" t="s">
        <v>4264</v>
      </c>
      <c r="B4" s="4" t="s">
        <v>4265</v>
      </c>
      <c r="C4" s="4"/>
      <c r="D4" s="4"/>
      <c r="E4" s="4"/>
      <c r="F4" s="4"/>
      <c r="G4" s="4"/>
      <c r="H4" s="4"/>
      <c r="I4" s="4"/>
      <c r="J4" s="4"/>
      <c r="K4" s="4"/>
      <c r="L4" s="4"/>
      <c r="M4" s="4"/>
      <c r="N4" s="4"/>
      <c r="O4" s="4"/>
    </row>
    <row r="5" spans="1:17">
      <c r="A5" s="4" t="s">
        <v>4266</v>
      </c>
      <c r="B5" s="4" t="s">
        <v>4267</v>
      </c>
      <c r="C5" s="4"/>
      <c r="D5" s="4"/>
      <c r="E5" s="4"/>
      <c r="F5" s="4"/>
      <c r="G5" s="4"/>
      <c r="H5" s="4"/>
      <c r="I5" s="4"/>
      <c r="J5" s="4"/>
      <c r="K5" s="4"/>
      <c r="L5" s="4"/>
      <c r="M5" s="4"/>
      <c r="N5" s="4"/>
      <c r="O5" s="4"/>
    </row>
    <row r="6" spans="1:17">
      <c r="A6" s="4"/>
      <c r="B6" s="4"/>
      <c r="C6" s="4"/>
      <c r="D6" s="4"/>
      <c r="E6" s="4"/>
      <c r="F6" s="4"/>
      <c r="G6" s="4"/>
      <c r="H6" s="4"/>
      <c r="I6" s="4"/>
      <c r="J6" s="4"/>
      <c r="K6" s="4"/>
      <c r="L6" s="4"/>
      <c r="M6" s="4"/>
      <c r="N6" s="4"/>
      <c r="O6" s="4"/>
    </row>
    <row r="7" spans="1:17">
      <c r="A7" s="4" t="s">
        <v>4268</v>
      </c>
      <c r="B7" s="4" t="s">
        <v>4269</v>
      </c>
      <c r="C7" s="202">
        <v>41609</v>
      </c>
      <c r="D7" s="4" t="s">
        <v>4270</v>
      </c>
      <c r="E7" s="202">
        <v>41579</v>
      </c>
      <c r="F7" s="202">
        <v>41548</v>
      </c>
      <c r="G7" s="202">
        <v>41518</v>
      </c>
      <c r="H7" s="202">
        <v>41487</v>
      </c>
      <c r="I7" s="202">
        <v>41456</v>
      </c>
      <c r="J7" s="202">
        <v>41426</v>
      </c>
      <c r="K7" s="202">
        <v>41395</v>
      </c>
      <c r="L7" s="202">
        <v>41365</v>
      </c>
      <c r="M7" s="202">
        <v>41334</v>
      </c>
      <c r="N7" s="202">
        <v>41306</v>
      </c>
      <c r="O7" s="202">
        <v>41275</v>
      </c>
      <c r="P7" s="5"/>
      <c r="Q7" s="5"/>
    </row>
    <row r="8" spans="1:17">
      <c r="A8" s="4" t="s">
        <v>4253</v>
      </c>
      <c r="B8" s="4"/>
      <c r="C8" s="4">
        <v>1089</v>
      </c>
      <c r="D8" s="4" t="s">
        <v>4271</v>
      </c>
      <c r="E8" s="4">
        <v>2192</v>
      </c>
      <c r="F8" s="4">
        <v>2437</v>
      </c>
      <c r="G8" s="4">
        <v>3442</v>
      </c>
      <c r="H8" s="4">
        <v>1484</v>
      </c>
      <c r="I8" s="4">
        <v>992</v>
      </c>
      <c r="J8" s="4">
        <v>732</v>
      </c>
      <c r="K8" s="4">
        <v>1706</v>
      </c>
      <c r="L8" s="4">
        <v>2083</v>
      </c>
      <c r="M8" s="4">
        <v>4142</v>
      </c>
      <c r="N8" s="4">
        <v>2846</v>
      </c>
      <c r="O8" s="4">
        <v>1455</v>
      </c>
    </row>
    <row r="9" spans="1:17">
      <c r="A9" s="4" t="s">
        <v>4272</v>
      </c>
      <c r="B9" s="4" t="s">
        <v>4273</v>
      </c>
      <c r="C9" s="4">
        <v>0</v>
      </c>
      <c r="D9" s="4">
        <v>0</v>
      </c>
      <c r="E9" s="4">
        <v>0</v>
      </c>
      <c r="F9" s="4">
        <v>0</v>
      </c>
      <c r="G9" s="4">
        <v>0</v>
      </c>
      <c r="H9" s="4">
        <v>0</v>
      </c>
      <c r="I9" s="4">
        <v>0</v>
      </c>
      <c r="J9" s="4">
        <v>0</v>
      </c>
      <c r="K9" s="4">
        <v>0</v>
      </c>
      <c r="L9" s="4">
        <v>0</v>
      </c>
      <c r="M9" s="4">
        <v>0</v>
      </c>
      <c r="N9" s="4">
        <v>0</v>
      </c>
      <c r="O9" s="4">
        <v>0</v>
      </c>
    </row>
    <row r="10" spans="1:17">
      <c r="A10" s="4" t="s">
        <v>4274</v>
      </c>
      <c r="B10" s="4" t="s">
        <v>4275</v>
      </c>
      <c r="C10" s="4">
        <v>1</v>
      </c>
      <c r="D10" s="4">
        <v>0.09</v>
      </c>
      <c r="E10" s="4">
        <v>9</v>
      </c>
      <c r="F10" s="4">
        <v>8</v>
      </c>
      <c r="G10" s="4">
        <v>1</v>
      </c>
      <c r="H10" s="4">
        <v>1</v>
      </c>
      <c r="I10" s="4">
        <v>0</v>
      </c>
      <c r="J10" s="4">
        <v>0</v>
      </c>
      <c r="K10" s="4">
        <v>0</v>
      </c>
      <c r="L10" s="4">
        <v>4</v>
      </c>
      <c r="M10" s="4">
        <v>2</v>
      </c>
      <c r="N10" s="4">
        <v>0</v>
      </c>
      <c r="O10" s="4">
        <v>0</v>
      </c>
    </row>
    <row r="11" spans="1:17">
      <c r="A11" s="4" t="s">
        <v>4276</v>
      </c>
      <c r="B11" s="4" t="s">
        <v>4273</v>
      </c>
      <c r="C11" s="4">
        <v>0</v>
      </c>
      <c r="D11" s="4">
        <v>0</v>
      </c>
      <c r="E11" s="4">
        <v>0</v>
      </c>
      <c r="F11" s="4">
        <v>0</v>
      </c>
      <c r="G11" s="4">
        <v>0</v>
      </c>
      <c r="H11" s="4">
        <v>0</v>
      </c>
      <c r="I11" s="4">
        <v>0</v>
      </c>
      <c r="J11" s="4">
        <v>0</v>
      </c>
      <c r="K11" s="4">
        <v>0</v>
      </c>
      <c r="L11" s="4">
        <v>0</v>
      </c>
      <c r="M11" s="4">
        <v>0</v>
      </c>
      <c r="N11" s="4">
        <v>0</v>
      </c>
      <c r="O11" s="4">
        <v>0</v>
      </c>
    </row>
    <row r="12" spans="1:17">
      <c r="A12" s="4" t="s">
        <v>4277</v>
      </c>
      <c r="B12" s="4" t="s">
        <v>4273</v>
      </c>
      <c r="C12" s="4">
        <v>0</v>
      </c>
      <c r="D12" s="4">
        <v>0</v>
      </c>
      <c r="E12" s="4">
        <v>0</v>
      </c>
      <c r="F12" s="4">
        <v>0</v>
      </c>
      <c r="G12" s="4">
        <v>0</v>
      </c>
      <c r="H12" s="4">
        <v>0</v>
      </c>
      <c r="I12" s="4">
        <v>0</v>
      </c>
      <c r="J12" s="4">
        <v>0</v>
      </c>
      <c r="K12" s="4">
        <v>0</v>
      </c>
      <c r="L12" s="4">
        <v>0</v>
      </c>
      <c r="M12" s="4">
        <v>0</v>
      </c>
      <c r="N12" s="4">
        <v>0</v>
      </c>
      <c r="O12" s="4">
        <v>0</v>
      </c>
    </row>
    <row r="13" spans="1:17">
      <c r="A13" s="4" t="s">
        <v>4278</v>
      </c>
      <c r="B13" s="4" t="s">
        <v>4273</v>
      </c>
      <c r="C13" s="4">
        <v>0</v>
      </c>
      <c r="D13" s="4">
        <v>0</v>
      </c>
      <c r="E13" s="4">
        <v>0</v>
      </c>
      <c r="F13" s="4">
        <v>0</v>
      </c>
      <c r="G13" s="4">
        <v>0</v>
      </c>
      <c r="H13" s="4">
        <v>0</v>
      </c>
      <c r="I13" s="4">
        <v>0</v>
      </c>
      <c r="J13" s="4">
        <v>0</v>
      </c>
      <c r="K13" s="4">
        <v>0</v>
      </c>
      <c r="L13" s="4">
        <v>0</v>
      </c>
      <c r="M13" s="4">
        <v>0</v>
      </c>
      <c r="N13" s="4">
        <v>0</v>
      </c>
      <c r="O13" s="4">
        <v>0</v>
      </c>
    </row>
    <row r="14" spans="1:17">
      <c r="A14" s="4" t="s">
        <v>4279</v>
      </c>
      <c r="B14" s="4" t="s">
        <v>4273</v>
      </c>
      <c r="C14" s="4">
        <v>0</v>
      </c>
      <c r="D14" s="4">
        <v>0</v>
      </c>
      <c r="E14" s="4">
        <v>0</v>
      </c>
      <c r="F14" s="4">
        <v>0</v>
      </c>
      <c r="G14" s="4">
        <v>0</v>
      </c>
      <c r="H14" s="4">
        <v>0</v>
      </c>
      <c r="I14" s="4">
        <v>0</v>
      </c>
      <c r="J14" s="4">
        <v>0</v>
      </c>
      <c r="K14" s="4">
        <v>0</v>
      </c>
      <c r="L14" s="4">
        <v>0</v>
      </c>
      <c r="M14" s="4">
        <v>0</v>
      </c>
      <c r="N14" s="4">
        <v>0</v>
      </c>
      <c r="O14" s="4">
        <v>0</v>
      </c>
    </row>
    <row r="15" spans="1:17">
      <c r="A15" s="4" t="s">
        <v>4280</v>
      </c>
      <c r="B15" s="4" t="s">
        <v>4273</v>
      </c>
      <c r="C15" s="4">
        <v>0</v>
      </c>
      <c r="D15" s="4">
        <v>0</v>
      </c>
      <c r="E15" s="4">
        <v>0</v>
      </c>
      <c r="F15" s="4">
        <v>0</v>
      </c>
      <c r="G15" s="4">
        <v>0</v>
      </c>
      <c r="H15" s="4">
        <v>0</v>
      </c>
      <c r="I15" s="4">
        <v>0</v>
      </c>
      <c r="J15" s="4">
        <v>0</v>
      </c>
      <c r="K15" s="4">
        <v>0</v>
      </c>
      <c r="L15" s="4">
        <v>0</v>
      </c>
      <c r="M15" s="4">
        <v>0</v>
      </c>
      <c r="N15" s="4">
        <v>0</v>
      </c>
      <c r="O15" s="4">
        <v>0</v>
      </c>
    </row>
    <row r="16" spans="1:17">
      <c r="A16" s="4" t="s">
        <v>4281</v>
      </c>
      <c r="B16" s="4" t="s">
        <v>4273</v>
      </c>
      <c r="C16" s="4">
        <v>0</v>
      </c>
      <c r="D16" s="4">
        <v>0</v>
      </c>
      <c r="E16" s="4">
        <v>0</v>
      </c>
      <c r="F16" s="4">
        <v>0</v>
      </c>
      <c r="G16" s="4">
        <v>0</v>
      </c>
      <c r="H16" s="4">
        <v>0</v>
      </c>
      <c r="I16" s="4">
        <v>0</v>
      </c>
      <c r="J16" s="4">
        <v>0</v>
      </c>
      <c r="K16" s="4">
        <v>0</v>
      </c>
      <c r="L16" s="4">
        <v>0</v>
      </c>
      <c r="M16" s="4">
        <v>0</v>
      </c>
      <c r="N16" s="4">
        <v>0</v>
      </c>
      <c r="O16" s="4">
        <v>0</v>
      </c>
    </row>
    <row r="17" spans="1:15">
      <c r="A17" s="4" t="s">
        <v>4282</v>
      </c>
      <c r="B17" s="4" t="s">
        <v>4273</v>
      </c>
      <c r="C17" s="4">
        <v>0</v>
      </c>
      <c r="D17" s="4">
        <v>0</v>
      </c>
      <c r="E17" s="4">
        <v>0</v>
      </c>
      <c r="F17" s="4">
        <v>0</v>
      </c>
      <c r="G17" s="4">
        <v>0</v>
      </c>
      <c r="H17" s="4">
        <v>0</v>
      </c>
      <c r="I17" s="4">
        <v>0</v>
      </c>
      <c r="J17" s="4">
        <v>0</v>
      </c>
      <c r="K17" s="4">
        <v>0</v>
      </c>
      <c r="L17" s="4">
        <v>0</v>
      </c>
      <c r="M17" s="4">
        <v>0</v>
      </c>
      <c r="N17" s="4">
        <v>0</v>
      </c>
      <c r="O17" s="4">
        <v>0</v>
      </c>
    </row>
    <row r="18" spans="1:15">
      <c r="A18" s="4" t="s">
        <v>4283</v>
      </c>
      <c r="B18" s="4" t="s">
        <v>4275</v>
      </c>
      <c r="C18" s="4">
        <v>0</v>
      </c>
      <c r="D18" s="4">
        <v>0</v>
      </c>
      <c r="E18" s="4">
        <v>0</v>
      </c>
      <c r="F18" s="4">
        <v>0</v>
      </c>
      <c r="G18" s="4">
        <v>0</v>
      </c>
      <c r="H18" s="4">
        <v>0</v>
      </c>
      <c r="I18" s="4">
        <v>0</v>
      </c>
      <c r="J18" s="4">
        <v>0</v>
      </c>
      <c r="K18" s="4">
        <v>0</v>
      </c>
      <c r="L18" s="4">
        <v>10</v>
      </c>
      <c r="M18" s="4">
        <v>1</v>
      </c>
      <c r="N18" s="4">
        <v>3</v>
      </c>
      <c r="O18" s="4">
        <v>0</v>
      </c>
    </row>
    <row r="19" spans="1:15">
      <c r="A19" s="4" t="s">
        <v>4284</v>
      </c>
      <c r="B19" s="4" t="s">
        <v>4285</v>
      </c>
      <c r="C19" s="4">
        <v>1088</v>
      </c>
      <c r="D19" s="4">
        <v>99.91</v>
      </c>
      <c r="E19" s="4">
        <v>2183</v>
      </c>
      <c r="F19" s="4">
        <v>2429</v>
      </c>
      <c r="G19" s="4">
        <v>3441</v>
      </c>
      <c r="H19" s="4">
        <v>1483</v>
      </c>
      <c r="I19" s="4">
        <v>992</v>
      </c>
      <c r="J19" s="4">
        <v>732</v>
      </c>
      <c r="K19" s="4">
        <v>1706</v>
      </c>
      <c r="L19" s="4">
        <v>2069</v>
      </c>
      <c r="M19" s="4">
        <v>4139</v>
      </c>
      <c r="N19" s="4">
        <v>2843</v>
      </c>
      <c r="O19" s="4">
        <v>1455</v>
      </c>
    </row>
    <row r="20" spans="1:15">
      <c r="A20" s="85"/>
      <c r="B20" s="85"/>
      <c r="C20" s="85"/>
      <c r="D20" s="85"/>
      <c r="E20" s="85"/>
      <c r="F20" s="85"/>
      <c r="G20" s="85"/>
      <c r="H20" s="85"/>
      <c r="I20" s="85"/>
      <c r="J20" s="85"/>
      <c r="K20" s="85"/>
      <c r="L20" s="85"/>
      <c r="M20" s="85"/>
      <c r="N20" s="85"/>
      <c r="O20" s="85"/>
    </row>
    <row r="21" spans="1:15">
      <c r="A21" s="85"/>
      <c r="B21" s="85"/>
      <c r="C21" s="85"/>
      <c r="D21" s="85"/>
      <c r="E21" s="85"/>
      <c r="F21" s="85"/>
      <c r="G21" s="85"/>
      <c r="H21" s="85"/>
      <c r="I21" s="85"/>
      <c r="J21" s="85"/>
      <c r="K21" s="85"/>
      <c r="L21" s="85"/>
      <c r="M21" s="85"/>
      <c r="N21" s="85"/>
      <c r="O21" s="85"/>
    </row>
    <row r="22" spans="1:15">
      <c r="A22" s="4" t="s">
        <v>4261</v>
      </c>
      <c r="B22" s="4"/>
      <c r="C22" s="4"/>
      <c r="D22" s="4"/>
      <c r="E22" s="4"/>
      <c r="F22" s="85"/>
      <c r="G22" s="85"/>
      <c r="H22" s="85"/>
      <c r="I22" s="85"/>
      <c r="J22" s="85"/>
      <c r="K22" s="85"/>
      <c r="L22" s="85"/>
      <c r="M22" s="85"/>
      <c r="N22" s="85"/>
      <c r="O22" s="85"/>
    </row>
    <row r="23" spans="1:15">
      <c r="A23" s="4" t="s">
        <v>4262</v>
      </c>
      <c r="B23" s="4" t="s">
        <v>4286</v>
      </c>
      <c r="C23" s="4"/>
      <c r="D23" s="4"/>
      <c r="E23" s="4"/>
      <c r="F23" s="85"/>
      <c r="G23" s="85"/>
      <c r="H23" s="85"/>
      <c r="I23" s="85"/>
      <c r="J23" s="85"/>
      <c r="K23" s="85"/>
      <c r="L23" s="85"/>
      <c r="M23" s="85"/>
      <c r="N23" s="85"/>
      <c r="O23" s="85"/>
    </row>
    <row r="24" spans="1:15">
      <c r="A24" s="4"/>
      <c r="B24" s="4"/>
      <c r="C24" s="4"/>
      <c r="D24" s="4"/>
      <c r="E24" s="4"/>
      <c r="F24" s="85"/>
      <c r="G24" s="85"/>
      <c r="H24" s="85"/>
      <c r="I24" s="85"/>
      <c r="J24" s="85"/>
      <c r="K24" s="85"/>
      <c r="L24" s="85"/>
      <c r="M24" s="85"/>
      <c r="N24" s="85"/>
      <c r="O24" s="85"/>
    </row>
    <row r="25" spans="1:15">
      <c r="A25" s="4" t="s">
        <v>4264</v>
      </c>
      <c r="B25" s="4" t="s">
        <v>4265</v>
      </c>
      <c r="C25" s="4"/>
      <c r="D25" s="4"/>
      <c r="E25" s="4"/>
      <c r="F25" s="85"/>
      <c r="G25" s="85"/>
      <c r="H25" s="85"/>
      <c r="I25" s="85"/>
      <c r="J25" s="85"/>
      <c r="K25" s="85"/>
      <c r="L25" s="85"/>
      <c r="M25" s="85"/>
      <c r="N25" s="85"/>
      <c r="O25" s="85"/>
    </row>
    <row r="26" spans="1:15">
      <c r="A26" s="4" t="s">
        <v>4266</v>
      </c>
      <c r="B26" s="4" t="s">
        <v>4267</v>
      </c>
      <c r="C26" s="4"/>
      <c r="D26" s="4"/>
      <c r="E26" s="4"/>
      <c r="F26" s="85"/>
      <c r="G26" s="85"/>
      <c r="H26" s="85"/>
      <c r="I26" s="85"/>
      <c r="J26" s="85"/>
      <c r="K26" s="85"/>
      <c r="L26" s="85"/>
      <c r="M26" s="85"/>
      <c r="N26" s="85"/>
      <c r="O26" s="85"/>
    </row>
    <row r="27" spans="1:15">
      <c r="A27" s="4"/>
      <c r="B27" s="4"/>
      <c r="C27" s="4"/>
      <c r="D27" s="4"/>
      <c r="E27" s="4"/>
      <c r="F27" s="85"/>
      <c r="G27" s="85"/>
      <c r="H27" s="85"/>
      <c r="I27" s="85"/>
      <c r="J27" s="85"/>
      <c r="K27" s="85"/>
      <c r="L27" s="85"/>
      <c r="M27" s="85"/>
      <c r="N27" s="85"/>
      <c r="O27" s="85"/>
    </row>
    <row r="28" spans="1:15">
      <c r="A28" s="4" t="s">
        <v>4268</v>
      </c>
      <c r="B28" s="4" t="s">
        <v>4269</v>
      </c>
      <c r="C28" s="202">
        <v>41671</v>
      </c>
      <c r="D28" s="4" t="s">
        <v>4270</v>
      </c>
      <c r="E28" s="202">
        <v>41640</v>
      </c>
      <c r="F28" s="85"/>
      <c r="G28" s="85"/>
      <c r="H28" s="85"/>
      <c r="I28" s="85"/>
      <c r="J28" s="85"/>
      <c r="K28" s="85"/>
      <c r="L28" s="85"/>
      <c r="M28" s="85"/>
      <c r="N28" s="85"/>
      <c r="O28" s="85"/>
    </row>
    <row r="29" spans="1:15">
      <c r="A29" s="4" t="s">
        <v>4253</v>
      </c>
      <c r="B29" s="4"/>
      <c r="C29" s="4">
        <v>2830</v>
      </c>
      <c r="D29" s="4" t="s">
        <v>4271</v>
      </c>
      <c r="E29" s="4">
        <v>2496</v>
      </c>
      <c r="F29" s="85"/>
      <c r="G29" s="85"/>
      <c r="H29" s="85"/>
      <c r="I29" s="85"/>
      <c r="J29" s="85"/>
      <c r="K29" s="85"/>
      <c r="L29" s="85"/>
      <c r="M29" s="85"/>
      <c r="N29" s="85"/>
      <c r="O29" s="85"/>
    </row>
    <row r="30" spans="1:15">
      <c r="A30" s="4" t="s">
        <v>4272</v>
      </c>
      <c r="B30" s="4" t="s">
        <v>4273</v>
      </c>
      <c r="C30" s="4">
        <v>0</v>
      </c>
      <c r="D30" s="4">
        <v>0</v>
      </c>
      <c r="E30" s="4">
        <v>0</v>
      </c>
      <c r="F30" s="85"/>
      <c r="G30" s="85"/>
      <c r="H30" s="85"/>
      <c r="I30" s="85"/>
      <c r="J30" s="85"/>
      <c r="K30" s="85"/>
      <c r="L30" s="85"/>
      <c r="M30" s="85"/>
      <c r="N30" s="85"/>
      <c r="O30" s="85"/>
    </row>
    <row r="31" spans="1:15">
      <c r="A31" s="4" t="s">
        <v>4274</v>
      </c>
      <c r="B31" s="4" t="s">
        <v>4275</v>
      </c>
      <c r="C31" s="4">
        <v>2</v>
      </c>
      <c r="D31" s="4">
        <v>7.0000000000000007E-2</v>
      </c>
      <c r="E31" s="4">
        <v>0</v>
      </c>
      <c r="F31" s="85"/>
      <c r="G31" s="85"/>
      <c r="H31" s="85"/>
      <c r="I31" s="85"/>
      <c r="J31" s="85"/>
      <c r="K31" s="85"/>
      <c r="L31" s="85"/>
      <c r="M31" s="85"/>
      <c r="N31" s="85"/>
      <c r="O31" s="85"/>
    </row>
    <row r="32" spans="1:15">
      <c r="A32" s="4" t="s">
        <v>4276</v>
      </c>
      <c r="B32" s="4" t="s">
        <v>4273</v>
      </c>
      <c r="C32" s="4">
        <v>0</v>
      </c>
      <c r="D32" s="4">
        <v>0</v>
      </c>
      <c r="E32" s="4">
        <v>0</v>
      </c>
      <c r="F32" s="85"/>
      <c r="G32" s="85"/>
      <c r="H32" s="85"/>
      <c r="I32" s="85"/>
      <c r="J32" s="85"/>
      <c r="K32" s="85"/>
      <c r="L32" s="85"/>
      <c r="M32" s="85"/>
      <c r="N32" s="85"/>
      <c r="O32" s="85"/>
    </row>
    <row r="33" spans="1:15">
      <c r="A33" s="4" t="s">
        <v>4277</v>
      </c>
      <c r="B33" s="4" t="s">
        <v>4273</v>
      </c>
      <c r="C33" s="4">
        <v>0</v>
      </c>
      <c r="D33" s="4">
        <v>0</v>
      </c>
      <c r="E33" s="4">
        <v>0</v>
      </c>
      <c r="F33" s="85"/>
      <c r="G33" s="85"/>
      <c r="H33" s="85"/>
      <c r="I33" s="85"/>
      <c r="J33" s="85"/>
      <c r="K33" s="85"/>
      <c r="L33" s="85"/>
      <c r="M33" s="85"/>
      <c r="N33" s="85"/>
      <c r="O33" s="85"/>
    </row>
    <row r="34" spans="1:15">
      <c r="A34" s="4" t="s">
        <v>4278</v>
      </c>
      <c r="B34" s="4" t="s">
        <v>4273</v>
      </c>
      <c r="C34" s="4">
        <v>0</v>
      </c>
      <c r="D34" s="4">
        <v>0</v>
      </c>
      <c r="E34" s="4">
        <v>0</v>
      </c>
      <c r="F34" s="85"/>
      <c r="G34" s="85"/>
      <c r="H34" s="85"/>
      <c r="I34" s="85"/>
      <c r="J34" s="85"/>
      <c r="K34" s="85"/>
      <c r="L34" s="85"/>
      <c r="M34" s="85"/>
      <c r="N34" s="85"/>
      <c r="O34" s="85"/>
    </row>
    <row r="35" spans="1:15">
      <c r="A35" s="4" t="s">
        <v>4279</v>
      </c>
      <c r="B35" s="4" t="s">
        <v>4273</v>
      </c>
      <c r="C35" s="4">
        <v>0</v>
      </c>
      <c r="D35" s="4">
        <v>0</v>
      </c>
      <c r="E35" s="4">
        <v>0</v>
      </c>
      <c r="F35" s="85"/>
      <c r="G35" s="85"/>
      <c r="H35" s="85"/>
      <c r="I35" s="85"/>
      <c r="J35" s="85"/>
      <c r="K35" s="85"/>
      <c r="L35" s="85"/>
      <c r="M35" s="85"/>
      <c r="N35" s="85"/>
      <c r="O35" s="85"/>
    </row>
    <row r="36" spans="1:15">
      <c r="A36" s="4" t="s">
        <v>4280</v>
      </c>
      <c r="B36" s="4" t="s">
        <v>4273</v>
      </c>
      <c r="C36" s="4">
        <v>0</v>
      </c>
      <c r="D36" s="4">
        <v>0</v>
      </c>
      <c r="E36" s="4">
        <v>0</v>
      </c>
      <c r="F36" s="85"/>
      <c r="G36" s="85"/>
      <c r="H36" s="85"/>
      <c r="I36" s="85"/>
      <c r="J36" s="85"/>
      <c r="K36" s="85"/>
      <c r="L36" s="85"/>
      <c r="M36" s="85"/>
      <c r="N36" s="85"/>
      <c r="O36" s="85"/>
    </row>
    <row r="37" spans="1:15">
      <c r="A37" s="4" t="s">
        <v>4281</v>
      </c>
      <c r="B37" s="4" t="s">
        <v>4273</v>
      </c>
      <c r="C37" s="4">
        <v>0</v>
      </c>
      <c r="D37" s="4">
        <v>0</v>
      </c>
      <c r="E37" s="4">
        <v>0</v>
      </c>
      <c r="F37" s="85"/>
      <c r="G37" s="85"/>
      <c r="H37" s="85"/>
      <c r="I37" s="85"/>
      <c r="J37" s="85"/>
      <c r="K37" s="85"/>
      <c r="L37" s="85"/>
      <c r="M37" s="85"/>
      <c r="N37" s="85"/>
      <c r="O37" s="85"/>
    </row>
    <row r="38" spans="1:15">
      <c r="A38" s="4" t="s">
        <v>4282</v>
      </c>
      <c r="B38" s="4" t="s">
        <v>4273</v>
      </c>
      <c r="C38" s="4">
        <v>0</v>
      </c>
      <c r="D38" s="4">
        <v>0</v>
      </c>
      <c r="E38" s="4">
        <v>0</v>
      </c>
      <c r="F38" s="85"/>
      <c r="G38" s="85"/>
      <c r="H38" s="85"/>
      <c r="I38" s="85"/>
      <c r="J38" s="85"/>
      <c r="K38" s="85"/>
      <c r="L38" s="85"/>
      <c r="M38" s="85"/>
      <c r="N38" s="85"/>
      <c r="O38" s="85"/>
    </row>
    <row r="39" spans="1:15">
      <c r="A39" s="4" t="s">
        <v>4284</v>
      </c>
      <c r="B39" s="4" t="s">
        <v>4285</v>
      </c>
      <c r="C39" s="4">
        <v>2828</v>
      </c>
      <c r="D39" s="4">
        <v>99.93</v>
      </c>
      <c r="E39" s="4">
        <v>2496</v>
      </c>
      <c r="F39" s="85"/>
      <c r="G39" s="85"/>
      <c r="H39" s="85"/>
      <c r="I39" s="85"/>
      <c r="J39" s="85"/>
      <c r="K39" s="85"/>
      <c r="L39" s="85"/>
      <c r="M39" s="85"/>
      <c r="N39" s="85"/>
      <c r="O39" s="85"/>
    </row>
    <row r="40" spans="1:15">
      <c r="A40" s="4"/>
      <c r="B40" s="4"/>
      <c r="C40" s="4"/>
      <c r="D40" s="4"/>
      <c r="E40" s="4"/>
      <c r="F40" s="85"/>
      <c r="G40" s="85"/>
      <c r="H40" s="85"/>
      <c r="I40" s="85"/>
      <c r="J40" s="85"/>
      <c r="K40" s="85"/>
      <c r="L40" s="85"/>
      <c r="M40" s="85"/>
      <c r="N40" s="85"/>
      <c r="O40" s="85"/>
    </row>
  </sheetData>
  <pageMargins left="0.75" right="0.75" top="1" bottom="1" header="0.5" footer="0.5"/>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N17"/>
  <sheetViews>
    <sheetView workbookViewId="0">
      <selection activeCell="N8" sqref="N8"/>
    </sheetView>
  </sheetViews>
  <sheetFormatPr baseColWidth="10" defaultColWidth="11" defaultRowHeight="15" x14ac:dyDescent="0"/>
  <cols>
    <col min="1" max="1" width="13.1640625" customWidth="1"/>
    <col min="5" max="5" width="6.83203125" bestFit="1" customWidth="1"/>
    <col min="6" max="6" width="7.5" bestFit="1" customWidth="1"/>
  </cols>
  <sheetData>
    <row r="1" spans="1:14" ht="46">
      <c r="A1" s="126" t="s">
        <v>252</v>
      </c>
      <c r="B1" s="127"/>
      <c r="C1" s="127"/>
      <c r="D1" s="127"/>
      <c r="E1" s="127"/>
      <c r="F1" s="127"/>
      <c r="G1" s="127"/>
      <c r="H1" s="127"/>
      <c r="I1" s="127"/>
      <c r="J1" s="127"/>
      <c r="K1" s="127"/>
      <c r="L1" s="127"/>
      <c r="M1" s="127"/>
      <c r="N1" s="127"/>
    </row>
    <row r="2" spans="1:14">
      <c r="A2" s="138" t="s">
        <v>255</v>
      </c>
      <c r="B2" s="132">
        <v>41640</v>
      </c>
      <c r="C2" s="132">
        <v>41671</v>
      </c>
      <c r="D2" s="132">
        <v>41699</v>
      </c>
      <c r="E2" s="132">
        <v>41730</v>
      </c>
      <c r="F2" s="132">
        <v>41760</v>
      </c>
      <c r="G2" s="132">
        <v>41791</v>
      </c>
      <c r="H2" s="132">
        <v>41821</v>
      </c>
      <c r="I2" s="132">
        <v>41852</v>
      </c>
      <c r="J2" s="132">
        <v>41883</v>
      </c>
      <c r="K2" s="132">
        <v>41913</v>
      </c>
      <c r="L2" s="132">
        <v>41944</v>
      </c>
      <c r="M2" s="132">
        <v>41974</v>
      </c>
      <c r="N2" s="138" t="s">
        <v>30</v>
      </c>
    </row>
    <row r="3" spans="1:14">
      <c r="A3" s="133" t="s">
        <v>253</v>
      </c>
      <c r="B3" s="134">
        <v>219</v>
      </c>
      <c r="C3" s="134">
        <v>226</v>
      </c>
      <c r="D3" s="134">
        <v>0</v>
      </c>
      <c r="E3" s="134">
        <v>0</v>
      </c>
      <c r="F3" s="134">
        <v>0</v>
      </c>
      <c r="G3" s="134">
        <v>0</v>
      </c>
      <c r="H3" s="134">
        <v>0</v>
      </c>
      <c r="I3" s="134">
        <v>0</v>
      </c>
      <c r="J3" s="134">
        <v>0</v>
      </c>
      <c r="K3" s="134">
        <v>0</v>
      </c>
      <c r="L3" s="134">
        <v>0</v>
      </c>
      <c r="M3" s="134">
        <v>0</v>
      </c>
      <c r="N3" s="134">
        <f>SUM(B3:M3)</f>
        <v>445</v>
      </c>
    </row>
    <row r="4" spans="1:14">
      <c r="A4" s="135" t="s">
        <v>254</v>
      </c>
      <c r="B4" s="136">
        <v>1830</v>
      </c>
      <c r="C4" s="136">
        <v>1560</v>
      </c>
      <c r="D4" s="136">
        <v>0</v>
      </c>
      <c r="E4" s="136">
        <v>0</v>
      </c>
      <c r="F4" s="136">
        <v>0</v>
      </c>
      <c r="G4" s="136">
        <v>0</v>
      </c>
      <c r="H4" s="136">
        <v>0</v>
      </c>
      <c r="I4" s="136">
        <v>0</v>
      </c>
      <c r="J4" s="136">
        <v>0</v>
      </c>
      <c r="K4" s="136">
        <v>0</v>
      </c>
      <c r="L4" s="136">
        <v>0</v>
      </c>
      <c r="M4" s="136">
        <v>0</v>
      </c>
      <c r="N4" s="137">
        <f>SUM(B4:M4)</f>
        <v>3390</v>
      </c>
    </row>
    <row r="5" spans="1:14">
      <c r="A5" s="128"/>
      <c r="B5" s="129"/>
      <c r="C5" s="129"/>
      <c r="D5" s="129"/>
      <c r="E5" s="129"/>
      <c r="F5" s="129"/>
      <c r="G5" s="129"/>
      <c r="H5" s="129"/>
      <c r="I5" s="129"/>
      <c r="J5" s="129"/>
      <c r="K5" s="129"/>
      <c r="L5" s="129"/>
      <c r="M5" s="129"/>
      <c r="N5" s="130"/>
    </row>
    <row r="6" spans="1:14">
      <c r="A6" s="131"/>
      <c r="B6" s="132">
        <v>41275</v>
      </c>
      <c r="C6" s="132">
        <v>41306</v>
      </c>
      <c r="D6" s="132">
        <v>41334</v>
      </c>
      <c r="E6" s="132">
        <v>41365</v>
      </c>
      <c r="F6" s="132">
        <v>41395</v>
      </c>
      <c r="G6" s="132">
        <v>41426</v>
      </c>
      <c r="H6" s="132">
        <v>41456</v>
      </c>
      <c r="I6" s="132">
        <v>41487</v>
      </c>
      <c r="J6" s="132">
        <v>41518</v>
      </c>
      <c r="K6" s="132">
        <v>41548</v>
      </c>
      <c r="L6" s="132">
        <v>41579</v>
      </c>
      <c r="M6" s="132">
        <v>41609</v>
      </c>
      <c r="N6" s="130" t="s">
        <v>30</v>
      </c>
    </row>
    <row r="7" spans="1:14">
      <c r="A7" s="133" t="s">
        <v>253</v>
      </c>
      <c r="B7" s="134">
        <v>198</v>
      </c>
      <c r="C7" s="134">
        <v>205</v>
      </c>
      <c r="D7" s="134">
        <v>193</v>
      </c>
      <c r="E7" s="134">
        <v>211</v>
      </c>
      <c r="F7" s="134">
        <v>144</v>
      </c>
      <c r="G7" s="134">
        <v>239</v>
      </c>
      <c r="H7" s="134">
        <v>28</v>
      </c>
      <c r="I7" s="134">
        <v>121</v>
      </c>
      <c r="J7" s="134">
        <v>149</v>
      </c>
      <c r="K7" s="134">
        <v>213</v>
      </c>
      <c r="L7" s="134">
        <v>228</v>
      </c>
      <c r="M7" s="134">
        <v>45</v>
      </c>
      <c r="N7" s="134">
        <f>SUM(B7:M7)</f>
        <v>1974</v>
      </c>
    </row>
    <row r="8" spans="1:14">
      <c r="A8" s="135" t="s">
        <v>254</v>
      </c>
      <c r="B8" s="136">
        <v>895</v>
      </c>
      <c r="C8" s="136">
        <v>1010</v>
      </c>
      <c r="D8" s="136">
        <v>1570</v>
      </c>
      <c r="E8" s="136">
        <v>2315</v>
      </c>
      <c r="F8" s="136">
        <v>650</v>
      </c>
      <c r="G8" s="136">
        <v>1160</v>
      </c>
      <c r="H8" s="136">
        <v>110</v>
      </c>
      <c r="I8" s="136">
        <v>955</v>
      </c>
      <c r="J8" s="136">
        <v>925</v>
      </c>
      <c r="K8" s="136">
        <v>1670</v>
      </c>
      <c r="L8" s="136">
        <v>1990</v>
      </c>
      <c r="M8" s="136">
        <v>455</v>
      </c>
      <c r="N8" s="137">
        <f>SUM(B8:M8)</f>
        <v>13705</v>
      </c>
    </row>
    <row r="9" spans="1:14">
      <c r="A9" s="128"/>
      <c r="B9" s="129"/>
      <c r="C9" s="129"/>
      <c r="D9" s="129"/>
      <c r="E9" s="129"/>
      <c r="F9" s="129"/>
      <c r="G9" s="129"/>
      <c r="H9" s="129"/>
      <c r="I9" s="129"/>
      <c r="J9" s="129"/>
      <c r="K9" s="129"/>
      <c r="L9" s="129"/>
      <c r="M9" s="129"/>
      <c r="N9" s="130"/>
    </row>
    <row r="10" spans="1:14">
      <c r="A10" s="128"/>
      <c r="B10" s="129"/>
      <c r="C10" s="129"/>
      <c r="D10" s="129"/>
      <c r="E10" s="129"/>
      <c r="F10" s="129"/>
      <c r="G10" s="129"/>
      <c r="H10" s="129"/>
      <c r="I10" s="129"/>
      <c r="J10" s="129"/>
      <c r="K10" s="129"/>
      <c r="L10" s="129"/>
      <c r="M10" s="129"/>
      <c r="N10" s="130"/>
    </row>
    <row r="11" spans="1:14">
      <c r="A11" s="49"/>
      <c r="B11" s="85"/>
      <c r="C11" s="85"/>
      <c r="D11" s="85"/>
      <c r="E11" s="85"/>
      <c r="F11" s="85"/>
      <c r="G11" s="85"/>
      <c r="H11" s="85"/>
      <c r="I11" s="85"/>
      <c r="J11" s="85"/>
      <c r="K11" s="85"/>
      <c r="L11" s="85"/>
      <c r="M11" s="85"/>
      <c r="N11" s="139"/>
    </row>
    <row r="12" spans="1:14" ht="20">
      <c r="A12" s="140" t="s">
        <v>256</v>
      </c>
      <c r="B12" s="141"/>
      <c r="C12" s="141"/>
      <c r="D12" s="141"/>
      <c r="E12" s="141"/>
      <c r="F12" s="141"/>
      <c r="G12" s="141"/>
      <c r="H12" s="141"/>
      <c r="I12" s="141"/>
      <c r="J12" s="141"/>
      <c r="K12" s="141"/>
      <c r="L12" s="141"/>
      <c r="M12" s="141"/>
      <c r="N12" s="142"/>
    </row>
    <row r="13" spans="1:14" s="47" customFormat="1" ht="45">
      <c r="A13" s="49" t="s">
        <v>1988</v>
      </c>
      <c r="B13" s="47" t="s">
        <v>1989</v>
      </c>
      <c r="N13" s="143"/>
    </row>
    <row r="14" spans="1:14" ht="75">
      <c r="A14" s="49" t="s">
        <v>1990</v>
      </c>
      <c r="B14" s="85" t="s">
        <v>1991</v>
      </c>
      <c r="C14" s="85"/>
      <c r="D14" s="85"/>
      <c r="E14" s="85"/>
      <c r="F14" s="85"/>
      <c r="G14" s="85"/>
      <c r="H14" s="85"/>
      <c r="I14" s="85"/>
      <c r="J14" s="85"/>
      <c r="K14" s="85"/>
      <c r="L14" s="85"/>
      <c r="M14" s="85"/>
      <c r="N14" s="139"/>
    </row>
    <row r="15" spans="1:14" s="85" customFormat="1" ht="60">
      <c r="A15" s="49" t="s">
        <v>1992</v>
      </c>
      <c r="B15" s="85" t="s">
        <v>1993</v>
      </c>
      <c r="N15" s="139"/>
    </row>
    <row r="16" spans="1:14" ht="60">
      <c r="A16" s="49" t="s">
        <v>257</v>
      </c>
      <c r="B16" s="85" t="s">
        <v>258</v>
      </c>
      <c r="C16" s="85"/>
      <c r="D16" s="85"/>
      <c r="E16" s="85"/>
      <c r="F16" s="85"/>
      <c r="G16" s="85"/>
      <c r="H16" s="85"/>
      <c r="I16" s="85"/>
      <c r="J16" s="85"/>
      <c r="K16" s="85"/>
      <c r="L16" s="85"/>
      <c r="M16" s="85"/>
      <c r="N16" s="139"/>
    </row>
    <row r="17" spans="1:14" ht="60">
      <c r="A17" s="49" t="s">
        <v>259</v>
      </c>
      <c r="B17" s="85" t="s">
        <v>260</v>
      </c>
      <c r="C17" s="85"/>
      <c r="D17" s="85"/>
      <c r="E17" s="85"/>
      <c r="F17" s="85"/>
      <c r="G17" s="85"/>
      <c r="H17" s="85"/>
      <c r="I17" s="85"/>
      <c r="J17" s="85"/>
      <c r="K17" s="85"/>
      <c r="L17" s="85"/>
      <c r="M17" s="85"/>
      <c r="N17" s="139"/>
    </row>
  </sheetData>
  <phoneticPr fontId="16" type="noConversion"/>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BQ686"/>
  <sheetViews>
    <sheetView workbookViewId="0">
      <selection activeCell="D574" sqref="D574"/>
    </sheetView>
  </sheetViews>
  <sheetFormatPr baseColWidth="10" defaultColWidth="11" defaultRowHeight="15" x14ac:dyDescent="0"/>
  <cols>
    <col min="1" max="1" width="37.33203125" style="79" customWidth="1"/>
    <col min="2" max="2" width="20.1640625" style="79" customWidth="1"/>
    <col min="3" max="3" width="19.33203125" style="79" customWidth="1"/>
    <col min="4" max="4" width="37" style="79" customWidth="1"/>
    <col min="5" max="5" width="16.5" style="80" customWidth="1"/>
    <col min="6" max="6" width="20.1640625" style="79" customWidth="1"/>
    <col min="7" max="7" width="33.5" style="79" customWidth="1"/>
    <col min="8" max="8" width="17" style="80" customWidth="1"/>
    <col min="9" max="9" width="11" style="79"/>
    <col min="10" max="10" width="37.83203125" style="79" customWidth="1"/>
    <col min="11" max="11" width="17.5" style="80" customWidth="1"/>
    <col min="12" max="12" width="11" style="79"/>
    <col min="13" max="13" width="33.6640625" style="145" customWidth="1"/>
    <col min="14" max="14" width="16.1640625" style="146" customWidth="1"/>
    <col min="15" max="16384" width="11" style="79"/>
  </cols>
  <sheetData>
    <row r="1" spans="1:69" s="81" customFormat="1" ht="16">
      <c r="A1" s="81" t="s">
        <v>261</v>
      </c>
      <c r="B1" s="81" t="s">
        <v>265</v>
      </c>
      <c r="C1" s="144"/>
      <c r="D1" s="81" t="s">
        <v>261</v>
      </c>
      <c r="E1" s="81" t="s">
        <v>262</v>
      </c>
      <c r="F1" s="82"/>
      <c r="G1" s="81" t="s">
        <v>261</v>
      </c>
      <c r="H1" s="81" t="s">
        <v>263</v>
      </c>
      <c r="I1" s="82"/>
      <c r="J1" s="81" t="s">
        <v>261</v>
      </c>
      <c r="K1" s="81" t="s">
        <v>264</v>
      </c>
      <c r="L1" s="82"/>
      <c r="M1" s="144"/>
      <c r="N1" s="144"/>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row>
    <row r="2" spans="1:69" ht="30">
      <c r="A2" s="79" t="s">
        <v>1864</v>
      </c>
      <c r="B2" s="79">
        <v>96</v>
      </c>
      <c r="D2" s="79" t="s">
        <v>266</v>
      </c>
      <c r="E2" s="80">
        <v>148</v>
      </c>
      <c r="G2" s="79" t="s">
        <v>266</v>
      </c>
      <c r="H2" s="80">
        <v>445</v>
      </c>
      <c r="J2" s="79" t="s">
        <v>267</v>
      </c>
      <c r="K2" s="80">
        <v>101</v>
      </c>
    </row>
    <row r="3" spans="1:69">
      <c r="A3" s="79" t="s">
        <v>266</v>
      </c>
      <c r="B3" s="79">
        <v>42</v>
      </c>
      <c r="D3" s="79" t="s">
        <v>269</v>
      </c>
      <c r="E3" s="80">
        <v>67</v>
      </c>
      <c r="G3" s="79" t="s">
        <v>270</v>
      </c>
      <c r="H3" s="80">
        <v>95</v>
      </c>
      <c r="J3" s="79" t="s">
        <v>271</v>
      </c>
      <c r="K3" s="80">
        <v>100</v>
      </c>
    </row>
    <row r="4" spans="1:69" ht="30">
      <c r="A4" s="79" t="s">
        <v>890</v>
      </c>
      <c r="B4" s="79">
        <v>20</v>
      </c>
      <c r="D4" s="79" t="s">
        <v>272</v>
      </c>
      <c r="E4" s="80">
        <v>61</v>
      </c>
      <c r="G4" s="79" t="s">
        <v>273</v>
      </c>
      <c r="H4" s="80">
        <v>86</v>
      </c>
      <c r="J4" s="79" t="s">
        <v>274</v>
      </c>
      <c r="K4" s="80">
        <v>78</v>
      </c>
    </row>
    <row r="5" spans="1:69" ht="30">
      <c r="A5" s="79" t="s">
        <v>1865</v>
      </c>
      <c r="B5" s="79">
        <v>17</v>
      </c>
      <c r="D5" s="79" t="s">
        <v>276</v>
      </c>
      <c r="E5" s="80">
        <v>56</v>
      </c>
      <c r="G5" s="79" t="s">
        <v>277</v>
      </c>
      <c r="H5" s="80">
        <v>77</v>
      </c>
      <c r="J5" s="79" t="s">
        <v>278</v>
      </c>
      <c r="K5" s="80">
        <v>64</v>
      </c>
    </row>
    <row r="6" spans="1:69" ht="30">
      <c r="A6" s="79" t="s">
        <v>1866</v>
      </c>
      <c r="B6" s="79">
        <v>11</v>
      </c>
      <c r="D6" s="79" t="s">
        <v>293</v>
      </c>
      <c r="E6" s="80">
        <v>38</v>
      </c>
      <c r="G6" s="79" t="s">
        <v>281</v>
      </c>
      <c r="H6" s="80">
        <v>67</v>
      </c>
      <c r="J6" s="79" t="s">
        <v>282</v>
      </c>
      <c r="K6" s="80">
        <v>64</v>
      </c>
    </row>
    <row r="7" spans="1:69" ht="30">
      <c r="A7" s="79" t="s">
        <v>1554</v>
      </c>
      <c r="B7" s="79">
        <v>9</v>
      </c>
      <c r="D7" s="79" t="s">
        <v>280</v>
      </c>
      <c r="E7" s="80">
        <v>37</v>
      </c>
      <c r="G7" s="79" t="s">
        <v>267</v>
      </c>
      <c r="H7" s="80">
        <v>49</v>
      </c>
      <c r="J7" s="79" t="s">
        <v>273</v>
      </c>
      <c r="K7" s="80">
        <v>62</v>
      </c>
    </row>
    <row r="8" spans="1:69">
      <c r="A8" s="79" t="s">
        <v>1867</v>
      </c>
      <c r="B8" s="79">
        <v>8</v>
      </c>
      <c r="D8" s="79" t="s">
        <v>283</v>
      </c>
      <c r="E8" s="80">
        <v>36</v>
      </c>
      <c r="G8" s="79" t="s">
        <v>286</v>
      </c>
      <c r="H8" s="80">
        <v>48</v>
      </c>
      <c r="J8" s="79" t="s">
        <v>287</v>
      </c>
      <c r="K8" s="80">
        <v>44</v>
      </c>
    </row>
    <row r="9" spans="1:69" ht="30">
      <c r="A9" s="79" t="s">
        <v>1868</v>
      </c>
      <c r="B9" s="79">
        <v>7</v>
      </c>
      <c r="D9" s="79" t="s">
        <v>1553</v>
      </c>
      <c r="E9" s="80">
        <v>33</v>
      </c>
      <c r="G9" s="79" t="s">
        <v>278</v>
      </c>
      <c r="H9" s="80">
        <v>48</v>
      </c>
      <c r="J9" s="79" t="s">
        <v>290</v>
      </c>
      <c r="K9" s="80">
        <v>44</v>
      </c>
    </row>
    <row r="10" spans="1:69" ht="30">
      <c r="A10" s="79" t="s">
        <v>1869</v>
      </c>
      <c r="B10" s="79">
        <v>7</v>
      </c>
      <c r="D10" s="79" t="s">
        <v>1131</v>
      </c>
      <c r="E10" s="80">
        <v>30</v>
      </c>
      <c r="G10" s="79" t="s">
        <v>292</v>
      </c>
      <c r="H10" s="80">
        <v>45</v>
      </c>
      <c r="J10" s="79" t="s">
        <v>293</v>
      </c>
      <c r="K10" s="80">
        <v>40</v>
      </c>
    </row>
    <row r="11" spans="1:69" ht="30">
      <c r="A11" s="79" t="s">
        <v>1013</v>
      </c>
      <c r="B11" s="79">
        <v>6</v>
      </c>
      <c r="D11" s="79" t="s">
        <v>270</v>
      </c>
      <c r="E11" s="80">
        <v>30</v>
      </c>
      <c r="G11" s="79" t="s">
        <v>295</v>
      </c>
      <c r="H11" s="80">
        <v>45</v>
      </c>
      <c r="J11" s="79" t="s">
        <v>296</v>
      </c>
      <c r="K11" s="80">
        <v>39</v>
      </c>
    </row>
    <row r="12" spans="1:69" ht="30">
      <c r="A12" s="79" t="s">
        <v>1560</v>
      </c>
      <c r="B12" s="79">
        <v>6</v>
      </c>
      <c r="D12" s="79" t="s">
        <v>289</v>
      </c>
      <c r="E12" s="80">
        <v>25</v>
      </c>
      <c r="G12" s="79" t="s">
        <v>299</v>
      </c>
      <c r="H12" s="80">
        <v>41</v>
      </c>
      <c r="J12" s="79" t="s">
        <v>285</v>
      </c>
      <c r="K12" s="80">
        <v>37</v>
      </c>
    </row>
    <row r="13" spans="1:69" ht="30">
      <c r="A13" s="79" t="s">
        <v>285</v>
      </c>
      <c r="B13" s="79">
        <v>5</v>
      </c>
      <c r="D13" s="79" t="s">
        <v>336</v>
      </c>
      <c r="E13" s="80">
        <v>24</v>
      </c>
      <c r="G13" s="79" t="s">
        <v>302</v>
      </c>
      <c r="H13" s="80">
        <v>39</v>
      </c>
      <c r="J13" s="79" t="s">
        <v>303</v>
      </c>
      <c r="K13" s="80">
        <v>36</v>
      </c>
    </row>
    <row r="14" spans="1:69" ht="30">
      <c r="A14" s="79" t="s">
        <v>1870</v>
      </c>
      <c r="B14" s="79">
        <v>4</v>
      </c>
      <c r="D14" s="79" t="s">
        <v>559</v>
      </c>
      <c r="E14" s="80">
        <v>24</v>
      </c>
      <c r="G14" s="79" t="s">
        <v>274</v>
      </c>
      <c r="H14" s="80">
        <v>38</v>
      </c>
      <c r="J14" s="79" t="s">
        <v>305</v>
      </c>
      <c r="K14" s="80">
        <v>32</v>
      </c>
    </row>
    <row r="15" spans="1:69" ht="30">
      <c r="A15" s="79" t="s">
        <v>1871</v>
      </c>
      <c r="B15" s="79">
        <v>4</v>
      </c>
      <c r="D15" s="79" t="s">
        <v>274</v>
      </c>
      <c r="E15" s="80">
        <v>22</v>
      </c>
      <c r="G15" s="79" t="s">
        <v>307</v>
      </c>
      <c r="H15" s="80">
        <v>33</v>
      </c>
      <c r="J15" s="79" t="s">
        <v>308</v>
      </c>
      <c r="K15" s="80">
        <v>31</v>
      </c>
    </row>
    <row r="16" spans="1:69" ht="30">
      <c r="A16" s="79" t="s">
        <v>1440</v>
      </c>
      <c r="B16" s="79">
        <v>4</v>
      </c>
      <c r="D16" s="79" t="s">
        <v>278</v>
      </c>
      <c r="E16" s="80">
        <v>22</v>
      </c>
      <c r="G16" s="79" t="s">
        <v>293</v>
      </c>
      <c r="H16" s="80">
        <v>31</v>
      </c>
      <c r="J16" s="79" t="s">
        <v>310</v>
      </c>
      <c r="K16" s="80">
        <v>29</v>
      </c>
    </row>
    <row r="17" spans="1:11" ht="30">
      <c r="A17" s="79" t="s">
        <v>1872</v>
      </c>
      <c r="B17" s="79">
        <v>4</v>
      </c>
      <c r="D17" s="79" t="s">
        <v>352</v>
      </c>
      <c r="E17" s="80">
        <v>21</v>
      </c>
      <c r="G17" s="79" t="s">
        <v>312</v>
      </c>
      <c r="H17" s="80">
        <v>29</v>
      </c>
      <c r="J17" s="79" t="s">
        <v>313</v>
      </c>
      <c r="K17" s="80">
        <v>29</v>
      </c>
    </row>
    <row r="18" spans="1:11" ht="30">
      <c r="A18" s="79" t="s">
        <v>642</v>
      </c>
      <c r="B18" s="79">
        <v>4</v>
      </c>
      <c r="D18" s="79" t="s">
        <v>299</v>
      </c>
      <c r="E18" s="80">
        <v>20</v>
      </c>
      <c r="G18" s="79" t="s">
        <v>315</v>
      </c>
      <c r="H18" s="80">
        <v>28</v>
      </c>
      <c r="J18" s="79" t="s">
        <v>316</v>
      </c>
      <c r="K18" s="80">
        <v>26</v>
      </c>
    </row>
    <row r="19" spans="1:11" ht="30">
      <c r="A19" s="79" t="s">
        <v>1873</v>
      </c>
      <c r="B19" s="79">
        <v>4</v>
      </c>
      <c r="D19" s="79" t="s">
        <v>1267</v>
      </c>
      <c r="E19" s="80">
        <v>18</v>
      </c>
      <c r="G19" s="79" t="s">
        <v>298</v>
      </c>
      <c r="H19" s="80">
        <v>27</v>
      </c>
      <c r="J19" s="79" t="s">
        <v>319</v>
      </c>
      <c r="K19" s="80">
        <v>25</v>
      </c>
    </row>
    <row r="20" spans="1:11">
      <c r="A20" s="79" t="s">
        <v>1874</v>
      </c>
      <c r="B20" s="79">
        <v>3</v>
      </c>
      <c r="D20" s="79" t="s">
        <v>291</v>
      </c>
      <c r="E20" s="80">
        <v>18</v>
      </c>
      <c r="G20" s="79" t="s">
        <v>322</v>
      </c>
      <c r="H20" s="80">
        <v>25</v>
      </c>
      <c r="J20" s="79" t="s">
        <v>323</v>
      </c>
      <c r="K20" s="80">
        <v>24</v>
      </c>
    </row>
    <row r="21" spans="1:11">
      <c r="A21" s="79" t="s">
        <v>1463</v>
      </c>
      <c r="B21" s="79">
        <v>3</v>
      </c>
      <c r="D21" s="79" t="s">
        <v>1554</v>
      </c>
      <c r="E21" s="80">
        <v>18</v>
      </c>
      <c r="G21" s="79" t="s">
        <v>289</v>
      </c>
      <c r="H21" s="80">
        <v>24</v>
      </c>
      <c r="J21" s="79" t="s">
        <v>326</v>
      </c>
      <c r="K21" s="80">
        <v>24</v>
      </c>
    </row>
    <row r="22" spans="1:11" ht="30">
      <c r="A22" s="79" t="s">
        <v>340</v>
      </c>
      <c r="B22" s="79">
        <v>3</v>
      </c>
      <c r="D22" s="79" t="s">
        <v>302</v>
      </c>
      <c r="E22" s="80">
        <v>18</v>
      </c>
      <c r="G22" s="79" t="s">
        <v>328</v>
      </c>
      <c r="H22" s="80">
        <v>22</v>
      </c>
      <c r="J22" s="79" t="s">
        <v>329</v>
      </c>
      <c r="K22" s="80">
        <v>23</v>
      </c>
    </row>
    <row r="23" spans="1:11" ht="30">
      <c r="A23" s="79" t="s">
        <v>1875</v>
      </c>
      <c r="B23" s="79">
        <v>3</v>
      </c>
      <c r="D23" s="79" t="s">
        <v>273</v>
      </c>
      <c r="E23" s="80">
        <v>18</v>
      </c>
      <c r="G23" s="79" t="s">
        <v>331</v>
      </c>
      <c r="H23" s="80">
        <v>21</v>
      </c>
      <c r="J23" s="79" t="s">
        <v>332</v>
      </c>
      <c r="K23" s="80">
        <v>22</v>
      </c>
    </row>
    <row r="24" spans="1:11" ht="30">
      <c r="A24" s="79" t="s">
        <v>1876</v>
      </c>
      <c r="B24" s="79">
        <v>3</v>
      </c>
      <c r="D24" s="79" t="s">
        <v>1555</v>
      </c>
      <c r="E24" s="80">
        <v>17</v>
      </c>
      <c r="G24" s="79" t="s">
        <v>323</v>
      </c>
      <c r="H24" s="80">
        <v>19</v>
      </c>
      <c r="J24" s="79" t="s">
        <v>335</v>
      </c>
      <c r="K24" s="80">
        <v>21</v>
      </c>
    </row>
    <row r="25" spans="1:11" ht="30">
      <c r="A25" s="79" t="s">
        <v>660</v>
      </c>
      <c r="B25" s="79">
        <v>3</v>
      </c>
      <c r="D25" s="79" t="s">
        <v>363</v>
      </c>
      <c r="E25" s="80">
        <v>17</v>
      </c>
      <c r="G25" s="79" t="s">
        <v>337</v>
      </c>
      <c r="H25" s="80">
        <v>17</v>
      </c>
      <c r="J25" s="79" t="s">
        <v>338</v>
      </c>
      <c r="K25" s="80">
        <v>20</v>
      </c>
    </row>
    <row r="26" spans="1:11" ht="30">
      <c r="A26" s="79" t="s">
        <v>1877</v>
      </c>
      <c r="B26" s="79">
        <v>3</v>
      </c>
      <c r="D26" s="79" t="s">
        <v>340</v>
      </c>
      <c r="E26" s="80">
        <v>17</v>
      </c>
      <c r="G26" s="79" t="s">
        <v>308</v>
      </c>
      <c r="H26" s="80">
        <v>17</v>
      </c>
      <c r="J26" s="79" t="s">
        <v>340</v>
      </c>
      <c r="K26" s="80">
        <v>20</v>
      </c>
    </row>
    <row r="27" spans="1:11" ht="30">
      <c r="A27" s="79" t="s">
        <v>1878</v>
      </c>
      <c r="B27" s="79">
        <v>3</v>
      </c>
      <c r="D27" s="79" t="s">
        <v>1556</v>
      </c>
      <c r="E27" s="80">
        <v>16</v>
      </c>
      <c r="G27" s="79" t="s">
        <v>343</v>
      </c>
      <c r="H27" s="80">
        <v>16</v>
      </c>
      <c r="J27" s="79" t="s">
        <v>344</v>
      </c>
      <c r="K27" s="80">
        <v>19</v>
      </c>
    </row>
    <row r="28" spans="1:11" ht="30">
      <c r="A28" s="79" t="s">
        <v>1879</v>
      </c>
      <c r="B28" s="79">
        <v>3</v>
      </c>
      <c r="D28" s="79" t="s">
        <v>282</v>
      </c>
      <c r="E28" s="80">
        <v>15</v>
      </c>
      <c r="G28" s="79" t="s">
        <v>347</v>
      </c>
      <c r="H28" s="80">
        <v>14</v>
      </c>
      <c r="J28" s="79" t="s">
        <v>283</v>
      </c>
      <c r="K28" s="80">
        <v>17</v>
      </c>
    </row>
    <row r="29" spans="1:11" ht="30">
      <c r="A29" s="79" t="s">
        <v>1880</v>
      </c>
      <c r="B29" s="79">
        <v>3</v>
      </c>
      <c r="D29" s="79" t="s">
        <v>1557</v>
      </c>
      <c r="E29" s="80">
        <v>14</v>
      </c>
      <c r="G29" s="79" t="s">
        <v>291</v>
      </c>
      <c r="H29" s="80">
        <v>14</v>
      </c>
      <c r="J29" s="79" t="s">
        <v>349</v>
      </c>
      <c r="K29" s="80">
        <v>16</v>
      </c>
    </row>
    <row r="30" spans="1:11" ht="30">
      <c r="A30" s="79" t="s">
        <v>1881</v>
      </c>
      <c r="B30" s="79">
        <v>3</v>
      </c>
      <c r="D30" s="79" t="s">
        <v>1558</v>
      </c>
      <c r="E30" s="80">
        <v>14</v>
      </c>
      <c r="G30" s="79" t="s">
        <v>352</v>
      </c>
      <c r="H30" s="80">
        <v>12</v>
      </c>
      <c r="J30" s="79" t="s">
        <v>353</v>
      </c>
      <c r="K30" s="80">
        <v>13</v>
      </c>
    </row>
    <row r="31" spans="1:11">
      <c r="A31" s="79" t="s">
        <v>1882</v>
      </c>
      <c r="B31" s="79">
        <v>3</v>
      </c>
      <c r="D31" s="79" t="s">
        <v>1559</v>
      </c>
      <c r="E31" s="80">
        <v>14</v>
      </c>
      <c r="G31" s="79" t="s">
        <v>356</v>
      </c>
      <c r="H31" s="80">
        <v>12</v>
      </c>
      <c r="J31" s="79" t="s">
        <v>357</v>
      </c>
      <c r="K31" s="80">
        <v>13</v>
      </c>
    </row>
    <row r="32" spans="1:11" ht="30">
      <c r="A32" s="79" t="s">
        <v>1883</v>
      </c>
      <c r="B32" s="79">
        <v>2</v>
      </c>
      <c r="D32" s="79" t="s">
        <v>267</v>
      </c>
      <c r="E32" s="80">
        <v>14</v>
      </c>
      <c r="G32" s="79" t="s">
        <v>359</v>
      </c>
      <c r="H32" s="80">
        <v>11</v>
      </c>
      <c r="J32" s="79" t="s">
        <v>360</v>
      </c>
      <c r="K32" s="80">
        <v>13</v>
      </c>
    </row>
    <row r="33" spans="1:11" ht="30">
      <c r="A33" s="79" t="s">
        <v>1884</v>
      </c>
      <c r="B33" s="79">
        <v>2</v>
      </c>
      <c r="D33" s="79" t="s">
        <v>337</v>
      </c>
      <c r="E33" s="80">
        <v>14</v>
      </c>
      <c r="G33" s="79" t="s">
        <v>362</v>
      </c>
      <c r="H33" s="80">
        <v>9</v>
      </c>
      <c r="J33" s="79" t="s">
        <v>363</v>
      </c>
      <c r="K33" s="80">
        <v>13</v>
      </c>
    </row>
    <row r="34" spans="1:11">
      <c r="A34" s="79" t="s">
        <v>1885</v>
      </c>
      <c r="B34" s="79">
        <v>2</v>
      </c>
      <c r="D34" s="79" t="s">
        <v>329</v>
      </c>
      <c r="E34" s="80">
        <v>13</v>
      </c>
      <c r="G34" s="79" t="s">
        <v>365</v>
      </c>
      <c r="H34" s="80">
        <v>9</v>
      </c>
      <c r="J34" s="79" t="s">
        <v>366</v>
      </c>
      <c r="K34" s="80">
        <v>12</v>
      </c>
    </row>
    <row r="35" spans="1:11" ht="30">
      <c r="A35" s="79" t="s">
        <v>1886</v>
      </c>
      <c r="B35" s="79">
        <v>2</v>
      </c>
      <c r="D35" s="79" t="s">
        <v>1560</v>
      </c>
      <c r="E35" s="80">
        <v>13</v>
      </c>
      <c r="G35" s="79" t="s">
        <v>319</v>
      </c>
      <c r="H35" s="80">
        <v>9</v>
      </c>
      <c r="J35" s="79" t="s">
        <v>368</v>
      </c>
      <c r="K35" s="80">
        <v>12</v>
      </c>
    </row>
    <row r="36" spans="1:11" ht="30">
      <c r="A36" s="79" t="s">
        <v>706</v>
      </c>
      <c r="B36" s="79">
        <v>2</v>
      </c>
      <c r="D36" s="79" t="s">
        <v>1561</v>
      </c>
      <c r="E36" s="80">
        <v>13</v>
      </c>
      <c r="G36" s="79" t="s">
        <v>370</v>
      </c>
      <c r="H36" s="80">
        <v>8</v>
      </c>
      <c r="J36" s="79" t="s">
        <v>371</v>
      </c>
      <c r="K36" s="80">
        <v>12</v>
      </c>
    </row>
    <row r="37" spans="1:11">
      <c r="A37" s="79" t="s">
        <v>1887</v>
      </c>
      <c r="B37" s="79">
        <v>2</v>
      </c>
      <c r="D37" s="79" t="s">
        <v>740</v>
      </c>
      <c r="E37" s="80">
        <v>12</v>
      </c>
      <c r="G37" s="79" t="s">
        <v>313</v>
      </c>
      <c r="H37" s="80">
        <v>8</v>
      </c>
      <c r="J37" s="79" t="s">
        <v>374</v>
      </c>
      <c r="K37" s="80">
        <v>11</v>
      </c>
    </row>
    <row r="38" spans="1:11" ht="30">
      <c r="A38" s="79" t="s">
        <v>673</v>
      </c>
      <c r="B38" s="79">
        <v>2</v>
      </c>
      <c r="D38" s="79" t="s">
        <v>1562</v>
      </c>
      <c r="E38" s="80">
        <v>12</v>
      </c>
      <c r="G38" s="79" t="s">
        <v>376</v>
      </c>
      <c r="H38" s="80">
        <v>8</v>
      </c>
      <c r="J38" s="79" t="s">
        <v>377</v>
      </c>
      <c r="K38" s="80">
        <v>11</v>
      </c>
    </row>
    <row r="39" spans="1:11" ht="30">
      <c r="A39" s="79" t="s">
        <v>295</v>
      </c>
      <c r="B39" s="79">
        <v>2</v>
      </c>
      <c r="D39" s="79" t="s">
        <v>429</v>
      </c>
      <c r="E39" s="80">
        <v>11</v>
      </c>
      <c r="G39" s="79" t="s">
        <v>379</v>
      </c>
      <c r="H39" s="80">
        <v>8</v>
      </c>
      <c r="J39" s="79" t="s">
        <v>380</v>
      </c>
      <c r="K39" s="80">
        <v>11</v>
      </c>
    </row>
    <row r="40" spans="1:11" ht="30">
      <c r="A40" s="79" t="s">
        <v>1888</v>
      </c>
      <c r="B40" s="79">
        <v>2</v>
      </c>
      <c r="D40" s="79" t="s">
        <v>1563</v>
      </c>
      <c r="E40" s="80">
        <v>11</v>
      </c>
      <c r="G40" s="79" t="s">
        <v>335</v>
      </c>
      <c r="H40" s="80">
        <v>8</v>
      </c>
      <c r="J40" s="79" t="s">
        <v>382</v>
      </c>
      <c r="K40" s="80">
        <v>11</v>
      </c>
    </row>
    <row r="41" spans="1:11" ht="45">
      <c r="A41" s="79" t="s">
        <v>1889</v>
      </c>
      <c r="B41" s="79">
        <v>2</v>
      </c>
      <c r="D41" s="79" t="s">
        <v>1564</v>
      </c>
      <c r="E41" s="80">
        <v>11</v>
      </c>
      <c r="G41" s="79" t="s">
        <v>340</v>
      </c>
      <c r="H41" s="80">
        <v>8</v>
      </c>
      <c r="J41" s="79" t="s">
        <v>276</v>
      </c>
      <c r="K41" s="80">
        <v>11</v>
      </c>
    </row>
    <row r="42" spans="1:11" ht="30">
      <c r="A42" s="79" t="s">
        <v>1890</v>
      </c>
      <c r="B42" s="79">
        <v>2</v>
      </c>
      <c r="D42" s="79" t="s">
        <v>285</v>
      </c>
      <c r="E42" s="80">
        <v>11</v>
      </c>
      <c r="G42" s="79" t="s">
        <v>386</v>
      </c>
      <c r="H42" s="80">
        <v>7</v>
      </c>
      <c r="J42" s="79" t="s">
        <v>372</v>
      </c>
      <c r="K42" s="80">
        <v>11</v>
      </c>
    </row>
    <row r="43" spans="1:11" ht="30">
      <c r="A43" s="79" t="s">
        <v>1647</v>
      </c>
      <c r="B43" s="79">
        <v>2</v>
      </c>
      <c r="D43" s="79" t="s">
        <v>323</v>
      </c>
      <c r="E43" s="80">
        <v>11</v>
      </c>
      <c r="G43" s="79" t="s">
        <v>306</v>
      </c>
      <c r="H43" s="80">
        <v>7</v>
      </c>
      <c r="J43" s="79" t="s">
        <v>289</v>
      </c>
      <c r="K43" s="80">
        <v>11</v>
      </c>
    </row>
    <row r="44" spans="1:11" ht="30">
      <c r="A44" s="79" t="s">
        <v>1891</v>
      </c>
      <c r="B44" s="79">
        <v>2</v>
      </c>
      <c r="D44" s="79" t="s">
        <v>467</v>
      </c>
      <c r="E44" s="80">
        <v>10</v>
      </c>
      <c r="G44" s="79" t="s">
        <v>363</v>
      </c>
      <c r="H44" s="80">
        <v>7</v>
      </c>
      <c r="J44" s="79" t="s">
        <v>391</v>
      </c>
      <c r="K44" s="80">
        <v>10</v>
      </c>
    </row>
    <row r="45" spans="1:11" ht="30">
      <c r="A45" s="79" t="s">
        <v>281</v>
      </c>
      <c r="B45" s="79">
        <v>2</v>
      </c>
      <c r="D45" s="79" t="s">
        <v>625</v>
      </c>
      <c r="E45" s="80">
        <v>10</v>
      </c>
      <c r="G45" s="79" t="s">
        <v>394</v>
      </c>
      <c r="H45" s="80">
        <v>7</v>
      </c>
      <c r="J45" s="79" t="s">
        <v>395</v>
      </c>
      <c r="K45" s="80">
        <v>10</v>
      </c>
    </row>
    <row r="46" spans="1:11" ht="45">
      <c r="A46" s="79" t="s">
        <v>1892</v>
      </c>
      <c r="B46" s="79">
        <v>2</v>
      </c>
      <c r="D46" s="79" t="s">
        <v>1565</v>
      </c>
      <c r="E46" s="80">
        <v>10</v>
      </c>
      <c r="G46" s="79" t="s">
        <v>397</v>
      </c>
      <c r="H46" s="80">
        <v>7</v>
      </c>
      <c r="J46" s="79" t="s">
        <v>398</v>
      </c>
      <c r="K46" s="80">
        <v>10</v>
      </c>
    </row>
    <row r="47" spans="1:11" ht="30">
      <c r="A47" s="79" t="s">
        <v>1731</v>
      </c>
      <c r="B47" s="79">
        <v>2</v>
      </c>
      <c r="D47" s="79" t="s">
        <v>1566</v>
      </c>
      <c r="E47" s="80">
        <v>9</v>
      </c>
      <c r="G47" s="79" t="s">
        <v>276</v>
      </c>
      <c r="H47" s="80">
        <v>7</v>
      </c>
      <c r="J47" s="79" t="s">
        <v>301</v>
      </c>
      <c r="K47" s="80">
        <v>9</v>
      </c>
    </row>
    <row r="48" spans="1:11" ht="30">
      <c r="A48" s="79" t="s">
        <v>1893</v>
      </c>
      <c r="B48" s="79">
        <v>1</v>
      </c>
      <c r="D48" s="79" t="s">
        <v>294</v>
      </c>
      <c r="E48" s="80">
        <v>9</v>
      </c>
      <c r="G48" s="79" t="s">
        <v>402</v>
      </c>
      <c r="H48" s="80">
        <v>6</v>
      </c>
      <c r="J48" s="79" t="s">
        <v>343</v>
      </c>
      <c r="K48" s="80">
        <v>9</v>
      </c>
    </row>
    <row r="49" spans="1:11" ht="30">
      <c r="A49" s="79" t="s">
        <v>1894</v>
      </c>
      <c r="B49" s="79">
        <v>1</v>
      </c>
      <c r="D49" s="79" t="s">
        <v>1567</v>
      </c>
      <c r="E49" s="80">
        <v>9</v>
      </c>
      <c r="G49" s="79" t="s">
        <v>404</v>
      </c>
      <c r="H49" s="80">
        <v>6</v>
      </c>
      <c r="J49" s="79" t="s">
        <v>405</v>
      </c>
      <c r="K49" s="80">
        <v>9</v>
      </c>
    </row>
    <row r="50" spans="1:11" ht="30">
      <c r="A50" s="79" t="s">
        <v>1895</v>
      </c>
      <c r="B50" s="79">
        <v>1</v>
      </c>
      <c r="D50" s="79" t="s">
        <v>298</v>
      </c>
      <c r="E50" s="80">
        <v>9</v>
      </c>
      <c r="G50" s="79" t="s">
        <v>407</v>
      </c>
      <c r="H50" s="80">
        <v>6</v>
      </c>
      <c r="J50" s="79" t="s">
        <v>299</v>
      </c>
      <c r="K50" s="80">
        <v>9</v>
      </c>
    </row>
    <row r="51" spans="1:11" ht="30">
      <c r="A51" s="79" t="s">
        <v>1896</v>
      </c>
      <c r="B51" s="79">
        <v>1</v>
      </c>
      <c r="D51" s="79" t="s">
        <v>1172</v>
      </c>
      <c r="E51" s="80">
        <v>8</v>
      </c>
      <c r="G51" s="79" t="s">
        <v>316</v>
      </c>
      <c r="H51" s="80">
        <v>6</v>
      </c>
      <c r="J51" s="79" t="s">
        <v>409</v>
      </c>
      <c r="K51" s="80">
        <v>9</v>
      </c>
    </row>
    <row r="52" spans="1:11" ht="30">
      <c r="A52" s="79" t="s">
        <v>1897</v>
      </c>
      <c r="B52" s="79">
        <v>1</v>
      </c>
      <c r="D52" s="79" t="s">
        <v>368</v>
      </c>
      <c r="E52" s="80">
        <v>8</v>
      </c>
      <c r="G52" s="79" t="s">
        <v>412</v>
      </c>
      <c r="H52" s="80">
        <v>6</v>
      </c>
      <c r="J52" s="79" t="s">
        <v>413</v>
      </c>
      <c r="K52" s="80">
        <v>9</v>
      </c>
    </row>
    <row r="53" spans="1:11" ht="30">
      <c r="A53" s="79" t="s">
        <v>1469</v>
      </c>
      <c r="B53" s="79">
        <v>1</v>
      </c>
      <c r="D53" s="79" t="s">
        <v>1568</v>
      </c>
      <c r="E53" s="80">
        <v>8</v>
      </c>
      <c r="G53" s="79" t="s">
        <v>416</v>
      </c>
      <c r="H53" s="80">
        <v>6</v>
      </c>
      <c r="J53" s="79" t="s">
        <v>417</v>
      </c>
      <c r="K53" s="80">
        <v>9</v>
      </c>
    </row>
    <row r="54" spans="1:11" ht="30">
      <c r="A54" s="79" t="s">
        <v>1898</v>
      </c>
      <c r="B54" s="79">
        <v>1</v>
      </c>
      <c r="D54" s="79" t="s">
        <v>1569</v>
      </c>
      <c r="E54" s="80">
        <v>8</v>
      </c>
      <c r="G54" s="79" t="s">
        <v>419</v>
      </c>
      <c r="H54" s="80">
        <v>6</v>
      </c>
      <c r="J54" s="79" t="s">
        <v>420</v>
      </c>
      <c r="K54" s="80">
        <v>9</v>
      </c>
    </row>
    <row r="55" spans="1:11" ht="30">
      <c r="A55" s="79" t="s">
        <v>1576</v>
      </c>
      <c r="B55" s="79">
        <v>1</v>
      </c>
      <c r="D55" s="79" t="s">
        <v>301</v>
      </c>
      <c r="E55" s="80">
        <v>8</v>
      </c>
      <c r="G55" s="79" t="s">
        <v>423</v>
      </c>
      <c r="H55" s="80">
        <v>5</v>
      </c>
      <c r="J55" s="79" t="s">
        <v>424</v>
      </c>
      <c r="K55" s="80">
        <v>9</v>
      </c>
    </row>
    <row r="56" spans="1:11" ht="30">
      <c r="A56" s="79" t="s">
        <v>1119</v>
      </c>
      <c r="B56" s="79">
        <v>1</v>
      </c>
      <c r="D56" s="79" t="s">
        <v>305</v>
      </c>
      <c r="E56" s="80">
        <v>8</v>
      </c>
      <c r="G56" s="79" t="s">
        <v>427</v>
      </c>
      <c r="H56" s="80">
        <v>5</v>
      </c>
      <c r="J56" s="79" t="s">
        <v>428</v>
      </c>
      <c r="K56" s="80">
        <v>8</v>
      </c>
    </row>
    <row r="57" spans="1:11" ht="30">
      <c r="A57" s="79" t="s">
        <v>1565</v>
      </c>
      <c r="B57" s="79">
        <v>1</v>
      </c>
      <c r="D57" s="79" t="s">
        <v>1570</v>
      </c>
      <c r="E57" s="80">
        <v>8</v>
      </c>
      <c r="G57" s="79" t="s">
        <v>372</v>
      </c>
      <c r="H57" s="80">
        <v>5</v>
      </c>
      <c r="J57" s="79" t="s">
        <v>431</v>
      </c>
      <c r="K57" s="80">
        <v>8</v>
      </c>
    </row>
    <row r="58" spans="1:11" ht="30">
      <c r="A58" s="79" t="s">
        <v>1899</v>
      </c>
      <c r="B58" s="79">
        <v>1</v>
      </c>
      <c r="D58" s="79" t="s">
        <v>306</v>
      </c>
      <c r="E58" s="80">
        <v>8</v>
      </c>
      <c r="G58" s="79" t="s">
        <v>433</v>
      </c>
      <c r="H58" s="80">
        <v>5</v>
      </c>
      <c r="J58" s="79" t="s">
        <v>434</v>
      </c>
      <c r="K58" s="80">
        <v>8</v>
      </c>
    </row>
    <row r="59" spans="1:11" ht="30">
      <c r="A59" s="79" t="s">
        <v>1900</v>
      </c>
      <c r="B59" s="79">
        <v>1</v>
      </c>
      <c r="D59" s="79" t="s">
        <v>1571</v>
      </c>
      <c r="E59" s="80">
        <v>8</v>
      </c>
      <c r="G59" s="79" t="s">
        <v>305</v>
      </c>
      <c r="H59" s="80">
        <v>5</v>
      </c>
      <c r="J59" s="79" t="s">
        <v>437</v>
      </c>
      <c r="K59" s="80">
        <v>8</v>
      </c>
    </row>
    <row r="60" spans="1:11" ht="30">
      <c r="A60" s="79" t="s">
        <v>1901</v>
      </c>
      <c r="B60" s="79">
        <v>1</v>
      </c>
      <c r="D60" s="79" t="s">
        <v>268</v>
      </c>
      <c r="E60" s="80">
        <v>7</v>
      </c>
      <c r="G60" s="79" t="s">
        <v>439</v>
      </c>
      <c r="H60" s="80">
        <v>5</v>
      </c>
      <c r="J60" s="79" t="s">
        <v>440</v>
      </c>
      <c r="K60" s="80">
        <v>8</v>
      </c>
    </row>
    <row r="61" spans="1:11" ht="30">
      <c r="A61" s="79" t="s">
        <v>1902</v>
      </c>
      <c r="B61" s="79">
        <v>1</v>
      </c>
      <c r="D61" s="79" t="s">
        <v>304</v>
      </c>
      <c r="E61" s="80">
        <v>7</v>
      </c>
      <c r="G61" s="79" t="s">
        <v>442</v>
      </c>
      <c r="H61" s="80">
        <v>5</v>
      </c>
      <c r="J61" s="79" t="s">
        <v>443</v>
      </c>
      <c r="K61" s="80">
        <v>8</v>
      </c>
    </row>
    <row r="62" spans="1:11" ht="45">
      <c r="A62" s="79" t="s">
        <v>1903</v>
      </c>
      <c r="B62" s="79">
        <v>1</v>
      </c>
      <c r="D62" s="79" t="s">
        <v>1572</v>
      </c>
      <c r="E62" s="80">
        <v>7</v>
      </c>
      <c r="G62" s="79" t="s">
        <v>446</v>
      </c>
      <c r="H62" s="80">
        <v>5</v>
      </c>
      <c r="J62" s="79" t="s">
        <v>447</v>
      </c>
      <c r="K62" s="80">
        <v>7</v>
      </c>
    </row>
    <row r="63" spans="1:11" ht="45">
      <c r="A63" s="79" t="s">
        <v>1904</v>
      </c>
      <c r="B63" s="79">
        <v>1</v>
      </c>
      <c r="D63" s="79" t="s">
        <v>1573</v>
      </c>
      <c r="E63" s="80">
        <v>7</v>
      </c>
      <c r="G63" s="79" t="s">
        <v>450</v>
      </c>
      <c r="H63" s="80">
        <v>4</v>
      </c>
      <c r="J63" s="79" t="s">
        <v>451</v>
      </c>
      <c r="K63" s="80">
        <v>7</v>
      </c>
    </row>
    <row r="64" spans="1:11" ht="30">
      <c r="A64" s="79" t="s">
        <v>277</v>
      </c>
      <c r="B64" s="79">
        <v>1</v>
      </c>
      <c r="D64" s="79" t="s">
        <v>1574</v>
      </c>
      <c r="E64" s="80">
        <v>6</v>
      </c>
      <c r="G64" s="79" t="s">
        <v>453</v>
      </c>
      <c r="H64" s="80">
        <v>4</v>
      </c>
      <c r="J64" s="79" t="s">
        <v>454</v>
      </c>
      <c r="K64" s="80">
        <v>7</v>
      </c>
    </row>
    <row r="65" spans="1:11" ht="45">
      <c r="A65" s="79" t="s">
        <v>1382</v>
      </c>
      <c r="B65" s="79">
        <v>1</v>
      </c>
      <c r="D65" s="79" t="s">
        <v>1575</v>
      </c>
      <c r="E65" s="80">
        <v>6</v>
      </c>
      <c r="G65" s="79" t="s">
        <v>457</v>
      </c>
      <c r="H65" s="80">
        <v>4</v>
      </c>
      <c r="J65" s="79" t="s">
        <v>458</v>
      </c>
      <c r="K65" s="80">
        <v>7</v>
      </c>
    </row>
    <row r="66" spans="1:11" ht="30">
      <c r="A66" s="79" t="s">
        <v>1594</v>
      </c>
      <c r="B66" s="79">
        <v>1</v>
      </c>
      <c r="D66" s="79" t="s">
        <v>1576</v>
      </c>
      <c r="E66" s="80">
        <v>6</v>
      </c>
      <c r="G66" s="79" t="s">
        <v>460</v>
      </c>
      <c r="H66" s="80">
        <v>4</v>
      </c>
      <c r="J66" s="79" t="s">
        <v>365</v>
      </c>
      <c r="K66" s="80">
        <v>7</v>
      </c>
    </row>
    <row r="67" spans="1:11" ht="30">
      <c r="A67" s="79" t="s">
        <v>1905</v>
      </c>
      <c r="B67" s="79">
        <v>1</v>
      </c>
      <c r="D67" s="79" t="s">
        <v>348</v>
      </c>
      <c r="E67" s="80">
        <v>6</v>
      </c>
      <c r="G67" s="79" t="s">
        <v>463</v>
      </c>
      <c r="H67" s="80">
        <v>4</v>
      </c>
      <c r="J67" s="79" t="s">
        <v>464</v>
      </c>
      <c r="K67" s="80">
        <v>7</v>
      </c>
    </row>
    <row r="68" spans="1:11" ht="30">
      <c r="A68" s="79" t="s">
        <v>1269</v>
      </c>
      <c r="B68" s="79">
        <v>1</v>
      </c>
      <c r="D68" s="79" t="s">
        <v>448</v>
      </c>
      <c r="E68" s="80">
        <v>6</v>
      </c>
      <c r="G68" s="79" t="s">
        <v>466</v>
      </c>
      <c r="H68" s="80">
        <v>4</v>
      </c>
      <c r="J68" s="79" t="s">
        <v>467</v>
      </c>
      <c r="K68" s="80">
        <v>7</v>
      </c>
    </row>
    <row r="69" spans="1:11" ht="30">
      <c r="A69" s="79" t="s">
        <v>1906</v>
      </c>
      <c r="B69" s="79">
        <v>1</v>
      </c>
      <c r="D69" s="79" t="s">
        <v>972</v>
      </c>
      <c r="E69" s="80">
        <v>5</v>
      </c>
      <c r="G69" s="79" t="s">
        <v>470</v>
      </c>
      <c r="H69" s="80">
        <v>4</v>
      </c>
      <c r="J69" s="79" t="s">
        <v>471</v>
      </c>
      <c r="K69" s="80">
        <v>7</v>
      </c>
    </row>
    <row r="70" spans="1:11" ht="30">
      <c r="A70" s="79" t="s">
        <v>1907</v>
      </c>
      <c r="B70" s="79">
        <v>1</v>
      </c>
      <c r="D70" s="79" t="s">
        <v>1577</v>
      </c>
      <c r="E70" s="80">
        <v>5</v>
      </c>
      <c r="G70" s="79" t="s">
        <v>473</v>
      </c>
      <c r="H70" s="80">
        <v>4</v>
      </c>
      <c r="J70" s="79" t="s">
        <v>474</v>
      </c>
      <c r="K70" s="80">
        <v>6</v>
      </c>
    </row>
    <row r="71" spans="1:11">
      <c r="A71" s="79" t="s">
        <v>929</v>
      </c>
      <c r="B71" s="79">
        <v>1</v>
      </c>
      <c r="D71" s="79" t="s">
        <v>1578</v>
      </c>
      <c r="E71" s="80">
        <v>5</v>
      </c>
      <c r="G71" s="79" t="s">
        <v>476</v>
      </c>
      <c r="H71" s="80">
        <v>4</v>
      </c>
      <c r="J71" s="79" t="s">
        <v>477</v>
      </c>
      <c r="K71" s="80">
        <v>6</v>
      </c>
    </row>
    <row r="72" spans="1:11" ht="30">
      <c r="A72" s="79" t="s">
        <v>1170</v>
      </c>
      <c r="B72" s="79">
        <v>1</v>
      </c>
      <c r="D72" s="79" t="s">
        <v>1579</v>
      </c>
      <c r="E72" s="80">
        <v>5</v>
      </c>
      <c r="G72" s="79" t="s">
        <v>479</v>
      </c>
      <c r="H72" s="80">
        <v>4</v>
      </c>
      <c r="J72" s="79" t="s">
        <v>480</v>
      </c>
      <c r="K72" s="80">
        <v>6</v>
      </c>
    </row>
    <row r="73" spans="1:11" ht="30">
      <c r="A73" s="79" t="s">
        <v>1908</v>
      </c>
      <c r="B73" s="79">
        <v>1</v>
      </c>
      <c r="D73" s="79" t="s">
        <v>1580</v>
      </c>
      <c r="E73" s="80">
        <v>5</v>
      </c>
      <c r="G73" s="79" t="s">
        <v>483</v>
      </c>
      <c r="H73" s="80">
        <v>4</v>
      </c>
      <c r="J73" s="79" t="s">
        <v>484</v>
      </c>
      <c r="K73" s="80">
        <v>6</v>
      </c>
    </row>
    <row r="74" spans="1:11" ht="30">
      <c r="A74" s="79" t="s">
        <v>578</v>
      </c>
      <c r="B74" s="79">
        <v>1</v>
      </c>
      <c r="D74" s="79" t="s">
        <v>1581</v>
      </c>
      <c r="E74" s="80">
        <v>5</v>
      </c>
      <c r="G74" s="79" t="s">
        <v>486</v>
      </c>
      <c r="H74" s="80">
        <v>4</v>
      </c>
      <c r="J74" s="79" t="s">
        <v>487</v>
      </c>
      <c r="K74" s="80">
        <v>6</v>
      </c>
    </row>
    <row r="75" spans="1:11" ht="30">
      <c r="A75" s="79" t="s">
        <v>971</v>
      </c>
      <c r="B75" s="79">
        <v>1</v>
      </c>
      <c r="D75" s="79" t="s">
        <v>1582</v>
      </c>
      <c r="E75" s="80">
        <v>5</v>
      </c>
      <c r="G75" s="79" t="s">
        <v>345</v>
      </c>
      <c r="H75" s="80">
        <v>4</v>
      </c>
      <c r="J75" s="79" t="s">
        <v>489</v>
      </c>
      <c r="K75" s="80">
        <v>6</v>
      </c>
    </row>
    <row r="76" spans="1:11" ht="30">
      <c r="A76" s="79" t="s">
        <v>1909</v>
      </c>
      <c r="B76" s="79">
        <v>1</v>
      </c>
      <c r="D76" s="79" t="s">
        <v>378</v>
      </c>
      <c r="E76" s="80">
        <v>5</v>
      </c>
      <c r="G76" s="79" t="s">
        <v>324</v>
      </c>
      <c r="H76" s="80">
        <v>4</v>
      </c>
      <c r="J76" s="79" t="s">
        <v>492</v>
      </c>
      <c r="K76" s="80">
        <v>6</v>
      </c>
    </row>
    <row r="77" spans="1:11" ht="30">
      <c r="A77" s="79" t="s">
        <v>1910</v>
      </c>
      <c r="B77" s="79">
        <v>1</v>
      </c>
      <c r="D77" s="79" t="s">
        <v>1583</v>
      </c>
      <c r="E77" s="80">
        <v>5</v>
      </c>
      <c r="G77" s="79" t="s">
        <v>493</v>
      </c>
      <c r="H77" s="80">
        <v>4</v>
      </c>
      <c r="J77" s="79" t="s">
        <v>494</v>
      </c>
      <c r="K77" s="80">
        <v>6</v>
      </c>
    </row>
    <row r="78" spans="1:11" ht="30">
      <c r="A78" s="79" t="s">
        <v>1911</v>
      </c>
      <c r="B78" s="79">
        <v>1</v>
      </c>
      <c r="D78" s="79" t="s">
        <v>321</v>
      </c>
      <c r="E78" s="80">
        <v>4</v>
      </c>
      <c r="G78" s="79" t="s">
        <v>497</v>
      </c>
      <c r="H78" s="80">
        <v>4</v>
      </c>
      <c r="J78" s="79" t="s">
        <v>498</v>
      </c>
      <c r="K78" s="80">
        <v>6</v>
      </c>
    </row>
    <row r="79" spans="1:11" ht="30">
      <c r="A79" s="79" t="s">
        <v>1025</v>
      </c>
      <c r="B79" s="79">
        <v>1</v>
      </c>
      <c r="D79" s="79" t="s">
        <v>461</v>
      </c>
      <c r="E79" s="80">
        <v>4</v>
      </c>
      <c r="G79" s="79" t="s">
        <v>499</v>
      </c>
      <c r="H79" s="80">
        <v>4</v>
      </c>
      <c r="J79" s="79" t="s">
        <v>500</v>
      </c>
      <c r="K79" s="80">
        <v>6</v>
      </c>
    </row>
    <row r="80" spans="1:11" ht="30">
      <c r="A80" s="79" t="s">
        <v>1033</v>
      </c>
      <c r="B80" s="79">
        <v>1</v>
      </c>
      <c r="D80" s="79" t="s">
        <v>456</v>
      </c>
      <c r="E80" s="80">
        <v>4</v>
      </c>
      <c r="G80" s="79" t="s">
        <v>282</v>
      </c>
      <c r="H80" s="80">
        <v>4</v>
      </c>
      <c r="J80" s="79" t="s">
        <v>295</v>
      </c>
      <c r="K80" s="80">
        <v>6</v>
      </c>
    </row>
    <row r="81" spans="1:15" ht="30">
      <c r="A81" s="79" t="s">
        <v>1912</v>
      </c>
      <c r="B81" s="79">
        <v>1</v>
      </c>
      <c r="D81" s="79" t="s">
        <v>318</v>
      </c>
      <c r="E81" s="80">
        <v>4</v>
      </c>
      <c r="G81" s="79" t="s">
        <v>332</v>
      </c>
      <c r="H81" s="80">
        <v>4</v>
      </c>
      <c r="J81" s="79" t="s">
        <v>504</v>
      </c>
      <c r="K81" s="80">
        <v>6</v>
      </c>
    </row>
    <row r="82" spans="1:15" ht="30">
      <c r="A82" s="79" t="s">
        <v>1913</v>
      </c>
      <c r="B82" s="79">
        <v>1</v>
      </c>
      <c r="D82" s="79" t="s">
        <v>314</v>
      </c>
      <c r="E82" s="80">
        <v>4</v>
      </c>
      <c r="G82" s="79" t="s">
        <v>507</v>
      </c>
      <c r="H82" s="80">
        <v>4</v>
      </c>
      <c r="J82" s="79" t="s">
        <v>508</v>
      </c>
      <c r="K82" s="80">
        <v>6</v>
      </c>
    </row>
    <row r="83" spans="1:15" ht="30">
      <c r="A83" s="79" t="s">
        <v>1914</v>
      </c>
      <c r="B83" s="79">
        <v>1</v>
      </c>
      <c r="D83" s="79" t="s">
        <v>1584</v>
      </c>
      <c r="E83" s="80">
        <v>4</v>
      </c>
      <c r="G83" s="79" t="s">
        <v>510</v>
      </c>
      <c r="H83" s="80">
        <v>4</v>
      </c>
      <c r="J83" s="79" t="s">
        <v>511</v>
      </c>
      <c r="K83" s="80">
        <v>6</v>
      </c>
    </row>
    <row r="84" spans="1:15" ht="30">
      <c r="A84" s="79" t="s">
        <v>1915</v>
      </c>
      <c r="B84" s="79">
        <v>1</v>
      </c>
      <c r="D84" s="79" t="s">
        <v>338</v>
      </c>
      <c r="E84" s="80">
        <v>4</v>
      </c>
      <c r="G84" s="79" t="s">
        <v>514</v>
      </c>
      <c r="H84" s="80">
        <v>4</v>
      </c>
      <c r="J84" s="79" t="s">
        <v>515</v>
      </c>
      <c r="K84" s="80">
        <v>6</v>
      </c>
    </row>
    <row r="85" spans="1:15" ht="30">
      <c r="A85" s="79" t="s">
        <v>1916</v>
      </c>
      <c r="B85" s="79">
        <v>1</v>
      </c>
      <c r="D85" s="79" t="s">
        <v>309</v>
      </c>
      <c r="E85" s="80">
        <v>4</v>
      </c>
      <c r="G85" s="79" t="s">
        <v>518</v>
      </c>
      <c r="H85" s="80">
        <v>4</v>
      </c>
      <c r="J85" s="79" t="s">
        <v>519</v>
      </c>
      <c r="K85" s="80">
        <v>6</v>
      </c>
    </row>
    <row r="86" spans="1:15">
      <c r="A86" s="79" t="s">
        <v>1917</v>
      </c>
      <c r="B86" s="79">
        <v>1</v>
      </c>
      <c r="D86" s="79" t="s">
        <v>1585</v>
      </c>
      <c r="E86" s="80">
        <v>4</v>
      </c>
      <c r="G86" s="79" t="s">
        <v>521</v>
      </c>
      <c r="H86" s="80">
        <v>4</v>
      </c>
      <c r="J86" s="79" t="s">
        <v>522</v>
      </c>
      <c r="K86" s="80">
        <v>6</v>
      </c>
    </row>
    <row r="87" spans="1:15" ht="30">
      <c r="A87" s="79" t="s">
        <v>1918</v>
      </c>
      <c r="B87" s="79">
        <v>1</v>
      </c>
      <c r="D87" s="79" t="s">
        <v>1586</v>
      </c>
      <c r="E87" s="80">
        <v>4</v>
      </c>
      <c r="G87" s="79" t="s">
        <v>421</v>
      </c>
      <c r="H87" s="80">
        <v>4</v>
      </c>
      <c r="J87" s="79" t="s">
        <v>523</v>
      </c>
      <c r="K87" s="80">
        <v>6</v>
      </c>
    </row>
    <row r="88" spans="1:15" ht="30">
      <c r="A88" s="79" t="s">
        <v>1663</v>
      </c>
      <c r="B88" s="79">
        <v>1</v>
      </c>
      <c r="D88" s="79" t="s">
        <v>1587</v>
      </c>
      <c r="E88" s="80">
        <v>4</v>
      </c>
      <c r="G88" s="79" t="s">
        <v>525</v>
      </c>
      <c r="H88" s="80">
        <v>4</v>
      </c>
      <c r="J88" s="79" t="s">
        <v>526</v>
      </c>
      <c r="K88" s="80">
        <v>6</v>
      </c>
    </row>
    <row r="89" spans="1:15">
      <c r="A89" s="79" t="s">
        <v>1919</v>
      </c>
      <c r="B89" s="79">
        <v>1</v>
      </c>
      <c r="D89" s="79" t="s">
        <v>1588</v>
      </c>
      <c r="E89" s="80">
        <v>4</v>
      </c>
      <c r="G89" s="79" t="s">
        <v>527</v>
      </c>
      <c r="H89" s="80">
        <v>4</v>
      </c>
      <c r="J89" s="79" t="s">
        <v>528</v>
      </c>
      <c r="K89" s="80">
        <v>5</v>
      </c>
      <c r="O89" s="79" t="s">
        <v>530</v>
      </c>
    </row>
    <row r="90" spans="1:15" ht="30">
      <c r="A90" s="79" t="s">
        <v>803</v>
      </c>
      <c r="B90" s="79">
        <v>1</v>
      </c>
      <c r="D90" s="79" t="s">
        <v>319</v>
      </c>
      <c r="E90" s="80">
        <v>3</v>
      </c>
      <c r="G90" s="79" t="s">
        <v>532</v>
      </c>
      <c r="H90" s="80">
        <v>3</v>
      </c>
      <c r="J90" s="79" t="s">
        <v>414</v>
      </c>
      <c r="K90" s="80">
        <v>5</v>
      </c>
    </row>
    <row r="91" spans="1:15">
      <c r="A91" s="79" t="s">
        <v>658</v>
      </c>
      <c r="B91" s="79">
        <v>1</v>
      </c>
      <c r="D91" s="79" t="s">
        <v>1589</v>
      </c>
      <c r="E91" s="80">
        <v>3</v>
      </c>
      <c r="G91" s="79" t="s">
        <v>455</v>
      </c>
      <c r="H91" s="80">
        <v>3</v>
      </c>
      <c r="J91" s="79" t="s">
        <v>535</v>
      </c>
      <c r="K91" s="80">
        <v>5</v>
      </c>
    </row>
    <row r="92" spans="1:15" ht="30">
      <c r="A92" s="79" t="s">
        <v>1920</v>
      </c>
      <c r="B92" s="79">
        <v>1</v>
      </c>
      <c r="D92" s="79" t="s">
        <v>400</v>
      </c>
      <c r="E92" s="80">
        <v>3</v>
      </c>
      <c r="G92" s="79" t="s">
        <v>537</v>
      </c>
      <c r="H92" s="80">
        <v>3</v>
      </c>
      <c r="J92" s="79" t="s">
        <v>538</v>
      </c>
      <c r="K92" s="80">
        <v>5</v>
      </c>
    </row>
    <row r="93" spans="1:15" ht="30">
      <c r="A93" s="79" t="s">
        <v>1667</v>
      </c>
      <c r="B93" s="79">
        <v>1</v>
      </c>
      <c r="D93" s="79" t="s">
        <v>1590</v>
      </c>
      <c r="E93" s="80">
        <v>3</v>
      </c>
      <c r="G93" s="79" t="s">
        <v>271</v>
      </c>
      <c r="H93" s="80">
        <v>3</v>
      </c>
      <c r="J93" s="79" t="s">
        <v>328</v>
      </c>
      <c r="K93" s="80">
        <v>5</v>
      </c>
    </row>
    <row r="94" spans="1:15" ht="30">
      <c r="A94" s="79" t="s">
        <v>1668</v>
      </c>
      <c r="B94" s="79">
        <v>1</v>
      </c>
      <c r="D94" s="79" t="s">
        <v>354</v>
      </c>
      <c r="E94" s="80">
        <v>3</v>
      </c>
      <c r="G94" s="79" t="s">
        <v>542</v>
      </c>
      <c r="H94" s="80">
        <v>3</v>
      </c>
      <c r="J94" s="79" t="s">
        <v>317</v>
      </c>
      <c r="K94" s="80">
        <v>5</v>
      </c>
    </row>
    <row r="95" spans="1:15">
      <c r="A95" s="79" t="s">
        <v>1921</v>
      </c>
      <c r="B95" s="79">
        <v>1</v>
      </c>
      <c r="D95" s="79" t="s">
        <v>1591</v>
      </c>
      <c r="E95" s="80">
        <v>3</v>
      </c>
      <c r="G95" s="79" t="s">
        <v>544</v>
      </c>
      <c r="H95" s="80">
        <v>3</v>
      </c>
      <c r="J95" s="79" t="s">
        <v>545</v>
      </c>
      <c r="K95" s="80">
        <v>5</v>
      </c>
    </row>
    <row r="96" spans="1:15" ht="30">
      <c r="A96" s="79" t="s">
        <v>1670</v>
      </c>
      <c r="B96" s="79">
        <v>1</v>
      </c>
      <c r="D96" s="79" t="s">
        <v>1592</v>
      </c>
      <c r="E96" s="80">
        <v>3</v>
      </c>
      <c r="G96" s="79" t="s">
        <v>548</v>
      </c>
      <c r="H96" s="80">
        <v>3</v>
      </c>
      <c r="J96" s="79" t="s">
        <v>549</v>
      </c>
      <c r="K96" s="80">
        <v>5</v>
      </c>
    </row>
    <row r="97" spans="1:11" ht="30">
      <c r="A97" s="79" t="s">
        <v>1922</v>
      </c>
      <c r="B97" s="79">
        <v>1</v>
      </c>
      <c r="D97" s="79" t="s">
        <v>330</v>
      </c>
      <c r="E97" s="80">
        <v>3</v>
      </c>
      <c r="G97" s="79" t="s">
        <v>550</v>
      </c>
      <c r="H97" s="80">
        <v>3</v>
      </c>
      <c r="J97" s="79" t="s">
        <v>476</v>
      </c>
      <c r="K97" s="80">
        <v>5</v>
      </c>
    </row>
    <row r="98" spans="1:11">
      <c r="A98" s="79" t="s">
        <v>1923</v>
      </c>
      <c r="B98" s="79">
        <v>1</v>
      </c>
      <c r="D98" s="79" t="s">
        <v>1593</v>
      </c>
      <c r="E98" s="80">
        <v>3</v>
      </c>
      <c r="G98" s="79" t="s">
        <v>395</v>
      </c>
      <c r="H98" s="80">
        <v>3</v>
      </c>
      <c r="J98" s="79" t="s">
        <v>552</v>
      </c>
      <c r="K98" s="80">
        <v>5</v>
      </c>
    </row>
    <row r="99" spans="1:11" ht="30">
      <c r="A99" s="79" t="s">
        <v>1924</v>
      </c>
      <c r="B99" s="79">
        <v>1</v>
      </c>
      <c r="D99" s="79" t="s">
        <v>1594</v>
      </c>
      <c r="E99" s="80">
        <v>3</v>
      </c>
      <c r="G99" s="79" t="s">
        <v>553</v>
      </c>
      <c r="H99" s="80">
        <v>3</v>
      </c>
      <c r="J99" s="79" t="s">
        <v>529</v>
      </c>
      <c r="K99" s="80">
        <v>5</v>
      </c>
    </row>
    <row r="100" spans="1:11" ht="30">
      <c r="A100" s="79" t="s">
        <v>1289</v>
      </c>
      <c r="B100" s="79">
        <v>1</v>
      </c>
      <c r="D100" s="79" t="s">
        <v>406</v>
      </c>
      <c r="E100" s="80">
        <v>3</v>
      </c>
      <c r="G100" s="79" t="s">
        <v>555</v>
      </c>
      <c r="H100" s="80">
        <v>3</v>
      </c>
      <c r="J100" s="79" t="s">
        <v>268</v>
      </c>
      <c r="K100" s="80">
        <v>5</v>
      </c>
    </row>
    <row r="101" spans="1:11">
      <c r="A101" s="79" t="s">
        <v>1925</v>
      </c>
      <c r="B101" s="79">
        <v>1</v>
      </c>
      <c r="D101" s="79" t="s">
        <v>346</v>
      </c>
      <c r="E101" s="80">
        <v>3</v>
      </c>
      <c r="G101" s="79" t="s">
        <v>417</v>
      </c>
      <c r="H101" s="80">
        <v>3</v>
      </c>
      <c r="J101" s="79" t="s">
        <v>557</v>
      </c>
      <c r="K101" s="80">
        <v>5</v>
      </c>
    </row>
    <row r="102" spans="1:11" ht="30">
      <c r="A102" s="79" t="s">
        <v>1926</v>
      </c>
      <c r="B102" s="79">
        <v>1</v>
      </c>
      <c r="D102" s="79" t="s">
        <v>1595</v>
      </c>
      <c r="E102" s="80">
        <v>3</v>
      </c>
      <c r="G102" s="79" t="s">
        <v>559</v>
      </c>
      <c r="H102" s="80">
        <v>3</v>
      </c>
      <c r="J102" s="79" t="s">
        <v>560</v>
      </c>
      <c r="K102" s="80">
        <v>5</v>
      </c>
    </row>
    <row r="103" spans="1:11" ht="30">
      <c r="A103" s="79" t="s">
        <v>1927</v>
      </c>
      <c r="B103" s="79">
        <v>1</v>
      </c>
      <c r="D103" s="79" t="s">
        <v>311</v>
      </c>
      <c r="E103" s="80">
        <v>3</v>
      </c>
      <c r="G103" s="79" t="s">
        <v>561</v>
      </c>
      <c r="H103" s="80">
        <v>3</v>
      </c>
      <c r="J103" s="79" t="s">
        <v>306</v>
      </c>
      <c r="K103" s="80">
        <v>5</v>
      </c>
    </row>
    <row r="104" spans="1:11" ht="30">
      <c r="A104" s="79" t="s">
        <v>1928</v>
      </c>
      <c r="B104" s="79">
        <v>1</v>
      </c>
      <c r="D104" s="79" t="s">
        <v>1596</v>
      </c>
      <c r="E104" s="80">
        <v>3</v>
      </c>
      <c r="G104" s="79" t="s">
        <v>563</v>
      </c>
      <c r="H104" s="80">
        <v>3</v>
      </c>
      <c r="J104" s="79" t="s">
        <v>564</v>
      </c>
      <c r="K104" s="80">
        <v>5</v>
      </c>
    </row>
    <row r="105" spans="1:11" ht="30">
      <c r="A105" s="79" t="s">
        <v>1929</v>
      </c>
      <c r="B105" s="79">
        <v>1</v>
      </c>
      <c r="D105" s="79" t="s">
        <v>723</v>
      </c>
      <c r="E105" s="80">
        <v>3</v>
      </c>
      <c r="G105" s="79" t="s">
        <v>326</v>
      </c>
      <c r="H105" s="80">
        <v>3</v>
      </c>
      <c r="J105" s="79" t="s">
        <v>566</v>
      </c>
      <c r="K105" s="80">
        <v>5</v>
      </c>
    </row>
    <row r="106" spans="1:11" ht="30">
      <c r="A106" s="79" t="s">
        <v>1465</v>
      </c>
      <c r="B106" s="79">
        <v>1</v>
      </c>
      <c r="D106" s="79" t="s">
        <v>334</v>
      </c>
      <c r="E106" s="80">
        <v>3</v>
      </c>
      <c r="G106" s="79" t="s">
        <v>568</v>
      </c>
      <c r="H106" s="80">
        <v>3</v>
      </c>
      <c r="J106" s="79" t="s">
        <v>569</v>
      </c>
      <c r="K106" s="80">
        <v>5</v>
      </c>
    </row>
    <row r="107" spans="1:11" ht="30">
      <c r="A107" s="79" t="s">
        <v>1680</v>
      </c>
      <c r="B107" s="79">
        <v>1</v>
      </c>
      <c r="D107" s="79" t="s">
        <v>1597</v>
      </c>
      <c r="E107" s="80">
        <v>3</v>
      </c>
      <c r="G107" s="79" t="s">
        <v>572</v>
      </c>
      <c r="H107" s="80">
        <v>3</v>
      </c>
      <c r="J107" s="79" t="s">
        <v>573</v>
      </c>
      <c r="K107" s="80">
        <v>5</v>
      </c>
    </row>
    <row r="108" spans="1:11" ht="30">
      <c r="A108" s="79" t="s">
        <v>1930</v>
      </c>
      <c r="B108" s="79">
        <v>1</v>
      </c>
      <c r="D108" s="79" t="s">
        <v>313</v>
      </c>
      <c r="E108" s="80">
        <v>3</v>
      </c>
      <c r="G108" s="79" t="s">
        <v>576</v>
      </c>
      <c r="H108" s="80">
        <v>3</v>
      </c>
      <c r="J108" s="79" t="s">
        <v>577</v>
      </c>
      <c r="K108" s="80">
        <v>5</v>
      </c>
    </row>
    <row r="109" spans="1:11" ht="30">
      <c r="A109" s="79" t="s">
        <v>1020</v>
      </c>
      <c r="B109" s="79">
        <v>1</v>
      </c>
      <c r="D109" s="79" t="s">
        <v>361</v>
      </c>
      <c r="E109" s="80">
        <v>3</v>
      </c>
      <c r="G109" s="79" t="s">
        <v>579</v>
      </c>
      <c r="H109" s="80">
        <v>3</v>
      </c>
      <c r="J109" s="79" t="s">
        <v>580</v>
      </c>
      <c r="K109" s="80">
        <v>5</v>
      </c>
    </row>
    <row r="110" spans="1:11">
      <c r="A110" s="79" t="s">
        <v>336</v>
      </c>
      <c r="B110" s="79">
        <v>1</v>
      </c>
      <c r="D110" s="79" t="s">
        <v>814</v>
      </c>
      <c r="E110" s="80">
        <v>3</v>
      </c>
      <c r="G110" s="79" t="s">
        <v>529</v>
      </c>
      <c r="H110" s="80">
        <v>3</v>
      </c>
      <c r="J110" s="79" t="s">
        <v>582</v>
      </c>
      <c r="K110" s="80">
        <v>4</v>
      </c>
    </row>
    <row r="111" spans="1:11">
      <c r="A111" s="79" t="s">
        <v>1931</v>
      </c>
      <c r="B111" s="79">
        <v>1</v>
      </c>
      <c r="D111" s="79" t="s">
        <v>1598</v>
      </c>
      <c r="E111" s="80">
        <v>3</v>
      </c>
      <c r="G111" s="79" t="s">
        <v>358</v>
      </c>
      <c r="H111" s="80">
        <v>3</v>
      </c>
      <c r="J111" s="79" t="s">
        <v>585</v>
      </c>
      <c r="K111" s="80">
        <v>4</v>
      </c>
    </row>
    <row r="112" spans="1:11" ht="30">
      <c r="A112" s="79" t="s">
        <v>1932</v>
      </c>
      <c r="B112" s="79">
        <v>1</v>
      </c>
      <c r="D112" s="79" t="s">
        <v>1599</v>
      </c>
      <c r="E112" s="80">
        <v>3</v>
      </c>
      <c r="G112" s="79" t="s">
        <v>588</v>
      </c>
      <c r="H112" s="80">
        <v>3</v>
      </c>
      <c r="J112" s="79" t="s">
        <v>507</v>
      </c>
      <c r="K112" s="80">
        <v>4</v>
      </c>
    </row>
    <row r="113" spans="1:11">
      <c r="A113" s="79" t="s">
        <v>1306</v>
      </c>
      <c r="B113" s="79">
        <v>1</v>
      </c>
      <c r="D113" s="79" t="s">
        <v>339</v>
      </c>
      <c r="E113" s="80">
        <v>3</v>
      </c>
      <c r="G113" s="79" t="s">
        <v>591</v>
      </c>
      <c r="H113" s="80">
        <v>3</v>
      </c>
      <c r="J113" s="79" t="s">
        <v>589</v>
      </c>
      <c r="K113" s="80">
        <v>4</v>
      </c>
    </row>
    <row r="114" spans="1:11" ht="30">
      <c r="A114" s="79" t="s">
        <v>1933</v>
      </c>
      <c r="B114" s="79">
        <v>1</v>
      </c>
      <c r="D114" s="79" t="s">
        <v>1600</v>
      </c>
      <c r="E114" s="80">
        <v>3</v>
      </c>
      <c r="G114" s="79" t="s">
        <v>593</v>
      </c>
      <c r="H114" s="80">
        <v>3</v>
      </c>
      <c r="J114" s="79" t="s">
        <v>594</v>
      </c>
      <c r="K114" s="80">
        <v>4</v>
      </c>
    </row>
    <row r="115" spans="1:11" ht="30">
      <c r="A115" s="79" t="s">
        <v>1934</v>
      </c>
      <c r="B115" s="79">
        <v>1</v>
      </c>
      <c r="D115" s="79" t="s">
        <v>1601</v>
      </c>
      <c r="E115" s="80">
        <v>3</v>
      </c>
      <c r="G115" s="79" t="s">
        <v>596</v>
      </c>
      <c r="H115" s="80">
        <v>3</v>
      </c>
      <c r="J115" s="79" t="s">
        <v>597</v>
      </c>
      <c r="K115" s="80">
        <v>4</v>
      </c>
    </row>
    <row r="116" spans="1:11" ht="30">
      <c r="A116" s="79" t="s">
        <v>1935</v>
      </c>
      <c r="B116" s="79">
        <v>1</v>
      </c>
      <c r="D116" s="79" t="s">
        <v>325</v>
      </c>
      <c r="E116" s="80">
        <v>3</v>
      </c>
      <c r="G116" s="79" t="s">
        <v>599</v>
      </c>
      <c r="H116" s="80">
        <v>3</v>
      </c>
      <c r="J116" s="79" t="s">
        <v>600</v>
      </c>
      <c r="K116" s="80">
        <v>4</v>
      </c>
    </row>
    <row r="117" spans="1:11" ht="30">
      <c r="A117" s="79" t="s">
        <v>1083</v>
      </c>
      <c r="B117" s="79">
        <v>1</v>
      </c>
      <c r="D117" s="79" t="s">
        <v>1602</v>
      </c>
      <c r="E117" s="80">
        <v>3</v>
      </c>
      <c r="G117" s="79" t="s">
        <v>602</v>
      </c>
      <c r="H117" s="80">
        <v>3</v>
      </c>
      <c r="J117" s="79" t="s">
        <v>517</v>
      </c>
      <c r="K117" s="80">
        <v>4</v>
      </c>
    </row>
    <row r="118" spans="1:11" ht="30">
      <c r="A118" s="79" t="s">
        <v>428</v>
      </c>
      <c r="B118" s="79">
        <v>1</v>
      </c>
      <c r="D118" s="79" t="s">
        <v>1451</v>
      </c>
      <c r="E118" s="80">
        <v>3</v>
      </c>
      <c r="G118" s="79" t="s">
        <v>301</v>
      </c>
      <c r="H118" s="80">
        <v>3</v>
      </c>
      <c r="J118" s="79" t="s">
        <v>604</v>
      </c>
      <c r="K118" s="80">
        <v>4</v>
      </c>
    </row>
    <row r="119" spans="1:11" ht="30">
      <c r="A119" s="79" t="s">
        <v>1936</v>
      </c>
      <c r="B119" s="79">
        <v>1</v>
      </c>
      <c r="D119" s="79" t="s">
        <v>1126</v>
      </c>
      <c r="E119" s="80">
        <v>3</v>
      </c>
      <c r="G119" s="79" t="s">
        <v>605</v>
      </c>
      <c r="H119" s="80">
        <v>3</v>
      </c>
      <c r="J119" s="79" t="s">
        <v>320</v>
      </c>
      <c r="K119" s="80">
        <v>4</v>
      </c>
    </row>
    <row r="120" spans="1:11" ht="30">
      <c r="A120" s="79" t="s">
        <v>1937</v>
      </c>
      <c r="B120" s="79">
        <v>1</v>
      </c>
      <c r="D120" s="79" t="s">
        <v>1603</v>
      </c>
      <c r="E120" s="80">
        <v>3</v>
      </c>
      <c r="G120" s="79" t="s">
        <v>607</v>
      </c>
      <c r="H120" s="80">
        <v>3</v>
      </c>
      <c r="I120" s="79" t="s">
        <v>608</v>
      </c>
      <c r="J120" s="79" t="s">
        <v>337</v>
      </c>
      <c r="K120" s="80">
        <v>4</v>
      </c>
    </row>
    <row r="121" spans="1:11">
      <c r="A121" s="79" t="s">
        <v>1938</v>
      </c>
      <c r="B121" s="79">
        <v>1</v>
      </c>
      <c r="D121" s="79" t="s">
        <v>1147</v>
      </c>
      <c r="E121" s="80">
        <v>3</v>
      </c>
      <c r="G121" s="79" t="s">
        <v>459</v>
      </c>
      <c r="H121" s="80">
        <v>3</v>
      </c>
      <c r="J121" s="79" t="s">
        <v>610</v>
      </c>
      <c r="K121" s="80">
        <v>4</v>
      </c>
    </row>
    <row r="122" spans="1:11" ht="30">
      <c r="A122" s="79" t="s">
        <v>1939</v>
      </c>
      <c r="B122" s="79">
        <v>1</v>
      </c>
      <c r="D122" s="79" t="s">
        <v>342</v>
      </c>
      <c r="E122" s="80">
        <v>3</v>
      </c>
      <c r="G122" s="79" t="s">
        <v>612</v>
      </c>
      <c r="H122" s="80">
        <v>3</v>
      </c>
      <c r="J122" s="79" t="s">
        <v>613</v>
      </c>
      <c r="K122" s="80">
        <v>4</v>
      </c>
    </row>
    <row r="123" spans="1:11" ht="30">
      <c r="A123" s="79" t="s">
        <v>1940</v>
      </c>
      <c r="B123" s="79">
        <v>1</v>
      </c>
      <c r="D123" s="79" t="s">
        <v>1604</v>
      </c>
      <c r="E123" s="80">
        <v>2</v>
      </c>
      <c r="G123" s="79" t="s">
        <v>549</v>
      </c>
      <c r="H123" s="80">
        <v>3</v>
      </c>
      <c r="J123" s="79" t="s">
        <v>615</v>
      </c>
      <c r="K123" s="80">
        <v>4</v>
      </c>
    </row>
    <row r="124" spans="1:11" ht="30">
      <c r="A124" s="79" t="s">
        <v>1941</v>
      </c>
      <c r="B124" s="79">
        <v>1</v>
      </c>
      <c r="D124" s="79" t="s">
        <v>1605</v>
      </c>
      <c r="E124" s="80">
        <v>2</v>
      </c>
      <c r="G124" s="79" t="s">
        <v>617</v>
      </c>
      <c r="H124" s="80">
        <v>3</v>
      </c>
      <c r="J124" s="79" t="s">
        <v>446</v>
      </c>
      <c r="K124" s="80">
        <v>4</v>
      </c>
    </row>
    <row r="125" spans="1:11" ht="30">
      <c r="A125" s="79" t="s">
        <v>1819</v>
      </c>
      <c r="B125" s="79">
        <v>1</v>
      </c>
      <c r="D125" s="79" t="s">
        <v>393</v>
      </c>
      <c r="E125" s="80">
        <v>2</v>
      </c>
      <c r="G125" s="79" t="s">
        <v>329</v>
      </c>
      <c r="H125" s="80">
        <v>3</v>
      </c>
      <c r="J125" s="79" t="s">
        <v>619</v>
      </c>
      <c r="K125" s="80">
        <v>4</v>
      </c>
    </row>
    <row r="126" spans="1:11">
      <c r="A126" s="79" t="s">
        <v>1942</v>
      </c>
      <c r="B126" s="79">
        <v>1</v>
      </c>
      <c r="D126" s="79" t="s">
        <v>1606</v>
      </c>
      <c r="E126" s="80">
        <v>2</v>
      </c>
      <c r="G126" s="79" t="s">
        <v>622</v>
      </c>
      <c r="H126" s="80">
        <v>2</v>
      </c>
      <c r="J126" s="79" t="s">
        <v>623</v>
      </c>
      <c r="K126" s="80">
        <v>4</v>
      </c>
    </row>
    <row r="127" spans="1:11" ht="45">
      <c r="A127" s="79" t="s">
        <v>1943</v>
      </c>
      <c r="B127" s="79">
        <v>1</v>
      </c>
      <c r="D127" s="79" t="s">
        <v>1607</v>
      </c>
      <c r="E127" s="80">
        <v>2</v>
      </c>
      <c r="G127" s="79" t="s">
        <v>625</v>
      </c>
      <c r="H127" s="80">
        <v>2</v>
      </c>
      <c r="J127" s="79" t="s">
        <v>626</v>
      </c>
      <c r="K127" s="80">
        <v>4</v>
      </c>
    </row>
    <row r="128" spans="1:11" ht="30">
      <c r="A128" s="79" t="s">
        <v>1944</v>
      </c>
      <c r="B128" s="79">
        <v>1</v>
      </c>
      <c r="D128" s="79" t="s">
        <v>1608</v>
      </c>
      <c r="E128" s="80">
        <v>2</v>
      </c>
      <c r="G128" s="79" t="s">
        <v>627</v>
      </c>
      <c r="H128" s="80">
        <v>2</v>
      </c>
      <c r="J128" s="79" t="s">
        <v>628</v>
      </c>
      <c r="K128" s="80">
        <v>4</v>
      </c>
    </row>
    <row r="129" spans="1:11" ht="30">
      <c r="A129" s="79" t="s">
        <v>1945</v>
      </c>
      <c r="B129" s="79">
        <v>1</v>
      </c>
      <c r="D129" s="79" t="s">
        <v>430</v>
      </c>
      <c r="E129" s="80">
        <v>2</v>
      </c>
      <c r="G129" s="79" t="s">
        <v>630</v>
      </c>
      <c r="H129" s="80">
        <v>2</v>
      </c>
      <c r="J129" s="79" t="s">
        <v>631</v>
      </c>
      <c r="K129" s="80">
        <v>4</v>
      </c>
    </row>
    <row r="130" spans="1:11" ht="30">
      <c r="A130" s="79" t="s">
        <v>1603</v>
      </c>
      <c r="B130" s="79">
        <v>1</v>
      </c>
      <c r="D130" s="79" t="s">
        <v>827</v>
      </c>
      <c r="E130" s="80">
        <v>2</v>
      </c>
      <c r="G130" s="79" t="s">
        <v>634</v>
      </c>
      <c r="H130" s="80">
        <v>2</v>
      </c>
      <c r="J130" s="79" t="s">
        <v>394</v>
      </c>
      <c r="K130" s="80">
        <v>4</v>
      </c>
    </row>
    <row r="131" spans="1:11">
      <c r="A131" s="79" t="s">
        <v>827</v>
      </c>
      <c r="B131" s="79">
        <v>1</v>
      </c>
      <c r="D131" s="79" t="s">
        <v>401</v>
      </c>
      <c r="E131" s="80">
        <v>2</v>
      </c>
      <c r="G131" s="79" t="s">
        <v>636</v>
      </c>
      <c r="H131" s="80">
        <v>2</v>
      </c>
      <c r="J131" s="79" t="s">
        <v>637</v>
      </c>
      <c r="K131" s="80">
        <v>4</v>
      </c>
    </row>
    <row r="132" spans="1:11" ht="30">
      <c r="A132" s="79" t="s">
        <v>1946</v>
      </c>
      <c r="B132" s="79">
        <v>1</v>
      </c>
      <c r="D132" s="79" t="s">
        <v>411</v>
      </c>
      <c r="E132" s="80">
        <v>2</v>
      </c>
      <c r="G132" s="79" t="s">
        <v>639</v>
      </c>
      <c r="H132" s="80">
        <v>2</v>
      </c>
      <c r="J132" s="79" t="s">
        <v>640</v>
      </c>
      <c r="K132" s="80">
        <v>4</v>
      </c>
    </row>
    <row r="133" spans="1:11" ht="30">
      <c r="A133" s="79" t="s">
        <v>1947</v>
      </c>
      <c r="B133" s="79">
        <v>1</v>
      </c>
      <c r="D133" s="79" t="s">
        <v>1609</v>
      </c>
      <c r="E133" s="80">
        <v>2</v>
      </c>
      <c r="G133" s="79" t="s">
        <v>642</v>
      </c>
      <c r="H133" s="80">
        <v>2</v>
      </c>
      <c r="J133" s="79" t="s">
        <v>643</v>
      </c>
      <c r="K133" s="80">
        <v>4</v>
      </c>
    </row>
    <row r="134" spans="1:11" ht="30">
      <c r="A134" s="79" t="s">
        <v>1948</v>
      </c>
      <c r="B134" s="79">
        <v>1</v>
      </c>
      <c r="D134" s="79" t="s">
        <v>351</v>
      </c>
      <c r="E134" s="80">
        <v>2</v>
      </c>
      <c r="G134" s="79" t="s">
        <v>645</v>
      </c>
      <c r="H134" s="80">
        <v>2</v>
      </c>
      <c r="J134" s="79" t="s">
        <v>533</v>
      </c>
      <c r="K134" s="80">
        <v>4</v>
      </c>
    </row>
    <row r="135" spans="1:11" ht="30">
      <c r="A135" s="79" t="s">
        <v>1949</v>
      </c>
      <c r="B135" s="79">
        <v>1</v>
      </c>
      <c r="D135" s="79" t="s">
        <v>433</v>
      </c>
      <c r="E135" s="80">
        <v>2</v>
      </c>
      <c r="G135" s="79" t="s">
        <v>647</v>
      </c>
      <c r="H135" s="80">
        <v>2</v>
      </c>
      <c r="J135" s="79" t="s">
        <v>648</v>
      </c>
      <c r="K135" s="80">
        <v>4</v>
      </c>
    </row>
    <row r="136" spans="1:11" ht="45">
      <c r="A136" s="79" t="s">
        <v>1950</v>
      </c>
      <c r="B136" s="79">
        <v>1</v>
      </c>
      <c r="D136" s="79" t="s">
        <v>1610</v>
      </c>
      <c r="E136" s="80">
        <v>2</v>
      </c>
      <c r="G136" s="79" t="s">
        <v>651</v>
      </c>
      <c r="H136" s="80">
        <v>2</v>
      </c>
      <c r="J136" s="79" t="s">
        <v>292</v>
      </c>
      <c r="K136" s="80">
        <v>4</v>
      </c>
    </row>
    <row r="137" spans="1:11" ht="30">
      <c r="A137" s="79" t="s">
        <v>650</v>
      </c>
      <c r="B137" s="79">
        <v>1</v>
      </c>
      <c r="D137" s="79" t="s">
        <v>1611</v>
      </c>
      <c r="E137" s="80">
        <v>2</v>
      </c>
      <c r="G137" s="79" t="s">
        <v>653</v>
      </c>
      <c r="H137" s="80">
        <v>2</v>
      </c>
      <c r="J137" s="79" t="s">
        <v>654</v>
      </c>
      <c r="K137" s="80">
        <v>4</v>
      </c>
    </row>
    <row r="138" spans="1:11" ht="30">
      <c r="A138" s="79" t="s">
        <v>1951</v>
      </c>
      <c r="B138" s="79">
        <v>1</v>
      </c>
      <c r="D138" s="79" t="s">
        <v>364</v>
      </c>
      <c r="E138" s="80">
        <v>2</v>
      </c>
      <c r="G138" s="79" t="s">
        <v>656</v>
      </c>
      <c r="H138" s="80">
        <v>2</v>
      </c>
      <c r="J138" s="79" t="s">
        <v>657</v>
      </c>
      <c r="K138" s="80">
        <v>3</v>
      </c>
    </row>
    <row r="139" spans="1:11" ht="30">
      <c r="A139" s="79" t="s">
        <v>1952</v>
      </c>
      <c r="B139" s="79">
        <v>1</v>
      </c>
      <c r="D139" s="79" t="s">
        <v>1612</v>
      </c>
      <c r="E139" s="80">
        <v>2</v>
      </c>
      <c r="G139" s="79" t="s">
        <v>659</v>
      </c>
      <c r="H139" s="80">
        <v>2</v>
      </c>
      <c r="J139" s="79" t="s">
        <v>660</v>
      </c>
      <c r="K139" s="80">
        <v>3</v>
      </c>
    </row>
    <row r="140" spans="1:11" ht="30">
      <c r="A140" s="79" t="s">
        <v>1953</v>
      </c>
      <c r="B140" s="79">
        <v>1</v>
      </c>
      <c r="D140" s="79" t="s">
        <v>373</v>
      </c>
      <c r="E140" s="80">
        <v>2</v>
      </c>
      <c r="G140" s="79" t="s">
        <v>663</v>
      </c>
      <c r="H140" s="80">
        <v>2</v>
      </c>
      <c r="J140" s="79" t="s">
        <v>664</v>
      </c>
      <c r="K140" s="80">
        <v>3</v>
      </c>
    </row>
    <row r="141" spans="1:11" ht="30">
      <c r="A141" s="79" t="s">
        <v>1954</v>
      </c>
      <c r="B141" s="79">
        <v>1</v>
      </c>
      <c r="D141" s="79" t="s">
        <v>1613</v>
      </c>
      <c r="E141" s="80">
        <v>2</v>
      </c>
      <c r="G141" s="79" t="s">
        <v>666</v>
      </c>
      <c r="H141" s="80">
        <v>2</v>
      </c>
      <c r="J141" s="79" t="s">
        <v>667</v>
      </c>
      <c r="K141" s="80">
        <v>3</v>
      </c>
    </row>
    <row r="142" spans="1:11" ht="30">
      <c r="A142" s="79" t="s">
        <v>1861</v>
      </c>
      <c r="B142" s="79">
        <v>1</v>
      </c>
      <c r="D142" s="79" t="s">
        <v>388</v>
      </c>
      <c r="E142" s="80">
        <v>2</v>
      </c>
      <c r="G142" s="79" t="s">
        <v>669</v>
      </c>
      <c r="H142" s="80">
        <v>2</v>
      </c>
      <c r="J142" s="79" t="s">
        <v>670</v>
      </c>
      <c r="K142" s="80">
        <v>3</v>
      </c>
    </row>
    <row r="143" spans="1:11">
      <c r="A143" s="79" t="s">
        <v>1955</v>
      </c>
      <c r="B143" s="79">
        <v>1</v>
      </c>
      <c r="D143" s="79" t="s">
        <v>1614</v>
      </c>
      <c r="E143" s="80">
        <v>2</v>
      </c>
      <c r="G143" s="79" t="s">
        <v>672</v>
      </c>
      <c r="H143" s="80">
        <v>2</v>
      </c>
      <c r="J143" s="79" t="s">
        <v>673</v>
      </c>
      <c r="K143" s="80">
        <v>3</v>
      </c>
    </row>
    <row r="144" spans="1:11" ht="30">
      <c r="A144" s="79" t="s">
        <v>1775</v>
      </c>
      <c r="B144" s="79">
        <v>1</v>
      </c>
      <c r="D144" s="79" t="s">
        <v>1615</v>
      </c>
      <c r="E144" s="80">
        <v>2</v>
      </c>
      <c r="G144" s="79" t="s">
        <v>676</v>
      </c>
      <c r="H144" s="80">
        <v>2</v>
      </c>
      <c r="J144" s="79" t="s">
        <v>677</v>
      </c>
      <c r="K144" s="80">
        <v>3</v>
      </c>
    </row>
    <row r="145" spans="1:11">
      <c r="A145" s="79" t="s">
        <v>535</v>
      </c>
      <c r="B145" s="79">
        <v>1</v>
      </c>
      <c r="D145" s="79" t="s">
        <v>375</v>
      </c>
      <c r="E145" s="80">
        <v>2</v>
      </c>
      <c r="G145" s="79" t="s">
        <v>679</v>
      </c>
      <c r="H145" s="80">
        <v>2</v>
      </c>
      <c r="J145" s="79" t="s">
        <v>680</v>
      </c>
      <c r="K145" s="80">
        <v>3</v>
      </c>
    </row>
    <row r="146" spans="1:11" ht="30">
      <c r="A146" s="79" t="s">
        <v>1956</v>
      </c>
      <c r="B146" s="79">
        <v>1</v>
      </c>
      <c r="D146" s="79" t="s">
        <v>335</v>
      </c>
      <c r="E146" s="80">
        <v>2</v>
      </c>
      <c r="G146" s="79" t="s">
        <v>682</v>
      </c>
      <c r="H146" s="80">
        <v>2</v>
      </c>
      <c r="J146" s="79" t="s">
        <v>359</v>
      </c>
      <c r="K146" s="80">
        <v>3</v>
      </c>
    </row>
    <row r="147" spans="1:11" ht="30">
      <c r="A147" s="79" t="s">
        <v>352</v>
      </c>
      <c r="B147" s="79">
        <v>1</v>
      </c>
      <c r="D147" s="79" t="s">
        <v>396</v>
      </c>
      <c r="E147" s="80">
        <v>2</v>
      </c>
      <c r="G147" s="79" t="s">
        <v>290</v>
      </c>
      <c r="H147" s="80">
        <v>2</v>
      </c>
      <c r="J147" s="79" t="s">
        <v>684</v>
      </c>
      <c r="K147" s="80">
        <v>3</v>
      </c>
    </row>
    <row r="148" spans="1:11" ht="30">
      <c r="A148" s="79" t="s">
        <v>1957</v>
      </c>
      <c r="B148" s="79">
        <v>1</v>
      </c>
      <c r="D148" s="79" t="s">
        <v>1616</v>
      </c>
      <c r="E148" s="80">
        <v>2</v>
      </c>
      <c r="G148" s="79" t="s">
        <v>686</v>
      </c>
      <c r="H148" s="80">
        <v>2</v>
      </c>
      <c r="J148" s="79" t="s">
        <v>687</v>
      </c>
      <c r="K148" s="80">
        <v>3</v>
      </c>
    </row>
    <row r="149" spans="1:11" ht="30">
      <c r="A149" s="79" t="s">
        <v>1958</v>
      </c>
      <c r="B149" s="79">
        <v>1</v>
      </c>
      <c r="D149" s="79" t="s">
        <v>1617</v>
      </c>
      <c r="E149" s="80">
        <v>2</v>
      </c>
      <c r="G149" s="79" t="s">
        <v>689</v>
      </c>
      <c r="H149" s="80">
        <v>2</v>
      </c>
      <c r="J149" s="79" t="s">
        <v>690</v>
      </c>
      <c r="K149" s="80">
        <v>3</v>
      </c>
    </row>
    <row r="150" spans="1:11" ht="30">
      <c r="A150" s="79" t="s">
        <v>1959</v>
      </c>
      <c r="B150" s="79">
        <v>1</v>
      </c>
      <c r="D150" s="79" t="s">
        <v>1618</v>
      </c>
      <c r="E150" s="80">
        <v>2</v>
      </c>
      <c r="G150" s="79" t="s">
        <v>692</v>
      </c>
      <c r="H150" s="80">
        <v>2</v>
      </c>
      <c r="J150" s="79" t="s">
        <v>693</v>
      </c>
      <c r="K150" s="80">
        <v>3</v>
      </c>
    </row>
    <row r="151" spans="1:11" ht="45">
      <c r="A151" s="79" t="s">
        <v>1960</v>
      </c>
      <c r="B151" s="79">
        <v>1</v>
      </c>
      <c r="D151" s="79" t="s">
        <v>355</v>
      </c>
      <c r="E151" s="80">
        <v>2</v>
      </c>
      <c r="G151" s="79" t="s">
        <v>695</v>
      </c>
      <c r="H151" s="80">
        <v>2</v>
      </c>
      <c r="J151" s="79" t="s">
        <v>696</v>
      </c>
      <c r="K151" s="80">
        <v>3</v>
      </c>
    </row>
    <row r="152" spans="1:11" ht="30">
      <c r="A152" s="79" t="s">
        <v>1961</v>
      </c>
      <c r="B152" s="79">
        <v>1</v>
      </c>
      <c r="D152" s="79" t="s">
        <v>1619</v>
      </c>
      <c r="E152" s="80">
        <v>2</v>
      </c>
      <c r="G152" s="79" t="s">
        <v>698</v>
      </c>
      <c r="H152" s="80">
        <v>2</v>
      </c>
      <c r="J152" s="79" t="s">
        <v>699</v>
      </c>
      <c r="K152" s="80">
        <v>3</v>
      </c>
    </row>
    <row r="153" spans="1:11" ht="30">
      <c r="A153" s="79" t="s">
        <v>1962</v>
      </c>
      <c r="B153" s="79">
        <v>1</v>
      </c>
      <c r="D153" s="79" t="s">
        <v>791</v>
      </c>
      <c r="E153" s="80">
        <v>2</v>
      </c>
      <c r="G153" s="79" t="s">
        <v>683</v>
      </c>
      <c r="H153" s="80">
        <v>2</v>
      </c>
      <c r="J153" s="79" t="s">
        <v>701</v>
      </c>
      <c r="K153" s="80">
        <v>3</v>
      </c>
    </row>
    <row r="154" spans="1:11">
      <c r="A154" s="79" t="s">
        <v>1963</v>
      </c>
      <c r="B154" s="79">
        <v>1</v>
      </c>
      <c r="D154" s="79" t="s">
        <v>426</v>
      </c>
      <c r="E154" s="80">
        <v>2</v>
      </c>
      <c r="G154" s="79" t="s">
        <v>703</v>
      </c>
      <c r="H154" s="80">
        <v>2</v>
      </c>
      <c r="J154" s="79" t="s">
        <v>270</v>
      </c>
      <c r="K154" s="80">
        <v>3</v>
      </c>
    </row>
    <row r="155" spans="1:11" ht="30">
      <c r="A155" s="79" t="s">
        <v>1964</v>
      </c>
      <c r="B155" s="79">
        <v>1</v>
      </c>
      <c r="D155" s="79" t="s">
        <v>1620</v>
      </c>
      <c r="E155" s="80">
        <v>2</v>
      </c>
      <c r="G155" s="79" t="s">
        <v>705</v>
      </c>
      <c r="H155" s="80">
        <v>2</v>
      </c>
      <c r="J155" s="79" t="s">
        <v>362</v>
      </c>
      <c r="K155" s="80">
        <v>3</v>
      </c>
    </row>
    <row r="156" spans="1:11" ht="30">
      <c r="A156" s="79" t="s">
        <v>1965</v>
      </c>
      <c r="B156" s="79">
        <v>1</v>
      </c>
      <c r="D156" s="79" t="s">
        <v>1203</v>
      </c>
      <c r="E156" s="80">
        <v>2</v>
      </c>
      <c r="G156" s="79" t="s">
        <v>707</v>
      </c>
      <c r="H156" s="80">
        <v>2</v>
      </c>
      <c r="J156" s="79" t="s">
        <v>708</v>
      </c>
      <c r="K156" s="80">
        <v>3</v>
      </c>
    </row>
    <row r="157" spans="1:11" ht="30">
      <c r="A157" s="79" t="s">
        <v>1966</v>
      </c>
      <c r="B157" s="79">
        <v>1</v>
      </c>
      <c r="D157" s="79" t="s">
        <v>381</v>
      </c>
      <c r="E157" s="80">
        <v>2</v>
      </c>
      <c r="G157" s="79" t="s">
        <v>710</v>
      </c>
      <c r="H157" s="80">
        <v>2</v>
      </c>
      <c r="J157" s="79" t="s">
        <v>711</v>
      </c>
      <c r="K157" s="80">
        <v>3</v>
      </c>
    </row>
    <row r="158" spans="1:11" ht="30">
      <c r="A158" s="79" t="s">
        <v>1967</v>
      </c>
      <c r="B158" s="79">
        <v>1</v>
      </c>
      <c r="D158" s="79" t="s">
        <v>1621</v>
      </c>
      <c r="E158" s="80">
        <v>2</v>
      </c>
      <c r="G158" s="79" t="s">
        <v>713</v>
      </c>
      <c r="H158" s="80">
        <v>2</v>
      </c>
      <c r="J158" s="79" t="s">
        <v>714</v>
      </c>
      <c r="K158" s="80">
        <v>3</v>
      </c>
    </row>
    <row r="159" spans="1:11" ht="45">
      <c r="A159" s="79" t="s">
        <v>823</v>
      </c>
      <c r="B159" s="79">
        <v>1</v>
      </c>
      <c r="D159" s="79" t="s">
        <v>1622</v>
      </c>
      <c r="E159" s="80">
        <v>2</v>
      </c>
      <c r="G159" s="79" t="s">
        <v>716</v>
      </c>
      <c r="H159" s="80">
        <v>2</v>
      </c>
      <c r="J159" s="79" t="s">
        <v>620</v>
      </c>
      <c r="K159" s="80">
        <v>3</v>
      </c>
    </row>
    <row r="160" spans="1:11" ht="30">
      <c r="A160" s="79" t="s">
        <v>1968</v>
      </c>
      <c r="B160" s="79">
        <v>1</v>
      </c>
      <c r="D160" s="79" t="s">
        <v>445</v>
      </c>
      <c r="E160" s="80">
        <v>2</v>
      </c>
      <c r="G160" s="79" t="s">
        <v>719</v>
      </c>
      <c r="H160" s="80">
        <v>2</v>
      </c>
      <c r="J160" s="79" t="s">
        <v>720</v>
      </c>
      <c r="K160" s="80">
        <v>3</v>
      </c>
    </row>
    <row r="161" spans="1:11" ht="45">
      <c r="A161" s="79" t="s">
        <v>1969</v>
      </c>
      <c r="B161" s="79">
        <v>1</v>
      </c>
      <c r="D161" s="79" t="s">
        <v>1623</v>
      </c>
      <c r="E161" s="80">
        <v>2</v>
      </c>
      <c r="G161" s="79" t="s">
        <v>721</v>
      </c>
      <c r="H161" s="80">
        <v>2</v>
      </c>
      <c r="J161" s="79" t="s">
        <v>722</v>
      </c>
      <c r="K161" s="80">
        <v>3</v>
      </c>
    </row>
    <row r="162" spans="1:11" ht="30">
      <c r="A162" s="79" t="s">
        <v>1970</v>
      </c>
      <c r="B162" s="79">
        <v>1</v>
      </c>
      <c r="D162" s="79" t="s">
        <v>478</v>
      </c>
      <c r="E162" s="80">
        <v>2</v>
      </c>
      <c r="G162" s="79" t="s">
        <v>725</v>
      </c>
      <c r="H162" s="80">
        <v>2</v>
      </c>
      <c r="J162" s="79" t="s">
        <v>726</v>
      </c>
      <c r="K162" s="80">
        <v>3</v>
      </c>
    </row>
    <row r="163" spans="1:11" ht="30">
      <c r="A163" s="79" t="s">
        <v>1971</v>
      </c>
      <c r="B163" s="79">
        <v>1</v>
      </c>
      <c r="D163" s="79" t="s">
        <v>407</v>
      </c>
      <c r="E163" s="80">
        <v>2</v>
      </c>
      <c r="G163" s="79" t="s">
        <v>728</v>
      </c>
      <c r="H163" s="80">
        <v>2</v>
      </c>
      <c r="J163" s="79" t="s">
        <v>729</v>
      </c>
      <c r="K163" s="80">
        <v>3</v>
      </c>
    </row>
    <row r="164" spans="1:11">
      <c r="A164" s="79" t="s">
        <v>1972</v>
      </c>
      <c r="B164" s="79">
        <v>1</v>
      </c>
      <c r="D164" s="79" t="s">
        <v>1482</v>
      </c>
      <c r="E164" s="80">
        <v>2</v>
      </c>
      <c r="G164" s="79" t="s">
        <v>649</v>
      </c>
      <c r="H164" s="80">
        <v>2</v>
      </c>
      <c r="J164" s="79" t="s">
        <v>544</v>
      </c>
      <c r="K164" s="80">
        <v>3</v>
      </c>
    </row>
    <row r="165" spans="1:11" ht="30">
      <c r="A165" s="79" t="s">
        <v>1973</v>
      </c>
      <c r="B165" s="79">
        <v>1</v>
      </c>
      <c r="D165" s="79" t="s">
        <v>369</v>
      </c>
      <c r="E165" s="80">
        <v>2</v>
      </c>
      <c r="G165" s="79" t="s">
        <v>732</v>
      </c>
      <c r="H165" s="80">
        <v>2</v>
      </c>
      <c r="J165" s="79" t="s">
        <v>733</v>
      </c>
      <c r="K165" s="80">
        <v>3</v>
      </c>
    </row>
    <row r="166" spans="1:11" ht="30">
      <c r="A166" s="79" t="s">
        <v>1974</v>
      </c>
      <c r="B166" s="79">
        <v>1</v>
      </c>
      <c r="D166" s="79" t="s">
        <v>1624</v>
      </c>
      <c r="E166" s="80">
        <v>2</v>
      </c>
      <c r="G166" s="79" t="s">
        <v>735</v>
      </c>
      <c r="H166" s="80">
        <v>2</v>
      </c>
      <c r="J166" s="79" t="s">
        <v>592</v>
      </c>
      <c r="K166" s="80">
        <v>3</v>
      </c>
    </row>
    <row r="167" spans="1:11" ht="30">
      <c r="A167" s="79" t="s">
        <v>1975</v>
      </c>
      <c r="B167" s="79">
        <v>1</v>
      </c>
      <c r="D167" s="79" t="s">
        <v>727</v>
      </c>
      <c r="E167" s="80">
        <v>2</v>
      </c>
      <c r="G167" s="79" t="s">
        <v>338</v>
      </c>
      <c r="H167" s="80">
        <v>2</v>
      </c>
      <c r="J167" s="79" t="s">
        <v>737</v>
      </c>
      <c r="K167" s="80">
        <v>3</v>
      </c>
    </row>
    <row r="168" spans="1:11" ht="30">
      <c r="A168" s="79" t="s">
        <v>780</v>
      </c>
      <c r="B168" s="79">
        <v>1</v>
      </c>
      <c r="D168" s="79" t="s">
        <v>1625</v>
      </c>
      <c r="E168" s="80">
        <v>2</v>
      </c>
      <c r="G168" s="79" t="s">
        <v>739</v>
      </c>
      <c r="H168" s="80">
        <v>2</v>
      </c>
      <c r="J168" s="79" t="s">
        <v>633</v>
      </c>
      <c r="K168" s="80">
        <v>3</v>
      </c>
    </row>
    <row r="169" spans="1:11" ht="30">
      <c r="A169" s="79" t="s">
        <v>1976</v>
      </c>
      <c r="B169" s="79">
        <v>1</v>
      </c>
      <c r="D169" s="79" t="s">
        <v>383</v>
      </c>
      <c r="E169" s="80">
        <v>2</v>
      </c>
      <c r="G169" s="79" t="s">
        <v>741</v>
      </c>
      <c r="H169" s="80">
        <v>2</v>
      </c>
      <c r="J169" s="79" t="s">
        <v>742</v>
      </c>
      <c r="K169" s="80">
        <v>3</v>
      </c>
    </row>
    <row r="170" spans="1:11">
      <c r="A170" s="79" t="s">
        <v>1977</v>
      </c>
      <c r="B170" s="79">
        <v>1</v>
      </c>
      <c r="D170" s="79" t="s">
        <v>415</v>
      </c>
      <c r="E170" s="80">
        <v>2</v>
      </c>
      <c r="G170" s="79" t="s">
        <v>348</v>
      </c>
      <c r="H170" s="80">
        <v>2</v>
      </c>
      <c r="J170" s="79" t="s">
        <v>744</v>
      </c>
      <c r="K170" s="80">
        <v>3</v>
      </c>
    </row>
    <row r="171" spans="1:11" ht="30">
      <c r="A171" s="79" t="s">
        <v>1800</v>
      </c>
      <c r="B171" s="79">
        <v>1</v>
      </c>
      <c r="D171" s="79" t="s">
        <v>1105</v>
      </c>
      <c r="E171" s="80">
        <v>2</v>
      </c>
      <c r="G171" s="79" t="s">
        <v>745</v>
      </c>
      <c r="H171" s="80">
        <v>2</v>
      </c>
      <c r="J171" s="79" t="s">
        <v>510</v>
      </c>
      <c r="K171" s="80">
        <v>3</v>
      </c>
    </row>
    <row r="172" spans="1:11" ht="30">
      <c r="A172" s="79" t="s">
        <v>1055</v>
      </c>
      <c r="B172" s="79">
        <v>1</v>
      </c>
      <c r="D172" s="79" t="s">
        <v>1626</v>
      </c>
      <c r="E172" s="80">
        <v>2</v>
      </c>
      <c r="G172" s="79" t="s">
        <v>522</v>
      </c>
      <c r="H172" s="80">
        <v>2</v>
      </c>
      <c r="J172" s="79" t="s">
        <v>747</v>
      </c>
      <c r="K172" s="80">
        <v>3</v>
      </c>
    </row>
    <row r="173" spans="1:11" ht="30">
      <c r="A173" s="79" t="s">
        <v>1978</v>
      </c>
      <c r="B173" s="79">
        <v>1</v>
      </c>
      <c r="D173" s="79" t="s">
        <v>1627</v>
      </c>
      <c r="E173" s="80">
        <v>2</v>
      </c>
      <c r="G173" s="79" t="s">
        <v>749</v>
      </c>
      <c r="H173" s="80">
        <v>2</v>
      </c>
      <c r="J173" s="79" t="s">
        <v>750</v>
      </c>
      <c r="K173" s="80">
        <v>3</v>
      </c>
    </row>
    <row r="174" spans="1:11" ht="30">
      <c r="A174" s="79" t="s">
        <v>1979</v>
      </c>
      <c r="B174" s="79">
        <v>1</v>
      </c>
      <c r="D174" s="79" t="s">
        <v>385</v>
      </c>
      <c r="E174" s="80">
        <v>2</v>
      </c>
      <c r="G174" s="79" t="s">
        <v>752</v>
      </c>
      <c r="H174" s="80">
        <v>2</v>
      </c>
      <c r="J174" s="79" t="s">
        <v>448</v>
      </c>
      <c r="K174" s="80">
        <v>3</v>
      </c>
    </row>
    <row r="175" spans="1:11" ht="30">
      <c r="A175" s="79" t="s">
        <v>1980</v>
      </c>
      <c r="B175" s="79">
        <v>1</v>
      </c>
      <c r="D175" s="79" t="s">
        <v>1628</v>
      </c>
      <c r="E175" s="80">
        <v>2</v>
      </c>
      <c r="G175" s="79" t="s">
        <v>754</v>
      </c>
      <c r="H175" s="80">
        <v>2</v>
      </c>
      <c r="J175" s="79" t="s">
        <v>755</v>
      </c>
      <c r="K175" s="80">
        <v>3</v>
      </c>
    </row>
    <row r="176" spans="1:11" ht="30">
      <c r="A176" s="79" t="s">
        <v>1981</v>
      </c>
      <c r="B176" s="79">
        <v>1</v>
      </c>
      <c r="D176" s="79" t="s">
        <v>367</v>
      </c>
      <c r="E176" s="80">
        <v>2</v>
      </c>
      <c r="G176" s="79" t="s">
        <v>758</v>
      </c>
      <c r="H176" s="80">
        <v>2</v>
      </c>
      <c r="J176" s="79" t="s">
        <v>759</v>
      </c>
      <c r="K176" s="80">
        <v>3</v>
      </c>
    </row>
    <row r="177" spans="1:11">
      <c r="A177" s="79" t="s">
        <v>1982</v>
      </c>
      <c r="B177" s="79">
        <v>1</v>
      </c>
      <c r="D177" s="79" t="s">
        <v>984</v>
      </c>
      <c r="E177" s="80">
        <v>2</v>
      </c>
      <c r="G177" s="79" t="s">
        <v>761</v>
      </c>
      <c r="H177" s="80">
        <v>2</v>
      </c>
      <c r="J177" s="79" t="s">
        <v>762</v>
      </c>
      <c r="K177" s="80">
        <v>3</v>
      </c>
    </row>
    <row r="178" spans="1:11">
      <c r="A178" s="79" t="s">
        <v>1983</v>
      </c>
      <c r="B178" s="79">
        <v>1</v>
      </c>
      <c r="D178" s="79" t="s">
        <v>1629</v>
      </c>
      <c r="E178" s="80">
        <v>2</v>
      </c>
      <c r="G178" s="79" t="s">
        <v>764</v>
      </c>
      <c r="H178" s="80">
        <v>2</v>
      </c>
      <c r="J178" s="79" t="s">
        <v>421</v>
      </c>
      <c r="K178" s="80">
        <v>3</v>
      </c>
    </row>
    <row r="179" spans="1:11" ht="45">
      <c r="A179" s="79" t="s">
        <v>1984</v>
      </c>
      <c r="B179" s="79">
        <v>1</v>
      </c>
      <c r="D179" s="79" t="s">
        <v>1630</v>
      </c>
      <c r="E179" s="80">
        <v>2</v>
      </c>
      <c r="G179" s="79" t="s">
        <v>766</v>
      </c>
      <c r="H179" s="80">
        <v>2</v>
      </c>
      <c r="J179" s="79" t="s">
        <v>767</v>
      </c>
      <c r="K179" s="80">
        <v>3</v>
      </c>
    </row>
    <row r="180" spans="1:11" ht="30">
      <c r="A180" s="79" t="s">
        <v>1985</v>
      </c>
      <c r="B180" s="79">
        <v>1</v>
      </c>
      <c r="D180" s="79" t="s">
        <v>1631</v>
      </c>
      <c r="E180" s="80">
        <v>2</v>
      </c>
      <c r="G180" s="79" t="s">
        <v>769</v>
      </c>
      <c r="H180" s="80">
        <v>2</v>
      </c>
      <c r="J180" s="79" t="s">
        <v>770</v>
      </c>
      <c r="K180" s="80">
        <v>3</v>
      </c>
    </row>
    <row r="181" spans="1:11" ht="30">
      <c r="A181" s="79" t="s">
        <v>1986</v>
      </c>
      <c r="B181" s="79">
        <v>1</v>
      </c>
      <c r="D181" s="79" t="s">
        <v>1632</v>
      </c>
      <c r="E181" s="80">
        <v>2</v>
      </c>
      <c r="G181" s="79" t="s">
        <v>772</v>
      </c>
      <c r="H181" s="80">
        <v>2</v>
      </c>
      <c r="J181" s="79" t="s">
        <v>773</v>
      </c>
      <c r="K181" s="80">
        <v>3</v>
      </c>
    </row>
    <row r="182" spans="1:11">
      <c r="A182" s="79" t="s">
        <v>1987</v>
      </c>
      <c r="B182" s="79">
        <v>1</v>
      </c>
      <c r="D182" s="79" t="s">
        <v>1633</v>
      </c>
      <c r="E182" s="80">
        <v>2</v>
      </c>
      <c r="G182" s="79" t="s">
        <v>774</v>
      </c>
      <c r="H182" s="80">
        <v>2</v>
      </c>
      <c r="J182" s="79" t="s">
        <v>416</v>
      </c>
      <c r="K182" s="80">
        <v>3</v>
      </c>
    </row>
    <row r="183" spans="1:11" ht="30">
      <c r="D183" s="79" t="s">
        <v>390</v>
      </c>
      <c r="E183" s="80">
        <v>2</v>
      </c>
      <c r="G183" s="79" t="s">
        <v>777</v>
      </c>
      <c r="H183" s="80">
        <v>2</v>
      </c>
      <c r="J183" s="79" t="s">
        <v>778</v>
      </c>
      <c r="K183" s="80">
        <v>3</v>
      </c>
    </row>
    <row r="184" spans="1:11" ht="30">
      <c r="D184" s="79" t="s">
        <v>505</v>
      </c>
      <c r="E184" s="80">
        <v>2</v>
      </c>
      <c r="G184" s="79" t="s">
        <v>780</v>
      </c>
      <c r="H184" s="80">
        <v>2</v>
      </c>
      <c r="J184" s="79" t="s">
        <v>781</v>
      </c>
      <c r="K184" s="80">
        <v>3</v>
      </c>
    </row>
    <row r="185" spans="1:11">
      <c r="D185" s="79" t="s">
        <v>1634</v>
      </c>
      <c r="E185" s="80">
        <v>2</v>
      </c>
      <c r="G185" s="79" t="s">
        <v>783</v>
      </c>
      <c r="H185" s="80">
        <v>2</v>
      </c>
      <c r="J185" s="79" t="s">
        <v>784</v>
      </c>
      <c r="K185" s="80">
        <v>3</v>
      </c>
    </row>
    <row r="186" spans="1:11" ht="30">
      <c r="D186" s="79" t="s">
        <v>408</v>
      </c>
      <c r="E186" s="80">
        <v>2</v>
      </c>
      <c r="G186" s="79" t="s">
        <v>787</v>
      </c>
      <c r="H186" s="80">
        <v>2</v>
      </c>
      <c r="J186" s="79" t="s">
        <v>389</v>
      </c>
      <c r="K186" s="80">
        <v>2</v>
      </c>
    </row>
    <row r="187" spans="1:11" ht="30">
      <c r="D187" s="79" t="s">
        <v>1492</v>
      </c>
      <c r="E187" s="80">
        <v>2</v>
      </c>
      <c r="G187" s="79" t="s">
        <v>467</v>
      </c>
      <c r="H187" s="80">
        <v>2</v>
      </c>
      <c r="J187" s="79" t="s">
        <v>788</v>
      </c>
      <c r="K187" s="80">
        <v>2</v>
      </c>
    </row>
    <row r="188" spans="1:11" ht="30">
      <c r="D188" s="79" t="s">
        <v>1635</v>
      </c>
      <c r="E188" s="80">
        <v>2</v>
      </c>
      <c r="G188" s="79" t="s">
        <v>789</v>
      </c>
      <c r="H188" s="80">
        <v>2</v>
      </c>
      <c r="J188" s="79" t="s">
        <v>790</v>
      </c>
      <c r="K188" s="80">
        <v>2</v>
      </c>
    </row>
    <row r="189" spans="1:11" ht="30">
      <c r="D189" s="79" t="s">
        <v>1636</v>
      </c>
      <c r="E189" s="80">
        <v>1</v>
      </c>
      <c r="G189" s="79" t="s">
        <v>792</v>
      </c>
      <c r="H189" s="80">
        <v>2</v>
      </c>
      <c r="J189" s="79" t="s">
        <v>793</v>
      </c>
      <c r="K189" s="80">
        <v>2</v>
      </c>
    </row>
    <row r="190" spans="1:11" ht="30">
      <c r="D190" s="79" t="s">
        <v>1637</v>
      </c>
      <c r="E190" s="80">
        <v>1</v>
      </c>
      <c r="G190" s="79" t="s">
        <v>795</v>
      </c>
      <c r="H190" s="80">
        <v>2</v>
      </c>
      <c r="J190" s="79" t="s">
        <v>796</v>
      </c>
      <c r="K190" s="80">
        <v>2</v>
      </c>
    </row>
    <row r="191" spans="1:11" ht="30">
      <c r="D191" s="79" t="s">
        <v>711</v>
      </c>
      <c r="E191" s="80">
        <v>1</v>
      </c>
      <c r="G191" s="79" t="s">
        <v>798</v>
      </c>
      <c r="H191" s="80">
        <v>2</v>
      </c>
      <c r="J191" s="79" t="s">
        <v>799</v>
      </c>
      <c r="K191" s="80">
        <v>2</v>
      </c>
    </row>
    <row r="192" spans="1:11">
      <c r="D192" s="79" t="s">
        <v>1247</v>
      </c>
      <c r="E192" s="80">
        <v>1</v>
      </c>
      <c r="G192" s="79" t="s">
        <v>800</v>
      </c>
      <c r="H192" s="80">
        <v>2</v>
      </c>
      <c r="J192" s="79" t="s">
        <v>801</v>
      </c>
      <c r="K192" s="80">
        <v>2</v>
      </c>
    </row>
    <row r="193" spans="4:11" ht="30">
      <c r="D193" s="79" t="s">
        <v>771</v>
      </c>
      <c r="E193" s="79">
        <v>1</v>
      </c>
      <c r="G193" s="79" t="s">
        <v>802</v>
      </c>
      <c r="H193" s="80">
        <v>2</v>
      </c>
      <c r="J193" s="79" t="s">
        <v>803</v>
      </c>
      <c r="K193" s="80">
        <v>2</v>
      </c>
    </row>
    <row r="194" spans="4:11" ht="30">
      <c r="D194" s="79" t="s">
        <v>1479</v>
      </c>
      <c r="E194" s="79">
        <v>1</v>
      </c>
      <c r="G194" s="79" t="s">
        <v>805</v>
      </c>
      <c r="H194" s="80">
        <v>2</v>
      </c>
      <c r="J194" s="79" t="s">
        <v>806</v>
      </c>
      <c r="K194" s="80">
        <v>2</v>
      </c>
    </row>
    <row r="195" spans="4:11" ht="30">
      <c r="D195" s="79" t="s">
        <v>794</v>
      </c>
      <c r="E195" s="79">
        <v>1</v>
      </c>
      <c r="G195" s="79" t="s">
        <v>807</v>
      </c>
      <c r="H195" s="80">
        <v>2</v>
      </c>
      <c r="J195" s="79" t="s">
        <v>808</v>
      </c>
      <c r="K195" s="80">
        <v>2</v>
      </c>
    </row>
    <row r="196" spans="4:11" ht="30">
      <c r="D196" s="79" t="s">
        <v>1638</v>
      </c>
      <c r="E196" s="79">
        <v>1</v>
      </c>
      <c r="G196" s="79" t="s">
        <v>809</v>
      </c>
      <c r="H196" s="80">
        <v>2</v>
      </c>
      <c r="J196" s="79" t="s">
        <v>810</v>
      </c>
      <c r="K196" s="80">
        <v>2</v>
      </c>
    </row>
    <row r="197" spans="4:11">
      <c r="D197" s="79" t="s">
        <v>1639</v>
      </c>
      <c r="E197" s="79">
        <v>1</v>
      </c>
      <c r="G197" s="79" t="s">
        <v>811</v>
      </c>
      <c r="H197" s="80">
        <v>2</v>
      </c>
      <c r="J197" s="79" t="s">
        <v>444</v>
      </c>
      <c r="K197" s="80">
        <v>2</v>
      </c>
    </row>
    <row r="198" spans="4:11" ht="30">
      <c r="D198" s="79" t="s">
        <v>432</v>
      </c>
      <c r="E198" s="79">
        <v>1</v>
      </c>
      <c r="G198" s="79" t="s">
        <v>813</v>
      </c>
      <c r="H198" s="80">
        <v>2</v>
      </c>
      <c r="J198" s="79" t="s">
        <v>814</v>
      </c>
      <c r="K198" s="80">
        <v>2</v>
      </c>
    </row>
    <row r="199" spans="4:11" ht="30">
      <c r="D199" s="79" t="s">
        <v>436</v>
      </c>
      <c r="E199" s="79">
        <v>1</v>
      </c>
      <c r="G199" s="79" t="s">
        <v>500</v>
      </c>
      <c r="H199" s="80">
        <v>2</v>
      </c>
      <c r="J199" s="79" t="s">
        <v>815</v>
      </c>
      <c r="K199" s="80">
        <v>2</v>
      </c>
    </row>
    <row r="200" spans="4:11" ht="30">
      <c r="D200" s="79" t="s">
        <v>1640</v>
      </c>
      <c r="E200" s="79">
        <v>1</v>
      </c>
      <c r="G200" s="79" t="s">
        <v>816</v>
      </c>
      <c r="H200" s="80">
        <v>2</v>
      </c>
      <c r="J200" s="79" t="s">
        <v>817</v>
      </c>
      <c r="K200" s="80">
        <v>2</v>
      </c>
    </row>
    <row r="201" spans="4:11">
      <c r="D201" s="79" t="s">
        <v>641</v>
      </c>
      <c r="E201" s="79">
        <v>1</v>
      </c>
      <c r="G201" s="79" t="s">
        <v>818</v>
      </c>
      <c r="H201" s="80">
        <v>2</v>
      </c>
      <c r="J201" s="79" t="s">
        <v>542</v>
      </c>
      <c r="K201" s="80">
        <v>2</v>
      </c>
    </row>
    <row r="202" spans="4:11" ht="30">
      <c r="D202" s="79" t="s">
        <v>1641</v>
      </c>
      <c r="E202" s="79">
        <v>1</v>
      </c>
      <c r="G202" s="79" t="s">
        <v>819</v>
      </c>
      <c r="H202" s="80">
        <v>2</v>
      </c>
      <c r="J202" s="79" t="s">
        <v>820</v>
      </c>
      <c r="K202" s="80">
        <v>2</v>
      </c>
    </row>
    <row r="203" spans="4:11" ht="30">
      <c r="D203" s="79" t="s">
        <v>662</v>
      </c>
      <c r="E203" s="79">
        <v>1</v>
      </c>
      <c r="G203" s="79" t="s">
        <v>821</v>
      </c>
      <c r="H203" s="80">
        <v>2</v>
      </c>
      <c r="J203" s="79" t="s">
        <v>822</v>
      </c>
      <c r="K203" s="80">
        <v>2</v>
      </c>
    </row>
    <row r="204" spans="4:11" ht="30">
      <c r="D204" s="79" t="s">
        <v>1642</v>
      </c>
      <c r="E204" s="79">
        <v>1</v>
      </c>
      <c r="G204" s="79" t="s">
        <v>823</v>
      </c>
      <c r="H204" s="80">
        <v>2</v>
      </c>
      <c r="J204" s="79" t="s">
        <v>824</v>
      </c>
      <c r="K204" s="80">
        <v>2</v>
      </c>
    </row>
    <row r="205" spans="4:11" ht="30">
      <c r="D205" s="79" t="s">
        <v>1643</v>
      </c>
      <c r="E205" s="79">
        <v>1</v>
      </c>
      <c r="G205" s="79" t="s">
        <v>341</v>
      </c>
      <c r="H205" s="80">
        <v>2</v>
      </c>
      <c r="J205" s="79" t="s">
        <v>825</v>
      </c>
      <c r="K205" s="80">
        <v>2</v>
      </c>
    </row>
    <row r="206" spans="4:11" ht="30">
      <c r="D206" s="79" t="s">
        <v>1644</v>
      </c>
      <c r="E206" s="79">
        <v>1</v>
      </c>
      <c r="G206" s="79" t="s">
        <v>826</v>
      </c>
      <c r="H206" s="80">
        <v>2</v>
      </c>
      <c r="J206" s="79" t="s">
        <v>827</v>
      </c>
      <c r="K206" s="80">
        <v>2</v>
      </c>
    </row>
    <row r="207" spans="4:11">
      <c r="D207" s="79" t="s">
        <v>1645</v>
      </c>
      <c r="E207" s="79">
        <v>1</v>
      </c>
      <c r="G207" s="79" t="s">
        <v>829</v>
      </c>
      <c r="H207" s="80">
        <v>1</v>
      </c>
      <c r="J207" s="79" t="s">
        <v>830</v>
      </c>
      <c r="K207" s="80">
        <v>2</v>
      </c>
    </row>
    <row r="208" spans="4:11">
      <c r="D208" s="79" t="s">
        <v>1646</v>
      </c>
      <c r="E208" s="79">
        <v>1</v>
      </c>
      <c r="G208" s="79" t="s">
        <v>831</v>
      </c>
      <c r="H208" s="80">
        <v>1</v>
      </c>
      <c r="J208" s="79" t="s">
        <v>832</v>
      </c>
      <c r="K208" s="80">
        <v>2</v>
      </c>
    </row>
    <row r="209" spans="4:11" ht="30">
      <c r="D209" s="79" t="s">
        <v>1647</v>
      </c>
      <c r="E209" s="79">
        <v>1</v>
      </c>
      <c r="G209" s="79" t="s">
        <v>586</v>
      </c>
      <c r="H209" s="80">
        <v>1</v>
      </c>
      <c r="J209" s="79" t="s">
        <v>834</v>
      </c>
      <c r="K209" s="80">
        <v>2</v>
      </c>
    </row>
    <row r="210" spans="4:11">
      <c r="D210" s="79" t="s">
        <v>1648</v>
      </c>
      <c r="E210" s="79">
        <v>1</v>
      </c>
      <c r="G210" s="79" t="s">
        <v>785</v>
      </c>
      <c r="H210" s="80">
        <v>1</v>
      </c>
      <c r="J210" s="79" t="s">
        <v>836</v>
      </c>
      <c r="K210" s="80">
        <v>2</v>
      </c>
    </row>
    <row r="211" spans="4:11" ht="30">
      <c r="D211" s="79" t="s">
        <v>665</v>
      </c>
      <c r="E211" s="79">
        <v>1</v>
      </c>
      <c r="G211" s="79" t="s">
        <v>837</v>
      </c>
      <c r="H211" s="80">
        <v>1</v>
      </c>
      <c r="J211" s="79" t="s">
        <v>838</v>
      </c>
      <c r="K211" s="80">
        <v>2</v>
      </c>
    </row>
    <row r="212" spans="4:11">
      <c r="D212" s="79" t="s">
        <v>584</v>
      </c>
      <c r="E212" s="79">
        <v>1</v>
      </c>
      <c r="G212" s="79" t="s">
        <v>827</v>
      </c>
      <c r="H212" s="80">
        <v>1</v>
      </c>
      <c r="J212" s="79" t="s">
        <v>586</v>
      </c>
      <c r="K212" s="80">
        <v>2</v>
      </c>
    </row>
    <row r="213" spans="4:11" ht="30">
      <c r="D213" s="79" t="s">
        <v>587</v>
      </c>
      <c r="E213" s="79">
        <v>1</v>
      </c>
      <c r="G213" s="79" t="s">
        <v>839</v>
      </c>
      <c r="H213" s="80">
        <v>1</v>
      </c>
      <c r="J213" s="79" t="s">
        <v>840</v>
      </c>
      <c r="K213" s="80">
        <v>2</v>
      </c>
    </row>
    <row r="214" spans="4:11">
      <c r="D214" s="79" t="s">
        <v>1649</v>
      </c>
      <c r="E214" s="79">
        <v>1</v>
      </c>
      <c r="G214" s="79" t="s">
        <v>583</v>
      </c>
      <c r="H214" s="80">
        <v>1</v>
      </c>
      <c r="J214" s="79" t="s">
        <v>429</v>
      </c>
      <c r="K214" s="80">
        <v>2</v>
      </c>
    </row>
    <row r="215" spans="4:11" ht="30">
      <c r="D215" s="79" t="s">
        <v>624</v>
      </c>
      <c r="E215" s="79">
        <v>1</v>
      </c>
      <c r="G215" s="79" t="s">
        <v>841</v>
      </c>
      <c r="H215" s="80">
        <v>1</v>
      </c>
      <c r="J215" s="79" t="s">
        <v>842</v>
      </c>
      <c r="K215" s="80">
        <v>2</v>
      </c>
    </row>
    <row r="216" spans="4:11" ht="30">
      <c r="D216" s="79" t="s">
        <v>595</v>
      </c>
      <c r="E216" s="79">
        <v>1</v>
      </c>
      <c r="G216" s="79" t="s">
        <v>843</v>
      </c>
      <c r="H216" s="80">
        <v>1</v>
      </c>
      <c r="J216" s="79" t="s">
        <v>555</v>
      </c>
      <c r="K216" s="80">
        <v>2</v>
      </c>
    </row>
    <row r="217" spans="4:11">
      <c r="D217" s="79" t="s">
        <v>598</v>
      </c>
      <c r="E217" s="79">
        <v>1</v>
      </c>
      <c r="G217" s="79" t="s">
        <v>759</v>
      </c>
      <c r="H217" s="80">
        <v>1</v>
      </c>
      <c r="J217" s="79" t="s">
        <v>835</v>
      </c>
      <c r="K217" s="80">
        <v>2</v>
      </c>
    </row>
    <row r="218" spans="4:11" ht="30">
      <c r="D218" s="79" t="s">
        <v>812</v>
      </c>
      <c r="E218" s="79">
        <v>1</v>
      </c>
      <c r="G218" s="79" t="s">
        <v>844</v>
      </c>
      <c r="H218" s="80">
        <v>1</v>
      </c>
      <c r="J218" s="79" t="s">
        <v>845</v>
      </c>
      <c r="K218" s="80">
        <v>2</v>
      </c>
    </row>
    <row r="219" spans="4:11" ht="45">
      <c r="D219" s="79" t="s">
        <v>1650</v>
      </c>
      <c r="E219" s="79">
        <v>1</v>
      </c>
      <c r="G219" s="79" t="s">
        <v>846</v>
      </c>
      <c r="H219" s="80">
        <v>1</v>
      </c>
      <c r="J219" s="79" t="s">
        <v>847</v>
      </c>
      <c r="K219" s="80">
        <v>2</v>
      </c>
    </row>
    <row r="220" spans="4:11">
      <c r="D220" s="79" t="s">
        <v>565</v>
      </c>
      <c r="E220" s="79">
        <v>1</v>
      </c>
      <c r="G220" s="79" t="s">
        <v>848</v>
      </c>
      <c r="H220" s="80">
        <v>1</v>
      </c>
      <c r="J220" s="79" t="s">
        <v>849</v>
      </c>
      <c r="K220" s="80">
        <v>2</v>
      </c>
    </row>
    <row r="221" spans="4:11">
      <c r="D221" s="79" t="s">
        <v>955</v>
      </c>
      <c r="E221" s="79">
        <v>1</v>
      </c>
      <c r="G221" s="79" t="s">
        <v>487</v>
      </c>
      <c r="H221" s="80">
        <v>1</v>
      </c>
      <c r="J221" s="79" t="s">
        <v>850</v>
      </c>
      <c r="K221" s="80">
        <v>2</v>
      </c>
    </row>
    <row r="222" spans="4:11" ht="30">
      <c r="D222" s="79" t="s">
        <v>1651</v>
      </c>
      <c r="E222" s="79">
        <v>1</v>
      </c>
      <c r="G222" s="79" t="s">
        <v>851</v>
      </c>
      <c r="H222" s="80">
        <v>1</v>
      </c>
      <c r="J222" s="79" t="s">
        <v>333</v>
      </c>
      <c r="K222" s="80">
        <v>2</v>
      </c>
    </row>
    <row r="223" spans="4:11">
      <c r="D223" s="79" t="s">
        <v>629</v>
      </c>
      <c r="E223" s="79">
        <v>1</v>
      </c>
      <c r="G223" s="79" t="s">
        <v>852</v>
      </c>
      <c r="H223" s="80">
        <v>1</v>
      </c>
      <c r="J223" s="79" t="s">
        <v>853</v>
      </c>
      <c r="K223" s="80">
        <v>2</v>
      </c>
    </row>
    <row r="224" spans="4:11" ht="45">
      <c r="D224" s="79" t="s">
        <v>1652</v>
      </c>
      <c r="E224" s="79">
        <v>1</v>
      </c>
      <c r="G224" s="79" t="s">
        <v>300</v>
      </c>
      <c r="H224" s="80">
        <v>1</v>
      </c>
      <c r="J224" s="79" t="s">
        <v>854</v>
      </c>
      <c r="K224" s="80">
        <v>2</v>
      </c>
    </row>
    <row r="225" spans="4:11">
      <c r="D225" s="79" t="s">
        <v>1653</v>
      </c>
      <c r="E225" s="79">
        <v>1</v>
      </c>
      <c r="G225" s="79" t="s">
        <v>855</v>
      </c>
      <c r="H225" s="80">
        <v>1</v>
      </c>
      <c r="J225" s="79" t="s">
        <v>856</v>
      </c>
      <c r="K225" s="80">
        <v>2</v>
      </c>
    </row>
    <row r="226" spans="4:11">
      <c r="D226" s="79" t="s">
        <v>439</v>
      </c>
      <c r="E226" s="79">
        <v>1</v>
      </c>
      <c r="G226" s="79" t="s">
        <v>857</v>
      </c>
      <c r="H226" s="80">
        <v>1</v>
      </c>
      <c r="J226" s="79" t="s">
        <v>774</v>
      </c>
      <c r="K226" s="80">
        <v>2</v>
      </c>
    </row>
    <row r="227" spans="4:11">
      <c r="D227" s="79" t="s">
        <v>1308</v>
      </c>
      <c r="E227" s="79">
        <v>1</v>
      </c>
      <c r="G227" s="79" t="s">
        <v>750</v>
      </c>
      <c r="H227" s="80">
        <v>1</v>
      </c>
      <c r="J227" s="79" t="s">
        <v>858</v>
      </c>
      <c r="K227" s="80">
        <v>2</v>
      </c>
    </row>
    <row r="228" spans="4:11" ht="30">
      <c r="D228" s="79" t="s">
        <v>1654</v>
      </c>
      <c r="E228" s="79">
        <v>1</v>
      </c>
      <c r="G228" s="79" t="s">
        <v>859</v>
      </c>
      <c r="H228" s="80">
        <v>1</v>
      </c>
      <c r="J228" s="79" t="s">
        <v>860</v>
      </c>
      <c r="K228" s="80">
        <v>2</v>
      </c>
    </row>
    <row r="229" spans="4:11">
      <c r="D229" s="79" t="s">
        <v>536</v>
      </c>
      <c r="E229" s="79">
        <v>1</v>
      </c>
      <c r="G229" s="79" t="s">
        <v>862</v>
      </c>
      <c r="H229" s="80">
        <v>1</v>
      </c>
      <c r="J229" s="79" t="s">
        <v>861</v>
      </c>
      <c r="K229" s="80">
        <v>2</v>
      </c>
    </row>
    <row r="230" spans="4:11" ht="30">
      <c r="D230" s="79" t="s">
        <v>1655</v>
      </c>
      <c r="E230" s="79">
        <v>1</v>
      </c>
      <c r="G230" s="79" t="s">
        <v>863</v>
      </c>
      <c r="H230" s="80">
        <v>1</v>
      </c>
      <c r="J230" s="79" t="s">
        <v>864</v>
      </c>
      <c r="K230" s="80">
        <v>2</v>
      </c>
    </row>
    <row r="231" spans="4:11" ht="30">
      <c r="D231" s="79" t="s">
        <v>520</v>
      </c>
      <c r="E231" s="79">
        <v>1</v>
      </c>
      <c r="G231" s="79" t="s">
        <v>773</v>
      </c>
      <c r="H231" s="80">
        <v>1</v>
      </c>
      <c r="J231" s="79" t="s">
        <v>865</v>
      </c>
      <c r="K231" s="80">
        <v>2</v>
      </c>
    </row>
    <row r="232" spans="4:11" ht="30">
      <c r="D232" s="79" t="s">
        <v>1656</v>
      </c>
      <c r="E232" s="79">
        <v>1</v>
      </c>
      <c r="G232" s="79" t="s">
        <v>570</v>
      </c>
      <c r="H232" s="80">
        <v>1</v>
      </c>
      <c r="J232" s="79" t="s">
        <v>866</v>
      </c>
      <c r="K232" s="80">
        <v>2</v>
      </c>
    </row>
    <row r="233" spans="4:11" ht="30">
      <c r="D233" s="79" t="s">
        <v>1657</v>
      </c>
      <c r="E233" s="79">
        <v>1</v>
      </c>
      <c r="G233" s="79" t="s">
        <v>574</v>
      </c>
      <c r="H233" s="80">
        <v>1</v>
      </c>
      <c r="J233" s="79" t="s">
        <v>867</v>
      </c>
      <c r="K233" s="80">
        <v>2</v>
      </c>
    </row>
    <row r="234" spans="4:11" ht="30">
      <c r="D234" s="79" t="s">
        <v>1658</v>
      </c>
      <c r="E234" s="79">
        <v>1</v>
      </c>
      <c r="G234" s="79" t="s">
        <v>869</v>
      </c>
      <c r="H234" s="80">
        <v>1</v>
      </c>
      <c r="J234" s="79" t="s">
        <v>870</v>
      </c>
      <c r="K234" s="80">
        <v>2</v>
      </c>
    </row>
    <row r="235" spans="4:11" ht="30">
      <c r="D235" s="79" t="s">
        <v>730</v>
      </c>
      <c r="E235" s="79">
        <v>1</v>
      </c>
      <c r="G235" s="79" t="s">
        <v>871</v>
      </c>
      <c r="H235" s="80">
        <v>1</v>
      </c>
      <c r="J235" s="79" t="s">
        <v>872</v>
      </c>
      <c r="K235" s="80">
        <v>2</v>
      </c>
    </row>
    <row r="236" spans="4:11">
      <c r="D236" s="79" t="s">
        <v>1659</v>
      </c>
      <c r="E236" s="79">
        <v>1</v>
      </c>
      <c r="G236" s="79" t="s">
        <v>873</v>
      </c>
      <c r="H236" s="80">
        <v>1</v>
      </c>
      <c r="J236" s="79" t="s">
        <v>874</v>
      </c>
      <c r="K236" s="80">
        <v>2</v>
      </c>
    </row>
    <row r="237" spans="4:11" ht="30">
      <c r="D237" s="79" t="s">
        <v>1660</v>
      </c>
      <c r="E237" s="79">
        <v>1</v>
      </c>
      <c r="G237" s="79" t="s">
        <v>284</v>
      </c>
      <c r="H237" s="80">
        <v>1</v>
      </c>
      <c r="J237" s="79" t="s">
        <v>876</v>
      </c>
      <c r="K237" s="80">
        <v>2</v>
      </c>
    </row>
    <row r="238" spans="4:11" ht="30">
      <c r="D238" s="79" t="s">
        <v>1661</v>
      </c>
      <c r="E238" s="79">
        <v>1</v>
      </c>
      <c r="G238" s="79" t="s">
        <v>877</v>
      </c>
      <c r="H238" s="80">
        <v>1</v>
      </c>
      <c r="J238" s="79" t="s">
        <v>878</v>
      </c>
      <c r="K238" s="80">
        <v>2</v>
      </c>
    </row>
    <row r="239" spans="4:11" ht="30">
      <c r="D239" s="79" t="s">
        <v>1662</v>
      </c>
      <c r="E239" s="79">
        <v>1</v>
      </c>
      <c r="G239" s="79" t="s">
        <v>879</v>
      </c>
      <c r="H239" s="80">
        <v>1</v>
      </c>
      <c r="J239" s="79" t="s">
        <v>880</v>
      </c>
      <c r="K239" s="80">
        <v>2</v>
      </c>
    </row>
    <row r="240" spans="4:11" ht="30">
      <c r="D240" s="79" t="s">
        <v>496</v>
      </c>
      <c r="E240" s="79">
        <v>1</v>
      </c>
      <c r="G240" s="79" t="s">
        <v>881</v>
      </c>
      <c r="H240" s="80">
        <v>1</v>
      </c>
      <c r="J240" s="79" t="s">
        <v>882</v>
      </c>
      <c r="K240" s="80">
        <v>2</v>
      </c>
    </row>
    <row r="241" spans="4:11" ht="30">
      <c r="D241" s="79" t="s">
        <v>465</v>
      </c>
      <c r="E241" s="79">
        <v>1</v>
      </c>
      <c r="G241" s="79" t="s">
        <v>884</v>
      </c>
      <c r="H241" s="80">
        <v>1</v>
      </c>
      <c r="J241" s="79" t="s">
        <v>885</v>
      </c>
      <c r="K241" s="80">
        <v>2</v>
      </c>
    </row>
    <row r="242" spans="4:11" ht="30">
      <c r="D242" s="79" t="s">
        <v>1663</v>
      </c>
      <c r="E242" s="79">
        <v>1</v>
      </c>
      <c r="G242" s="79" t="s">
        <v>886</v>
      </c>
      <c r="H242" s="80">
        <v>1</v>
      </c>
      <c r="J242" s="79" t="s">
        <v>887</v>
      </c>
      <c r="K242" s="80">
        <v>2</v>
      </c>
    </row>
    <row r="243" spans="4:11">
      <c r="D243" s="79" t="s">
        <v>1664</v>
      </c>
      <c r="E243" s="79">
        <v>1</v>
      </c>
      <c r="G243" s="79" t="s">
        <v>888</v>
      </c>
      <c r="H243" s="80">
        <v>1</v>
      </c>
      <c r="J243" s="79" t="s">
        <v>889</v>
      </c>
      <c r="K243" s="80">
        <v>2</v>
      </c>
    </row>
    <row r="244" spans="4:11" ht="30">
      <c r="D244" s="79" t="s">
        <v>418</v>
      </c>
      <c r="E244" s="79">
        <v>1</v>
      </c>
      <c r="G244" s="79" t="s">
        <v>890</v>
      </c>
      <c r="H244" s="80">
        <v>1</v>
      </c>
      <c r="J244" s="79" t="s">
        <v>891</v>
      </c>
      <c r="K244" s="80">
        <v>2</v>
      </c>
    </row>
    <row r="245" spans="4:11" ht="30">
      <c r="D245" s="79" t="s">
        <v>452</v>
      </c>
      <c r="E245" s="79">
        <v>1</v>
      </c>
      <c r="G245" s="79" t="s">
        <v>389</v>
      </c>
      <c r="H245" s="80">
        <v>1</v>
      </c>
      <c r="J245" s="79" t="s">
        <v>547</v>
      </c>
      <c r="K245" s="80">
        <v>2</v>
      </c>
    </row>
    <row r="246" spans="4:11" ht="30">
      <c r="D246" s="79" t="s">
        <v>1665</v>
      </c>
      <c r="E246" s="79">
        <v>1</v>
      </c>
      <c r="G246" s="79" t="s">
        <v>892</v>
      </c>
      <c r="H246" s="80">
        <v>1</v>
      </c>
      <c r="J246" s="79" t="s">
        <v>893</v>
      </c>
      <c r="K246" s="80">
        <v>2</v>
      </c>
    </row>
    <row r="247" spans="4:11" ht="30">
      <c r="D247" s="79" t="s">
        <v>675</v>
      </c>
      <c r="E247" s="79">
        <v>1</v>
      </c>
      <c r="G247" s="79" t="s">
        <v>895</v>
      </c>
      <c r="H247" s="80">
        <v>1</v>
      </c>
      <c r="J247" s="79" t="s">
        <v>896</v>
      </c>
      <c r="K247" s="80">
        <v>2</v>
      </c>
    </row>
    <row r="248" spans="4:11" ht="30">
      <c r="D248" s="79" t="s">
        <v>470</v>
      </c>
      <c r="E248" s="79">
        <v>1</v>
      </c>
      <c r="G248" s="79" t="s">
        <v>897</v>
      </c>
      <c r="H248" s="80">
        <v>1</v>
      </c>
      <c r="J248" s="79" t="s">
        <v>898</v>
      </c>
      <c r="K248" s="80">
        <v>2</v>
      </c>
    </row>
    <row r="249" spans="4:11">
      <c r="D249" s="79" t="s">
        <v>1666</v>
      </c>
      <c r="E249" s="79">
        <v>1</v>
      </c>
      <c r="G249" s="79" t="s">
        <v>899</v>
      </c>
      <c r="H249" s="80">
        <v>1</v>
      </c>
      <c r="J249" s="79" t="s">
        <v>900</v>
      </c>
      <c r="K249" s="80">
        <v>2</v>
      </c>
    </row>
    <row r="250" spans="4:11" ht="30">
      <c r="D250" s="79" t="s">
        <v>1667</v>
      </c>
      <c r="E250" s="79">
        <v>1</v>
      </c>
      <c r="G250" s="79" t="s">
        <v>901</v>
      </c>
      <c r="H250" s="80">
        <v>1</v>
      </c>
      <c r="J250" s="79" t="s">
        <v>902</v>
      </c>
      <c r="K250" s="80">
        <v>2</v>
      </c>
    </row>
    <row r="251" spans="4:11">
      <c r="D251" s="79" t="s">
        <v>685</v>
      </c>
      <c r="E251" s="79">
        <v>1</v>
      </c>
      <c r="G251" s="79" t="s">
        <v>903</v>
      </c>
      <c r="H251" s="80">
        <v>1</v>
      </c>
      <c r="J251" s="79" t="s">
        <v>904</v>
      </c>
      <c r="K251" s="80">
        <v>2</v>
      </c>
    </row>
    <row r="252" spans="4:11" ht="30">
      <c r="D252" s="79" t="s">
        <v>1668</v>
      </c>
      <c r="E252" s="79">
        <v>1</v>
      </c>
      <c r="G252" s="79" t="s">
        <v>905</v>
      </c>
      <c r="H252" s="80">
        <v>1</v>
      </c>
      <c r="J252" s="79" t="s">
        <v>906</v>
      </c>
      <c r="K252" s="80">
        <v>2</v>
      </c>
    </row>
    <row r="253" spans="4:11" ht="30">
      <c r="D253" s="79" t="s">
        <v>1669</v>
      </c>
      <c r="E253" s="79">
        <v>1</v>
      </c>
      <c r="G253" s="79" t="s">
        <v>908</v>
      </c>
      <c r="H253" s="80">
        <v>1</v>
      </c>
      <c r="J253" s="79" t="s">
        <v>909</v>
      </c>
      <c r="K253" s="80">
        <v>2</v>
      </c>
    </row>
    <row r="254" spans="4:11" ht="30">
      <c r="D254" s="79" t="s">
        <v>1670</v>
      </c>
      <c r="E254" s="79">
        <v>1</v>
      </c>
      <c r="G254" s="79" t="s">
        <v>911</v>
      </c>
      <c r="H254" s="80">
        <v>1</v>
      </c>
      <c r="J254" s="79" t="s">
        <v>912</v>
      </c>
      <c r="K254" s="80">
        <v>2</v>
      </c>
    </row>
    <row r="255" spans="4:11" ht="30">
      <c r="D255" s="79" t="s">
        <v>1671</v>
      </c>
      <c r="E255" s="79">
        <v>1</v>
      </c>
      <c r="G255" s="79" t="s">
        <v>914</v>
      </c>
      <c r="H255" s="80">
        <v>1</v>
      </c>
      <c r="J255" s="79" t="s">
        <v>915</v>
      </c>
      <c r="K255" s="80">
        <v>2</v>
      </c>
    </row>
    <row r="256" spans="4:11" ht="45">
      <c r="D256" s="79" t="s">
        <v>1672</v>
      </c>
      <c r="E256" s="79">
        <v>1</v>
      </c>
      <c r="G256" s="79" t="s">
        <v>916</v>
      </c>
      <c r="H256" s="80">
        <v>1</v>
      </c>
      <c r="J256" s="79" t="s">
        <v>917</v>
      </c>
      <c r="K256" s="80">
        <v>2</v>
      </c>
    </row>
    <row r="257" spans="4:15">
      <c r="D257" s="79" t="s">
        <v>1329</v>
      </c>
      <c r="E257" s="79">
        <v>1</v>
      </c>
      <c r="G257" s="79" t="s">
        <v>918</v>
      </c>
      <c r="H257" s="80">
        <v>1</v>
      </c>
      <c r="J257" s="79" t="s">
        <v>919</v>
      </c>
      <c r="K257" s="80">
        <v>2</v>
      </c>
    </row>
    <row r="258" spans="4:15" ht="30">
      <c r="D258" s="79" t="s">
        <v>350</v>
      </c>
      <c r="E258" s="79">
        <v>1</v>
      </c>
      <c r="G258" s="79" t="s">
        <v>920</v>
      </c>
      <c r="H258" s="80">
        <v>1</v>
      </c>
      <c r="J258" s="79" t="s">
        <v>921</v>
      </c>
      <c r="K258" s="80">
        <v>2</v>
      </c>
    </row>
    <row r="259" spans="4:15" ht="30">
      <c r="D259" s="79" t="s">
        <v>1673</v>
      </c>
      <c r="E259" s="79">
        <v>1</v>
      </c>
      <c r="G259" s="79" t="s">
        <v>804</v>
      </c>
      <c r="H259" s="80">
        <v>1</v>
      </c>
      <c r="J259" s="79" t="s">
        <v>922</v>
      </c>
      <c r="K259" s="80">
        <v>2</v>
      </c>
    </row>
    <row r="260" spans="4:15" ht="30">
      <c r="D260" s="79" t="s">
        <v>1674</v>
      </c>
      <c r="E260" s="79">
        <v>1</v>
      </c>
      <c r="G260" s="79" t="s">
        <v>435</v>
      </c>
      <c r="H260" s="80">
        <v>1</v>
      </c>
      <c r="J260" s="79" t="s">
        <v>627</v>
      </c>
      <c r="K260" s="80">
        <v>2</v>
      </c>
    </row>
    <row r="261" spans="4:15" ht="30">
      <c r="D261" s="79" t="s">
        <v>973</v>
      </c>
      <c r="E261" s="79">
        <v>1</v>
      </c>
      <c r="G261" s="79" t="s">
        <v>566</v>
      </c>
      <c r="H261" s="80">
        <v>1</v>
      </c>
      <c r="J261" s="79" t="s">
        <v>723</v>
      </c>
      <c r="K261" s="80">
        <v>2</v>
      </c>
    </row>
    <row r="262" spans="4:15">
      <c r="D262" s="79" t="s">
        <v>1675</v>
      </c>
      <c r="E262" s="79">
        <v>1</v>
      </c>
      <c r="G262" s="79" t="s">
        <v>784</v>
      </c>
      <c r="H262" s="80">
        <v>1</v>
      </c>
      <c r="J262" s="79" t="s">
        <v>923</v>
      </c>
      <c r="K262" s="80">
        <v>2</v>
      </c>
    </row>
    <row r="263" spans="4:15" ht="30">
      <c r="D263" s="79" t="s">
        <v>658</v>
      </c>
      <c r="E263" s="79">
        <v>1</v>
      </c>
      <c r="G263" s="79" t="s">
        <v>569</v>
      </c>
      <c r="H263" s="80">
        <v>1</v>
      </c>
      <c r="J263" s="79" t="s">
        <v>925</v>
      </c>
      <c r="K263" s="80">
        <v>2</v>
      </c>
    </row>
    <row r="264" spans="4:15" ht="30">
      <c r="D264" s="79" t="s">
        <v>704</v>
      </c>
      <c r="E264" s="79">
        <v>1</v>
      </c>
      <c r="G264" s="79" t="s">
        <v>748</v>
      </c>
      <c r="H264" s="80">
        <v>1</v>
      </c>
      <c r="J264" s="79" t="s">
        <v>926</v>
      </c>
      <c r="K264" s="80">
        <v>2</v>
      </c>
    </row>
    <row r="265" spans="4:15" ht="30">
      <c r="D265" s="79" t="s">
        <v>441</v>
      </c>
      <c r="E265" s="79">
        <v>1</v>
      </c>
      <c r="G265" s="79" t="s">
        <v>927</v>
      </c>
      <c r="H265" s="80">
        <v>1</v>
      </c>
      <c r="J265" s="79" t="s">
        <v>928</v>
      </c>
      <c r="K265" s="80">
        <v>2</v>
      </c>
    </row>
    <row r="266" spans="4:15">
      <c r="D266" s="79" t="s">
        <v>1676</v>
      </c>
      <c r="E266" s="79">
        <v>1</v>
      </c>
      <c r="G266" s="79" t="s">
        <v>930</v>
      </c>
      <c r="H266" s="80">
        <v>1</v>
      </c>
      <c r="J266" s="79" t="s">
        <v>481</v>
      </c>
      <c r="K266" s="80">
        <v>2</v>
      </c>
    </row>
    <row r="267" spans="4:15" ht="30">
      <c r="D267" s="79" t="s">
        <v>1677</v>
      </c>
      <c r="E267" s="79">
        <v>1</v>
      </c>
      <c r="G267" s="79" t="s">
        <v>907</v>
      </c>
      <c r="H267" s="80">
        <v>1</v>
      </c>
      <c r="J267" s="79" t="s">
        <v>931</v>
      </c>
      <c r="K267" s="80">
        <v>2</v>
      </c>
    </row>
    <row r="268" spans="4:15">
      <c r="D268" s="79" t="s">
        <v>1678</v>
      </c>
      <c r="E268" s="79">
        <v>1</v>
      </c>
      <c r="G268" s="79" t="s">
        <v>932</v>
      </c>
      <c r="H268" s="80">
        <v>1</v>
      </c>
      <c r="J268" s="79" t="s">
        <v>634</v>
      </c>
      <c r="K268" s="80">
        <v>2</v>
      </c>
    </row>
    <row r="269" spans="4:15" ht="30">
      <c r="D269" s="79" t="s">
        <v>468</v>
      </c>
      <c r="E269" s="79">
        <v>1</v>
      </c>
      <c r="G269" s="79" t="s">
        <v>933</v>
      </c>
      <c r="H269" s="80">
        <v>1</v>
      </c>
      <c r="J269" s="79" t="s">
        <v>934</v>
      </c>
      <c r="K269" s="80">
        <v>2</v>
      </c>
    </row>
    <row r="270" spans="4:15">
      <c r="D270" s="79" t="s">
        <v>1679</v>
      </c>
      <c r="E270" s="79">
        <v>1</v>
      </c>
      <c r="G270" s="79" t="s">
        <v>935</v>
      </c>
      <c r="H270" s="80">
        <v>1</v>
      </c>
      <c r="J270" s="79" t="s">
        <v>625</v>
      </c>
      <c r="K270" s="80">
        <v>2</v>
      </c>
      <c r="O270" s="79" t="s">
        <v>608</v>
      </c>
    </row>
    <row r="271" spans="4:15">
      <c r="D271" s="79" t="s">
        <v>1680</v>
      </c>
      <c r="E271" s="79">
        <v>1</v>
      </c>
      <c r="G271" s="79" t="s">
        <v>936</v>
      </c>
      <c r="H271" s="80">
        <v>1</v>
      </c>
      <c r="J271" s="79" t="s">
        <v>937</v>
      </c>
      <c r="K271" s="80">
        <v>2</v>
      </c>
    </row>
    <row r="272" spans="4:15" ht="30">
      <c r="D272" s="79" t="s">
        <v>1681</v>
      </c>
      <c r="E272" s="79">
        <v>1</v>
      </c>
      <c r="G272" s="79" t="s">
        <v>939</v>
      </c>
      <c r="H272" s="80">
        <v>1</v>
      </c>
      <c r="J272" s="79" t="s">
        <v>940</v>
      </c>
      <c r="K272" s="80">
        <v>2</v>
      </c>
    </row>
    <row r="273" spans="4:11">
      <c r="D273" s="79" t="s">
        <v>506</v>
      </c>
      <c r="E273" s="79">
        <v>1</v>
      </c>
      <c r="G273" s="79" t="s">
        <v>941</v>
      </c>
      <c r="H273" s="80">
        <v>1</v>
      </c>
      <c r="J273" s="79" t="s">
        <v>661</v>
      </c>
      <c r="K273" s="80">
        <v>2</v>
      </c>
    </row>
    <row r="274" spans="4:11">
      <c r="D274" s="79" t="s">
        <v>575</v>
      </c>
      <c r="E274" s="79">
        <v>1</v>
      </c>
      <c r="G274" s="79" t="s">
        <v>943</v>
      </c>
      <c r="H274" s="80">
        <v>1</v>
      </c>
      <c r="J274" s="79" t="s">
        <v>944</v>
      </c>
      <c r="K274" s="80">
        <v>2</v>
      </c>
    </row>
    <row r="275" spans="4:11" ht="30">
      <c r="D275" s="79" t="s">
        <v>616</v>
      </c>
      <c r="E275" s="79">
        <v>1</v>
      </c>
      <c r="G275" s="79" t="s">
        <v>946</v>
      </c>
      <c r="H275" s="80">
        <v>1</v>
      </c>
      <c r="J275" s="79" t="s">
        <v>275</v>
      </c>
      <c r="K275" s="80">
        <v>2</v>
      </c>
    </row>
    <row r="276" spans="4:11" ht="30">
      <c r="D276" s="79" t="s">
        <v>618</v>
      </c>
      <c r="E276" s="79">
        <v>1</v>
      </c>
      <c r="G276" s="79" t="s">
        <v>948</v>
      </c>
      <c r="H276" s="80">
        <v>1</v>
      </c>
      <c r="J276" s="79" t="s">
        <v>949</v>
      </c>
      <c r="K276" s="80">
        <v>2</v>
      </c>
    </row>
    <row r="277" spans="4:11" ht="45">
      <c r="D277" s="79" t="s">
        <v>1682</v>
      </c>
      <c r="E277" s="79">
        <v>1</v>
      </c>
      <c r="G277" s="79" t="s">
        <v>951</v>
      </c>
      <c r="H277" s="80">
        <v>1</v>
      </c>
      <c r="J277" s="79" t="s">
        <v>952</v>
      </c>
      <c r="K277" s="80">
        <v>2</v>
      </c>
    </row>
    <row r="278" spans="4:11" ht="30">
      <c r="D278" s="79" t="s">
        <v>1683</v>
      </c>
      <c r="E278" s="79">
        <v>1</v>
      </c>
      <c r="G278" s="79" t="s">
        <v>953</v>
      </c>
      <c r="H278" s="80">
        <v>1</v>
      </c>
      <c r="J278" s="79" t="s">
        <v>954</v>
      </c>
      <c r="K278" s="80">
        <v>2</v>
      </c>
    </row>
    <row r="279" spans="4:11">
      <c r="D279" s="79" t="s">
        <v>1684</v>
      </c>
      <c r="E279" s="79">
        <v>1</v>
      </c>
      <c r="G279" s="79" t="s">
        <v>955</v>
      </c>
      <c r="H279" s="80">
        <v>1</v>
      </c>
      <c r="J279" s="79" t="s">
        <v>956</v>
      </c>
      <c r="K279" s="80">
        <v>2</v>
      </c>
    </row>
    <row r="280" spans="4:11" ht="30">
      <c r="D280" s="79" t="s">
        <v>1685</v>
      </c>
      <c r="E280" s="79">
        <v>1</v>
      </c>
      <c r="G280" s="79" t="s">
        <v>957</v>
      </c>
      <c r="H280" s="80">
        <v>1</v>
      </c>
      <c r="J280" s="79" t="s">
        <v>958</v>
      </c>
      <c r="K280" s="80">
        <v>2</v>
      </c>
    </row>
    <row r="281" spans="4:11" ht="30">
      <c r="D281" s="79" t="s">
        <v>1686</v>
      </c>
      <c r="E281" s="79">
        <v>1</v>
      </c>
      <c r="G281" s="79" t="s">
        <v>959</v>
      </c>
      <c r="H281" s="80">
        <v>1</v>
      </c>
      <c r="J281" s="79" t="s">
        <v>960</v>
      </c>
      <c r="K281" s="80">
        <v>2</v>
      </c>
    </row>
    <row r="282" spans="4:11" ht="30">
      <c r="D282" s="79" t="s">
        <v>603</v>
      </c>
      <c r="E282" s="79">
        <v>1</v>
      </c>
      <c r="G282" s="79" t="s">
        <v>962</v>
      </c>
      <c r="H282" s="80">
        <v>1</v>
      </c>
      <c r="J282" s="79" t="s">
        <v>963</v>
      </c>
      <c r="K282" s="80">
        <v>2</v>
      </c>
    </row>
    <row r="283" spans="4:11">
      <c r="D283" s="79" t="s">
        <v>1687</v>
      </c>
      <c r="E283" s="79">
        <v>1</v>
      </c>
      <c r="G283" s="79" t="s">
        <v>964</v>
      </c>
      <c r="H283" s="80">
        <v>1</v>
      </c>
      <c r="J283" s="79" t="s">
        <v>965</v>
      </c>
      <c r="K283" s="80">
        <v>2</v>
      </c>
    </row>
    <row r="284" spans="4:11" ht="30">
      <c r="D284" s="79" t="s">
        <v>1688</v>
      </c>
      <c r="E284" s="79">
        <v>1</v>
      </c>
      <c r="G284" s="79" t="s">
        <v>428</v>
      </c>
      <c r="H284" s="80">
        <v>1</v>
      </c>
      <c r="J284" s="79" t="s">
        <v>967</v>
      </c>
      <c r="K284" s="80">
        <v>2</v>
      </c>
    </row>
    <row r="285" spans="4:11" ht="30">
      <c r="D285" s="79" t="s">
        <v>1689</v>
      </c>
      <c r="E285" s="79">
        <v>1</v>
      </c>
      <c r="G285" s="79" t="s">
        <v>969</v>
      </c>
      <c r="H285" s="80">
        <v>1</v>
      </c>
      <c r="J285" s="79" t="s">
        <v>970</v>
      </c>
      <c r="K285" s="80">
        <v>2</v>
      </c>
    </row>
    <row r="286" spans="4:11">
      <c r="D286" s="79" t="s">
        <v>556</v>
      </c>
      <c r="E286" s="79">
        <v>1</v>
      </c>
      <c r="G286" s="79" t="s">
        <v>971</v>
      </c>
      <c r="H286" s="80">
        <v>1</v>
      </c>
      <c r="J286" s="79" t="s">
        <v>972</v>
      </c>
      <c r="K286" s="80">
        <v>2</v>
      </c>
    </row>
    <row r="287" spans="4:11" ht="45">
      <c r="D287" s="79" t="s">
        <v>1690</v>
      </c>
      <c r="E287" s="79">
        <v>1</v>
      </c>
      <c r="G287" s="79" t="s">
        <v>974</v>
      </c>
      <c r="H287" s="80">
        <v>1</v>
      </c>
      <c r="J287" s="79" t="s">
        <v>975</v>
      </c>
      <c r="K287" s="80">
        <v>2</v>
      </c>
    </row>
    <row r="288" spans="4:11">
      <c r="D288" s="79" t="s">
        <v>1421</v>
      </c>
      <c r="E288" s="79">
        <v>1</v>
      </c>
      <c r="G288" s="79" t="s">
        <v>976</v>
      </c>
      <c r="H288" s="80">
        <v>1</v>
      </c>
      <c r="J288" s="79" t="s">
        <v>977</v>
      </c>
      <c r="K288" s="80">
        <v>2</v>
      </c>
    </row>
    <row r="289" spans="4:11" ht="30">
      <c r="D289" s="79" t="s">
        <v>1691</v>
      </c>
      <c r="E289" s="79">
        <v>1</v>
      </c>
      <c r="G289" s="79" t="s">
        <v>392</v>
      </c>
      <c r="H289" s="80">
        <v>1</v>
      </c>
      <c r="J289" s="79" t="s">
        <v>978</v>
      </c>
      <c r="K289" s="80">
        <v>2</v>
      </c>
    </row>
    <row r="290" spans="4:11" ht="30">
      <c r="D290" s="79" t="s">
        <v>509</v>
      </c>
      <c r="E290" s="79">
        <v>1</v>
      </c>
      <c r="G290" s="79" t="s">
        <v>980</v>
      </c>
      <c r="H290" s="80">
        <v>1</v>
      </c>
      <c r="J290" s="79" t="s">
        <v>981</v>
      </c>
      <c r="K290" s="80">
        <v>2</v>
      </c>
    </row>
    <row r="291" spans="4:11" ht="30">
      <c r="D291" s="79" t="s">
        <v>592</v>
      </c>
      <c r="E291" s="79">
        <v>1</v>
      </c>
      <c r="G291" s="79" t="s">
        <v>982</v>
      </c>
      <c r="H291" s="80">
        <v>1</v>
      </c>
      <c r="J291" s="79" t="s">
        <v>983</v>
      </c>
      <c r="K291" s="80">
        <v>2</v>
      </c>
    </row>
    <row r="292" spans="4:11">
      <c r="D292" s="79" t="s">
        <v>513</v>
      </c>
      <c r="E292" s="79">
        <v>1</v>
      </c>
      <c r="G292" s="79" t="s">
        <v>842</v>
      </c>
      <c r="H292" s="80">
        <v>1</v>
      </c>
      <c r="J292" s="79" t="s">
        <v>985</v>
      </c>
      <c r="K292" s="80">
        <v>2</v>
      </c>
    </row>
    <row r="293" spans="4:11">
      <c r="D293" s="79" t="s">
        <v>1692</v>
      </c>
      <c r="E293" s="79">
        <v>1</v>
      </c>
      <c r="G293" s="79" t="s">
        <v>835</v>
      </c>
      <c r="H293" s="80">
        <v>1</v>
      </c>
      <c r="J293" s="79" t="s">
        <v>986</v>
      </c>
      <c r="K293" s="80">
        <v>2</v>
      </c>
    </row>
    <row r="294" spans="4:11" ht="30">
      <c r="D294" s="79" t="s">
        <v>688</v>
      </c>
      <c r="E294" s="79">
        <v>1</v>
      </c>
      <c r="G294" s="79" t="s">
        <v>987</v>
      </c>
      <c r="H294" s="80">
        <v>1</v>
      </c>
      <c r="J294" s="79" t="s">
        <v>988</v>
      </c>
      <c r="K294" s="80">
        <v>2</v>
      </c>
    </row>
    <row r="295" spans="4:11" ht="30">
      <c r="D295" s="79" t="s">
        <v>694</v>
      </c>
      <c r="E295" s="79">
        <v>1</v>
      </c>
      <c r="G295" s="79" t="s">
        <v>989</v>
      </c>
      <c r="H295" s="80">
        <v>1</v>
      </c>
      <c r="J295" s="79" t="s">
        <v>990</v>
      </c>
      <c r="K295" s="80">
        <v>2</v>
      </c>
    </row>
    <row r="296" spans="4:11" ht="30">
      <c r="D296" s="79" t="s">
        <v>1326</v>
      </c>
      <c r="E296" s="79">
        <v>1</v>
      </c>
      <c r="G296" s="79" t="s">
        <v>880</v>
      </c>
      <c r="H296" s="80">
        <v>1</v>
      </c>
      <c r="J296" s="79" t="s">
        <v>991</v>
      </c>
      <c r="K296" s="80">
        <v>2</v>
      </c>
    </row>
    <row r="297" spans="4:11">
      <c r="D297" s="79" t="s">
        <v>1693</v>
      </c>
      <c r="E297" s="79">
        <v>1</v>
      </c>
      <c r="G297" s="79" t="s">
        <v>992</v>
      </c>
      <c r="H297" s="80">
        <v>1</v>
      </c>
      <c r="J297" s="79" t="s">
        <v>993</v>
      </c>
      <c r="K297" s="80">
        <v>2</v>
      </c>
    </row>
    <row r="298" spans="4:11" ht="30">
      <c r="D298" s="79" t="s">
        <v>1694</v>
      </c>
      <c r="E298" s="79">
        <v>1</v>
      </c>
      <c r="G298" s="79" t="s">
        <v>994</v>
      </c>
      <c r="H298" s="80">
        <v>1</v>
      </c>
      <c r="J298" s="79" t="s">
        <v>995</v>
      </c>
      <c r="K298" s="80">
        <v>2</v>
      </c>
    </row>
    <row r="299" spans="4:11" ht="30">
      <c r="D299" s="79" t="s">
        <v>761</v>
      </c>
      <c r="E299" s="79">
        <v>1</v>
      </c>
      <c r="G299" s="79" t="s">
        <v>996</v>
      </c>
      <c r="H299" s="80">
        <v>1</v>
      </c>
      <c r="J299" s="79" t="s">
        <v>997</v>
      </c>
      <c r="K299" s="80">
        <v>2</v>
      </c>
    </row>
    <row r="300" spans="4:11" ht="30">
      <c r="D300" s="79" t="s">
        <v>1695</v>
      </c>
      <c r="E300" s="79">
        <v>1</v>
      </c>
      <c r="G300" s="79" t="s">
        <v>998</v>
      </c>
      <c r="H300" s="80">
        <v>1</v>
      </c>
      <c r="J300" s="79" t="s">
        <v>929</v>
      </c>
      <c r="K300" s="80">
        <v>2</v>
      </c>
    </row>
    <row r="301" spans="4:11" ht="30">
      <c r="D301" s="79" t="s">
        <v>1696</v>
      </c>
      <c r="E301" s="79">
        <v>1</v>
      </c>
      <c r="G301" s="79" t="s">
        <v>867</v>
      </c>
      <c r="H301" s="80">
        <v>1</v>
      </c>
      <c r="J301" s="79" t="s">
        <v>614</v>
      </c>
      <c r="K301" s="80">
        <v>2</v>
      </c>
    </row>
    <row r="302" spans="4:11">
      <c r="D302" s="79" t="s">
        <v>551</v>
      </c>
      <c r="E302" s="79">
        <v>1</v>
      </c>
      <c r="G302" s="79" t="s">
        <v>845</v>
      </c>
      <c r="H302" s="80">
        <v>1</v>
      </c>
      <c r="J302" s="79" t="s">
        <v>999</v>
      </c>
      <c r="K302" s="80">
        <v>2</v>
      </c>
    </row>
    <row r="303" spans="4:11" ht="30">
      <c r="D303" s="79" t="s">
        <v>903</v>
      </c>
      <c r="E303" s="79">
        <v>1</v>
      </c>
      <c r="G303" s="79" t="s">
        <v>1000</v>
      </c>
      <c r="H303" s="80">
        <v>1</v>
      </c>
      <c r="J303" s="79" t="s">
        <v>1001</v>
      </c>
      <c r="K303" s="80">
        <v>2</v>
      </c>
    </row>
    <row r="304" spans="4:11" ht="30">
      <c r="D304" s="79" t="s">
        <v>601</v>
      </c>
      <c r="E304" s="79">
        <v>1</v>
      </c>
      <c r="G304" s="79" t="s">
        <v>1002</v>
      </c>
      <c r="H304" s="80">
        <v>1</v>
      </c>
      <c r="J304" s="79" t="s">
        <v>539</v>
      </c>
      <c r="K304" s="80">
        <v>2</v>
      </c>
    </row>
    <row r="305" spans="4:11" ht="30">
      <c r="D305" s="79" t="s">
        <v>424</v>
      </c>
      <c r="E305" s="79">
        <v>1</v>
      </c>
      <c r="G305" s="79" t="s">
        <v>597</v>
      </c>
      <c r="H305" s="80">
        <v>1</v>
      </c>
      <c r="J305" s="79" t="s">
        <v>1003</v>
      </c>
      <c r="K305" s="80">
        <v>2</v>
      </c>
    </row>
    <row r="306" spans="4:11" ht="30">
      <c r="D306" s="79" t="s">
        <v>312</v>
      </c>
      <c r="E306" s="79">
        <v>1</v>
      </c>
      <c r="G306" s="79" t="s">
        <v>592</v>
      </c>
      <c r="H306" s="80">
        <v>1</v>
      </c>
      <c r="J306" s="79" t="s">
        <v>1004</v>
      </c>
      <c r="K306" s="80">
        <v>2</v>
      </c>
    </row>
    <row r="307" spans="4:11">
      <c r="D307" s="79" t="s">
        <v>444</v>
      </c>
      <c r="E307" s="79">
        <v>1</v>
      </c>
      <c r="G307" s="79" t="s">
        <v>1005</v>
      </c>
      <c r="H307" s="80">
        <v>1</v>
      </c>
      <c r="J307" s="79" t="s">
        <v>1006</v>
      </c>
      <c r="K307" s="80">
        <v>2</v>
      </c>
    </row>
    <row r="308" spans="4:11" ht="30">
      <c r="D308" s="79" t="s">
        <v>1697</v>
      </c>
      <c r="E308" s="79">
        <v>1</v>
      </c>
      <c r="G308" s="79" t="s">
        <v>1007</v>
      </c>
      <c r="H308" s="80">
        <v>1</v>
      </c>
      <c r="J308" s="79" t="s">
        <v>1008</v>
      </c>
      <c r="K308" s="80">
        <v>2</v>
      </c>
    </row>
    <row r="309" spans="4:11">
      <c r="D309" s="79" t="s">
        <v>1698</v>
      </c>
      <c r="E309" s="79">
        <v>1</v>
      </c>
      <c r="G309" s="79" t="s">
        <v>1009</v>
      </c>
      <c r="H309" s="80">
        <v>1</v>
      </c>
      <c r="J309" s="79" t="s">
        <v>307</v>
      </c>
      <c r="K309" s="80">
        <v>2</v>
      </c>
    </row>
    <row r="310" spans="4:11" ht="30">
      <c r="D310" s="79" t="s">
        <v>1699</v>
      </c>
      <c r="E310" s="79">
        <v>1</v>
      </c>
      <c r="G310" s="79" t="s">
        <v>1010</v>
      </c>
      <c r="H310" s="80">
        <v>1</v>
      </c>
      <c r="J310" s="79" t="s">
        <v>1011</v>
      </c>
      <c r="K310" s="80">
        <v>2</v>
      </c>
    </row>
    <row r="311" spans="4:11">
      <c r="D311" s="79" t="s">
        <v>621</v>
      </c>
      <c r="E311" s="79">
        <v>1</v>
      </c>
      <c r="G311" s="79" t="s">
        <v>1012</v>
      </c>
      <c r="H311" s="80">
        <v>1</v>
      </c>
      <c r="J311" s="79" t="s">
        <v>1013</v>
      </c>
      <c r="K311" s="80">
        <v>2</v>
      </c>
    </row>
    <row r="312" spans="4:11" ht="30">
      <c r="D312" s="79" t="s">
        <v>1700</v>
      </c>
      <c r="E312" s="79">
        <v>1</v>
      </c>
      <c r="G312" s="79" t="s">
        <v>868</v>
      </c>
      <c r="H312" s="80">
        <v>1</v>
      </c>
      <c r="J312" s="79" t="s">
        <v>297</v>
      </c>
      <c r="K312" s="80">
        <v>2</v>
      </c>
    </row>
    <row r="313" spans="4:11" ht="30">
      <c r="D313" s="79" t="s">
        <v>1000</v>
      </c>
      <c r="E313" s="79">
        <v>1</v>
      </c>
      <c r="G313" s="79" t="s">
        <v>1014</v>
      </c>
      <c r="H313" s="80">
        <v>1</v>
      </c>
      <c r="J313" s="79" t="s">
        <v>1015</v>
      </c>
      <c r="K313" s="80">
        <v>2</v>
      </c>
    </row>
    <row r="314" spans="4:11" ht="30">
      <c r="D314" s="79" t="s">
        <v>1701</v>
      </c>
      <c r="E314" s="79">
        <v>1</v>
      </c>
      <c r="G314" s="79" t="s">
        <v>1017</v>
      </c>
      <c r="H314" s="80">
        <v>1</v>
      </c>
      <c r="J314" s="79" t="s">
        <v>1018</v>
      </c>
      <c r="K314" s="80">
        <v>2</v>
      </c>
    </row>
    <row r="315" spans="4:11" ht="30">
      <c r="D315" s="79" t="s">
        <v>554</v>
      </c>
      <c r="E315" s="79">
        <v>1</v>
      </c>
      <c r="G315" s="79" t="s">
        <v>1019</v>
      </c>
      <c r="H315" s="80">
        <v>1</v>
      </c>
      <c r="J315" s="79" t="s">
        <v>1020</v>
      </c>
      <c r="K315" s="80">
        <v>2</v>
      </c>
    </row>
    <row r="316" spans="4:11" ht="30">
      <c r="D316" s="79" t="s">
        <v>1545</v>
      </c>
      <c r="E316" s="79">
        <v>1</v>
      </c>
      <c r="G316" s="79" t="s">
        <v>1021</v>
      </c>
      <c r="H316" s="80">
        <v>1</v>
      </c>
      <c r="J316" s="79" t="s">
        <v>1022</v>
      </c>
      <c r="K316" s="80">
        <v>2</v>
      </c>
    </row>
    <row r="317" spans="4:11" ht="30">
      <c r="D317" s="79" t="s">
        <v>1702</v>
      </c>
      <c r="E317" s="79">
        <v>1</v>
      </c>
      <c r="G317" s="79" t="s">
        <v>1023</v>
      </c>
      <c r="H317" s="80">
        <v>1</v>
      </c>
      <c r="J317" s="79" t="s">
        <v>1024</v>
      </c>
      <c r="K317" s="80">
        <v>2</v>
      </c>
    </row>
    <row r="318" spans="4:11" ht="30">
      <c r="D318" s="79" t="s">
        <v>1703</v>
      </c>
      <c r="E318" s="79">
        <v>1</v>
      </c>
      <c r="G318" s="79" t="s">
        <v>1025</v>
      </c>
      <c r="H318" s="80">
        <v>1</v>
      </c>
      <c r="J318" s="79" t="s">
        <v>1026</v>
      </c>
      <c r="K318" s="80">
        <v>2</v>
      </c>
    </row>
    <row r="319" spans="4:11" ht="30">
      <c r="D319" s="79" t="s">
        <v>1704</v>
      </c>
      <c r="E319" s="79">
        <v>1</v>
      </c>
      <c r="G319" s="79" t="s">
        <v>1027</v>
      </c>
      <c r="H319" s="80">
        <v>1</v>
      </c>
      <c r="J319" s="79" t="s">
        <v>1028</v>
      </c>
      <c r="K319" s="80">
        <v>2</v>
      </c>
    </row>
    <row r="320" spans="4:11">
      <c r="D320" s="79" t="s">
        <v>422</v>
      </c>
      <c r="E320" s="79">
        <v>1</v>
      </c>
      <c r="G320" s="79" t="s">
        <v>1029</v>
      </c>
      <c r="H320" s="80">
        <v>1</v>
      </c>
      <c r="J320" s="79" t="s">
        <v>1030</v>
      </c>
      <c r="K320" s="80">
        <v>2</v>
      </c>
    </row>
    <row r="321" spans="4:11" ht="30">
      <c r="D321" s="79" t="s">
        <v>472</v>
      </c>
      <c r="E321" s="79">
        <v>1</v>
      </c>
      <c r="G321" s="79" t="s">
        <v>1031</v>
      </c>
      <c r="H321" s="80">
        <v>1</v>
      </c>
      <c r="J321" s="79" t="s">
        <v>1032</v>
      </c>
      <c r="K321" s="80">
        <v>2</v>
      </c>
    </row>
    <row r="322" spans="4:11">
      <c r="D322" s="79" t="s">
        <v>475</v>
      </c>
      <c r="E322" s="79">
        <v>1</v>
      </c>
      <c r="G322" s="79" t="s">
        <v>1033</v>
      </c>
      <c r="H322" s="80">
        <v>1</v>
      </c>
      <c r="J322" s="79" t="s">
        <v>1034</v>
      </c>
      <c r="K322" s="80">
        <v>1</v>
      </c>
    </row>
    <row r="323" spans="4:11">
      <c r="D323" s="79" t="s">
        <v>782</v>
      </c>
      <c r="E323" s="79">
        <v>1</v>
      </c>
      <c r="G323" s="79" t="s">
        <v>1035</v>
      </c>
      <c r="H323" s="80">
        <v>1</v>
      </c>
      <c r="J323" s="79" t="s">
        <v>1036</v>
      </c>
      <c r="K323" s="80">
        <v>1</v>
      </c>
    </row>
    <row r="324" spans="4:11" ht="30">
      <c r="D324" s="79" t="s">
        <v>786</v>
      </c>
      <c r="E324" s="79">
        <v>1</v>
      </c>
      <c r="G324" s="79" t="s">
        <v>1037</v>
      </c>
      <c r="H324" s="80">
        <v>1</v>
      </c>
      <c r="J324" s="79" t="s">
        <v>1038</v>
      </c>
      <c r="K324" s="80">
        <v>1</v>
      </c>
    </row>
    <row r="325" spans="4:11" ht="30">
      <c r="D325" s="79" t="s">
        <v>1705</v>
      </c>
      <c r="E325" s="79">
        <v>1</v>
      </c>
      <c r="G325" s="79" t="s">
        <v>1039</v>
      </c>
      <c r="H325" s="80">
        <v>1</v>
      </c>
      <c r="J325" s="79" t="s">
        <v>1040</v>
      </c>
      <c r="K325" s="80">
        <v>1</v>
      </c>
    </row>
    <row r="326" spans="4:11" ht="30">
      <c r="D326" s="79" t="s">
        <v>1706</v>
      </c>
      <c r="E326" s="79">
        <v>1</v>
      </c>
      <c r="G326" s="79" t="s">
        <v>1041</v>
      </c>
      <c r="H326" s="80">
        <v>1</v>
      </c>
      <c r="J326" s="79" t="s">
        <v>1042</v>
      </c>
      <c r="K326" s="80">
        <v>1</v>
      </c>
    </row>
    <row r="327" spans="4:11" ht="30">
      <c r="D327" s="79" t="s">
        <v>1707</v>
      </c>
      <c r="E327" s="79">
        <v>1</v>
      </c>
      <c r="G327" s="79" t="s">
        <v>1043</v>
      </c>
      <c r="H327" s="80">
        <v>1</v>
      </c>
      <c r="J327" s="79" t="s">
        <v>1044</v>
      </c>
      <c r="K327" s="80">
        <v>1</v>
      </c>
    </row>
    <row r="328" spans="4:11" ht="30">
      <c r="D328" s="79" t="s">
        <v>1708</v>
      </c>
      <c r="E328" s="79">
        <v>1</v>
      </c>
      <c r="G328" s="79" t="s">
        <v>756</v>
      </c>
      <c r="H328" s="80">
        <v>1</v>
      </c>
      <c r="J328" s="79" t="s">
        <v>407</v>
      </c>
      <c r="K328" s="80">
        <v>1</v>
      </c>
    </row>
    <row r="329" spans="4:11" ht="45">
      <c r="D329" s="79" t="s">
        <v>1709</v>
      </c>
      <c r="E329" s="79">
        <v>1</v>
      </c>
      <c r="G329" s="79" t="s">
        <v>875</v>
      </c>
      <c r="H329" s="80">
        <v>1</v>
      </c>
      <c r="J329" s="79" t="s">
        <v>1045</v>
      </c>
      <c r="K329" s="80">
        <v>1</v>
      </c>
    </row>
    <row r="330" spans="4:11">
      <c r="D330" s="79" t="s">
        <v>1710</v>
      </c>
      <c r="E330" s="79">
        <v>1</v>
      </c>
      <c r="G330" s="79" t="s">
        <v>1046</v>
      </c>
      <c r="H330" s="80">
        <v>1</v>
      </c>
      <c r="J330" s="79" t="s">
        <v>1047</v>
      </c>
      <c r="K330" s="80">
        <v>1</v>
      </c>
    </row>
    <row r="331" spans="4:11">
      <c r="D331" s="79" t="s">
        <v>357</v>
      </c>
      <c r="E331" s="79">
        <v>1</v>
      </c>
      <c r="G331" s="79" t="s">
        <v>1048</v>
      </c>
      <c r="H331" s="80">
        <v>1</v>
      </c>
      <c r="J331" s="79" t="s">
        <v>1049</v>
      </c>
      <c r="K331" s="80">
        <v>1</v>
      </c>
    </row>
    <row r="332" spans="4:11">
      <c r="D332" s="79" t="s">
        <v>743</v>
      </c>
      <c r="E332" s="79">
        <v>1</v>
      </c>
      <c r="G332" s="79" t="s">
        <v>1050</v>
      </c>
      <c r="H332" s="80">
        <v>1</v>
      </c>
      <c r="J332" s="79" t="s">
        <v>1051</v>
      </c>
      <c r="K332" s="80">
        <v>1</v>
      </c>
    </row>
    <row r="333" spans="4:11" ht="30">
      <c r="D333" s="79" t="s">
        <v>1711</v>
      </c>
      <c r="E333" s="79">
        <v>1</v>
      </c>
      <c r="G333" s="79" t="s">
        <v>1052</v>
      </c>
      <c r="H333" s="80">
        <v>1</v>
      </c>
      <c r="J333" s="79" t="s">
        <v>1053</v>
      </c>
      <c r="K333" s="80">
        <v>1</v>
      </c>
    </row>
    <row r="334" spans="4:11">
      <c r="D334" s="79" t="s">
        <v>1712</v>
      </c>
      <c r="E334" s="79">
        <v>1</v>
      </c>
      <c r="G334" s="79" t="s">
        <v>1054</v>
      </c>
      <c r="H334" s="80">
        <v>1</v>
      </c>
      <c r="J334" s="79" t="s">
        <v>1055</v>
      </c>
      <c r="K334" s="80">
        <v>1</v>
      </c>
    </row>
    <row r="335" spans="4:11">
      <c r="D335" s="79" t="s">
        <v>1713</v>
      </c>
      <c r="E335" s="79">
        <v>1</v>
      </c>
      <c r="G335" s="79" t="s">
        <v>1057</v>
      </c>
      <c r="H335" s="80">
        <v>1</v>
      </c>
      <c r="J335" s="79" t="s">
        <v>1058</v>
      </c>
      <c r="K335" s="80">
        <v>1</v>
      </c>
    </row>
    <row r="336" spans="4:11">
      <c r="D336" s="79" t="s">
        <v>1714</v>
      </c>
      <c r="E336" s="79">
        <v>1</v>
      </c>
      <c r="G336" s="79" t="s">
        <v>1059</v>
      </c>
      <c r="H336" s="80">
        <v>1</v>
      </c>
      <c r="J336" s="79" t="s">
        <v>1060</v>
      </c>
      <c r="K336" s="80">
        <v>1</v>
      </c>
    </row>
    <row r="337" spans="4:11" ht="30">
      <c r="D337" s="79" t="s">
        <v>1715</v>
      </c>
      <c r="E337" s="79">
        <v>1</v>
      </c>
      <c r="G337" s="79" t="s">
        <v>1062</v>
      </c>
      <c r="H337" s="80">
        <v>1</v>
      </c>
      <c r="J337" s="79" t="s">
        <v>488</v>
      </c>
      <c r="K337" s="80">
        <v>1</v>
      </c>
    </row>
    <row r="338" spans="4:11" ht="30">
      <c r="D338" s="79" t="s">
        <v>683</v>
      </c>
      <c r="E338" s="79">
        <v>1</v>
      </c>
      <c r="G338" s="79" t="s">
        <v>1063</v>
      </c>
      <c r="H338" s="80">
        <v>1</v>
      </c>
      <c r="J338" s="79" t="s">
        <v>1064</v>
      </c>
      <c r="K338" s="80">
        <v>1</v>
      </c>
    </row>
    <row r="339" spans="4:11" ht="30">
      <c r="D339" s="79" t="s">
        <v>1716</v>
      </c>
      <c r="E339" s="79">
        <v>1</v>
      </c>
      <c r="G339" s="79" t="s">
        <v>1065</v>
      </c>
      <c r="H339" s="80">
        <v>1</v>
      </c>
      <c r="J339" s="79" t="s">
        <v>1066</v>
      </c>
      <c r="K339" s="80">
        <v>1</v>
      </c>
    </row>
    <row r="340" spans="4:11" ht="30">
      <c r="D340" s="79" t="s">
        <v>1717</v>
      </c>
      <c r="E340" s="79">
        <v>1</v>
      </c>
      <c r="G340" s="79" t="s">
        <v>1067</v>
      </c>
      <c r="H340" s="80">
        <v>1</v>
      </c>
      <c r="J340" s="79" t="s">
        <v>1068</v>
      </c>
      <c r="K340" s="80">
        <v>1</v>
      </c>
    </row>
    <row r="341" spans="4:11" ht="30">
      <c r="D341" s="79" t="s">
        <v>1718</v>
      </c>
      <c r="E341" s="79">
        <v>1</v>
      </c>
      <c r="G341" s="79" t="s">
        <v>1069</v>
      </c>
      <c r="H341" s="80">
        <v>1</v>
      </c>
      <c r="J341" s="79" t="s">
        <v>1070</v>
      </c>
      <c r="K341" s="80">
        <v>1</v>
      </c>
    </row>
    <row r="342" spans="4:11" ht="30">
      <c r="D342" s="79" t="s">
        <v>1719</v>
      </c>
      <c r="E342" s="79">
        <v>1</v>
      </c>
      <c r="G342" s="79" t="s">
        <v>1071</v>
      </c>
      <c r="H342" s="80">
        <v>1</v>
      </c>
      <c r="J342" s="79" t="s">
        <v>1072</v>
      </c>
      <c r="K342" s="80">
        <v>1</v>
      </c>
    </row>
    <row r="343" spans="4:11" ht="30">
      <c r="D343" s="79" t="s">
        <v>736</v>
      </c>
      <c r="E343" s="79">
        <v>1</v>
      </c>
      <c r="G343" s="79" t="s">
        <v>1074</v>
      </c>
      <c r="H343" s="80">
        <v>1</v>
      </c>
      <c r="J343" s="79" t="s">
        <v>1075</v>
      </c>
      <c r="K343" s="80">
        <v>1</v>
      </c>
    </row>
    <row r="344" spans="4:11" ht="30">
      <c r="D344" s="79" t="s">
        <v>724</v>
      </c>
      <c r="E344" s="79">
        <v>1</v>
      </c>
      <c r="G344" s="79" t="s">
        <v>1076</v>
      </c>
      <c r="H344" s="80">
        <v>1</v>
      </c>
      <c r="J344" s="79" t="s">
        <v>1077</v>
      </c>
      <c r="K344" s="80">
        <v>1</v>
      </c>
    </row>
    <row r="345" spans="4:11" ht="30">
      <c r="D345" s="79" t="s">
        <v>1006</v>
      </c>
      <c r="E345" s="79">
        <v>1</v>
      </c>
      <c r="G345" s="79" t="s">
        <v>1078</v>
      </c>
      <c r="H345" s="80">
        <v>1</v>
      </c>
      <c r="J345" s="79" t="s">
        <v>1079</v>
      </c>
      <c r="K345" s="80">
        <v>1</v>
      </c>
    </row>
    <row r="346" spans="4:11" ht="30">
      <c r="D346" s="79" t="s">
        <v>661</v>
      </c>
      <c r="E346" s="79">
        <v>1</v>
      </c>
      <c r="G346" s="79" t="s">
        <v>1080</v>
      </c>
      <c r="H346" s="80">
        <v>1</v>
      </c>
      <c r="J346" s="79" t="s">
        <v>1081</v>
      </c>
      <c r="K346" s="80">
        <v>1</v>
      </c>
    </row>
    <row r="347" spans="4:11" ht="30">
      <c r="D347" s="79" t="s">
        <v>1720</v>
      </c>
      <c r="E347" s="79">
        <v>1</v>
      </c>
      <c r="G347" s="79" t="s">
        <v>722</v>
      </c>
      <c r="H347" s="80">
        <v>1</v>
      </c>
      <c r="J347" s="79" t="s">
        <v>505</v>
      </c>
      <c r="K347" s="80">
        <v>1</v>
      </c>
    </row>
    <row r="348" spans="4:11" ht="30">
      <c r="D348" s="79" t="s">
        <v>1420</v>
      </c>
      <c r="E348" s="79">
        <v>1</v>
      </c>
      <c r="G348" s="79" t="s">
        <v>1084</v>
      </c>
      <c r="H348" s="80">
        <v>1</v>
      </c>
      <c r="J348" s="79" t="s">
        <v>1085</v>
      </c>
      <c r="K348" s="80">
        <v>1</v>
      </c>
    </row>
    <row r="349" spans="4:11" ht="30">
      <c r="D349" s="79" t="s">
        <v>1721</v>
      </c>
      <c r="E349" s="79">
        <v>1</v>
      </c>
      <c r="G349" s="79" t="s">
        <v>1086</v>
      </c>
      <c r="H349" s="80">
        <v>1</v>
      </c>
      <c r="J349" s="79" t="s">
        <v>1087</v>
      </c>
      <c r="K349" s="80">
        <v>1</v>
      </c>
    </row>
    <row r="350" spans="4:11" ht="30">
      <c r="D350" s="79" t="s">
        <v>1722</v>
      </c>
      <c r="E350" s="79">
        <v>1</v>
      </c>
      <c r="G350" s="79" t="s">
        <v>1088</v>
      </c>
      <c r="H350" s="80">
        <v>1</v>
      </c>
      <c r="J350" s="79" t="s">
        <v>1089</v>
      </c>
      <c r="K350" s="80">
        <v>1</v>
      </c>
    </row>
    <row r="351" spans="4:11" ht="30">
      <c r="D351" s="79" t="s">
        <v>502</v>
      </c>
      <c r="E351" s="79">
        <v>1</v>
      </c>
      <c r="G351" s="79" t="s">
        <v>1090</v>
      </c>
      <c r="H351" s="80">
        <v>1</v>
      </c>
      <c r="J351" s="79" t="s">
        <v>1091</v>
      </c>
      <c r="K351" s="80">
        <v>1</v>
      </c>
    </row>
    <row r="352" spans="4:11" ht="30">
      <c r="D352" s="79" t="s">
        <v>1723</v>
      </c>
      <c r="E352" s="79">
        <v>1</v>
      </c>
      <c r="G352" s="79" t="s">
        <v>1092</v>
      </c>
      <c r="H352" s="80">
        <v>1</v>
      </c>
      <c r="J352" s="79" t="s">
        <v>456</v>
      </c>
      <c r="K352" s="80">
        <v>1</v>
      </c>
    </row>
    <row r="353" spans="4:11">
      <c r="D353" s="79" t="s">
        <v>1724</v>
      </c>
      <c r="E353" s="79">
        <v>1</v>
      </c>
      <c r="G353" s="79" t="s">
        <v>1093</v>
      </c>
      <c r="H353" s="80">
        <v>1</v>
      </c>
      <c r="J353" s="79" t="s">
        <v>1094</v>
      </c>
      <c r="K353" s="80">
        <v>1</v>
      </c>
    </row>
    <row r="354" spans="4:11">
      <c r="D354" s="79" t="s">
        <v>462</v>
      </c>
      <c r="E354" s="79">
        <v>1</v>
      </c>
      <c r="G354" s="79" t="s">
        <v>1095</v>
      </c>
      <c r="H354" s="80">
        <v>1</v>
      </c>
      <c r="J354" s="79" t="s">
        <v>1096</v>
      </c>
      <c r="K354" s="80">
        <v>1</v>
      </c>
    </row>
    <row r="355" spans="4:11">
      <c r="D355" s="79" t="s">
        <v>485</v>
      </c>
      <c r="E355" s="79">
        <v>1</v>
      </c>
      <c r="G355" s="79" t="s">
        <v>652</v>
      </c>
      <c r="H355" s="80">
        <v>1</v>
      </c>
      <c r="J355" s="79" t="s">
        <v>1097</v>
      </c>
      <c r="K355" s="80">
        <v>1</v>
      </c>
    </row>
    <row r="356" spans="4:11" ht="30">
      <c r="D356" s="79" t="s">
        <v>523</v>
      </c>
      <c r="E356" s="79">
        <v>1</v>
      </c>
      <c r="G356" s="79" t="s">
        <v>1098</v>
      </c>
      <c r="H356" s="80">
        <v>1</v>
      </c>
      <c r="J356" s="79" t="s">
        <v>1099</v>
      </c>
      <c r="K356" s="80">
        <v>1</v>
      </c>
    </row>
    <row r="357" spans="4:11" ht="30">
      <c r="D357" s="79" t="s">
        <v>1725</v>
      </c>
      <c r="E357" s="79">
        <v>1</v>
      </c>
      <c r="G357" s="79" t="s">
        <v>1100</v>
      </c>
      <c r="H357" s="80">
        <v>1</v>
      </c>
      <c r="J357" s="79" t="s">
        <v>1101</v>
      </c>
      <c r="K357" s="80">
        <v>1</v>
      </c>
    </row>
    <row r="358" spans="4:11" ht="30">
      <c r="D358" s="79" t="s">
        <v>1726</v>
      </c>
      <c r="E358" s="79">
        <v>1</v>
      </c>
      <c r="G358" s="79" t="s">
        <v>1102</v>
      </c>
      <c r="H358" s="80">
        <v>1</v>
      </c>
      <c r="J358" s="79" t="s">
        <v>1103</v>
      </c>
      <c r="K358" s="80">
        <v>1</v>
      </c>
    </row>
    <row r="359" spans="4:11" ht="30">
      <c r="D359" s="79" t="s">
        <v>1727</v>
      </c>
      <c r="E359" s="79">
        <v>1</v>
      </c>
      <c r="G359" s="79" t="s">
        <v>387</v>
      </c>
      <c r="H359" s="80">
        <v>1</v>
      </c>
      <c r="J359" s="79" t="s">
        <v>1104</v>
      </c>
      <c r="K359" s="80">
        <v>1</v>
      </c>
    </row>
    <row r="360" spans="4:11" ht="30">
      <c r="D360" s="79" t="s">
        <v>1728</v>
      </c>
      <c r="E360" s="79">
        <v>1</v>
      </c>
      <c r="G360" s="79" t="s">
        <v>1105</v>
      </c>
      <c r="H360" s="80">
        <v>1</v>
      </c>
      <c r="J360" s="79" t="s">
        <v>1106</v>
      </c>
      <c r="K360" s="80">
        <v>1</v>
      </c>
    </row>
    <row r="361" spans="4:11">
      <c r="D361" s="79" t="s">
        <v>1729</v>
      </c>
      <c r="E361" s="79">
        <v>1</v>
      </c>
      <c r="G361" s="79" t="s">
        <v>1107</v>
      </c>
      <c r="H361" s="80">
        <v>1</v>
      </c>
      <c r="J361" s="79" t="s">
        <v>1108</v>
      </c>
      <c r="K361" s="80">
        <v>1</v>
      </c>
    </row>
    <row r="362" spans="4:11" ht="30">
      <c r="D362" s="79" t="s">
        <v>1730</v>
      </c>
      <c r="E362" s="79">
        <v>1</v>
      </c>
      <c r="G362" s="79" t="s">
        <v>539</v>
      </c>
      <c r="H362" s="80">
        <v>1</v>
      </c>
      <c r="J362" s="79" t="s">
        <v>1109</v>
      </c>
      <c r="K362" s="80">
        <v>1</v>
      </c>
    </row>
    <row r="363" spans="4:11">
      <c r="D363" s="79" t="s">
        <v>731</v>
      </c>
      <c r="E363" s="79">
        <v>1</v>
      </c>
      <c r="G363" s="79" t="s">
        <v>1110</v>
      </c>
      <c r="H363" s="80">
        <v>1</v>
      </c>
      <c r="J363" s="79" t="s">
        <v>1111</v>
      </c>
      <c r="K363" s="80">
        <v>1</v>
      </c>
    </row>
    <row r="364" spans="4:11">
      <c r="D364" s="79" t="s">
        <v>734</v>
      </c>
      <c r="E364" s="79">
        <v>1</v>
      </c>
      <c r="G364" s="79" t="s">
        <v>1112</v>
      </c>
      <c r="H364" s="80">
        <v>1</v>
      </c>
      <c r="J364" s="79" t="s">
        <v>402</v>
      </c>
      <c r="K364" s="80">
        <v>1</v>
      </c>
    </row>
    <row r="365" spans="4:11" ht="30">
      <c r="D365" s="79" t="s">
        <v>1731</v>
      </c>
      <c r="E365" s="79">
        <v>1</v>
      </c>
      <c r="G365" s="79" t="s">
        <v>1113</v>
      </c>
      <c r="H365" s="80">
        <v>1</v>
      </c>
      <c r="J365" s="79" t="s">
        <v>1114</v>
      </c>
      <c r="K365" s="80">
        <v>1</v>
      </c>
    </row>
    <row r="366" spans="4:11">
      <c r="D366" s="79" t="s">
        <v>751</v>
      </c>
      <c r="E366" s="79">
        <v>1</v>
      </c>
      <c r="G366" s="79" t="s">
        <v>1116</v>
      </c>
      <c r="H366" s="80">
        <v>1</v>
      </c>
      <c r="J366" s="79" t="s">
        <v>1117</v>
      </c>
      <c r="K366" s="80">
        <v>1</v>
      </c>
    </row>
    <row r="367" spans="4:11" ht="30">
      <c r="D367" s="79" t="s">
        <v>1732</v>
      </c>
      <c r="E367" s="79">
        <v>1</v>
      </c>
      <c r="G367" s="79" t="s">
        <v>737</v>
      </c>
      <c r="H367" s="80">
        <v>1</v>
      </c>
      <c r="J367" s="79" t="s">
        <v>1118</v>
      </c>
      <c r="K367" s="80">
        <v>1</v>
      </c>
    </row>
    <row r="368" spans="4:11">
      <c r="D368" s="79" t="s">
        <v>757</v>
      </c>
      <c r="E368" s="79">
        <v>1</v>
      </c>
      <c r="G368" s="79" t="s">
        <v>1119</v>
      </c>
      <c r="H368" s="80">
        <v>1</v>
      </c>
      <c r="J368" s="79" t="s">
        <v>1120</v>
      </c>
      <c r="K368" s="80">
        <v>1</v>
      </c>
    </row>
    <row r="369" spans="4:11">
      <c r="D369" s="79" t="s">
        <v>1733</v>
      </c>
      <c r="E369" s="79">
        <v>1</v>
      </c>
      <c r="G369" s="79" t="s">
        <v>1121</v>
      </c>
      <c r="H369" s="80">
        <v>1</v>
      </c>
      <c r="J369" s="79" t="s">
        <v>399</v>
      </c>
      <c r="K369" s="80">
        <v>1</v>
      </c>
    </row>
    <row r="370" spans="4:11" ht="45">
      <c r="D370" s="79" t="s">
        <v>606</v>
      </c>
      <c r="E370" s="79">
        <v>1</v>
      </c>
      <c r="G370" s="79" t="s">
        <v>1122</v>
      </c>
      <c r="H370" s="80">
        <v>1</v>
      </c>
      <c r="J370" s="79" t="s">
        <v>1123</v>
      </c>
      <c r="K370" s="80">
        <v>1</v>
      </c>
    </row>
    <row r="371" spans="4:11" ht="30">
      <c r="D371" s="79" t="s">
        <v>1734</v>
      </c>
      <c r="E371" s="79">
        <v>1</v>
      </c>
      <c r="G371" s="79" t="s">
        <v>1124</v>
      </c>
      <c r="H371" s="80">
        <v>1</v>
      </c>
      <c r="J371" s="79" t="s">
        <v>1125</v>
      </c>
      <c r="K371" s="80">
        <v>1</v>
      </c>
    </row>
    <row r="372" spans="4:11" ht="30">
      <c r="D372" s="79" t="s">
        <v>1735</v>
      </c>
      <c r="E372" s="79">
        <v>1</v>
      </c>
      <c r="G372" s="79" t="s">
        <v>1127</v>
      </c>
      <c r="H372" s="80">
        <v>1</v>
      </c>
      <c r="J372" s="79" t="s">
        <v>1128</v>
      </c>
      <c r="K372" s="80">
        <v>1</v>
      </c>
    </row>
    <row r="373" spans="4:11" ht="30">
      <c r="D373" s="79" t="s">
        <v>1736</v>
      </c>
      <c r="E373" s="79">
        <v>1</v>
      </c>
      <c r="G373" s="79" t="s">
        <v>1130</v>
      </c>
      <c r="H373" s="80">
        <v>1</v>
      </c>
      <c r="J373" s="79" t="s">
        <v>1131</v>
      </c>
      <c r="K373" s="80">
        <v>1</v>
      </c>
    </row>
    <row r="374" spans="4:11" ht="30">
      <c r="D374" s="79" t="s">
        <v>1737</v>
      </c>
      <c r="E374" s="79">
        <v>1</v>
      </c>
      <c r="G374" s="79" t="s">
        <v>1133</v>
      </c>
      <c r="H374" s="80">
        <v>1</v>
      </c>
      <c r="J374" s="79" t="s">
        <v>1134</v>
      </c>
      <c r="K374" s="80">
        <v>1</v>
      </c>
    </row>
    <row r="375" spans="4:11" ht="30">
      <c r="D375" s="79" t="s">
        <v>1738</v>
      </c>
      <c r="E375" s="79">
        <v>1</v>
      </c>
      <c r="G375" s="79" t="s">
        <v>492</v>
      </c>
      <c r="H375" s="80">
        <v>1</v>
      </c>
      <c r="J375" s="79" t="s">
        <v>1135</v>
      </c>
      <c r="K375" s="80">
        <v>1</v>
      </c>
    </row>
    <row r="376" spans="4:11">
      <c r="D376" s="79" t="s">
        <v>1739</v>
      </c>
      <c r="E376" s="79">
        <v>1</v>
      </c>
      <c r="G376" s="79" t="s">
        <v>1136</v>
      </c>
      <c r="H376" s="80">
        <v>1</v>
      </c>
      <c r="J376" s="79" t="s">
        <v>279</v>
      </c>
      <c r="K376" s="80">
        <v>1</v>
      </c>
    </row>
    <row r="377" spans="4:11" ht="30">
      <c r="D377" s="79" t="s">
        <v>555</v>
      </c>
      <c r="E377" s="79">
        <v>1</v>
      </c>
      <c r="G377" s="79" t="s">
        <v>1137</v>
      </c>
      <c r="H377" s="80">
        <v>1</v>
      </c>
      <c r="J377" s="79" t="s">
        <v>1138</v>
      </c>
      <c r="K377" s="80">
        <v>1</v>
      </c>
    </row>
    <row r="378" spans="4:11">
      <c r="D378" s="79" t="s">
        <v>1414</v>
      </c>
      <c r="E378" s="79">
        <v>1</v>
      </c>
      <c r="G378" s="79" t="s">
        <v>1139</v>
      </c>
      <c r="H378" s="80">
        <v>1</v>
      </c>
      <c r="J378" s="79" t="s">
        <v>1140</v>
      </c>
      <c r="K378" s="80">
        <v>1</v>
      </c>
    </row>
    <row r="379" spans="4:11" ht="30">
      <c r="D379" s="79" t="s">
        <v>987</v>
      </c>
      <c r="E379" s="79">
        <v>1</v>
      </c>
      <c r="G379" s="79" t="s">
        <v>1141</v>
      </c>
      <c r="H379" s="80">
        <v>1</v>
      </c>
      <c r="J379" s="79" t="s">
        <v>1142</v>
      </c>
      <c r="K379" s="80">
        <v>1</v>
      </c>
    </row>
    <row r="380" spans="4:11">
      <c r="D380" s="79" t="s">
        <v>1740</v>
      </c>
      <c r="E380" s="79">
        <v>1</v>
      </c>
      <c r="G380" s="79" t="s">
        <v>1143</v>
      </c>
      <c r="H380" s="80">
        <v>1</v>
      </c>
      <c r="J380" s="79" t="s">
        <v>1144</v>
      </c>
      <c r="K380" s="80">
        <v>1</v>
      </c>
    </row>
    <row r="381" spans="4:11">
      <c r="D381" s="79" t="s">
        <v>518</v>
      </c>
      <c r="E381" s="79">
        <v>1</v>
      </c>
      <c r="G381" s="79" t="s">
        <v>1145</v>
      </c>
      <c r="H381" s="80">
        <v>1</v>
      </c>
      <c r="J381" s="79" t="s">
        <v>336</v>
      </c>
      <c r="K381" s="80">
        <v>1</v>
      </c>
    </row>
    <row r="382" spans="4:11" ht="30">
      <c r="D382" s="79" t="s">
        <v>1741</v>
      </c>
      <c r="E382" s="79">
        <v>1</v>
      </c>
      <c r="G382" s="79" t="s">
        <v>1146</v>
      </c>
      <c r="H382" s="80">
        <v>1</v>
      </c>
      <c r="J382" s="79" t="s">
        <v>1147</v>
      </c>
      <c r="K382" s="80">
        <v>1</v>
      </c>
    </row>
    <row r="383" spans="4:11">
      <c r="D383" s="79" t="s">
        <v>1742</v>
      </c>
      <c r="E383" s="79">
        <v>1</v>
      </c>
      <c r="G383" s="79" t="s">
        <v>1149</v>
      </c>
      <c r="H383" s="80">
        <v>1</v>
      </c>
      <c r="J383" s="79" t="s">
        <v>1150</v>
      </c>
      <c r="K383" s="80">
        <v>1</v>
      </c>
    </row>
    <row r="384" spans="4:11" ht="30">
      <c r="D384" s="79" t="s">
        <v>558</v>
      </c>
      <c r="E384" s="79">
        <v>1</v>
      </c>
      <c r="G384" s="79" t="s">
        <v>1151</v>
      </c>
      <c r="H384" s="80">
        <v>1</v>
      </c>
      <c r="J384" s="79" t="s">
        <v>1152</v>
      </c>
      <c r="K384" s="80">
        <v>1</v>
      </c>
    </row>
    <row r="385" spans="4:15">
      <c r="D385" s="79" t="s">
        <v>534</v>
      </c>
      <c r="E385" s="79">
        <v>1</v>
      </c>
      <c r="G385" s="79" t="s">
        <v>1153</v>
      </c>
      <c r="H385" s="80">
        <v>1</v>
      </c>
      <c r="J385" s="79" t="s">
        <v>1154</v>
      </c>
      <c r="K385" s="80">
        <v>1</v>
      </c>
    </row>
    <row r="386" spans="4:15" ht="30">
      <c r="D386" s="79" t="s">
        <v>540</v>
      </c>
      <c r="E386" s="79">
        <v>1</v>
      </c>
      <c r="G386" s="79" t="s">
        <v>1155</v>
      </c>
      <c r="H386" s="80">
        <v>1</v>
      </c>
      <c r="J386" s="79" t="s">
        <v>345</v>
      </c>
      <c r="K386" s="80">
        <v>1</v>
      </c>
    </row>
    <row r="387" spans="4:15" ht="30">
      <c r="D387" s="79" t="s">
        <v>1743</v>
      </c>
      <c r="E387" s="79">
        <v>1</v>
      </c>
      <c r="G387" s="79" t="s">
        <v>1150</v>
      </c>
      <c r="H387" s="80">
        <v>1</v>
      </c>
      <c r="J387" s="79" t="s">
        <v>1156</v>
      </c>
      <c r="K387" s="80">
        <v>1</v>
      </c>
    </row>
    <row r="388" spans="4:15" ht="30">
      <c r="D388" s="79" t="s">
        <v>1744</v>
      </c>
      <c r="E388" s="79">
        <v>1</v>
      </c>
      <c r="G388" s="79" t="s">
        <v>1157</v>
      </c>
      <c r="H388" s="80">
        <v>1</v>
      </c>
      <c r="J388" s="79" t="s">
        <v>1158</v>
      </c>
      <c r="K388" s="80">
        <v>1</v>
      </c>
      <c r="L388" s="79" t="s">
        <v>608</v>
      </c>
    </row>
    <row r="389" spans="4:15" ht="30">
      <c r="D389" s="79" t="s">
        <v>1745</v>
      </c>
      <c r="E389" s="79">
        <v>1</v>
      </c>
      <c r="G389" s="79" t="s">
        <v>1160</v>
      </c>
      <c r="H389" s="80">
        <v>1</v>
      </c>
      <c r="J389" s="79" t="s">
        <v>1161</v>
      </c>
      <c r="K389" s="80">
        <v>1</v>
      </c>
    </row>
    <row r="390" spans="4:15" ht="30">
      <c r="D390" s="79" t="s">
        <v>1746</v>
      </c>
      <c r="E390" s="79">
        <v>1</v>
      </c>
      <c r="G390" s="79" t="s">
        <v>310</v>
      </c>
      <c r="H390" s="80">
        <v>1</v>
      </c>
      <c r="J390" s="79" t="s">
        <v>288</v>
      </c>
      <c r="K390" s="80">
        <v>1</v>
      </c>
      <c r="O390" s="79" t="s">
        <v>608</v>
      </c>
    </row>
    <row r="391" spans="4:15" ht="30">
      <c r="D391" s="79" t="s">
        <v>1747</v>
      </c>
      <c r="E391" s="79">
        <v>1</v>
      </c>
      <c r="G391" s="79" t="s">
        <v>1163</v>
      </c>
      <c r="H391" s="80">
        <v>1</v>
      </c>
      <c r="J391" s="79" t="s">
        <v>1164</v>
      </c>
      <c r="K391" s="80">
        <v>1</v>
      </c>
    </row>
    <row r="392" spans="4:15" ht="30">
      <c r="D392" s="79" t="s">
        <v>438</v>
      </c>
      <c r="E392" s="79">
        <v>1</v>
      </c>
      <c r="G392" s="79" t="s">
        <v>1165</v>
      </c>
      <c r="H392" s="80">
        <v>1</v>
      </c>
      <c r="J392" s="79" t="s">
        <v>1166</v>
      </c>
      <c r="K392" s="80">
        <v>1</v>
      </c>
    </row>
    <row r="393" spans="4:15">
      <c r="D393" s="79" t="s">
        <v>1748</v>
      </c>
      <c r="E393" s="79">
        <v>1</v>
      </c>
      <c r="G393" s="79" t="s">
        <v>1167</v>
      </c>
      <c r="H393" s="80">
        <v>1</v>
      </c>
      <c r="J393" s="79" t="s">
        <v>1168</v>
      </c>
      <c r="K393" s="80">
        <v>1</v>
      </c>
    </row>
    <row r="394" spans="4:15" ht="45">
      <c r="D394" s="79" t="s">
        <v>1749</v>
      </c>
      <c r="E394" s="79">
        <v>1</v>
      </c>
      <c r="G394" s="79" t="s">
        <v>1169</v>
      </c>
      <c r="H394" s="80">
        <v>1</v>
      </c>
      <c r="J394" s="79" t="s">
        <v>1170</v>
      </c>
      <c r="K394" s="80">
        <v>1</v>
      </c>
    </row>
    <row r="395" spans="4:15" ht="30">
      <c r="D395" s="79" t="s">
        <v>1750</v>
      </c>
      <c r="E395" s="79">
        <v>1</v>
      </c>
      <c r="G395" s="79" t="s">
        <v>1006</v>
      </c>
      <c r="H395" s="80">
        <v>1</v>
      </c>
      <c r="J395" s="79" t="s">
        <v>1153</v>
      </c>
      <c r="K395" s="80">
        <v>1</v>
      </c>
    </row>
    <row r="396" spans="4:15">
      <c r="D396" s="79" t="s">
        <v>1021</v>
      </c>
      <c r="E396" s="79">
        <v>1</v>
      </c>
      <c r="G396" s="79" t="s">
        <v>1172</v>
      </c>
      <c r="H396" s="80">
        <v>1</v>
      </c>
      <c r="J396" s="79" t="s">
        <v>1173</v>
      </c>
      <c r="K396" s="80">
        <v>1</v>
      </c>
    </row>
    <row r="397" spans="4:15" ht="30">
      <c r="D397" s="79" t="s">
        <v>1751</v>
      </c>
      <c r="E397" s="79">
        <v>1</v>
      </c>
      <c r="G397" s="79" t="s">
        <v>1174</v>
      </c>
      <c r="H397" s="80">
        <v>1</v>
      </c>
      <c r="J397" s="79" t="s">
        <v>950</v>
      </c>
      <c r="K397" s="80">
        <v>1</v>
      </c>
    </row>
    <row r="398" spans="4:15" ht="30">
      <c r="D398" s="79" t="s">
        <v>1752</v>
      </c>
      <c r="E398" s="79">
        <v>1</v>
      </c>
      <c r="G398" s="79" t="s">
        <v>516</v>
      </c>
      <c r="H398" s="80">
        <v>1</v>
      </c>
      <c r="J398" s="79" t="s">
        <v>1175</v>
      </c>
      <c r="K398" s="80">
        <v>1</v>
      </c>
    </row>
    <row r="399" spans="4:15">
      <c r="D399" s="79" t="s">
        <v>1753</v>
      </c>
      <c r="E399" s="79">
        <v>1</v>
      </c>
      <c r="G399" s="79" t="s">
        <v>1176</v>
      </c>
      <c r="H399" s="80">
        <v>1</v>
      </c>
      <c r="J399" s="79" t="s">
        <v>1177</v>
      </c>
      <c r="K399" s="80">
        <v>1</v>
      </c>
    </row>
    <row r="400" spans="4:15" ht="30">
      <c r="D400" s="79" t="s">
        <v>1754</v>
      </c>
      <c r="E400" s="79">
        <v>1</v>
      </c>
      <c r="G400" s="79" t="s">
        <v>1114</v>
      </c>
      <c r="H400" s="80">
        <v>1</v>
      </c>
      <c r="J400" s="79" t="s">
        <v>1178</v>
      </c>
      <c r="K400" s="80">
        <v>1</v>
      </c>
    </row>
    <row r="401" spans="4:15">
      <c r="D401" s="79" t="s">
        <v>1755</v>
      </c>
      <c r="E401" s="79">
        <v>1</v>
      </c>
      <c r="G401" s="79" t="s">
        <v>1179</v>
      </c>
      <c r="H401" s="80">
        <v>1</v>
      </c>
      <c r="J401" s="79" t="s">
        <v>1180</v>
      </c>
      <c r="K401" s="80">
        <v>1</v>
      </c>
    </row>
    <row r="402" spans="4:15">
      <c r="D402" s="79" t="s">
        <v>469</v>
      </c>
      <c r="E402" s="79">
        <v>1</v>
      </c>
      <c r="G402" s="79" t="s">
        <v>1120</v>
      </c>
      <c r="H402" s="80">
        <v>1</v>
      </c>
      <c r="J402" s="79" t="s">
        <v>1181</v>
      </c>
      <c r="K402" s="80">
        <v>1</v>
      </c>
    </row>
    <row r="403" spans="4:15" ht="30">
      <c r="D403" s="79" t="s">
        <v>1756</v>
      </c>
      <c r="E403" s="79">
        <v>1</v>
      </c>
      <c r="G403" s="79" t="s">
        <v>1182</v>
      </c>
      <c r="H403" s="80">
        <v>1</v>
      </c>
      <c r="J403" s="79" t="s">
        <v>1183</v>
      </c>
      <c r="K403" s="80">
        <v>1</v>
      </c>
    </row>
    <row r="404" spans="4:15">
      <c r="D404" s="79" t="s">
        <v>1757</v>
      </c>
      <c r="E404" s="79">
        <v>1</v>
      </c>
      <c r="G404" s="79" t="s">
        <v>1184</v>
      </c>
      <c r="H404" s="80">
        <v>1</v>
      </c>
      <c r="J404" s="79" t="s">
        <v>1185</v>
      </c>
      <c r="K404" s="80">
        <v>1</v>
      </c>
    </row>
    <row r="405" spans="4:15" ht="30">
      <c r="D405" s="79" t="s">
        <v>1758</v>
      </c>
      <c r="E405" s="79">
        <v>1</v>
      </c>
      <c r="G405" s="79" t="s">
        <v>1186</v>
      </c>
      <c r="H405" s="80">
        <v>1</v>
      </c>
      <c r="J405" s="79" t="s">
        <v>1187</v>
      </c>
      <c r="K405" s="80">
        <v>1</v>
      </c>
      <c r="O405" s="79" t="s">
        <v>608</v>
      </c>
    </row>
    <row r="406" spans="4:15" ht="30">
      <c r="D406" s="79" t="s">
        <v>449</v>
      </c>
      <c r="E406" s="79">
        <v>1</v>
      </c>
      <c r="G406" s="79" t="s">
        <v>1188</v>
      </c>
      <c r="H406" s="80">
        <v>1</v>
      </c>
      <c r="J406" s="79" t="s">
        <v>1189</v>
      </c>
      <c r="K406" s="80">
        <v>1</v>
      </c>
    </row>
    <row r="407" spans="4:15" ht="30">
      <c r="D407" s="79" t="s">
        <v>1759</v>
      </c>
      <c r="E407" s="79">
        <v>1</v>
      </c>
      <c r="G407" s="79" t="s">
        <v>1190</v>
      </c>
      <c r="H407" s="80">
        <v>1</v>
      </c>
      <c r="J407" s="79" t="s">
        <v>1191</v>
      </c>
      <c r="K407" s="80">
        <v>1</v>
      </c>
    </row>
    <row r="408" spans="4:15" ht="30">
      <c r="D408" s="79" t="s">
        <v>760</v>
      </c>
      <c r="E408" s="79">
        <v>1</v>
      </c>
      <c r="G408" s="79" t="s">
        <v>1161</v>
      </c>
      <c r="H408" s="80">
        <v>1</v>
      </c>
      <c r="J408" s="79" t="s">
        <v>1192</v>
      </c>
      <c r="K408" s="80">
        <v>1</v>
      </c>
    </row>
    <row r="409" spans="4:15" ht="45">
      <c r="D409" s="79" t="s">
        <v>365</v>
      </c>
      <c r="E409" s="79">
        <v>1</v>
      </c>
      <c r="G409" s="79" t="s">
        <v>1193</v>
      </c>
      <c r="H409" s="80">
        <v>1</v>
      </c>
      <c r="J409" s="79" t="s">
        <v>1194</v>
      </c>
      <c r="K409" s="80">
        <v>1</v>
      </c>
    </row>
    <row r="410" spans="4:15">
      <c r="D410" s="79" t="s">
        <v>1760</v>
      </c>
      <c r="E410" s="79">
        <v>1</v>
      </c>
      <c r="G410" s="79" t="s">
        <v>336</v>
      </c>
      <c r="H410" s="80">
        <v>1</v>
      </c>
      <c r="J410" s="79" t="s">
        <v>1195</v>
      </c>
      <c r="K410" s="80">
        <v>1</v>
      </c>
    </row>
    <row r="411" spans="4:15" ht="30">
      <c r="D411" s="79" t="s">
        <v>1761</v>
      </c>
      <c r="E411" s="79">
        <v>1</v>
      </c>
      <c r="G411" s="79" t="s">
        <v>1196</v>
      </c>
      <c r="H411" s="80">
        <v>1</v>
      </c>
      <c r="J411" s="79" t="s">
        <v>1197</v>
      </c>
      <c r="K411" s="80">
        <v>1</v>
      </c>
    </row>
    <row r="412" spans="4:15" ht="30">
      <c r="D412" s="79" t="s">
        <v>1762</v>
      </c>
      <c r="E412" s="79">
        <v>1</v>
      </c>
      <c r="G412" s="79" t="s">
        <v>1198</v>
      </c>
      <c r="H412" s="80">
        <v>1</v>
      </c>
      <c r="J412" s="79" t="s">
        <v>1199</v>
      </c>
      <c r="K412" s="80">
        <v>1</v>
      </c>
    </row>
    <row r="413" spans="4:15" ht="30">
      <c r="D413" s="79" t="s">
        <v>746</v>
      </c>
      <c r="E413" s="79">
        <v>1</v>
      </c>
      <c r="G413" s="79" t="s">
        <v>1200</v>
      </c>
      <c r="H413" s="80">
        <v>1</v>
      </c>
      <c r="J413" s="79" t="s">
        <v>1201</v>
      </c>
      <c r="K413" s="80">
        <v>1</v>
      </c>
    </row>
    <row r="414" spans="4:15" ht="30">
      <c r="D414" s="79" t="s">
        <v>692</v>
      </c>
      <c r="E414" s="79">
        <v>1</v>
      </c>
      <c r="G414" s="79" t="s">
        <v>1202</v>
      </c>
      <c r="H414" s="80">
        <v>1</v>
      </c>
      <c r="J414" s="79" t="s">
        <v>1203</v>
      </c>
      <c r="K414" s="80">
        <v>1</v>
      </c>
    </row>
    <row r="415" spans="4:15" ht="30">
      <c r="D415" s="79" t="s">
        <v>698</v>
      </c>
      <c r="E415" s="79">
        <v>1</v>
      </c>
      <c r="G415" s="79" t="s">
        <v>1204</v>
      </c>
      <c r="H415" s="80">
        <v>1</v>
      </c>
      <c r="J415" s="79" t="s">
        <v>1205</v>
      </c>
      <c r="K415" s="80">
        <v>1</v>
      </c>
    </row>
    <row r="416" spans="4:15" ht="30">
      <c r="D416" s="79" t="s">
        <v>1763</v>
      </c>
      <c r="E416" s="79">
        <v>1</v>
      </c>
      <c r="G416" s="79" t="s">
        <v>1129</v>
      </c>
      <c r="H416" s="80">
        <v>1</v>
      </c>
      <c r="J416" s="79" t="s">
        <v>1206</v>
      </c>
      <c r="K416" s="80">
        <v>1</v>
      </c>
    </row>
    <row r="417" spans="4:12" ht="30">
      <c r="D417" s="79" t="s">
        <v>1764</v>
      </c>
      <c r="E417" s="79">
        <v>1</v>
      </c>
      <c r="G417" s="79" t="s">
        <v>1207</v>
      </c>
      <c r="H417" s="80">
        <v>1</v>
      </c>
      <c r="J417" s="79" t="s">
        <v>1208</v>
      </c>
      <c r="K417" s="80">
        <v>1</v>
      </c>
    </row>
    <row r="418" spans="4:12">
      <c r="D418" s="79" t="s">
        <v>1765</v>
      </c>
      <c r="E418" s="79">
        <v>1</v>
      </c>
      <c r="G418" s="79" t="s">
        <v>1209</v>
      </c>
      <c r="H418" s="80">
        <v>1</v>
      </c>
      <c r="J418" s="79" t="s">
        <v>1210</v>
      </c>
      <c r="K418" s="80">
        <v>1</v>
      </c>
    </row>
    <row r="419" spans="4:12">
      <c r="D419" s="79" t="s">
        <v>359</v>
      </c>
      <c r="E419" s="79">
        <v>1</v>
      </c>
      <c r="G419" s="79" t="s">
        <v>1211</v>
      </c>
      <c r="H419" s="80">
        <v>1</v>
      </c>
      <c r="J419" s="79" t="s">
        <v>1212</v>
      </c>
      <c r="K419" s="80">
        <v>1</v>
      </c>
    </row>
    <row r="420" spans="4:12" ht="30">
      <c r="D420" s="79" t="s">
        <v>678</v>
      </c>
      <c r="E420" s="79">
        <v>1</v>
      </c>
      <c r="G420" s="79" t="s">
        <v>1213</v>
      </c>
      <c r="H420" s="80">
        <v>1</v>
      </c>
      <c r="J420" s="79" t="s">
        <v>1214</v>
      </c>
      <c r="K420" s="80">
        <v>1</v>
      </c>
    </row>
    <row r="421" spans="4:12" ht="45">
      <c r="D421" s="79" t="s">
        <v>938</v>
      </c>
      <c r="E421" s="79">
        <v>1</v>
      </c>
      <c r="G421" s="79" t="s">
        <v>1215</v>
      </c>
      <c r="H421" s="80">
        <v>1</v>
      </c>
      <c r="J421" s="79" t="s">
        <v>1162</v>
      </c>
      <c r="K421" s="80">
        <v>1</v>
      </c>
      <c r="L421" s="79" t="s">
        <v>608</v>
      </c>
    </row>
    <row r="422" spans="4:12" ht="30">
      <c r="D422" s="79" t="s">
        <v>510</v>
      </c>
      <c r="E422" s="79">
        <v>1</v>
      </c>
      <c r="G422" s="79" t="s">
        <v>1216</v>
      </c>
      <c r="H422" s="80">
        <v>1</v>
      </c>
      <c r="J422" s="79" t="s">
        <v>1217</v>
      </c>
      <c r="K422" s="80">
        <v>1</v>
      </c>
    </row>
    <row r="423" spans="4:12" ht="30">
      <c r="D423" s="79" t="s">
        <v>507</v>
      </c>
      <c r="E423" s="79">
        <v>1</v>
      </c>
      <c r="G423" s="79" t="s">
        <v>1218</v>
      </c>
      <c r="H423" s="80">
        <v>1</v>
      </c>
      <c r="J423" s="79" t="s">
        <v>1219</v>
      </c>
      <c r="K423" s="80">
        <v>1</v>
      </c>
    </row>
    <row r="424" spans="4:12" ht="30">
      <c r="D424" s="79" t="s">
        <v>635</v>
      </c>
      <c r="E424" s="79">
        <v>1</v>
      </c>
      <c r="G424" s="79" t="s">
        <v>1220</v>
      </c>
      <c r="H424" s="80">
        <v>1</v>
      </c>
      <c r="J424" s="79" t="s">
        <v>1221</v>
      </c>
      <c r="K424" s="80">
        <v>1</v>
      </c>
    </row>
    <row r="425" spans="4:12" ht="30">
      <c r="D425" s="79" t="s">
        <v>1766</v>
      </c>
      <c r="E425" s="79">
        <v>1</v>
      </c>
      <c r="G425" s="79" t="s">
        <v>1222</v>
      </c>
      <c r="H425" s="80">
        <v>1</v>
      </c>
      <c r="J425" s="79" t="s">
        <v>1223</v>
      </c>
      <c r="K425" s="80">
        <v>1</v>
      </c>
    </row>
    <row r="426" spans="4:12" ht="30">
      <c r="D426" s="79" t="s">
        <v>638</v>
      </c>
      <c r="E426" s="79">
        <v>1</v>
      </c>
      <c r="G426" s="79" t="s">
        <v>1225</v>
      </c>
      <c r="H426" s="80">
        <v>1</v>
      </c>
      <c r="J426" s="79" t="s">
        <v>1226</v>
      </c>
      <c r="K426" s="80">
        <v>1</v>
      </c>
    </row>
    <row r="427" spans="4:12" ht="30">
      <c r="D427" s="79" t="s">
        <v>823</v>
      </c>
      <c r="E427" s="79">
        <v>1</v>
      </c>
      <c r="G427" s="79" t="s">
        <v>1227</v>
      </c>
      <c r="H427" s="80">
        <v>1</v>
      </c>
      <c r="J427" s="79" t="s">
        <v>1228</v>
      </c>
      <c r="K427" s="80">
        <v>1</v>
      </c>
    </row>
    <row r="428" spans="4:12" ht="30">
      <c r="D428" s="79" t="s">
        <v>1767</v>
      </c>
      <c r="E428" s="79">
        <v>1</v>
      </c>
      <c r="G428" s="79" t="s">
        <v>1229</v>
      </c>
      <c r="H428" s="80">
        <v>1</v>
      </c>
      <c r="J428" s="79" t="s">
        <v>1230</v>
      </c>
      <c r="K428" s="80">
        <v>1</v>
      </c>
    </row>
    <row r="429" spans="4:12" ht="30">
      <c r="D429" s="79" t="s">
        <v>327</v>
      </c>
      <c r="E429" s="79">
        <v>1</v>
      </c>
      <c r="G429" s="79" t="s">
        <v>1231</v>
      </c>
      <c r="H429" s="80">
        <v>1</v>
      </c>
      <c r="J429" s="79" t="s">
        <v>1232</v>
      </c>
      <c r="K429" s="80">
        <v>1</v>
      </c>
    </row>
    <row r="430" spans="4:12" ht="30">
      <c r="D430" s="79" t="s">
        <v>1768</v>
      </c>
      <c r="E430" s="79">
        <v>1</v>
      </c>
      <c r="G430" s="79" t="s">
        <v>1233</v>
      </c>
      <c r="H430" s="80">
        <v>1</v>
      </c>
      <c r="J430" s="79" t="s">
        <v>1234</v>
      </c>
      <c r="K430" s="80">
        <v>1</v>
      </c>
    </row>
    <row r="431" spans="4:12" ht="30">
      <c r="D431" s="79" t="s">
        <v>1769</v>
      </c>
      <c r="E431" s="79">
        <v>1</v>
      </c>
      <c r="G431" s="79" t="s">
        <v>1235</v>
      </c>
      <c r="H431" s="80">
        <v>1</v>
      </c>
      <c r="J431" s="79" t="s">
        <v>1236</v>
      </c>
      <c r="K431" s="80">
        <v>1</v>
      </c>
    </row>
    <row r="432" spans="4:12">
      <c r="D432" s="79" t="s">
        <v>1502</v>
      </c>
      <c r="E432" s="79">
        <v>1</v>
      </c>
      <c r="G432" s="79" t="s">
        <v>1237</v>
      </c>
      <c r="H432" s="80">
        <v>1</v>
      </c>
      <c r="J432" s="79" t="s">
        <v>945</v>
      </c>
      <c r="K432" s="80">
        <v>1</v>
      </c>
    </row>
    <row r="433" spans="4:11" ht="30">
      <c r="D433" s="79" t="s">
        <v>562</v>
      </c>
      <c r="E433" s="79">
        <v>1</v>
      </c>
      <c r="G433" s="79" t="s">
        <v>1238</v>
      </c>
      <c r="H433" s="80">
        <v>1</v>
      </c>
      <c r="J433" s="79" t="s">
        <v>947</v>
      </c>
      <c r="K433" s="80">
        <v>1</v>
      </c>
    </row>
    <row r="434" spans="4:11">
      <c r="D434" s="79" t="s">
        <v>1770</v>
      </c>
      <c r="E434" s="79">
        <v>1</v>
      </c>
      <c r="G434" s="79" t="s">
        <v>1239</v>
      </c>
      <c r="H434" s="80">
        <v>1</v>
      </c>
      <c r="J434" s="79" t="s">
        <v>1171</v>
      </c>
      <c r="K434" s="80">
        <v>1</v>
      </c>
    </row>
    <row r="435" spans="4:11" ht="30">
      <c r="D435" s="79" t="s">
        <v>1771</v>
      </c>
      <c r="E435" s="79">
        <v>1</v>
      </c>
      <c r="G435" s="79" t="s">
        <v>1240</v>
      </c>
      <c r="H435" s="80">
        <v>1</v>
      </c>
      <c r="J435" s="79" t="s">
        <v>1241</v>
      </c>
      <c r="K435" s="80">
        <v>1</v>
      </c>
    </row>
    <row r="436" spans="4:11" ht="30">
      <c r="D436" s="79" t="s">
        <v>547</v>
      </c>
      <c r="E436" s="79">
        <v>1</v>
      </c>
      <c r="G436" s="79" t="s">
        <v>1242</v>
      </c>
      <c r="H436" s="80">
        <v>1</v>
      </c>
      <c r="J436" s="79" t="s">
        <v>1243</v>
      </c>
      <c r="K436" s="80">
        <v>1</v>
      </c>
    </row>
    <row r="437" spans="4:11" ht="30">
      <c r="D437" s="79" t="s">
        <v>1772</v>
      </c>
      <c r="E437" s="79">
        <v>1</v>
      </c>
      <c r="G437" s="79" t="s">
        <v>1244</v>
      </c>
      <c r="H437" s="80">
        <v>1</v>
      </c>
      <c r="J437" s="79" t="s">
        <v>1245</v>
      </c>
      <c r="K437" s="80">
        <v>1</v>
      </c>
    </row>
    <row r="438" spans="4:11" ht="30">
      <c r="D438" s="79" t="s">
        <v>501</v>
      </c>
      <c r="E438" s="79">
        <v>1</v>
      </c>
      <c r="G438" s="79" t="s">
        <v>979</v>
      </c>
      <c r="H438" s="80">
        <v>1</v>
      </c>
      <c r="J438" s="79" t="s">
        <v>1246</v>
      </c>
      <c r="K438" s="80">
        <v>1</v>
      </c>
    </row>
    <row r="439" spans="4:11">
      <c r="D439" s="79" t="s">
        <v>1773</v>
      </c>
      <c r="E439" s="79">
        <v>1</v>
      </c>
      <c r="G439" s="79" t="s">
        <v>1247</v>
      </c>
      <c r="H439" s="80">
        <v>1</v>
      </c>
      <c r="J439" s="79" t="s">
        <v>1248</v>
      </c>
      <c r="K439" s="80">
        <v>1</v>
      </c>
    </row>
    <row r="440" spans="4:11" ht="30">
      <c r="D440" s="79" t="s">
        <v>644</v>
      </c>
      <c r="E440" s="79">
        <v>1</v>
      </c>
      <c r="G440" s="79" t="s">
        <v>1249</v>
      </c>
      <c r="H440" s="80">
        <v>1</v>
      </c>
      <c r="J440" s="79" t="s">
        <v>942</v>
      </c>
      <c r="K440" s="80">
        <v>1</v>
      </c>
    </row>
    <row r="441" spans="4:11">
      <c r="D441" s="79" t="s">
        <v>1774</v>
      </c>
      <c r="E441" s="79">
        <v>1</v>
      </c>
      <c r="G441" s="79" t="s">
        <v>968</v>
      </c>
      <c r="H441" s="80">
        <v>1</v>
      </c>
      <c r="J441" s="79" t="s">
        <v>1250</v>
      </c>
      <c r="K441" s="80">
        <v>1</v>
      </c>
    </row>
    <row r="442" spans="4:11">
      <c r="D442" s="79" t="s">
        <v>1775</v>
      </c>
      <c r="E442" s="79">
        <v>1</v>
      </c>
      <c r="G442" s="79" t="s">
        <v>1251</v>
      </c>
      <c r="H442" s="80">
        <v>1</v>
      </c>
      <c r="J442" s="79" t="s">
        <v>1252</v>
      </c>
      <c r="K442" s="80">
        <v>1</v>
      </c>
    </row>
    <row r="443" spans="4:11" ht="30">
      <c r="D443" s="79" t="s">
        <v>1776</v>
      </c>
      <c r="E443" s="79">
        <v>1</v>
      </c>
      <c r="G443" s="79" t="s">
        <v>1253</v>
      </c>
      <c r="H443" s="80">
        <v>1</v>
      </c>
      <c r="J443" s="79" t="s">
        <v>1254</v>
      </c>
      <c r="K443" s="80">
        <v>1</v>
      </c>
    </row>
    <row r="444" spans="4:11" ht="30">
      <c r="D444" s="79" t="s">
        <v>1777</v>
      </c>
      <c r="E444" s="79">
        <v>1</v>
      </c>
      <c r="G444" s="79" t="s">
        <v>1255</v>
      </c>
      <c r="H444" s="80">
        <v>1</v>
      </c>
      <c r="J444" s="79" t="s">
        <v>342</v>
      </c>
      <c r="K444" s="80">
        <v>1</v>
      </c>
    </row>
    <row r="445" spans="4:11">
      <c r="D445" s="79" t="s">
        <v>1778</v>
      </c>
      <c r="E445" s="79">
        <v>1</v>
      </c>
      <c r="G445" s="79" t="s">
        <v>1256</v>
      </c>
      <c r="H445" s="80">
        <v>1</v>
      </c>
      <c r="J445" s="79" t="s">
        <v>1257</v>
      </c>
      <c r="K445" s="80">
        <v>1</v>
      </c>
    </row>
    <row r="446" spans="4:11">
      <c r="D446" s="79" t="s">
        <v>706</v>
      </c>
      <c r="E446" s="79">
        <v>1</v>
      </c>
      <c r="G446" s="79" t="s">
        <v>1258</v>
      </c>
      <c r="H446" s="80">
        <v>1</v>
      </c>
      <c r="J446" s="79" t="s">
        <v>1073</v>
      </c>
      <c r="K446" s="80">
        <v>1</v>
      </c>
    </row>
    <row r="447" spans="4:11" ht="30">
      <c r="D447" s="79" t="s">
        <v>1779</v>
      </c>
      <c r="E447" s="79">
        <v>1</v>
      </c>
      <c r="G447" s="79" t="s">
        <v>1260</v>
      </c>
      <c r="H447" s="80">
        <v>1</v>
      </c>
      <c r="J447" s="79" t="s">
        <v>1261</v>
      </c>
      <c r="K447" s="80">
        <v>1</v>
      </c>
    </row>
    <row r="448" spans="4:11" ht="60">
      <c r="D448" s="79" t="s">
        <v>531</v>
      </c>
      <c r="E448" s="79">
        <v>1</v>
      </c>
      <c r="G448" s="79" t="s">
        <v>357</v>
      </c>
      <c r="H448" s="80">
        <v>1</v>
      </c>
      <c r="J448" s="79" t="s">
        <v>1262</v>
      </c>
      <c r="K448" s="80">
        <v>1</v>
      </c>
    </row>
    <row r="449" spans="4:11">
      <c r="D449" s="79" t="s">
        <v>1342</v>
      </c>
      <c r="E449" s="79">
        <v>1</v>
      </c>
      <c r="G449" s="79" t="s">
        <v>1263</v>
      </c>
      <c r="H449" s="80">
        <v>1</v>
      </c>
      <c r="J449" s="79" t="s">
        <v>436</v>
      </c>
      <c r="K449" s="80">
        <v>1</v>
      </c>
    </row>
    <row r="450" spans="4:11" ht="30">
      <c r="D450" s="79" t="s">
        <v>1780</v>
      </c>
      <c r="E450" s="79">
        <v>1</v>
      </c>
      <c r="G450" s="79" t="s">
        <v>1265</v>
      </c>
      <c r="H450" s="80">
        <v>1</v>
      </c>
      <c r="J450" s="79" t="s">
        <v>1266</v>
      </c>
      <c r="K450" s="80">
        <v>1</v>
      </c>
    </row>
    <row r="451" spans="4:11">
      <c r="D451" s="79" t="s">
        <v>331</v>
      </c>
      <c r="E451" s="79">
        <v>1</v>
      </c>
      <c r="G451" s="79" t="s">
        <v>1267</v>
      </c>
      <c r="H451" s="80">
        <v>1</v>
      </c>
      <c r="J451" s="79" t="s">
        <v>1268</v>
      </c>
      <c r="K451" s="80">
        <v>1</v>
      </c>
    </row>
    <row r="452" spans="4:11" ht="30">
      <c r="D452" s="79" t="s">
        <v>1176</v>
      </c>
      <c r="E452" s="79">
        <v>1</v>
      </c>
      <c r="G452" s="79" t="s">
        <v>1269</v>
      </c>
      <c r="H452" s="80">
        <v>1</v>
      </c>
      <c r="J452" s="79" t="s">
        <v>1270</v>
      </c>
      <c r="K452" s="80">
        <v>1</v>
      </c>
    </row>
    <row r="453" spans="4:11" ht="30">
      <c r="D453" s="79" t="s">
        <v>1781</v>
      </c>
      <c r="E453" s="79">
        <v>1</v>
      </c>
      <c r="G453" s="79" t="s">
        <v>1271</v>
      </c>
      <c r="H453" s="80">
        <v>1</v>
      </c>
      <c r="J453" s="79" t="s">
        <v>415</v>
      </c>
      <c r="K453" s="80">
        <v>1</v>
      </c>
    </row>
    <row r="454" spans="4:11" ht="30">
      <c r="D454" s="79" t="s">
        <v>1782</v>
      </c>
      <c r="E454" s="79">
        <v>1</v>
      </c>
      <c r="G454" s="79" t="s">
        <v>1272</v>
      </c>
      <c r="H454" s="80">
        <v>1</v>
      </c>
      <c r="J454" s="79" t="s">
        <v>1273</v>
      </c>
      <c r="K454" s="80">
        <v>1</v>
      </c>
    </row>
    <row r="455" spans="4:11" ht="30">
      <c r="D455" s="79" t="s">
        <v>1783</v>
      </c>
      <c r="E455" s="79">
        <v>1</v>
      </c>
      <c r="G455" s="79" t="s">
        <v>1274</v>
      </c>
      <c r="H455" s="80">
        <v>1</v>
      </c>
      <c r="J455" s="79" t="s">
        <v>1275</v>
      </c>
      <c r="K455" s="80">
        <v>1</v>
      </c>
    </row>
    <row r="456" spans="4:11" ht="30">
      <c r="D456" s="79" t="s">
        <v>491</v>
      </c>
      <c r="E456" s="79">
        <v>1</v>
      </c>
      <c r="G456" s="79" t="s">
        <v>1276</v>
      </c>
      <c r="H456" s="80">
        <v>1</v>
      </c>
      <c r="J456" s="79" t="s">
        <v>632</v>
      </c>
      <c r="K456" s="80">
        <v>1</v>
      </c>
    </row>
    <row r="457" spans="4:11" ht="30">
      <c r="D457" s="79" t="s">
        <v>1784</v>
      </c>
      <c r="E457" s="79">
        <v>1</v>
      </c>
      <c r="G457" s="79" t="s">
        <v>1277</v>
      </c>
      <c r="H457" s="80">
        <v>1</v>
      </c>
      <c r="J457" s="79" t="s">
        <v>1082</v>
      </c>
      <c r="K457" s="80">
        <v>1</v>
      </c>
    </row>
    <row r="458" spans="4:11" ht="30">
      <c r="D458" s="79" t="s">
        <v>1785</v>
      </c>
      <c r="E458" s="79">
        <v>1</v>
      </c>
      <c r="G458" s="79" t="s">
        <v>1278</v>
      </c>
      <c r="H458" s="80">
        <v>1</v>
      </c>
      <c r="J458" s="79" t="s">
        <v>1279</v>
      </c>
      <c r="K458" s="80">
        <v>1</v>
      </c>
    </row>
    <row r="459" spans="4:11" ht="30">
      <c r="D459" s="79" t="s">
        <v>1786</v>
      </c>
      <c r="E459" s="79">
        <v>1</v>
      </c>
      <c r="G459" s="79" t="s">
        <v>1280</v>
      </c>
      <c r="H459" s="80">
        <v>1</v>
      </c>
      <c r="J459" s="79" t="s">
        <v>1281</v>
      </c>
      <c r="K459" s="80">
        <v>1</v>
      </c>
    </row>
    <row r="460" spans="4:11" ht="45">
      <c r="D460" s="79" t="s">
        <v>1787</v>
      </c>
      <c r="E460" s="79">
        <v>1</v>
      </c>
      <c r="G460" s="79" t="s">
        <v>1282</v>
      </c>
      <c r="H460" s="80">
        <v>1</v>
      </c>
      <c r="J460" s="79" t="s">
        <v>1283</v>
      </c>
      <c r="K460" s="80">
        <v>1</v>
      </c>
    </row>
    <row r="461" spans="4:11">
      <c r="D461" s="79" t="s">
        <v>718</v>
      </c>
      <c r="E461" s="79">
        <v>1</v>
      </c>
      <c r="G461" s="79" t="s">
        <v>1284</v>
      </c>
      <c r="H461" s="80">
        <v>1</v>
      </c>
      <c r="J461" s="79" t="s">
        <v>1285</v>
      </c>
      <c r="K461" s="80">
        <v>1</v>
      </c>
    </row>
    <row r="462" spans="4:11" ht="30">
      <c r="D462" s="79" t="s">
        <v>524</v>
      </c>
      <c r="E462" s="79">
        <v>1</v>
      </c>
      <c r="G462" s="79" t="s">
        <v>740</v>
      </c>
      <c r="H462" s="80">
        <v>1</v>
      </c>
      <c r="J462" s="79" t="s">
        <v>1286</v>
      </c>
      <c r="K462" s="80">
        <v>1</v>
      </c>
    </row>
    <row r="463" spans="4:11" ht="30">
      <c r="D463" s="79" t="s">
        <v>1788</v>
      </c>
      <c r="E463" s="79">
        <v>1</v>
      </c>
      <c r="G463" s="79" t="s">
        <v>1287</v>
      </c>
      <c r="H463" s="80">
        <v>1</v>
      </c>
      <c r="J463" s="79" t="s">
        <v>1288</v>
      </c>
      <c r="K463" s="80">
        <v>1</v>
      </c>
    </row>
    <row r="464" spans="4:11" ht="30">
      <c r="D464" s="79" t="s">
        <v>1789</v>
      </c>
      <c r="E464" s="79">
        <v>1</v>
      </c>
      <c r="G464" s="79" t="s">
        <v>1289</v>
      </c>
      <c r="H464" s="80">
        <v>1</v>
      </c>
      <c r="J464" s="79" t="s">
        <v>1290</v>
      </c>
      <c r="K464" s="80">
        <v>1</v>
      </c>
    </row>
    <row r="465" spans="4:11" ht="30">
      <c r="D465" s="79" t="s">
        <v>1790</v>
      </c>
      <c r="E465" s="79">
        <v>1</v>
      </c>
      <c r="G465" s="79" t="s">
        <v>1291</v>
      </c>
      <c r="H465" s="80">
        <v>1</v>
      </c>
      <c r="J465" s="79" t="s">
        <v>430</v>
      </c>
      <c r="K465" s="80">
        <v>1</v>
      </c>
    </row>
    <row r="466" spans="4:11" ht="45">
      <c r="D466" s="79" t="s">
        <v>1791</v>
      </c>
      <c r="E466" s="79">
        <v>1</v>
      </c>
      <c r="G466" s="79" t="s">
        <v>1292</v>
      </c>
      <c r="H466" s="80">
        <v>1</v>
      </c>
      <c r="J466" s="79" t="s">
        <v>1293</v>
      </c>
      <c r="K466" s="80">
        <v>1</v>
      </c>
    </row>
    <row r="467" spans="4:11" ht="30">
      <c r="D467" s="79" t="s">
        <v>1792</v>
      </c>
      <c r="E467" s="79">
        <v>1</v>
      </c>
      <c r="G467" s="79" t="s">
        <v>342</v>
      </c>
      <c r="H467" s="80">
        <v>1</v>
      </c>
      <c r="J467" s="79" t="s">
        <v>1294</v>
      </c>
      <c r="K467" s="80">
        <v>1</v>
      </c>
    </row>
    <row r="468" spans="4:11" ht="30">
      <c r="D468" s="79" t="s">
        <v>1793</v>
      </c>
      <c r="E468" s="79">
        <v>1</v>
      </c>
      <c r="G468" s="79" t="s">
        <v>970</v>
      </c>
      <c r="H468" s="80">
        <v>1</v>
      </c>
      <c r="J468" s="79" t="s">
        <v>1295</v>
      </c>
      <c r="K468" s="80">
        <v>1</v>
      </c>
    </row>
    <row r="469" spans="4:11" ht="30">
      <c r="D469" s="79" t="s">
        <v>1794</v>
      </c>
      <c r="E469" s="79">
        <v>1</v>
      </c>
      <c r="G469" s="79" t="s">
        <v>981</v>
      </c>
      <c r="H469" s="80">
        <v>1</v>
      </c>
      <c r="J469" s="79" t="s">
        <v>1296</v>
      </c>
      <c r="K469" s="80">
        <v>1</v>
      </c>
    </row>
    <row r="470" spans="4:11" ht="30">
      <c r="D470" s="79" t="s">
        <v>1795</v>
      </c>
      <c r="E470" s="79">
        <v>1</v>
      </c>
      <c r="G470" s="79" t="s">
        <v>1297</v>
      </c>
      <c r="H470" s="80">
        <v>1</v>
      </c>
      <c r="J470" s="79" t="s">
        <v>1298</v>
      </c>
      <c r="K470" s="80">
        <v>1</v>
      </c>
    </row>
    <row r="471" spans="4:11" ht="30">
      <c r="D471" s="79" t="s">
        <v>1796</v>
      </c>
      <c r="E471" s="79">
        <v>1</v>
      </c>
      <c r="G471" s="79" t="s">
        <v>950</v>
      </c>
      <c r="H471" s="80">
        <v>1</v>
      </c>
      <c r="J471" s="79" t="s">
        <v>1299</v>
      </c>
      <c r="K471" s="80">
        <v>1</v>
      </c>
    </row>
    <row r="472" spans="4:11" ht="30">
      <c r="D472" s="79" t="s">
        <v>1797</v>
      </c>
      <c r="E472" s="79">
        <v>1</v>
      </c>
      <c r="G472" s="79" t="s">
        <v>945</v>
      </c>
      <c r="H472" s="80">
        <v>1</v>
      </c>
      <c r="J472" s="79" t="s">
        <v>1300</v>
      </c>
      <c r="K472" s="80">
        <v>1</v>
      </c>
    </row>
    <row r="473" spans="4:11" ht="30">
      <c r="D473" s="79" t="s">
        <v>1798</v>
      </c>
      <c r="E473" s="79">
        <v>1</v>
      </c>
      <c r="G473" s="79" t="s">
        <v>1171</v>
      </c>
      <c r="H473" s="80">
        <v>1</v>
      </c>
      <c r="J473" s="79" t="s">
        <v>1301</v>
      </c>
      <c r="K473" s="80">
        <v>1</v>
      </c>
    </row>
    <row r="474" spans="4:11">
      <c r="D474" s="79" t="s">
        <v>668</v>
      </c>
      <c r="E474" s="79">
        <v>1</v>
      </c>
      <c r="G474" s="79" t="s">
        <v>454</v>
      </c>
      <c r="H474" s="80">
        <v>1</v>
      </c>
      <c r="J474" s="79" t="s">
        <v>1302</v>
      </c>
      <c r="K474" s="80">
        <v>1</v>
      </c>
    </row>
    <row r="475" spans="4:11" ht="30">
      <c r="D475" s="79" t="s">
        <v>671</v>
      </c>
      <c r="E475" s="79">
        <v>1</v>
      </c>
      <c r="G475" s="79" t="s">
        <v>1254</v>
      </c>
      <c r="H475" s="80">
        <v>1</v>
      </c>
      <c r="J475" s="79" t="s">
        <v>1303</v>
      </c>
      <c r="K475" s="80">
        <v>1</v>
      </c>
    </row>
    <row r="476" spans="4:11" ht="30">
      <c r="D476" s="79" t="s">
        <v>512</v>
      </c>
      <c r="E476" s="79">
        <v>1</v>
      </c>
      <c r="G476" s="79" t="s">
        <v>1304</v>
      </c>
      <c r="H476" s="80">
        <v>1</v>
      </c>
      <c r="J476" s="79" t="s">
        <v>1305</v>
      </c>
      <c r="K476" s="80">
        <v>1</v>
      </c>
    </row>
    <row r="477" spans="4:11">
      <c r="D477" s="79" t="s">
        <v>611</v>
      </c>
      <c r="E477" s="79">
        <v>1</v>
      </c>
      <c r="G477" s="79" t="s">
        <v>1306</v>
      </c>
      <c r="H477" s="80">
        <v>1</v>
      </c>
      <c r="J477" s="79" t="s">
        <v>1307</v>
      </c>
      <c r="K477" s="80">
        <v>1</v>
      </c>
    </row>
    <row r="478" spans="4:11">
      <c r="D478" s="79" t="s">
        <v>581</v>
      </c>
      <c r="E478" s="79">
        <v>1</v>
      </c>
      <c r="G478" s="79" t="s">
        <v>1309</v>
      </c>
      <c r="H478" s="80">
        <v>1</v>
      </c>
      <c r="J478" s="79" t="s">
        <v>410</v>
      </c>
      <c r="K478" s="80">
        <v>1</v>
      </c>
    </row>
    <row r="479" spans="4:11">
      <c r="D479" s="79" t="s">
        <v>1799</v>
      </c>
      <c r="E479" s="79">
        <v>1</v>
      </c>
      <c r="G479" s="79" t="s">
        <v>1310</v>
      </c>
      <c r="H479" s="80">
        <v>1</v>
      </c>
      <c r="J479" s="79" t="s">
        <v>1311</v>
      </c>
      <c r="K479" s="80">
        <v>1</v>
      </c>
    </row>
    <row r="480" spans="4:11" ht="30">
      <c r="D480" s="79" t="s">
        <v>837</v>
      </c>
      <c r="E480" s="79">
        <v>1</v>
      </c>
      <c r="G480" s="79" t="s">
        <v>1312</v>
      </c>
      <c r="H480" s="80">
        <v>1</v>
      </c>
      <c r="J480" s="79" t="s">
        <v>1313</v>
      </c>
      <c r="K480" s="80">
        <v>1</v>
      </c>
    </row>
    <row r="481" spans="4:11" ht="30">
      <c r="D481" s="79" t="s">
        <v>1800</v>
      </c>
      <c r="E481" s="79">
        <v>1</v>
      </c>
      <c r="G481" s="79" t="s">
        <v>1314</v>
      </c>
      <c r="H481" s="80">
        <v>1</v>
      </c>
      <c r="J481" s="79" t="s">
        <v>495</v>
      </c>
      <c r="K481" s="80">
        <v>1</v>
      </c>
    </row>
    <row r="482" spans="4:11" ht="30">
      <c r="D482" s="79" t="s">
        <v>1801</v>
      </c>
      <c r="E482" s="79">
        <v>1</v>
      </c>
      <c r="G482" s="79" t="s">
        <v>1315</v>
      </c>
      <c r="H482" s="80">
        <v>1</v>
      </c>
      <c r="J482" s="79" t="s">
        <v>1316</v>
      </c>
      <c r="K482" s="80">
        <v>1</v>
      </c>
    </row>
    <row r="483" spans="4:11">
      <c r="D483" s="79" t="s">
        <v>1802</v>
      </c>
      <c r="E483" s="79">
        <v>1</v>
      </c>
      <c r="G483" s="79" t="s">
        <v>1317</v>
      </c>
      <c r="H483" s="80">
        <v>1</v>
      </c>
      <c r="J483" s="79" t="s">
        <v>1318</v>
      </c>
      <c r="K483" s="80">
        <v>1</v>
      </c>
    </row>
    <row r="484" spans="4:11">
      <c r="D484" s="79" t="s">
        <v>1803</v>
      </c>
      <c r="E484" s="79">
        <v>1</v>
      </c>
      <c r="G484" s="79" t="s">
        <v>1319</v>
      </c>
      <c r="H484" s="80">
        <v>1</v>
      </c>
      <c r="J484" s="79" t="s">
        <v>1320</v>
      </c>
      <c r="K484" s="80">
        <v>1</v>
      </c>
    </row>
    <row r="485" spans="4:11">
      <c r="D485" s="79" t="s">
        <v>1804</v>
      </c>
      <c r="E485" s="79">
        <v>1</v>
      </c>
      <c r="G485" s="79" t="s">
        <v>1321</v>
      </c>
      <c r="H485" s="80">
        <v>1</v>
      </c>
      <c r="J485" s="79" t="s">
        <v>1322</v>
      </c>
      <c r="K485" s="80">
        <v>1</v>
      </c>
    </row>
    <row r="486" spans="4:11" ht="30">
      <c r="D486" s="79" t="s">
        <v>1805</v>
      </c>
      <c r="E486" s="79">
        <v>1</v>
      </c>
      <c r="G486" s="79" t="s">
        <v>961</v>
      </c>
      <c r="H486" s="80">
        <v>1</v>
      </c>
      <c r="J486" s="79" t="s">
        <v>593</v>
      </c>
      <c r="K486" s="80">
        <v>1</v>
      </c>
    </row>
    <row r="487" spans="4:11">
      <c r="D487" s="79" t="s">
        <v>1806</v>
      </c>
      <c r="E487" s="79">
        <v>1</v>
      </c>
      <c r="G487" s="79" t="s">
        <v>1323</v>
      </c>
      <c r="H487" s="80">
        <v>1</v>
      </c>
      <c r="J487" s="79" t="s">
        <v>1324</v>
      </c>
      <c r="K487" s="80">
        <v>1</v>
      </c>
    </row>
    <row r="488" spans="4:11" ht="30">
      <c r="D488" s="79" t="s">
        <v>1807</v>
      </c>
      <c r="E488" s="79">
        <v>1</v>
      </c>
      <c r="G488" s="79" t="s">
        <v>923</v>
      </c>
      <c r="H488" s="80">
        <v>1</v>
      </c>
      <c r="J488" s="79" t="s">
        <v>1325</v>
      </c>
      <c r="K488" s="80">
        <v>1</v>
      </c>
    </row>
    <row r="489" spans="4:11" ht="30">
      <c r="D489" s="79" t="s">
        <v>541</v>
      </c>
      <c r="E489" s="79">
        <v>1</v>
      </c>
      <c r="G489" s="79" t="s">
        <v>1327</v>
      </c>
      <c r="H489" s="80">
        <v>1</v>
      </c>
      <c r="J489" s="79" t="s">
        <v>1148</v>
      </c>
      <c r="K489" s="80">
        <v>1</v>
      </c>
    </row>
    <row r="490" spans="4:11">
      <c r="D490" s="79" t="s">
        <v>673</v>
      </c>
      <c r="E490" s="79">
        <v>1</v>
      </c>
      <c r="G490" s="79" t="s">
        <v>1328</v>
      </c>
      <c r="H490" s="80">
        <v>1</v>
      </c>
      <c r="J490" s="79" t="s">
        <v>1329</v>
      </c>
      <c r="K490" s="80">
        <v>1</v>
      </c>
    </row>
    <row r="491" spans="4:11" ht="30">
      <c r="D491" s="79" t="s">
        <v>1808</v>
      </c>
      <c r="E491" s="79">
        <v>1</v>
      </c>
      <c r="G491" s="79" t="s">
        <v>1330</v>
      </c>
      <c r="H491" s="80">
        <v>1</v>
      </c>
      <c r="J491" s="79" t="s">
        <v>1331</v>
      </c>
      <c r="K491" s="80">
        <v>1</v>
      </c>
    </row>
    <row r="492" spans="4:11" ht="30">
      <c r="D492" s="79" t="s">
        <v>652</v>
      </c>
      <c r="E492" s="79">
        <v>1</v>
      </c>
      <c r="G492" s="79" t="s">
        <v>1332</v>
      </c>
      <c r="H492" s="80">
        <v>1</v>
      </c>
      <c r="J492" s="79" t="s">
        <v>966</v>
      </c>
      <c r="K492" s="80">
        <v>1</v>
      </c>
    </row>
    <row r="493" spans="4:11" ht="45">
      <c r="D493" s="79" t="s">
        <v>1809</v>
      </c>
      <c r="E493" s="79">
        <v>1</v>
      </c>
      <c r="G493" s="79" t="s">
        <v>723</v>
      </c>
      <c r="H493" s="80">
        <v>1</v>
      </c>
      <c r="J493" s="79" t="s">
        <v>713</v>
      </c>
      <c r="K493" s="80">
        <v>1</v>
      </c>
    </row>
    <row r="494" spans="4:11">
      <c r="D494" s="79" t="s">
        <v>655</v>
      </c>
      <c r="E494" s="79">
        <v>1</v>
      </c>
      <c r="G494" s="79" t="s">
        <v>610</v>
      </c>
      <c r="H494" s="80">
        <v>1</v>
      </c>
      <c r="J494" s="79" t="s">
        <v>740</v>
      </c>
      <c r="K494" s="80">
        <v>1</v>
      </c>
    </row>
    <row r="495" spans="4:11">
      <c r="D495" s="79" t="s">
        <v>709</v>
      </c>
      <c r="E495" s="79">
        <v>1</v>
      </c>
      <c r="G495" s="79" t="s">
        <v>1334</v>
      </c>
      <c r="H495" s="80">
        <v>1</v>
      </c>
      <c r="J495" s="79" t="s">
        <v>1335</v>
      </c>
      <c r="K495" s="80">
        <v>1</v>
      </c>
    </row>
    <row r="496" spans="4:11">
      <c r="D496" s="79" t="s">
        <v>1810</v>
      </c>
      <c r="E496" s="79">
        <v>1</v>
      </c>
      <c r="G496" s="79" t="s">
        <v>1336</v>
      </c>
      <c r="H496" s="80">
        <v>1</v>
      </c>
      <c r="J496" s="79" t="s">
        <v>961</v>
      </c>
      <c r="K496" s="80">
        <v>1</v>
      </c>
    </row>
    <row r="497" spans="4:11" ht="30">
      <c r="D497" s="79" t="s">
        <v>715</v>
      </c>
      <c r="E497" s="79">
        <v>1</v>
      </c>
      <c r="G497" s="79" t="s">
        <v>1337</v>
      </c>
      <c r="H497" s="80">
        <v>1</v>
      </c>
      <c r="J497" s="79" t="s">
        <v>1321</v>
      </c>
      <c r="K497" s="80">
        <v>1</v>
      </c>
    </row>
    <row r="498" spans="4:11" ht="30">
      <c r="D498" s="79" t="s">
        <v>691</v>
      </c>
      <c r="E498" s="79">
        <v>1</v>
      </c>
      <c r="G498" s="79" t="s">
        <v>1338</v>
      </c>
      <c r="H498" s="80">
        <v>1</v>
      </c>
      <c r="J498" s="79" t="s">
        <v>483</v>
      </c>
      <c r="K498" s="80">
        <v>1</v>
      </c>
    </row>
    <row r="499" spans="4:11" ht="30">
      <c r="D499" s="79" t="s">
        <v>697</v>
      </c>
      <c r="E499" s="79">
        <v>1</v>
      </c>
      <c r="G499" s="79" t="s">
        <v>1340</v>
      </c>
      <c r="H499" s="80">
        <v>1</v>
      </c>
      <c r="J499" s="79" t="s">
        <v>1341</v>
      </c>
      <c r="K499" s="80">
        <v>1</v>
      </c>
    </row>
    <row r="500" spans="4:11" ht="30">
      <c r="D500" s="79" t="s">
        <v>1811</v>
      </c>
      <c r="E500" s="79">
        <v>1</v>
      </c>
      <c r="G500" s="79" t="s">
        <v>353</v>
      </c>
      <c r="H500" s="80">
        <v>1</v>
      </c>
      <c r="J500" s="79" t="s">
        <v>1159</v>
      </c>
      <c r="K500" s="80">
        <v>1</v>
      </c>
    </row>
    <row r="501" spans="4:11" ht="30">
      <c r="D501" s="79" t="s">
        <v>1812</v>
      </c>
      <c r="E501" s="79">
        <v>1</v>
      </c>
      <c r="G501" s="79" t="s">
        <v>924</v>
      </c>
      <c r="H501" s="80">
        <v>1</v>
      </c>
      <c r="J501" s="79" t="s">
        <v>1343</v>
      </c>
      <c r="K501" s="80">
        <v>1</v>
      </c>
    </row>
    <row r="502" spans="4:11" ht="30">
      <c r="D502" s="79" t="s">
        <v>1813</v>
      </c>
      <c r="E502" s="79">
        <v>1</v>
      </c>
      <c r="G502" s="79" t="s">
        <v>1344</v>
      </c>
      <c r="H502" s="80">
        <v>1</v>
      </c>
      <c r="J502" s="79" t="s">
        <v>692</v>
      </c>
      <c r="K502" s="80">
        <v>1</v>
      </c>
    </row>
    <row r="503" spans="4:11">
      <c r="D503" s="79" t="s">
        <v>517</v>
      </c>
      <c r="E503" s="79">
        <v>1</v>
      </c>
      <c r="G503" s="79" t="s">
        <v>1345</v>
      </c>
      <c r="H503" s="80">
        <v>1</v>
      </c>
      <c r="J503" s="79" t="s">
        <v>1346</v>
      </c>
      <c r="K503" s="80">
        <v>1</v>
      </c>
    </row>
    <row r="504" spans="4:11" ht="30">
      <c r="D504" s="79" t="s">
        <v>1814</v>
      </c>
      <c r="E504" s="79">
        <v>1</v>
      </c>
      <c r="G504" s="79" t="s">
        <v>1347</v>
      </c>
      <c r="H504" s="80">
        <v>1</v>
      </c>
      <c r="J504" s="79" t="s">
        <v>1348</v>
      </c>
      <c r="K504" s="80">
        <v>1</v>
      </c>
    </row>
    <row r="505" spans="4:11" ht="45">
      <c r="D505" s="79" t="s">
        <v>1815</v>
      </c>
      <c r="E505" s="79">
        <v>1</v>
      </c>
      <c r="G505" s="79" t="s">
        <v>1224</v>
      </c>
      <c r="H505" s="80">
        <v>1</v>
      </c>
      <c r="J505" s="79" t="s">
        <v>1349</v>
      </c>
      <c r="K505" s="80">
        <v>1</v>
      </c>
    </row>
    <row r="506" spans="4:11">
      <c r="D506" s="79" t="s">
        <v>553</v>
      </c>
      <c r="E506" s="79">
        <v>1</v>
      </c>
      <c r="G506" s="79" t="s">
        <v>1350</v>
      </c>
      <c r="H506" s="80">
        <v>1</v>
      </c>
      <c r="J506" s="79" t="s">
        <v>1351</v>
      </c>
      <c r="K506" s="80">
        <v>1</v>
      </c>
    </row>
    <row r="507" spans="4:11">
      <c r="D507" s="79" t="s">
        <v>500</v>
      </c>
      <c r="E507" s="79">
        <v>1</v>
      </c>
      <c r="G507" s="79" t="s">
        <v>1352</v>
      </c>
      <c r="H507" s="80">
        <v>1</v>
      </c>
      <c r="J507" s="79" t="s">
        <v>1327</v>
      </c>
      <c r="K507" s="80">
        <v>1</v>
      </c>
    </row>
    <row r="508" spans="4:11" ht="30">
      <c r="D508" s="79" t="s">
        <v>1076</v>
      </c>
      <c r="E508" s="79">
        <v>1</v>
      </c>
      <c r="G508" s="79" t="s">
        <v>1354</v>
      </c>
      <c r="H508" s="80">
        <v>1</v>
      </c>
      <c r="J508" s="79" t="s">
        <v>1355</v>
      </c>
      <c r="K508" s="80">
        <v>1</v>
      </c>
    </row>
    <row r="509" spans="4:11" ht="30">
      <c r="D509" s="79" t="s">
        <v>1816</v>
      </c>
      <c r="E509" s="79">
        <v>1</v>
      </c>
      <c r="G509" s="79" t="s">
        <v>1199</v>
      </c>
      <c r="H509" s="80">
        <v>1</v>
      </c>
      <c r="J509" s="79" t="s">
        <v>1356</v>
      </c>
      <c r="K509" s="80">
        <v>1</v>
      </c>
    </row>
    <row r="510" spans="4:11" ht="45">
      <c r="D510" s="79" t="s">
        <v>1817</v>
      </c>
      <c r="E510" s="79">
        <v>1</v>
      </c>
      <c r="G510" s="79" t="s">
        <v>1357</v>
      </c>
      <c r="H510" s="80">
        <v>1</v>
      </c>
      <c r="J510" s="79" t="s">
        <v>1358</v>
      </c>
      <c r="K510" s="80">
        <v>1</v>
      </c>
    </row>
    <row r="511" spans="4:11">
      <c r="D511" s="79" t="s">
        <v>1818</v>
      </c>
      <c r="E511" s="79">
        <v>1</v>
      </c>
      <c r="G511" s="79" t="s">
        <v>1359</v>
      </c>
      <c r="H511" s="80">
        <v>1</v>
      </c>
      <c r="J511" s="79" t="s">
        <v>768</v>
      </c>
      <c r="K511" s="80">
        <v>1</v>
      </c>
    </row>
    <row r="512" spans="4:11" ht="30">
      <c r="D512" s="79" t="s">
        <v>1819</v>
      </c>
      <c r="E512" s="79">
        <v>1</v>
      </c>
      <c r="G512" s="79" t="s">
        <v>1360</v>
      </c>
      <c r="H512" s="80">
        <v>1</v>
      </c>
      <c r="J512" s="79" t="s">
        <v>1361</v>
      </c>
      <c r="K512" s="80">
        <v>1</v>
      </c>
    </row>
    <row r="513" spans="4:11" ht="30">
      <c r="D513" s="79" t="s">
        <v>1820</v>
      </c>
      <c r="E513" s="79">
        <v>1</v>
      </c>
      <c r="G513" s="79" t="s">
        <v>1362</v>
      </c>
      <c r="H513" s="80">
        <v>1</v>
      </c>
      <c r="J513" s="79" t="s">
        <v>1363</v>
      </c>
      <c r="K513" s="80">
        <v>1</v>
      </c>
    </row>
    <row r="514" spans="4:11" ht="30">
      <c r="D514" s="79" t="s">
        <v>1821</v>
      </c>
      <c r="E514" s="79">
        <v>1</v>
      </c>
      <c r="G514" s="79" t="s">
        <v>1364</v>
      </c>
      <c r="H514" s="80">
        <v>1</v>
      </c>
      <c r="J514" s="79" t="s">
        <v>1207</v>
      </c>
      <c r="K514" s="80">
        <v>1</v>
      </c>
    </row>
    <row r="515" spans="4:11">
      <c r="D515" s="79" t="s">
        <v>681</v>
      </c>
      <c r="E515" s="79">
        <v>1</v>
      </c>
      <c r="G515" s="79" t="s">
        <v>1365</v>
      </c>
      <c r="H515" s="80">
        <v>1</v>
      </c>
      <c r="J515" s="79" t="s">
        <v>1209</v>
      </c>
      <c r="K515" s="80">
        <v>1</v>
      </c>
    </row>
    <row r="516" spans="4:11" ht="30">
      <c r="D516" s="79" t="s">
        <v>1337</v>
      </c>
      <c r="E516" s="79">
        <v>1</v>
      </c>
      <c r="G516" s="79" t="s">
        <v>1366</v>
      </c>
      <c r="H516" s="80">
        <v>1</v>
      </c>
      <c r="J516" s="79" t="s">
        <v>1132</v>
      </c>
      <c r="K516" s="80">
        <v>1</v>
      </c>
    </row>
    <row r="517" spans="4:11" ht="45">
      <c r="D517" s="79" t="s">
        <v>1822</v>
      </c>
      <c r="E517" s="79">
        <v>1</v>
      </c>
      <c r="G517" s="79" t="s">
        <v>1367</v>
      </c>
      <c r="H517" s="80">
        <v>1</v>
      </c>
      <c r="J517" s="79" t="s">
        <v>1368</v>
      </c>
      <c r="K517" s="80">
        <v>1</v>
      </c>
    </row>
    <row r="518" spans="4:11" ht="30">
      <c r="D518" s="79" t="s">
        <v>1823</v>
      </c>
      <c r="E518" s="79">
        <v>1</v>
      </c>
      <c r="G518" s="79" t="s">
        <v>1369</v>
      </c>
      <c r="H518" s="80">
        <v>1</v>
      </c>
      <c r="J518" s="79" t="s">
        <v>1370</v>
      </c>
      <c r="K518" s="80">
        <v>1</v>
      </c>
    </row>
    <row r="519" spans="4:11" ht="30">
      <c r="D519" s="79" t="s">
        <v>482</v>
      </c>
      <c r="E519" s="79">
        <v>1</v>
      </c>
      <c r="G519" s="79" t="s">
        <v>1371</v>
      </c>
      <c r="H519" s="80">
        <v>1</v>
      </c>
      <c r="J519" s="79" t="s">
        <v>1372</v>
      </c>
      <c r="K519" s="80">
        <v>1</v>
      </c>
    </row>
    <row r="520" spans="4:11" ht="45">
      <c r="D520" s="79" t="s">
        <v>1824</v>
      </c>
      <c r="E520" s="79">
        <v>1</v>
      </c>
      <c r="G520" s="79" t="s">
        <v>1373</v>
      </c>
      <c r="H520" s="80">
        <v>1</v>
      </c>
      <c r="J520" s="79" t="s">
        <v>1374</v>
      </c>
      <c r="K520" s="80">
        <v>1</v>
      </c>
    </row>
    <row r="521" spans="4:11" ht="30">
      <c r="D521" s="79" t="s">
        <v>738</v>
      </c>
      <c r="E521" s="79">
        <v>1</v>
      </c>
      <c r="G521" s="79" t="s">
        <v>1375</v>
      </c>
      <c r="H521" s="80">
        <v>1</v>
      </c>
      <c r="J521" s="79" t="s">
        <v>1376</v>
      </c>
      <c r="K521" s="80">
        <v>1</v>
      </c>
    </row>
    <row r="522" spans="4:11">
      <c r="D522" s="79" t="s">
        <v>1825</v>
      </c>
      <c r="E522" s="79">
        <v>1</v>
      </c>
      <c r="G522" s="79" t="s">
        <v>1377</v>
      </c>
      <c r="H522" s="80">
        <v>1</v>
      </c>
      <c r="J522" s="79" t="s">
        <v>1253</v>
      </c>
      <c r="K522" s="80">
        <v>1</v>
      </c>
    </row>
    <row r="523" spans="4:11" ht="30">
      <c r="D523" s="79" t="s">
        <v>1826</v>
      </c>
      <c r="E523" s="79">
        <v>1</v>
      </c>
      <c r="G523" s="79" t="s">
        <v>1022</v>
      </c>
      <c r="H523" s="80">
        <v>1</v>
      </c>
      <c r="J523" s="79" t="s">
        <v>1378</v>
      </c>
      <c r="K523" s="80">
        <v>1</v>
      </c>
    </row>
    <row r="524" spans="4:11" ht="45">
      <c r="D524" s="79" t="s">
        <v>720</v>
      </c>
      <c r="E524" s="79">
        <v>1</v>
      </c>
      <c r="G524" s="79" t="s">
        <v>1379</v>
      </c>
      <c r="H524" s="80">
        <v>1</v>
      </c>
      <c r="J524" s="79" t="s">
        <v>739</v>
      </c>
      <c r="K524" s="80">
        <v>1</v>
      </c>
    </row>
    <row r="525" spans="4:11" ht="30">
      <c r="D525" s="79" t="s">
        <v>1827</v>
      </c>
      <c r="E525" s="79">
        <v>1</v>
      </c>
      <c r="G525" s="79" t="s">
        <v>1380</v>
      </c>
      <c r="H525" s="80">
        <v>1</v>
      </c>
      <c r="J525" s="79" t="s">
        <v>1381</v>
      </c>
      <c r="K525" s="80">
        <v>1</v>
      </c>
    </row>
    <row r="526" spans="4:11" ht="30">
      <c r="D526" s="79" t="s">
        <v>717</v>
      </c>
      <c r="E526" s="79">
        <v>1</v>
      </c>
      <c r="G526" s="79" t="s">
        <v>1382</v>
      </c>
      <c r="H526" s="80">
        <v>1</v>
      </c>
      <c r="J526" s="79" t="s">
        <v>1383</v>
      </c>
      <c r="K526" s="80">
        <v>1</v>
      </c>
    </row>
    <row r="527" spans="4:11" ht="30">
      <c r="D527" s="79" t="s">
        <v>763</v>
      </c>
      <c r="E527" s="79">
        <v>1</v>
      </c>
      <c r="G527" s="79" t="s">
        <v>1384</v>
      </c>
      <c r="H527" s="80">
        <v>1</v>
      </c>
      <c r="J527" s="79" t="s">
        <v>1385</v>
      </c>
      <c r="K527" s="80">
        <v>1</v>
      </c>
    </row>
    <row r="528" spans="4:11" ht="30">
      <c r="D528" s="79" t="s">
        <v>765</v>
      </c>
      <c r="E528" s="79">
        <v>1</v>
      </c>
      <c r="G528" s="79" t="s">
        <v>1387</v>
      </c>
      <c r="H528" s="80">
        <v>1</v>
      </c>
      <c r="I528" s="79" t="s">
        <v>608</v>
      </c>
      <c r="J528" s="79" t="s">
        <v>1388</v>
      </c>
      <c r="K528" s="80">
        <v>1</v>
      </c>
    </row>
    <row r="529" spans="4:11">
      <c r="D529" s="79" t="s">
        <v>768</v>
      </c>
      <c r="E529" s="79">
        <v>1</v>
      </c>
      <c r="G529" s="79" t="s">
        <v>1389</v>
      </c>
      <c r="H529" s="80">
        <v>1</v>
      </c>
      <c r="I529" s="79" t="s">
        <v>608</v>
      </c>
      <c r="J529" s="79" t="s">
        <v>384</v>
      </c>
      <c r="K529" s="80">
        <v>1</v>
      </c>
    </row>
    <row r="530" spans="4:11" ht="30">
      <c r="D530" s="79" t="s">
        <v>797</v>
      </c>
      <c r="E530" s="79">
        <v>1</v>
      </c>
      <c r="G530" s="79" t="s">
        <v>1273</v>
      </c>
      <c r="H530" s="80">
        <v>1</v>
      </c>
      <c r="J530" s="79" t="s">
        <v>883</v>
      </c>
      <c r="K530" s="80">
        <v>1</v>
      </c>
    </row>
    <row r="531" spans="4:11" ht="30">
      <c r="D531" s="79" t="s">
        <v>1828</v>
      </c>
      <c r="E531" s="79">
        <v>1</v>
      </c>
      <c r="G531" s="79" t="s">
        <v>1390</v>
      </c>
      <c r="H531" s="80">
        <v>1</v>
      </c>
      <c r="J531" s="79" t="s">
        <v>769</v>
      </c>
      <c r="K531" s="80">
        <v>1</v>
      </c>
    </row>
    <row r="532" spans="4:11" ht="30">
      <c r="D532" s="79" t="s">
        <v>1829</v>
      </c>
      <c r="E532" s="79">
        <v>1</v>
      </c>
      <c r="G532" s="79" t="s">
        <v>1391</v>
      </c>
      <c r="H532" s="80">
        <v>1</v>
      </c>
      <c r="J532" s="79" t="s">
        <v>1392</v>
      </c>
      <c r="K532" s="80">
        <v>1</v>
      </c>
    </row>
    <row r="533" spans="4:11" ht="45">
      <c r="D533" s="79" t="s">
        <v>488</v>
      </c>
      <c r="E533" s="79">
        <v>1</v>
      </c>
      <c r="G533" s="79" t="s">
        <v>1393</v>
      </c>
      <c r="H533" s="80">
        <v>1</v>
      </c>
      <c r="J533" s="79" t="s">
        <v>1394</v>
      </c>
      <c r="K533" s="80">
        <v>1</v>
      </c>
    </row>
    <row r="534" spans="4:11" ht="30">
      <c r="D534" s="79" t="s">
        <v>1830</v>
      </c>
      <c r="E534" s="79">
        <v>1</v>
      </c>
      <c r="G534" s="79" t="s">
        <v>1395</v>
      </c>
      <c r="H534" s="80">
        <v>1</v>
      </c>
      <c r="J534" s="79" t="s">
        <v>1396</v>
      </c>
      <c r="K534" s="80">
        <v>1</v>
      </c>
    </row>
    <row r="535" spans="4:11">
      <c r="D535" s="79" t="s">
        <v>543</v>
      </c>
      <c r="E535" s="79">
        <v>1</v>
      </c>
      <c r="G535" s="79" t="s">
        <v>1397</v>
      </c>
      <c r="H535" s="80">
        <v>1</v>
      </c>
      <c r="J535" s="79" t="s">
        <v>1398</v>
      </c>
      <c r="K535" s="80">
        <v>1</v>
      </c>
    </row>
    <row r="536" spans="4:11" ht="30">
      <c r="D536" s="79" t="s">
        <v>1831</v>
      </c>
      <c r="E536" s="79">
        <v>1</v>
      </c>
      <c r="G536" s="79" t="s">
        <v>1400</v>
      </c>
      <c r="H536" s="80">
        <v>1</v>
      </c>
      <c r="J536" s="79" t="s">
        <v>1067</v>
      </c>
      <c r="K536" s="80">
        <v>1</v>
      </c>
    </row>
    <row r="537" spans="4:11">
      <c r="D537" s="79" t="s">
        <v>1832</v>
      </c>
      <c r="E537" s="79">
        <v>1</v>
      </c>
      <c r="G537" s="79" t="s">
        <v>1083</v>
      </c>
      <c r="H537" s="80">
        <v>1</v>
      </c>
      <c r="J537" s="79" t="s">
        <v>1401</v>
      </c>
      <c r="K537" s="80">
        <v>1</v>
      </c>
    </row>
    <row r="538" spans="4:11" ht="30">
      <c r="D538" s="79" t="s">
        <v>503</v>
      </c>
      <c r="E538" s="79">
        <v>1</v>
      </c>
      <c r="G538" s="79" t="s">
        <v>1402</v>
      </c>
      <c r="H538" s="80">
        <v>1</v>
      </c>
      <c r="J538" s="79" t="s">
        <v>1403</v>
      </c>
      <c r="K538" s="80">
        <v>1</v>
      </c>
    </row>
    <row r="539" spans="4:11" ht="30">
      <c r="D539" s="79" t="s">
        <v>1833</v>
      </c>
      <c r="E539" s="79">
        <v>1</v>
      </c>
      <c r="G539" s="79" t="s">
        <v>1072</v>
      </c>
      <c r="H539" s="80">
        <v>1</v>
      </c>
      <c r="J539" s="79" t="s">
        <v>1404</v>
      </c>
      <c r="K539" s="80">
        <v>1</v>
      </c>
    </row>
    <row r="540" spans="4:11" ht="30">
      <c r="D540" s="79" t="s">
        <v>571</v>
      </c>
      <c r="E540" s="79">
        <v>1</v>
      </c>
      <c r="G540" s="79" t="s">
        <v>403</v>
      </c>
      <c r="H540" s="80">
        <v>1</v>
      </c>
      <c r="J540" s="79" t="s">
        <v>1405</v>
      </c>
      <c r="K540" s="80">
        <v>1</v>
      </c>
    </row>
    <row r="541" spans="4:11" ht="30">
      <c r="D541" s="79" t="s">
        <v>590</v>
      </c>
      <c r="E541" s="79">
        <v>1</v>
      </c>
      <c r="G541" s="79" t="s">
        <v>1406</v>
      </c>
      <c r="H541" s="80">
        <v>1</v>
      </c>
      <c r="J541" s="79" t="s">
        <v>894</v>
      </c>
      <c r="K541" s="80">
        <v>1</v>
      </c>
    </row>
    <row r="542" spans="4:11" ht="30">
      <c r="D542" s="79" t="s">
        <v>1834</v>
      </c>
      <c r="E542" s="79">
        <v>1</v>
      </c>
      <c r="G542" s="79" t="s">
        <v>1407</v>
      </c>
      <c r="H542" s="80">
        <v>1</v>
      </c>
      <c r="J542" s="79" t="s">
        <v>753</v>
      </c>
      <c r="K542" s="80">
        <v>1</v>
      </c>
    </row>
    <row r="543" spans="4:11" ht="30">
      <c r="D543" s="79" t="s">
        <v>646</v>
      </c>
      <c r="E543" s="79">
        <v>1</v>
      </c>
      <c r="G543" s="79" t="s">
        <v>472</v>
      </c>
      <c r="H543" s="80">
        <v>1</v>
      </c>
      <c r="J543" s="79" t="s">
        <v>534</v>
      </c>
      <c r="K543" s="80">
        <v>1</v>
      </c>
    </row>
    <row r="544" spans="4:11">
      <c r="D544" s="79" t="s">
        <v>650</v>
      </c>
      <c r="E544" s="79">
        <v>1</v>
      </c>
      <c r="G544" s="79" t="s">
        <v>1408</v>
      </c>
      <c r="H544" s="80">
        <v>1</v>
      </c>
      <c r="J544" s="79" t="s">
        <v>1409</v>
      </c>
      <c r="K544" s="80">
        <v>1</v>
      </c>
    </row>
    <row r="545" spans="4:11" ht="30">
      <c r="D545" s="79" t="s">
        <v>1835</v>
      </c>
      <c r="E545" s="79">
        <v>1</v>
      </c>
      <c r="G545" s="79" t="s">
        <v>1410</v>
      </c>
      <c r="H545" s="80">
        <v>1</v>
      </c>
      <c r="J545" s="79" t="s">
        <v>1411</v>
      </c>
      <c r="K545" s="80">
        <v>1</v>
      </c>
    </row>
    <row r="546" spans="4:11" ht="30">
      <c r="D546" s="79" t="s">
        <v>1836</v>
      </c>
      <c r="E546" s="79">
        <v>1</v>
      </c>
      <c r="G546" s="79" t="s">
        <v>1412</v>
      </c>
      <c r="H546" s="80">
        <v>1</v>
      </c>
      <c r="J546" s="79" t="s">
        <v>1413</v>
      </c>
      <c r="K546" s="80">
        <v>1</v>
      </c>
    </row>
    <row r="547" spans="4:11" ht="30">
      <c r="D547" s="79" t="s">
        <v>1837</v>
      </c>
      <c r="E547" s="79">
        <v>1</v>
      </c>
      <c r="G547" s="79" t="s">
        <v>1415</v>
      </c>
      <c r="H547" s="80">
        <v>1</v>
      </c>
      <c r="J547" s="79" t="s">
        <v>1416</v>
      </c>
      <c r="K547" s="80">
        <v>1</v>
      </c>
    </row>
    <row r="548" spans="4:11" ht="30">
      <c r="D548" s="79" t="s">
        <v>1838</v>
      </c>
      <c r="E548" s="79">
        <v>1</v>
      </c>
      <c r="G548" s="79" t="s">
        <v>1417</v>
      </c>
      <c r="H548" s="80">
        <v>1</v>
      </c>
      <c r="J548" s="79" t="s">
        <v>1418</v>
      </c>
      <c r="K548" s="80">
        <v>1</v>
      </c>
    </row>
    <row r="549" spans="4:11" ht="30">
      <c r="D549" s="79" t="s">
        <v>1839</v>
      </c>
      <c r="E549" s="79">
        <v>1</v>
      </c>
      <c r="G549" s="79" t="s">
        <v>1420</v>
      </c>
      <c r="H549" s="80">
        <v>1</v>
      </c>
      <c r="J549" s="79" t="s">
        <v>1421</v>
      </c>
      <c r="K549" s="80">
        <v>1</v>
      </c>
    </row>
    <row r="550" spans="4:11">
      <c r="D550" s="79" t="s">
        <v>1840</v>
      </c>
      <c r="E550" s="79">
        <v>1</v>
      </c>
      <c r="G550" s="79" t="s">
        <v>1422</v>
      </c>
      <c r="H550" s="80">
        <v>1</v>
      </c>
      <c r="J550" s="79" t="s">
        <v>1423</v>
      </c>
      <c r="K550" s="80">
        <v>1</v>
      </c>
    </row>
    <row r="551" spans="4:11" ht="30">
      <c r="D551" s="79" t="s">
        <v>1003</v>
      </c>
      <c r="E551" s="79">
        <v>1</v>
      </c>
      <c r="G551" s="79" t="s">
        <v>1044</v>
      </c>
      <c r="H551" s="80">
        <v>1</v>
      </c>
      <c r="J551" s="79" t="s">
        <v>1259</v>
      </c>
      <c r="K551" s="80">
        <v>1</v>
      </c>
    </row>
    <row r="552" spans="4:11" ht="30">
      <c r="D552" s="79" t="s">
        <v>800</v>
      </c>
      <c r="E552" s="79">
        <v>1</v>
      </c>
      <c r="G552" s="79" t="s">
        <v>505</v>
      </c>
      <c r="H552" s="80">
        <v>1</v>
      </c>
      <c r="J552" s="79" t="s">
        <v>1424</v>
      </c>
      <c r="K552" s="80">
        <v>1</v>
      </c>
    </row>
    <row r="553" spans="4:11" ht="45">
      <c r="D553" s="79" t="s">
        <v>1841</v>
      </c>
      <c r="E553" s="79">
        <v>1</v>
      </c>
      <c r="G553" s="79" t="s">
        <v>1426</v>
      </c>
      <c r="H553" s="80">
        <v>1</v>
      </c>
      <c r="J553" s="79" t="s">
        <v>1427</v>
      </c>
      <c r="K553" s="80">
        <v>1</v>
      </c>
    </row>
    <row r="554" spans="4:11">
      <c r="D554" s="79" t="s">
        <v>1842</v>
      </c>
      <c r="E554" s="79">
        <v>1</v>
      </c>
      <c r="G554" s="79" t="s">
        <v>1428</v>
      </c>
      <c r="H554" s="80">
        <v>1</v>
      </c>
      <c r="J554" s="79" t="s">
        <v>321</v>
      </c>
      <c r="K554" s="80">
        <v>1</v>
      </c>
    </row>
    <row r="555" spans="4:11" ht="30">
      <c r="D555" s="79" t="s">
        <v>1843</v>
      </c>
      <c r="E555" s="79">
        <v>1</v>
      </c>
      <c r="G555" s="79" t="s">
        <v>1429</v>
      </c>
      <c r="H555" s="80">
        <v>1</v>
      </c>
      <c r="J555" s="79" t="s">
        <v>1430</v>
      </c>
      <c r="K555" s="80">
        <v>1</v>
      </c>
    </row>
    <row r="556" spans="4:11" ht="30">
      <c r="D556" s="79" t="s">
        <v>1399</v>
      </c>
      <c r="E556" s="79">
        <v>1</v>
      </c>
      <c r="G556" s="79" t="s">
        <v>1431</v>
      </c>
      <c r="H556" s="80">
        <v>1</v>
      </c>
      <c r="J556" s="79" t="s">
        <v>959</v>
      </c>
      <c r="K556" s="80">
        <v>1</v>
      </c>
    </row>
    <row r="557" spans="4:11" ht="30">
      <c r="D557" s="79" t="s">
        <v>425</v>
      </c>
      <c r="E557" s="79">
        <v>1</v>
      </c>
      <c r="G557" s="79" t="s">
        <v>1432</v>
      </c>
      <c r="H557" s="80">
        <v>1</v>
      </c>
      <c r="J557" s="79" t="s">
        <v>1433</v>
      </c>
      <c r="K557" s="80">
        <v>1</v>
      </c>
    </row>
    <row r="558" spans="4:11">
      <c r="D558" s="79" t="s">
        <v>1425</v>
      </c>
      <c r="E558" s="79">
        <v>1</v>
      </c>
      <c r="G558" s="79" t="s">
        <v>1091</v>
      </c>
      <c r="H558" s="80">
        <v>1</v>
      </c>
      <c r="J558" s="79" t="s">
        <v>400</v>
      </c>
      <c r="K558" s="80">
        <v>1</v>
      </c>
    </row>
    <row r="559" spans="4:11" ht="45">
      <c r="D559" s="79" t="s">
        <v>1844</v>
      </c>
      <c r="E559" s="79">
        <v>1</v>
      </c>
      <c r="G559" s="79" t="s">
        <v>1434</v>
      </c>
      <c r="H559" s="80">
        <v>1</v>
      </c>
      <c r="J559" s="79" t="s">
        <v>1435</v>
      </c>
      <c r="K559" s="80">
        <v>1</v>
      </c>
    </row>
    <row r="560" spans="4:11">
      <c r="D560" s="79" t="s">
        <v>1845</v>
      </c>
      <c r="E560" s="79">
        <v>1</v>
      </c>
      <c r="G560" s="79" t="s">
        <v>456</v>
      </c>
      <c r="H560" s="80">
        <v>1</v>
      </c>
      <c r="J560" s="79" t="s">
        <v>1436</v>
      </c>
      <c r="K560" s="80">
        <v>1</v>
      </c>
    </row>
    <row r="561" spans="4:11">
      <c r="D561" s="79" t="s">
        <v>609</v>
      </c>
      <c r="E561" s="79">
        <v>1</v>
      </c>
      <c r="G561" s="79" t="s">
        <v>1437</v>
      </c>
      <c r="H561" s="80">
        <v>1</v>
      </c>
      <c r="J561" s="79" t="s">
        <v>910</v>
      </c>
      <c r="K561" s="80">
        <v>1</v>
      </c>
    </row>
    <row r="562" spans="4:11">
      <c r="D562" s="79" t="s">
        <v>1539</v>
      </c>
      <c r="E562" s="79">
        <v>1</v>
      </c>
      <c r="G562" s="79" t="s">
        <v>1438</v>
      </c>
      <c r="H562" s="80">
        <v>1</v>
      </c>
      <c r="J562" s="79" t="s">
        <v>913</v>
      </c>
      <c r="K562" s="80">
        <v>1</v>
      </c>
    </row>
    <row r="563" spans="4:11" ht="30">
      <c r="D563" s="79" t="s">
        <v>1846</v>
      </c>
      <c r="E563" s="79">
        <v>1</v>
      </c>
      <c r="G563" s="79" t="s">
        <v>1115</v>
      </c>
      <c r="H563" s="80">
        <v>1</v>
      </c>
      <c r="J563" s="79" t="s">
        <v>907</v>
      </c>
      <c r="K563" s="80">
        <v>1</v>
      </c>
    </row>
    <row r="564" spans="4:11" ht="30">
      <c r="D564" s="79" t="s">
        <v>1847</v>
      </c>
      <c r="E564" s="79">
        <v>1</v>
      </c>
      <c r="G564" s="79" t="s">
        <v>1024</v>
      </c>
      <c r="H564" s="80">
        <v>1</v>
      </c>
      <c r="J564" s="79" t="s">
        <v>1439</v>
      </c>
      <c r="K564" s="80">
        <v>1</v>
      </c>
    </row>
    <row r="565" spans="4:11" ht="30">
      <c r="D565" s="79" t="s">
        <v>1848</v>
      </c>
      <c r="E565" s="79">
        <v>1</v>
      </c>
      <c r="G565" s="79" t="s">
        <v>1440</v>
      </c>
      <c r="H565" s="80">
        <v>1</v>
      </c>
      <c r="J565" s="79" t="s">
        <v>1441</v>
      </c>
      <c r="K565" s="80">
        <v>1</v>
      </c>
    </row>
    <row r="566" spans="4:11" ht="30">
      <c r="D566" s="79" t="s">
        <v>1849</v>
      </c>
      <c r="E566" s="79">
        <v>1</v>
      </c>
      <c r="G566" s="79" t="s">
        <v>374</v>
      </c>
      <c r="H566" s="80">
        <v>1</v>
      </c>
      <c r="J566" s="79" t="s">
        <v>1264</v>
      </c>
      <c r="K566" s="80">
        <v>1</v>
      </c>
    </row>
    <row r="567" spans="4:11">
      <c r="D567" s="79" t="s">
        <v>1850</v>
      </c>
      <c r="E567" s="79">
        <v>1</v>
      </c>
      <c r="G567" s="79" t="s">
        <v>1442</v>
      </c>
      <c r="H567" s="80">
        <v>1</v>
      </c>
      <c r="J567" s="79" t="s">
        <v>748</v>
      </c>
      <c r="K567" s="80">
        <v>1</v>
      </c>
    </row>
    <row r="568" spans="4:11" ht="30">
      <c r="D568" s="79" t="s">
        <v>1851</v>
      </c>
      <c r="E568" s="79">
        <v>1</v>
      </c>
      <c r="G568" s="79" t="s">
        <v>1443</v>
      </c>
      <c r="H568" s="80">
        <v>1</v>
      </c>
      <c r="J568" s="79" t="s">
        <v>1444</v>
      </c>
      <c r="K568" s="80">
        <v>1</v>
      </c>
    </row>
    <row r="569" spans="4:11">
      <c r="D569" s="79" t="s">
        <v>1852</v>
      </c>
      <c r="E569" s="79">
        <v>1</v>
      </c>
      <c r="G569" s="79" t="s">
        <v>1445</v>
      </c>
      <c r="H569" s="80">
        <v>1</v>
      </c>
      <c r="J569" s="79" t="s">
        <v>291</v>
      </c>
      <c r="K569" s="80">
        <v>1</v>
      </c>
    </row>
    <row r="570" spans="4:11">
      <c r="D570" s="79" t="s">
        <v>776</v>
      </c>
      <c r="E570" s="79">
        <v>1</v>
      </c>
      <c r="G570" s="79" t="s">
        <v>1446</v>
      </c>
      <c r="H570" s="80">
        <v>1</v>
      </c>
      <c r="J570" s="79" t="s">
        <v>1447</v>
      </c>
      <c r="K570" s="80">
        <v>1</v>
      </c>
    </row>
    <row r="571" spans="4:11" ht="30">
      <c r="D571" s="79" t="s">
        <v>779</v>
      </c>
      <c r="E571" s="79">
        <v>1</v>
      </c>
      <c r="G571" s="79" t="s">
        <v>1448</v>
      </c>
      <c r="H571" s="80">
        <v>1</v>
      </c>
      <c r="J571" s="79" t="s">
        <v>1449</v>
      </c>
      <c r="K571" s="80">
        <v>1</v>
      </c>
    </row>
    <row r="572" spans="4:11" ht="30">
      <c r="D572" s="79" t="s">
        <v>1853</v>
      </c>
      <c r="E572" s="79">
        <v>1</v>
      </c>
      <c r="G572" s="79" t="s">
        <v>1056</v>
      </c>
      <c r="H572" s="80">
        <v>1</v>
      </c>
      <c r="J572" s="79" t="s">
        <v>1450</v>
      </c>
      <c r="K572" s="80">
        <v>1</v>
      </c>
    </row>
    <row r="573" spans="4:11" ht="30">
      <c r="D573" s="79" t="s">
        <v>1854</v>
      </c>
      <c r="E573" s="79">
        <v>1</v>
      </c>
      <c r="G573" s="79" t="s">
        <v>1452</v>
      </c>
      <c r="H573" s="80">
        <v>1</v>
      </c>
      <c r="J573" s="79" t="s">
        <v>1333</v>
      </c>
      <c r="K573" s="80">
        <v>1</v>
      </c>
    </row>
    <row r="574" spans="4:11" ht="30">
      <c r="D574" s="79" t="s">
        <v>1855</v>
      </c>
      <c r="E574" s="79">
        <v>1</v>
      </c>
      <c r="G574" s="79" t="s">
        <v>1453</v>
      </c>
      <c r="H574" s="80">
        <v>1</v>
      </c>
      <c r="J574" s="79" t="s">
        <v>1454</v>
      </c>
      <c r="K574" s="80">
        <v>1</v>
      </c>
    </row>
    <row r="575" spans="4:11" ht="30">
      <c r="D575" s="79" t="s">
        <v>712</v>
      </c>
      <c r="E575" s="79">
        <v>1</v>
      </c>
      <c r="G575" s="79" t="s">
        <v>1455</v>
      </c>
      <c r="H575" s="80">
        <v>1</v>
      </c>
      <c r="J575" s="79" t="s">
        <v>1456</v>
      </c>
      <c r="K575" s="80">
        <v>1</v>
      </c>
    </row>
    <row r="576" spans="4:11">
      <c r="D576" s="79" t="s">
        <v>1856</v>
      </c>
      <c r="E576" s="79">
        <v>1</v>
      </c>
      <c r="G576" s="79" t="s">
        <v>1457</v>
      </c>
      <c r="H576" s="80">
        <v>1</v>
      </c>
      <c r="J576" s="79" t="s">
        <v>1458</v>
      </c>
      <c r="K576" s="80">
        <v>1</v>
      </c>
    </row>
    <row r="577" spans="4:11" ht="30">
      <c r="D577" s="79" t="s">
        <v>1857</v>
      </c>
      <c r="E577" s="79">
        <v>1</v>
      </c>
      <c r="G577" s="79" t="s">
        <v>1459</v>
      </c>
      <c r="H577" s="80">
        <v>1</v>
      </c>
      <c r="J577" s="79" t="s">
        <v>1460</v>
      </c>
      <c r="K577" s="80">
        <v>1</v>
      </c>
    </row>
    <row r="578" spans="4:11">
      <c r="D578" s="79" t="s">
        <v>1858</v>
      </c>
      <c r="E578" s="79">
        <v>1</v>
      </c>
      <c r="G578" s="79" t="s">
        <v>1061</v>
      </c>
      <c r="H578" s="80">
        <v>1</v>
      </c>
      <c r="J578" s="79" t="s">
        <v>792</v>
      </c>
      <c r="K578" s="80">
        <v>1</v>
      </c>
    </row>
    <row r="579" spans="4:11">
      <c r="D579" s="79" t="s">
        <v>700</v>
      </c>
      <c r="E579" s="79">
        <v>1</v>
      </c>
      <c r="G579" s="79" t="s">
        <v>436</v>
      </c>
      <c r="H579" s="80">
        <v>1</v>
      </c>
      <c r="J579" s="79" t="s">
        <v>1461</v>
      </c>
      <c r="K579" s="80">
        <v>1</v>
      </c>
    </row>
    <row r="580" spans="4:11" ht="30">
      <c r="D580" s="79" t="s">
        <v>702</v>
      </c>
      <c r="E580" s="79">
        <v>1</v>
      </c>
      <c r="G580" s="79" t="s">
        <v>1462</v>
      </c>
      <c r="H580" s="80">
        <v>1</v>
      </c>
      <c r="J580" s="79" t="s">
        <v>1005</v>
      </c>
      <c r="K580" s="80">
        <v>1</v>
      </c>
    </row>
    <row r="581" spans="4:11" ht="30">
      <c r="D581" s="79" t="s">
        <v>1859</v>
      </c>
      <c r="E581" s="79">
        <v>1</v>
      </c>
      <c r="G581" s="79" t="s">
        <v>490</v>
      </c>
      <c r="H581" s="80">
        <v>1</v>
      </c>
      <c r="J581" s="79" t="s">
        <v>1463</v>
      </c>
      <c r="K581" s="80">
        <v>1</v>
      </c>
    </row>
    <row r="582" spans="4:11" ht="30">
      <c r="D582" s="79" t="s">
        <v>1345</v>
      </c>
      <c r="E582" s="79">
        <v>1</v>
      </c>
      <c r="G582" s="79" t="s">
        <v>1464</v>
      </c>
      <c r="H582" s="80">
        <v>1</v>
      </c>
      <c r="J582" s="79" t="s">
        <v>1465</v>
      </c>
      <c r="K582" s="80">
        <v>1</v>
      </c>
    </row>
    <row r="583" spans="4:11" ht="30">
      <c r="D583" s="79" t="s">
        <v>317</v>
      </c>
      <c r="E583" s="79">
        <v>1</v>
      </c>
      <c r="G583" s="79" t="s">
        <v>1466</v>
      </c>
      <c r="H583" s="80">
        <v>1</v>
      </c>
      <c r="J583" s="79" t="s">
        <v>1048</v>
      </c>
      <c r="K583" s="80">
        <v>1</v>
      </c>
    </row>
    <row r="584" spans="4:11" ht="30">
      <c r="D584" s="79" t="s">
        <v>1860</v>
      </c>
      <c r="E584" s="79">
        <v>1</v>
      </c>
      <c r="G584" s="79" t="s">
        <v>1467</v>
      </c>
      <c r="H584" s="80">
        <v>1</v>
      </c>
      <c r="J584" s="79" t="s">
        <v>1052</v>
      </c>
      <c r="K584" s="80">
        <v>1</v>
      </c>
    </row>
    <row r="585" spans="4:11" ht="30">
      <c r="D585" s="79" t="s">
        <v>1861</v>
      </c>
      <c r="E585" s="79">
        <v>1</v>
      </c>
      <c r="G585" s="79" t="s">
        <v>1468</v>
      </c>
      <c r="H585" s="80">
        <v>1</v>
      </c>
      <c r="J585" s="79" t="s">
        <v>1308</v>
      </c>
      <c r="K585" s="80">
        <v>1</v>
      </c>
    </row>
    <row r="586" spans="4:11">
      <c r="D586" s="79" t="s">
        <v>1862</v>
      </c>
      <c r="E586" s="79">
        <v>1</v>
      </c>
      <c r="G586" s="79" t="s">
        <v>1469</v>
      </c>
      <c r="H586" s="80">
        <v>1</v>
      </c>
      <c r="J586" s="79" t="s">
        <v>789</v>
      </c>
      <c r="K586" s="80">
        <v>1</v>
      </c>
    </row>
    <row r="587" spans="4:11" ht="45">
      <c r="D587" s="79" t="s">
        <v>397</v>
      </c>
      <c r="E587" s="79">
        <v>1</v>
      </c>
      <c r="G587" s="79" t="s">
        <v>1470</v>
      </c>
      <c r="H587" s="80">
        <v>1</v>
      </c>
      <c r="J587" s="79" t="s">
        <v>1471</v>
      </c>
      <c r="K587" s="80">
        <v>1</v>
      </c>
    </row>
    <row r="588" spans="4:11">
      <c r="D588" s="79" t="s">
        <v>1863</v>
      </c>
      <c r="E588" s="79">
        <v>1</v>
      </c>
      <c r="G588" s="79" t="s">
        <v>1472</v>
      </c>
      <c r="H588" s="80">
        <v>1</v>
      </c>
      <c r="J588" s="79" t="s">
        <v>324</v>
      </c>
      <c r="K588" s="80">
        <v>1</v>
      </c>
    </row>
    <row r="589" spans="4:11" ht="30">
      <c r="E589" s="79"/>
      <c r="G589" s="79" t="s">
        <v>1473</v>
      </c>
      <c r="H589" s="80">
        <v>1</v>
      </c>
      <c r="J589" s="79" t="s">
        <v>1474</v>
      </c>
      <c r="K589" s="80">
        <v>1</v>
      </c>
    </row>
    <row r="590" spans="4:11" ht="45">
      <c r="E590" s="79"/>
      <c r="G590" s="79" t="s">
        <v>1475</v>
      </c>
      <c r="H590" s="80">
        <v>1</v>
      </c>
      <c r="J590" s="79" t="s">
        <v>1476</v>
      </c>
      <c r="K590" s="80">
        <v>1</v>
      </c>
    </row>
    <row r="591" spans="4:11" ht="30">
      <c r="E591" s="79"/>
      <c r="G591" s="79" t="s">
        <v>1300</v>
      </c>
      <c r="H591" s="80">
        <v>1</v>
      </c>
      <c r="J591" s="79" t="s">
        <v>1477</v>
      </c>
      <c r="K591" s="80">
        <v>1</v>
      </c>
    </row>
    <row r="592" spans="4:11">
      <c r="E592" s="79"/>
      <c r="G592" s="79" t="s">
        <v>1478</v>
      </c>
      <c r="H592" s="80">
        <v>1</v>
      </c>
      <c r="J592" s="79" t="s">
        <v>1339</v>
      </c>
      <c r="K592" s="80">
        <v>1</v>
      </c>
    </row>
    <row r="593" spans="5:14" ht="30">
      <c r="E593" s="79"/>
      <c r="G593" s="79" t="s">
        <v>1479</v>
      </c>
      <c r="H593" s="80">
        <v>1</v>
      </c>
      <c r="J593" s="79" t="s">
        <v>1480</v>
      </c>
      <c r="K593" s="80">
        <v>1</v>
      </c>
      <c r="N593" s="145"/>
    </row>
    <row r="594" spans="5:14">
      <c r="E594" s="79"/>
      <c r="G594" s="79" t="s">
        <v>674</v>
      </c>
      <c r="H594" s="80">
        <v>1</v>
      </c>
      <c r="J594" s="79" t="s">
        <v>1481</v>
      </c>
      <c r="K594" s="80">
        <v>1</v>
      </c>
      <c r="N594" s="145"/>
    </row>
    <row r="595" spans="5:14">
      <c r="E595" s="79"/>
      <c r="G595" s="79" t="s">
        <v>1482</v>
      </c>
      <c r="H595" s="80">
        <v>1</v>
      </c>
      <c r="J595" s="79" t="s">
        <v>1483</v>
      </c>
      <c r="K595" s="80">
        <v>1</v>
      </c>
      <c r="N595" s="145"/>
    </row>
    <row r="596" spans="5:14" ht="30">
      <c r="E596" s="79"/>
      <c r="G596" s="79" t="s">
        <v>1307</v>
      </c>
      <c r="H596" s="80">
        <v>1</v>
      </c>
      <c r="J596" s="79" t="s">
        <v>1484</v>
      </c>
      <c r="K596" s="80">
        <v>1</v>
      </c>
      <c r="N596" s="145"/>
    </row>
    <row r="597" spans="5:14">
      <c r="E597" s="79"/>
      <c r="G597" s="79" t="s">
        <v>410</v>
      </c>
      <c r="H597" s="80">
        <v>1</v>
      </c>
      <c r="J597" s="79" t="s">
        <v>1485</v>
      </c>
      <c r="K597" s="80">
        <v>1</v>
      </c>
      <c r="N597" s="145"/>
    </row>
    <row r="598" spans="5:14" ht="30">
      <c r="E598" s="79"/>
      <c r="G598" s="79" t="s">
        <v>771</v>
      </c>
      <c r="H598" s="80">
        <v>1</v>
      </c>
      <c r="J598" s="79" t="s">
        <v>1486</v>
      </c>
      <c r="K598" s="80">
        <v>1</v>
      </c>
      <c r="N598" s="145"/>
    </row>
    <row r="599" spans="5:14">
      <c r="E599" s="79"/>
      <c r="G599" s="79" t="s">
        <v>1487</v>
      </c>
      <c r="H599" s="80">
        <v>1</v>
      </c>
      <c r="J599" s="79" t="s">
        <v>1136</v>
      </c>
      <c r="K599" s="80">
        <v>1</v>
      </c>
      <c r="N599" s="145"/>
    </row>
    <row r="600" spans="5:14" ht="30">
      <c r="E600" s="79"/>
      <c r="G600" s="79" t="s">
        <v>1488</v>
      </c>
      <c r="H600" s="80">
        <v>1</v>
      </c>
      <c r="J600" s="79" t="s">
        <v>704</v>
      </c>
      <c r="K600" s="80">
        <v>1</v>
      </c>
      <c r="N600" s="145"/>
    </row>
    <row r="601" spans="5:14">
      <c r="E601" s="79"/>
      <c r="G601" s="79" t="s">
        <v>1016</v>
      </c>
      <c r="H601" s="80">
        <v>1</v>
      </c>
      <c r="J601" s="79" t="s">
        <v>1489</v>
      </c>
      <c r="K601" s="80">
        <v>1</v>
      </c>
      <c r="N601" s="145"/>
    </row>
    <row r="602" spans="5:14" ht="30">
      <c r="E602" s="79"/>
      <c r="G602" s="79" t="s">
        <v>1303</v>
      </c>
      <c r="H602" s="80">
        <v>1</v>
      </c>
      <c r="J602" s="79" t="s">
        <v>775</v>
      </c>
      <c r="K602" s="80">
        <v>1</v>
      </c>
      <c r="N602" s="145"/>
    </row>
    <row r="603" spans="5:14" ht="30">
      <c r="E603" s="79"/>
      <c r="G603" s="79" t="s">
        <v>952</v>
      </c>
      <c r="H603" s="80">
        <v>1</v>
      </c>
      <c r="J603" s="79" t="s">
        <v>706</v>
      </c>
      <c r="K603" s="80">
        <v>1</v>
      </c>
      <c r="N603" s="145"/>
    </row>
    <row r="604" spans="5:14" ht="30">
      <c r="E604" s="79"/>
      <c r="G604" s="79" t="s">
        <v>1490</v>
      </c>
      <c r="H604" s="80">
        <v>1</v>
      </c>
      <c r="J604" s="79" t="s">
        <v>1353</v>
      </c>
      <c r="K604" s="80">
        <v>1</v>
      </c>
      <c r="N604" s="145"/>
    </row>
    <row r="605" spans="5:14">
      <c r="E605" s="79"/>
      <c r="G605" s="79" t="s">
        <v>623</v>
      </c>
      <c r="H605" s="80">
        <v>1</v>
      </c>
      <c r="J605" s="79" t="s">
        <v>1491</v>
      </c>
      <c r="K605" s="80">
        <v>1</v>
      </c>
      <c r="N605" s="145"/>
    </row>
    <row r="606" spans="5:14" ht="30">
      <c r="E606" s="79"/>
      <c r="G606" s="79" t="s">
        <v>1492</v>
      </c>
      <c r="H606" s="80">
        <v>1</v>
      </c>
      <c r="J606" s="79" t="s">
        <v>1493</v>
      </c>
      <c r="K606" s="80">
        <v>1</v>
      </c>
      <c r="N606" s="145"/>
    </row>
    <row r="607" spans="5:14">
      <c r="E607" s="79"/>
      <c r="G607" s="79" t="s">
        <v>1494</v>
      </c>
      <c r="H607" s="80">
        <v>1</v>
      </c>
      <c r="J607" s="79" t="s">
        <v>1495</v>
      </c>
      <c r="K607" s="80">
        <v>1</v>
      </c>
      <c r="N607" s="145"/>
    </row>
    <row r="608" spans="5:14" ht="30">
      <c r="E608" s="79"/>
      <c r="G608" s="79" t="s">
        <v>1496</v>
      </c>
      <c r="H608" s="80">
        <v>1</v>
      </c>
      <c r="J608" s="79" t="s">
        <v>1497</v>
      </c>
      <c r="K608" s="80">
        <v>1</v>
      </c>
      <c r="N608" s="145"/>
    </row>
    <row r="609" spans="5:14" ht="30">
      <c r="E609" s="79"/>
      <c r="G609" s="79" t="s">
        <v>619</v>
      </c>
      <c r="H609" s="80">
        <v>1</v>
      </c>
      <c r="J609" s="79" t="s">
        <v>1498</v>
      </c>
      <c r="K609" s="80">
        <v>1</v>
      </c>
      <c r="N609" s="145"/>
    </row>
    <row r="610" spans="5:14" ht="45">
      <c r="E610" s="79"/>
      <c r="G610" s="79" t="s">
        <v>1499</v>
      </c>
      <c r="H610" s="80">
        <v>1</v>
      </c>
      <c r="J610" s="79" t="s">
        <v>1500</v>
      </c>
      <c r="K610" s="80">
        <v>1</v>
      </c>
      <c r="N610" s="145"/>
    </row>
    <row r="611" spans="5:14">
      <c r="E611" s="79"/>
      <c r="J611" s="79" t="s">
        <v>702</v>
      </c>
      <c r="K611" s="80">
        <v>1</v>
      </c>
      <c r="N611" s="145"/>
    </row>
    <row r="612" spans="5:14" ht="30">
      <c r="E612" s="79"/>
      <c r="J612" s="79" t="s">
        <v>1501</v>
      </c>
      <c r="K612" s="80">
        <v>1</v>
      </c>
      <c r="N612" s="145"/>
    </row>
    <row r="613" spans="5:14">
      <c r="E613" s="79"/>
      <c r="J613" s="79" t="s">
        <v>1502</v>
      </c>
      <c r="K613" s="80">
        <v>1</v>
      </c>
      <c r="N613" s="145"/>
    </row>
    <row r="614" spans="5:14">
      <c r="E614" s="79"/>
      <c r="J614" s="79" t="s">
        <v>802</v>
      </c>
      <c r="K614" s="80">
        <v>1</v>
      </c>
      <c r="N614" s="145"/>
    </row>
    <row r="615" spans="5:14">
      <c r="E615" s="79"/>
      <c r="J615" s="79" t="s">
        <v>1503</v>
      </c>
      <c r="K615" s="80">
        <v>1</v>
      </c>
      <c r="N615" s="145"/>
    </row>
    <row r="616" spans="5:14" ht="30">
      <c r="E616" s="79"/>
      <c r="J616" s="79" t="s">
        <v>1504</v>
      </c>
      <c r="K616" s="80">
        <v>1</v>
      </c>
      <c r="N616" s="145"/>
    </row>
    <row r="617" spans="5:14">
      <c r="E617" s="79"/>
      <c r="J617" s="79" t="s">
        <v>1505</v>
      </c>
      <c r="K617" s="80">
        <v>1</v>
      </c>
      <c r="N617" s="145"/>
    </row>
    <row r="618" spans="5:14" ht="30">
      <c r="E618" s="79"/>
      <c r="J618" s="79" t="s">
        <v>561</v>
      </c>
      <c r="K618" s="80">
        <v>1</v>
      </c>
      <c r="N618" s="145"/>
    </row>
    <row r="619" spans="5:14" ht="45">
      <c r="E619" s="79"/>
      <c r="J619" s="79" t="s">
        <v>1506</v>
      </c>
      <c r="K619" s="80">
        <v>1</v>
      </c>
      <c r="N619" s="145"/>
    </row>
    <row r="620" spans="5:14">
      <c r="E620" s="79"/>
      <c r="J620" s="79" t="s">
        <v>1507</v>
      </c>
      <c r="K620" s="80">
        <v>1</v>
      </c>
      <c r="N620" s="145"/>
    </row>
    <row r="621" spans="5:14">
      <c r="E621" s="79"/>
      <c r="J621" s="79" t="s">
        <v>989</v>
      </c>
      <c r="K621" s="80">
        <v>1</v>
      </c>
      <c r="N621" s="145"/>
    </row>
    <row r="622" spans="5:14">
      <c r="E622" s="79"/>
      <c r="J622" s="79" t="s">
        <v>971</v>
      </c>
      <c r="K622" s="80">
        <v>1</v>
      </c>
      <c r="N622" s="145"/>
    </row>
    <row r="623" spans="5:14" ht="30">
      <c r="E623" s="79"/>
      <c r="J623" s="79" t="s">
        <v>798</v>
      </c>
      <c r="K623" s="80">
        <v>1</v>
      </c>
      <c r="N623" s="145"/>
    </row>
    <row r="624" spans="5:14">
      <c r="E624" s="79"/>
      <c r="J624" s="79" t="s">
        <v>1508</v>
      </c>
      <c r="K624" s="80">
        <v>1</v>
      </c>
      <c r="N624" s="145"/>
    </row>
    <row r="625" spans="5:14">
      <c r="E625" s="79"/>
      <c r="H625" s="79"/>
      <c r="J625" s="79" t="s">
        <v>1509</v>
      </c>
      <c r="K625" s="80">
        <v>1</v>
      </c>
      <c r="N625" s="145"/>
    </row>
    <row r="626" spans="5:14">
      <c r="E626" s="79"/>
      <c r="H626" s="79"/>
      <c r="J626" s="79" t="s">
        <v>807</v>
      </c>
      <c r="K626" s="80">
        <v>1</v>
      </c>
      <c r="N626" s="145"/>
    </row>
    <row r="627" spans="5:14">
      <c r="E627" s="79"/>
      <c r="H627" s="79"/>
      <c r="J627" s="79" t="s">
        <v>546</v>
      </c>
      <c r="K627" s="80">
        <v>1</v>
      </c>
      <c r="N627" s="145"/>
    </row>
    <row r="628" spans="5:14">
      <c r="E628" s="79"/>
      <c r="H628" s="79"/>
      <c r="J628" s="79" t="s">
        <v>833</v>
      </c>
      <c r="K628" s="80">
        <v>1</v>
      </c>
      <c r="N628" s="145"/>
    </row>
    <row r="629" spans="5:14" ht="30">
      <c r="E629" s="79"/>
      <c r="H629" s="79"/>
      <c r="J629" s="79" t="s">
        <v>1510</v>
      </c>
      <c r="K629" s="80">
        <v>1</v>
      </c>
      <c r="N629" s="145"/>
    </row>
    <row r="630" spans="5:14" ht="30">
      <c r="E630" s="79"/>
      <c r="H630" s="79"/>
      <c r="J630" s="79" t="s">
        <v>1511</v>
      </c>
      <c r="K630" s="80">
        <v>1</v>
      </c>
      <c r="N630" s="145"/>
    </row>
    <row r="631" spans="5:14" ht="30">
      <c r="E631" s="79"/>
      <c r="H631" s="79"/>
      <c r="J631" s="79" t="s">
        <v>1512</v>
      </c>
      <c r="K631" s="80">
        <v>1</v>
      </c>
      <c r="N631" s="145"/>
    </row>
    <row r="632" spans="5:14">
      <c r="E632" s="79"/>
      <c r="H632" s="79"/>
      <c r="J632" s="79" t="s">
        <v>831</v>
      </c>
      <c r="K632" s="80">
        <v>1</v>
      </c>
      <c r="N632" s="145"/>
    </row>
    <row r="633" spans="5:14">
      <c r="E633" s="79"/>
      <c r="H633" s="79"/>
      <c r="J633" s="79" t="s">
        <v>1513</v>
      </c>
      <c r="K633" s="80">
        <v>1</v>
      </c>
      <c r="N633" s="145"/>
    </row>
    <row r="634" spans="5:14">
      <c r="E634" s="79"/>
      <c r="H634" s="79"/>
      <c r="J634" s="79" t="s">
        <v>1514</v>
      </c>
      <c r="K634" s="80">
        <v>1</v>
      </c>
      <c r="N634" s="145"/>
    </row>
    <row r="635" spans="5:14">
      <c r="E635" s="79"/>
      <c r="H635" s="79"/>
      <c r="J635" s="79" t="s">
        <v>1515</v>
      </c>
      <c r="K635" s="80">
        <v>1</v>
      </c>
      <c r="N635" s="145"/>
    </row>
    <row r="636" spans="5:14">
      <c r="E636" s="79"/>
      <c r="H636" s="79"/>
      <c r="J636" s="79" t="s">
        <v>1516</v>
      </c>
      <c r="K636" s="80">
        <v>1</v>
      </c>
      <c r="N636" s="145"/>
    </row>
    <row r="637" spans="5:14">
      <c r="E637" s="79"/>
      <c r="H637" s="79"/>
      <c r="J637" s="79" t="s">
        <v>1517</v>
      </c>
      <c r="K637" s="80">
        <v>1</v>
      </c>
      <c r="N637" s="145"/>
    </row>
    <row r="638" spans="5:14">
      <c r="E638" s="79"/>
      <c r="H638" s="79"/>
      <c r="J638" s="79" t="s">
        <v>1518</v>
      </c>
      <c r="K638" s="80">
        <v>1</v>
      </c>
      <c r="N638" s="145"/>
    </row>
    <row r="639" spans="5:14">
      <c r="E639" s="79"/>
      <c r="H639" s="79"/>
      <c r="J639" s="79" t="s">
        <v>327</v>
      </c>
      <c r="K639" s="80">
        <v>1</v>
      </c>
      <c r="N639" s="145"/>
    </row>
    <row r="640" spans="5:14" ht="30">
      <c r="E640" s="79"/>
      <c r="H640" s="79"/>
      <c r="J640" s="79" t="s">
        <v>427</v>
      </c>
      <c r="K640" s="80">
        <v>1</v>
      </c>
      <c r="N640" s="145"/>
    </row>
    <row r="641" spans="5:14" ht="30">
      <c r="E641" s="79"/>
      <c r="H641" s="79"/>
      <c r="J641" s="79" t="s">
        <v>1519</v>
      </c>
      <c r="K641" s="80">
        <v>1</v>
      </c>
      <c r="N641" s="145"/>
    </row>
    <row r="642" spans="5:14" ht="30">
      <c r="E642" s="79"/>
      <c r="H642" s="79"/>
      <c r="J642" s="79" t="s">
        <v>1520</v>
      </c>
      <c r="K642" s="80">
        <v>1</v>
      </c>
      <c r="N642" s="145"/>
    </row>
    <row r="643" spans="5:14" ht="30">
      <c r="E643" s="79"/>
      <c r="H643" s="79"/>
      <c r="J643" s="79" t="s">
        <v>1521</v>
      </c>
      <c r="K643" s="80">
        <v>1</v>
      </c>
      <c r="N643" s="145"/>
    </row>
    <row r="644" spans="5:14" ht="30">
      <c r="E644" s="79"/>
      <c r="H644" s="79"/>
      <c r="J644" s="79" t="s">
        <v>1386</v>
      </c>
      <c r="K644" s="80">
        <v>1</v>
      </c>
      <c r="N644" s="145"/>
    </row>
    <row r="645" spans="5:14">
      <c r="E645" s="79"/>
      <c r="H645" s="79"/>
      <c r="J645" s="79" t="s">
        <v>575</v>
      </c>
      <c r="K645" s="80">
        <v>1</v>
      </c>
      <c r="N645" s="145"/>
    </row>
    <row r="646" spans="5:14">
      <c r="E646" s="79"/>
      <c r="H646" s="79"/>
      <c r="J646" s="79" t="s">
        <v>1522</v>
      </c>
      <c r="K646" s="80">
        <v>1</v>
      </c>
      <c r="N646" s="145"/>
    </row>
    <row r="647" spans="5:14" ht="30">
      <c r="E647" s="79"/>
      <c r="H647" s="79"/>
      <c r="J647" s="79" t="s">
        <v>587</v>
      </c>
      <c r="K647" s="80">
        <v>1</v>
      </c>
      <c r="N647" s="145"/>
    </row>
    <row r="648" spans="5:14" ht="30">
      <c r="E648" s="79"/>
      <c r="H648" s="79"/>
      <c r="J648" s="79" t="s">
        <v>1523</v>
      </c>
      <c r="K648" s="80">
        <v>1</v>
      </c>
      <c r="N648" s="145"/>
    </row>
    <row r="649" spans="5:14" ht="30">
      <c r="E649" s="79"/>
      <c r="H649" s="79"/>
      <c r="J649" s="79" t="s">
        <v>1524</v>
      </c>
      <c r="K649" s="80">
        <v>1</v>
      </c>
      <c r="N649" s="145"/>
    </row>
    <row r="650" spans="5:14">
      <c r="E650" s="79"/>
      <c r="H650" s="79"/>
      <c r="J650" s="79" t="s">
        <v>1525</v>
      </c>
      <c r="K650" s="80">
        <v>1</v>
      </c>
      <c r="N650" s="145"/>
    </row>
    <row r="651" spans="5:14">
      <c r="E651" s="79"/>
      <c r="H651" s="79"/>
      <c r="J651" s="79" t="s">
        <v>567</v>
      </c>
      <c r="K651" s="80">
        <v>1</v>
      </c>
      <c r="N651" s="145"/>
    </row>
    <row r="652" spans="5:14">
      <c r="E652" s="79"/>
      <c r="H652" s="79"/>
      <c r="J652" s="79" t="s">
        <v>1526</v>
      </c>
      <c r="K652" s="80">
        <v>1</v>
      </c>
      <c r="N652" s="145"/>
    </row>
    <row r="653" spans="5:14">
      <c r="E653" s="79"/>
      <c r="H653" s="79"/>
      <c r="J653" s="79" t="s">
        <v>1527</v>
      </c>
      <c r="K653" s="80">
        <v>1</v>
      </c>
      <c r="N653" s="145"/>
    </row>
    <row r="654" spans="5:14">
      <c r="E654" s="79"/>
      <c r="H654" s="79"/>
      <c r="J654" s="79" t="s">
        <v>574</v>
      </c>
      <c r="K654" s="80">
        <v>1</v>
      </c>
      <c r="N654" s="145"/>
    </row>
    <row r="655" spans="5:14">
      <c r="E655" s="79"/>
      <c r="H655" s="79"/>
      <c r="J655" s="79" t="s">
        <v>1528</v>
      </c>
      <c r="K655" s="80">
        <v>1</v>
      </c>
      <c r="N655" s="145"/>
    </row>
    <row r="656" spans="5:14">
      <c r="E656" s="79"/>
      <c r="H656" s="79"/>
      <c r="J656" s="79" t="s">
        <v>1529</v>
      </c>
      <c r="K656" s="80">
        <v>1</v>
      </c>
      <c r="N656" s="145"/>
    </row>
    <row r="657" spans="5:14">
      <c r="E657" s="79"/>
      <c r="H657" s="79"/>
      <c r="J657" s="79" t="s">
        <v>1530</v>
      </c>
      <c r="K657" s="80">
        <v>1</v>
      </c>
      <c r="N657" s="145"/>
    </row>
    <row r="658" spans="5:14" ht="30">
      <c r="E658" s="79"/>
      <c r="H658" s="79"/>
      <c r="J658" s="79" t="s">
        <v>1531</v>
      </c>
      <c r="K658" s="80">
        <v>1</v>
      </c>
      <c r="N658" s="145"/>
    </row>
    <row r="659" spans="5:14">
      <c r="E659" s="79"/>
      <c r="H659" s="79"/>
      <c r="J659" s="79" t="s">
        <v>1451</v>
      </c>
      <c r="K659" s="80">
        <v>1</v>
      </c>
      <c r="N659" s="145"/>
    </row>
    <row r="660" spans="5:14">
      <c r="E660" s="79"/>
      <c r="H660" s="79"/>
      <c r="J660" s="79" t="s">
        <v>1532</v>
      </c>
      <c r="K660" s="80">
        <v>1</v>
      </c>
      <c r="N660" s="145"/>
    </row>
    <row r="661" spans="5:14" ht="30">
      <c r="E661" s="79"/>
      <c r="H661" s="79"/>
      <c r="J661" s="79" t="s">
        <v>1533</v>
      </c>
      <c r="K661" s="80">
        <v>1</v>
      </c>
      <c r="N661" s="145"/>
    </row>
    <row r="662" spans="5:14">
      <c r="E662" s="79"/>
      <c r="H662" s="79"/>
      <c r="J662" s="79" t="s">
        <v>1534</v>
      </c>
      <c r="K662" s="80">
        <v>1</v>
      </c>
      <c r="N662" s="145"/>
    </row>
    <row r="663" spans="5:14">
      <c r="E663" s="79"/>
      <c r="H663" s="79"/>
      <c r="J663" s="79" t="s">
        <v>1535</v>
      </c>
      <c r="K663" s="80">
        <v>1</v>
      </c>
      <c r="N663" s="145"/>
    </row>
    <row r="664" spans="5:14">
      <c r="E664" s="79"/>
      <c r="H664" s="79"/>
      <c r="J664" s="79" t="s">
        <v>873</v>
      </c>
      <c r="K664" s="80">
        <v>1</v>
      </c>
      <c r="N664" s="145"/>
    </row>
    <row r="665" spans="5:14">
      <c r="E665" s="79"/>
      <c r="H665" s="79"/>
      <c r="J665" s="79" t="s">
        <v>1536</v>
      </c>
      <c r="K665" s="80">
        <v>1</v>
      </c>
      <c r="N665" s="145"/>
    </row>
    <row r="666" spans="5:14" ht="30">
      <c r="E666" s="79"/>
      <c r="H666" s="79"/>
      <c r="J666" s="79" t="s">
        <v>1537</v>
      </c>
      <c r="K666" s="80">
        <v>1</v>
      </c>
      <c r="N666" s="145"/>
    </row>
    <row r="667" spans="5:14">
      <c r="E667" s="79"/>
      <c r="H667" s="79"/>
      <c r="J667" s="79" t="s">
        <v>1538</v>
      </c>
      <c r="K667" s="80">
        <v>1</v>
      </c>
      <c r="N667" s="145"/>
    </row>
    <row r="668" spans="5:14">
      <c r="E668" s="79"/>
      <c r="H668" s="79"/>
      <c r="J668" s="79" t="s">
        <v>1539</v>
      </c>
      <c r="K668" s="80">
        <v>1</v>
      </c>
      <c r="N668" s="145"/>
    </row>
    <row r="669" spans="5:14" ht="30">
      <c r="E669" s="79"/>
      <c r="H669" s="79"/>
      <c r="J669" s="79" t="s">
        <v>1540</v>
      </c>
      <c r="K669" s="80">
        <v>1</v>
      </c>
      <c r="N669" s="145"/>
    </row>
    <row r="670" spans="5:14">
      <c r="E670" s="79"/>
      <c r="H670" s="79"/>
      <c r="J670" s="79" t="s">
        <v>1541</v>
      </c>
      <c r="K670" s="80">
        <v>1</v>
      </c>
      <c r="N670" s="145"/>
    </row>
    <row r="671" spans="5:14" ht="30">
      <c r="E671" s="79"/>
      <c r="H671" s="79"/>
      <c r="J671" s="79" t="s">
        <v>1542</v>
      </c>
      <c r="K671" s="80">
        <v>1</v>
      </c>
      <c r="N671" s="145"/>
    </row>
    <row r="672" spans="5:14">
      <c r="E672" s="79"/>
      <c r="H672" s="79"/>
      <c r="J672" s="79" t="s">
        <v>1543</v>
      </c>
      <c r="K672" s="80">
        <v>1</v>
      </c>
      <c r="N672" s="145"/>
    </row>
    <row r="673" spans="5:14" ht="30">
      <c r="E673" s="79"/>
      <c r="H673" s="79"/>
      <c r="J673" s="79" t="s">
        <v>1544</v>
      </c>
      <c r="K673" s="80">
        <v>1</v>
      </c>
      <c r="N673" s="145"/>
    </row>
    <row r="674" spans="5:14" ht="30">
      <c r="E674" s="79"/>
      <c r="H674" s="79"/>
      <c r="J674" s="79" t="s">
        <v>1545</v>
      </c>
      <c r="K674" s="80">
        <v>1</v>
      </c>
      <c r="N674" s="145"/>
    </row>
    <row r="675" spans="5:14" ht="45">
      <c r="E675" s="79"/>
      <c r="H675" s="79"/>
      <c r="J675" s="79" t="s">
        <v>1546</v>
      </c>
      <c r="K675" s="80">
        <v>1</v>
      </c>
      <c r="N675" s="145"/>
    </row>
    <row r="676" spans="5:14" ht="30">
      <c r="E676" s="79"/>
      <c r="H676" s="79"/>
      <c r="J676" s="79" t="s">
        <v>911</v>
      </c>
      <c r="K676" s="80">
        <v>1</v>
      </c>
      <c r="N676" s="145"/>
    </row>
    <row r="677" spans="5:14" ht="30">
      <c r="E677" s="79"/>
      <c r="H677" s="79"/>
      <c r="J677" s="79" t="s">
        <v>1547</v>
      </c>
      <c r="K677" s="80">
        <v>1</v>
      </c>
      <c r="N677" s="145"/>
    </row>
    <row r="678" spans="5:14" ht="30">
      <c r="E678" s="79"/>
      <c r="H678" s="79"/>
      <c r="J678" s="79" t="s">
        <v>1548</v>
      </c>
      <c r="K678" s="80">
        <v>1</v>
      </c>
      <c r="N678" s="145"/>
    </row>
    <row r="679" spans="5:14" ht="30">
      <c r="E679" s="79"/>
      <c r="H679" s="79"/>
      <c r="J679" s="79" t="s">
        <v>1549</v>
      </c>
      <c r="K679" s="80">
        <v>1</v>
      </c>
      <c r="N679" s="145"/>
    </row>
    <row r="680" spans="5:14" ht="30">
      <c r="E680" s="79"/>
      <c r="H680" s="79"/>
      <c r="J680" s="79" t="s">
        <v>1550</v>
      </c>
      <c r="K680" s="80">
        <v>1</v>
      </c>
      <c r="N680" s="145"/>
    </row>
    <row r="681" spans="5:14" ht="30">
      <c r="E681" s="79"/>
      <c r="H681" s="79"/>
      <c r="J681" s="79" t="s">
        <v>1551</v>
      </c>
      <c r="K681" s="80">
        <v>1</v>
      </c>
      <c r="N681" s="145"/>
    </row>
    <row r="682" spans="5:14">
      <c r="E682" s="79"/>
      <c r="H682" s="79"/>
      <c r="J682" s="79" t="s">
        <v>598</v>
      </c>
      <c r="K682" s="80">
        <v>1</v>
      </c>
      <c r="N682" s="145"/>
    </row>
    <row r="683" spans="5:14">
      <c r="E683" s="79"/>
      <c r="H683" s="79"/>
      <c r="J683" s="79" t="s">
        <v>1425</v>
      </c>
      <c r="K683" s="80">
        <v>1</v>
      </c>
      <c r="N683" s="145"/>
    </row>
    <row r="684" spans="5:14">
      <c r="E684" s="79"/>
      <c r="H684" s="79"/>
      <c r="J684" s="79" t="s">
        <v>828</v>
      </c>
      <c r="K684" s="80">
        <v>1</v>
      </c>
      <c r="N684" s="145"/>
    </row>
    <row r="685" spans="5:14">
      <c r="E685" s="79"/>
      <c r="H685" s="79"/>
      <c r="J685" s="79" t="s">
        <v>1419</v>
      </c>
      <c r="K685" s="80">
        <v>1</v>
      </c>
      <c r="N685" s="145"/>
    </row>
    <row r="686" spans="5:14">
      <c r="E686" s="79"/>
      <c r="H686" s="79"/>
      <c r="J686" s="79" t="s">
        <v>1552</v>
      </c>
      <c r="K686" s="80">
        <v>1</v>
      </c>
      <c r="N686" s="145"/>
    </row>
  </sheetData>
  <phoneticPr fontId="16" type="noConversion"/>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249977111117893"/>
  </sheetPr>
  <dimension ref="A5:F10"/>
  <sheetViews>
    <sheetView workbookViewId="0">
      <pane ySplit="1" topLeftCell="A2" activePane="bottomLeft" state="frozen"/>
      <selection pane="bottomLeft" activeCell="C25" sqref="C25"/>
    </sheetView>
  </sheetViews>
  <sheetFormatPr baseColWidth="10" defaultColWidth="8.83203125" defaultRowHeight="12.75" customHeight="1" x14ac:dyDescent="0"/>
  <cols>
    <col min="1" max="1" width="21.1640625" customWidth="1"/>
    <col min="3" max="3" width="19.5" customWidth="1"/>
    <col min="6" max="6" width="14.1640625" customWidth="1"/>
  </cols>
  <sheetData>
    <row r="5" spans="1:6" ht="12.75" customHeight="1">
      <c r="A5" s="78"/>
      <c r="B5" s="78"/>
      <c r="C5" s="78"/>
      <c r="D5" s="78"/>
      <c r="E5" s="78"/>
    </row>
    <row r="7" spans="1:6" ht="12.75" customHeight="1">
      <c r="A7" s="78"/>
      <c r="B7" s="78"/>
      <c r="C7" s="78"/>
      <c r="D7" s="78"/>
    </row>
    <row r="8" spans="1:6" ht="12.75" customHeight="1">
      <c r="A8" s="49"/>
      <c r="B8" s="49"/>
      <c r="C8" s="49"/>
      <c r="D8" s="49"/>
      <c r="E8" s="49"/>
      <c r="F8" s="49"/>
    </row>
    <row r="9" spans="1:6" ht="12.75" customHeight="1">
      <c r="A9" s="49"/>
      <c r="B9" s="49"/>
      <c r="C9" s="49"/>
      <c r="D9" s="49"/>
      <c r="E9" s="49"/>
      <c r="F9" s="49"/>
    </row>
    <row r="10" spans="1:6" ht="12.75" customHeight="1">
      <c r="A10" s="49"/>
      <c r="B10" s="49"/>
      <c r="C10" s="49"/>
      <c r="D10" s="49"/>
      <c r="E10" s="49"/>
      <c r="F10" s="49"/>
    </row>
  </sheetData>
  <pageMargins left="0.75" right="0.75" top="1" bottom="1" header="0.5" footer="0.5"/>
  <pageSetup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V55"/>
  <sheetViews>
    <sheetView workbookViewId="0">
      <selection activeCell="R9" sqref="R9"/>
    </sheetView>
  </sheetViews>
  <sheetFormatPr baseColWidth="10" defaultColWidth="8.83203125" defaultRowHeight="15" x14ac:dyDescent="0"/>
  <cols>
    <col min="1" max="1" width="32.6640625" customWidth="1"/>
  </cols>
  <sheetData>
    <row r="1" spans="1:22">
      <c r="A1" s="333" t="s">
        <v>5345</v>
      </c>
      <c r="B1" s="333" t="s">
        <v>5346</v>
      </c>
      <c r="C1" s="333"/>
      <c r="D1" s="333"/>
      <c r="E1" s="333"/>
      <c r="F1" s="333"/>
      <c r="G1" s="333"/>
      <c r="H1" s="333"/>
      <c r="I1" s="333"/>
      <c r="J1" s="333"/>
      <c r="K1" s="333"/>
      <c r="L1" s="333"/>
      <c r="M1" s="333"/>
      <c r="N1" s="333"/>
      <c r="O1" s="333"/>
      <c r="P1" s="333"/>
      <c r="Q1" s="333"/>
      <c r="R1" s="333"/>
      <c r="S1" s="333"/>
      <c r="T1" s="333"/>
      <c r="U1" s="333"/>
      <c r="V1" s="333"/>
    </row>
    <row r="2" spans="1:22">
      <c r="A2" s="333" t="s">
        <v>6573</v>
      </c>
      <c r="B2" s="333"/>
      <c r="C2" s="333"/>
      <c r="D2" s="333"/>
      <c r="E2" s="333"/>
      <c r="F2" s="333"/>
      <c r="G2" s="333"/>
      <c r="H2" s="333"/>
      <c r="I2" s="333"/>
      <c r="J2" s="333"/>
      <c r="K2" s="333"/>
      <c r="L2" s="333"/>
      <c r="M2" s="333"/>
      <c r="N2" s="333"/>
      <c r="O2" s="333"/>
      <c r="P2" s="333"/>
      <c r="Q2" s="333"/>
      <c r="R2" s="333"/>
      <c r="S2" s="333"/>
      <c r="T2" s="333"/>
      <c r="U2" s="333"/>
      <c r="V2" s="333"/>
    </row>
    <row r="3" spans="1:22">
      <c r="A3" s="333" t="s">
        <v>6574</v>
      </c>
      <c r="B3" s="333"/>
      <c r="C3" s="333"/>
      <c r="D3" s="333"/>
      <c r="E3" s="333"/>
      <c r="F3" s="333"/>
      <c r="G3" s="333"/>
      <c r="H3" s="333"/>
      <c r="I3" s="333"/>
      <c r="J3" s="333"/>
      <c r="K3" s="333"/>
      <c r="L3" s="333"/>
      <c r="M3" s="333"/>
      <c r="N3" s="333"/>
      <c r="O3" s="333"/>
      <c r="P3" s="333"/>
      <c r="Q3" s="333"/>
      <c r="R3" s="333"/>
      <c r="S3" s="333"/>
      <c r="T3" s="333"/>
      <c r="U3" s="333"/>
      <c r="V3" s="333"/>
    </row>
    <row r="4" spans="1:22">
      <c r="A4" s="333" t="s">
        <v>4288</v>
      </c>
      <c r="B4" s="333"/>
      <c r="C4" s="333"/>
      <c r="D4" s="333"/>
      <c r="E4" s="333"/>
      <c r="F4" s="333"/>
      <c r="G4" s="333"/>
      <c r="H4" s="333"/>
      <c r="I4" s="333"/>
      <c r="J4" s="333"/>
      <c r="K4" s="333"/>
      <c r="L4" s="333"/>
      <c r="M4" s="333"/>
      <c r="N4" s="333"/>
      <c r="O4" s="333"/>
      <c r="P4" s="333"/>
      <c r="Q4" s="333"/>
      <c r="R4" s="333"/>
      <c r="S4" s="333"/>
      <c r="T4" s="333"/>
      <c r="U4" s="333"/>
      <c r="V4" s="333"/>
    </row>
    <row r="5" spans="1:22">
      <c r="A5" s="333" t="s">
        <v>4289</v>
      </c>
      <c r="B5" s="333"/>
      <c r="C5" s="333"/>
      <c r="D5" s="333"/>
      <c r="E5" s="333"/>
      <c r="F5" s="333"/>
      <c r="G5" s="333"/>
      <c r="H5" s="333"/>
      <c r="I5" s="333"/>
      <c r="J5" s="333"/>
      <c r="K5" s="333"/>
      <c r="L5" s="333"/>
      <c r="M5" s="333"/>
      <c r="N5" s="333"/>
      <c r="O5" s="333"/>
      <c r="P5" s="333"/>
      <c r="Q5" s="333"/>
      <c r="R5" s="333"/>
      <c r="S5" s="333"/>
      <c r="T5" s="333"/>
      <c r="U5" s="333"/>
      <c r="V5" s="333"/>
    </row>
    <row r="6" spans="1:22">
      <c r="A6" s="333" t="s">
        <v>148</v>
      </c>
      <c r="B6" s="333"/>
      <c r="C6" s="333"/>
      <c r="D6" s="333"/>
      <c r="E6" s="333"/>
      <c r="F6" s="333"/>
      <c r="G6" s="333"/>
      <c r="H6" s="333"/>
      <c r="I6" s="333"/>
      <c r="J6" s="333"/>
      <c r="K6" s="333"/>
      <c r="L6" s="333"/>
      <c r="M6" s="333"/>
      <c r="N6" s="333"/>
      <c r="O6" s="333"/>
      <c r="P6" s="333"/>
      <c r="Q6" s="333"/>
      <c r="R6" s="333"/>
      <c r="S6" s="333"/>
      <c r="T6" s="333"/>
      <c r="U6" s="333"/>
      <c r="V6" s="333"/>
    </row>
    <row r="7" spans="1:22">
      <c r="A7" s="334">
        <v>41738</v>
      </c>
      <c r="B7" s="333"/>
      <c r="C7" s="333"/>
      <c r="D7" s="333"/>
      <c r="E7" s="333"/>
      <c r="F7" s="333"/>
      <c r="G7" s="333"/>
      <c r="H7" s="333"/>
      <c r="I7" s="333"/>
      <c r="J7" s="333"/>
      <c r="K7" s="333"/>
      <c r="L7" s="333"/>
      <c r="M7" s="333"/>
      <c r="N7" s="333"/>
      <c r="O7" s="333"/>
      <c r="P7" s="333"/>
      <c r="Q7" s="333"/>
      <c r="R7" s="333"/>
      <c r="S7" s="333"/>
      <c r="T7" s="333"/>
      <c r="U7" s="333"/>
      <c r="V7" s="333"/>
    </row>
    <row r="8" spans="1:22">
      <c r="A8" s="333" t="s">
        <v>4290</v>
      </c>
      <c r="B8" s="333" t="s">
        <v>28</v>
      </c>
      <c r="C8" s="333" t="s">
        <v>29</v>
      </c>
      <c r="D8" s="333" t="s">
        <v>2055</v>
      </c>
      <c r="E8" s="333" t="s">
        <v>2056</v>
      </c>
      <c r="F8" s="335">
        <v>41275</v>
      </c>
      <c r="G8" s="335">
        <v>41306</v>
      </c>
      <c r="H8" s="335">
        <v>41334</v>
      </c>
      <c r="I8" s="335">
        <v>41365</v>
      </c>
      <c r="J8" s="335">
        <v>41395</v>
      </c>
      <c r="K8" s="335">
        <v>41426</v>
      </c>
      <c r="L8" s="335">
        <v>41456</v>
      </c>
      <c r="M8" s="335">
        <v>41487</v>
      </c>
      <c r="N8" s="335">
        <v>41518</v>
      </c>
      <c r="O8" s="335">
        <v>41548</v>
      </c>
      <c r="P8" s="335">
        <v>41579</v>
      </c>
      <c r="Q8" s="335">
        <v>41609</v>
      </c>
      <c r="R8" s="338" t="s">
        <v>6312</v>
      </c>
      <c r="S8" s="335">
        <v>41640</v>
      </c>
      <c r="T8" s="335">
        <v>41671</v>
      </c>
      <c r="U8" s="337" t="s">
        <v>6313</v>
      </c>
      <c r="V8" s="335" t="s">
        <v>31</v>
      </c>
    </row>
    <row r="9" spans="1:22">
      <c r="A9" s="336" t="s">
        <v>2059</v>
      </c>
      <c r="B9" s="336"/>
      <c r="C9" s="336" t="s">
        <v>6575</v>
      </c>
      <c r="D9" s="336"/>
      <c r="E9" s="336"/>
      <c r="F9" s="336">
        <v>14</v>
      </c>
      <c r="G9" s="336">
        <v>109</v>
      </c>
      <c r="H9" s="336">
        <v>174</v>
      </c>
      <c r="I9" s="336">
        <v>36</v>
      </c>
      <c r="J9" s="336">
        <v>13</v>
      </c>
      <c r="K9" s="336">
        <v>3</v>
      </c>
      <c r="L9" s="336">
        <v>17</v>
      </c>
      <c r="M9" s="336">
        <v>6</v>
      </c>
      <c r="N9" s="336">
        <v>26</v>
      </c>
      <c r="O9" s="336">
        <v>38</v>
      </c>
      <c r="P9" s="336">
        <v>31</v>
      </c>
      <c r="Q9" s="336">
        <v>21</v>
      </c>
      <c r="R9" s="339">
        <v>488</v>
      </c>
      <c r="S9" s="336">
        <v>25</v>
      </c>
      <c r="T9" s="336">
        <v>162</v>
      </c>
      <c r="U9" s="339">
        <v>187</v>
      </c>
      <c r="V9" s="336" t="s">
        <v>31</v>
      </c>
    </row>
    <row r="10" spans="1:22">
      <c r="A10" s="333" t="s">
        <v>6576</v>
      </c>
      <c r="B10" s="333" t="s">
        <v>6577</v>
      </c>
      <c r="C10" s="333" t="s">
        <v>6575</v>
      </c>
      <c r="D10" s="333" t="s">
        <v>6578</v>
      </c>
      <c r="E10" s="333" t="s">
        <v>3421</v>
      </c>
      <c r="F10" s="333">
        <v>1</v>
      </c>
      <c r="G10" s="333">
        <v>14</v>
      </c>
      <c r="H10" s="333">
        <v>1</v>
      </c>
      <c r="I10" s="333">
        <v>1</v>
      </c>
      <c r="J10" s="333">
        <v>0</v>
      </c>
      <c r="K10" s="333">
        <v>0</v>
      </c>
      <c r="L10" s="333">
        <v>1</v>
      </c>
      <c r="M10" s="333">
        <v>0</v>
      </c>
      <c r="N10" s="333">
        <v>0</v>
      </c>
      <c r="O10" s="333">
        <v>0</v>
      </c>
      <c r="P10" s="333">
        <v>0</v>
      </c>
      <c r="Q10" s="333">
        <v>0</v>
      </c>
      <c r="R10" s="333">
        <f>SUM(F10:Q10)</f>
        <v>18</v>
      </c>
      <c r="S10" s="333">
        <v>0</v>
      </c>
      <c r="T10" s="333">
        <v>2</v>
      </c>
      <c r="U10" s="333" t="s">
        <v>31</v>
      </c>
      <c r="V10" s="333" t="s">
        <v>31</v>
      </c>
    </row>
    <row r="11" spans="1:22">
      <c r="A11" s="333" t="s">
        <v>6579</v>
      </c>
      <c r="B11" s="333" t="s">
        <v>6580</v>
      </c>
      <c r="C11" s="333" t="s">
        <v>6575</v>
      </c>
      <c r="D11" s="333" t="s">
        <v>6581</v>
      </c>
      <c r="E11" s="333" t="s">
        <v>3421</v>
      </c>
      <c r="F11" s="333">
        <v>0</v>
      </c>
      <c r="G11" s="333">
        <v>9</v>
      </c>
      <c r="H11" s="333">
        <v>1</v>
      </c>
      <c r="I11" s="333">
        <v>0</v>
      </c>
      <c r="J11" s="333">
        <v>0</v>
      </c>
      <c r="K11" s="333">
        <v>0</v>
      </c>
      <c r="L11" s="333">
        <v>0</v>
      </c>
      <c r="M11" s="333">
        <v>0</v>
      </c>
      <c r="N11" s="333">
        <v>4</v>
      </c>
      <c r="O11" s="333">
        <v>0</v>
      </c>
      <c r="P11" s="333">
        <v>0</v>
      </c>
      <c r="Q11" s="333">
        <v>0</v>
      </c>
      <c r="R11" s="333">
        <f t="shared" ref="R11:R54" si="0">SUM(F11:Q11)</f>
        <v>14</v>
      </c>
      <c r="S11" s="333">
        <v>0</v>
      </c>
      <c r="T11" s="333">
        <v>3</v>
      </c>
      <c r="U11" s="333" t="s">
        <v>31</v>
      </c>
      <c r="V11" s="333" t="s">
        <v>31</v>
      </c>
    </row>
    <row r="12" spans="1:22">
      <c r="A12" s="333" t="s">
        <v>6582</v>
      </c>
      <c r="B12" s="333" t="s">
        <v>6583</v>
      </c>
      <c r="C12" s="333" t="s">
        <v>6575</v>
      </c>
      <c r="D12" s="333" t="s">
        <v>6584</v>
      </c>
      <c r="E12" s="333" t="s">
        <v>3421</v>
      </c>
      <c r="F12" s="333">
        <v>0</v>
      </c>
      <c r="G12" s="333">
        <v>0</v>
      </c>
      <c r="H12" s="333">
        <v>0</v>
      </c>
      <c r="I12" s="333">
        <v>0</v>
      </c>
      <c r="J12" s="333">
        <v>0</v>
      </c>
      <c r="K12" s="333">
        <v>0</v>
      </c>
      <c r="L12" s="333">
        <v>0</v>
      </c>
      <c r="M12" s="333">
        <v>0</v>
      </c>
      <c r="N12" s="333">
        <v>0</v>
      </c>
      <c r="O12" s="333">
        <v>0</v>
      </c>
      <c r="P12" s="333">
        <v>0</v>
      </c>
      <c r="Q12" s="333">
        <v>0</v>
      </c>
      <c r="R12" s="333">
        <f t="shared" si="0"/>
        <v>0</v>
      </c>
      <c r="S12" s="333">
        <v>0</v>
      </c>
      <c r="T12" s="333">
        <v>2</v>
      </c>
      <c r="U12" s="333" t="s">
        <v>31</v>
      </c>
      <c r="V12" s="333" t="s">
        <v>31</v>
      </c>
    </row>
    <row r="13" spans="1:22">
      <c r="A13" s="333" t="s">
        <v>6585</v>
      </c>
      <c r="B13" s="333" t="s">
        <v>6586</v>
      </c>
      <c r="C13" s="333" t="s">
        <v>6575</v>
      </c>
      <c r="D13" s="333" t="s">
        <v>6587</v>
      </c>
      <c r="E13" s="333" t="s">
        <v>3421</v>
      </c>
      <c r="F13" s="333">
        <v>0</v>
      </c>
      <c r="G13" s="333">
        <v>0</v>
      </c>
      <c r="H13" s="333">
        <v>0</v>
      </c>
      <c r="I13" s="333">
        <v>0</v>
      </c>
      <c r="J13" s="333">
        <v>0</v>
      </c>
      <c r="K13" s="333">
        <v>0</v>
      </c>
      <c r="L13" s="333">
        <v>0</v>
      </c>
      <c r="M13" s="333">
        <v>0</v>
      </c>
      <c r="N13" s="333">
        <v>0</v>
      </c>
      <c r="O13" s="333">
        <v>0</v>
      </c>
      <c r="P13" s="333">
        <v>0</v>
      </c>
      <c r="Q13" s="333">
        <v>0</v>
      </c>
      <c r="R13" s="333">
        <f t="shared" si="0"/>
        <v>0</v>
      </c>
      <c r="S13" s="333">
        <v>1</v>
      </c>
      <c r="T13" s="333">
        <v>3</v>
      </c>
      <c r="U13" s="333" t="s">
        <v>31</v>
      </c>
      <c r="V13" s="333" t="s">
        <v>31</v>
      </c>
    </row>
    <row r="14" spans="1:22">
      <c r="A14" s="333" t="s">
        <v>6588</v>
      </c>
      <c r="B14" s="333" t="s">
        <v>6589</v>
      </c>
      <c r="C14" s="333" t="s">
        <v>6575</v>
      </c>
      <c r="D14" s="333" t="s">
        <v>6590</v>
      </c>
      <c r="E14" s="333" t="s">
        <v>6591</v>
      </c>
      <c r="F14" s="333">
        <v>0</v>
      </c>
      <c r="G14" s="333">
        <v>0</v>
      </c>
      <c r="H14" s="333">
        <v>0</v>
      </c>
      <c r="I14" s="333">
        <v>0</v>
      </c>
      <c r="J14" s="333">
        <v>0</v>
      </c>
      <c r="K14" s="333">
        <v>0</v>
      </c>
      <c r="L14" s="333">
        <v>0</v>
      </c>
      <c r="M14" s="333">
        <v>0</v>
      </c>
      <c r="N14" s="333">
        <v>0</v>
      </c>
      <c r="O14" s="333">
        <v>0</v>
      </c>
      <c r="P14" s="333">
        <v>0</v>
      </c>
      <c r="Q14" s="333">
        <v>0</v>
      </c>
      <c r="R14" s="333">
        <f t="shared" si="0"/>
        <v>0</v>
      </c>
      <c r="S14" s="333">
        <v>0</v>
      </c>
      <c r="T14" s="333">
        <v>3</v>
      </c>
      <c r="U14" s="333" t="s">
        <v>31</v>
      </c>
      <c r="V14" s="333" t="s">
        <v>31</v>
      </c>
    </row>
    <row r="15" spans="1:22">
      <c r="A15" s="333" t="s">
        <v>6592</v>
      </c>
      <c r="B15" s="333" t="s">
        <v>6593</v>
      </c>
      <c r="C15" s="333" t="s">
        <v>6575</v>
      </c>
      <c r="D15" s="333" t="s">
        <v>6594</v>
      </c>
      <c r="E15" s="333" t="s">
        <v>6595</v>
      </c>
      <c r="F15" s="333">
        <v>0</v>
      </c>
      <c r="G15" s="333">
        <v>0</v>
      </c>
      <c r="H15" s="333">
        <v>0</v>
      </c>
      <c r="I15" s="333">
        <v>0</v>
      </c>
      <c r="J15" s="333">
        <v>0</v>
      </c>
      <c r="K15" s="333">
        <v>0</v>
      </c>
      <c r="L15" s="333">
        <v>0</v>
      </c>
      <c r="M15" s="333">
        <v>0</v>
      </c>
      <c r="N15" s="333">
        <v>0</v>
      </c>
      <c r="O15" s="333">
        <v>3</v>
      </c>
      <c r="P15" s="333">
        <v>0</v>
      </c>
      <c r="Q15" s="333">
        <v>0</v>
      </c>
      <c r="R15" s="333">
        <f t="shared" si="0"/>
        <v>3</v>
      </c>
      <c r="S15" s="333">
        <v>0</v>
      </c>
      <c r="T15" s="333">
        <v>5</v>
      </c>
      <c r="U15" s="333" t="s">
        <v>31</v>
      </c>
      <c r="V15" s="333" t="s">
        <v>31</v>
      </c>
    </row>
    <row r="16" spans="1:22">
      <c r="A16" s="333" t="s">
        <v>6596</v>
      </c>
      <c r="B16" s="333" t="s">
        <v>6597</v>
      </c>
      <c r="C16" s="333" t="s">
        <v>6575</v>
      </c>
      <c r="D16" s="333" t="s">
        <v>6598</v>
      </c>
      <c r="E16" s="333" t="s">
        <v>6599</v>
      </c>
      <c r="F16" s="333">
        <v>2</v>
      </c>
      <c r="G16" s="333">
        <v>10</v>
      </c>
      <c r="H16" s="333">
        <v>0</v>
      </c>
      <c r="I16" s="333">
        <v>4</v>
      </c>
      <c r="J16" s="333">
        <v>0</v>
      </c>
      <c r="K16" s="333">
        <v>0</v>
      </c>
      <c r="L16" s="333">
        <v>0</v>
      </c>
      <c r="M16" s="333">
        <v>0</v>
      </c>
      <c r="N16" s="333">
        <v>3</v>
      </c>
      <c r="O16" s="333">
        <v>0</v>
      </c>
      <c r="P16" s="333">
        <v>0</v>
      </c>
      <c r="Q16" s="333">
        <v>0</v>
      </c>
      <c r="R16" s="333">
        <f t="shared" si="0"/>
        <v>19</v>
      </c>
      <c r="S16" s="333">
        <v>0</v>
      </c>
      <c r="T16" s="333">
        <v>0</v>
      </c>
      <c r="U16" s="333" t="s">
        <v>31</v>
      </c>
      <c r="V16" s="333" t="s">
        <v>31</v>
      </c>
    </row>
    <row r="17" spans="1:22">
      <c r="A17" s="333" t="s">
        <v>6600</v>
      </c>
      <c r="B17" s="333" t="s">
        <v>6601</v>
      </c>
      <c r="C17" s="333" t="s">
        <v>6575</v>
      </c>
      <c r="D17" s="333" t="s">
        <v>6602</v>
      </c>
      <c r="E17" s="333" t="s">
        <v>6603</v>
      </c>
      <c r="F17" s="333">
        <v>0</v>
      </c>
      <c r="G17" s="333">
        <v>2</v>
      </c>
      <c r="H17" s="333">
        <v>0</v>
      </c>
      <c r="I17" s="333">
        <v>0</v>
      </c>
      <c r="J17" s="333">
        <v>0</v>
      </c>
      <c r="K17" s="333">
        <v>0</v>
      </c>
      <c r="L17" s="333">
        <v>0</v>
      </c>
      <c r="M17" s="333">
        <v>0</v>
      </c>
      <c r="N17" s="333">
        <v>0</v>
      </c>
      <c r="O17" s="333">
        <v>2</v>
      </c>
      <c r="P17" s="333">
        <v>0</v>
      </c>
      <c r="Q17" s="333">
        <v>0</v>
      </c>
      <c r="R17" s="333">
        <f t="shared" si="0"/>
        <v>4</v>
      </c>
      <c r="S17" s="333">
        <v>0</v>
      </c>
      <c r="T17" s="333">
        <v>2</v>
      </c>
      <c r="U17" s="333" t="s">
        <v>31</v>
      </c>
      <c r="V17" s="333" t="s">
        <v>31</v>
      </c>
    </row>
    <row r="18" spans="1:22">
      <c r="A18" s="333" t="s">
        <v>6604</v>
      </c>
      <c r="B18" s="333" t="s">
        <v>6605</v>
      </c>
      <c r="C18" s="333" t="s">
        <v>6575</v>
      </c>
      <c r="D18" s="333" t="s">
        <v>6606</v>
      </c>
      <c r="E18" s="333" t="s">
        <v>6607</v>
      </c>
      <c r="F18" s="333">
        <v>0</v>
      </c>
      <c r="G18" s="333">
        <v>1</v>
      </c>
      <c r="H18" s="333">
        <v>0</v>
      </c>
      <c r="I18" s="333">
        <v>0</v>
      </c>
      <c r="J18" s="333">
        <v>0</v>
      </c>
      <c r="K18" s="333">
        <v>0</v>
      </c>
      <c r="L18" s="333">
        <v>0</v>
      </c>
      <c r="M18" s="333">
        <v>0</v>
      </c>
      <c r="N18" s="333">
        <v>0</v>
      </c>
      <c r="O18" s="333">
        <v>0</v>
      </c>
      <c r="P18" s="333">
        <v>0</v>
      </c>
      <c r="Q18" s="333">
        <v>0</v>
      </c>
      <c r="R18" s="333">
        <f t="shared" si="0"/>
        <v>1</v>
      </c>
      <c r="S18" s="333">
        <v>0</v>
      </c>
      <c r="T18" s="333">
        <v>1</v>
      </c>
      <c r="U18" s="333" t="s">
        <v>31</v>
      </c>
      <c r="V18" s="333" t="s">
        <v>31</v>
      </c>
    </row>
    <row r="19" spans="1:22">
      <c r="A19" s="333" t="s">
        <v>6608</v>
      </c>
      <c r="B19" s="333" t="s">
        <v>6609</v>
      </c>
      <c r="C19" s="333" t="s">
        <v>6575</v>
      </c>
      <c r="D19" s="333" t="s">
        <v>6610</v>
      </c>
      <c r="E19" s="333" t="s">
        <v>3421</v>
      </c>
      <c r="F19" s="333">
        <v>3</v>
      </c>
      <c r="G19" s="333">
        <v>17</v>
      </c>
      <c r="H19" s="333">
        <v>24</v>
      </c>
      <c r="I19" s="333">
        <v>8</v>
      </c>
      <c r="J19" s="333">
        <v>1</v>
      </c>
      <c r="K19" s="333">
        <v>1</v>
      </c>
      <c r="L19" s="333">
        <v>1</v>
      </c>
      <c r="M19" s="333">
        <v>0</v>
      </c>
      <c r="N19" s="333">
        <v>1</v>
      </c>
      <c r="O19" s="333">
        <v>0</v>
      </c>
      <c r="P19" s="333">
        <v>2</v>
      </c>
      <c r="Q19" s="333">
        <v>3</v>
      </c>
      <c r="R19" s="333">
        <f t="shared" si="0"/>
        <v>61</v>
      </c>
      <c r="S19" s="333">
        <v>0</v>
      </c>
      <c r="T19" s="333">
        <v>7</v>
      </c>
      <c r="U19" s="333" t="s">
        <v>31</v>
      </c>
      <c r="V19" s="333" t="s">
        <v>31</v>
      </c>
    </row>
    <row r="20" spans="1:22">
      <c r="A20" s="333" t="s">
        <v>6611</v>
      </c>
      <c r="B20" s="333" t="s">
        <v>6612</v>
      </c>
      <c r="C20" s="333" t="s">
        <v>6575</v>
      </c>
      <c r="D20" s="333" t="s">
        <v>6613</v>
      </c>
      <c r="E20" s="333" t="s">
        <v>6614</v>
      </c>
      <c r="F20" s="333">
        <v>0</v>
      </c>
      <c r="G20" s="333">
        <v>7</v>
      </c>
      <c r="H20" s="333">
        <v>1</v>
      </c>
      <c r="I20" s="333">
        <v>1</v>
      </c>
      <c r="J20" s="333">
        <v>0</v>
      </c>
      <c r="K20" s="333">
        <v>0</v>
      </c>
      <c r="L20" s="333">
        <v>0</v>
      </c>
      <c r="M20" s="333">
        <v>0</v>
      </c>
      <c r="N20" s="333">
        <v>0</v>
      </c>
      <c r="O20" s="333">
        <v>0</v>
      </c>
      <c r="P20" s="333">
        <v>0</v>
      </c>
      <c r="Q20" s="333">
        <v>0</v>
      </c>
      <c r="R20" s="333">
        <f t="shared" si="0"/>
        <v>9</v>
      </c>
      <c r="S20" s="333">
        <v>0</v>
      </c>
      <c r="T20" s="333">
        <v>4</v>
      </c>
      <c r="U20" s="333" t="s">
        <v>31</v>
      </c>
      <c r="V20" s="333" t="s">
        <v>31</v>
      </c>
    </row>
    <row r="21" spans="1:22">
      <c r="A21" s="333" t="s">
        <v>6615</v>
      </c>
      <c r="B21" s="333" t="s">
        <v>6616</v>
      </c>
      <c r="C21" s="333" t="s">
        <v>6575</v>
      </c>
      <c r="D21" s="333" t="s">
        <v>6617</v>
      </c>
      <c r="E21" s="333" t="s">
        <v>3421</v>
      </c>
      <c r="F21" s="333">
        <v>1</v>
      </c>
      <c r="G21" s="333">
        <v>0</v>
      </c>
      <c r="H21" s="333">
        <v>0</v>
      </c>
      <c r="I21" s="333">
        <v>1</v>
      </c>
      <c r="J21" s="333">
        <v>0</v>
      </c>
      <c r="K21" s="333">
        <v>0</v>
      </c>
      <c r="L21" s="333">
        <v>0</v>
      </c>
      <c r="M21" s="333">
        <v>0</v>
      </c>
      <c r="N21" s="333">
        <v>0</v>
      </c>
      <c r="O21" s="333">
        <v>0</v>
      </c>
      <c r="P21" s="333">
        <v>0</v>
      </c>
      <c r="Q21" s="333">
        <v>0</v>
      </c>
      <c r="R21" s="333">
        <f t="shared" si="0"/>
        <v>2</v>
      </c>
      <c r="S21" s="333">
        <v>0</v>
      </c>
      <c r="T21" s="333">
        <v>6</v>
      </c>
      <c r="U21" s="333" t="s">
        <v>31</v>
      </c>
      <c r="V21" s="333" t="s">
        <v>31</v>
      </c>
    </row>
    <row r="22" spans="1:22">
      <c r="A22" s="333" t="s">
        <v>6618</v>
      </c>
      <c r="B22" s="333" t="s">
        <v>6577</v>
      </c>
      <c r="C22" s="333" t="s">
        <v>6575</v>
      </c>
      <c r="D22" s="333" t="s">
        <v>6619</v>
      </c>
      <c r="E22" s="333" t="s">
        <v>6620</v>
      </c>
      <c r="F22" s="333">
        <v>0</v>
      </c>
      <c r="G22" s="333">
        <v>0</v>
      </c>
      <c r="H22" s="333">
        <v>0</v>
      </c>
      <c r="I22" s="333">
        <v>0</v>
      </c>
      <c r="J22" s="333">
        <v>0</v>
      </c>
      <c r="K22" s="333">
        <v>0</v>
      </c>
      <c r="L22" s="333">
        <v>0</v>
      </c>
      <c r="M22" s="333">
        <v>0</v>
      </c>
      <c r="N22" s="333">
        <v>0</v>
      </c>
      <c r="O22" s="333">
        <v>0</v>
      </c>
      <c r="P22" s="333">
        <v>0</v>
      </c>
      <c r="Q22" s="333">
        <v>0</v>
      </c>
      <c r="R22" s="333">
        <f t="shared" si="0"/>
        <v>0</v>
      </c>
      <c r="S22" s="333">
        <v>0</v>
      </c>
      <c r="T22" s="333">
        <v>0</v>
      </c>
      <c r="U22" s="333" t="s">
        <v>31</v>
      </c>
      <c r="V22" s="333" t="s">
        <v>31</v>
      </c>
    </row>
    <row r="23" spans="1:22">
      <c r="A23" s="333" t="s">
        <v>6621</v>
      </c>
      <c r="B23" s="333" t="s">
        <v>6622</v>
      </c>
      <c r="C23" s="333" t="s">
        <v>6575</v>
      </c>
      <c r="D23" s="333" t="s">
        <v>6623</v>
      </c>
      <c r="E23" s="333" t="s">
        <v>6624</v>
      </c>
      <c r="F23" s="333">
        <v>0</v>
      </c>
      <c r="G23" s="333">
        <v>8</v>
      </c>
      <c r="H23" s="333">
        <v>3</v>
      </c>
      <c r="I23" s="333">
        <v>0</v>
      </c>
      <c r="J23" s="333">
        <v>0</v>
      </c>
      <c r="K23" s="333">
        <v>0</v>
      </c>
      <c r="L23" s="333">
        <v>0</v>
      </c>
      <c r="M23" s="333">
        <v>0</v>
      </c>
      <c r="N23" s="333">
        <v>0</v>
      </c>
      <c r="O23" s="333">
        <v>0</v>
      </c>
      <c r="P23" s="333">
        <v>0</v>
      </c>
      <c r="Q23" s="333">
        <v>0</v>
      </c>
      <c r="R23" s="333">
        <f t="shared" si="0"/>
        <v>11</v>
      </c>
      <c r="S23" s="333">
        <v>0</v>
      </c>
      <c r="T23" s="333">
        <v>0</v>
      </c>
      <c r="U23" s="333" t="s">
        <v>31</v>
      </c>
      <c r="V23" s="333" t="s">
        <v>31</v>
      </c>
    </row>
    <row r="24" spans="1:22">
      <c r="A24" s="333" t="s">
        <v>6625</v>
      </c>
      <c r="B24" s="333" t="s">
        <v>6626</v>
      </c>
      <c r="C24" s="333" t="s">
        <v>6575</v>
      </c>
      <c r="D24" s="333" t="s">
        <v>6627</v>
      </c>
      <c r="E24" s="333" t="s">
        <v>3421</v>
      </c>
      <c r="F24" s="333">
        <v>0</v>
      </c>
      <c r="G24" s="333">
        <v>0</v>
      </c>
      <c r="H24" s="333">
        <v>0</v>
      </c>
      <c r="I24" s="333">
        <v>0</v>
      </c>
      <c r="J24" s="333">
        <v>0</v>
      </c>
      <c r="K24" s="333">
        <v>0</v>
      </c>
      <c r="L24" s="333">
        <v>0</v>
      </c>
      <c r="M24" s="333">
        <v>0</v>
      </c>
      <c r="N24" s="333">
        <v>0</v>
      </c>
      <c r="O24" s="333">
        <v>0</v>
      </c>
      <c r="P24" s="333">
        <v>0</v>
      </c>
      <c r="Q24" s="333">
        <v>0</v>
      </c>
      <c r="R24" s="333">
        <f t="shared" si="0"/>
        <v>0</v>
      </c>
      <c r="S24" s="333">
        <v>0</v>
      </c>
      <c r="T24" s="333">
        <v>0</v>
      </c>
      <c r="U24" s="333" t="s">
        <v>31</v>
      </c>
      <c r="V24" s="333" t="s">
        <v>31</v>
      </c>
    </row>
    <row r="25" spans="1:22">
      <c r="A25" s="333" t="s">
        <v>6628</v>
      </c>
      <c r="B25" s="333" t="s">
        <v>6629</v>
      </c>
      <c r="C25" s="333" t="s">
        <v>6575</v>
      </c>
      <c r="D25" s="333" t="s">
        <v>6630</v>
      </c>
      <c r="E25" s="333" t="s">
        <v>6631</v>
      </c>
      <c r="F25" s="333">
        <v>0</v>
      </c>
      <c r="G25" s="333">
        <v>0</v>
      </c>
      <c r="H25" s="333">
        <v>0</v>
      </c>
      <c r="I25" s="333">
        <v>0</v>
      </c>
      <c r="J25" s="333">
        <v>0</v>
      </c>
      <c r="K25" s="333">
        <v>0</v>
      </c>
      <c r="L25" s="333">
        <v>0</v>
      </c>
      <c r="M25" s="333">
        <v>0</v>
      </c>
      <c r="N25" s="333">
        <v>0</v>
      </c>
      <c r="O25" s="333">
        <v>0</v>
      </c>
      <c r="P25" s="333">
        <v>0</v>
      </c>
      <c r="Q25" s="333">
        <v>0</v>
      </c>
      <c r="R25" s="333">
        <f t="shared" si="0"/>
        <v>0</v>
      </c>
      <c r="S25" s="333">
        <v>0</v>
      </c>
      <c r="T25" s="333">
        <v>0</v>
      </c>
      <c r="U25" s="333" t="s">
        <v>31</v>
      </c>
      <c r="V25" s="333" t="s">
        <v>31</v>
      </c>
    </row>
    <row r="26" spans="1:22">
      <c r="A26" s="333" t="s">
        <v>6632</v>
      </c>
      <c r="B26" s="333" t="s">
        <v>6633</v>
      </c>
      <c r="C26" s="333" t="s">
        <v>6575</v>
      </c>
      <c r="D26" s="333" t="s">
        <v>6634</v>
      </c>
      <c r="E26" s="333" t="s">
        <v>3421</v>
      </c>
      <c r="F26" s="333">
        <v>0</v>
      </c>
      <c r="G26" s="333">
        <v>0</v>
      </c>
      <c r="H26" s="333">
        <v>0</v>
      </c>
      <c r="I26" s="333">
        <v>5</v>
      </c>
      <c r="J26" s="333">
        <v>0</v>
      </c>
      <c r="K26" s="333">
        <v>0</v>
      </c>
      <c r="L26" s="333">
        <v>0</v>
      </c>
      <c r="M26" s="333">
        <v>0</v>
      </c>
      <c r="N26" s="333">
        <v>0</v>
      </c>
      <c r="O26" s="333">
        <v>2</v>
      </c>
      <c r="P26" s="333">
        <v>0</v>
      </c>
      <c r="Q26" s="333">
        <v>0</v>
      </c>
      <c r="R26" s="333">
        <f t="shared" si="0"/>
        <v>7</v>
      </c>
      <c r="S26" s="333">
        <v>0</v>
      </c>
      <c r="T26" s="333">
        <v>0</v>
      </c>
      <c r="U26" s="333" t="s">
        <v>31</v>
      </c>
      <c r="V26" s="333" t="s">
        <v>31</v>
      </c>
    </row>
    <row r="27" spans="1:22">
      <c r="A27" s="333" t="s">
        <v>6635</v>
      </c>
      <c r="B27" s="333" t="s">
        <v>3891</v>
      </c>
      <c r="C27" s="333" t="s">
        <v>6575</v>
      </c>
      <c r="D27" s="333" t="s">
        <v>6636</v>
      </c>
      <c r="E27" s="333" t="s">
        <v>3421</v>
      </c>
      <c r="F27" s="333">
        <v>0</v>
      </c>
      <c r="G27" s="333">
        <v>2</v>
      </c>
      <c r="H27" s="333">
        <v>0</v>
      </c>
      <c r="I27" s="333">
        <v>0</v>
      </c>
      <c r="J27" s="333">
        <v>0</v>
      </c>
      <c r="K27" s="333">
        <v>0</v>
      </c>
      <c r="L27" s="333">
        <v>0</v>
      </c>
      <c r="M27" s="333">
        <v>0</v>
      </c>
      <c r="N27" s="333">
        <v>1</v>
      </c>
      <c r="O27" s="333">
        <v>0</v>
      </c>
      <c r="P27" s="333">
        <v>0</v>
      </c>
      <c r="Q27" s="333">
        <v>2</v>
      </c>
      <c r="R27" s="333">
        <f t="shared" si="0"/>
        <v>5</v>
      </c>
      <c r="S27" s="333">
        <v>0</v>
      </c>
      <c r="T27" s="333">
        <v>0</v>
      </c>
      <c r="U27" s="333" t="s">
        <v>31</v>
      </c>
      <c r="V27" s="333" t="s">
        <v>31</v>
      </c>
    </row>
    <row r="28" spans="1:22">
      <c r="A28" s="333" t="s">
        <v>6637</v>
      </c>
      <c r="B28" s="333" t="s">
        <v>6638</v>
      </c>
      <c r="C28" s="333" t="s">
        <v>6575</v>
      </c>
      <c r="D28" s="333" t="s">
        <v>6639</v>
      </c>
      <c r="E28" s="333" t="s">
        <v>6640</v>
      </c>
      <c r="F28" s="333">
        <v>3</v>
      </c>
      <c r="G28" s="333">
        <v>13</v>
      </c>
      <c r="H28" s="333">
        <v>43</v>
      </c>
      <c r="I28" s="333">
        <v>9</v>
      </c>
      <c r="J28" s="333">
        <v>1</v>
      </c>
      <c r="K28" s="333">
        <v>0</v>
      </c>
      <c r="L28" s="333">
        <v>3</v>
      </c>
      <c r="M28" s="333">
        <v>0</v>
      </c>
      <c r="N28" s="333">
        <v>2</v>
      </c>
      <c r="O28" s="333">
        <v>10</v>
      </c>
      <c r="P28" s="333">
        <v>4</v>
      </c>
      <c r="Q28" s="333">
        <v>1</v>
      </c>
      <c r="R28" s="333">
        <f t="shared" si="0"/>
        <v>89</v>
      </c>
      <c r="S28" s="333">
        <v>7</v>
      </c>
      <c r="T28" s="333">
        <v>39</v>
      </c>
      <c r="U28" s="333" t="s">
        <v>31</v>
      </c>
      <c r="V28" s="333" t="s">
        <v>31</v>
      </c>
    </row>
    <row r="29" spans="1:22">
      <c r="A29" s="333" t="s">
        <v>6641</v>
      </c>
      <c r="B29" s="333" t="s">
        <v>6642</v>
      </c>
      <c r="C29" s="333" t="s">
        <v>6575</v>
      </c>
      <c r="D29" s="333" t="s">
        <v>6643</v>
      </c>
      <c r="E29" s="333" t="s">
        <v>6644</v>
      </c>
      <c r="F29" s="333">
        <v>0</v>
      </c>
      <c r="G29" s="333">
        <v>1</v>
      </c>
      <c r="H29" s="333">
        <v>0</v>
      </c>
      <c r="I29" s="333">
        <v>0</v>
      </c>
      <c r="J29" s="333">
        <v>0</v>
      </c>
      <c r="K29" s="333">
        <v>0</v>
      </c>
      <c r="L29" s="333">
        <v>0</v>
      </c>
      <c r="M29" s="333">
        <v>0</v>
      </c>
      <c r="N29" s="333">
        <v>0</v>
      </c>
      <c r="O29" s="333">
        <v>0</v>
      </c>
      <c r="P29" s="333">
        <v>0</v>
      </c>
      <c r="Q29" s="333">
        <v>0</v>
      </c>
      <c r="R29" s="333">
        <f t="shared" si="0"/>
        <v>1</v>
      </c>
      <c r="S29" s="333">
        <v>0</v>
      </c>
      <c r="T29" s="333">
        <v>0</v>
      </c>
      <c r="U29" s="333" t="s">
        <v>31</v>
      </c>
      <c r="V29" s="333" t="s">
        <v>31</v>
      </c>
    </row>
    <row r="30" spans="1:22">
      <c r="A30" s="333" t="s">
        <v>6645</v>
      </c>
      <c r="B30" s="333" t="s">
        <v>6638</v>
      </c>
      <c r="C30" s="333" t="s">
        <v>6575</v>
      </c>
      <c r="D30" s="333" t="s">
        <v>3421</v>
      </c>
      <c r="E30" s="333" t="s">
        <v>6646</v>
      </c>
      <c r="F30" s="333">
        <v>0</v>
      </c>
      <c r="G30" s="333">
        <v>0</v>
      </c>
      <c r="H30" s="333">
        <v>0</v>
      </c>
      <c r="I30" s="333">
        <v>0</v>
      </c>
      <c r="J30" s="333">
        <v>0</v>
      </c>
      <c r="K30" s="333">
        <v>0</v>
      </c>
      <c r="L30" s="333">
        <v>0</v>
      </c>
      <c r="M30" s="333">
        <v>0</v>
      </c>
      <c r="N30" s="333">
        <v>0</v>
      </c>
      <c r="O30" s="333">
        <v>1</v>
      </c>
      <c r="P30" s="333">
        <v>0</v>
      </c>
      <c r="Q30" s="333">
        <v>0</v>
      </c>
      <c r="R30" s="333">
        <f t="shared" si="0"/>
        <v>1</v>
      </c>
      <c r="S30" s="333">
        <v>0</v>
      </c>
      <c r="T30" s="333">
        <v>0</v>
      </c>
      <c r="U30" s="333" t="s">
        <v>31</v>
      </c>
      <c r="V30" s="333" t="s">
        <v>31</v>
      </c>
    </row>
    <row r="31" spans="1:22">
      <c r="A31" s="333" t="s">
        <v>6647</v>
      </c>
      <c r="B31" s="333" t="s">
        <v>6638</v>
      </c>
      <c r="C31" s="333" t="s">
        <v>6575</v>
      </c>
      <c r="D31" s="333" t="s">
        <v>6648</v>
      </c>
      <c r="E31" s="333" t="s">
        <v>6649</v>
      </c>
      <c r="F31" s="333">
        <v>1</v>
      </c>
      <c r="G31" s="333">
        <v>7</v>
      </c>
      <c r="H31" s="333">
        <v>3</v>
      </c>
      <c r="I31" s="333">
        <v>0</v>
      </c>
      <c r="J31" s="333">
        <v>6</v>
      </c>
      <c r="K31" s="333">
        <v>0</v>
      </c>
      <c r="L31" s="333">
        <v>3</v>
      </c>
      <c r="M31" s="333">
        <v>0</v>
      </c>
      <c r="N31" s="333">
        <v>0</v>
      </c>
      <c r="O31" s="333">
        <v>4</v>
      </c>
      <c r="P31" s="333">
        <v>9</v>
      </c>
      <c r="Q31" s="333">
        <v>13</v>
      </c>
      <c r="R31" s="333">
        <f t="shared" si="0"/>
        <v>46</v>
      </c>
      <c r="S31" s="333">
        <v>2</v>
      </c>
      <c r="T31" s="333">
        <v>5</v>
      </c>
      <c r="U31" s="333" t="s">
        <v>31</v>
      </c>
      <c r="V31" s="333" t="s">
        <v>31</v>
      </c>
    </row>
    <row r="32" spans="1:22">
      <c r="A32" s="333" t="s">
        <v>6650</v>
      </c>
      <c r="B32" s="333" t="s">
        <v>6651</v>
      </c>
      <c r="C32" s="333" t="s">
        <v>6575</v>
      </c>
      <c r="D32" s="333" t="s">
        <v>6652</v>
      </c>
      <c r="E32" s="333" t="s">
        <v>6653</v>
      </c>
      <c r="F32" s="333">
        <v>0</v>
      </c>
      <c r="G32" s="333">
        <v>0</v>
      </c>
      <c r="H32" s="333">
        <v>0</v>
      </c>
      <c r="I32" s="333">
        <v>0</v>
      </c>
      <c r="J32" s="333">
        <v>0</v>
      </c>
      <c r="K32" s="333">
        <v>0</v>
      </c>
      <c r="L32" s="333">
        <v>0</v>
      </c>
      <c r="M32" s="333">
        <v>0</v>
      </c>
      <c r="N32" s="333">
        <v>0</v>
      </c>
      <c r="O32" s="333">
        <v>0</v>
      </c>
      <c r="P32" s="333">
        <v>0</v>
      </c>
      <c r="Q32" s="333">
        <v>0</v>
      </c>
      <c r="R32" s="333">
        <f t="shared" si="0"/>
        <v>0</v>
      </c>
      <c r="S32" s="333">
        <v>0</v>
      </c>
      <c r="T32" s="333">
        <v>2</v>
      </c>
      <c r="U32" s="333" t="s">
        <v>31</v>
      </c>
      <c r="V32" s="333" t="s">
        <v>31</v>
      </c>
    </row>
    <row r="33" spans="1:22">
      <c r="A33" s="333" t="s">
        <v>6654</v>
      </c>
      <c r="B33" s="333" t="s">
        <v>6655</v>
      </c>
      <c r="C33" s="333" t="s">
        <v>6575</v>
      </c>
      <c r="D33" s="333" t="s">
        <v>6656</v>
      </c>
      <c r="E33" s="333" t="s">
        <v>6657</v>
      </c>
      <c r="F33" s="333">
        <v>0</v>
      </c>
      <c r="G33" s="333">
        <v>0</v>
      </c>
      <c r="H33" s="333">
        <v>0</v>
      </c>
      <c r="I33" s="333">
        <v>0</v>
      </c>
      <c r="J33" s="333">
        <v>0</v>
      </c>
      <c r="K33" s="333">
        <v>0</v>
      </c>
      <c r="L33" s="333">
        <v>0</v>
      </c>
      <c r="M33" s="333">
        <v>0</v>
      </c>
      <c r="N33" s="333">
        <v>0</v>
      </c>
      <c r="O33" s="333">
        <v>0</v>
      </c>
      <c r="P33" s="333">
        <v>0</v>
      </c>
      <c r="Q33" s="333">
        <v>0</v>
      </c>
      <c r="R33" s="333">
        <f t="shared" si="0"/>
        <v>0</v>
      </c>
      <c r="S33" s="333">
        <v>0</v>
      </c>
      <c r="T33" s="333">
        <v>0</v>
      </c>
      <c r="U33" s="333" t="s">
        <v>31</v>
      </c>
      <c r="V33" s="333" t="s">
        <v>31</v>
      </c>
    </row>
    <row r="34" spans="1:22">
      <c r="A34" s="333" t="s">
        <v>6658</v>
      </c>
      <c r="B34" s="333" t="s">
        <v>6659</v>
      </c>
      <c r="C34" s="333" t="s">
        <v>6575</v>
      </c>
      <c r="D34" s="333" t="s">
        <v>6660</v>
      </c>
      <c r="E34" s="333" t="s">
        <v>3421</v>
      </c>
      <c r="F34" s="333">
        <v>0</v>
      </c>
      <c r="G34" s="333">
        <v>0</v>
      </c>
      <c r="H34" s="333">
        <v>0</v>
      </c>
      <c r="I34" s="333">
        <v>0</v>
      </c>
      <c r="J34" s="333">
        <v>0</v>
      </c>
      <c r="K34" s="333">
        <v>0</v>
      </c>
      <c r="L34" s="333">
        <v>0</v>
      </c>
      <c r="M34" s="333">
        <v>3</v>
      </c>
      <c r="N34" s="333">
        <v>0</v>
      </c>
      <c r="O34" s="333">
        <v>0</v>
      </c>
      <c r="P34" s="333">
        <v>0</v>
      </c>
      <c r="Q34" s="333">
        <v>0</v>
      </c>
      <c r="R34" s="333">
        <f t="shared" si="0"/>
        <v>3</v>
      </c>
      <c r="S34" s="333">
        <v>0</v>
      </c>
      <c r="T34" s="333">
        <v>0</v>
      </c>
      <c r="U34" s="333" t="s">
        <v>31</v>
      </c>
      <c r="V34" s="333" t="s">
        <v>31</v>
      </c>
    </row>
    <row r="35" spans="1:22">
      <c r="A35" s="333" t="s">
        <v>6661</v>
      </c>
      <c r="B35" s="333" t="s">
        <v>6633</v>
      </c>
      <c r="C35" s="333" t="s">
        <v>6575</v>
      </c>
      <c r="D35" s="333" t="s">
        <v>6662</v>
      </c>
      <c r="E35" s="333" t="s">
        <v>6663</v>
      </c>
      <c r="F35" s="333">
        <v>0</v>
      </c>
      <c r="G35" s="333">
        <v>0</v>
      </c>
      <c r="H35" s="333">
        <v>0</v>
      </c>
      <c r="I35" s="333">
        <v>0</v>
      </c>
      <c r="J35" s="333">
        <v>0</v>
      </c>
      <c r="K35" s="333">
        <v>0</v>
      </c>
      <c r="L35" s="333">
        <v>0</v>
      </c>
      <c r="M35" s="333">
        <v>0</v>
      </c>
      <c r="N35" s="333">
        <v>0</v>
      </c>
      <c r="O35" s="333">
        <v>0</v>
      </c>
      <c r="P35" s="333">
        <v>0</v>
      </c>
      <c r="Q35" s="333">
        <v>0</v>
      </c>
      <c r="R35" s="333">
        <f t="shared" si="0"/>
        <v>0</v>
      </c>
      <c r="S35" s="333">
        <v>0</v>
      </c>
      <c r="T35" s="333">
        <v>5</v>
      </c>
      <c r="U35" s="333" t="s">
        <v>31</v>
      </c>
      <c r="V35" s="333" t="s">
        <v>31</v>
      </c>
    </row>
    <row r="36" spans="1:22">
      <c r="A36" s="333" t="s">
        <v>4481</v>
      </c>
      <c r="B36" s="333" t="s">
        <v>6664</v>
      </c>
      <c r="C36" s="333" t="s">
        <v>6575</v>
      </c>
      <c r="D36" s="333" t="s">
        <v>4485</v>
      </c>
      <c r="E36" s="333" t="s">
        <v>3421</v>
      </c>
      <c r="F36" s="333">
        <v>1</v>
      </c>
      <c r="G36" s="333">
        <v>0</v>
      </c>
      <c r="H36" s="333">
        <v>0</v>
      </c>
      <c r="I36" s="333">
        <v>4</v>
      </c>
      <c r="J36" s="333">
        <v>0</v>
      </c>
      <c r="K36" s="333">
        <v>0</v>
      </c>
      <c r="L36" s="333">
        <v>1</v>
      </c>
      <c r="M36" s="333">
        <v>0</v>
      </c>
      <c r="N36" s="333">
        <v>0</v>
      </c>
      <c r="O36" s="333">
        <v>1</v>
      </c>
      <c r="P36" s="333">
        <v>0</v>
      </c>
      <c r="Q36" s="333">
        <v>0</v>
      </c>
      <c r="R36" s="333">
        <f t="shared" si="0"/>
        <v>7</v>
      </c>
      <c r="S36" s="333">
        <v>0</v>
      </c>
      <c r="T36" s="333">
        <v>0</v>
      </c>
      <c r="U36" s="333" t="s">
        <v>31</v>
      </c>
      <c r="V36" s="333" t="s">
        <v>31</v>
      </c>
    </row>
    <row r="37" spans="1:22">
      <c r="A37" s="333" t="s">
        <v>6665</v>
      </c>
      <c r="B37" s="333" t="s">
        <v>6666</v>
      </c>
      <c r="C37" s="333" t="s">
        <v>6575</v>
      </c>
      <c r="D37" s="333" t="s">
        <v>6667</v>
      </c>
      <c r="E37" s="333" t="s">
        <v>3421</v>
      </c>
      <c r="F37" s="333">
        <v>2</v>
      </c>
      <c r="G37" s="333">
        <v>8</v>
      </c>
      <c r="H37" s="333">
        <v>56</v>
      </c>
      <c r="I37" s="333">
        <v>1</v>
      </c>
      <c r="J37" s="333">
        <v>0</v>
      </c>
      <c r="K37" s="333">
        <v>2</v>
      </c>
      <c r="L37" s="333">
        <v>1</v>
      </c>
      <c r="M37" s="333">
        <v>0</v>
      </c>
      <c r="N37" s="333">
        <v>2</v>
      </c>
      <c r="O37" s="333">
        <v>2</v>
      </c>
      <c r="P37" s="333">
        <v>11</v>
      </c>
      <c r="Q37" s="333">
        <v>0</v>
      </c>
      <c r="R37" s="333">
        <f t="shared" si="0"/>
        <v>85</v>
      </c>
      <c r="S37" s="333">
        <v>14</v>
      </c>
      <c r="T37" s="333">
        <v>54</v>
      </c>
      <c r="U37" s="333" t="s">
        <v>31</v>
      </c>
      <c r="V37" s="333" t="s">
        <v>31</v>
      </c>
    </row>
    <row r="38" spans="1:22">
      <c r="A38" s="333" t="s">
        <v>6668</v>
      </c>
      <c r="B38" s="333" t="s">
        <v>6633</v>
      </c>
      <c r="C38" s="333" t="s">
        <v>6575</v>
      </c>
      <c r="D38" s="333" t="s">
        <v>6669</v>
      </c>
      <c r="E38" s="333" t="s">
        <v>3421</v>
      </c>
      <c r="F38" s="333">
        <v>0</v>
      </c>
      <c r="G38" s="333">
        <v>0</v>
      </c>
      <c r="H38" s="333">
        <v>24</v>
      </c>
      <c r="I38" s="333">
        <v>0</v>
      </c>
      <c r="J38" s="333">
        <v>0</v>
      </c>
      <c r="K38" s="333">
        <v>0</v>
      </c>
      <c r="L38" s="333">
        <v>3</v>
      </c>
      <c r="M38" s="333">
        <v>2</v>
      </c>
      <c r="N38" s="333">
        <v>5</v>
      </c>
      <c r="O38" s="333">
        <v>1</v>
      </c>
      <c r="P38" s="333">
        <v>0</v>
      </c>
      <c r="Q38" s="333">
        <v>1</v>
      </c>
      <c r="R38" s="333">
        <f t="shared" si="0"/>
        <v>36</v>
      </c>
      <c r="S38" s="333">
        <v>1</v>
      </c>
      <c r="T38" s="333">
        <v>2</v>
      </c>
      <c r="U38" s="333" t="s">
        <v>31</v>
      </c>
      <c r="V38" s="333" t="s">
        <v>31</v>
      </c>
    </row>
    <row r="39" spans="1:22">
      <c r="A39" s="333" t="s">
        <v>6670</v>
      </c>
      <c r="B39" s="333" t="s">
        <v>6642</v>
      </c>
      <c r="C39" s="333" t="s">
        <v>6575</v>
      </c>
      <c r="D39" s="333" t="s">
        <v>6671</v>
      </c>
      <c r="E39" s="333" t="s">
        <v>3421</v>
      </c>
      <c r="F39" s="333">
        <v>0</v>
      </c>
      <c r="G39" s="333">
        <v>2</v>
      </c>
      <c r="H39" s="333">
        <v>0</v>
      </c>
      <c r="I39" s="333">
        <v>0</v>
      </c>
      <c r="J39" s="333">
        <v>0</v>
      </c>
      <c r="K39" s="333">
        <v>0</v>
      </c>
      <c r="L39" s="333">
        <v>0</v>
      </c>
      <c r="M39" s="333">
        <v>0</v>
      </c>
      <c r="N39" s="333">
        <v>0</v>
      </c>
      <c r="O39" s="333">
        <v>0</v>
      </c>
      <c r="P39" s="333">
        <v>0</v>
      </c>
      <c r="Q39" s="333">
        <v>0</v>
      </c>
      <c r="R39" s="333">
        <f t="shared" si="0"/>
        <v>2</v>
      </c>
      <c r="S39" s="333">
        <v>0</v>
      </c>
      <c r="T39" s="333">
        <v>3</v>
      </c>
      <c r="U39" s="333" t="s">
        <v>31</v>
      </c>
      <c r="V39" s="333" t="s">
        <v>31</v>
      </c>
    </row>
    <row r="40" spans="1:22">
      <c r="A40" s="333" t="s">
        <v>6672</v>
      </c>
      <c r="B40" s="333" t="s">
        <v>6638</v>
      </c>
      <c r="C40" s="333" t="s">
        <v>6575</v>
      </c>
      <c r="D40" s="333" t="s">
        <v>6673</v>
      </c>
      <c r="E40" s="333" t="s">
        <v>6674</v>
      </c>
      <c r="F40" s="333">
        <v>0</v>
      </c>
      <c r="G40" s="333">
        <v>0</v>
      </c>
      <c r="H40" s="333">
        <v>0</v>
      </c>
      <c r="I40" s="333">
        <v>0</v>
      </c>
      <c r="J40" s="333">
        <v>0</v>
      </c>
      <c r="K40" s="333">
        <v>0</v>
      </c>
      <c r="L40" s="333">
        <v>0</v>
      </c>
      <c r="M40" s="333">
        <v>0</v>
      </c>
      <c r="N40" s="333">
        <v>0</v>
      </c>
      <c r="O40" s="333">
        <v>0</v>
      </c>
      <c r="P40" s="333">
        <v>0</v>
      </c>
      <c r="Q40" s="333">
        <v>0</v>
      </c>
      <c r="R40" s="333">
        <f t="shared" si="0"/>
        <v>0</v>
      </c>
      <c r="S40" s="333">
        <v>0</v>
      </c>
      <c r="T40" s="333">
        <v>0</v>
      </c>
      <c r="U40" s="333" t="s">
        <v>31</v>
      </c>
      <c r="V40" s="333" t="s">
        <v>31</v>
      </c>
    </row>
    <row r="41" spans="1:22">
      <c r="A41" s="333" t="s">
        <v>5092</v>
      </c>
      <c r="B41" s="333" t="s">
        <v>6675</v>
      </c>
      <c r="C41" s="333" t="s">
        <v>6575</v>
      </c>
      <c r="D41" s="333" t="s">
        <v>5096</v>
      </c>
      <c r="E41" s="333" t="s">
        <v>3421</v>
      </c>
      <c r="F41" s="333">
        <v>0</v>
      </c>
      <c r="G41" s="333">
        <v>0</v>
      </c>
      <c r="H41" s="333">
        <v>0</v>
      </c>
      <c r="I41" s="333">
        <v>0</v>
      </c>
      <c r="J41" s="333">
        <v>0</v>
      </c>
      <c r="K41" s="333">
        <v>0</v>
      </c>
      <c r="L41" s="333">
        <v>0</v>
      </c>
      <c r="M41" s="333">
        <v>0</v>
      </c>
      <c r="N41" s="333">
        <v>0</v>
      </c>
      <c r="O41" s="333">
        <v>0</v>
      </c>
      <c r="P41" s="333">
        <v>0</v>
      </c>
      <c r="Q41" s="333">
        <v>0</v>
      </c>
      <c r="R41" s="333">
        <f t="shared" si="0"/>
        <v>0</v>
      </c>
      <c r="S41" s="333">
        <v>0</v>
      </c>
      <c r="T41" s="333">
        <v>0</v>
      </c>
      <c r="U41" s="333" t="s">
        <v>31</v>
      </c>
      <c r="V41" s="333" t="s">
        <v>31</v>
      </c>
    </row>
    <row r="42" spans="1:22">
      <c r="A42" s="333" t="s">
        <v>6676</v>
      </c>
      <c r="B42" s="333" t="s">
        <v>6601</v>
      </c>
      <c r="C42" s="333" t="s">
        <v>6575</v>
      </c>
      <c r="D42" s="333" t="s">
        <v>6677</v>
      </c>
      <c r="E42" s="333" t="s">
        <v>3421</v>
      </c>
      <c r="F42" s="333">
        <v>0</v>
      </c>
      <c r="G42" s="333">
        <v>4</v>
      </c>
      <c r="H42" s="333">
        <v>4</v>
      </c>
      <c r="I42" s="333">
        <v>2</v>
      </c>
      <c r="J42" s="333">
        <v>0</v>
      </c>
      <c r="K42" s="333">
        <v>0</v>
      </c>
      <c r="L42" s="333">
        <v>0</v>
      </c>
      <c r="M42" s="333">
        <v>0</v>
      </c>
      <c r="N42" s="333">
        <v>1</v>
      </c>
      <c r="O42" s="333">
        <v>0</v>
      </c>
      <c r="P42" s="333">
        <v>0</v>
      </c>
      <c r="Q42" s="333">
        <v>0</v>
      </c>
      <c r="R42" s="333">
        <f t="shared" si="0"/>
        <v>11</v>
      </c>
      <c r="S42" s="333">
        <v>0</v>
      </c>
      <c r="T42" s="333">
        <v>10</v>
      </c>
      <c r="U42" s="333" t="s">
        <v>31</v>
      </c>
      <c r="V42" s="333" t="s">
        <v>31</v>
      </c>
    </row>
    <row r="43" spans="1:22">
      <c r="A43" s="333" t="s">
        <v>4397</v>
      </c>
      <c r="B43" s="333" t="s">
        <v>6666</v>
      </c>
      <c r="C43" s="333" t="s">
        <v>6575</v>
      </c>
      <c r="D43" s="333" t="s">
        <v>4401</v>
      </c>
      <c r="E43" s="333" t="s">
        <v>3421</v>
      </c>
      <c r="F43" s="333">
        <v>0</v>
      </c>
      <c r="G43" s="333">
        <v>0</v>
      </c>
      <c r="H43" s="333">
        <v>5</v>
      </c>
      <c r="I43" s="333">
        <v>0</v>
      </c>
      <c r="J43" s="333">
        <v>5</v>
      </c>
      <c r="K43" s="333">
        <v>0</v>
      </c>
      <c r="L43" s="333">
        <v>4</v>
      </c>
      <c r="M43" s="333">
        <v>1</v>
      </c>
      <c r="N43" s="333">
        <v>6</v>
      </c>
      <c r="O43" s="333">
        <v>7</v>
      </c>
      <c r="P43" s="333">
        <v>2</v>
      </c>
      <c r="Q43" s="333">
        <v>1</v>
      </c>
      <c r="R43" s="333">
        <f t="shared" si="0"/>
        <v>31</v>
      </c>
      <c r="S43" s="333">
        <v>0</v>
      </c>
      <c r="T43" s="333">
        <v>0</v>
      </c>
      <c r="U43" s="333" t="s">
        <v>31</v>
      </c>
      <c r="V43" s="333" t="s">
        <v>31</v>
      </c>
    </row>
    <row r="44" spans="1:22">
      <c r="A44" s="333" t="s">
        <v>4487</v>
      </c>
      <c r="B44" s="333" t="s">
        <v>6664</v>
      </c>
      <c r="C44" s="333" t="s">
        <v>6575</v>
      </c>
      <c r="D44" s="333" t="s">
        <v>4490</v>
      </c>
      <c r="E44" s="333" t="s">
        <v>3421</v>
      </c>
      <c r="F44" s="333">
        <v>0</v>
      </c>
      <c r="G44" s="333">
        <v>0</v>
      </c>
      <c r="H44" s="333">
        <v>1</v>
      </c>
      <c r="I44" s="333">
        <v>0</v>
      </c>
      <c r="J44" s="333">
        <v>0</v>
      </c>
      <c r="K44" s="333">
        <v>0</v>
      </c>
      <c r="L44" s="333">
        <v>0</v>
      </c>
      <c r="M44" s="333">
        <v>0</v>
      </c>
      <c r="N44" s="333">
        <v>0</v>
      </c>
      <c r="O44" s="333">
        <v>4</v>
      </c>
      <c r="P44" s="333">
        <v>0</v>
      </c>
      <c r="Q44" s="333">
        <v>0</v>
      </c>
      <c r="R44" s="333">
        <f t="shared" si="0"/>
        <v>5</v>
      </c>
      <c r="S44" s="333">
        <v>0</v>
      </c>
      <c r="T44" s="333">
        <v>1</v>
      </c>
      <c r="U44" s="333" t="s">
        <v>31</v>
      </c>
      <c r="V44" s="333" t="s">
        <v>31</v>
      </c>
    </row>
    <row r="45" spans="1:22">
      <c r="A45" s="333" t="s">
        <v>5142</v>
      </c>
      <c r="B45" s="333" t="s">
        <v>6678</v>
      </c>
      <c r="C45" s="333" t="s">
        <v>6575</v>
      </c>
      <c r="D45" s="333" t="s">
        <v>5146</v>
      </c>
      <c r="E45" s="333" t="s">
        <v>3421</v>
      </c>
      <c r="F45" s="333">
        <v>0</v>
      </c>
      <c r="G45" s="333">
        <v>1</v>
      </c>
      <c r="H45" s="333">
        <v>0</v>
      </c>
      <c r="I45" s="333">
        <v>0</v>
      </c>
      <c r="J45" s="333">
        <v>0</v>
      </c>
      <c r="K45" s="333">
        <v>0</v>
      </c>
      <c r="L45" s="333">
        <v>0</v>
      </c>
      <c r="M45" s="333">
        <v>0</v>
      </c>
      <c r="N45" s="333">
        <v>0</v>
      </c>
      <c r="O45" s="333">
        <v>0</v>
      </c>
      <c r="P45" s="333">
        <v>0</v>
      </c>
      <c r="Q45" s="333">
        <v>0</v>
      </c>
      <c r="R45" s="333">
        <f t="shared" si="0"/>
        <v>1</v>
      </c>
      <c r="S45" s="333">
        <v>0</v>
      </c>
      <c r="T45" s="333">
        <v>0</v>
      </c>
      <c r="U45" s="333" t="s">
        <v>31</v>
      </c>
      <c r="V45" s="333" t="s">
        <v>31</v>
      </c>
    </row>
    <row r="46" spans="1:22">
      <c r="A46" s="333" t="s">
        <v>6679</v>
      </c>
      <c r="B46" s="333" t="s">
        <v>6633</v>
      </c>
      <c r="C46" s="333" t="s">
        <v>6575</v>
      </c>
      <c r="D46" s="333" t="s">
        <v>6680</v>
      </c>
      <c r="E46" s="333" t="s">
        <v>3421</v>
      </c>
      <c r="F46" s="333">
        <v>0</v>
      </c>
      <c r="G46" s="333">
        <v>0</v>
      </c>
      <c r="H46" s="333">
        <v>0</v>
      </c>
      <c r="I46" s="333">
        <v>0</v>
      </c>
      <c r="J46" s="333">
        <v>0</v>
      </c>
      <c r="K46" s="333">
        <v>0</v>
      </c>
      <c r="L46" s="333">
        <v>0</v>
      </c>
      <c r="M46" s="333">
        <v>0</v>
      </c>
      <c r="N46" s="333">
        <v>0</v>
      </c>
      <c r="O46" s="333">
        <v>0</v>
      </c>
      <c r="P46" s="333">
        <v>0</v>
      </c>
      <c r="Q46" s="333">
        <v>0</v>
      </c>
      <c r="R46" s="333">
        <f t="shared" si="0"/>
        <v>0</v>
      </c>
      <c r="S46" s="333">
        <v>0</v>
      </c>
      <c r="T46" s="333">
        <v>0</v>
      </c>
      <c r="U46" s="333" t="s">
        <v>31</v>
      </c>
      <c r="V46" s="333" t="s">
        <v>31</v>
      </c>
    </row>
    <row r="47" spans="1:22">
      <c r="A47" s="333" t="s">
        <v>6681</v>
      </c>
      <c r="B47" s="333" t="s">
        <v>6633</v>
      </c>
      <c r="C47" s="333" t="s">
        <v>6575</v>
      </c>
      <c r="D47" s="333" t="s">
        <v>6682</v>
      </c>
      <c r="E47" s="333" t="s">
        <v>6683</v>
      </c>
      <c r="F47" s="333">
        <v>0</v>
      </c>
      <c r="G47" s="333">
        <v>0</v>
      </c>
      <c r="H47" s="333">
        <v>0</v>
      </c>
      <c r="I47" s="333">
        <v>0</v>
      </c>
      <c r="J47" s="333">
        <v>0</v>
      </c>
      <c r="K47" s="333">
        <v>0</v>
      </c>
      <c r="L47" s="333">
        <v>0</v>
      </c>
      <c r="M47" s="333">
        <v>0</v>
      </c>
      <c r="N47" s="333">
        <v>0</v>
      </c>
      <c r="O47" s="333">
        <v>0</v>
      </c>
      <c r="P47" s="333">
        <v>0</v>
      </c>
      <c r="Q47" s="333">
        <v>0</v>
      </c>
      <c r="R47" s="333">
        <f t="shared" si="0"/>
        <v>0</v>
      </c>
      <c r="S47" s="333">
        <v>0</v>
      </c>
      <c r="T47" s="333">
        <v>0</v>
      </c>
      <c r="U47" s="333" t="s">
        <v>31</v>
      </c>
      <c r="V47" s="333" t="s">
        <v>31</v>
      </c>
    </row>
    <row r="48" spans="1:22">
      <c r="A48" s="333" t="s">
        <v>6684</v>
      </c>
      <c r="B48" s="333" t="s">
        <v>6633</v>
      </c>
      <c r="C48" s="333" t="s">
        <v>6575</v>
      </c>
      <c r="D48" s="333" t="s">
        <v>6685</v>
      </c>
      <c r="E48" s="333" t="s">
        <v>3421</v>
      </c>
      <c r="F48" s="333">
        <v>0</v>
      </c>
      <c r="G48" s="333">
        <v>0</v>
      </c>
      <c r="H48" s="333">
        <v>1</v>
      </c>
      <c r="I48" s="333">
        <v>0</v>
      </c>
      <c r="J48" s="333">
        <v>0</v>
      </c>
      <c r="K48" s="333">
        <v>0</v>
      </c>
      <c r="L48" s="333">
        <v>0</v>
      </c>
      <c r="M48" s="333">
        <v>0</v>
      </c>
      <c r="N48" s="333">
        <v>1</v>
      </c>
      <c r="O48" s="333">
        <v>0</v>
      </c>
      <c r="P48" s="333">
        <v>0</v>
      </c>
      <c r="Q48" s="333">
        <v>0</v>
      </c>
      <c r="R48" s="333">
        <f t="shared" si="0"/>
        <v>2</v>
      </c>
      <c r="S48" s="333">
        <v>0</v>
      </c>
      <c r="T48" s="333">
        <v>0</v>
      </c>
      <c r="U48" s="333" t="s">
        <v>31</v>
      </c>
      <c r="V48" s="333" t="s">
        <v>31</v>
      </c>
    </row>
    <row r="49" spans="1:22">
      <c r="A49" s="333" t="s">
        <v>6686</v>
      </c>
      <c r="B49" s="333" t="s">
        <v>6580</v>
      </c>
      <c r="C49" s="333" t="s">
        <v>6575</v>
      </c>
      <c r="D49" s="333" t="s">
        <v>6687</v>
      </c>
      <c r="E49" s="333" t="s">
        <v>3421</v>
      </c>
      <c r="F49" s="333">
        <v>0</v>
      </c>
      <c r="G49" s="333">
        <v>2</v>
      </c>
      <c r="H49" s="333">
        <v>6</v>
      </c>
      <c r="I49" s="333">
        <v>0</v>
      </c>
      <c r="J49" s="333">
        <v>0</v>
      </c>
      <c r="K49" s="333">
        <v>0</v>
      </c>
      <c r="L49" s="333">
        <v>0</v>
      </c>
      <c r="M49" s="333">
        <v>0</v>
      </c>
      <c r="N49" s="333">
        <v>0</v>
      </c>
      <c r="O49" s="333">
        <v>0</v>
      </c>
      <c r="P49" s="333">
        <v>1</v>
      </c>
      <c r="Q49" s="333">
        <v>0</v>
      </c>
      <c r="R49" s="333">
        <f t="shared" si="0"/>
        <v>9</v>
      </c>
      <c r="S49" s="333">
        <v>0</v>
      </c>
      <c r="T49" s="333">
        <v>0</v>
      </c>
      <c r="U49" s="333" t="s">
        <v>31</v>
      </c>
      <c r="V49" s="333" t="s">
        <v>31</v>
      </c>
    </row>
    <row r="50" spans="1:22">
      <c r="A50" s="333" t="s">
        <v>6688</v>
      </c>
      <c r="B50" s="333" t="s">
        <v>6689</v>
      </c>
      <c r="C50" s="333" t="s">
        <v>6575</v>
      </c>
      <c r="D50" s="333" t="s">
        <v>6690</v>
      </c>
      <c r="E50" s="333" t="s">
        <v>6691</v>
      </c>
      <c r="F50" s="333">
        <v>0</v>
      </c>
      <c r="G50" s="333">
        <v>0</v>
      </c>
      <c r="H50" s="333">
        <v>1</v>
      </c>
      <c r="I50" s="333">
        <v>0</v>
      </c>
      <c r="J50" s="333">
        <v>0</v>
      </c>
      <c r="K50" s="333">
        <v>0</v>
      </c>
      <c r="L50" s="333">
        <v>0</v>
      </c>
      <c r="M50" s="333">
        <v>0</v>
      </c>
      <c r="N50" s="333">
        <v>0</v>
      </c>
      <c r="O50" s="333">
        <v>0</v>
      </c>
      <c r="P50" s="333">
        <v>0</v>
      </c>
      <c r="Q50" s="333">
        <v>0</v>
      </c>
      <c r="R50" s="333">
        <f t="shared" si="0"/>
        <v>1</v>
      </c>
      <c r="S50" s="333">
        <v>0</v>
      </c>
      <c r="T50" s="333">
        <v>0</v>
      </c>
      <c r="U50" s="333" t="s">
        <v>31</v>
      </c>
      <c r="V50" s="333" t="s">
        <v>31</v>
      </c>
    </row>
    <row r="51" spans="1:22">
      <c r="A51" s="333" t="s">
        <v>6692</v>
      </c>
      <c r="B51" s="333" t="s">
        <v>6633</v>
      </c>
      <c r="C51" s="333" t="s">
        <v>6575</v>
      </c>
      <c r="D51" s="333" t="s">
        <v>6693</v>
      </c>
      <c r="E51" s="333" t="s">
        <v>6694</v>
      </c>
      <c r="F51" s="333">
        <v>0</v>
      </c>
      <c r="G51" s="333">
        <v>0</v>
      </c>
      <c r="H51" s="333">
        <v>0</v>
      </c>
      <c r="I51" s="333">
        <v>0</v>
      </c>
      <c r="J51" s="333">
        <v>0</v>
      </c>
      <c r="K51" s="333">
        <v>0</v>
      </c>
      <c r="L51" s="333">
        <v>0</v>
      </c>
      <c r="M51" s="333">
        <v>0</v>
      </c>
      <c r="N51" s="333">
        <v>0</v>
      </c>
      <c r="O51" s="333">
        <v>0</v>
      </c>
      <c r="P51" s="333">
        <v>0</v>
      </c>
      <c r="Q51" s="333">
        <v>0</v>
      </c>
      <c r="R51" s="333">
        <f t="shared" si="0"/>
        <v>0</v>
      </c>
      <c r="S51" s="333">
        <v>0</v>
      </c>
      <c r="T51" s="333">
        <v>1</v>
      </c>
      <c r="U51" s="333" t="s">
        <v>31</v>
      </c>
      <c r="V51" s="333" t="s">
        <v>31</v>
      </c>
    </row>
    <row r="52" spans="1:22">
      <c r="A52" s="333" t="s">
        <v>6695</v>
      </c>
      <c r="B52" s="333" t="s">
        <v>6589</v>
      </c>
      <c r="C52" s="333" t="s">
        <v>6575</v>
      </c>
      <c r="D52" s="333" t="s">
        <v>6696</v>
      </c>
      <c r="E52" s="333" t="s">
        <v>6697</v>
      </c>
      <c r="F52" s="333">
        <v>0</v>
      </c>
      <c r="G52" s="333">
        <v>0</v>
      </c>
      <c r="H52" s="333">
        <v>0</v>
      </c>
      <c r="I52" s="333">
        <v>0</v>
      </c>
      <c r="J52" s="333">
        <v>0</v>
      </c>
      <c r="K52" s="333">
        <v>0</v>
      </c>
      <c r="L52" s="333">
        <v>0</v>
      </c>
      <c r="M52" s="333">
        <v>0</v>
      </c>
      <c r="N52" s="333">
        <v>0</v>
      </c>
      <c r="O52" s="333">
        <v>1</v>
      </c>
      <c r="P52" s="333">
        <v>2</v>
      </c>
      <c r="Q52" s="333">
        <v>0</v>
      </c>
      <c r="R52" s="333">
        <f t="shared" si="0"/>
        <v>3</v>
      </c>
      <c r="S52" s="333">
        <v>0</v>
      </c>
      <c r="T52" s="333">
        <v>1</v>
      </c>
      <c r="U52" s="333" t="s">
        <v>31</v>
      </c>
      <c r="V52" s="333" t="s">
        <v>31</v>
      </c>
    </row>
    <row r="53" spans="1:22">
      <c r="A53" s="333" t="s">
        <v>6698</v>
      </c>
      <c r="B53" s="333" t="s">
        <v>6699</v>
      </c>
      <c r="C53" s="333" t="s">
        <v>6575</v>
      </c>
      <c r="D53" s="333" t="s">
        <v>6700</v>
      </c>
      <c r="E53" s="333" t="s">
        <v>3421</v>
      </c>
      <c r="F53" s="333">
        <v>0</v>
      </c>
      <c r="G53" s="333">
        <v>1</v>
      </c>
      <c r="H53" s="333">
        <v>0</v>
      </c>
      <c r="I53" s="333">
        <v>0</v>
      </c>
      <c r="J53" s="333">
        <v>0</v>
      </c>
      <c r="K53" s="333">
        <v>0</v>
      </c>
      <c r="L53" s="333">
        <v>0</v>
      </c>
      <c r="M53" s="333">
        <v>0</v>
      </c>
      <c r="N53" s="333">
        <v>0</v>
      </c>
      <c r="O53" s="333">
        <v>0</v>
      </c>
      <c r="P53" s="333">
        <v>0</v>
      </c>
      <c r="Q53" s="333">
        <v>0</v>
      </c>
      <c r="R53" s="333">
        <f t="shared" si="0"/>
        <v>1</v>
      </c>
      <c r="S53" s="333">
        <v>0</v>
      </c>
      <c r="T53" s="333">
        <v>1</v>
      </c>
      <c r="U53" s="333" t="s">
        <v>31</v>
      </c>
      <c r="V53" s="333" t="s">
        <v>31</v>
      </c>
    </row>
    <row r="54" spans="1:22">
      <c r="A54" s="333" t="s">
        <v>6701</v>
      </c>
      <c r="B54" s="333" t="s">
        <v>6702</v>
      </c>
      <c r="C54" s="333" t="s">
        <v>6575</v>
      </c>
      <c r="D54" s="333" t="s">
        <v>3421</v>
      </c>
      <c r="E54" s="333" t="s">
        <v>6703</v>
      </c>
      <c r="F54" s="333">
        <v>0</v>
      </c>
      <c r="G54" s="333">
        <v>0</v>
      </c>
      <c r="H54" s="333">
        <v>0</v>
      </c>
      <c r="I54" s="333">
        <v>0</v>
      </c>
      <c r="J54" s="333">
        <v>0</v>
      </c>
      <c r="K54" s="333">
        <v>0</v>
      </c>
      <c r="L54" s="333">
        <v>0</v>
      </c>
      <c r="M54" s="333">
        <v>0</v>
      </c>
      <c r="N54" s="333">
        <v>0</v>
      </c>
      <c r="O54" s="333">
        <v>0</v>
      </c>
      <c r="P54" s="333">
        <v>0</v>
      </c>
      <c r="Q54" s="333">
        <v>0</v>
      </c>
      <c r="R54" s="333">
        <f t="shared" si="0"/>
        <v>0</v>
      </c>
      <c r="S54" s="333">
        <v>0</v>
      </c>
      <c r="T54" s="333">
        <v>0</v>
      </c>
      <c r="U54" s="333" t="s">
        <v>31</v>
      </c>
      <c r="V54" s="333" t="s">
        <v>31</v>
      </c>
    </row>
    <row r="55" spans="1:22">
      <c r="A55" s="333"/>
      <c r="B55" s="333"/>
      <c r="C55" s="333"/>
      <c r="D55" s="333"/>
      <c r="E55" s="333"/>
      <c r="F55" s="333"/>
      <c r="G55" s="333"/>
      <c r="H55" s="333"/>
      <c r="I55" s="333"/>
      <c r="J55" s="333"/>
      <c r="K55" s="333"/>
      <c r="L55" s="333"/>
      <c r="M55" s="333"/>
      <c r="N55" s="333"/>
      <c r="O55" s="333"/>
      <c r="P55" s="333"/>
      <c r="Q55" s="333"/>
      <c r="R55" s="333">
        <f>SUM(R10:R54)</f>
        <v>488</v>
      </c>
      <c r="S55" s="333"/>
      <c r="T55" s="333"/>
      <c r="U55" s="333"/>
      <c r="V55" s="333"/>
    </row>
  </sheetData>
  <phoneticPr fontId="16" type="noConversion"/>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N9"/>
  <sheetViews>
    <sheetView workbookViewId="0">
      <selection activeCell="A4" sqref="A4"/>
    </sheetView>
  </sheetViews>
  <sheetFormatPr baseColWidth="10" defaultColWidth="8.83203125" defaultRowHeight="15" x14ac:dyDescent="0"/>
  <sheetData>
    <row r="1" spans="1:14">
      <c r="A1" s="360" t="s">
        <v>7053</v>
      </c>
      <c r="B1" s="360"/>
      <c r="C1" s="360"/>
      <c r="D1" s="360"/>
      <c r="E1" s="360"/>
      <c r="F1" s="360"/>
      <c r="G1" s="360"/>
      <c r="H1" s="360"/>
      <c r="I1" s="360"/>
      <c r="J1" s="360"/>
      <c r="K1" s="360"/>
      <c r="L1" s="360"/>
      <c r="M1" s="360"/>
      <c r="N1" s="360"/>
    </row>
    <row r="2" spans="1:14">
      <c r="A2" s="360" t="s">
        <v>4252</v>
      </c>
      <c r="B2" s="360" t="s">
        <v>6299</v>
      </c>
      <c r="C2" s="360" t="s">
        <v>6300</v>
      </c>
      <c r="D2" s="360" t="s">
        <v>6301</v>
      </c>
      <c r="E2" s="360" t="s">
        <v>6302</v>
      </c>
      <c r="F2" s="360" t="s">
        <v>2025</v>
      </c>
      <c r="G2" s="360" t="s">
        <v>6303</v>
      </c>
      <c r="H2" s="360" t="s">
        <v>6304</v>
      </c>
      <c r="I2" s="360" t="s">
        <v>6305</v>
      </c>
      <c r="J2" s="360" t="s">
        <v>6306</v>
      </c>
      <c r="K2" s="360" t="s">
        <v>6307</v>
      </c>
      <c r="L2" s="360" t="s">
        <v>6308</v>
      </c>
      <c r="M2" s="360" t="s">
        <v>6309</v>
      </c>
      <c r="N2" s="360" t="s">
        <v>6310</v>
      </c>
    </row>
    <row r="3" spans="1:14">
      <c r="A3" s="360" t="s">
        <v>5327</v>
      </c>
      <c r="B3" s="360">
        <v>1093</v>
      </c>
      <c r="C3" s="360">
        <v>2392</v>
      </c>
      <c r="D3" s="360">
        <v>3043</v>
      </c>
      <c r="E3" s="360">
        <v>3701</v>
      </c>
      <c r="F3" s="360">
        <v>2325</v>
      </c>
      <c r="G3" s="360">
        <v>268</v>
      </c>
      <c r="H3" s="360">
        <v>524</v>
      </c>
      <c r="I3" s="360">
        <v>422</v>
      </c>
      <c r="J3" s="360">
        <v>3985</v>
      </c>
      <c r="K3" s="360">
        <v>4975</v>
      </c>
      <c r="L3" s="360">
        <v>4825</v>
      </c>
      <c r="M3" s="360">
        <v>2693</v>
      </c>
      <c r="N3" s="360">
        <v>30246</v>
      </c>
    </row>
    <row r="4" spans="1:14">
      <c r="A4" s="360" t="s">
        <v>253</v>
      </c>
      <c r="B4" s="360">
        <v>655</v>
      </c>
      <c r="C4" s="360">
        <v>1350</v>
      </c>
      <c r="D4" s="360">
        <v>1739</v>
      </c>
      <c r="E4" s="360">
        <v>2433</v>
      </c>
      <c r="F4" s="360">
        <v>1357</v>
      </c>
      <c r="G4" s="360">
        <v>175</v>
      </c>
      <c r="H4" s="360">
        <v>238</v>
      </c>
      <c r="I4" s="360">
        <v>301</v>
      </c>
      <c r="J4" s="360">
        <v>2462</v>
      </c>
      <c r="K4" s="360">
        <v>3062</v>
      </c>
      <c r="L4" s="360">
        <v>3011</v>
      </c>
      <c r="M4" s="360">
        <v>1666</v>
      </c>
      <c r="N4" s="360">
        <v>18449</v>
      </c>
    </row>
    <row r="5" spans="1:14">
      <c r="A5" s="360"/>
      <c r="B5" s="360"/>
      <c r="C5" s="360"/>
      <c r="D5" s="360"/>
      <c r="E5" s="360"/>
      <c r="F5" s="360"/>
      <c r="G5" s="360"/>
      <c r="H5" s="360"/>
      <c r="I5" s="360"/>
      <c r="J5" s="360"/>
      <c r="K5" s="360"/>
      <c r="L5" s="360"/>
      <c r="M5" s="360"/>
      <c r="N5" s="360"/>
    </row>
    <row r="6" spans="1:14">
      <c r="A6" s="360" t="s">
        <v>7054</v>
      </c>
      <c r="B6" s="360"/>
      <c r="C6" s="360"/>
      <c r="D6" s="360"/>
      <c r="E6" s="360"/>
      <c r="F6" s="360"/>
      <c r="G6" s="360"/>
      <c r="H6" s="360"/>
      <c r="I6" s="360"/>
      <c r="J6" s="360"/>
      <c r="K6" s="360"/>
      <c r="L6" s="360"/>
      <c r="M6" s="360"/>
      <c r="N6" s="360"/>
    </row>
    <row r="7" spans="1:14">
      <c r="A7" s="360" t="s">
        <v>4252</v>
      </c>
      <c r="B7" s="360" t="s">
        <v>6299</v>
      </c>
      <c r="C7" s="360" t="s">
        <v>6300</v>
      </c>
      <c r="D7" s="360" t="s">
        <v>6301</v>
      </c>
      <c r="E7" s="360" t="s">
        <v>7055</v>
      </c>
      <c r="F7" s="360" t="s">
        <v>7056</v>
      </c>
      <c r="G7" s="360"/>
      <c r="H7" s="360"/>
      <c r="I7" s="360"/>
      <c r="J7" s="360"/>
      <c r="K7" s="360"/>
      <c r="L7" s="360"/>
      <c r="M7" s="360"/>
      <c r="N7" s="360"/>
    </row>
    <row r="8" spans="1:14">
      <c r="A8" s="360" t="s">
        <v>5327</v>
      </c>
      <c r="B8" s="360">
        <v>1338</v>
      </c>
      <c r="C8" s="360">
        <v>2743</v>
      </c>
      <c r="D8" s="360">
        <v>2604</v>
      </c>
      <c r="E8" s="360">
        <v>1946</v>
      </c>
      <c r="F8" s="360">
        <v>8631</v>
      </c>
      <c r="G8" s="360"/>
      <c r="H8" s="360"/>
      <c r="I8" s="360"/>
      <c r="J8" s="360"/>
      <c r="K8" s="360"/>
      <c r="L8" s="360"/>
      <c r="M8" s="360"/>
      <c r="N8" s="360"/>
    </row>
    <row r="9" spans="1:14">
      <c r="A9" s="360" t="s">
        <v>253</v>
      </c>
      <c r="B9" s="360">
        <v>858</v>
      </c>
      <c r="C9" s="360">
        <v>2063</v>
      </c>
      <c r="D9" s="360">
        <v>1826</v>
      </c>
      <c r="E9" s="360">
        <v>1577</v>
      </c>
      <c r="F9" s="360">
        <v>6324</v>
      </c>
      <c r="G9" s="360"/>
      <c r="H9" s="360"/>
      <c r="I9" s="360"/>
      <c r="J9" s="360"/>
      <c r="K9" s="360"/>
      <c r="L9" s="360"/>
      <c r="M9" s="360"/>
      <c r="N9" s="360"/>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50"/>
  <sheetViews>
    <sheetView workbookViewId="0">
      <pane ySplit="10" topLeftCell="A980" activePane="bottomLeft" state="frozen"/>
      <selection pane="bottomLeft" activeCell="A1003" sqref="A1003"/>
    </sheetView>
  </sheetViews>
  <sheetFormatPr baseColWidth="10" defaultRowHeight="15" x14ac:dyDescent="0"/>
  <cols>
    <col min="1" max="1" width="54.83203125" style="405" customWidth="1"/>
    <col min="2" max="16384" width="10.83203125" style="405"/>
  </cols>
  <sheetData>
    <row r="1" spans="1:20">
      <c r="A1" s="405" t="s">
        <v>8572</v>
      </c>
    </row>
    <row r="3" spans="1:20">
      <c r="A3" s="405" t="s">
        <v>13457</v>
      </c>
    </row>
    <row r="4" spans="1:20">
      <c r="A4" s="405" t="s">
        <v>8574</v>
      </c>
    </row>
    <row r="5" spans="1:20">
      <c r="A5" s="405" t="s">
        <v>8575</v>
      </c>
    </row>
    <row r="6" spans="1:20">
      <c r="A6" s="405" t="s">
        <v>8576</v>
      </c>
    </row>
    <row r="7" spans="1:20">
      <c r="A7" s="405" t="s">
        <v>13458</v>
      </c>
    </row>
    <row r="9" spans="1:20">
      <c r="B9" s="405" t="s">
        <v>28</v>
      </c>
      <c r="C9" s="405" t="s">
        <v>29</v>
      </c>
      <c r="D9" s="405" t="s">
        <v>3988</v>
      </c>
      <c r="E9" s="405" t="s">
        <v>2056</v>
      </c>
      <c r="F9" s="5">
        <v>41275</v>
      </c>
      <c r="G9" s="5">
        <v>41306</v>
      </c>
      <c r="H9" s="5">
        <v>41334</v>
      </c>
      <c r="I9" s="5">
        <v>41365</v>
      </c>
      <c r="J9" s="5">
        <v>41395</v>
      </c>
      <c r="K9" s="5">
        <v>41426</v>
      </c>
      <c r="L9" s="5">
        <v>41456</v>
      </c>
      <c r="M9" s="5">
        <v>41487</v>
      </c>
      <c r="N9" s="5">
        <v>41518</v>
      </c>
      <c r="O9" s="5">
        <v>41548</v>
      </c>
      <c r="P9" s="5">
        <v>41579</v>
      </c>
      <c r="Q9" s="5">
        <v>41609</v>
      </c>
      <c r="R9" s="405" t="s">
        <v>30</v>
      </c>
      <c r="S9" s="405" t="s">
        <v>2057</v>
      </c>
      <c r="T9" s="405" t="s">
        <v>2058</v>
      </c>
    </row>
    <row r="10" spans="1:20">
      <c r="A10" s="405" t="s">
        <v>2059</v>
      </c>
      <c r="C10" s="405" t="s">
        <v>37</v>
      </c>
      <c r="F10" s="405">
        <v>1238</v>
      </c>
      <c r="G10" s="405">
        <v>2601</v>
      </c>
      <c r="H10" s="405">
        <v>3960</v>
      </c>
      <c r="I10" s="405">
        <v>4570</v>
      </c>
      <c r="J10" s="405">
        <v>2738</v>
      </c>
      <c r="K10" s="405">
        <v>251</v>
      </c>
      <c r="L10" s="405">
        <v>540</v>
      </c>
      <c r="M10" s="405">
        <v>462</v>
      </c>
      <c r="N10" s="405">
        <v>4208</v>
      </c>
      <c r="O10" s="405">
        <v>4993</v>
      </c>
      <c r="P10" s="405">
        <v>5937</v>
      </c>
      <c r="Q10" s="405">
        <v>3104</v>
      </c>
      <c r="R10" s="405">
        <v>34602</v>
      </c>
      <c r="S10" s="405">
        <v>25096</v>
      </c>
      <c r="T10" s="405">
        <v>9506</v>
      </c>
    </row>
    <row r="11" spans="1:20">
      <c r="A11" s="405" t="s">
        <v>8578</v>
      </c>
      <c r="B11" s="405" t="s">
        <v>8579</v>
      </c>
      <c r="C11" s="405" t="s">
        <v>37</v>
      </c>
      <c r="D11" s="405" t="s">
        <v>8580</v>
      </c>
      <c r="E11" s="405" t="s">
        <v>8581</v>
      </c>
      <c r="F11" s="405">
        <v>4</v>
      </c>
      <c r="G11" s="405">
        <v>9</v>
      </c>
      <c r="H11" s="405">
        <v>39</v>
      </c>
      <c r="I11" s="405">
        <v>78</v>
      </c>
      <c r="J11" s="405">
        <v>22</v>
      </c>
      <c r="K11" s="405">
        <v>0</v>
      </c>
      <c r="L11" s="405">
        <v>2</v>
      </c>
      <c r="M11" s="405">
        <v>0</v>
      </c>
      <c r="N11" s="405">
        <v>19</v>
      </c>
      <c r="O11" s="405">
        <v>20</v>
      </c>
      <c r="P11" s="405">
        <v>11</v>
      </c>
      <c r="Q11" s="405">
        <v>21</v>
      </c>
      <c r="R11" s="405">
        <v>225</v>
      </c>
      <c r="S11" s="405">
        <v>121</v>
      </c>
      <c r="T11" s="405">
        <v>104</v>
      </c>
    </row>
    <row r="12" spans="1:20">
      <c r="A12" s="405">
        <v>291</v>
      </c>
      <c r="B12" s="405">
        <v>10.230700000000001</v>
      </c>
      <c r="C12" s="405" t="s">
        <v>37</v>
      </c>
      <c r="D12" s="405" t="s">
        <v>8582</v>
      </c>
      <c r="F12" s="405">
        <v>0</v>
      </c>
      <c r="G12" s="405">
        <v>0</v>
      </c>
      <c r="H12" s="405">
        <v>0</v>
      </c>
      <c r="I12" s="405">
        <v>0</v>
      </c>
      <c r="J12" s="405">
        <v>0</v>
      </c>
      <c r="K12" s="405">
        <v>0</v>
      </c>
      <c r="L12" s="405">
        <v>0</v>
      </c>
      <c r="M12" s="405">
        <v>0</v>
      </c>
      <c r="N12" s="405">
        <v>0</v>
      </c>
      <c r="O12" s="405">
        <v>0</v>
      </c>
      <c r="P12" s="405">
        <v>0</v>
      </c>
      <c r="Q12" s="405">
        <v>0</v>
      </c>
      <c r="R12" s="405">
        <v>0</v>
      </c>
      <c r="S12" s="405">
        <v>0</v>
      </c>
      <c r="T12" s="405">
        <v>0</v>
      </c>
    </row>
    <row r="13" spans="1:20">
      <c r="A13" s="405" t="s">
        <v>8583</v>
      </c>
      <c r="B13" s="405" t="s">
        <v>8584</v>
      </c>
      <c r="C13" s="405" t="s">
        <v>37</v>
      </c>
      <c r="D13" s="405" t="s">
        <v>8585</v>
      </c>
      <c r="F13" s="405">
        <v>0</v>
      </c>
      <c r="G13" s="405">
        <v>0</v>
      </c>
      <c r="H13" s="405">
        <v>0</v>
      </c>
      <c r="I13" s="405">
        <v>0</v>
      </c>
      <c r="J13" s="405">
        <v>0</v>
      </c>
      <c r="K13" s="405">
        <v>0</v>
      </c>
      <c r="L13" s="405">
        <v>0</v>
      </c>
      <c r="M13" s="405">
        <v>0</v>
      </c>
      <c r="N13" s="405">
        <v>0</v>
      </c>
      <c r="O13" s="405">
        <v>0</v>
      </c>
      <c r="P13" s="405">
        <v>0</v>
      </c>
      <c r="Q13" s="405">
        <v>0</v>
      </c>
      <c r="R13" s="405">
        <v>0</v>
      </c>
      <c r="S13" s="405">
        <v>0</v>
      </c>
      <c r="T13" s="405">
        <v>0</v>
      </c>
    </row>
    <row r="14" spans="1:20">
      <c r="A14" s="405" t="s">
        <v>8586</v>
      </c>
      <c r="B14" s="405" t="s">
        <v>8587</v>
      </c>
      <c r="C14" s="405" t="s">
        <v>37</v>
      </c>
      <c r="D14" s="405" t="s">
        <v>8588</v>
      </c>
      <c r="F14" s="405">
        <v>0</v>
      </c>
      <c r="G14" s="405">
        <v>0</v>
      </c>
      <c r="H14" s="405">
        <v>0</v>
      </c>
      <c r="I14" s="405">
        <v>0</v>
      </c>
      <c r="J14" s="405">
        <v>0</v>
      </c>
      <c r="K14" s="405">
        <v>0</v>
      </c>
      <c r="L14" s="405">
        <v>0</v>
      </c>
      <c r="M14" s="405">
        <v>0</v>
      </c>
      <c r="N14" s="405">
        <v>0</v>
      </c>
      <c r="O14" s="405">
        <v>0</v>
      </c>
      <c r="P14" s="405">
        <v>0</v>
      </c>
      <c r="Q14" s="405">
        <v>0</v>
      </c>
      <c r="R14" s="405">
        <v>0</v>
      </c>
      <c r="S14" s="405">
        <v>0</v>
      </c>
      <c r="T14" s="405">
        <v>0</v>
      </c>
    </row>
    <row r="15" spans="1:20">
      <c r="A15" s="405" t="s">
        <v>8589</v>
      </c>
      <c r="B15" s="405" t="s">
        <v>8590</v>
      </c>
      <c r="C15" s="405" t="s">
        <v>37</v>
      </c>
      <c r="D15" s="405" t="s">
        <v>8591</v>
      </c>
      <c r="E15" s="405" t="s">
        <v>8592</v>
      </c>
      <c r="F15" s="405">
        <v>0</v>
      </c>
      <c r="G15" s="405">
        <v>0</v>
      </c>
      <c r="H15" s="405">
        <v>0</v>
      </c>
      <c r="I15" s="405">
        <v>0</v>
      </c>
      <c r="J15" s="405">
        <v>0</v>
      </c>
      <c r="K15" s="405">
        <v>0</v>
      </c>
      <c r="L15" s="405">
        <v>0</v>
      </c>
      <c r="M15" s="405">
        <v>0</v>
      </c>
      <c r="N15" s="405">
        <v>0</v>
      </c>
      <c r="O15" s="405">
        <v>0</v>
      </c>
      <c r="P15" s="405">
        <v>0</v>
      </c>
      <c r="Q15" s="405">
        <v>0</v>
      </c>
      <c r="R15" s="405">
        <v>0</v>
      </c>
      <c r="S15" s="405">
        <v>0</v>
      </c>
      <c r="T15" s="405">
        <v>0</v>
      </c>
    </row>
    <row r="16" spans="1:20">
      <c r="A16" s="405" t="s">
        <v>8593</v>
      </c>
      <c r="B16" s="405" t="s">
        <v>8590</v>
      </c>
      <c r="C16" s="405" t="s">
        <v>37</v>
      </c>
      <c r="D16" s="405" t="s">
        <v>8594</v>
      </c>
      <c r="F16" s="405">
        <v>0</v>
      </c>
      <c r="G16" s="405">
        <v>0</v>
      </c>
      <c r="H16" s="405">
        <v>0</v>
      </c>
      <c r="I16" s="405">
        <v>0</v>
      </c>
      <c r="J16" s="405">
        <v>0</v>
      </c>
      <c r="K16" s="405">
        <v>0</v>
      </c>
      <c r="L16" s="405">
        <v>0</v>
      </c>
      <c r="M16" s="405">
        <v>0</v>
      </c>
      <c r="N16" s="405">
        <v>0</v>
      </c>
      <c r="O16" s="405">
        <v>0</v>
      </c>
      <c r="P16" s="405">
        <v>0</v>
      </c>
      <c r="Q16" s="405">
        <v>0</v>
      </c>
      <c r="R16" s="405">
        <v>0</v>
      </c>
      <c r="S16" s="405">
        <v>0</v>
      </c>
      <c r="T16" s="405">
        <v>0</v>
      </c>
    </row>
    <row r="17" spans="1:20">
      <c r="A17" s="405" t="s">
        <v>8595</v>
      </c>
      <c r="B17" s="405" t="s">
        <v>8596</v>
      </c>
      <c r="C17" s="405" t="s">
        <v>37</v>
      </c>
      <c r="D17" s="405" t="s">
        <v>8597</v>
      </c>
      <c r="F17" s="405">
        <v>0</v>
      </c>
      <c r="G17" s="405">
        <v>0</v>
      </c>
      <c r="H17" s="405">
        <v>0</v>
      </c>
      <c r="I17" s="405">
        <v>0</v>
      </c>
      <c r="J17" s="405">
        <v>0</v>
      </c>
      <c r="K17" s="405">
        <v>0</v>
      </c>
      <c r="L17" s="405">
        <v>0</v>
      </c>
      <c r="M17" s="405">
        <v>0</v>
      </c>
      <c r="N17" s="405">
        <v>0</v>
      </c>
      <c r="O17" s="405">
        <v>0</v>
      </c>
      <c r="P17" s="405">
        <v>0</v>
      </c>
      <c r="Q17" s="405">
        <v>0</v>
      </c>
      <c r="R17" s="405">
        <v>0</v>
      </c>
      <c r="S17" s="405">
        <v>0</v>
      </c>
      <c r="T17" s="405">
        <v>0</v>
      </c>
    </row>
    <row r="18" spans="1:20">
      <c r="A18" s="405" t="s">
        <v>8598</v>
      </c>
      <c r="B18" s="405" t="s">
        <v>8599</v>
      </c>
      <c r="C18" s="405" t="s">
        <v>37</v>
      </c>
      <c r="D18" s="5">
        <v>866723</v>
      </c>
      <c r="F18" s="405">
        <v>2</v>
      </c>
      <c r="G18" s="405">
        <v>1</v>
      </c>
      <c r="H18" s="405">
        <v>4</v>
      </c>
      <c r="I18" s="405">
        <v>0</v>
      </c>
      <c r="J18" s="405">
        <v>0</v>
      </c>
      <c r="K18" s="405">
        <v>0</v>
      </c>
      <c r="L18" s="405">
        <v>0</v>
      </c>
      <c r="M18" s="405">
        <v>0</v>
      </c>
      <c r="N18" s="405">
        <v>1</v>
      </c>
      <c r="O18" s="405">
        <v>0</v>
      </c>
      <c r="P18" s="405">
        <v>4</v>
      </c>
      <c r="Q18" s="405">
        <v>0</v>
      </c>
      <c r="R18" s="405">
        <v>12</v>
      </c>
      <c r="S18" s="405">
        <v>7</v>
      </c>
      <c r="T18" s="405">
        <v>5</v>
      </c>
    </row>
    <row r="19" spans="1:20">
      <c r="A19" s="405" t="s">
        <v>8600</v>
      </c>
      <c r="B19" s="405" t="s">
        <v>8599</v>
      </c>
      <c r="C19" s="405" t="s">
        <v>37</v>
      </c>
      <c r="D19" s="405" t="s">
        <v>8601</v>
      </c>
      <c r="F19" s="405">
        <v>0</v>
      </c>
      <c r="G19" s="405">
        <v>0</v>
      </c>
      <c r="H19" s="405">
        <v>0</v>
      </c>
      <c r="I19" s="405">
        <v>0</v>
      </c>
      <c r="J19" s="405">
        <v>0</v>
      </c>
      <c r="K19" s="405">
        <v>0</v>
      </c>
      <c r="L19" s="405">
        <v>0</v>
      </c>
      <c r="M19" s="405">
        <v>0</v>
      </c>
      <c r="N19" s="405">
        <v>0</v>
      </c>
      <c r="O19" s="405">
        <v>1</v>
      </c>
      <c r="P19" s="405">
        <v>0</v>
      </c>
      <c r="Q19" s="405">
        <v>0</v>
      </c>
      <c r="R19" s="405">
        <v>1</v>
      </c>
      <c r="S19" s="405">
        <v>1</v>
      </c>
      <c r="T19" s="405">
        <v>0</v>
      </c>
    </row>
    <row r="20" spans="1:20">
      <c r="A20" s="405" t="s">
        <v>8602</v>
      </c>
      <c r="B20" s="405" t="s">
        <v>8599</v>
      </c>
      <c r="C20" s="405" t="s">
        <v>37</v>
      </c>
      <c r="D20" s="405" t="s">
        <v>8603</v>
      </c>
      <c r="E20" s="405" t="s">
        <v>8604</v>
      </c>
      <c r="F20" s="405">
        <v>0</v>
      </c>
      <c r="G20" s="405">
        <v>0</v>
      </c>
      <c r="H20" s="405">
        <v>0</v>
      </c>
      <c r="I20" s="405">
        <v>0</v>
      </c>
      <c r="J20" s="405">
        <v>0</v>
      </c>
      <c r="K20" s="405">
        <v>0</v>
      </c>
      <c r="L20" s="405">
        <v>0</v>
      </c>
      <c r="M20" s="405">
        <v>0</v>
      </c>
      <c r="N20" s="405">
        <v>0</v>
      </c>
      <c r="O20" s="405">
        <v>0</v>
      </c>
      <c r="P20" s="405">
        <v>0</v>
      </c>
      <c r="Q20" s="405">
        <v>0</v>
      </c>
      <c r="R20" s="405">
        <v>0</v>
      </c>
      <c r="S20" s="405">
        <v>0</v>
      </c>
      <c r="T20" s="405">
        <v>0</v>
      </c>
    </row>
    <row r="21" spans="1:20">
      <c r="A21" s="405" t="s">
        <v>8605</v>
      </c>
      <c r="B21" s="405" t="s">
        <v>8599</v>
      </c>
      <c r="C21" s="405" t="s">
        <v>37</v>
      </c>
      <c r="D21" s="405" t="s">
        <v>8606</v>
      </c>
      <c r="F21" s="405">
        <v>6</v>
      </c>
      <c r="G21" s="405">
        <v>1</v>
      </c>
      <c r="H21" s="405">
        <v>1</v>
      </c>
      <c r="I21" s="405">
        <v>6</v>
      </c>
      <c r="J21" s="405">
        <v>0</v>
      </c>
      <c r="K21" s="405">
        <v>0</v>
      </c>
      <c r="L21" s="405">
        <v>0</v>
      </c>
      <c r="M21" s="405">
        <v>0</v>
      </c>
      <c r="N21" s="405">
        <v>0</v>
      </c>
      <c r="O21" s="405">
        <v>3</v>
      </c>
      <c r="P21" s="405">
        <v>1</v>
      </c>
      <c r="Q21" s="405">
        <v>1</v>
      </c>
      <c r="R21" s="405">
        <v>19</v>
      </c>
      <c r="S21" s="405">
        <v>14</v>
      </c>
      <c r="T21" s="405">
        <v>5</v>
      </c>
    </row>
    <row r="22" spans="1:20">
      <c r="A22" s="405" t="s">
        <v>8607</v>
      </c>
      <c r="B22" s="405" t="s">
        <v>8608</v>
      </c>
      <c r="C22" s="405" t="s">
        <v>37</v>
      </c>
      <c r="D22" s="405" t="s">
        <v>8609</v>
      </c>
      <c r="F22" s="405">
        <v>0</v>
      </c>
      <c r="G22" s="405">
        <v>0</v>
      </c>
      <c r="H22" s="405">
        <v>0</v>
      </c>
      <c r="I22" s="405">
        <v>0</v>
      </c>
      <c r="J22" s="405">
        <v>0</v>
      </c>
      <c r="K22" s="405">
        <v>0</v>
      </c>
      <c r="L22" s="405">
        <v>0</v>
      </c>
      <c r="M22" s="405">
        <v>0</v>
      </c>
      <c r="N22" s="405">
        <v>0</v>
      </c>
      <c r="O22" s="405">
        <v>0</v>
      </c>
      <c r="P22" s="405">
        <v>0</v>
      </c>
      <c r="Q22" s="405">
        <v>0</v>
      </c>
      <c r="R22" s="405">
        <v>0</v>
      </c>
      <c r="S22" s="405">
        <v>0</v>
      </c>
      <c r="T22" s="405">
        <v>0</v>
      </c>
    </row>
    <row r="23" spans="1:20">
      <c r="A23" s="405" t="s">
        <v>8610</v>
      </c>
      <c r="B23" s="405" t="s">
        <v>8611</v>
      </c>
      <c r="C23" s="405" t="s">
        <v>37</v>
      </c>
      <c r="D23" s="405" t="s">
        <v>8612</v>
      </c>
      <c r="F23" s="405">
        <v>0</v>
      </c>
      <c r="G23" s="405">
        <v>0</v>
      </c>
      <c r="H23" s="405">
        <v>0</v>
      </c>
      <c r="I23" s="405">
        <v>0</v>
      </c>
      <c r="J23" s="405">
        <v>0</v>
      </c>
      <c r="K23" s="405">
        <v>0</v>
      </c>
      <c r="L23" s="405">
        <v>0</v>
      </c>
      <c r="M23" s="405">
        <v>0</v>
      </c>
      <c r="N23" s="405">
        <v>0</v>
      </c>
      <c r="O23" s="405">
        <v>0</v>
      </c>
      <c r="P23" s="405">
        <v>0</v>
      </c>
      <c r="Q23" s="405">
        <v>0</v>
      </c>
      <c r="R23" s="405">
        <v>0</v>
      </c>
      <c r="S23" s="405">
        <v>0</v>
      </c>
      <c r="T23" s="405">
        <v>0</v>
      </c>
    </row>
    <row r="24" spans="1:20">
      <c r="A24" s="405" t="s">
        <v>8613</v>
      </c>
      <c r="B24" s="405" t="s">
        <v>8614</v>
      </c>
      <c r="C24" s="405" t="s">
        <v>37</v>
      </c>
      <c r="D24" s="5">
        <v>1068702</v>
      </c>
      <c r="F24" s="405">
        <v>0</v>
      </c>
      <c r="G24" s="405">
        <v>0</v>
      </c>
      <c r="H24" s="405">
        <v>2</v>
      </c>
      <c r="I24" s="405">
        <v>3</v>
      </c>
      <c r="J24" s="405">
        <v>0</v>
      </c>
      <c r="K24" s="405">
        <v>0</v>
      </c>
      <c r="L24" s="405">
        <v>0</v>
      </c>
      <c r="M24" s="405">
        <v>0</v>
      </c>
      <c r="N24" s="405">
        <v>1</v>
      </c>
      <c r="O24" s="405">
        <v>1</v>
      </c>
      <c r="P24" s="405">
        <v>1</v>
      </c>
      <c r="Q24" s="405">
        <v>1</v>
      </c>
      <c r="R24" s="405">
        <v>9</v>
      </c>
      <c r="S24" s="405">
        <v>7</v>
      </c>
      <c r="T24" s="405">
        <v>2</v>
      </c>
    </row>
    <row r="25" spans="1:20">
      <c r="A25" s="405" t="s">
        <v>8615</v>
      </c>
      <c r="B25" s="405" t="s">
        <v>8616</v>
      </c>
      <c r="C25" s="405" t="s">
        <v>37</v>
      </c>
      <c r="D25" s="405" t="s">
        <v>8617</v>
      </c>
      <c r="F25" s="405">
        <v>0</v>
      </c>
      <c r="G25" s="405">
        <v>0</v>
      </c>
      <c r="H25" s="405">
        <v>0</v>
      </c>
      <c r="I25" s="405">
        <v>0</v>
      </c>
      <c r="J25" s="405">
        <v>0</v>
      </c>
      <c r="K25" s="405">
        <v>0</v>
      </c>
      <c r="L25" s="405">
        <v>0</v>
      </c>
      <c r="M25" s="405">
        <v>0</v>
      </c>
      <c r="N25" s="405">
        <v>0</v>
      </c>
      <c r="O25" s="405">
        <v>0</v>
      </c>
      <c r="P25" s="405">
        <v>0</v>
      </c>
      <c r="Q25" s="405">
        <v>0</v>
      </c>
      <c r="R25" s="405">
        <v>0</v>
      </c>
      <c r="S25" s="405">
        <v>0</v>
      </c>
      <c r="T25" s="405">
        <v>0</v>
      </c>
    </row>
    <row r="26" spans="1:20">
      <c r="A26" s="405" t="s">
        <v>8618</v>
      </c>
      <c r="B26" s="405" t="s">
        <v>8619</v>
      </c>
      <c r="C26" s="405" t="s">
        <v>37</v>
      </c>
      <c r="D26" s="405" t="s">
        <v>8620</v>
      </c>
      <c r="F26" s="405">
        <v>0</v>
      </c>
      <c r="G26" s="405">
        <v>0</v>
      </c>
      <c r="H26" s="405">
        <v>0</v>
      </c>
      <c r="I26" s="405">
        <v>0</v>
      </c>
      <c r="J26" s="405">
        <v>0</v>
      </c>
      <c r="K26" s="405">
        <v>0</v>
      </c>
      <c r="L26" s="405">
        <v>0</v>
      </c>
      <c r="M26" s="405">
        <v>0</v>
      </c>
      <c r="N26" s="405">
        <v>0</v>
      </c>
      <c r="O26" s="405">
        <v>0</v>
      </c>
      <c r="P26" s="405">
        <v>0</v>
      </c>
      <c r="Q26" s="405">
        <v>0</v>
      </c>
      <c r="R26" s="405">
        <v>0</v>
      </c>
      <c r="S26" s="405">
        <v>0</v>
      </c>
      <c r="T26" s="405">
        <v>0</v>
      </c>
    </row>
    <row r="27" spans="1:20">
      <c r="A27" s="405" t="s">
        <v>8621</v>
      </c>
      <c r="B27" s="405" t="s">
        <v>8622</v>
      </c>
      <c r="C27" s="405" t="s">
        <v>37</v>
      </c>
      <c r="D27" s="5">
        <v>1585520</v>
      </c>
      <c r="F27" s="405">
        <v>0</v>
      </c>
      <c r="G27" s="405">
        <v>4</v>
      </c>
      <c r="H27" s="405">
        <v>4</v>
      </c>
      <c r="I27" s="405">
        <v>12</v>
      </c>
      <c r="J27" s="405">
        <v>5</v>
      </c>
      <c r="K27" s="405">
        <v>0</v>
      </c>
      <c r="L27" s="405">
        <v>4</v>
      </c>
      <c r="M27" s="405">
        <v>0</v>
      </c>
      <c r="N27" s="405">
        <v>11</v>
      </c>
      <c r="O27" s="405">
        <v>30</v>
      </c>
      <c r="P27" s="405">
        <v>31</v>
      </c>
      <c r="Q27" s="405">
        <v>4</v>
      </c>
      <c r="R27" s="405">
        <v>105</v>
      </c>
      <c r="S27" s="405">
        <v>85</v>
      </c>
      <c r="T27" s="405">
        <v>20</v>
      </c>
    </row>
    <row r="28" spans="1:20">
      <c r="A28" s="405" t="s">
        <v>8623</v>
      </c>
      <c r="B28" s="405" t="s">
        <v>8624</v>
      </c>
      <c r="C28" s="405" t="s">
        <v>37</v>
      </c>
      <c r="D28" s="5">
        <v>1633732</v>
      </c>
      <c r="F28" s="405">
        <v>0</v>
      </c>
      <c r="G28" s="405">
        <v>0</v>
      </c>
      <c r="H28" s="405">
        <v>0</v>
      </c>
      <c r="I28" s="405">
        <v>0</v>
      </c>
      <c r="J28" s="405">
        <v>0</v>
      </c>
      <c r="K28" s="405">
        <v>0</v>
      </c>
      <c r="L28" s="405">
        <v>0</v>
      </c>
      <c r="M28" s="405">
        <v>0</v>
      </c>
      <c r="N28" s="405">
        <v>0</v>
      </c>
      <c r="O28" s="405">
        <v>0</v>
      </c>
      <c r="P28" s="405">
        <v>0</v>
      </c>
      <c r="Q28" s="405">
        <v>0</v>
      </c>
      <c r="R28" s="405">
        <v>0</v>
      </c>
      <c r="S28" s="405">
        <v>0</v>
      </c>
      <c r="T28" s="405">
        <v>0</v>
      </c>
    </row>
    <row r="29" spans="1:20">
      <c r="A29" s="405" t="s">
        <v>2936</v>
      </c>
      <c r="B29" s="405" t="s">
        <v>8625</v>
      </c>
      <c r="C29" s="405" t="s">
        <v>37</v>
      </c>
      <c r="D29" s="5">
        <v>1860183</v>
      </c>
      <c r="F29" s="405">
        <v>1</v>
      </c>
      <c r="G29" s="405">
        <v>0</v>
      </c>
      <c r="H29" s="405">
        <v>1</v>
      </c>
      <c r="I29" s="405">
        <v>0</v>
      </c>
      <c r="J29" s="405">
        <v>1</v>
      </c>
      <c r="K29" s="405">
        <v>0</v>
      </c>
      <c r="L29" s="405">
        <v>0</v>
      </c>
      <c r="M29" s="405">
        <v>0</v>
      </c>
      <c r="N29" s="405">
        <v>0</v>
      </c>
      <c r="O29" s="405">
        <v>1</v>
      </c>
      <c r="P29" s="405">
        <v>4</v>
      </c>
      <c r="Q29" s="405">
        <v>3</v>
      </c>
      <c r="R29" s="405">
        <v>11</v>
      </c>
      <c r="S29" s="405">
        <v>8</v>
      </c>
      <c r="T29" s="405">
        <v>3</v>
      </c>
    </row>
    <row r="30" spans="1:20">
      <c r="A30" s="405" t="s">
        <v>8626</v>
      </c>
      <c r="B30" s="405" t="s">
        <v>8627</v>
      </c>
      <c r="C30" s="405" t="s">
        <v>37</v>
      </c>
      <c r="D30" s="405" t="s">
        <v>8628</v>
      </c>
      <c r="E30" s="405" t="s">
        <v>8629</v>
      </c>
      <c r="F30" s="405">
        <v>0</v>
      </c>
      <c r="G30" s="405">
        <v>0</v>
      </c>
      <c r="H30" s="405">
        <v>0</v>
      </c>
      <c r="I30" s="405">
        <v>0</v>
      </c>
      <c r="J30" s="405">
        <v>0</v>
      </c>
      <c r="K30" s="405">
        <v>0</v>
      </c>
      <c r="L30" s="405">
        <v>0</v>
      </c>
      <c r="M30" s="405">
        <v>0</v>
      </c>
      <c r="N30" s="405">
        <v>0</v>
      </c>
      <c r="O30" s="405">
        <v>0</v>
      </c>
      <c r="P30" s="405">
        <v>0</v>
      </c>
      <c r="Q30" s="405">
        <v>0</v>
      </c>
      <c r="R30" s="405">
        <v>0</v>
      </c>
      <c r="S30" s="405">
        <v>0</v>
      </c>
      <c r="T30" s="405">
        <v>0</v>
      </c>
    </row>
    <row r="31" spans="1:20">
      <c r="A31" s="405" t="s">
        <v>8630</v>
      </c>
      <c r="B31" s="405" t="s">
        <v>8590</v>
      </c>
      <c r="C31" s="405" t="s">
        <v>37</v>
      </c>
      <c r="D31" s="5">
        <v>2362390</v>
      </c>
      <c r="F31" s="405">
        <v>0</v>
      </c>
      <c r="G31" s="405">
        <v>0</v>
      </c>
      <c r="H31" s="405">
        <v>0</v>
      </c>
      <c r="I31" s="405">
        <v>0</v>
      </c>
      <c r="J31" s="405">
        <v>0</v>
      </c>
      <c r="K31" s="405">
        <v>0</v>
      </c>
      <c r="L31" s="405">
        <v>0</v>
      </c>
      <c r="M31" s="405">
        <v>0</v>
      </c>
      <c r="N31" s="405">
        <v>0</v>
      </c>
      <c r="O31" s="405">
        <v>0</v>
      </c>
      <c r="P31" s="405">
        <v>0</v>
      </c>
      <c r="Q31" s="405">
        <v>0</v>
      </c>
      <c r="R31" s="405">
        <v>0</v>
      </c>
      <c r="S31" s="405">
        <v>0</v>
      </c>
      <c r="T31" s="405">
        <v>0</v>
      </c>
    </row>
    <row r="32" spans="1:20">
      <c r="A32" s="405" t="s">
        <v>2903</v>
      </c>
      <c r="B32" s="405" t="s">
        <v>8631</v>
      </c>
      <c r="C32" s="405" t="s">
        <v>37</v>
      </c>
      <c r="D32" s="5">
        <v>2371156</v>
      </c>
      <c r="F32" s="405">
        <v>1</v>
      </c>
      <c r="G32" s="405">
        <v>0</v>
      </c>
      <c r="H32" s="405">
        <v>0</v>
      </c>
      <c r="I32" s="405">
        <v>2</v>
      </c>
      <c r="J32" s="405">
        <v>0</v>
      </c>
      <c r="K32" s="405">
        <v>0</v>
      </c>
      <c r="L32" s="405">
        <v>0</v>
      </c>
      <c r="M32" s="405">
        <v>0</v>
      </c>
      <c r="N32" s="405">
        <v>0</v>
      </c>
      <c r="O32" s="405">
        <v>2</v>
      </c>
      <c r="P32" s="405">
        <v>4</v>
      </c>
      <c r="Q32" s="405">
        <v>0</v>
      </c>
      <c r="R32" s="405">
        <v>9</v>
      </c>
      <c r="S32" s="405">
        <v>7</v>
      </c>
      <c r="T32" s="405">
        <v>2</v>
      </c>
    </row>
    <row r="33" spans="1:20">
      <c r="A33" s="405" t="s">
        <v>8632</v>
      </c>
      <c r="B33" s="405" t="s">
        <v>3994</v>
      </c>
      <c r="C33" s="405" t="s">
        <v>37</v>
      </c>
      <c r="D33" s="405" t="s">
        <v>8633</v>
      </c>
      <c r="F33" s="405">
        <v>0</v>
      </c>
      <c r="G33" s="405">
        <v>0</v>
      </c>
      <c r="H33" s="405">
        <v>0</v>
      </c>
      <c r="I33" s="405">
        <v>0</v>
      </c>
      <c r="J33" s="405">
        <v>0</v>
      </c>
      <c r="K33" s="405">
        <v>0</v>
      </c>
      <c r="L33" s="405">
        <v>0</v>
      </c>
      <c r="M33" s="405">
        <v>0</v>
      </c>
      <c r="N33" s="405">
        <v>0</v>
      </c>
      <c r="O33" s="405">
        <v>0</v>
      </c>
      <c r="P33" s="405">
        <v>0</v>
      </c>
      <c r="Q33" s="405">
        <v>0</v>
      </c>
      <c r="R33" s="405">
        <v>0</v>
      </c>
      <c r="S33" s="405">
        <v>0</v>
      </c>
      <c r="T33" s="405">
        <v>0</v>
      </c>
    </row>
    <row r="34" spans="1:20">
      <c r="A34" s="405" t="s">
        <v>8634</v>
      </c>
      <c r="B34" s="405" t="s">
        <v>8635</v>
      </c>
      <c r="C34" s="405" t="s">
        <v>37</v>
      </c>
      <c r="D34" s="5">
        <v>2475616</v>
      </c>
      <c r="F34" s="405">
        <v>0</v>
      </c>
      <c r="G34" s="405">
        <v>0</v>
      </c>
      <c r="H34" s="405">
        <v>0</v>
      </c>
      <c r="I34" s="405">
        <v>0</v>
      </c>
      <c r="J34" s="405">
        <v>0</v>
      </c>
      <c r="K34" s="405">
        <v>0</v>
      </c>
      <c r="L34" s="405">
        <v>0</v>
      </c>
      <c r="M34" s="405">
        <v>0</v>
      </c>
      <c r="N34" s="405">
        <v>0</v>
      </c>
      <c r="O34" s="405">
        <v>0</v>
      </c>
      <c r="P34" s="405">
        <v>0</v>
      </c>
      <c r="Q34" s="405">
        <v>0</v>
      </c>
      <c r="R34" s="405">
        <v>0</v>
      </c>
      <c r="S34" s="405">
        <v>0</v>
      </c>
      <c r="T34" s="405">
        <v>0</v>
      </c>
    </row>
    <row r="35" spans="1:20">
      <c r="A35" s="405" t="s">
        <v>8636</v>
      </c>
      <c r="B35" s="405" t="s">
        <v>8637</v>
      </c>
      <c r="C35" s="405" t="s">
        <v>37</v>
      </c>
      <c r="D35" s="5">
        <v>2610025</v>
      </c>
      <c r="E35" s="405" t="s">
        <v>8638</v>
      </c>
      <c r="F35" s="405">
        <v>0</v>
      </c>
      <c r="G35" s="405">
        <v>0</v>
      </c>
      <c r="H35" s="405">
        <v>0</v>
      </c>
      <c r="I35" s="405">
        <v>0</v>
      </c>
      <c r="J35" s="405">
        <v>0</v>
      </c>
      <c r="K35" s="405">
        <v>0</v>
      </c>
      <c r="L35" s="405">
        <v>0</v>
      </c>
      <c r="M35" s="405">
        <v>0</v>
      </c>
      <c r="N35" s="405">
        <v>0</v>
      </c>
      <c r="O35" s="405">
        <v>0</v>
      </c>
      <c r="P35" s="405">
        <v>0</v>
      </c>
      <c r="Q35" s="405">
        <v>0</v>
      </c>
      <c r="R35" s="405">
        <v>0</v>
      </c>
      <c r="S35" s="405">
        <v>0</v>
      </c>
      <c r="T35" s="405">
        <v>0</v>
      </c>
    </row>
    <row r="36" spans="1:20">
      <c r="A36" s="405" t="s">
        <v>8639</v>
      </c>
      <c r="B36" s="405" t="s">
        <v>8637</v>
      </c>
      <c r="C36" s="405" t="s">
        <v>37</v>
      </c>
      <c r="D36" s="5">
        <v>2809813</v>
      </c>
      <c r="F36" s="405">
        <v>0</v>
      </c>
      <c r="G36" s="405">
        <v>0</v>
      </c>
      <c r="H36" s="405">
        <v>0</v>
      </c>
      <c r="I36" s="405">
        <v>0</v>
      </c>
      <c r="J36" s="405">
        <v>0</v>
      </c>
      <c r="K36" s="405">
        <v>0</v>
      </c>
      <c r="L36" s="405">
        <v>0</v>
      </c>
      <c r="M36" s="405">
        <v>0</v>
      </c>
      <c r="N36" s="405">
        <v>0</v>
      </c>
      <c r="O36" s="405">
        <v>0</v>
      </c>
      <c r="P36" s="405">
        <v>0</v>
      </c>
      <c r="Q36" s="405">
        <v>0</v>
      </c>
      <c r="R36" s="405">
        <v>0</v>
      </c>
      <c r="S36" s="405">
        <v>0</v>
      </c>
      <c r="T36" s="405">
        <v>0</v>
      </c>
    </row>
    <row r="37" spans="1:20">
      <c r="A37" s="405" t="s">
        <v>8640</v>
      </c>
      <c r="B37" s="405" t="s">
        <v>3891</v>
      </c>
      <c r="C37" s="405" t="s">
        <v>37</v>
      </c>
      <c r="D37" s="5">
        <v>2856198</v>
      </c>
      <c r="E37" s="405" t="s">
        <v>2452</v>
      </c>
      <c r="F37" s="405">
        <v>1</v>
      </c>
      <c r="G37" s="405">
        <v>6</v>
      </c>
      <c r="H37" s="405">
        <v>9</v>
      </c>
      <c r="I37" s="405">
        <v>12</v>
      </c>
      <c r="J37" s="405">
        <v>2</v>
      </c>
      <c r="K37" s="405">
        <v>0</v>
      </c>
      <c r="L37" s="405">
        <v>0</v>
      </c>
      <c r="M37" s="405">
        <v>0</v>
      </c>
      <c r="N37" s="405">
        <v>18</v>
      </c>
      <c r="O37" s="405">
        <v>7</v>
      </c>
      <c r="P37" s="405">
        <v>7</v>
      </c>
      <c r="Q37" s="405">
        <v>0</v>
      </c>
      <c r="R37" s="405">
        <v>62</v>
      </c>
      <c r="S37" s="405">
        <v>43</v>
      </c>
      <c r="T37" s="405">
        <v>19</v>
      </c>
    </row>
    <row r="38" spans="1:20">
      <c r="A38" s="405" t="s">
        <v>8641</v>
      </c>
      <c r="B38" s="405" t="s">
        <v>8642</v>
      </c>
      <c r="C38" s="405" t="s">
        <v>37</v>
      </c>
      <c r="D38" s="5">
        <v>2866060</v>
      </c>
      <c r="F38" s="405">
        <v>0</v>
      </c>
      <c r="G38" s="405">
        <v>0</v>
      </c>
      <c r="H38" s="405">
        <v>0</v>
      </c>
      <c r="I38" s="405">
        <v>0</v>
      </c>
      <c r="J38" s="405">
        <v>0</v>
      </c>
      <c r="K38" s="405">
        <v>0</v>
      </c>
      <c r="L38" s="405">
        <v>0</v>
      </c>
      <c r="M38" s="405">
        <v>0</v>
      </c>
      <c r="N38" s="405">
        <v>0</v>
      </c>
      <c r="O38" s="405">
        <v>0</v>
      </c>
      <c r="P38" s="405">
        <v>0</v>
      </c>
      <c r="Q38" s="405">
        <v>0</v>
      </c>
      <c r="R38" s="405">
        <v>0</v>
      </c>
      <c r="S38" s="405">
        <v>0</v>
      </c>
      <c r="T38" s="405">
        <v>0</v>
      </c>
    </row>
    <row r="39" spans="1:20">
      <c r="A39" s="405" t="s">
        <v>8643</v>
      </c>
      <c r="B39" s="405" t="s">
        <v>4113</v>
      </c>
      <c r="C39" s="405" t="s">
        <v>37</v>
      </c>
      <c r="D39" s="5">
        <v>2925229</v>
      </c>
      <c r="E39" s="405" t="s">
        <v>8644</v>
      </c>
      <c r="F39" s="405">
        <v>2</v>
      </c>
      <c r="G39" s="405">
        <v>31</v>
      </c>
      <c r="H39" s="405">
        <v>17</v>
      </c>
      <c r="I39" s="405">
        <v>52</v>
      </c>
      <c r="J39" s="405">
        <v>10</v>
      </c>
      <c r="K39" s="405">
        <v>0</v>
      </c>
      <c r="L39" s="405">
        <v>0</v>
      </c>
      <c r="M39" s="405">
        <v>16</v>
      </c>
      <c r="N39" s="405">
        <v>43</v>
      </c>
      <c r="O39" s="405">
        <v>49</v>
      </c>
      <c r="P39" s="405">
        <v>13</v>
      </c>
      <c r="Q39" s="405">
        <v>9</v>
      </c>
      <c r="R39" s="405">
        <v>242</v>
      </c>
      <c r="S39" s="405">
        <v>163</v>
      </c>
      <c r="T39" s="405">
        <v>79</v>
      </c>
    </row>
    <row r="40" spans="1:20">
      <c r="A40" s="405" t="s">
        <v>2600</v>
      </c>
      <c r="B40" s="405" t="s">
        <v>8645</v>
      </c>
      <c r="C40" s="405" t="s">
        <v>37</v>
      </c>
      <c r="D40" s="405" t="s">
        <v>2601</v>
      </c>
      <c r="F40" s="405">
        <v>2</v>
      </c>
      <c r="G40" s="405">
        <v>1</v>
      </c>
      <c r="H40" s="405">
        <v>2</v>
      </c>
      <c r="I40" s="405">
        <v>17</v>
      </c>
      <c r="J40" s="405">
        <v>25</v>
      </c>
      <c r="K40" s="405">
        <v>1</v>
      </c>
      <c r="L40" s="405">
        <v>0</v>
      </c>
      <c r="M40" s="405">
        <v>0</v>
      </c>
      <c r="N40" s="405">
        <v>1</v>
      </c>
      <c r="O40" s="405">
        <v>6</v>
      </c>
      <c r="P40" s="405">
        <v>16</v>
      </c>
      <c r="Q40" s="405">
        <v>7</v>
      </c>
      <c r="R40" s="405">
        <v>78</v>
      </c>
      <c r="S40" s="405">
        <v>58</v>
      </c>
      <c r="T40" s="405">
        <v>20</v>
      </c>
    </row>
    <row r="41" spans="1:20">
      <c r="A41" s="405" t="s">
        <v>8646</v>
      </c>
      <c r="B41" s="405" t="s">
        <v>8647</v>
      </c>
      <c r="C41" s="405" t="s">
        <v>37</v>
      </c>
      <c r="D41" s="405" t="s">
        <v>8648</v>
      </c>
      <c r="E41" s="405" t="s">
        <v>8649</v>
      </c>
      <c r="F41" s="405">
        <v>0</v>
      </c>
      <c r="G41" s="405">
        <v>0</v>
      </c>
      <c r="H41" s="405">
        <v>0</v>
      </c>
      <c r="I41" s="405">
        <v>0</v>
      </c>
      <c r="J41" s="405">
        <v>0</v>
      </c>
      <c r="K41" s="405">
        <v>0</v>
      </c>
      <c r="L41" s="405">
        <v>0</v>
      </c>
      <c r="M41" s="405">
        <v>0</v>
      </c>
      <c r="N41" s="405">
        <v>0</v>
      </c>
      <c r="O41" s="405">
        <v>0</v>
      </c>
      <c r="P41" s="405">
        <v>0</v>
      </c>
      <c r="Q41" s="405">
        <v>0</v>
      </c>
      <c r="R41" s="405">
        <v>0</v>
      </c>
      <c r="S41" s="405">
        <v>0</v>
      </c>
      <c r="T41" s="405">
        <v>0</v>
      </c>
    </row>
    <row r="42" spans="1:20">
      <c r="A42" s="405" t="s">
        <v>8650</v>
      </c>
      <c r="B42" s="405" t="s">
        <v>8651</v>
      </c>
      <c r="C42" s="405" t="s">
        <v>37</v>
      </c>
      <c r="D42" s="5">
        <v>2933995</v>
      </c>
      <c r="F42" s="405">
        <v>15</v>
      </c>
      <c r="G42" s="405">
        <v>3</v>
      </c>
      <c r="H42" s="405">
        <v>12</v>
      </c>
      <c r="I42" s="405">
        <v>11</v>
      </c>
      <c r="J42" s="405">
        <v>3</v>
      </c>
      <c r="K42" s="405">
        <v>0</v>
      </c>
      <c r="L42" s="405">
        <v>2</v>
      </c>
      <c r="M42" s="405">
        <v>0</v>
      </c>
      <c r="N42" s="405">
        <v>1</v>
      </c>
      <c r="O42" s="405">
        <v>12</v>
      </c>
      <c r="P42" s="405">
        <v>14</v>
      </c>
      <c r="Q42" s="405">
        <v>0</v>
      </c>
      <c r="R42" s="405">
        <v>73</v>
      </c>
      <c r="S42" s="405">
        <v>57</v>
      </c>
      <c r="T42" s="405">
        <v>16</v>
      </c>
    </row>
    <row r="43" spans="1:20">
      <c r="A43" s="405" t="s">
        <v>8652</v>
      </c>
      <c r="B43" s="405" t="s">
        <v>3912</v>
      </c>
      <c r="C43" s="405" t="s">
        <v>37</v>
      </c>
      <c r="D43" s="405" t="s">
        <v>7210</v>
      </c>
      <c r="E43" s="405" t="s">
        <v>7211</v>
      </c>
      <c r="F43" s="405">
        <v>0</v>
      </c>
      <c r="G43" s="405">
        <v>0</v>
      </c>
      <c r="H43" s="405">
        <v>0</v>
      </c>
      <c r="I43" s="405">
        <v>0</v>
      </c>
      <c r="J43" s="405">
        <v>0</v>
      </c>
      <c r="K43" s="405">
        <v>0</v>
      </c>
      <c r="L43" s="405">
        <v>0</v>
      </c>
      <c r="M43" s="405">
        <v>0</v>
      </c>
      <c r="N43" s="405">
        <v>0</v>
      </c>
      <c r="O43" s="405">
        <v>0</v>
      </c>
      <c r="P43" s="405">
        <v>0</v>
      </c>
      <c r="Q43" s="405">
        <v>0</v>
      </c>
      <c r="R43" s="405">
        <v>0</v>
      </c>
      <c r="S43" s="405">
        <v>0</v>
      </c>
      <c r="T43" s="405">
        <v>0</v>
      </c>
    </row>
    <row r="44" spans="1:20">
      <c r="A44" s="405" t="s">
        <v>7212</v>
      </c>
      <c r="B44" s="405" t="s">
        <v>7213</v>
      </c>
      <c r="C44" s="405" t="s">
        <v>37</v>
      </c>
      <c r="D44" s="405" t="s">
        <v>7214</v>
      </c>
      <c r="F44" s="405">
        <v>0</v>
      </c>
      <c r="G44" s="405">
        <v>0</v>
      </c>
      <c r="H44" s="405">
        <v>0</v>
      </c>
      <c r="I44" s="405">
        <v>0</v>
      </c>
      <c r="J44" s="405">
        <v>0</v>
      </c>
      <c r="K44" s="405">
        <v>0</v>
      </c>
      <c r="L44" s="405">
        <v>0</v>
      </c>
      <c r="M44" s="405">
        <v>0</v>
      </c>
      <c r="N44" s="405">
        <v>0</v>
      </c>
      <c r="O44" s="405">
        <v>4</v>
      </c>
      <c r="P44" s="405">
        <v>1</v>
      </c>
      <c r="Q44" s="405">
        <v>0</v>
      </c>
      <c r="R44" s="405">
        <v>5</v>
      </c>
      <c r="S44" s="405">
        <v>2</v>
      </c>
      <c r="T44" s="405">
        <v>3</v>
      </c>
    </row>
    <row r="45" spans="1:20">
      <c r="A45" s="405" t="s">
        <v>8653</v>
      </c>
      <c r="B45" s="405" t="s">
        <v>8654</v>
      </c>
      <c r="C45" s="405" t="s">
        <v>37</v>
      </c>
      <c r="D45" s="405" t="s">
        <v>8655</v>
      </c>
      <c r="F45" s="405">
        <v>0</v>
      </c>
      <c r="G45" s="405">
        <v>0</v>
      </c>
      <c r="H45" s="405">
        <v>1</v>
      </c>
      <c r="I45" s="405">
        <v>14</v>
      </c>
      <c r="J45" s="405">
        <v>0</v>
      </c>
      <c r="K45" s="405">
        <v>0</v>
      </c>
      <c r="L45" s="405">
        <v>0</v>
      </c>
      <c r="M45" s="405">
        <v>0</v>
      </c>
      <c r="N45" s="405">
        <v>0</v>
      </c>
      <c r="O45" s="405">
        <v>0</v>
      </c>
      <c r="P45" s="405">
        <v>15</v>
      </c>
      <c r="Q45" s="405">
        <v>0</v>
      </c>
      <c r="R45" s="405">
        <v>30</v>
      </c>
      <c r="S45" s="405">
        <v>16</v>
      </c>
      <c r="T45" s="405">
        <v>14</v>
      </c>
    </row>
    <row r="46" spans="1:20">
      <c r="A46" s="405" t="s">
        <v>8656</v>
      </c>
      <c r="B46" s="405" t="s">
        <v>8657</v>
      </c>
      <c r="C46" s="405" t="s">
        <v>37</v>
      </c>
      <c r="D46" s="405" t="s">
        <v>8658</v>
      </c>
      <c r="E46" s="405" t="s">
        <v>8659</v>
      </c>
      <c r="F46" s="405">
        <v>0</v>
      </c>
      <c r="G46" s="405">
        <v>0</v>
      </c>
      <c r="H46" s="405">
        <v>0</v>
      </c>
      <c r="I46" s="405">
        <v>0</v>
      </c>
      <c r="J46" s="405">
        <v>0</v>
      </c>
      <c r="K46" s="405">
        <v>0</v>
      </c>
      <c r="L46" s="405">
        <v>0</v>
      </c>
      <c r="M46" s="405">
        <v>0</v>
      </c>
      <c r="N46" s="405">
        <v>0</v>
      </c>
      <c r="O46" s="405">
        <v>0</v>
      </c>
      <c r="P46" s="405">
        <v>0</v>
      </c>
      <c r="Q46" s="405">
        <v>0</v>
      </c>
      <c r="R46" s="405">
        <v>0</v>
      </c>
      <c r="S46" s="405">
        <v>0</v>
      </c>
      <c r="T46" s="405">
        <v>0</v>
      </c>
    </row>
    <row r="47" spans="1:20">
      <c r="A47" s="405" t="s">
        <v>8660</v>
      </c>
      <c r="B47" s="405" t="s">
        <v>8661</v>
      </c>
      <c r="C47" s="405" t="s">
        <v>37</v>
      </c>
      <c r="D47" s="405" t="s">
        <v>8662</v>
      </c>
      <c r="F47" s="405">
        <v>0</v>
      </c>
      <c r="G47" s="405">
        <v>1</v>
      </c>
      <c r="H47" s="405">
        <v>5</v>
      </c>
      <c r="I47" s="405">
        <v>0</v>
      </c>
      <c r="J47" s="405">
        <v>7</v>
      </c>
      <c r="K47" s="405">
        <v>0</v>
      </c>
      <c r="L47" s="405">
        <v>0</v>
      </c>
      <c r="M47" s="405">
        <v>0</v>
      </c>
      <c r="N47" s="405">
        <v>0</v>
      </c>
      <c r="O47" s="405">
        <v>0</v>
      </c>
      <c r="P47" s="405">
        <v>0</v>
      </c>
      <c r="Q47" s="405">
        <v>3</v>
      </c>
      <c r="R47" s="405">
        <v>16</v>
      </c>
      <c r="S47" s="405">
        <v>13</v>
      </c>
      <c r="T47" s="405">
        <v>3</v>
      </c>
    </row>
    <row r="48" spans="1:20">
      <c r="A48" s="405" t="s">
        <v>8663</v>
      </c>
      <c r="B48" s="405" t="s">
        <v>8664</v>
      </c>
      <c r="C48" s="405" t="s">
        <v>37</v>
      </c>
      <c r="D48" s="405" t="s">
        <v>8665</v>
      </c>
      <c r="F48" s="405">
        <v>0</v>
      </c>
      <c r="G48" s="405">
        <v>0</v>
      </c>
      <c r="H48" s="405">
        <v>0</v>
      </c>
      <c r="I48" s="405">
        <v>0</v>
      </c>
      <c r="J48" s="405">
        <v>0</v>
      </c>
      <c r="K48" s="405">
        <v>0</v>
      </c>
      <c r="L48" s="405">
        <v>0</v>
      </c>
      <c r="M48" s="405">
        <v>0</v>
      </c>
      <c r="N48" s="405">
        <v>0</v>
      </c>
      <c r="O48" s="405">
        <v>0</v>
      </c>
      <c r="P48" s="405">
        <v>0</v>
      </c>
      <c r="Q48" s="405">
        <v>0</v>
      </c>
      <c r="R48" s="405">
        <v>0</v>
      </c>
      <c r="S48" s="405">
        <v>0</v>
      </c>
      <c r="T48" s="405">
        <v>0</v>
      </c>
    </row>
    <row r="49" spans="1:20">
      <c r="A49" s="405" t="s">
        <v>8666</v>
      </c>
      <c r="B49" s="405" t="s">
        <v>8667</v>
      </c>
      <c r="C49" s="405" t="s">
        <v>37</v>
      </c>
      <c r="D49" s="405" t="s">
        <v>8668</v>
      </c>
      <c r="F49" s="405">
        <v>0</v>
      </c>
      <c r="G49" s="405">
        <v>0</v>
      </c>
      <c r="H49" s="405">
        <v>0</v>
      </c>
      <c r="I49" s="405">
        <v>0</v>
      </c>
      <c r="J49" s="405">
        <v>0</v>
      </c>
      <c r="K49" s="405">
        <v>0</v>
      </c>
      <c r="L49" s="405">
        <v>0</v>
      </c>
      <c r="M49" s="405">
        <v>0</v>
      </c>
      <c r="N49" s="405">
        <v>0</v>
      </c>
      <c r="O49" s="405">
        <v>0</v>
      </c>
      <c r="P49" s="405">
        <v>0</v>
      </c>
      <c r="Q49" s="405">
        <v>0</v>
      </c>
      <c r="R49" s="405">
        <v>0</v>
      </c>
      <c r="S49" s="405">
        <v>0</v>
      </c>
      <c r="T49" s="405">
        <v>0</v>
      </c>
    </row>
    <row r="50" spans="1:20">
      <c r="A50" s="405" t="s">
        <v>8669</v>
      </c>
      <c r="B50" s="405" t="s">
        <v>8670</v>
      </c>
      <c r="C50" s="405" t="s">
        <v>37</v>
      </c>
      <c r="D50" s="405" t="s">
        <v>8671</v>
      </c>
      <c r="F50" s="405">
        <v>0</v>
      </c>
      <c r="G50" s="405">
        <v>0</v>
      </c>
      <c r="H50" s="405">
        <v>0</v>
      </c>
      <c r="I50" s="405">
        <v>0</v>
      </c>
      <c r="J50" s="405">
        <v>0</v>
      </c>
      <c r="K50" s="405">
        <v>0</v>
      </c>
      <c r="L50" s="405">
        <v>0</v>
      </c>
      <c r="M50" s="405">
        <v>0</v>
      </c>
      <c r="N50" s="405">
        <v>0</v>
      </c>
      <c r="O50" s="405">
        <v>0</v>
      </c>
      <c r="P50" s="405">
        <v>0</v>
      </c>
      <c r="Q50" s="405">
        <v>0</v>
      </c>
      <c r="R50" s="405">
        <v>0</v>
      </c>
      <c r="S50" s="405">
        <v>0</v>
      </c>
      <c r="T50" s="405">
        <v>0</v>
      </c>
    </row>
    <row r="51" spans="1:20">
      <c r="A51" s="405" t="s">
        <v>2417</v>
      </c>
      <c r="B51" s="405" t="s">
        <v>8654</v>
      </c>
      <c r="C51" s="405" t="s">
        <v>37</v>
      </c>
      <c r="D51" s="405" t="s">
        <v>2418</v>
      </c>
      <c r="E51" s="405" t="s">
        <v>2419</v>
      </c>
      <c r="F51" s="405">
        <v>0</v>
      </c>
      <c r="G51" s="405">
        <v>13</v>
      </c>
      <c r="H51" s="405">
        <v>5</v>
      </c>
      <c r="I51" s="405">
        <v>8</v>
      </c>
      <c r="J51" s="405">
        <v>5</v>
      </c>
      <c r="K51" s="405">
        <v>0</v>
      </c>
      <c r="L51" s="405">
        <v>0</v>
      </c>
      <c r="M51" s="405">
        <v>0</v>
      </c>
      <c r="N51" s="405">
        <v>3</v>
      </c>
      <c r="O51" s="405">
        <v>0</v>
      </c>
      <c r="P51" s="405">
        <v>4</v>
      </c>
      <c r="Q51" s="405">
        <v>0</v>
      </c>
      <c r="R51" s="405">
        <v>38</v>
      </c>
      <c r="S51" s="405">
        <v>29</v>
      </c>
      <c r="T51" s="405">
        <v>9</v>
      </c>
    </row>
    <row r="52" spans="1:20">
      <c r="A52" s="405" t="s">
        <v>8672</v>
      </c>
      <c r="B52" s="405" t="s">
        <v>8673</v>
      </c>
      <c r="C52" s="405" t="s">
        <v>37</v>
      </c>
      <c r="D52" s="405" t="s">
        <v>8674</v>
      </c>
      <c r="F52" s="405">
        <v>0</v>
      </c>
      <c r="G52" s="405">
        <v>0</v>
      </c>
      <c r="H52" s="405">
        <v>0</v>
      </c>
      <c r="I52" s="405">
        <v>0</v>
      </c>
      <c r="J52" s="405">
        <v>0</v>
      </c>
      <c r="K52" s="405">
        <v>0</v>
      </c>
      <c r="L52" s="405">
        <v>0</v>
      </c>
      <c r="M52" s="405">
        <v>0</v>
      </c>
      <c r="N52" s="405">
        <v>0</v>
      </c>
      <c r="O52" s="405">
        <v>0</v>
      </c>
      <c r="P52" s="405">
        <v>0</v>
      </c>
      <c r="Q52" s="405">
        <v>0</v>
      </c>
      <c r="R52" s="405">
        <v>0</v>
      </c>
      <c r="S52" s="405">
        <v>0</v>
      </c>
      <c r="T52" s="405">
        <v>0</v>
      </c>
    </row>
    <row r="53" spans="1:20">
      <c r="A53" s="405" t="s">
        <v>2348</v>
      </c>
      <c r="B53" s="405" t="s">
        <v>3912</v>
      </c>
      <c r="C53" s="405" t="s">
        <v>37</v>
      </c>
      <c r="D53" s="5">
        <v>2917194</v>
      </c>
      <c r="E53" s="405" t="s">
        <v>2350</v>
      </c>
      <c r="F53" s="405">
        <v>0</v>
      </c>
      <c r="G53" s="405">
        <v>0</v>
      </c>
      <c r="H53" s="405">
        <v>0</v>
      </c>
      <c r="I53" s="405">
        <v>0</v>
      </c>
      <c r="J53" s="405">
        <v>0</v>
      </c>
      <c r="K53" s="405">
        <v>0</v>
      </c>
      <c r="L53" s="405">
        <v>0</v>
      </c>
      <c r="M53" s="405">
        <v>0</v>
      </c>
      <c r="N53" s="405">
        <v>0</v>
      </c>
      <c r="O53" s="405">
        <v>0</v>
      </c>
      <c r="P53" s="405">
        <v>0</v>
      </c>
      <c r="Q53" s="405">
        <v>0</v>
      </c>
      <c r="R53" s="405">
        <v>0</v>
      </c>
      <c r="S53" s="405">
        <v>0</v>
      </c>
      <c r="T53" s="405">
        <v>0</v>
      </c>
    </row>
    <row r="54" spans="1:20">
      <c r="A54" s="405" t="s">
        <v>8675</v>
      </c>
      <c r="B54" s="405" t="s">
        <v>8676</v>
      </c>
      <c r="C54" s="405" t="s">
        <v>37</v>
      </c>
      <c r="D54" s="405" t="s">
        <v>8677</v>
      </c>
      <c r="F54" s="405">
        <v>0</v>
      </c>
      <c r="G54" s="405">
        <v>0</v>
      </c>
      <c r="H54" s="405">
        <v>0</v>
      </c>
      <c r="I54" s="405">
        <v>0</v>
      </c>
      <c r="J54" s="405">
        <v>0</v>
      </c>
      <c r="K54" s="405">
        <v>0</v>
      </c>
      <c r="L54" s="405">
        <v>0</v>
      </c>
      <c r="M54" s="405">
        <v>0</v>
      </c>
      <c r="N54" s="405">
        <v>0</v>
      </c>
      <c r="O54" s="405">
        <v>0</v>
      </c>
      <c r="P54" s="405">
        <v>0</v>
      </c>
      <c r="Q54" s="405">
        <v>0</v>
      </c>
      <c r="R54" s="405">
        <v>0</v>
      </c>
      <c r="S54" s="405">
        <v>0</v>
      </c>
      <c r="T54" s="405">
        <v>0</v>
      </c>
    </row>
    <row r="55" spans="1:20">
      <c r="A55" s="405" t="s">
        <v>8678</v>
      </c>
      <c r="B55" s="405" t="s">
        <v>8679</v>
      </c>
      <c r="C55" s="405" t="s">
        <v>37</v>
      </c>
      <c r="D55" s="405" t="s">
        <v>8680</v>
      </c>
      <c r="E55" s="405" t="s">
        <v>8681</v>
      </c>
      <c r="F55" s="405">
        <v>0</v>
      </c>
      <c r="G55" s="405">
        <v>0</v>
      </c>
      <c r="H55" s="405">
        <v>0</v>
      </c>
      <c r="I55" s="405">
        <v>0</v>
      </c>
      <c r="J55" s="405">
        <v>0</v>
      </c>
      <c r="K55" s="405">
        <v>0</v>
      </c>
      <c r="L55" s="405">
        <v>0</v>
      </c>
      <c r="M55" s="405">
        <v>0</v>
      </c>
      <c r="N55" s="405">
        <v>0</v>
      </c>
      <c r="O55" s="405">
        <v>0</v>
      </c>
      <c r="P55" s="405">
        <v>0</v>
      </c>
      <c r="Q55" s="405">
        <v>0</v>
      </c>
      <c r="R55" s="405">
        <v>0</v>
      </c>
      <c r="S55" s="405">
        <v>0</v>
      </c>
      <c r="T55" s="405">
        <v>0</v>
      </c>
    </row>
    <row r="56" spans="1:20">
      <c r="A56" s="405" t="s">
        <v>8682</v>
      </c>
      <c r="B56" s="405" t="s">
        <v>8683</v>
      </c>
      <c r="C56" s="405" t="s">
        <v>37</v>
      </c>
      <c r="D56" s="405" t="s">
        <v>8684</v>
      </c>
      <c r="F56" s="405">
        <v>0</v>
      </c>
      <c r="G56" s="405">
        <v>1</v>
      </c>
      <c r="H56" s="405">
        <v>7</v>
      </c>
      <c r="I56" s="405">
        <v>6</v>
      </c>
      <c r="J56" s="405">
        <v>5</v>
      </c>
      <c r="K56" s="405">
        <v>0</v>
      </c>
      <c r="L56" s="405">
        <v>0</v>
      </c>
      <c r="M56" s="405">
        <v>0</v>
      </c>
      <c r="N56" s="405">
        <v>1</v>
      </c>
      <c r="O56" s="405">
        <v>1</v>
      </c>
      <c r="P56" s="405">
        <v>8</v>
      </c>
      <c r="Q56" s="405">
        <v>1</v>
      </c>
      <c r="R56" s="405">
        <v>30</v>
      </c>
      <c r="S56" s="405">
        <v>23</v>
      </c>
      <c r="T56" s="405">
        <v>7</v>
      </c>
    </row>
    <row r="57" spans="1:20">
      <c r="A57" s="405" t="s">
        <v>8685</v>
      </c>
      <c r="B57" s="405" t="s">
        <v>8685</v>
      </c>
      <c r="C57" s="405" t="s">
        <v>37</v>
      </c>
      <c r="D57" s="405" t="s">
        <v>8686</v>
      </c>
      <c r="F57" s="405">
        <v>0</v>
      </c>
      <c r="G57" s="405">
        <v>0</v>
      </c>
      <c r="H57" s="405">
        <v>0</v>
      </c>
      <c r="I57" s="405">
        <v>0</v>
      </c>
      <c r="J57" s="405">
        <v>0</v>
      </c>
      <c r="K57" s="405">
        <v>0</v>
      </c>
      <c r="L57" s="405">
        <v>0</v>
      </c>
      <c r="M57" s="405">
        <v>0</v>
      </c>
      <c r="N57" s="405">
        <v>0</v>
      </c>
      <c r="O57" s="405">
        <v>0</v>
      </c>
      <c r="P57" s="405">
        <v>0</v>
      </c>
      <c r="Q57" s="405">
        <v>0</v>
      </c>
      <c r="R57" s="405">
        <v>0</v>
      </c>
      <c r="S57" s="405">
        <v>0</v>
      </c>
      <c r="T57" s="405">
        <v>0</v>
      </c>
    </row>
    <row r="58" spans="1:20">
      <c r="A58" s="405" t="s">
        <v>8687</v>
      </c>
      <c r="B58" s="405" t="s">
        <v>8688</v>
      </c>
      <c r="C58" s="405" t="s">
        <v>37</v>
      </c>
      <c r="D58" s="405" t="s">
        <v>8689</v>
      </c>
      <c r="E58" s="405" t="s">
        <v>8690</v>
      </c>
      <c r="F58" s="405">
        <v>4</v>
      </c>
      <c r="G58" s="405">
        <v>8</v>
      </c>
      <c r="H58" s="405">
        <v>10</v>
      </c>
      <c r="I58" s="405">
        <v>7</v>
      </c>
      <c r="J58" s="405">
        <v>1</v>
      </c>
      <c r="K58" s="405">
        <v>0</v>
      </c>
      <c r="L58" s="405">
        <v>1</v>
      </c>
      <c r="M58" s="405">
        <v>1</v>
      </c>
      <c r="N58" s="405">
        <v>6</v>
      </c>
      <c r="O58" s="405">
        <v>2</v>
      </c>
      <c r="P58" s="405">
        <v>6</v>
      </c>
      <c r="Q58" s="405">
        <v>11</v>
      </c>
      <c r="R58" s="405">
        <v>57</v>
      </c>
      <c r="S58" s="405">
        <v>44</v>
      </c>
      <c r="T58" s="405">
        <v>13</v>
      </c>
    </row>
    <row r="59" spans="1:20">
      <c r="A59" s="405" t="s">
        <v>8691</v>
      </c>
      <c r="B59" s="405" t="s">
        <v>8692</v>
      </c>
      <c r="C59" s="405" t="s">
        <v>37</v>
      </c>
      <c r="D59" s="405" t="s">
        <v>8693</v>
      </c>
      <c r="F59" s="405">
        <v>0</v>
      </c>
      <c r="G59" s="405">
        <v>0</v>
      </c>
      <c r="H59" s="405">
        <v>0</v>
      </c>
      <c r="I59" s="405">
        <v>0</v>
      </c>
      <c r="J59" s="405">
        <v>0</v>
      </c>
      <c r="K59" s="405">
        <v>0</v>
      </c>
      <c r="L59" s="405">
        <v>0</v>
      </c>
      <c r="M59" s="405">
        <v>0</v>
      </c>
      <c r="N59" s="405">
        <v>0</v>
      </c>
      <c r="O59" s="405">
        <v>0</v>
      </c>
      <c r="P59" s="405">
        <v>0</v>
      </c>
      <c r="Q59" s="405">
        <v>0</v>
      </c>
      <c r="R59" s="405">
        <v>0</v>
      </c>
      <c r="S59" s="405">
        <v>0</v>
      </c>
      <c r="T59" s="405">
        <v>0</v>
      </c>
    </row>
    <row r="60" spans="1:20">
      <c r="A60" s="405" t="s">
        <v>8694</v>
      </c>
      <c r="B60" s="405" t="s">
        <v>8688</v>
      </c>
      <c r="C60" s="405" t="s">
        <v>37</v>
      </c>
      <c r="D60" s="405" t="s">
        <v>8695</v>
      </c>
      <c r="F60" s="405">
        <v>0</v>
      </c>
      <c r="G60" s="405">
        <v>0</v>
      </c>
      <c r="H60" s="405">
        <v>0</v>
      </c>
      <c r="I60" s="405">
        <v>0</v>
      </c>
      <c r="J60" s="405">
        <v>0</v>
      </c>
      <c r="K60" s="405">
        <v>0</v>
      </c>
      <c r="L60" s="405">
        <v>0</v>
      </c>
      <c r="M60" s="405">
        <v>0</v>
      </c>
      <c r="N60" s="405">
        <v>0</v>
      </c>
      <c r="O60" s="405">
        <v>0</v>
      </c>
      <c r="P60" s="405">
        <v>0</v>
      </c>
      <c r="Q60" s="405">
        <v>0</v>
      </c>
      <c r="R60" s="405">
        <v>0</v>
      </c>
      <c r="S60" s="405">
        <v>0</v>
      </c>
      <c r="T60" s="405">
        <v>0</v>
      </c>
    </row>
    <row r="61" spans="1:20">
      <c r="A61" s="405" t="s">
        <v>8696</v>
      </c>
      <c r="B61" s="405" t="s">
        <v>3891</v>
      </c>
      <c r="C61" s="405" t="s">
        <v>37</v>
      </c>
      <c r="D61" s="405" t="s">
        <v>8697</v>
      </c>
      <c r="E61" s="405" t="s">
        <v>8698</v>
      </c>
      <c r="F61" s="405">
        <v>0</v>
      </c>
      <c r="G61" s="405">
        <v>0</v>
      </c>
      <c r="H61" s="405">
        <v>0</v>
      </c>
      <c r="I61" s="405">
        <v>0</v>
      </c>
      <c r="J61" s="405">
        <v>0</v>
      </c>
      <c r="K61" s="405">
        <v>0</v>
      </c>
      <c r="L61" s="405">
        <v>0</v>
      </c>
      <c r="M61" s="405">
        <v>0</v>
      </c>
      <c r="N61" s="405">
        <v>0</v>
      </c>
      <c r="O61" s="405">
        <v>3</v>
      </c>
      <c r="P61" s="405">
        <v>1</v>
      </c>
      <c r="Q61" s="405">
        <v>0</v>
      </c>
      <c r="R61" s="405">
        <v>4</v>
      </c>
      <c r="S61" s="405">
        <v>3</v>
      </c>
      <c r="T61" s="405">
        <v>1</v>
      </c>
    </row>
    <row r="62" spans="1:20">
      <c r="A62" s="405" t="s">
        <v>8699</v>
      </c>
      <c r="B62" s="405" t="s">
        <v>8700</v>
      </c>
      <c r="C62" s="405" t="s">
        <v>37</v>
      </c>
      <c r="D62" s="405" t="s">
        <v>8701</v>
      </c>
      <c r="F62" s="405">
        <v>2</v>
      </c>
      <c r="G62" s="405">
        <v>2</v>
      </c>
      <c r="H62" s="405">
        <v>1</v>
      </c>
      <c r="I62" s="405">
        <v>2</v>
      </c>
      <c r="J62" s="405">
        <v>0</v>
      </c>
      <c r="K62" s="405">
        <v>0</v>
      </c>
      <c r="L62" s="405">
        <v>0</v>
      </c>
      <c r="M62" s="405">
        <v>0</v>
      </c>
      <c r="N62" s="405">
        <v>2</v>
      </c>
      <c r="O62" s="405">
        <v>1</v>
      </c>
      <c r="P62" s="405">
        <v>4</v>
      </c>
      <c r="Q62" s="405">
        <v>12</v>
      </c>
      <c r="R62" s="405">
        <v>26</v>
      </c>
      <c r="S62" s="405">
        <v>21</v>
      </c>
      <c r="T62" s="405">
        <v>5</v>
      </c>
    </row>
    <row r="63" spans="1:20">
      <c r="A63" s="405" t="s">
        <v>8702</v>
      </c>
      <c r="B63" s="405">
        <v>10.230700000000001</v>
      </c>
      <c r="C63" s="405" t="s">
        <v>37</v>
      </c>
      <c r="D63" s="405" t="s">
        <v>8703</v>
      </c>
      <c r="F63" s="405">
        <v>1</v>
      </c>
      <c r="G63" s="405">
        <v>1</v>
      </c>
      <c r="H63" s="405">
        <v>3</v>
      </c>
      <c r="I63" s="405">
        <v>5</v>
      </c>
      <c r="J63" s="405">
        <v>0</v>
      </c>
      <c r="K63" s="405">
        <v>0</v>
      </c>
      <c r="L63" s="405">
        <v>1</v>
      </c>
      <c r="M63" s="405">
        <v>0</v>
      </c>
      <c r="N63" s="405">
        <v>2</v>
      </c>
      <c r="O63" s="405">
        <v>1</v>
      </c>
      <c r="P63" s="405">
        <v>2</v>
      </c>
      <c r="Q63" s="405">
        <v>2</v>
      </c>
      <c r="R63" s="405">
        <v>18</v>
      </c>
      <c r="S63" s="405">
        <v>15</v>
      </c>
      <c r="T63" s="405">
        <v>3</v>
      </c>
    </row>
    <row r="64" spans="1:20">
      <c r="A64" s="405" t="s">
        <v>8704</v>
      </c>
      <c r="B64" s="405" t="s">
        <v>3912</v>
      </c>
      <c r="C64" s="405" t="s">
        <v>37</v>
      </c>
      <c r="D64" s="405" t="s">
        <v>7221</v>
      </c>
      <c r="E64" s="405" t="s">
        <v>7222</v>
      </c>
      <c r="F64" s="405">
        <v>0</v>
      </c>
      <c r="G64" s="405">
        <v>0</v>
      </c>
      <c r="H64" s="405">
        <v>0</v>
      </c>
      <c r="I64" s="405">
        <v>0</v>
      </c>
      <c r="J64" s="405">
        <v>0</v>
      </c>
      <c r="K64" s="405">
        <v>0</v>
      </c>
      <c r="L64" s="405">
        <v>0</v>
      </c>
      <c r="M64" s="405">
        <v>0</v>
      </c>
      <c r="N64" s="405">
        <v>0</v>
      </c>
      <c r="O64" s="405">
        <v>0</v>
      </c>
      <c r="P64" s="405">
        <v>0</v>
      </c>
      <c r="Q64" s="405">
        <v>0</v>
      </c>
      <c r="R64" s="405">
        <v>0</v>
      </c>
      <c r="S64" s="405">
        <v>0</v>
      </c>
      <c r="T64" s="405">
        <v>0</v>
      </c>
    </row>
    <row r="65" spans="1:20">
      <c r="A65" s="405" t="s">
        <v>8705</v>
      </c>
      <c r="B65" s="405" t="s">
        <v>8706</v>
      </c>
      <c r="C65" s="405" t="s">
        <v>37</v>
      </c>
      <c r="D65" s="405" t="s">
        <v>8707</v>
      </c>
      <c r="F65" s="405">
        <v>0</v>
      </c>
      <c r="G65" s="405">
        <v>4</v>
      </c>
      <c r="H65" s="405">
        <v>0</v>
      </c>
      <c r="I65" s="405">
        <v>0</v>
      </c>
      <c r="J65" s="405">
        <v>1</v>
      </c>
      <c r="K65" s="405">
        <v>0</v>
      </c>
      <c r="L65" s="405">
        <v>0</v>
      </c>
      <c r="M65" s="405">
        <v>0</v>
      </c>
      <c r="N65" s="405">
        <v>2</v>
      </c>
      <c r="O65" s="405">
        <v>0</v>
      </c>
      <c r="P65" s="405">
        <v>0</v>
      </c>
      <c r="Q65" s="405">
        <v>3</v>
      </c>
      <c r="R65" s="405">
        <v>10</v>
      </c>
      <c r="S65" s="405">
        <v>6</v>
      </c>
      <c r="T65" s="405">
        <v>4</v>
      </c>
    </row>
    <row r="66" spans="1:20">
      <c r="A66" s="405" t="s">
        <v>8708</v>
      </c>
      <c r="B66" s="405" t="s">
        <v>8709</v>
      </c>
      <c r="C66" s="405" t="s">
        <v>37</v>
      </c>
      <c r="D66" s="405" t="s">
        <v>8710</v>
      </c>
      <c r="F66" s="405">
        <v>0</v>
      </c>
      <c r="G66" s="405">
        <v>0</v>
      </c>
      <c r="H66" s="405">
        <v>0</v>
      </c>
      <c r="I66" s="405">
        <v>0</v>
      </c>
      <c r="J66" s="405">
        <v>0</v>
      </c>
      <c r="K66" s="405">
        <v>0</v>
      </c>
      <c r="L66" s="405">
        <v>0</v>
      </c>
      <c r="M66" s="405">
        <v>0</v>
      </c>
      <c r="N66" s="405">
        <v>0</v>
      </c>
      <c r="O66" s="405">
        <v>0</v>
      </c>
      <c r="P66" s="405">
        <v>0</v>
      </c>
      <c r="Q66" s="405">
        <v>0</v>
      </c>
      <c r="R66" s="405">
        <v>0</v>
      </c>
      <c r="S66" s="405">
        <v>0</v>
      </c>
      <c r="T66" s="405">
        <v>0</v>
      </c>
    </row>
    <row r="67" spans="1:20">
      <c r="A67" s="405" t="s">
        <v>8711</v>
      </c>
      <c r="B67" s="405" t="s">
        <v>8711</v>
      </c>
      <c r="C67" s="405" t="s">
        <v>37</v>
      </c>
      <c r="D67" s="405" t="s">
        <v>8712</v>
      </c>
      <c r="F67" s="405">
        <v>0</v>
      </c>
      <c r="G67" s="405">
        <v>0</v>
      </c>
      <c r="H67" s="405">
        <v>0</v>
      </c>
      <c r="I67" s="405">
        <v>0</v>
      </c>
      <c r="J67" s="405">
        <v>0</v>
      </c>
      <c r="K67" s="405">
        <v>0</v>
      </c>
      <c r="L67" s="405">
        <v>0</v>
      </c>
      <c r="M67" s="405">
        <v>0</v>
      </c>
      <c r="N67" s="405">
        <v>0</v>
      </c>
      <c r="O67" s="405">
        <v>0</v>
      </c>
      <c r="P67" s="405">
        <v>0</v>
      </c>
      <c r="Q67" s="405">
        <v>0</v>
      </c>
      <c r="R67" s="405">
        <v>0</v>
      </c>
      <c r="S67" s="405">
        <v>0</v>
      </c>
      <c r="T67" s="405">
        <v>0</v>
      </c>
    </row>
    <row r="68" spans="1:20">
      <c r="A68" s="405" t="s">
        <v>3183</v>
      </c>
      <c r="B68" s="405" t="s">
        <v>8631</v>
      </c>
      <c r="C68" s="405" t="s">
        <v>37</v>
      </c>
      <c r="D68" s="405" t="s">
        <v>3184</v>
      </c>
      <c r="F68" s="405">
        <v>0</v>
      </c>
      <c r="G68" s="405">
        <v>0</v>
      </c>
      <c r="H68" s="405">
        <v>0</v>
      </c>
      <c r="I68" s="405">
        <v>0</v>
      </c>
      <c r="J68" s="405">
        <v>0</v>
      </c>
      <c r="K68" s="405">
        <v>0</v>
      </c>
      <c r="L68" s="405">
        <v>0</v>
      </c>
      <c r="M68" s="405">
        <v>0</v>
      </c>
      <c r="N68" s="405">
        <v>0</v>
      </c>
      <c r="O68" s="405">
        <v>0</v>
      </c>
      <c r="P68" s="405">
        <v>0</v>
      </c>
      <c r="Q68" s="405">
        <v>0</v>
      </c>
      <c r="R68" s="405">
        <v>0</v>
      </c>
      <c r="S68" s="405">
        <v>0</v>
      </c>
      <c r="T68" s="405">
        <v>0</v>
      </c>
    </row>
    <row r="69" spans="1:20">
      <c r="A69" s="405" t="s">
        <v>8713</v>
      </c>
      <c r="B69" s="405" t="s">
        <v>8647</v>
      </c>
      <c r="C69" s="405" t="s">
        <v>37</v>
      </c>
      <c r="D69" s="405" t="s">
        <v>4360</v>
      </c>
      <c r="E69" s="405" t="s">
        <v>4361</v>
      </c>
      <c r="F69" s="405">
        <v>0</v>
      </c>
      <c r="G69" s="405">
        <v>0</v>
      </c>
      <c r="H69" s="405">
        <v>0</v>
      </c>
      <c r="I69" s="405">
        <v>0</v>
      </c>
      <c r="J69" s="405">
        <v>0</v>
      </c>
      <c r="K69" s="405">
        <v>0</v>
      </c>
      <c r="L69" s="405">
        <v>0</v>
      </c>
      <c r="M69" s="405">
        <v>0</v>
      </c>
      <c r="N69" s="405">
        <v>0</v>
      </c>
      <c r="O69" s="405">
        <v>0</v>
      </c>
      <c r="P69" s="405">
        <v>0</v>
      </c>
      <c r="Q69" s="405">
        <v>0</v>
      </c>
      <c r="R69" s="405">
        <v>0</v>
      </c>
      <c r="S69" s="405">
        <v>0</v>
      </c>
      <c r="T69" s="405">
        <v>0</v>
      </c>
    </row>
    <row r="70" spans="1:20">
      <c r="A70" s="405" t="s">
        <v>8714</v>
      </c>
      <c r="B70" s="405" t="s">
        <v>8647</v>
      </c>
      <c r="C70" s="405" t="s">
        <v>37</v>
      </c>
      <c r="D70" s="405" t="s">
        <v>8715</v>
      </c>
      <c r="F70" s="405">
        <v>0</v>
      </c>
      <c r="G70" s="405">
        <v>0</v>
      </c>
      <c r="H70" s="405">
        <v>0</v>
      </c>
      <c r="I70" s="405">
        <v>0</v>
      </c>
      <c r="J70" s="405">
        <v>0</v>
      </c>
      <c r="K70" s="405">
        <v>0</v>
      </c>
      <c r="L70" s="405">
        <v>0</v>
      </c>
      <c r="M70" s="405">
        <v>0</v>
      </c>
      <c r="N70" s="405">
        <v>0</v>
      </c>
      <c r="O70" s="405">
        <v>0</v>
      </c>
      <c r="P70" s="405">
        <v>0</v>
      </c>
      <c r="Q70" s="405">
        <v>0</v>
      </c>
      <c r="R70" s="405">
        <v>0</v>
      </c>
      <c r="S70" s="405">
        <v>0</v>
      </c>
      <c r="T70" s="405">
        <v>0</v>
      </c>
    </row>
    <row r="71" spans="1:20">
      <c r="A71" s="405" t="s">
        <v>5348</v>
      </c>
      <c r="B71" s="405" t="s">
        <v>128</v>
      </c>
      <c r="C71" s="405" t="s">
        <v>37</v>
      </c>
      <c r="D71" s="5">
        <v>1970152</v>
      </c>
      <c r="E71" s="405" t="s">
        <v>5354</v>
      </c>
      <c r="F71" s="405">
        <v>12</v>
      </c>
      <c r="G71" s="405">
        <v>26</v>
      </c>
      <c r="H71" s="405">
        <v>16</v>
      </c>
      <c r="I71" s="405">
        <v>21</v>
      </c>
      <c r="J71" s="405">
        <v>31</v>
      </c>
      <c r="K71" s="405">
        <v>5</v>
      </c>
      <c r="L71" s="405">
        <v>7</v>
      </c>
      <c r="M71" s="405">
        <v>3</v>
      </c>
      <c r="N71" s="405">
        <v>20</v>
      </c>
      <c r="O71" s="405">
        <v>35</v>
      </c>
      <c r="P71" s="405">
        <v>44</v>
      </c>
      <c r="Q71" s="405">
        <v>7</v>
      </c>
      <c r="R71" s="405">
        <v>227</v>
      </c>
      <c r="S71" s="405">
        <v>157</v>
      </c>
      <c r="T71" s="405">
        <v>70</v>
      </c>
    </row>
    <row r="72" spans="1:20">
      <c r="A72" s="405" t="s">
        <v>8716</v>
      </c>
      <c r="B72" s="405" t="s">
        <v>8717</v>
      </c>
      <c r="C72" s="405" t="s">
        <v>37</v>
      </c>
      <c r="D72" s="5">
        <v>1978186</v>
      </c>
      <c r="F72" s="405">
        <v>6</v>
      </c>
      <c r="G72" s="405">
        <v>3</v>
      </c>
      <c r="H72" s="405">
        <v>18</v>
      </c>
      <c r="I72" s="405">
        <v>23</v>
      </c>
      <c r="J72" s="405">
        <v>4</v>
      </c>
      <c r="K72" s="405">
        <v>0</v>
      </c>
      <c r="L72" s="405">
        <v>0</v>
      </c>
      <c r="M72" s="405">
        <v>30</v>
      </c>
      <c r="N72" s="405">
        <v>22</v>
      </c>
      <c r="O72" s="405">
        <v>67</v>
      </c>
      <c r="P72" s="405">
        <v>96</v>
      </c>
      <c r="Q72" s="405">
        <v>5</v>
      </c>
      <c r="R72" s="405">
        <v>274</v>
      </c>
      <c r="S72" s="405">
        <v>180</v>
      </c>
      <c r="T72" s="405">
        <v>94</v>
      </c>
    </row>
    <row r="73" spans="1:20">
      <c r="A73" s="405" t="s">
        <v>8718</v>
      </c>
      <c r="B73" s="405" t="s">
        <v>8719</v>
      </c>
      <c r="C73" s="405" t="s">
        <v>37</v>
      </c>
      <c r="D73" s="405" t="s">
        <v>8720</v>
      </c>
      <c r="F73" s="405">
        <v>0</v>
      </c>
      <c r="G73" s="405">
        <v>0</v>
      </c>
      <c r="H73" s="405">
        <v>0</v>
      </c>
      <c r="I73" s="405">
        <v>0</v>
      </c>
      <c r="J73" s="405">
        <v>0</v>
      </c>
      <c r="K73" s="405">
        <v>0</v>
      </c>
      <c r="L73" s="405">
        <v>0</v>
      </c>
      <c r="M73" s="405">
        <v>0</v>
      </c>
      <c r="N73" s="405">
        <v>0</v>
      </c>
      <c r="O73" s="405">
        <v>0</v>
      </c>
      <c r="P73" s="405">
        <v>0</v>
      </c>
      <c r="Q73" s="405">
        <v>0</v>
      </c>
      <c r="R73" s="405">
        <v>0</v>
      </c>
      <c r="S73" s="405">
        <v>0</v>
      </c>
      <c r="T73" s="405">
        <v>0</v>
      </c>
    </row>
    <row r="74" spans="1:20">
      <c r="A74" s="405" t="s">
        <v>8721</v>
      </c>
      <c r="B74" s="405" t="s">
        <v>8679</v>
      </c>
      <c r="C74" s="405" t="s">
        <v>37</v>
      </c>
      <c r="D74" s="405" t="s">
        <v>8722</v>
      </c>
      <c r="E74" s="405" t="s">
        <v>8723</v>
      </c>
      <c r="F74" s="405">
        <v>1</v>
      </c>
      <c r="G74" s="405">
        <v>0</v>
      </c>
      <c r="H74" s="405">
        <v>10</v>
      </c>
      <c r="I74" s="405">
        <v>3</v>
      </c>
      <c r="J74" s="405">
        <v>0</v>
      </c>
      <c r="K74" s="405">
        <v>1</v>
      </c>
      <c r="L74" s="405">
        <v>0</v>
      </c>
      <c r="M74" s="405">
        <v>0</v>
      </c>
      <c r="N74" s="405">
        <v>7</v>
      </c>
      <c r="O74" s="405">
        <v>7</v>
      </c>
      <c r="P74" s="405">
        <v>10</v>
      </c>
      <c r="Q74" s="405">
        <v>0</v>
      </c>
      <c r="R74" s="405">
        <v>39</v>
      </c>
      <c r="S74" s="405">
        <v>30</v>
      </c>
      <c r="T74" s="405">
        <v>9</v>
      </c>
    </row>
    <row r="75" spans="1:20">
      <c r="A75" s="405" t="s">
        <v>8724</v>
      </c>
      <c r="B75" s="405">
        <v>10.230700000000001</v>
      </c>
      <c r="C75" s="405" t="s">
        <v>37</v>
      </c>
      <c r="D75" s="405" t="s">
        <v>8725</v>
      </c>
      <c r="F75" s="405">
        <v>0</v>
      </c>
      <c r="G75" s="405">
        <v>0</v>
      </c>
      <c r="H75" s="405">
        <v>0</v>
      </c>
      <c r="I75" s="405">
        <v>0</v>
      </c>
      <c r="J75" s="405">
        <v>0</v>
      </c>
      <c r="K75" s="405">
        <v>0</v>
      </c>
      <c r="L75" s="405">
        <v>0</v>
      </c>
      <c r="M75" s="405">
        <v>0</v>
      </c>
      <c r="N75" s="405">
        <v>0</v>
      </c>
      <c r="O75" s="405">
        <v>0</v>
      </c>
      <c r="P75" s="405">
        <v>0</v>
      </c>
      <c r="Q75" s="405">
        <v>0</v>
      </c>
      <c r="R75" s="405">
        <v>0</v>
      </c>
      <c r="S75" s="405">
        <v>0</v>
      </c>
      <c r="T75" s="405">
        <v>0</v>
      </c>
    </row>
    <row r="76" spans="1:20">
      <c r="A76" s="405" t="s">
        <v>8726</v>
      </c>
      <c r="B76" s="405" t="s">
        <v>8727</v>
      </c>
      <c r="C76" s="405" t="s">
        <v>37</v>
      </c>
      <c r="D76" s="5">
        <v>1993892</v>
      </c>
      <c r="F76" s="405">
        <v>0</v>
      </c>
      <c r="G76" s="405">
        <v>0</v>
      </c>
      <c r="H76" s="405">
        <v>5</v>
      </c>
      <c r="I76" s="405">
        <v>0</v>
      </c>
      <c r="J76" s="405">
        <v>0</v>
      </c>
      <c r="K76" s="405">
        <v>2</v>
      </c>
      <c r="L76" s="405">
        <v>0</v>
      </c>
      <c r="M76" s="405">
        <v>1</v>
      </c>
      <c r="N76" s="405">
        <v>4</v>
      </c>
      <c r="O76" s="405">
        <v>5</v>
      </c>
      <c r="P76" s="405">
        <v>3</v>
      </c>
      <c r="Q76" s="405">
        <v>2</v>
      </c>
      <c r="R76" s="405">
        <v>22</v>
      </c>
      <c r="S76" s="405">
        <v>18</v>
      </c>
      <c r="T76" s="405">
        <v>4</v>
      </c>
    </row>
    <row r="77" spans="1:20">
      <c r="A77" s="405" t="s">
        <v>8728</v>
      </c>
      <c r="B77" s="405">
        <v>10.230700000000001</v>
      </c>
      <c r="C77" s="405" t="s">
        <v>37</v>
      </c>
      <c r="D77" s="405" t="s">
        <v>8729</v>
      </c>
      <c r="F77" s="405">
        <v>0</v>
      </c>
      <c r="G77" s="405">
        <v>0</v>
      </c>
      <c r="H77" s="405">
        <v>2</v>
      </c>
      <c r="I77" s="405">
        <v>0</v>
      </c>
      <c r="J77" s="405">
        <v>0</v>
      </c>
      <c r="K77" s="405">
        <v>0</v>
      </c>
      <c r="L77" s="405">
        <v>0</v>
      </c>
      <c r="M77" s="405">
        <v>0</v>
      </c>
      <c r="N77" s="405">
        <v>3</v>
      </c>
      <c r="O77" s="405">
        <v>3</v>
      </c>
      <c r="P77" s="405">
        <v>3</v>
      </c>
      <c r="Q77" s="405">
        <v>0</v>
      </c>
      <c r="R77" s="405">
        <v>11</v>
      </c>
      <c r="S77" s="405">
        <v>7</v>
      </c>
      <c r="T77" s="405">
        <v>4</v>
      </c>
    </row>
    <row r="78" spans="1:20">
      <c r="A78" s="405" t="s">
        <v>4293</v>
      </c>
      <c r="B78" s="405" t="s">
        <v>8579</v>
      </c>
      <c r="C78" s="405" t="s">
        <v>37</v>
      </c>
      <c r="D78" s="5">
        <v>2112962</v>
      </c>
      <c r="E78" s="405" t="s">
        <v>4297</v>
      </c>
      <c r="F78" s="405">
        <v>0</v>
      </c>
      <c r="G78" s="405">
        <v>0</v>
      </c>
      <c r="H78" s="405">
        <v>0</v>
      </c>
      <c r="I78" s="405">
        <v>0</v>
      </c>
      <c r="J78" s="405">
        <v>0</v>
      </c>
      <c r="K78" s="405">
        <v>0</v>
      </c>
      <c r="L78" s="405">
        <v>0</v>
      </c>
      <c r="M78" s="405">
        <v>0</v>
      </c>
      <c r="N78" s="405">
        <v>0</v>
      </c>
      <c r="O78" s="405">
        <v>0</v>
      </c>
      <c r="P78" s="405">
        <v>0</v>
      </c>
      <c r="Q78" s="405">
        <v>0</v>
      </c>
      <c r="R78" s="405">
        <v>0</v>
      </c>
      <c r="S78" s="405">
        <v>0</v>
      </c>
      <c r="T78" s="405">
        <v>0</v>
      </c>
    </row>
    <row r="79" spans="1:20">
      <c r="A79" s="405" t="s">
        <v>8730</v>
      </c>
      <c r="B79" s="405" t="s">
        <v>8731</v>
      </c>
      <c r="C79" s="405" t="s">
        <v>37</v>
      </c>
      <c r="D79" s="405" t="s">
        <v>8732</v>
      </c>
      <c r="F79" s="405">
        <v>0</v>
      </c>
      <c r="G79" s="405">
        <v>0</v>
      </c>
      <c r="H79" s="405">
        <v>0</v>
      </c>
      <c r="I79" s="405">
        <v>1</v>
      </c>
      <c r="J79" s="405">
        <v>0</v>
      </c>
      <c r="K79" s="405">
        <v>0</v>
      </c>
      <c r="L79" s="405">
        <v>0</v>
      </c>
      <c r="M79" s="405">
        <v>0</v>
      </c>
      <c r="N79" s="405">
        <v>0</v>
      </c>
      <c r="O79" s="405">
        <v>0</v>
      </c>
      <c r="P79" s="405">
        <v>0</v>
      </c>
      <c r="Q79" s="405">
        <v>0</v>
      </c>
      <c r="R79" s="405">
        <v>1</v>
      </c>
      <c r="S79" s="405">
        <v>1</v>
      </c>
      <c r="T79" s="405">
        <v>0</v>
      </c>
    </row>
    <row r="80" spans="1:20">
      <c r="A80" s="405" t="s">
        <v>8733</v>
      </c>
      <c r="B80" s="405" t="s">
        <v>8731</v>
      </c>
      <c r="C80" s="405" t="s">
        <v>37</v>
      </c>
      <c r="D80" s="405" t="s">
        <v>8734</v>
      </c>
      <c r="E80" s="405" t="s">
        <v>8735</v>
      </c>
      <c r="F80" s="405">
        <v>0</v>
      </c>
      <c r="G80" s="405">
        <v>0</v>
      </c>
      <c r="H80" s="405">
        <v>0</v>
      </c>
      <c r="I80" s="405">
        <v>0</v>
      </c>
      <c r="J80" s="405">
        <v>0</v>
      </c>
      <c r="K80" s="405">
        <v>0</v>
      </c>
      <c r="L80" s="405">
        <v>0</v>
      </c>
      <c r="M80" s="405">
        <v>0</v>
      </c>
      <c r="N80" s="405">
        <v>0</v>
      </c>
      <c r="O80" s="405">
        <v>0</v>
      </c>
      <c r="P80" s="405">
        <v>0</v>
      </c>
      <c r="Q80" s="405">
        <v>0</v>
      </c>
      <c r="R80" s="405">
        <v>0</v>
      </c>
      <c r="S80" s="405">
        <v>0</v>
      </c>
      <c r="T80" s="405">
        <v>0</v>
      </c>
    </row>
    <row r="81" spans="1:20">
      <c r="A81" s="405" t="s">
        <v>8736</v>
      </c>
      <c r="B81" s="405" t="s">
        <v>8731</v>
      </c>
      <c r="C81" s="405" t="s">
        <v>37</v>
      </c>
      <c r="D81" s="405" t="s">
        <v>8737</v>
      </c>
      <c r="E81" s="405" t="s">
        <v>8738</v>
      </c>
      <c r="F81" s="405">
        <v>0</v>
      </c>
      <c r="G81" s="405">
        <v>0</v>
      </c>
      <c r="H81" s="405">
        <v>0</v>
      </c>
      <c r="I81" s="405">
        <v>0</v>
      </c>
      <c r="J81" s="405">
        <v>0</v>
      </c>
      <c r="K81" s="405">
        <v>0</v>
      </c>
      <c r="L81" s="405">
        <v>0</v>
      </c>
      <c r="M81" s="405">
        <v>0</v>
      </c>
      <c r="N81" s="405">
        <v>0</v>
      </c>
      <c r="O81" s="405">
        <v>0</v>
      </c>
      <c r="P81" s="405">
        <v>0</v>
      </c>
      <c r="Q81" s="405">
        <v>0</v>
      </c>
      <c r="R81" s="405">
        <v>0</v>
      </c>
      <c r="S81" s="405">
        <v>0</v>
      </c>
      <c r="T81" s="405">
        <v>0</v>
      </c>
    </row>
    <row r="82" spans="1:20">
      <c r="A82" s="405" t="s">
        <v>8739</v>
      </c>
      <c r="B82" s="405" t="s">
        <v>8731</v>
      </c>
      <c r="C82" s="405" t="s">
        <v>37</v>
      </c>
      <c r="D82" s="405" t="s">
        <v>8740</v>
      </c>
      <c r="E82" s="405" t="s">
        <v>8741</v>
      </c>
      <c r="F82" s="405">
        <v>0</v>
      </c>
      <c r="G82" s="405">
        <v>0</v>
      </c>
      <c r="H82" s="405">
        <v>0</v>
      </c>
      <c r="I82" s="405">
        <v>0</v>
      </c>
      <c r="J82" s="405">
        <v>0</v>
      </c>
      <c r="K82" s="405">
        <v>0</v>
      </c>
      <c r="L82" s="405">
        <v>0</v>
      </c>
      <c r="M82" s="405">
        <v>0</v>
      </c>
      <c r="N82" s="405">
        <v>0</v>
      </c>
      <c r="O82" s="405">
        <v>0</v>
      </c>
      <c r="P82" s="405">
        <v>0</v>
      </c>
      <c r="Q82" s="405">
        <v>0</v>
      </c>
      <c r="R82" s="405">
        <v>0</v>
      </c>
      <c r="S82" s="405">
        <v>0</v>
      </c>
      <c r="T82" s="405">
        <v>0</v>
      </c>
    </row>
    <row r="83" spans="1:20">
      <c r="A83" s="405" t="s">
        <v>8742</v>
      </c>
      <c r="B83" s="405" t="s">
        <v>8731</v>
      </c>
      <c r="C83" s="405" t="s">
        <v>37</v>
      </c>
      <c r="D83" s="405" t="s">
        <v>8743</v>
      </c>
      <c r="E83" s="405" t="s">
        <v>8744</v>
      </c>
      <c r="F83" s="405">
        <v>0</v>
      </c>
      <c r="G83" s="405">
        <v>0</v>
      </c>
      <c r="H83" s="405">
        <v>0</v>
      </c>
      <c r="I83" s="405">
        <v>0</v>
      </c>
      <c r="J83" s="405">
        <v>0</v>
      </c>
      <c r="K83" s="405">
        <v>0</v>
      </c>
      <c r="L83" s="405">
        <v>0</v>
      </c>
      <c r="M83" s="405">
        <v>0</v>
      </c>
      <c r="N83" s="405">
        <v>0</v>
      </c>
      <c r="O83" s="405">
        <v>0</v>
      </c>
      <c r="P83" s="405">
        <v>0</v>
      </c>
      <c r="Q83" s="405">
        <v>0</v>
      </c>
      <c r="R83" s="405">
        <v>0</v>
      </c>
      <c r="S83" s="405">
        <v>0</v>
      </c>
      <c r="T83" s="405">
        <v>0</v>
      </c>
    </row>
    <row r="84" spans="1:20">
      <c r="A84" s="405" t="s">
        <v>8745</v>
      </c>
      <c r="B84" s="405" t="s">
        <v>8731</v>
      </c>
      <c r="C84" s="405" t="s">
        <v>37</v>
      </c>
      <c r="D84" s="5">
        <v>2331011</v>
      </c>
      <c r="F84" s="405">
        <v>0</v>
      </c>
      <c r="G84" s="405">
        <v>2</v>
      </c>
      <c r="H84" s="405">
        <v>21</v>
      </c>
      <c r="I84" s="405">
        <v>12</v>
      </c>
      <c r="J84" s="405">
        <v>7</v>
      </c>
      <c r="K84" s="405">
        <v>1</v>
      </c>
      <c r="L84" s="405">
        <v>0</v>
      </c>
      <c r="M84" s="405">
        <v>0</v>
      </c>
      <c r="N84" s="405">
        <v>1</v>
      </c>
      <c r="O84" s="405">
        <v>8</v>
      </c>
      <c r="P84" s="405">
        <v>20</v>
      </c>
      <c r="Q84" s="405">
        <v>2</v>
      </c>
      <c r="R84" s="405">
        <v>74</v>
      </c>
      <c r="S84" s="405">
        <v>54</v>
      </c>
      <c r="T84" s="405">
        <v>20</v>
      </c>
    </row>
    <row r="85" spans="1:20">
      <c r="A85" s="405" t="s">
        <v>8746</v>
      </c>
      <c r="B85" s="405" t="s">
        <v>8747</v>
      </c>
      <c r="C85" s="405" t="s">
        <v>37</v>
      </c>
      <c r="D85" s="405" t="s">
        <v>8748</v>
      </c>
      <c r="F85" s="405">
        <v>0</v>
      </c>
      <c r="G85" s="405">
        <v>0</v>
      </c>
      <c r="H85" s="405">
        <v>0</v>
      </c>
      <c r="I85" s="405">
        <v>0</v>
      </c>
      <c r="J85" s="405">
        <v>0</v>
      </c>
      <c r="K85" s="405">
        <v>0</v>
      </c>
      <c r="L85" s="405">
        <v>0</v>
      </c>
      <c r="M85" s="405">
        <v>0</v>
      </c>
      <c r="N85" s="405">
        <v>0</v>
      </c>
      <c r="O85" s="405">
        <v>0</v>
      </c>
      <c r="P85" s="405">
        <v>0</v>
      </c>
      <c r="Q85" s="405">
        <v>0</v>
      </c>
      <c r="R85" s="405">
        <v>0</v>
      </c>
      <c r="S85" s="405">
        <v>0</v>
      </c>
      <c r="T85" s="405">
        <v>0</v>
      </c>
    </row>
    <row r="86" spans="1:20">
      <c r="A86" s="405" t="s">
        <v>2874</v>
      </c>
      <c r="B86" s="405" t="s">
        <v>8749</v>
      </c>
      <c r="C86" s="405" t="s">
        <v>37</v>
      </c>
      <c r="D86" s="5">
        <v>2341967</v>
      </c>
      <c r="E86" s="405" t="s">
        <v>2875</v>
      </c>
      <c r="F86" s="405">
        <v>0</v>
      </c>
      <c r="G86" s="405">
        <v>0</v>
      </c>
      <c r="H86" s="405">
        <v>0</v>
      </c>
      <c r="I86" s="405">
        <v>0</v>
      </c>
      <c r="J86" s="405">
        <v>0</v>
      </c>
      <c r="K86" s="405">
        <v>0</v>
      </c>
      <c r="L86" s="405">
        <v>0</v>
      </c>
      <c r="M86" s="405">
        <v>0</v>
      </c>
      <c r="N86" s="405">
        <v>0</v>
      </c>
      <c r="O86" s="405">
        <v>0</v>
      </c>
      <c r="P86" s="405">
        <v>0</v>
      </c>
      <c r="Q86" s="405">
        <v>0</v>
      </c>
      <c r="R86" s="405">
        <v>0</v>
      </c>
      <c r="S86" s="405">
        <v>0</v>
      </c>
      <c r="T86" s="405">
        <v>0</v>
      </c>
    </row>
    <row r="87" spans="1:20">
      <c r="A87" s="405" t="s">
        <v>5355</v>
      </c>
      <c r="B87" s="405" t="s">
        <v>128</v>
      </c>
      <c r="C87" s="405" t="s">
        <v>37</v>
      </c>
      <c r="D87" s="405" t="s">
        <v>5358</v>
      </c>
      <c r="E87" s="405" t="s">
        <v>5359</v>
      </c>
      <c r="F87" s="405">
        <v>2</v>
      </c>
      <c r="G87" s="405">
        <v>5</v>
      </c>
      <c r="H87" s="405">
        <v>9</v>
      </c>
      <c r="I87" s="405">
        <v>10</v>
      </c>
      <c r="J87" s="405">
        <v>7</v>
      </c>
      <c r="K87" s="405">
        <v>1</v>
      </c>
      <c r="L87" s="405">
        <v>0</v>
      </c>
      <c r="M87" s="405">
        <v>1</v>
      </c>
      <c r="N87" s="405">
        <v>3</v>
      </c>
      <c r="O87" s="405">
        <v>4</v>
      </c>
      <c r="P87" s="405">
        <v>12</v>
      </c>
      <c r="Q87" s="405">
        <v>1</v>
      </c>
      <c r="R87" s="405">
        <v>55</v>
      </c>
      <c r="S87" s="405">
        <v>42</v>
      </c>
      <c r="T87" s="405">
        <v>13</v>
      </c>
    </row>
    <row r="88" spans="1:20">
      <c r="A88" s="405" t="s">
        <v>4699</v>
      </c>
      <c r="B88" s="405" t="s">
        <v>8750</v>
      </c>
      <c r="C88" s="405" t="s">
        <v>37</v>
      </c>
      <c r="D88" s="5">
        <v>2390180</v>
      </c>
      <c r="E88" s="405" t="s">
        <v>4703</v>
      </c>
      <c r="F88" s="405">
        <v>0</v>
      </c>
      <c r="G88" s="405">
        <v>0</v>
      </c>
      <c r="H88" s="405">
        <v>0</v>
      </c>
      <c r="I88" s="405">
        <v>0</v>
      </c>
      <c r="J88" s="405">
        <v>0</v>
      </c>
      <c r="K88" s="405">
        <v>0</v>
      </c>
      <c r="L88" s="405">
        <v>0</v>
      </c>
      <c r="M88" s="405">
        <v>0</v>
      </c>
      <c r="N88" s="405">
        <v>0</v>
      </c>
      <c r="O88" s="405">
        <v>0</v>
      </c>
      <c r="P88" s="405">
        <v>0</v>
      </c>
      <c r="Q88" s="405">
        <v>0</v>
      </c>
      <c r="R88" s="405">
        <v>0</v>
      </c>
      <c r="S88" s="405">
        <v>0</v>
      </c>
      <c r="T88" s="405">
        <v>0</v>
      </c>
    </row>
    <row r="89" spans="1:20">
      <c r="A89" s="405" t="s">
        <v>8751</v>
      </c>
      <c r="B89" s="405" t="s">
        <v>4113</v>
      </c>
      <c r="C89" s="405" t="s">
        <v>37</v>
      </c>
      <c r="D89" s="5">
        <v>2506327</v>
      </c>
      <c r="E89" s="405" t="s">
        <v>8752</v>
      </c>
      <c r="F89" s="405">
        <v>14</v>
      </c>
      <c r="G89" s="405">
        <v>8</v>
      </c>
      <c r="H89" s="405">
        <v>9</v>
      </c>
      <c r="I89" s="405">
        <v>66</v>
      </c>
      <c r="J89" s="405">
        <v>41</v>
      </c>
      <c r="K89" s="405">
        <v>6</v>
      </c>
      <c r="L89" s="405">
        <v>11</v>
      </c>
      <c r="M89" s="405">
        <v>44</v>
      </c>
      <c r="N89" s="405">
        <v>25</v>
      </c>
      <c r="O89" s="405">
        <v>47</v>
      </c>
      <c r="P89" s="405">
        <v>40</v>
      </c>
      <c r="Q89" s="405">
        <v>24</v>
      </c>
      <c r="R89" s="405">
        <v>335</v>
      </c>
      <c r="S89" s="405">
        <v>226</v>
      </c>
      <c r="T89" s="405">
        <v>109</v>
      </c>
    </row>
    <row r="90" spans="1:20">
      <c r="A90" s="405" t="s">
        <v>8753</v>
      </c>
      <c r="B90" s="405" t="s">
        <v>8754</v>
      </c>
      <c r="C90" s="405" t="s">
        <v>37</v>
      </c>
      <c r="D90" s="405" t="s">
        <v>8755</v>
      </c>
      <c r="E90" s="405" t="s">
        <v>8756</v>
      </c>
      <c r="F90" s="405">
        <v>0</v>
      </c>
      <c r="G90" s="405">
        <v>0</v>
      </c>
      <c r="H90" s="405">
        <v>0</v>
      </c>
      <c r="I90" s="405">
        <v>0</v>
      </c>
      <c r="J90" s="405">
        <v>0</v>
      </c>
      <c r="K90" s="405">
        <v>0</v>
      </c>
      <c r="L90" s="405">
        <v>0</v>
      </c>
      <c r="M90" s="405">
        <v>0</v>
      </c>
      <c r="N90" s="405">
        <v>0</v>
      </c>
      <c r="O90" s="405">
        <v>0</v>
      </c>
      <c r="P90" s="405">
        <v>0</v>
      </c>
      <c r="Q90" s="405">
        <v>0</v>
      </c>
      <c r="R90" s="405">
        <v>0</v>
      </c>
      <c r="S90" s="405">
        <v>0</v>
      </c>
      <c r="T90" s="405">
        <v>0</v>
      </c>
    </row>
    <row r="91" spans="1:20">
      <c r="A91" s="405" t="s">
        <v>8757</v>
      </c>
      <c r="B91" s="405" t="s">
        <v>8758</v>
      </c>
      <c r="C91" s="405" t="s">
        <v>37</v>
      </c>
      <c r="D91" s="405" t="s">
        <v>8759</v>
      </c>
      <c r="F91" s="405">
        <v>0</v>
      </c>
      <c r="G91" s="405">
        <v>0</v>
      </c>
      <c r="H91" s="405">
        <v>0</v>
      </c>
      <c r="I91" s="405">
        <v>0</v>
      </c>
      <c r="J91" s="405">
        <v>0</v>
      </c>
      <c r="K91" s="405">
        <v>0</v>
      </c>
      <c r="L91" s="405">
        <v>0</v>
      </c>
      <c r="M91" s="405">
        <v>0</v>
      </c>
      <c r="N91" s="405">
        <v>0</v>
      </c>
      <c r="O91" s="405">
        <v>0</v>
      </c>
      <c r="P91" s="405">
        <v>0</v>
      </c>
      <c r="Q91" s="405">
        <v>0</v>
      </c>
      <c r="R91" s="405">
        <v>0</v>
      </c>
      <c r="S91" s="405">
        <v>0</v>
      </c>
      <c r="T91" s="405">
        <v>0</v>
      </c>
    </row>
    <row r="92" spans="1:20">
      <c r="A92" s="405" t="s">
        <v>8760</v>
      </c>
      <c r="B92" s="405" t="s">
        <v>7181</v>
      </c>
      <c r="C92" s="405" t="s">
        <v>37</v>
      </c>
      <c r="D92" s="405" t="s">
        <v>2233</v>
      </c>
      <c r="E92" s="405" t="s">
        <v>2234</v>
      </c>
      <c r="F92" s="405">
        <v>0</v>
      </c>
      <c r="G92" s="405">
        <v>3</v>
      </c>
      <c r="H92" s="405">
        <v>2</v>
      </c>
      <c r="I92" s="405">
        <v>3</v>
      </c>
      <c r="J92" s="405">
        <v>2</v>
      </c>
      <c r="K92" s="405">
        <v>1</v>
      </c>
      <c r="L92" s="405">
        <v>1</v>
      </c>
      <c r="M92" s="405">
        <v>3</v>
      </c>
      <c r="N92" s="405">
        <v>3</v>
      </c>
      <c r="O92" s="405">
        <v>5</v>
      </c>
      <c r="P92" s="405">
        <v>16</v>
      </c>
      <c r="Q92" s="405">
        <v>4</v>
      </c>
      <c r="R92" s="405">
        <v>43</v>
      </c>
      <c r="S92" s="405">
        <v>27</v>
      </c>
      <c r="T92" s="405">
        <v>16</v>
      </c>
    </row>
    <row r="93" spans="1:20">
      <c r="A93" s="405" t="s">
        <v>8761</v>
      </c>
      <c r="B93" s="405" t="s">
        <v>8762</v>
      </c>
      <c r="C93" s="405" t="s">
        <v>37</v>
      </c>
      <c r="D93" s="405" t="s">
        <v>8763</v>
      </c>
      <c r="E93" s="405" t="s">
        <v>8764</v>
      </c>
      <c r="F93" s="405">
        <v>0</v>
      </c>
      <c r="G93" s="405">
        <v>0</v>
      </c>
      <c r="H93" s="405">
        <v>0</v>
      </c>
      <c r="I93" s="405">
        <v>0</v>
      </c>
      <c r="J93" s="405">
        <v>0</v>
      </c>
      <c r="K93" s="405">
        <v>0</v>
      </c>
      <c r="L93" s="405">
        <v>0</v>
      </c>
      <c r="M93" s="405">
        <v>0</v>
      </c>
      <c r="N93" s="405">
        <v>0</v>
      </c>
      <c r="O93" s="405">
        <v>0</v>
      </c>
      <c r="P93" s="405">
        <v>0</v>
      </c>
      <c r="Q93" s="405">
        <v>0</v>
      </c>
      <c r="R93" s="405">
        <v>0</v>
      </c>
      <c r="S93" s="405">
        <v>0</v>
      </c>
      <c r="T93" s="405">
        <v>0</v>
      </c>
    </row>
    <row r="94" spans="1:20">
      <c r="A94" s="405" t="s">
        <v>8765</v>
      </c>
      <c r="B94" s="405" t="s">
        <v>8766</v>
      </c>
      <c r="C94" s="405" t="s">
        <v>37</v>
      </c>
      <c r="D94" s="5">
        <v>2626857</v>
      </c>
      <c r="E94" s="405" t="s">
        <v>8767</v>
      </c>
      <c r="F94" s="405">
        <v>0</v>
      </c>
      <c r="G94" s="405">
        <v>19</v>
      </c>
      <c r="H94" s="405">
        <v>3</v>
      </c>
      <c r="I94" s="405">
        <v>3</v>
      </c>
      <c r="J94" s="405">
        <v>2</v>
      </c>
      <c r="K94" s="405">
        <v>0</v>
      </c>
      <c r="L94" s="405">
        <v>0</v>
      </c>
      <c r="M94" s="405">
        <v>0</v>
      </c>
      <c r="N94" s="405">
        <v>3</v>
      </c>
      <c r="O94" s="405">
        <v>10</v>
      </c>
      <c r="P94" s="405">
        <v>14</v>
      </c>
      <c r="Q94" s="405">
        <v>3</v>
      </c>
      <c r="R94" s="405">
        <v>57</v>
      </c>
      <c r="S94" s="405">
        <v>47</v>
      </c>
      <c r="T94" s="405">
        <v>10</v>
      </c>
    </row>
    <row r="95" spans="1:20">
      <c r="A95" s="405" t="s">
        <v>8768</v>
      </c>
      <c r="B95" s="405" t="s">
        <v>8769</v>
      </c>
      <c r="C95" s="405" t="s">
        <v>37</v>
      </c>
      <c r="D95" s="5">
        <v>2634892</v>
      </c>
      <c r="E95" s="405" t="s">
        <v>8770</v>
      </c>
      <c r="F95" s="405">
        <v>32</v>
      </c>
      <c r="G95" s="405">
        <v>16</v>
      </c>
      <c r="H95" s="405">
        <v>39</v>
      </c>
      <c r="I95" s="405">
        <v>44</v>
      </c>
      <c r="J95" s="405">
        <v>16</v>
      </c>
      <c r="K95" s="405">
        <v>0</v>
      </c>
      <c r="L95" s="405">
        <v>0</v>
      </c>
      <c r="M95" s="405">
        <v>0</v>
      </c>
      <c r="N95" s="405">
        <v>72</v>
      </c>
      <c r="O95" s="405">
        <v>33</v>
      </c>
      <c r="P95" s="405">
        <v>56</v>
      </c>
      <c r="Q95" s="405">
        <v>1</v>
      </c>
      <c r="R95" s="405">
        <v>309</v>
      </c>
      <c r="S95" s="405">
        <v>217</v>
      </c>
      <c r="T95" s="405">
        <v>92</v>
      </c>
    </row>
    <row r="96" spans="1:20">
      <c r="A96" s="405" t="s">
        <v>8771</v>
      </c>
      <c r="B96" s="405" t="s">
        <v>4742</v>
      </c>
      <c r="C96" s="405" t="s">
        <v>37</v>
      </c>
      <c r="D96" s="5">
        <v>2637814</v>
      </c>
      <c r="E96" s="405" t="s">
        <v>8772</v>
      </c>
      <c r="F96" s="405">
        <v>0</v>
      </c>
      <c r="G96" s="405">
        <v>0</v>
      </c>
      <c r="H96" s="405">
        <v>4</v>
      </c>
      <c r="I96" s="405">
        <v>0</v>
      </c>
      <c r="J96" s="405">
        <v>2</v>
      </c>
      <c r="K96" s="405">
        <v>0</v>
      </c>
      <c r="L96" s="405">
        <v>0</v>
      </c>
      <c r="M96" s="405">
        <v>0</v>
      </c>
      <c r="N96" s="405">
        <v>1</v>
      </c>
      <c r="O96" s="405">
        <v>10</v>
      </c>
      <c r="P96" s="405">
        <v>2</v>
      </c>
      <c r="Q96" s="405">
        <v>5</v>
      </c>
      <c r="R96" s="405">
        <v>24</v>
      </c>
      <c r="S96" s="405">
        <v>17</v>
      </c>
      <c r="T96" s="405">
        <v>7</v>
      </c>
    </row>
    <row r="97" spans="1:20">
      <c r="A97" s="405" t="s">
        <v>8773</v>
      </c>
      <c r="B97" s="405" t="s">
        <v>8774</v>
      </c>
      <c r="C97" s="405" t="s">
        <v>37</v>
      </c>
      <c r="D97" s="405" t="s">
        <v>8775</v>
      </c>
      <c r="F97" s="405">
        <v>0</v>
      </c>
      <c r="G97" s="405">
        <v>0</v>
      </c>
      <c r="H97" s="405">
        <v>0</v>
      </c>
      <c r="I97" s="405">
        <v>0</v>
      </c>
      <c r="J97" s="405">
        <v>0</v>
      </c>
      <c r="K97" s="405">
        <v>0</v>
      </c>
      <c r="L97" s="405">
        <v>0</v>
      </c>
      <c r="M97" s="405">
        <v>0</v>
      </c>
      <c r="N97" s="405">
        <v>0</v>
      </c>
      <c r="O97" s="405">
        <v>0</v>
      </c>
      <c r="P97" s="405">
        <v>0</v>
      </c>
      <c r="Q97" s="405">
        <v>0</v>
      </c>
      <c r="R97" s="405">
        <v>0</v>
      </c>
      <c r="S97" s="405">
        <v>0</v>
      </c>
      <c r="T97" s="405">
        <v>0</v>
      </c>
    </row>
    <row r="98" spans="1:20">
      <c r="A98" s="405" t="s">
        <v>8776</v>
      </c>
      <c r="B98" s="405" t="s">
        <v>8777</v>
      </c>
      <c r="C98" s="405" t="s">
        <v>37</v>
      </c>
      <c r="D98" s="5">
        <v>2683105</v>
      </c>
      <c r="F98" s="405">
        <v>0</v>
      </c>
      <c r="G98" s="405">
        <v>6</v>
      </c>
      <c r="H98" s="405">
        <v>6</v>
      </c>
      <c r="I98" s="405">
        <v>1</v>
      </c>
      <c r="J98" s="405">
        <v>4</v>
      </c>
      <c r="K98" s="405">
        <v>0</v>
      </c>
      <c r="L98" s="405">
        <v>0</v>
      </c>
      <c r="M98" s="405">
        <v>0</v>
      </c>
      <c r="N98" s="405">
        <v>1</v>
      </c>
      <c r="O98" s="405">
        <v>5</v>
      </c>
      <c r="P98" s="405">
        <v>6</v>
      </c>
      <c r="Q98" s="405">
        <v>4</v>
      </c>
      <c r="R98" s="405">
        <v>33</v>
      </c>
      <c r="S98" s="405">
        <v>27</v>
      </c>
      <c r="T98" s="405">
        <v>6</v>
      </c>
    </row>
    <row r="99" spans="1:20">
      <c r="A99" s="405" t="s">
        <v>8778</v>
      </c>
      <c r="B99" s="405" t="s">
        <v>8679</v>
      </c>
      <c r="C99" s="405" t="s">
        <v>37</v>
      </c>
      <c r="D99" s="405" t="s">
        <v>8779</v>
      </c>
      <c r="E99" s="405" t="s">
        <v>8780</v>
      </c>
      <c r="F99" s="405">
        <v>0</v>
      </c>
      <c r="G99" s="405">
        <v>0</v>
      </c>
      <c r="H99" s="405">
        <v>0</v>
      </c>
      <c r="I99" s="405">
        <v>0</v>
      </c>
      <c r="J99" s="405">
        <v>0</v>
      </c>
      <c r="K99" s="405">
        <v>2</v>
      </c>
      <c r="L99" s="405">
        <v>0</v>
      </c>
      <c r="M99" s="405">
        <v>0</v>
      </c>
      <c r="N99" s="405">
        <v>0</v>
      </c>
      <c r="O99" s="405">
        <v>0</v>
      </c>
      <c r="P99" s="405">
        <v>0</v>
      </c>
      <c r="Q99" s="405">
        <v>0</v>
      </c>
      <c r="R99" s="405">
        <v>2</v>
      </c>
      <c r="S99" s="405">
        <v>1</v>
      </c>
      <c r="T99" s="405">
        <v>1</v>
      </c>
    </row>
    <row r="100" spans="1:20">
      <c r="A100" s="405" t="s">
        <v>8781</v>
      </c>
      <c r="B100" s="405" t="s">
        <v>8782</v>
      </c>
      <c r="C100" s="405" t="s">
        <v>37</v>
      </c>
      <c r="D100" s="5">
        <v>2702828</v>
      </c>
      <c r="E100" s="405" t="s">
        <v>8783</v>
      </c>
      <c r="F100" s="405">
        <v>1</v>
      </c>
      <c r="G100" s="405">
        <v>0</v>
      </c>
      <c r="H100" s="405">
        <v>12</v>
      </c>
      <c r="I100" s="405">
        <v>3</v>
      </c>
      <c r="J100" s="405">
        <v>2</v>
      </c>
      <c r="K100" s="405">
        <v>0</v>
      </c>
      <c r="L100" s="405">
        <v>0</v>
      </c>
      <c r="M100" s="405">
        <v>0</v>
      </c>
      <c r="N100" s="405">
        <v>4</v>
      </c>
      <c r="O100" s="405">
        <v>10</v>
      </c>
      <c r="P100" s="405">
        <v>7</v>
      </c>
      <c r="Q100" s="405">
        <v>0</v>
      </c>
      <c r="R100" s="405">
        <v>39</v>
      </c>
      <c r="S100" s="405">
        <v>31</v>
      </c>
      <c r="T100" s="405">
        <v>8</v>
      </c>
    </row>
    <row r="101" spans="1:20">
      <c r="A101" s="405" t="s">
        <v>8784</v>
      </c>
      <c r="B101" s="405" t="s">
        <v>8785</v>
      </c>
      <c r="C101" s="405" t="s">
        <v>37</v>
      </c>
      <c r="D101" s="405" t="s">
        <v>8786</v>
      </c>
      <c r="E101" s="405" t="s">
        <v>8787</v>
      </c>
      <c r="F101" s="405">
        <v>0</v>
      </c>
      <c r="G101" s="405">
        <v>0</v>
      </c>
      <c r="H101" s="405">
        <v>0</v>
      </c>
      <c r="I101" s="405">
        <v>0</v>
      </c>
      <c r="J101" s="405">
        <v>0</v>
      </c>
      <c r="K101" s="405">
        <v>0</v>
      </c>
      <c r="L101" s="405">
        <v>0</v>
      </c>
      <c r="M101" s="405">
        <v>0</v>
      </c>
      <c r="N101" s="405">
        <v>0</v>
      </c>
      <c r="O101" s="405">
        <v>0</v>
      </c>
      <c r="P101" s="405">
        <v>0</v>
      </c>
      <c r="Q101" s="405">
        <v>0</v>
      </c>
      <c r="R101" s="405">
        <v>0</v>
      </c>
      <c r="S101" s="405">
        <v>0</v>
      </c>
      <c r="T101" s="405">
        <v>0</v>
      </c>
    </row>
    <row r="102" spans="1:20">
      <c r="A102" s="405" t="s">
        <v>8788</v>
      </c>
      <c r="B102" s="405" t="s">
        <v>8789</v>
      </c>
      <c r="C102" s="405" t="s">
        <v>37</v>
      </c>
      <c r="D102" s="5">
        <v>2709767</v>
      </c>
      <c r="F102" s="405">
        <v>0</v>
      </c>
      <c r="G102" s="405">
        <v>0</v>
      </c>
      <c r="H102" s="405">
        <v>0</v>
      </c>
      <c r="I102" s="405">
        <v>0</v>
      </c>
      <c r="J102" s="405">
        <v>0</v>
      </c>
      <c r="K102" s="405">
        <v>0</v>
      </c>
      <c r="L102" s="405">
        <v>0</v>
      </c>
      <c r="M102" s="405">
        <v>0</v>
      </c>
      <c r="N102" s="405">
        <v>0</v>
      </c>
      <c r="O102" s="405">
        <v>0</v>
      </c>
      <c r="P102" s="405">
        <v>0</v>
      </c>
      <c r="Q102" s="405">
        <v>0</v>
      </c>
      <c r="R102" s="405">
        <v>0</v>
      </c>
      <c r="S102" s="405">
        <v>0</v>
      </c>
      <c r="T102" s="405">
        <v>0</v>
      </c>
    </row>
    <row r="103" spans="1:20">
      <c r="A103" s="405" t="s">
        <v>7233</v>
      </c>
      <c r="B103" s="405" t="s">
        <v>7123</v>
      </c>
      <c r="C103" s="405" t="s">
        <v>37</v>
      </c>
      <c r="D103" s="5">
        <v>2712689</v>
      </c>
      <c r="E103" s="405" t="s">
        <v>7235</v>
      </c>
      <c r="F103" s="405">
        <v>0</v>
      </c>
      <c r="G103" s="405">
        <v>0</v>
      </c>
      <c r="H103" s="405">
        <v>0</v>
      </c>
      <c r="I103" s="405">
        <v>0</v>
      </c>
      <c r="J103" s="405">
        <v>1</v>
      </c>
      <c r="K103" s="405">
        <v>2</v>
      </c>
      <c r="L103" s="405">
        <v>0</v>
      </c>
      <c r="M103" s="405">
        <v>3</v>
      </c>
      <c r="N103" s="405">
        <v>0</v>
      </c>
      <c r="O103" s="405">
        <v>0</v>
      </c>
      <c r="P103" s="405">
        <v>1</v>
      </c>
      <c r="Q103" s="405">
        <v>0</v>
      </c>
      <c r="R103" s="405">
        <v>7</v>
      </c>
      <c r="S103" s="405">
        <v>5</v>
      </c>
      <c r="T103" s="405">
        <v>2</v>
      </c>
    </row>
    <row r="104" spans="1:20">
      <c r="A104" s="405" t="s">
        <v>8790</v>
      </c>
      <c r="B104" s="405" t="s">
        <v>8791</v>
      </c>
      <c r="C104" s="405" t="s">
        <v>37</v>
      </c>
      <c r="D104" s="405" t="s">
        <v>8792</v>
      </c>
      <c r="F104" s="405">
        <v>2</v>
      </c>
      <c r="G104" s="405">
        <v>6</v>
      </c>
      <c r="H104" s="405">
        <v>2</v>
      </c>
      <c r="I104" s="405">
        <v>20</v>
      </c>
      <c r="J104" s="405">
        <v>16</v>
      </c>
      <c r="K104" s="405">
        <v>0</v>
      </c>
      <c r="L104" s="405">
        <v>0</v>
      </c>
      <c r="M104" s="405">
        <v>1</v>
      </c>
      <c r="N104" s="405">
        <v>3</v>
      </c>
      <c r="O104" s="405">
        <v>11</v>
      </c>
      <c r="P104" s="405">
        <v>21</v>
      </c>
      <c r="Q104" s="405">
        <v>10</v>
      </c>
      <c r="R104" s="405">
        <v>92</v>
      </c>
      <c r="S104" s="405">
        <v>68</v>
      </c>
      <c r="T104" s="405">
        <v>24</v>
      </c>
    </row>
    <row r="105" spans="1:20">
      <c r="A105" s="405" t="s">
        <v>8793</v>
      </c>
      <c r="B105" s="405" t="s">
        <v>7123</v>
      </c>
      <c r="C105" s="405" t="s">
        <v>37</v>
      </c>
      <c r="D105" s="5">
        <v>2766745</v>
      </c>
      <c r="E105" s="405" t="s">
        <v>2219</v>
      </c>
      <c r="F105" s="405">
        <v>1</v>
      </c>
      <c r="G105" s="405">
        <v>1</v>
      </c>
      <c r="H105" s="405">
        <v>0</v>
      </c>
      <c r="I105" s="405">
        <v>2</v>
      </c>
      <c r="J105" s="405">
        <v>1</v>
      </c>
      <c r="K105" s="405">
        <v>0</v>
      </c>
      <c r="L105" s="405">
        <v>0</v>
      </c>
      <c r="M105" s="405">
        <v>0</v>
      </c>
      <c r="N105" s="405">
        <v>4</v>
      </c>
      <c r="O105" s="405">
        <v>5</v>
      </c>
      <c r="P105" s="405">
        <v>5</v>
      </c>
      <c r="Q105" s="405">
        <v>0</v>
      </c>
      <c r="R105" s="405">
        <v>19</v>
      </c>
      <c r="S105" s="405">
        <v>16</v>
      </c>
      <c r="T105" s="405">
        <v>3</v>
      </c>
    </row>
    <row r="106" spans="1:20">
      <c r="A106" s="405" t="s">
        <v>8794</v>
      </c>
      <c r="B106" s="405" t="s">
        <v>8795</v>
      </c>
      <c r="C106" s="405" t="s">
        <v>37</v>
      </c>
      <c r="D106" s="405" t="s">
        <v>8796</v>
      </c>
      <c r="F106" s="405">
        <v>0</v>
      </c>
      <c r="G106" s="405">
        <v>0</v>
      </c>
      <c r="H106" s="405">
        <v>0</v>
      </c>
      <c r="I106" s="405">
        <v>0</v>
      </c>
      <c r="J106" s="405">
        <v>0</v>
      </c>
      <c r="K106" s="405">
        <v>0</v>
      </c>
      <c r="L106" s="405">
        <v>0</v>
      </c>
      <c r="M106" s="405">
        <v>0</v>
      </c>
      <c r="N106" s="405">
        <v>0</v>
      </c>
      <c r="O106" s="405">
        <v>0</v>
      </c>
      <c r="P106" s="405">
        <v>0</v>
      </c>
      <c r="Q106" s="405">
        <v>0</v>
      </c>
      <c r="R106" s="405">
        <v>0</v>
      </c>
      <c r="S106" s="405">
        <v>0</v>
      </c>
      <c r="T106" s="405">
        <v>0</v>
      </c>
    </row>
    <row r="107" spans="1:20">
      <c r="A107" s="405" t="s">
        <v>8797</v>
      </c>
      <c r="B107" s="405" t="s">
        <v>8798</v>
      </c>
      <c r="C107" s="405" t="s">
        <v>37</v>
      </c>
      <c r="D107" s="405" t="s">
        <v>8799</v>
      </c>
      <c r="E107" s="405" t="s">
        <v>8800</v>
      </c>
      <c r="F107" s="405">
        <v>3</v>
      </c>
      <c r="G107" s="405">
        <v>35</v>
      </c>
      <c r="H107" s="405">
        <v>23</v>
      </c>
      <c r="I107" s="405">
        <v>12</v>
      </c>
      <c r="J107" s="405">
        <v>4</v>
      </c>
      <c r="K107" s="405">
        <v>0</v>
      </c>
      <c r="L107" s="405">
        <v>0</v>
      </c>
      <c r="M107" s="405">
        <v>6</v>
      </c>
      <c r="N107" s="405">
        <v>2</v>
      </c>
      <c r="O107" s="405">
        <v>3</v>
      </c>
      <c r="P107" s="405">
        <v>1</v>
      </c>
      <c r="Q107" s="405">
        <v>1</v>
      </c>
      <c r="R107" s="405">
        <v>90</v>
      </c>
      <c r="S107" s="405">
        <v>62</v>
      </c>
      <c r="T107" s="405">
        <v>28</v>
      </c>
    </row>
    <row r="108" spans="1:20">
      <c r="A108" s="405" t="s">
        <v>8801</v>
      </c>
      <c r="B108" s="405" t="s">
        <v>3968</v>
      </c>
      <c r="C108" s="405" t="s">
        <v>37</v>
      </c>
      <c r="D108" s="5">
        <v>2796329</v>
      </c>
      <c r="F108" s="405">
        <v>0</v>
      </c>
      <c r="G108" s="405">
        <v>0</v>
      </c>
      <c r="H108" s="405">
        <v>0</v>
      </c>
      <c r="I108" s="405">
        <v>1</v>
      </c>
      <c r="J108" s="405">
        <v>0</v>
      </c>
      <c r="K108" s="405">
        <v>0</v>
      </c>
      <c r="L108" s="405">
        <v>0</v>
      </c>
      <c r="M108" s="405">
        <v>0</v>
      </c>
      <c r="N108" s="405">
        <v>0</v>
      </c>
      <c r="O108" s="405">
        <v>0</v>
      </c>
      <c r="P108" s="405">
        <v>1</v>
      </c>
      <c r="Q108" s="405">
        <v>3</v>
      </c>
      <c r="R108" s="405">
        <v>5</v>
      </c>
      <c r="S108" s="405">
        <v>5</v>
      </c>
      <c r="T108" s="405">
        <v>0</v>
      </c>
    </row>
    <row r="109" spans="1:20">
      <c r="A109" s="405" t="s">
        <v>8802</v>
      </c>
      <c r="B109" s="405" t="s">
        <v>8679</v>
      </c>
      <c r="C109" s="405" t="s">
        <v>37</v>
      </c>
      <c r="D109" s="5">
        <v>2813131</v>
      </c>
      <c r="E109" s="405" t="s">
        <v>8803</v>
      </c>
      <c r="F109" s="405">
        <v>4</v>
      </c>
      <c r="G109" s="405">
        <v>19</v>
      </c>
      <c r="H109" s="405">
        <v>13</v>
      </c>
      <c r="I109" s="405">
        <v>20</v>
      </c>
      <c r="J109" s="405">
        <v>21</v>
      </c>
      <c r="K109" s="405">
        <v>2</v>
      </c>
      <c r="L109" s="405">
        <v>16</v>
      </c>
      <c r="M109" s="405">
        <v>1</v>
      </c>
      <c r="N109" s="405">
        <v>20</v>
      </c>
      <c r="O109" s="405">
        <v>16</v>
      </c>
      <c r="P109" s="405">
        <v>23</v>
      </c>
      <c r="Q109" s="405">
        <v>25</v>
      </c>
      <c r="R109" s="405">
        <v>180</v>
      </c>
      <c r="S109" s="405">
        <v>111</v>
      </c>
      <c r="T109" s="405">
        <v>69</v>
      </c>
    </row>
    <row r="110" spans="1:20">
      <c r="A110" s="405" t="s">
        <v>8804</v>
      </c>
      <c r="B110" s="405" t="s">
        <v>8679</v>
      </c>
      <c r="C110" s="405" t="s">
        <v>37</v>
      </c>
      <c r="D110" s="405" t="s">
        <v>8805</v>
      </c>
      <c r="F110" s="405">
        <v>0</v>
      </c>
      <c r="G110" s="405">
        <v>1</v>
      </c>
      <c r="H110" s="405">
        <v>0</v>
      </c>
      <c r="I110" s="405">
        <v>0</v>
      </c>
      <c r="J110" s="405">
        <v>0</v>
      </c>
      <c r="K110" s="405">
        <v>0</v>
      </c>
      <c r="L110" s="405">
        <v>0</v>
      </c>
      <c r="M110" s="405">
        <v>0</v>
      </c>
      <c r="N110" s="405">
        <v>0</v>
      </c>
      <c r="O110" s="405">
        <v>0</v>
      </c>
      <c r="P110" s="405">
        <v>1</v>
      </c>
      <c r="Q110" s="405">
        <v>0</v>
      </c>
      <c r="R110" s="405">
        <v>2</v>
      </c>
      <c r="S110" s="405">
        <v>2</v>
      </c>
      <c r="T110" s="405">
        <v>0</v>
      </c>
    </row>
    <row r="111" spans="1:20">
      <c r="A111" s="405" t="s">
        <v>7236</v>
      </c>
      <c r="B111" s="405" t="s">
        <v>3968</v>
      </c>
      <c r="C111" s="405" t="s">
        <v>37</v>
      </c>
      <c r="D111" s="405" t="s">
        <v>7237</v>
      </c>
      <c r="E111" s="405" t="s">
        <v>7238</v>
      </c>
      <c r="F111" s="405">
        <v>0</v>
      </c>
      <c r="G111" s="405">
        <v>0</v>
      </c>
      <c r="H111" s="405">
        <v>0</v>
      </c>
      <c r="I111" s="405">
        <v>0</v>
      </c>
      <c r="J111" s="405">
        <v>0</v>
      </c>
      <c r="K111" s="405">
        <v>0</v>
      </c>
      <c r="L111" s="405">
        <v>0</v>
      </c>
      <c r="M111" s="405">
        <v>0</v>
      </c>
      <c r="N111" s="405">
        <v>0</v>
      </c>
      <c r="O111" s="405">
        <v>0</v>
      </c>
      <c r="P111" s="405">
        <v>0</v>
      </c>
      <c r="Q111" s="405">
        <v>0</v>
      </c>
      <c r="R111" s="405">
        <v>0</v>
      </c>
      <c r="S111" s="405">
        <v>0</v>
      </c>
      <c r="T111" s="405">
        <v>0</v>
      </c>
    </row>
    <row r="112" spans="1:20">
      <c r="A112" s="405" t="s">
        <v>8806</v>
      </c>
      <c r="B112" s="405" t="s">
        <v>4113</v>
      </c>
      <c r="C112" s="405" t="s">
        <v>37</v>
      </c>
      <c r="D112" s="405" t="s">
        <v>8807</v>
      </c>
      <c r="E112" s="405" t="s">
        <v>8808</v>
      </c>
      <c r="F112" s="405">
        <v>0</v>
      </c>
      <c r="G112" s="405">
        <v>0</v>
      </c>
      <c r="H112" s="405">
        <v>0</v>
      </c>
      <c r="I112" s="405">
        <v>0</v>
      </c>
      <c r="J112" s="405">
        <v>0</v>
      </c>
      <c r="K112" s="405">
        <v>0</v>
      </c>
      <c r="L112" s="405">
        <v>0</v>
      </c>
      <c r="M112" s="405">
        <v>0</v>
      </c>
      <c r="N112" s="405">
        <v>0</v>
      </c>
      <c r="O112" s="405">
        <v>0</v>
      </c>
      <c r="P112" s="405">
        <v>0</v>
      </c>
      <c r="Q112" s="405">
        <v>0</v>
      </c>
      <c r="R112" s="405">
        <v>0</v>
      </c>
      <c r="S112" s="405">
        <v>0</v>
      </c>
      <c r="T112" s="405">
        <v>0</v>
      </c>
    </row>
    <row r="113" spans="1:20">
      <c r="A113" s="405" t="s">
        <v>8809</v>
      </c>
      <c r="B113" s="405" t="s">
        <v>8810</v>
      </c>
      <c r="C113" s="405" t="s">
        <v>37</v>
      </c>
      <c r="D113" s="5">
        <v>2874127</v>
      </c>
      <c r="F113" s="405">
        <v>0</v>
      </c>
      <c r="G113" s="405">
        <v>0</v>
      </c>
      <c r="H113" s="405">
        <v>0</v>
      </c>
      <c r="I113" s="405">
        <v>0</v>
      </c>
      <c r="J113" s="405">
        <v>0</v>
      </c>
      <c r="K113" s="405">
        <v>0</v>
      </c>
      <c r="L113" s="405">
        <v>0</v>
      </c>
      <c r="M113" s="405">
        <v>0</v>
      </c>
      <c r="N113" s="405">
        <v>0</v>
      </c>
      <c r="O113" s="405">
        <v>1</v>
      </c>
      <c r="P113" s="405">
        <v>0</v>
      </c>
      <c r="Q113" s="405">
        <v>0</v>
      </c>
      <c r="R113" s="405">
        <v>1</v>
      </c>
      <c r="S113" s="405">
        <v>1</v>
      </c>
      <c r="T113" s="405">
        <v>0</v>
      </c>
    </row>
    <row r="114" spans="1:20">
      <c r="A114" s="405" t="s">
        <v>2063</v>
      </c>
      <c r="B114" s="405" t="s">
        <v>4113</v>
      </c>
      <c r="C114" s="405" t="s">
        <v>37</v>
      </c>
      <c r="D114" s="405" t="s">
        <v>2064</v>
      </c>
      <c r="E114" s="405" t="s">
        <v>2065</v>
      </c>
      <c r="F114" s="405">
        <v>1</v>
      </c>
      <c r="G114" s="405">
        <v>1</v>
      </c>
      <c r="H114" s="405">
        <v>1</v>
      </c>
      <c r="I114" s="405">
        <v>3</v>
      </c>
      <c r="J114" s="405">
        <v>0</v>
      </c>
      <c r="K114" s="405">
        <v>0</v>
      </c>
      <c r="L114" s="405">
        <v>0</v>
      </c>
      <c r="M114" s="405">
        <v>0</v>
      </c>
      <c r="N114" s="405">
        <v>1</v>
      </c>
      <c r="O114" s="405">
        <v>1</v>
      </c>
      <c r="P114" s="405">
        <v>7</v>
      </c>
      <c r="Q114" s="405">
        <v>9</v>
      </c>
      <c r="R114" s="405">
        <v>24</v>
      </c>
      <c r="S114" s="405">
        <v>20</v>
      </c>
      <c r="T114" s="405">
        <v>4</v>
      </c>
    </row>
    <row r="115" spans="1:20">
      <c r="A115" s="405" t="s">
        <v>2465</v>
      </c>
      <c r="B115" s="405" t="s">
        <v>3968</v>
      </c>
      <c r="C115" s="405" t="s">
        <v>37</v>
      </c>
      <c r="D115" s="405" t="s">
        <v>2466</v>
      </c>
      <c r="F115" s="405">
        <v>0</v>
      </c>
      <c r="G115" s="405">
        <v>0</v>
      </c>
      <c r="H115" s="405">
        <v>0</v>
      </c>
      <c r="I115" s="405">
        <v>0</v>
      </c>
      <c r="J115" s="405">
        <v>0</v>
      </c>
      <c r="K115" s="405">
        <v>0</v>
      </c>
      <c r="L115" s="405">
        <v>0</v>
      </c>
      <c r="M115" s="405">
        <v>0</v>
      </c>
      <c r="N115" s="405">
        <v>0</v>
      </c>
      <c r="O115" s="405">
        <v>0</v>
      </c>
      <c r="P115" s="405">
        <v>0</v>
      </c>
      <c r="Q115" s="405">
        <v>0</v>
      </c>
      <c r="R115" s="405">
        <v>0</v>
      </c>
      <c r="S115" s="405">
        <v>0</v>
      </c>
      <c r="T115" s="405">
        <v>0</v>
      </c>
    </row>
    <row r="116" spans="1:20">
      <c r="A116" s="405" t="s">
        <v>4129</v>
      </c>
      <c r="B116" s="405" t="s">
        <v>7191</v>
      </c>
      <c r="C116" s="405" t="s">
        <v>37</v>
      </c>
      <c r="D116" s="5">
        <v>2896771</v>
      </c>
      <c r="E116" s="405" t="s">
        <v>7240</v>
      </c>
      <c r="F116" s="405">
        <v>0</v>
      </c>
      <c r="G116" s="405">
        <v>3</v>
      </c>
      <c r="H116" s="405">
        <v>4</v>
      </c>
      <c r="I116" s="405">
        <v>3</v>
      </c>
      <c r="J116" s="405">
        <v>4</v>
      </c>
      <c r="K116" s="405">
        <v>1</v>
      </c>
      <c r="L116" s="405">
        <v>0</v>
      </c>
      <c r="M116" s="405">
        <v>0</v>
      </c>
      <c r="N116" s="405">
        <v>13</v>
      </c>
      <c r="O116" s="405">
        <v>10</v>
      </c>
      <c r="P116" s="405">
        <v>44</v>
      </c>
      <c r="Q116" s="405">
        <v>8</v>
      </c>
      <c r="R116" s="405">
        <v>90</v>
      </c>
      <c r="S116" s="405">
        <v>60</v>
      </c>
      <c r="T116" s="405">
        <v>30</v>
      </c>
    </row>
    <row r="117" spans="1:20">
      <c r="A117" s="405" t="s">
        <v>8811</v>
      </c>
      <c r="B117" s="405">
        <v>10.230700000000001</v>
      </c>
      <c r="C117" s="405" t="s">
        <v>37</v>
      </c>
      <c r="D117" s="405" t="s">
        <v>8812</v>
      </c>
      <c r="F117" s="405">
        <v>0</v>
      </c>
      <c r="G117" s="405">
        <v>0</v>
      </c>
      <c r="H117" s="405">
        <v>5</v>
      </c>
      <c r="I117" s="405">
        <v>1</v>
      </c>
      <c r="J117" s="405">
        <v>0</v>
      </c>
      <c r="K117" s="405">
        <v>0</v>
      </c>
      <c r="L117" s="405">
        <v>0</v>
      </c>
      <c r="M117" s="405">
        <v>0</v>
      </c>
      <c r="N117" s="405">
        <v>0</v>
      </c>
      <c r="O117" s="405">
        <v>1</v>
      </c>
      <c r="P117" s="405">
        <v>5</v>
      </c>
      <c r="Q117" s="405">
        <v>0</v>
      </c>
      <c r="R117" s="405">
        <v>12</v>
      </c>
      <c r="S117" s="405">
        <v>10</v>
      </c>
      <c r="T117" s="405">
        <v>2</v>
      </c>
    </row>
    <row r="118" spans="1:20">
      <c r="A118" s="405" t="s">
        <v>8813</v>
      </c>
      <c r="B118" s="405" t="s">
        <v>8814</v>
      </c>
      <c r="C118" s="405" t="s">
        <v>37</v>
      </c>
      <c r="D118" s="405" t="s">
        <v>8815</v>
      </c>
      <c r="F118" s="405">
        <v>0</v>
      </c>
      <c r="G118" s="405">
        <v>0</v>
      </c>
      <c r="H118" s="405">
        <v>0</v>
      </c>
      <c r="I118" s="405">
        <v>0</v>
      </c>
      <c r="J118" s="405">
        <v>0</v>
      </c>
      <c r="K118" s="405">
        <v>0</v>
      </c>
      <c r="L118" s="405">
        <v>0</v>
      </c>
      <c r="M118" s="405">
        <v>0</v>
      </c>
      <c r="N118" s="405">
        <v>0</v>
      </c>
      <c r="O118" s="405">
        <v>0</v>
      </c>
      <c r="P118" s="405">
        <v>0</v>
      </c>
      <c r="Q118" s="405">
        <v>0</v>
      </c>
      <c r="R118" s="405">
        <v>0</v>
      </c>
      <c r="S118" s="405">
        <v>0</v>
      </c>
      <c r="T118" s="405">
        <v>0</v>
      </c>
    </row>
    <row r="119" spans="1:20">
      <c r="A119" s="405" t="s">
        <v>8816</v>
      </c>
      <c r="B119" s="405" t="s">
        <v>8817</v>
      </c>
      <c r="C119" s="405" t="s">
        <v>37</v>
      </c>
      <c r="D119" s="5">
        <v>2918321</v>
      </c>
      <c r="E119" s="405" t="s">
        <v>8818</v>
      </c>
      <c r="F119" s="405">
        <v>27</v>
      </c>
      <c r="G119" s="405">
        <v>2</v>
      </c>
      <c r="H119" s="405">
        <v>1</v>
      </c>
      <c r="I119" s="405">
        <v>2</v>
      </c>
      <c r="J119" s="405">
        <v>0</v>
      </c>
      <c r="K119" s="405">
        <v>6</v>
      </c>
      <c r="L119" s="405">
        <v>0</v>
      </c>
      <c r="M119" s="405">
        <v>0</v>
      </c>
      <c r="N119" s="405">
        <v>4</v>
      </c>
      <c r="O119" s="405">
        <v>9</v>
      </c>
      <c r="P119" s="405">
        <v>5</v>
      </c>
      <c r="Q119" s="405">
        <v>3</v>
      </c>
      <c r="R119" s="405">
        <v>59</v>
      </c>
      <c r="S119" s="405">
        <v>45</v>
      </c>
      <c r="T119" s="405">
        <v>14</v>
      </c>
    </row>
    <row r="120" spans="1:20">
      <c r="A120" s="405" t="s">
        <v>8819</v>
      </c>
      <c r="B120" s="405" t="s">
        <v>8820</v>
      </c>
      <c r="C120" s="405" t="s">
        <v>37</v>
      </c>
      <c r="D120" s="405" t="s">
        <v>4378</v>
      </c>
      <c r="E120" s="405" t="s">
        <v>4379</v>
      </c>
      <c r="F120" s="405">
        <v>0</v>
      </c>
      <c r="G120" s="405">
        <v>7</v>
      </c>
      <c r="H120" s="405">
        <v>5</v>
      </c>
      <c r="I120" s="405">
        <v>0</v>
      </c>
      <c r="J120" s="405">
        <v>3</v>
      </c>
      <c r="K120" s="405">
        <v>0</v>
      </c>
      <c r="L120" s="405">
        <v>4</v>
      </c>
      <c r="M120" s="405">
        <v>3</v>
      </c>
      <c r="N120" s="405">
        <v>9</v>
      </c>
      <c r="O120" s="405">
        <v>5</v>
      </c>
      <c r="P120" s="405">
        <v>6</v>
      </c>
      <c r="Q120" s="405">
        <v>1</v>
      </c>
      <c r="R120" s="405">
        <v>43</v>
      </c>
      <c r="S120" s="405">
        <v>31</v>
      </c>
      <c r="T120" s="405">
        <v>12</v>
      </c>
    </row>
    <row r="121" spans="1:20">
      <c r="A121" s="405" t="s">
        <v>2474</v>
      </c>
      <c r="B121" s="405" t="s">
        <v>3968</v>
      </c>
      <c r="C121" s="405" t="s">
        <v>37</v>
      </c>
      <c r="D121" s="405" t="s">
        <v>2475</v>
      </c>
      <c r="E121" s="405" t="s">
        <v>2476</v>
      </c>
      <c r="F121" s="405">
        <v>8</v>
      </c>
      <c r="G121" s="405">
        <v>5</v>
      </c>
      <c r="H121" s="405">
        <v>9</v>
      </c>
      <c r="I121" s="405">
        <v>9</v>
      </c>
      <c r="J121" s="405">
        <v>14</v>
      </c>
      <c r="K121" s="405">
        <v>0</v>
      </c>
      <c r="L121" s="405">
        <v>1</v>
      </c>
      <c r="M121" s="405">
        <v>3</v>
      </c>
      <c r="N121" s="405">
        <v>24</v>
      </c>
      <c r="O121" s="405">
        <v>28</v>
      </c>
      <c r="P121" s="405">
        <v>64</v>
      </c>
      <c r="Q121" s="405">
        <v>116</v>
      </c>
      <c r="R121" s="405">
        <v>281</v>
      </c>
      <c r="S121" s="405">
        <v>211</v>
      </c>
      <c r="T121" s="405">
        <v>70</v>
      </c>
    </row>
    <row r="122" spans="1:20">
      <c r="A122" s="405" t="s">
        <v>8821</v>
      </c>
      <c r="B122" s="405" t="s">
        <v>8679</v>
      </c>
      <c r="C122" s="405" t="s">
        <v>37</v>
      </c>
      <c r="D122" s="405" t="s">
        <v>8822</v>
      </c>
      <c r="E122" s="405" t="s">
        <v>8823</v>
      </c>
      <c r="F122" s="405">
        <v>0</v>
      </c>
      <c r="G122" s="405">
        <v>7</v>
      </c>
      <c r="H122" s="405">
        <v>4</v>
      </c>
      <c r="I122" s="405">
        <v>6</v>
      </c>
      <c r="J122" s="405">
        <v>5</v>
      </c>
      <c r="K122" s="405">
        <v>2</v>
      </c>
      <c r="L122" s="405">
        <v>2</v>
      </c>
      <c r="M122" s="405">
        <v>4</v>
      </c>
      <c r="N122" s="405">
        <v>9</v>
      </c>
      <c r="O122" s="405">
        <v>5</v>
      </c>
      <c r="P122" s="405">
        <v>18</v>
      </c>
      <c r="Q122" s="405">
        <v>14</v>
      </c>
      <c r="R122" s="405">
        <v>76</v>
      </c>
      <c r="S122" s="405">
        <v>61</v>
      </c>
      <c r="T122" s="405">
        <v>15</v>
      </c>
    </row>
    <row r="123" spans="1:20">
      <c r="A123" s="405" t="s">
        <v>8824</v>
      </c>
      <c r="B123" s="405" t="s">
        <v>8825</v>
      </c>
      <c r="C123" s="405" t="s">
        <v>37</v>
      </c>
      <c r="D123" s="405" t="s">
        <v>7242</v>
      </c>
      <c r="F123" s="405">
        <v>0</v>
      </c>
      <c r="G123" s="405">
        <v>0</v>
      </c>
      <c r="H123" s="405">
        <v>0</v>
      </c>
      <c r="I123" s="405">
        <v>0</v>
      </c>
      <c r="J123" s="405">
        <v>0</v>
      </c>
      <c r="K123" s="405">
        <v>0</v>
      </c>
      <c r="L123" s="405">
        <v>0</v>
      </c>
      <c r="M123" s="405">
        <v>0</v>
      </c>
      <c r="N123" s="405">
        <v>0</v>
      </c>
      <c r="O123" s="405">
        <v>0</v>
      </c>
      <c r="P123" s="405">
        <v>0</v>
      </c>
      <c r="Q123" s="405">
        <v>0</v>
      </c>
      <c r="R123" s="405">
        <v>0</v>
      </c>
      <c r="S123" s="405">
        <v>0</v>
      </c>
      <c r="T123" s="405">
        <v>0</v>
      </c>
    </row>
    <row r="124" spans="1:20">
      <c r="A124" s="405" t="s">
        <v>8826</v>
      </c>
      <c r="B124" s="405" t="s">
        <v>3968</v>
      </c>
      <c r="C124" s="405" t="s">
        <v>37</v>
      </c>
      <c r="D124" s="405" t="s">
        <v>8827</v>
      </c>
      <c r="F124" s="405">
        <v>0</v>
      </c>
      <c r="G124" s="405">
        <v>0</v>
      </c>
      <c r="H124" s="405">
        <v>0</v>
      </c>
      <c r="I124" s="405">
        <v>0</v>
      </c>
      <c r="J124" s="405">
        <v>0</v>
      </c>
      <c r="K124" s="405">
        <v>0</v>
      </c>
      <c r="L124" s="405">
        <v>0</v>
      </c>
      <c r="M124" s="405">
        <v>0</v>
      </c>
      <c r="N124" s="405">
        <v>0</v>
      </c>
      <c r="O124" s="405">
        <v>0</v>
      </c>
      <c r="P124" s="405">
        <v>0</v>
      </c>
      <c r="Q124" s="405">
        <v>0</v>
      </c>
      <c r="R124" s="405">
        <v>0</v>
      </c>
      <c r="S124" s="405">
        <v>0</v>
      </c>
      <c r="T124" s="405">
        <v>0</v>
      </c>
    </row>
    <row r="125" spans="1:20">
      <c r="A125" s="405" t="s">
        <v>8828</v>
      </c>
      <c r="B125" s="405" t="s">
        <v>8829</v>
      </c>
      <c r="C125" s="405" t="s">
        <v>37</v>
      </c>
      <c r="D125" s="405" t="s">
        <v>8830</v>
      </c>
      <c r="F125" s="405">
        <v>0</v>
      </c>
      <c r="G125" s="405">
        <v>0</v>
      </c>
      <c r="H125" s="405">
        <v>0</v>
      </c>
      <c r="I125" s="405">
        <v>0</v>
      </c>
      <c r="J125" s="405">
        <v>0</v>
      </c>
      <c r="K125" s="405">
        <v>0</v>
      </c>
      <c r="L125" s="405">
        <v>0</v>
      </c>
      <c r="M125" s="405">
        <v>0</v>
      </c>
      <c r="N125" s="405">
        <v>0</v>
      </c>
      <c r="O125" s="405">
        <v>0</v>
      </c>
      <c r="P125" s="405">
        <v>0</v>
      </c>
      <c r="Q125" s="405">
        <v>0</v>
      </c>
      <c r="R125" s="405">
        <v>0</v>
      </c>
      <c r="S125" s="405">
        <v>0</v>
      </c>
      <c r="T125" s="405">
        <v>0</v>
      </c>
    </row>
    <row r="126" spans="1:20">
      <c r="A126" s="405" t="s">
        <v>8831</v>
      </c>
      <c r="B126" s="405" t="s">
        <v>8832</v>
      </c>
      <c r="C126" s="405" t="s">
        <v>37</v>
      </c>
      <c r="D126" s="405" t="s">
        <v>8833</v>
      </c>
      <c r="E126" s="405" t="s">
        <v>8834</v>
      </c>
      <c r="F126" s="405">
        <v>9</v>
      </c>
      <c r="G126" s="405">
        <v>27</v>
      </c>
      <c r="H126" s="405">
        <v>17</v>
      </c>
      <c r="I126" s="405">
        <v>16</v>
      </c>
      <c r="J126" s="405">
        <v>10</v>
      </c>
      <c r="K126" s="405">
        <v>2</v>
      </c>
      <c r="L126" s="405">
        <v>0</v>
      </c>
      <c r="M126" s="405">
        <v>5</v>
      </c>
      <c r="N126" s="405">
        <v>11</v>
      </c>
      <c r="O126" s="405">
        <v>10</v>
      </c>
      <c r="P126" s="405">
        <v>4</v>
      </c>
      <c r="Q126" s="405">
        <v>5</v>
      </c>
      <c r="R126" s="405">
        <v>116</v>
      </c>
      <c r="S126" s="405">
        <v>88</v>
      </c>
      <c r="T126" s="405">
        <v>28</v>
      </c>
    </row>
    <row r="127" spans="1:20">
      <c r="A127" s="405" t="s">
        <v>8835</v>
      </c>
      <c r="B127" s="405" t="s">
        <v>8679</v>
      </c>
      <c r="C127" s="405" t="s">
        <v>37</v>
      </c>
      <c r="D127" s="405" t="s">
        <v>8836</v>
      </c>
      <c r="E127" s="405" t="s">
        <v>8837</v>
      </c>
      <c r="F127" s="405">
        <v>0</v>
      </c>
      <c r="G127" s="405">
        <v>0</v>
      </c>
      <c r="H127" s="405">
        <v>0</v>
      </c>
      <c r="I127" s="405">
        <v>0</v>
      </c>
      <c r="J127" s="405">
        <v>0</v>
      </c>
      <c r="K127" s="405">
        <v>0</v>
      </c>
      <c r="L127" s="405">
        <v>0</v>
      </c>
      <c r="M127" s="405">
        <v>0</v>
      </c>
      <c r="N127" s="405">
        <v>0</v>
      </c>
      <c r="O127" s="405">
        <v>0</v>
      </c>
      <c r="P127" s="405">
        <v>0</v>
      </c>
      <c r="Q127" s="405">
        <v>0</v>
      </c>
      <c r="R127" s="405">
        <v>0</v>
      </c>
      <c r="S127" s="405">
        <v>0</v>
      </c>
      <c r="T127" s="405">
        <v>0</v>
      </c>
    </row>
    <row r="128" spans="1:20">
      <c r="A128" s="405" t="s">
        <v>2140</v>
      </c>
      <c r="B128" s="405" t="s">
        <v>7123</v>
      </c>
      <c r="C128" s="405" t="s">
        <v>37</v>
      </c>
      <c r="D128" s="405" t="s">
        <v>2141</v>
      </c>
      <c r="E128" s="405" t="s">
        <v>2142</v>
      </c>
      <c r="F128" s="405">
        <v>0</v>
      </c>
      <c r="G128" s="405">
        <v>1</v>
      </c>
      <c r="H128" s="405">
        <v>3</v>
      </c>
      <c r="I128" s="405">
        <v>5</v>
      </c>
      <c r="J128" s="405">
        <v>9</v>
      </c>
      <c r="K128" s="405">
        <v>3</v>
      </c>
      <c r="L128" s="405">
        <v>2</v>
      </c>
      <c r="M128" s="405">
        <v>3</v>
      </c>
      <c r="N128" s="405">
        <v>36</v>
      </c>
      <c r="O128" s="405">
        <v>6</v>
      </c>
      <c r="P128" s="405">
        <v>24</v>
      </c>
      <c r="Q128" s="405">
        <v>2</v>
      </c>
      <c r="R128" s="405">
        <v>94</v>
      </c>
      <c r="S128" s="405">
        <v>58</v>
      </c>
      <c r="T128" s="405">
        <v>36</v>
      </c>
    </row>
    <row r="129" spans="1:20">
      <c r="A129" s="405" t="s">
        <v>8838</v>
      </c>
      <c r="B129" s="405" t="s">
        <v>8839</v>
      </c>
      <c r="C129" s="405" t="s">
        <v>37</v>
      </c>
      <c r="D129" s="405" t="s">
        <v>8840</v>
      </c>
      <c r="E129" s="405" t="s">
        <v>8841</v>
      </c>
      <c r="F129" s="405">
        <v>0</v>
      </c>
      <c r="G129" s="405">
        <v>0</v>
      </c>
      <c r="H129" s="405">
        <v>0</v>
      </c>
      <c r="I129" s="405">
        <v>0</v>
      </c>
      <c r="J129" s="405">
        <v>0</v>
      </c>
      <c r="K129" s="405">
        <v>0</v>
      </c>
      <c r="L129" s="405">
        <v>0</v>
      </c>
      <c r="M129" s="405">
        <v>0</v>
      </c>
      <c r="N129" s="405">
        <v>0</v>
      </c>
      <c r="O129" s="405">
        <v>0</v>
      </c>
      <c r="P129" s="405">
        <v>0</v>
      </c>
      <c r="Q129" s="405">
        <v>0</v>
      </c>
      <c r="R129" s="405">
        <v>0</v>
      </c>
      <c r="S129" s="405">
        <v>0</v>
      </c>
      <c r="T129" s="405">
        <v>0</v>
      </c>
    </row>
    <row r="130" spans="1:20">
      <c r="A130" s="405" t="s">
        <v>8842</v>
      </c>
      <c r="B130" s="405" t="s">
        <v>8843</v>
      </c>
      <c r="C130" s="405" t="s">
        <v>37</v>
      </c>
      <c r="D130" s="405" t="s">
        <v>8844</v>
      </c>
      <c r="F130" s="405">
        <v>5</v>
      </c>
      <c r="G130" s="405">
        <v>2</v>
      </c>
      <c r="H130" s="405">
        <v>12</v>
      </c>
      <c r="I130" s="405">
        <v>2</v>
      </c>
      <c r="J130" s="405">
        <v>0</v>
      </c>
      <c r="K130" s="405">
        <v>0</v>
      </c>
      <c r="L130" s="405">
        <v>4</v>
      </c>
      <c r="M130" s="405">
        <v>2</v>
      </c>
      <c r="N130" s="405">
        <v>5</v>
      </c>
      <c r="O130" s="405">
        <v>5</v>
      </c>
      <c r="P130" s="405">
        <v>9</v>
      </c>
      <c r="Q130" s="405">
        <v>2</v>
      </c>
      <c r="R130" s="405">
        <v>48</v>
      </c>
      <c r="S130" s="405">
        <v>35</v>
      </c>
      <c r="T130" s="405">
        <v>13</v>
      </c>
    </row>
    <row r="131" spans="1:20">
      <c r="A131" s="405" t="s">
        <v>8845</v>
      </c>
      <c r="B131" s="405" t="s">
        <v>8846</v>
      </c>
      <c r="C131" s="405" t="s">
        <v>37</v>
      </c>
      <c r="D131" s="405" t="s">
        <v>8847</v>
      </c>
      <c r="F131" s="405">
        <v>0</v>
      </c>
      <c r="G131" s="405">
        <v>0</v>
      </c>
      <c r="H131" s="405">
        <v>0</v>
      </c>
      <c r="I131" s="405">
        <v>0</v>
      </c>
      <c r="J131" s="405">
        <v>0</v>
      </c>
      <c r="K131" s="405">
        <v>0</v>
      </c>
      <c r="L131" s="405">
        <v>0</v>
      </c>
      <c r="M131" s="405">
        <v>0</v>
      </c>
      <c r="N131" s="405">
        <v>0</v>
      </c>
      <c r="O131" s="405">
        <v>0</v>
      </c>
      <c r="P131" s="405">
        <v>0</v>
      </c>
      <c r="Q131" s="405">
        <v>0</v>
      </c>
      <c r="R131" s="405">
        <v>0</v>
      </c>
      <c r="S131" s="405">
        <v>0</v>
      </c>
      <c r="T131" s="405">
        <v>0</v>
      </c>
    </row>
    <row r="132" spans="1:20">
      <c r="A132" s="405" t="s">
        <v>2740</v>
      </c>
      <c r="B132" s="405" t="s">
        <v>8848</v>
      </c>
      <c r="C132" s="405" t="s">
        <v>37</v>
      </c>
      <c r="D132" s="405" t="s">
        <v>2741</v>
      </c>
      <c r="F132" s="405">
        <v>31</v>
      </c>
      <c r="G132" s="405">
        <v>2</v>
      </c>
      <c r="H132" s="405">
        <v>15</v>
      </c>
      <c r="I132" s="405">
        <v>42</v>
      </c>
      <c r="J132" s="405">
        <v>6</v>
      </c>
      <c r="K132" s="405">
        <v>0</v>
      </c>
      <c r="L132" s="405">
        <v>0</v>
      </c>
      <c r="M132" s="405">
        <v>4</v>
      </c>
      <c r="N132" s="405">
        <v>49</v>
      </c>
      <c r="O132" s="405">
        <v>17</v>
      </c>
      <c r="P132" s="405">
        <v>29</v>
      </c>
      <c r="Q132" s="405">
        <v>25</v>
      </c>
      <c r="R132" s="405">
        <v>220</v>
      </c>
      <c r="S132" s="405">
        <v>166</v>
      </c>
      <c r="T132" s="405">
        <v>54</v>
      </c>
    </row>
    <row r="133" spans="1:20">
      <c r="A133" s="405" t="s">
        <v>8849</v>
      </c>
      <c r="B133" s="405" t="s">
        <v>8647</v>
      </c>
      <c r="C133" s="405" t="s">
        <v>37</v>
      </c>
      <c r="D133" s="405" t="s">
        <v>8850</v>
      </c>
      <c r="E133" s="405" t="s">
        <v>8851</v>
      </c>
      <c r="F133" s="405">
        <v>0</v>
      </c>
      <c r="G133" s="405">
        <v>0</v>
      </c>
      <c r="H133" s="405">
        <v>0</v>
      </c>
      <c r="I133" s="405">
        <v>0</v>
      </c>
      <c r="J133" s="405">
        <v>0</v>
      </c>
      <c r="K133" s="405">
        <v>0</v>
      </c>
      <c r="L133" s="405">
        <v>0</v>
      </c>
      <c r="M133" s="405">
        <v>0</v>
      </c>
      <c r="N133" s="405">
        <v>0</v>
      </c>
      <c r="O133" s="405">
        <v>0</v>
      </c>
      <c r="P133" s="405">
        <v>0</v>
      </c>
      <c r="Q133" s="405">
        <v>0</v>
      </c>
      <c r="R133" s="405">
        <v>0</v>
      </c>
      <c r="S133" s="405">
        <v>0</v>
      </c>
      <c r="T133" s="405">
        <v>0</v>
      </c>
    </row>
    <row r="134" spans="1:20">
      <c r="A134" s="405" t="s">
        <v>7244</v>
      </c>
      <c r="B134" s="405" t="s">
        <v>7191</v>
      </c>
      <c r="C134" s="405" t="s">
        <v>37</v>
      </c>
      <c r="D134" s="405" t="s">
        <v>7245</v>
      </c>
      <c r="E134" s="405" t="s">
        <v>7246</v>
      </c>
      <c r="F134" s="405">
        <v>0</v>
      </c>
      <c r="G134" s="405">
        <v>0</v>
      </c>
      <c r="H134" s="405">
        <v>0</v>
      </c>
      <c r="I134" s="405">
        <v>0</v>
      </c>
      <c r="J134" s="405">
        <v>17</v>
      </c>
      <c r="K134" s="405">
        <v>0</v>
      </c>
      <c r="L134" s="405">
        <v>0</v>
      </c>
      <c r="M134" s="405">
        <v>0</v>
      </c>
      <c r="N134" s="405">
        <v>0</v>
      </c>
      <c r="O134" s="405">
        <v>1</v>
      </c>
      <c r="P134" s="405">
        <v>0</v>
      </c>
      <c r="Q134" s="405">
        <v>4</v>
      </c>
      <c r="R134" s="405">
        <v>22</v>
      </c>
      <c r="S134" s="405">
        <v>14</v>
      </c>
      <c r="T134" s="405">
        <v>8</v>
      </c>
    </row>
    <row r="135" spans="1:20">
      <c r="A135" s="405" t="s">
        <v>8852</v>
      </c>
      <c r="B135" s="405" t="s">
        <v>8853</v>
      </c>
      <c r="C135" s="405" t="s">
        <v>37</v>
      </c>
      <c r="D135" s="405" t="s">
        <v>8854</v>
      </c>
      <c r="F135" s="405">
        <v>0</v>
      </c>
      <c r="G135" s="405">
        <v>0</v>
      </c>
      <c r="H135" s="405">
        <v>2</v>
      </c>
      <c r="I135" s="405">
        <v>2</v>
      </c>
      <c r="J135" s="405">
        <v>0</v>
      </c>
      <c r="K135" s="405">
        <v>0</v>
      </c>
      <c r="L135" s="405">
        <v>0</v>
      </c>
      <c r="M135" s="405">
        <v>2</v>
      </c>
      <c r="N135" s="405">
        <v>0</v>
      </c>
      <c r="O135" s="405">
        <v>3</v>
      </c>
      <c r="P135" s="405">
        <v>1</v>
      </c>
      <c r="Q135" s="405">
        <v>0</v>
      </c>
      <c r="R135" s="405">
        <v>10</v>
      </c>
      <c r="S135" s="405">
        <v>5</v>
      </c>
      <c r="T135" s="405">
        <v>5</v>
      </c>
    </row>
    <row r="136" spans="1:20">
      <c r="A136" s="405" t="s">
        <v>7247</v>
      </c>
      <c r="B136" s="405" t="s">
        <v>8855</v>
      </c>
      <c r="C136" s="405" t="s">
        <v>37</v>
      </c>
      <c r="D136" s="405" t="s">
        <v>7249</v>
      </c>
      <c r="E136" s="405" t="s">
        <v>7250</v>
      </c>
      <c r="F136" s="405">
        <v>0</v>
      </c>
      <c r="G136" s="405">
        <v>0</v>
      </c>
      <c r="H136" s="405">
        <v>0</v>
      </c>
      <c r="I136" s="405">
        <v>0</v>
      </c>
      <c r="J136" s="405">
        <v>0</v>
      </c>
      <c r="K136" s="405">
        <v>0</v>
      </c>
      <c r="L136" s="405">
        <v>0</v>
      </c>
      <c r="M136" s="405">
        <v>0</v>
      </c>
      <c r="N136" s="405">
        <v>0</v>
      </c>
      <c r="O136" s="405">
        <v>0</v>
      </c>
      <c r="P136" s="405">
        <v>0</v>
      </c>
      <c r="Q136" s="405">
        <v>0</v>
      </c>
      <c r="R136" s="405">
        <v>0</v>
      </c>
      <c r="S136" s="405">
        <v>0</v>
      </c>
      <c r="T136" s="405">
        <v>0</v>
      </c>
    </row>
    <row r="137" spans="1:20">
      <c r="A137" s="405" t="s">
        <v>8856</v>
      </c>
      <c r="B137" s="405" t="s">
        <v>8855</v>
      </c>
      <c r="C137" s="405" t="s">
        <v>37</v>
      </c>
      <c r="D137" s="405" t="s">
        <v>8857</v>
      </c>
      <c r="F137" s="405">
        <v>0</v>
      </c>
      <c r="G137" s="405">
        <v>0</v>
      </c>
      <c r="H137" s="405">
        <v>0</v>
      </c>
      <c r="I137" s="405">
        <v>0</v>
      </c>
      <c r="J137" s="405">
        <v>0</v>
      </c>
      <c r="K137" s="405">
        <v>0</v>
      </c>
      <c r="L137" s="405">
        <v>0</v>
      </c>
      <c r="M137" s="405">
        <v>0</v>
      </c>
      <c r="N137" s="405">
        <v>0</v>
      </c>
      <c r="O137" s="405">
        <v>0</v>
      </c>
      <c r="P137" s="405">
        <v>0</v>
      </c>
      <c r="Q137" s="405">
        <v>0</v>
      </c>
      <c r="R137" s="405">
        <v>0</v>
      </c>
      <c r="S137" s="405">
        <v>0</v>
      </c>
      <c r="T137" s="405">
        <v>0</v>
      </c>
    </row>
    <row r="138" spans="1:20">
      <c r="A138" s="405" t="s">
        <v>2214</v>
      </c>
      <c r="B138" s="405" t="s">
        <v>8858</v>
      </c>
      <c r="C138" s="405" t="s">
        <v>37</v>
      </c>
      <c r="D138" s="405" t="s">
        <v>2215</v>
      </c>
      <c r="E138" s="405" t="s">
        <v>2216</v>
      </c>
      <c r="F138" s="405">
        <v>1</v>
      </c>
      <c r="G138" s="405">
        <v>3</v>
      </c>
      <c r="H138" s="405">
        <v>1</v>
      </c>
      <c r="I138" s="405">
        <v>0</v>
      </c>
      <c r="J138" s="405">
        <v>0</v>
      </c>
      <c r="K138" s="405">
        <v>0</v>
      </c>
      <c r="L138" s="405">
        <v>0</v>
      </c>
      <c r="M138" s="405">
        <v>0</v>
      </c>
      <c r="N138" s="405">
        <v>0</v>
      </c>
      <c r="O138" s="405">
        <v>4</v>
      </c>
      <c r="P138" s="405">
        <v>1</v>
      </c>
      <c r="Q138" s="405">
        <v>2</v>
      </c>
      <c r="R138" s="405">
        <v>12</v>
      </c>
      <c r="S138" s="405">
        <v>8</v>
      </c>
      <c r="T138" s="405">
        <v>4</v>
      </c>
    </row>
    <row r="139" spans="1:20">
      <c r="A139" s="405" t="s">
        <v>8859</v>
      </c>
      <c r="B139" s="405" t="s">
        <v>8860</v>
      </c>
      <c r="C139" s="405" t="s">
        <v>37</v>
      </c>
      <c r="D139" s="405" t="s">
        <v>8861</v>
      </c>
      <c r="F139" s="405">
        <v>0</v>
      </c>
      <c r="G139" s="405">
        <v>0</v>
      </c>
      <c r="H139" s="405">
        <v>0</v>
      </c>
      <c r="I139" s="405">
        <v>0</v>
      </c>
      <c r="J139" s="405">
        <v>0</v>
      </c>
      <c r="K139" s="405">
        <v>0</v>
      </c>
      <c r="L139" s="405">
        <v>0</v>
      </c>
      <c r="M139" s="405">
        <v>0</v>
      </c>
      <c r="N139" s="405">
        <v>0</v>
      </c>
      <c r="O139" s="405">
        <v>0</v>
      </c>
      <c r="P139" s="405">
        <v>0</v>
      </c>
      <c r="Q139" s="405">
        <v>0</v>
      </c>
      <c r="R139" s="405">
        <v>0</v>
      </c>
      <c r="S139" s="405">
        <v>0</v>
      </c>
      <c r="T139" s="405">
        <v>0</v>
      </c>
    </row>
    <row r="140" spans="1:20">
      <c r="A140" s="405" t="s">
        <v>8862</v>
      </c>
      <c r="B140" s="405" t="s">
        <v>8863</v>
      </c>
      <c r="C140" s="405" t="s">
        <v>37</v>
      </c>
      <c r="D140" s="405" t="s">
        <v>8864</v>
      </c>
      <c r="F140" s="405">
        <v>0</v>
      </c>
      <c r="G140" s="405">
        <v>0</v>
      </c>
      <c r="H140" s="405">
        <v>0</v>
      </c>
      <c r="I140" s="405">
        <v>0</v>
      </c>
      <c r="J140" s="405">
        <v>0</v>
      </c>
      <c r="K140" s="405">
        <v>0</v>
      </c>
      <c r="L140" s="405">
        <v>0</v>
      </c>
      <c r="M140" s="405">
        <v>0</v>
      </c>
      <c r="N140" s="405">
        <v>0</v>
      </c>
      <c r="O140" s="405">
        <v>0</v>
      </c>
      <c r="P140" s="405">
        <v>0</v>
      </c>
      <c r="Q140" s="405">
        <v>0</v>
      </c>
      <c r="R140" s="405">
        <v>0</v>
      </c>
      <c r="S140" s="405">
        <v>0</v>
      </c>
      <c r="T140" s="405">
        <v>0</v>
      </c>
    </row>
    <row r="141" spans="1:20">
      <c r="A141" s="405" t="s">
        <v>8865</v>
      </c>
      <c r="B141" s="405" t="s">
        <v>8866</v>
      </c>
      <c r="C141" s="405" t="s">
        <v>37</v>
      </c>
      <c r="D141" s="405" t="s">
        <v>8867</v>
      </c>
      <c r="F141" s="405">
        <v>0</v>
      </c>
      <c r="G141" s="405">
        <v>0</v>
      </c>
      <c r="H141" s="405">
        <v>0</v>
      </c>
      <c r="I141" s="405">
        <v>0</v>
      </c>
      <c r="J141" s="405">
        <v>0</v>
      </c>
      <c r="K141" s="405">
        <v>0</v>
      </c>
      <c r="L141" s="405">
        <v>0</v>
      </c>
      <c r="M141" s="405">
        <v>0</v>
      </c>
      <c r="N141" s="405">
        <v>0</v>
      </c>
      <c r="O141" s="405">
        <v>0</v>
      </c>
      <c r="P141" s="405">
        <v>0</v>
      </c>
      <c r="Q141" s="405">
        <v>0</v>
      </c>
      <c r="R141" s="405">
        <v>0</v>
      </c>
      <c r="S141" s="405">
        <v>0</v>
      </c>
      <c r="T141" s="405">
        <v>0</v>
      </c>
    </row>
    <row r="142" spans="1:20">
      <c r="A142" s="405" t="s">
        <v>8868</v>
      </c>
      <c r="B142" s="405" t="s">
        <v>8866</v>
      </c>
      <c r="C142" s="405" t="s">
        <v>37</v>
      </c>
      <c r="D142" s="405" t="s">
        <v>8869</v>
      </c>
      <c r="F142" s="405">
        <v>0</v>
      </c>
      <c r="G142" s="405">
        <v>0</v>
      </c>
      <c r="H142" s="405">
        <v>0</v>
      </c>
      <c r="I142" s="405">
        <v>0</v>
      </c>
      <c r="J142" s="405">
        <v>0</v>
      </c>
      <c r="K142" s="405">
        <v>0</v>
      </c>
      <c r="L142" s="405">
        <v>0</v>
      </c>
      <c r="M142" s="405">
        <v>0</v>
      </c>
      <c r="N142" s="405">
        <v>0</v>
      </c>
      <c r="O142" s="405">
        <v>0</v>
      </c>
      <c r="P142" s="405">
        <v>0</v>
      </c>
      <c r="Q142" s="405">
        <v>0</v>
      </c>
      <c r="R142" s="405">
        <v>0</v>
      </c>
      <c r="S142" s="405">
        <v>0</v>
      </c>
      <c r="T142" s="405">
        <v>0</v>
      </c>
    </row>
    <row r="143" spans="1:20">
      <c r="A143" s="405" t="s">
        <v>8870</v>
      </c>
      <c r="B143" s="405" t="s">
        <v>8871</v>
      </c>
      <c r="C143" s="405" t="s">
        <v>37</v>
      </c>
      <c r="D143" s="5">
        <v>245870</v>
      </c>
      <c r="E143" s="405" t="s">
        <v>8872</v>
      </c>
      <c r="F143" s="405">
        <v>0</v>
      </c>
      <c r="G143" s="405">
        <v>0</v>
      </c>
      <c r="H143" s="405">
        <v>0</v>
      </c>
      <c r="I143" s="405">
        <v>0</v>
      </c>
      <c r="J143" s="405">
        <v>0</v>
      </c>
      <c r="K143" s="405">
        <v>0</v>
      </c>
      <c r="L143" s="405">
        <v>0</v>
      </c>
      <c r="M143" s="405">
        <v>0</v>
      </c>
      <c r="N143" s="405">
        <v>0</v>
      </c>
      <c r="O143" s="405">
        <v>0</v>
      </c>
      <c r="P143" s="405">
        <v>0</v>
      </c>
      <c r="Q143" s="405">
        <v>0</v>
      </c>
      <c r="R143" s="405">
        <v>0</v>
      </c>
      <c r="S143" s="405">
        <v>0</v>
      </c>
      <c r="T143" s="405">
        <v>0</v>
      </c>
    </row>
    <row r="144" spans="1:20">
      <c r="A144" s="405" t="s">
        <v>256</v>
      </c>
      <c r="B144" s="405" t="s">
        <v>4113</v>
      </c>
      <c r="C144" s="405" t="s">
        <v>37</v>
      </c>
      <c r="D144" s="5">
        <v>269610</v>
      </c>
      <c r="E144" s="405" t="s">
        <v>8873</v>
      </c>
      <c r="F144" s="405">
        <v>0</v>
      </c>
      <c r="G144" s="405">
        <v>0</v>
      </c>
      <c r="H144" s="405">
        <v>0</v>
      </c>
      <c r="I144" s="405">
        <v>5</v>
      </c>
      <c r="J144" s="405">
        <v>2</v>
      </c>
      <c r="K144" s="405">
        <v>1</v>
      </c>
      <c r="L144" s="405">
        <v>0</v>
      </c>
      <c r="M144" s="405">
        <v>0</v>
      </c>
      <c r="N144" s="405">
        <v>6</v>
      </c>
      <c r="O144" s="405">
        <v>0</v>
      </c>
      <c r="P144" s="405">
        <v>0</v>
      </c>
      <c r="Q144" s="405">
        <v>1</v>
      </c>
      <c r="R144" s="405">
        <v>15</v>
      </c>
      <c r="S144" s="405">
        <v>10</v>
      </c>
      <c r="T144" s="405">
        <v>5</v>
      </c>
    </row>
    <row r="145" spans="1:20">
      <c r="A145" s="405" t="s">
        <v>8874</v>
      </c>
      <c r="B145" s="405" t="s">
        <v>8875</v>
      </c>
      <c r="C145" s="405" t="s">
        <v>37</v>
      </c>
      <c r="D145" s="405" t="s">
        <v>8876</v>
      </c>
      <c r="F145" s="405">
        <v>1</v>
      </c>
      <c r="G145" s="405">
        <v>0</v>
      </c>
      <c r="H145" s="405">
        <v>0</v>
      </c>
      <c r="I145" s="405">
        <v>0</v>
      </c>
      <c r="J145" s="405">
        <v>0</v>
      </c>
      <c r="K145" s="405">
        <v>0</v>
      </c>
      <c r="L145" s="405">
        <v>0</v>
      </c>
      <c r="M145" s="405">
        <v>0</v>
      </c>
      <c r="N145" s="405">
        <v>0</v>
      </c>
      <c r="O145" s="405">
        <v>0</v>
      </c>
      <c r="P145" s="405">
        <v>0</v>
      </c>
      <c r="Q145" s="405">
        <v>0</v>
      </c>
      <c r="R145" s="405">
        <v>1</v>
      </c>
      <c r="S145" s="405">
        <v>0</v>
      </c>
      <c r="T145" s="405">
        <v>1</v>
      </c>
    </row>
    <row r="146" spans="1:20">
      <c r="A146" s="405" t="s">
        <v>8877</v>
      </c>
      <c r="B146" s="405" t="s">
        <v>8878</v>
      </c>
      <c r="C146" s="405" t="s">
        <v>37</v>
      </c>
      <c r="D146" s="405" t="s">
        <v>8879</v>
      </c>
      <c r="F146" s="405">
        <v>0</v>
      </c>
      <c r="G146" s="405">
        <v>0</v>
      </c>
      <c r="H146" s="405">
        <v>0</v>
      </c>
      <c r="I146" s="405">
        <v>0</v>
      </c>
      <c r="J146" s="405">
        <v>0</v>
      </c>
      <c r="K146" s="405">
        <v>0</v>
      </c>
      <c r="L146" s="405">
        <v>0</v>
      </c>
      <c r="M146" s="405">
        <v>0</v>
      </c>
      <c r="N146" s="405">
        <v>0</v>
      </c>
      <c r="O146" s="405">
        <v>0</v>
      </c>
      <c r="P146" s="405">
        <v>0</v>
      </c>
      <c r="Q146" s="405">
        <v>0</v>
      </c>
      <c r="R146" s="405">
        <v>0</v>
      </c>
      <c r="S146" s="405">
        <v>0</v>
      </c>
      <c r="T146" s="405">
        <v>0</v>
      </c>
    </row>
    <row r="147" spans="1:20">
      <c r="A147" s="405" t="s">
        <v>8880</v>
      </c>
      <c r="B147" s="405" t="s">
        <v>8881</v>
      </c>
      <c r="C147" s="405" t="s">
        <v>37</v>
      </c>
      <c r="D147" s="405" t="s">
        <v>8882</v>
      </c>
      <c r="F147" s="405">
        <v>0</v>
      </c>
      <c r="G147" s="405">
        <v>0</v>
      </c>
      <c r="H147" s="405">
        <v>0</v>
      </c>
      <c r="I147" s="405">
        <v>0</v>
      </c>
      <c r="J147" s="405">
        <v>0</v>
      </c>
      <c r="K147" s="405">
        <v>0</v>
      </c>
      <c r="L147" s="405">
        <v>0</v>
      </c>
      <c r="M147" s="405">
        <v>0</v>
      </c>
      <c r="N147" s="405">
        <v>0</v>
      </c>
      <c r="O147" s="405">
        <v>0</v>
      </c>
      <c r="P147" s="405">
        <v>0</v>
      </c>
      <c r="Q147" s="405">
        <v>0</v>
      </c>
      <c r="R147" s="405">
        <v>0</v>
      </c>
      <c r="S147" s="405">
        <v>0</v>
      </c>
      <c r="T147" s="405">
        <v>0</v>
      </c>
    </row>
    <row r="148" spans="1:20">
      <c r="A148" s="405" t="s">
        <v>8883</v>
      </c>
      <c r="B148" s="405" t="s">
        <v>8881</v>
      </c>
      <c r="C148" s="405" t="s">
        <v>37</v>
      </c>
      <c r="D148" s="405" t="s">
        <v>8884</v>
      </c>
      <c r="F148" s="405">
        <v>0</v>
      </c>
      <c r="G148" s="405">
        <v>0</v>
      </c>
      <c r="H148" s="405">
        <v>0</v>
      </c>
      <c r="I148" s="405">
        <v>0</v>
      </c>
      <c r="J148" s="405">
        <v>0</v>
      </c>
      <c r="K148" s="405">
        <v>0</v>
      </c>
      <c r="L148" s="405">
        <v>0</v>
      </c>
      <c r="M148" s="405">
        <v>0</v>
      </c>
      <c r="N148" s="405">
        <v>0</v>
      </c>
      <c r="O148" s="405">
        <v>0</v>
      </c>
      <c r="P148" s="405">
        <v>0</v>
      </c>
      <c r="Q148" s="405">
        <v>0</v>
      </c>
      <c r="R148" s="405">
        <v>0</v>
      </c>
      <c r="S148" s="405">
        <v>0</v>
      </c>
      <c r="T148" s="405">
        <v>0</v>
      </c>
    </row>
    <row r="149" spans="1:20">
      <c r="A149" s="405" t="s">
        <v>8885</v>
      </c>
      <c r="B149" s="405" t="s">
        <v>8881</v>
      </c>
      <c r="C149" s="405" t="s">
        <v>37</v>
      </c>
      <c r="D149" s="405" t="s">
        <v>8886</v>
      </c>
      <c r="F149" s="405">
        <v>0</v>
      </c>
      <c r="G149" s="405">
        <v>0</v>
      </c>
      <c r="H149" s="405">
        <v>0</v>
      </c>
      <c r="I149" s="405">
        <v>0</v>
      </c>
      <c r="J149" s="405">
        <v>0</v>
      </c>
      <c r="K149" s="405">
        <v>0</v>
      </c>
      <c r="L149" s="405">
        <v>0</v>
      </c>
      <c r="M149" s="405">
        <v>0</v>
      </c>
      <c r="N149" s="405">
        <v>0</v>
      </c>
      <c r="O149" s="405">
        <v>0</v>
      </c>
      <c r="P149" s="405">
        <v>0</v>
      </c>
      <c r="Q149" s="405">
        <v>0</v>
      </c>
      <c r="R149" s="405">
        <v>0</v>
      </c>
      <c r="S149" s="405">
        <v>0</v>
      </c>
      <c r="T149" s="405">
        <v>0</v>
      </c>
    </row>
    <row r="150" spans="1:20">
      <c r="A150" s="405" t="s">
        <v>8887</v>
      </c>
      <c r="B150" s="405" t="s">
        <v>8888</v>
      </c>
      <c r="C150" s="405" t="s">
        <v>37</v>
      </c>
      <c r="D150" s="405" t="s">
        <v>8889</v>
      </c>
      <c r="E150" s="405" t="s">
        <v>8890</v>
      </c>
      <c r="F150" s="405">
        <v>0</v>
      </c>
      <c r="G150" s="405">
        <v>0</v>
      </c>
      <c r="H150" s="405">
        <v>0</v>
      </c>
      <c r="I150" s="405">
        <v>0</v>
      </c>
      <c r="J150" s="405">
        <v>0</v>
      </c>
      <c r="K150" s="405">
        <v>0</v>
      </c>
      <c r="L150" s="405">
        <v>0</v>
      </c>
      <c r="M150" s="405">
        <v>0</v>
      </c>
      <c r="N150" s="405">
        <v>0</v>
      </c>
      <c r="O150" s="405">
        <v>0</v>
      </c>
      <c r="P150" s="405">
        <v>0</v>
      </c>
      <c r="Q150" s="405">
        <v>0</v>
      </c>
      <c r="R150" s="405">
        <v>0</v>
      </c>
      <c r="S150" s="405">
        <v>0</v>
      </c>
      <c r="T150" s="405">
        <v>0</v>
      </c>
    </row>
    <row r="151" spans="1:20">
      <c r="A151" s="405" t="s">
        <v>8891</v>
      </c>
      <c r="B151" s="405" t="s">
        <v>8892</v>
      </c>
      <c r="C151" s="405" t="s">
        <v>37</v>
      </c>
      <c r="D151" s="405" t="s">
        <v>8893</v>
      </c>
      <c r="F151" s="405">
        <v>0</v>
      </c>
      <c r="G151" s="405">
        <v>0</v>
      </c>
      <c r="H151" s="405">
        <v>0</v>
      </c>
      <c r="I151" s="405">
        <v>0</v>
      </c>
      <c r="J151" s="405">
        <v>0</v>
      </c>
      <c r="K151" s="405">
        <v>0</v>
      </c>
      <c r="L151" s="405">
        <v>0</v>
      </c>
      <c r="M151" s="405">
        <v>0</v>
      </c>
      <c r="N151" s="405">
        <v>0</v>
      </c>
      <c r="O151" s="405">
        <v>0</v>
      </c>
      <c r="P151" s="405">
        <v>0</v>
      </c>
      <c r="Q151" s="405">
        <v>0</v>
      </c>
      <c r="R151" s="405">
        <v>0</v>
      </c>
      <c r="S151" s="405">
        <v>0</v>
      </c>
      <c r="T151" s="405">
        <v>0</v>
      </c>
    </row>
    <row r="152" spans="1:20">
      <c r="A152" s="405" t="s">
        <v>8894</v>
      </c>
      <c r="B152" s="405" t="s">
        <v>8895</v>
      </c>
      <c r="C152" s="405" t="s">
        <v>37</v>
      </c>
      <c r="D152" s="5">
        <v>770723</v>
      </c>
      <c r="E152" s="405" t="s">
        <v>8896</v>
      </c>
      <c r="F152" s="405">
        <v>0</v>
      </c>
      <c r="G152" s="405">
        <v>0</v>
      </c>
      <c r="H152" s="405">
        <v>0</v>
      </c>
      <c r="I152" s="405">
        <v>0</v>
      </c>
      <c r="J152" s="405">
        <v>0</v>
      </c>
      <c r="K152" s="405">
        <v>0</v>
      </c>
      <c r="L152" s="405">
        <v>0</v>
      </c>
      <c r="M152" s="405">
        <v>0</v>
      </c>
      <c r="N152" s="405">
        <v>0</v>
      </c>
      <c r="O152" s="405">
        <v>0</v>
      </c>
      <c r="P152" s="405">
        <v>0</v>
      </c>
      <c r="Q152" s="405">
        <v>0</v>
      </c>
      <c r="R152" s="405">
        <v>0</v>
      </c>
      <c r="S152" s="405">
        <v>0</v>
      </c>
      <c r="T152" s="405">
        <v>0</v>
      </c>
    </row>
    <row r="153" spans="1:20">
      <c r="A153" s="405" t="s">
        <v>8897</v>
      </c>
      <c r="B153" s="405" t="s">
        <v>8898</v>
      </c>
      <c r="C153" s="405" t="s">
        <v>37</v>
      </c>
      <c r="D153" s="405" t="s">
        <v>8899</v>
      </c>
      <c r="F153" s="405">
        <v>0</v>
      </c>
      <c r="G153" s="405">
        <v>0</v>
      </c>
      <c r="H153" s="405">
        <v>0</v>
      </c>
      <c r="I153" s="405">
        <v>0</v>
      </c>
      <c r="J153" s="405">
        <v>0</v>
      </c>
      <c r="K153" s="405">
        <v>0</v>
      </c>
      <c r="L153" s="405">
        <v>0</v>
      </c>
      <c r="M153" s="405">
        <v>0</v>
      </c>
      <c r="N153" s="405">
        <v>0</v>
      </c>
      <c r="O153" s="405">
        <v>0</v>
      </c>
      <c r="P153" s="405">
        <v>0</v>
      </c>
      <c r="Q153" s="405">
        <v>0</v>
      </c>
      <c r="R153" s="405">
        <v>0</v>
      </c>
      <c r="S153" s="405">
        <v>0</v>
      </c>
      <c r="T153" s="405">
        <v>0</v>
      </c>
    </row>
    <row r="154" spans="1:20">
      <c r="A154" s="405" t="s">
        <v>8900</v>
      </c>
      <c r="B154" s="405" t="s">
        <v>8901</v>
      </c>
      <c r="C154" s="405" t="s">
        <v>37</v>
      </c>
      <c r="D154" s="405" t="s">
        <v>8902</v>
      </c>
      <c r="F154" s="405">
        <v>0</v>
      </c>
      <c r="G154" s="405">
        <v>0</v>
      </c>
      <c r="H154" s="405">
        <v>0</v>
      </c>
      <c r="I154" s="405">
        <v>0</v>
      </c>
      <c r="J154" s="405">
        <v>0</v>
      </c>
      <c r="K154" s="405">
        <v>0</v>
      </c>
      <c r="L154" s="405">
        <v>0</v>
      </c>
      <c r="M154" s="405">
        <v>0</v>
      </c>
      <c r="N154" s="405">
        <v>0</v>
      </c>
      <c r="O154" s="405">
        <v>0</v>
      </c>
      <c r="P154" s="405">
        <v>0</v>
      </c>
      <c r="Q154" s="405">
        <v>0</v>
      </c>
      <c r="R154" s="405">
        <v>0</v>
      </c>
      <c r="S154" s="405">
        <v>0</v>
      </c>
      <c r="T154" s="405">
        <v>0</v>
      </c>
    </row>
    <row r="155" spans="1:20">
      <c r="A155" s="405" t="s">
        <v>8903</v>
      </c>
      <c r="B155" s="405" t="s">
        <v>8895</v>
      </c>
      <c r="C155" s="405" t="s">
        <v>37</v>
      </c>
      <c r="D155" s="5">
        <v>926317</v>
      </c>
      <c r="E155" s="405" t="s">
        <v>8904</v>
      </c>
      <c r="F155" s="405">
        <v>0</v>
      </c>
      <c r="G155" s="405">
        <v>0</v>
      </c>
      <c r="H155" s="405">
        <v>0</v>
      </c>
      <c r="I155" s="405">
        <v>0</v>
      </c>
      <c r="J155" s="405">
        <v>0</v>
      </c>
      <c r="K155" s="405">
        <v>0</v>
      </c>
      <c r="L155" s="405">
        <v>0</v>
      </c>
      <c r="M155" s="405">
        <v>0</v>
      </c>
      <c r="N155" s="405">
        <v>0</v>
      </c>
      <c r="O155" s="405">
        <v>0</v>
      </c>
      <c r="P155" s="405">
        <v>0</v>
      </c>
      <c r="Q155" s="405">
        <v>0</v>
      </c>
      <c r="R155" s="405">
        <v>0</v>
      </c>
      <c r="S155" s="405">
        <v>0</v>
      </c>
      <c r="T155" s="405">
        <v>0</v>
      </c>
    </row>
    <row r="156" spans="1:20">
      <c r="A156" s="405" t="s">
        <v>8905</v>
      </c>
      <c r="B156" s="405" t="s">
        <v>8901</v>
      </c>
      <c r="C156" s="405" t="s">
        <v>37</v>
      </c>
      <c r="D156" s="405" t="s">
        <v>8906</v>
      </c>
      <c r="F156" s="405">
        <v>0</v>
      </c>
      <c r="G156" s="405">
        <v>0</v>
      </c>
      <c r="H156" s="405">
        <v>0</v>
      </c>
      <c r="I156" s="405">
        <v>0</v>
      </c>
      <c r="J156" s="405">
        <v>0</v>
      </c>
      <c r="K156" s="405">
        <v>0</v>
      </c>
      <c r="L156" s="405">
        <v>0</v>
      </c>
      <c r="M156" s="405">
        <v>0</v>
      </c>
      <c r="N156" s="405">
        <v>0</v>
      </c>
      <c r="O156" s="405">
        <v>0</v>
      </c>
      <c r="P156" s="405">
        <v>0</v>
      </c>
      <c r="Q156" s="405">
        <v>0</v>
      </c>
      <c r="R156" s="405">
        <v>0</v>
      </c>
      <c r="S156" s="405">
        <v>0</v>
      </c>
      <c r="T156" s="405">
        <v>0</v>
      </c>
    </row>
    <row r="157" spans="1:20">
      <c r="A157" s="405" t="s">
        <v>8907</v>
      </c>
      <c r="B157" s="405" t="s">
        <v>8901</v>
      </c>
      <c r="C157" s="405" t="s">
        <v>37</v>
      </c>
      <c r="D157" s="405" t="s">
        <v>8908</v>
      </c>
      <c r="F157" s="405">
        <v>0</v>
      </c>
      <c r="G157" s="405">
        <v>0</v>
      </c>
      <c r="H157" s="405">
        <v>0</v>
      </c>
      <c r="I157" s="405">
        <v>0</v>
      </c>
      <c r="J157" s="405">
        <v>0</v>
      </c>
      <c r="K157" s="405">
        <v>0</v>
      </c>
      <c r="L157" s="405">
        <v>0</v>
      </c>
      <c r="M157" s="405">
        <v>0</v>
      </c>
      <c r="N157" s="405">
        <v>0</v>
      </c>
      <c r="O157" s="405">
        <v>0</v>
      </c>
      <c r="P157" s="405">
        <v>0</v>
      </c>
      <c r="Q157" s="405">
        <v>0</v>
      </c>
      <c r="R157" s="405">
        <v>0</v>
      </c>
      <c r="S157" s="405">
        <v>0</v>
      </c>
      <c r="T157" s="405">
        <v>0</v>
      </c>
    </row>
    <row r="158" spans="1:20">
      <c r="A158" s="405" t="s">
        <v>8909</v>
      </c>
      <c r="B158" s="405" t="s">
        <v>8901</v>
      </c>
      <c r="C158" s="405" t="s">
        <v>37</v>
      </c>
      <c r="D158" s="405" t="s">
        <v>8910</v>
      </c>
      <c r="F158" s="405">
        <v>0</v>
      </c>
      <c r="G158" s="405">
        <v>0</v>
      </c>
      <c r="H158" s="405">
        <v>0</v>
      </c>
      <c r="I158" s="405">
        <v>0</v>
      </c>
      <c r="J158" s="405">
        <v>0</v>
      </c>
      <c r="K158" s="405">
        <v>0</v>
      </c>
      <c r="L158" s="405">
        <v>0</v>
      </c>
      <c r="M158" s="405">
        <v>0</v>
      </c>
      <c r="N158" s="405">
        <v>0</v>
      </c>
      <c r="O158" s="405">
        <v>0</v>
      </c>
      <c r="P158" s="405">
        <v>0</v>
      </c>
      <c r="Q158" s="405">
        <v>0</v>
      </c>
      <c r="R158" s="405">
        <v>0</v>
      </c>
      <c r="S158" s="405">
        <v>0</v>
      </c>
      <c r="T158" s="405">
        <v>0</v>
      </c>
    </row>
    <row r="159" spans="1:20">
      <c r="A159" s="405" t="s">
        <v>8911</v>
      </c>
      <c r="B159" s="405" t="s">
        <v>8901</v>
      </c>
      <c r="C159" s="405" t="s">
        <v>37</v>
      </c>
      <c r="D159" s="405" t="s">
        <v>8912</v>
      </c>
      <c r="F159" s="405">
        <v>0</v>
      </c>
      <c r="G159" s="405">
        <v>0</v>
      </c>
      <c r="H159" s="405">
        <v>0</v>
      </c>
      <c r="I159" s="405">
        <v>0</v>
      </c>
      <c r="J159" s="405">
        <v>0</v>
      </c>
      <c r="K159" s="405">
        <v>0</v>
      </c>
      <c r="L159" s="405">
        <v>0</v>
      </c>
      <c r="M159" s="405">
        <v>0</v>
      </c>
      <c r="N159" s="405">
        <v>0</v>
      </c>
      <c r="O159" s="405">
        <v>0</v>
      </c>
      <c r="P159" s="405">
        <v>0</v>
      </c>
      <c r="Q159" s="405">
        <v>0</v>
      </c>
      <c r="R159" s="405">
        <v>0</v>
      </c>
      <c r="S159" s="405">
        <v>0</v>
      </c>
      <c r="T159" s="405">
        <v>0</v>
      </c>
    </row>
    <row r="160" spans="1:20">
      <c r="A160" s="405" t="s">
        <v>8913</v>
      </c>
      <c r="B160" s="405" t="s">
        <v>8901</v>
      </c>
      <c r="C160" s="405" t="s">
        <v>37</v>
      </c>
      <c r="D160" s="405" t="s">
        <v>8914</v>
      </c>
      <c r="F160" s="405">
        <v>0</v>
      </c>
      <c r="G160" s="405">
        <v>0</v>
      </c>
      <c r="H160" s="405">
        <v>0</v>
      </c>
      <c r="I160" s="405">
        <v>0</v>
      </c>
      <c r="J160" s="405">
        <v>0</v>
      </c>
      <c r="K160" s="405">
        <v>0</v>
      </c>
      <c r="L160" s="405">
        <v>0</v>
      </c>
      <c r="M160" s="405">
        <v>0</v>
      </c>
      <c r="N160" s="405">
        <v>0</v>
      </c>
      <c r="O160" s="405">
        <v>0</v>
      </c>
      <c r="P160" s="405">
        <v>0</v>
      </c>
      <c r="Q160" s="405">
        <v>0</v>
      </c>
      <c r="R160" s="405">
        <v>0</v>
      </c>
      <c r="S160" s="405">
        <v>0</v>
      </c>
      <c r="T160" s="405">
        <v>0</v>
      </c>
    </row>
    <row r="161" spans="1:20">
      <c r="A161" s="405" t="s">
        <v>8915</v>
      </c>
      <c r="B161" s="405" t="s">
        <v>8916</v>
      </c>
      <c r="C161" s="405" t="s">
        <v>37</v>
      </c>
      <c r="D161" s="405" t="s">
        <v>8917</v>
      </c>
      <c r="F161" s="405">
        <v>0</v>
      </c>
      <c r="G161" s="405">
        <v>0</v>
      </c>
      <c r="H161" s="405">
        <v>0</v>
      </c>
      <c r="I161" s="405">
        <v>0</v>
      </c>
      <c r="J161" s="405">
        <v>0</v>
      </c>
      <c r="K161" s="405">
        <v>0</v>
      </c>
      <c r="L161" s="405">
        <v>0</v>
      </c>
      <c r="M161" s="405">
        <v>0</v>
      </c>
      <c r="N161" s="405">
        <v>0</v>
      </c>
      <c r="O161" s="405">
        <v>0</v>
      </c>
      <c r="P161" s="405">
        <v>0</v>
      </c>
      <c r="Q161" s="405">
        <v>0</v>
      </c>
      <c r="R161" s="405">
        <v>0</v>
      </c>
      <c r="S161" s="405">
        <v>0</v>
      </c>
      <c r="T161" s="405">
        <v>0</v>
      </c>
    </row>
    <row r="162" spans="1:20">
      <c r="A162" s="405" t="s">
        <v>8918</v>
      </c>
      <c r="B162" s="405" t="s">
        <v>8919</v>
      </c>
      <c r="C162" s="405" t="s">
        <v>37</v>
      </c>
      <c r="D162" s="405" t="s">
        <v>8920</v>
      </c>
      <c r="F162" s="405">
        <v>0</v>
      </c>
      <c r="G162" s="405">
        <v>0</v>
      </c>
      <c r="H162" s="405">
        <v>0</v>
      </c>
      <c r="I162" s="405">
        <v>0</v>
      </c>
      <c r="J162" s="405">
        <v>0</v>
      </c>
      <c r="K162" s="405">
        <v>1</v>
      </c>
      <c r="L162" s="405">
        <v>0</v>
      </c>
      <c r="M162" s="405">
        <v>0</v>
      </c>
      <c r="N162" s="405">
        <v>0</v>
      </c>
      <c r="O162" s="405">
        <v>0</v>
      </c>
      <c r="P162" s="405">
        <v>0</v>
      </c>
      <c r="Q162" s="405">
        <v>0</v>
      </c>
      <c r="R162" s="405">
        <v>1</v>
      </c>
      <c r="S162" s="405">
        <v>1</v>
      </c>
      <c r="T162" s="405">
        <v>0</v>
      </c>
    </row>
    <row r="163" spans="1:20">
      <c r="A163" s="405" t="s">
        <v>8921</v>
      </c>
      <c r="B163" s="405" t="s">
        <v>8919</v>
      </c>
      <c r="C163" s="405" t="s">
        <v>37</v>
      </c>
      <c r="D163" s="405" t="s">
        <v>8922</v>
      </c>
      <c r="F163" s="405">
        <v>0</v>
      </c>
      <c r="G163" s="405">
        <v>0</v>
      </c>
      <c r="H163" s="405">
        <v>0</v>
      </c>
      <c r="I163" s="405">
        <v>0</v>
      </c>
      <c r="J163" s="405">
        <v>0</v>
      </c>
      <c r="K163" s="405">
        <v>0</v>
      </c>
      <c r="L163" s="405">
        <v>0</v>
      </c>
      <c r="M163" s="405">
        <v>0</v>
      </c>
      <c r="N163" s="405">
        <v>0</v>
      </c>
      <c r="O163" s="405">
        <v>0</v>
      </c>
      <c r="P163" s="405">
        <v>0</v>
      </c>
      <c r="Q163" s="405">
        <v>0</v>
      </c>
      <c r="R163" s="405">
        <v>0</v>
      </c>
      <c r="S163" s="405">
        <v>0</v>
      </c>
      <c r="T163" s="405">
        <v>0</v>
      </c>
    </row>
    <row r="164" spans="1:20">
      <c r="A164" s="405" t="s">
        <v>8923</v>
      </c>
      <c r="B164" s="405" t="s">
        <v>8898</v>
      </c>
      <c r="C164" s="405" t="s">
        <v>37</v>
      </c>
      <c r="D164" s="405" t="s">
        <v>8924</v>
      </c>
      <c r="E164" s="405" t="s">
        <v>8925</v>
      </c>
      <c r="F164" s="405">
        <v>0</v>
      </c>
      <c r="G164" s="405">
        <v>0</v>
      </c>
      <c r="H164" s="405">
        <v>0</v>
      </c>
      <c r="I164" s="405">
        <v>0</v>
      </c>
      <c r="J164" s="405">
        <v>0</v>
      </c>
      <c r="K164" s="405">
        <v>0</v>
      </c>
      <c r="L164" s="405">
        <v>0</v>
      </c>
      <c r="M164" s="405">
        <v>0</v>
      </c>
      <c r="N164" s="405">
        <v>0</v>
      </c>
      <c r="O164" s="405">
        <v>0</v>
      </c>
      <c r="P164" s="405">
        <v>0</v>
      </c>
      <c r="Q164" s="405">
        <v>0</v>
      </c>
      <c r="R164" s="405">
        <v>0</v>
      </c>
      <c r="S164" s="405">
        <v>0</v>
      </c>
      <c r="T164" s="405">
        <v>0</v>
      </c>
    </row>
    <row r="165" spans="1:20">
      <c r="A165" s="405" t="s">
        <v>8926</v>
      </c>
      <c r="B165" s="405" t="s">
        <v>8919</v>
      </c>
      <c r="C165" s="405" t="s">
        <v>37</v>
      </c>
      <c r="D165" s="5">
        <v>1077892</v>
      </c>
      <c r="F165" s="405">
        <v>0</v>
      </c>
      <c r="G165" s="405">
        <v>0</v>
      </c>
      <c r="H165" s="405">
        <v>1</v>
      </c>
      <c r="I165" s="405">
        <v>1</v>
      </c>
      <c r="J165" s="405">
        <v>0</v>
      </c>
      <c r="K165" s="405">
        <v>0</v>
      </c>
      <c r="L165" s="405">
        <v>0</v>
      </c>
      <c r="M165" s="405">
        <v>0</v>
      </c>
      <c r="N165" s="405">
        <v>0</v>
      </c>
      <c r="O165" s="405">
        <v>0</v>
      </c>
      <c r="P165" s="405">
        <v>0</v>
      </c>
      <c r="Q165" s="405">
        <v>0</v>
      </c>
      <c r="R165" s="405">
        <v>2</v>
      </c>
      <c r="S165" s="405">
        <v>1</v>
      </c>
      <c r="T165" s="405">
        <v>1</v>
      </c>
    </row>
    <row r="166" spans="1:20">
      <c r="A166" s="405" t="s">
        <v>8927</v>
      </c>
      <c r="B166" s="405" t="s">
        <v>8927</v>
      </c>
      <c r="C166" s="405" t="s">
        <v>37</v>
      </c>
      <c r="D166" s="405" t="s">
        <v>8928</v>
      </c>
      <c r="F166" s="405">
        <v>0</v>
      </c>
      <c r="G166" s="405">
        <v>0</v>
      </c>
      <c r="H166" s="405">
        <v>2</v>
      </c>
      <c r="I166" s="405">
        <v>0</v>
      </c>
      <c r="J166" s="405">
        <v>0</v>
      </c>
      <c r="K166" s="405">
        <v>1</v>
      </c>
      <c r="L166" s="405">
        <v>0</v>
      </c>
      <c r="M166" s="405">
        <v>0</v>
      </c>
      <c r="N166" s="405">
        <v>0</v>
      </c>
      <c r="O166" s="405">
        <v>1</v>
      </c>
      <c r="P166" s="405">
        <v>1</v>
      </c>
      <c r="Q166" s="405">
        <v>0</v>
      </c>
      <c r="R166" s="405">
        <v>5</v>
      </c>
      <c r="S166" s="405">
        <v>5</v>
      </c>
      <c r="T166" s="405">
        <v>0</v>
      </c>
    </row>
    <row r="167" spans="1:20">
      <c r="A167" s="405" t="s">
        <v>8929</v>
      </c>
      <c r="B167" s="405" t="s">
        <v>8919</v>
      </c>
      <c r="C167" s="405" t="s">
        <v>37</v>
      </c>
      <c r="D167" s="405" t="s">
        <v>8930</v>
      </c>
      <c r="F167" s="405">
        <v>0</v>
      </c>
      <c r="G167" s="405">
        <v>0</v>
      </c>
      <c r="H167" s="405">
        <v>0</v>
      </c>
      <c r="I167" s="405">
        <v>0</v>
      </c>
      <c r="J167" s="405">
        <v>0</v>
      </c>
      <c r="K167" s="405">
        <v>0</v>
      </c>
      <c r="L167" s="405">
        <v>0</v>
      </c>
      <c r="M167" s="405">
        <v>0</v>
      </c>
      <c r="N167" s="405">
        <v>0</v>
      </c>
      <c r="O167" s="405">
        <v>0</v>
      </c>
      <c r="P167" s="405">
        <v>1</v>
      </c>
      <c r="Q167" s="405">
        <v>0</v>
      </c>
      <c r="R167" s="405">
        <v>1</v>
      </c>
      <c r="S167" s="405">
        <v>1</v>
      </c>
      <c r="T167" s="405">
        <v>0</v>
      </c>
    </row>
    <row r="168" spans="1:20">
      <c r="A168" s="405" t="s">
        <v>8931</v>
      </c>
      <c r="B168" s="405" t="s">
        <v>8919</v>
      </c>
      <c r="C168" s="405" t="s">
        <v>37</v>
      </c>
      <c r="D168" s="405" t="s">
        <v>8932</v>
      </c>
      <c r="F168" s="405">
        <v>0</v>
      </c>
      <c r="G168" s="405">
        <v>0</v>
      </c>
      <c r="H168" s="405">
        <v>0</v>
      </c>
      <c r="I168" s="405">
        <v>0</v>
      </c>
      <c r="J168" s="405">
        <v>1</v>
      </c>
      <c r="K168" s="405">
        <v>0</v>
      </c>
      <c r="L168" s="405">
        <v>0</v>
      </c>
      <c r="M168" s="405">
        <v>0</v>
      </c>
      <c r="N168" s="405">
        <v>0</v>
      </c>
      <c r="O168" s="405">
        <v>0</v>
      </c>
      <c r="P168" s="405">
        <v>0</v>
      </c>
      <c r="Q168" s="405">
        <v>0</v>
      </c>
      <c r="R168" s="405">
        <v>1</v>
      </c>
      <c r="S168" s="405">
        <v>1</v>
      </c>
      <c r="T168" s="405">
        <v>0</v>
      </c>
    </row>
    <row r="169" spans="1:20">
      <c r="A169" s="405" t="s">
        <v>8933</v>
      </c>
      <c r="B169" s="405" t="s">
        <v>8631</v>
      </c>
      <c r="C169" s="405" t="s">
        <v>37</v>
      </c>
      <c r="D169" s="5">
        <v>1921939</v>
      </c>
      <c r="F169" s="405">
        <v>4</v>
      </c>
      <c r="G169" s="405">
        <v>9</v>
      </c>
      <c r="H169" s="405">
        <v>52</v>
      </c>
      <c r="I169" s="405">
        <v>31</v>
      </c>
      <c r="J169" s="405">
        <v>22</v>
      </c>
      <c r="K169" s="405">
        <v>0</v>
      </c>
      <c r="L169" s="405">
        <v>3</v>
      </c>
      <c r="M169" s="405">
        <v>2</v>
      </c>
      <c r="N169" s="405">
        <v>25</v>
      </c>
      <c r="O169" s="405">
        <v>21</v>
      </c>
      <c r="P169" s="405">
        <v>45</v>
      </c>
      <c r="Q169" s="405">
        <v>27</v>
      </c>
      <c r="R169" s="405">
        <v>241</v>
      </c>
      <c r="S169" s="405">
        <v>190</v>
      </c>
      <c r="T169" s="405">
        <v>51</v>
      </c>
    </row>
    <row r="170" spans="1:20">
      <c r="A170" s="405" t="s">
        <v>8934</v>
      </c>
      <c r="B170" s="405" t="s">
        <v>8664</v>
      </c>
      <c r="C170" s="405" t="s">
        <v>37</v>
      </c>
      <c r="D170" s="5">
        <v>1354412</v>
      </c>
      <c r="E170" s="405" t="s">
        <v>8935</v>
      </c>
      <c r="F170" s="405">
        <v>4</v>
      </c>
      <c r="G170" s="405">
        <v>8</v>
      </c>
      <c r="H170" s="405">
        <v>19</v>
      </c>
      <c r="I170" s="405">
        <v>31</v>
      </c>
      <c r="J170" s="405">
        <v>4</v>
      </c>
      <c r="K170" s="405">
        <v>0</v>
      </c>
      <c r="L170" s="405">
        <v>1</v>
      </c>
      <c r="M170" s="405">
        <v>0</v>
      </c>
      <c r="N170" s="405">
        <v>6</v>
      </c>
      <c r="O170" s="405">
        <v>8</v>
      </c>
      <c r="P170" s="405">
        <v>15</v>
      </c>
      <c r="Q170" s="405">
        <v>6</v>
      </c>
      <c r="R170" s="405">
        <v>102</v>
      </c>
      <c r="S170" s="405">
        <v>80</v>
      </c>
      <c r="T170" s="405">
        <v>22</v>
      </c>
    </row>
    <row r="171" spans="1:20">
      <c r="A171" s="405" t="s">
        <v>8936</v>
      </c>
      <c r="B171" s="405" t="s">
        <v>8937</v>
      </c>
      <c r="C171" s="405" t="s">
        <v>37</v>
      </c>
      <c r="D171" s="405" t="s">
        <v>8938</v>
      </c>
      <c r="F171" s="405">
        <v>0</v>
      </c>
      <c r="G171" s="405">
        <v>0</v>
      </c>
      <c r="H171" s="405">
        <v>0</v>
      </c>
      <c r="I171" s="405">
        <v>0</v>
      </c>
      <c r="J171" s="405">
        <v>0</v>
      </c>
      <c r="K171" s="405">
        <v>0</v>
      </c>
      <c r="L171" s="405">
        <v>0</v>
      </c>
      <c r="M171" s="405">
        <v>0</v>
      </c>
      <c r="N171" s="405">
        <v>0</v>
      </c>
      <c r="O171" s="405">
        <v>0</v>
      </c>
      <c r="P171" s="405">
        <v>0</v>
      </c>
      <c r="Q171" s="405">
        <v>0</v>
      </c>
      <c r="R171" s="405">
        <v>0</v>
      </c>
      <c r="S171" s="405">
        <v>0</v>
      </c>
      <c r="T171" s="405">
        <v>0</v>
      </c>
    </row>
    <row r="172" spans="1:20">
      <c r="A172" s="405" t="s">
        <v>4431</v>
      </c>
      <c r="B172" s="405" t="s">
        <v>8939</v>
      </c>
      <c r="C172" s="405" t="s">
        <v>37</v>
      </c>
      <c r="D172" s="405" t="s">
        <v>4435</v>
      </c>
      <c r="F172" s="405">
        <v>0</v>
      </c>
      <c r="G172" s="405">
        <v>0</v>
      </c>
      <c r="H172" s="405">
        <v>1</v>
      </c>
      <c r="I172" s="405">
        <v>0</v>
      </c>
      <c r="J172" s="405">
        <v>2</v>
      </c>
      <c r="K172" s="405">
        <v>0</v>
      </c>
      <c r="L172" s="405">
        <v>0</v>
      </c>
      <c r="M172" s="405">
        <v>0</v>
      </c>
      <c r="N172" s="405">
        <v>2</v>
      </c>
      <c r="O172" s="405">
        <v>2</v>
      </c>
      <c r="P172" s="405">
        <v>1</v>
      </c>
      <c r="Q172" s="405">
        <v>0</v>
      </c>
      <c r="R172" s="405">
        <v>8</v>
      </c>
      <c r="S172" s="405">
        <v>6</v>
      </c>
      <c r="T172" s="405">
        <v>2</v>
      </c>
    </row>
    <row r="173" spans="1:20">
      <c r="A173" s="405" t="s">
        <v>8940</v>
      </c>
      <c r="B173" s="405" t="s">
        <v>8901</v>
      </c>
      <c r="C173" s="405" t="s">
        <v>37</v>
      </c>
      <c r="D173" s="405" t="s">
        <v>8941</v>
      </c>
      <c r="F173" s="405">
        <v>0</v>
      </c>
      <c r="G173" s="405">
        <v>0</v>
      </c>
      <c r="H173" s="405">
        <v>0</v>
      </c>
      <c r="I173" s="405">
        <v>0</v>
      </c>
      <c r="J173" s="405">
        <v>0</v>
      </c>
      <c r="K173" s="405">
        <v>0</v>
      </c>
      <c r="L173" s="405">
        <v>0</v>
      </c>
      <c r="M173" s="405">
        <v>0</v>
      </c>
      <c r="N173" s="405">
        <v>0</v>
      </c>
      <c r="O173" s="405">
        <v>0</v>
      </c>
      <c r="P173" s="405">
        <v>0</v>
      </c>
      <c r="Q173" s="405">
        <v>0</v>
      </c>
      <c r="R173" s="405">
        <v>0</v>
      </c>
      <c r="S173" s="405">
        <v>0</v>
      </c>
      <c r="T173" s="405">
        <v>0</v>
      </c>
    </row>
    <row r="174" spans="1:20">
      <c r="A174" s="405" t="s">
        <v>8942</v>
      </c>
      <c r="B174" s="405" t="s">
        <v>8901</v>
      </c>
      <c r="C174" s="405" t="s">
        <v>37</v>
      </c>
      <c r="D174" s="405" t="s">
        <v>8943</v>
      </c>
      <c r="F174" s="405">
        <v>0</v>
      </c>
      <c r="G174" s="405">
        <v>0</v>
      </c>
      <c r="H174" s="405">
        <v>0</v>
      </c>
      <c r="I174" s="405">
        <v>0</v>
      </c>
      <c r="J174" s="405">
        <v>0</v>
      </c>
      <c r="K174" s="405">
        <v>0</v>
      </c>
      <c r="L174" s="405">
        <v>0</v>
      </c>
      <c r="M174" s="405">
        <v>0</v>
      </c>
      <c r="N174" s="405">
        <v>0</v>
      </c>
      <c r="O174" s="405">
        <v>0</v>
      </c>
      <c r="P174" s="405">
        <v>0</v>
      </c>
      <c r="Q174" s="405">
        <v>0</v>
      </c>
      <c r="R174" s="405">
        <v>0</v>
      </c>
      <c r="S174" s="405">
        <v>0</v>
      </c>
      <c r="T174" s="405">
        <v>0</v>
      </c>
    </row>
    <row r="175" spans="1:20">
      <c r="A175" s="405" t="s">
        <v>8944</v>
      </c>
      <c r="B175" s="405" t="s">
        <v>8901</v>
      </c>
      <c r="C175" s="405" t="s">
        <v>37</v>
      </c>
      <c r="D175" s="405" t="s">
        <v>8945</v>
      </c>
      <c r="E175" s="405" t="s">
        <v>8946</v>
      </c>
      <c r="F175" s="405">
        <v>0</v>
      </c>
      <c r="G175" s="405">
        <v>0</v>
      </c>
      <c r="H175" s="405">
        <v>0</v>
      </c>
      <c r="I175" s="405">
        <v>0</v>
      </c>
      <c r="J175" s="405">
        <v>0</v>
      </c>
      <c r="K175" s="405">
        <v>0</v>
      </c>
      <c r="L175" s="405">
        <v>0</v>
      </c>
      <c r="M175" s="405">
        <v>0</v>
      </c>
      <c r="N175" s="405">
        <v>0</v>
      </c>
      <c r="O175" s="405">
        <v>0</v>
      </c>
      <c r="P175" s="405">
        <v>0</v>
      </c>
      <c r="Q175" s="405">
        <v>0</v>
      </c>
      <c r="R175" s="405">
        <v>0</v>
      </c>
      <c r="S175" s="405">
        <v>0</v>
      </c>
      <c r="T175" s="405">
        <v>0</v>
      </c>
    </row>
    <row r="176" spans="1:20">
      <c r="A176" s="405" t="s">
        <v>8947</v>
      </c>
      <c r="B176" s="405" t="s">
        <v>8948</v>
      </c>
      <c r="C176" s="405" t="s">
        <v>37</v>
      </c>
      <c r="D176" s="405" t="s">
        <v>8949</v>
      </c>
      <c r="F176" s="405">
        <v>0</v>
      </c>
      <c r="G176" s="405">
        <v>0</v>
      </c>
      <c r="H176" s="405">
        <v>0</v>
      </c>
      <c r="I176" s="405">
        <v>0</v>
      </c>
      <c r="J176" s="405">
        <v>0</v>
      </c>
      <c r="K176" s="405">
        <v>0</v>
      </c>
      <c r="L176" s="405">
        <v>0</v>
      </c>
      <c r="M176" s="405">
        <v>0</v>
      </c>
      <c r="N176" s="405">
        <v>0</v>
      </c>
      <c r="O176" s="405">
        <v>0</v>
      </c>
      <c r="P176" s="405">
        <v>0</v>
      </c>
      <c r="Q176" s="405">
        <v>0</v>
      </c>
      <c r="R176" s="405">
        <v>0</v>
      </c>
      <c r="S176" s="405">
        <v>0</v>
      </c>
      <c r="T176" s="405">
        <v>0</v>
      </c>
    </row>
    <row r="177" spans="1:20">
      <c r="A177" s="405" t="s">
        <v>8950</v>
      </c>
      <c r="B177" s="405" t="s">
        <v>8948</v>
      </c>
      <c r="C177" s="405" t="s">
        <v>37</v>
      </c>
      <c r="D177" s="405" t="s">
        <v>8951</v>
      </c>
      <c r="E177" s="405" t="s">
        <v>8952</v>
      </c>
      <c r="F177" s="405">
        <v>0</v>
      </c>
      <c r="G177" s="405">
        <v>0</v>
      </c>
      <c r="H177" s="405">
        <v>0</v>
      </c>
      <c r="I177" s="405">
        <v>0</v>
      </c>
      <c r="J177" s="405">
        <v>0</v>
      </c>
      <c r="K177" s="405">
        <v>0</v>
      </c>
      <c r="L177" s="405">
        <v>0</v>
      </c>
      <c r="M177" s="405">
        <v>0</v>
      </c>
      <c r="N177" s="405">
        <v>0</v>
      </c>
      <c r="O177" s="405">
        <v>0</v>
      </c>
      <c r="P177" s="405">
        <v>0</v>
      </c>
      <c r="Q177" s="405">
        <v>0</v>
      </c>
      <c r="R177" s="405">
        <v>0</v>
      </c>
      <c r="S177" s="405">
        <v>0</v>
      </c>
      <c r="T177" s="405">
        <v>0</v>
      </c>
    </row>
    <row r="178" spans="1:20">
      <c r="A178" s="405" t="s">
        <v>8953</v>
      </c>
      <c r="B178" s="405" t="s">
        <v>8954</v>
      </c>
      <c r="C178" s="405" t="s">
        <v>37</v>
      </c>
      <c r="D178" s="405" t="s">
        <v>8955</v>
      </c>
      <c r="F178" s="405">
        <v>0</v>
      </c>
      <c r="G178" s="405">
        <v>0</v>
      </c>
      <c r="H178" s="405">
        <v>0</v>
      </c>
      <c r="I178" s="405">
        <v>0</v>
      </c>
      <c r="J178" s="405">
        <v>0</v>
      </c>
      <c r="K178" s="405">
        <v>0</v>
      </c>
      <c r="L178" s="405">
        <v>0</v>
      </c>
      <c r="M178" s="405">
        <v>0</v>
      </c>
      <c r="N178" s="405">
        <v>0</v>
      </c>
      <c r="O178" s="405">
        <v>0</v>
      </c>
      <c r="P178" s="405">
        <v>0</v>
      </c>
      <c r="Q178" s="405">
        <v>0</v>
      </c>
      <c r="R178" s="405">
        <v>0</v>
      </c>
      <c r="S178" s="405">
        <v>0</v>
      </c>
      <c r="T178" s="405">
        <v>0</v>
      </c>
    </row>
    <row r="179" spans="1:20">
      <c r="A179" s="405" t="s">
        <v>8956</v>
      </c>
      <c r="B179" s="405" t="s">
        <v>8957</v>
      </c>
      <c r="C179" s="405" t="s">
        <v>37</v>
      </c>
      <c r="D179" s="405" t="s">
        <v>8958</v>
      </c>
      <c r="F179" s="405">
        <v>0</v>
      </c>
      <c r="G179" s="405">
        <v>0</v>
      </c>
      <c r="H179" s="405">
        <v>0</v>
      </c>
      <c r="I179" s="405">
        <v>0</v>
      </c>
      <c r="J179" s="405">
        <v>0</v>
      </c>
      <c r="K179" s="405">
        <v>0</v>
      </c>
      <c r="L179" s="405">
        <v>0</v>
      </c>
      <c r="M179" s="405">
        <v>0</v>
      </c>
      <c r="N179" s="405">
        <v>0</v>
      </c>
      <c r="O179" s="405">
        <v>0</v>
      </c>
      <c r="P179" s="405">
        <v>0</v>
      </c>
      <c r="Q179" s="405">
        <v>0</v>
      </c>
      <c r="R179" s="405">
        <v>0</v>
      </c>
      <c r="S179" s="405">
        <v>0</v>
      </c>
      <c r="T179" s="405">
        <v>0</v>
      </c>
    </row>
    <row r="180" spans="1:20">
      <c r="A180" s="405" t="s">
        <v>8959</v>
      </c>
      <c r="B180" s="405" t="s">
        <v>8960</v>
      </c>
      <c r="C180" s="405" t="s">
        <v>37</v>
      </c>
      <c r="D180" s="405" t="s">
        <v>8961</v>
      </c>
      <c r="F180" s="405">
        <v>0</v>
      </c>
      <c r="G180" s="405">
        <v>0</v>
      </c>
      <c r="H180" s="405">
        <v>0</v>
      </c>
      <c r="I180" s="405">
        <v>0</v>
      </c>
      <c r="J180" s="405">
        <v>0</v>
      </c>
      <c r="K180" s="405">
        <v>0</v>
      </c>
      <c r="L180" s="405">
        <v>0</v>
      </c>
      <c r="M180" s="405">
        <v>0</v>
      </c>
      <c r="N180" s="405">
        <v>0</v>
      </c>
      <c r="O180" s="405">
        <v>0</v>
      </c>
      <c r="P180" s="405">
        <v>0</v>
      </c>
      <c r="Q180" s="405">
        <v>0</v>
      </c>
      <c r="R180" s="405">
        <v>0</v>
      </c>
      <c r="S180" s="405">
        <v>0</v>
      </c>
      <c r="T180" s="405">
        <v>0</v>
      </c>
    </row>
    <row r="181" spans="1:20">
      <c r="A181" s="405" t="s">
        <v>8962</v>
      </c>
      <c r="B181" s="405" t="s">
        <v>8963</v>
      </c>
      <c r="C181" s="405" t="s">
        <v>37</v>
      </c>
      <c r="D181" s="405" t="s">
        <v>8964</v>
      </c>
      <c r="F181" s="405">
        <v>11</v>
      </c>
      <c r="G181" s="405">
        <v>19</v>
      </c>
      <c r="H181" s="405">
        <v>14</v>
      </c>
      <c r="I181" s="405">
        <v>18</v>
      </c>
      <c r="J181" s="405">
        <v>7</v>
      </c>
      <c r="K181" s="405">
        <v>2</v>
      </c>
      <c r="L181" s="405">
        <v>9</v>
      </c>
      <c r="M181" s="405">
        <v>4</v>
      </c>
      <c r="N181" s="405">
        <v>14</v>
      </c>
      <c r="O181" s="405">
        <v>6</v>
      </c>
      <c r="P181" s="405">
        <v>43</v>
      </c>
      <c r="Q181" s="405">
        <v>3</v>
      </c>
      <c r="R181" s="405">
        <v>150</v>
      </c>
      <c r="S181" s="405">
        <v>104</v>
      </c>
      <c r="T181" s="405">
        <v>46</v>
      </c>
    </row>
    <row r="182" spans="1:20">
      <c r="A182" s="405" t="s">
        <v>8965</v>
      </c>
      <c r="B182" s="405" t="s">
        <v>8963</v>
      </c>
      <c r="C182" s="405" t="s">
        <v>37</v>
      </c>
      <c r="D182" s="405" t="s">
        <v>8966</v>
      </c>
      <c r="E182" s="405" t="s">
        <v>8967</v>
      </c>
      <c r="F182" s="405">
        <v>1</v>
      </c>
      <c r="G182" s="405">
        <v>4</v>
      </c>
      <c r="H182" s="405">
        <v>0</v>
      </c>
      <c r="I182" s="405">
        <v>8</v>
      </c>
      <c r="J182" s="405">
        <v>6</v>
      </c>
      <c r="K182" s="405">
        <v>0</v>
      </c>
      <c r="L182" s="405">
        <v>0</v>
      </c>
      <c r="M182" s="405">
        <v>0</v>
      </c>
      <c r="N182" s="405">
        <v>9</v>
      </c>
      <c r="O182" s="405">
        <v>0</v>
      </c>
      <c r="P182" s="405">
        <v>3</v>
      </c>
      <c r="Q182" s="405">
        <v>5</v>
      </c>
      <c r="R182" s="405">
        <v>36</v>
      </c>
      <c r="S182" s="405">
        <v>24</v>
      </c>
      <c r="T182" s="405">
        <v>12</v>
      </c>
    </row>
    <row r="183" spans="1:20">
      <c r="A183" s="405" t="s">
        <v>8968</v>
      </c>
      <c r="B183" s="405" t="s">
        <v>8963</v>
      </c>
      <c r="C183" s="405" t="s">
        <v>37</v>
      </c>
      <c r="D183" s="405" t="s">
        <v>8969</v>
      </c>
      <c r="E183" s="405" t="s">
        <v>8970</v>
      </c>
      <c r="F183" s="405">
        <v>2</v>
      </c>
      <c r="G183" s="405">
        <v>6</v>
      </c>
      <c r="H183" s="405">
        <v>13</v>
      </c>
      <c r="I183" s="405">
        <v>13</v>
      </c>
      <c r="J183" s="405">
        <v>15</v>
      </c>
      <c r="K183" s="405">
        <v>1</v>
      </c>
      <c r="L183" s="405">
        <v>2</v>
      </c>
      <c r="M183" s="405">
        <v>3</v>
      </c>
      <c r="N183" s="405">
        <v>1</v>
      </c>
      <c r="O183" s="405">
        <v>9</v>
      </c>
      <c r="P183" s="405">
        <v>30</v>
      </c>
      <c r="Q183" s="405">
        <v>14</v>
      </c>
      <c r="R183" s="405">
        <v>109</v>
      </c>
      <c r="S183" s="405">
        <v>79</v>
      </c>
      <c r="T183" s="405">
        <v>30</v>
      </c>
    </row>
    <row r="184" spans="1:20">
      <c r="A184" s="405" t="s">
        <v>7258</v>
      </c>
      <c r="B184" s="405" t="s">
        <v>8971</v>
      </c>
      <c r="C184" s="405" t="s">
        <v>37</v>
      </c>
      <c r="D184" s="5">
        <v>1299959</v>
      </c>
      <c r="F184" s="405">
        <v>0</v>
      </c>
      <c r="G184" s="405">
        <v>0</v>
      </c>
      <c r="H184" s="405">
        <v>0</v>
      </c>
      <c r="I184" s="405">
        <v>0</v>
      </c>
      <c r="J184" s="405">
        <v>0</v>
      </c>
      <c r="K184" s="405">
        <v>0</v>
      </c>
      <c r="L184" s="405">
        <v>0</v>
      </c>
      <c r="M184" s="405">
        <v>0</v>
      </c>
      <c r="N184" s="405">
        <v>0</v>
      </c>
      <c r="O184" s="405">
        <v>0</v>
      </c>
      <c r="P184" s="405">
        <v>0</v>
      </c>
      <c r="Q184" s="405">
        <v>0</v>
      </c>
      <c r="R184" s="405">
        <v>0</v>
      </c>
      <c r="S184" s="405">
        <v>0</v>
      </c>
      <c r="T184" s="405">
        <v>0</v>
      </c>
    </row>
    <row r="185" spans="1:20">
      <c r="A185" s="405" t="s">
        <v>7261</v>
      </c>
      <c r="B185" s="405" t="s">
        <v>8972</v>
      </c>
      <c r="C185" s="405" t="s">
        <v>37</v>
      </c>
      <c r="D185" s="5">
        <v>1308725</v>
      </c>
      <c r="E185" s="405" t="s">
        <v>7263</v>
      </c>
      <c r="F185" s="405">
        <v>0</v>
      </c>
      <c r="G185" s="405">
        <v>0</v>
      </c>
      <c r="H185" s="405">
        <v>0</v>
      </c>
      <c r="I185" s="405">
        <v>0</v>
      </c>
      <c r="J185" s="405">
        <v>0</v>
      </c>
      <c r="K185" s="405">
        <v>0</v>
      </c>
      <c r="L185" s="405">
        <v>0</v>
      </c>
      <c r="M185" s="405">
        <v>0</v>
      </c>
      <c r="N185" s="405">
        <v>0</v>
      </c>
      <c r="O185" s="405">
        <v>0</v>
      </c>
      <c r="P185" s="405">
        <v>0</v>
      </c>
      <c r="Q185" s="405">
        <v>0</v>
      </c>
      <c r="R185" s="405">
        <v>0</v>
      </c>
      <c r="S185" s="405">
        <v>0</v>
      </c>
      <c r="T185" s="405">
        <v>0</v>
      </c>
    </row>
    <row r="186" spans="1:20">
      <c r="A186" s="405" t="s">
        <v>2300</v>
      </c>
      <c r="B186" s="405" t="s">
        <v>8973</v>
      </c>
      <c r="C186" s="405" t="s">
        <v>37</v>
      </c>
      <c r="D186" s="5">
        <v>1311647</v>
      </c>
      <c r="E186" s="405" t="s">
        <v>2302</v>
      </c>
      <c r="F186" s="405">
        <v>0</v>
      </c>
      <c r="G186" s="405">
        <v>0</v>
      </c>
      <c r="H186" s="405">
        <v>7</v>
      </c>
      <c r="I186" s="405">
        <v>10</v>
      </c>
      <c r="J186" s="405">
        <v>8</v>
      </c>
      <c r="K186" s="405">
        <v>0</v>
      </c>
      <c r="L186" s="405">
        <v>1</v>
      </c>
      <c r="M186" s="405">
        <v>0</v>
      </c>
      <c r="N186" s="405">
        <v>2</v>
      </c>
      <c r="O186" s="405">
        <v>5</v>
      </c>
      <c r="P186" s="405">
        <v>3</v>
      </c>
      <c r="Q186" s="405">
        <v>1</v>
      </c>
      <c r="R186" s="405">
        <v>37</v>
      </c>
      <c r="S186" s="405">
        <v>27</v>
      </c>
      <c r="T186" s="405">
        <v>10</v>
      </c>
    </row>
    <row r="187" spans="1:20">
      <c r="A187" s="405" t="s">
        <v>8974</v>
      </c>
      <c r="B187" s="405" t="s">
        <v>8975</v>
      </c>
      <c r="C187" s="405" t="s">
        <v>37</v>
      </c>
      <c r="D187" s="5">
        <v>1332466</v>
      </c>
      <c r="F187" s="405">
        <v>0</v>
      </c>
      <c r="G187" s="405">
        <v>0</v>
      </c>
      <c r="H187" s="405">
        <v>0</v>
      </c>
      <c r="I187" s="405">
        <v>0</v>
      </c>
      <c r="J187" s="405">
        <v>0</v>
      </c>
      <c r="K187" s="405">
        <v>0</v>
      </c>
      <c r="L187" s="405">
        <v>0</v>
      </c>
      <c r="M187" s="405">
        <v>0</v>
      </c>
      <c r="N187" s="405">
        <v>0</v>
      </c>
      <c r="O187" s="405">
        <v>0</v>
      </c>
      <c r="P187" s="405">
        <v>0</v>
      </c>
      <c r="Q187" s="405">
        <v>0</v>
      </c>
      <c r="R187" s="405">
        <v>0</v>
      </c>
      <c r="S187" s="405">
        <v>0</v>
      </c>
      <c r="T187" s="405">
        <v>0</v>
      </c>
    </row>
    <row r="188" spans="1:20">
      <c r="A188" s="405" t="s">
        <v>8976</v>
      </c>
      <c r="B188" s="405" t="s">
        <v>4902</v>
      </c>
      <c r="C188" s="405" t="s">
        <v>37</v>
      </c>
      <c r="D188" s="405" t="s">
        <v>8977</v>
      </c>
      <c r="F188" s="405">
        <v>0</v>
      </c>
      <c r="G188" s="405">
        <v>0</v>
      </c>
      <c r="H188" s="405">
        <v>0</v>
      </c>
      <c r="I188" s="405">
        <v>0</v>
      </c>
      <c r="J188" s="405">
        <v>0</v>
      </c>
      <c r="K188" s="405">
        <v>0</v>
      </c>
      <c r="L188" s="405">
        <v>0</v>
      </c>
      <c r="M188" s="405">
        <v>0</v>
      </c>
      <c r="N188" s="405">
        <v>0</v>
      </c>
      <c r="O188" s="405">
        <v>0</v>
      </c>
      <c r="P188" s="405">
        <v>0</v>
      </c>
      <c r="Q188" s="405">
        <v>0</v>
      </c>
      <c r="R188" s="405">
        <v>0</v>
      </c>
      <c r="S188" s="405">
        <v>0</v>
      </c>
      <c r="T188" s="405">
        <v>0</v>
      </c>
    </row>
    <row r="189" spans="1:20">
      <c r="A189" s="405" t="s">
        <v>5365</v>
      </c>
      <c r="B189" s="405" t="s">
        <v>128</v>
      </c>
      <c r="C189" s="405" t="s">
        <v>37</v>
      </c>
      <c r="D189" s="405" t="s">
        <v>5368</v>
      </c>
      <c r="E189" s="405" t="s">
        <v>5369</v>
      </c>
      <c r="F189" s="405">
        <v>0</v>
      </c>
      <c r="G189" s="405">
        <v>0</v>
      </c>
      <c r="H189" s="405">
        <v>0</v>
      </c>
      <c r="I189" s="405">
        <v>0</v>
      </c>
      <c r="J189" s="405">
        <v>0</v>
      </c>
      <c r="K189" s="405">
        <v>0</v>
      </c>
      <c r="L189" s="405">
        <v>0</v>
      </c>
      <c r="M189" s="405">
        <v>0</v>
      </c>
      <c r="N189" s="405">
        <v>0</v>
      </c>
      <c r="O189" s="405">
        <v>0</v>
      </c>
      <c r="P189" s="405">
        <v>0</v>
      </c>
      <c r="Q189" s="405">
        <v>0</v>
      </c>
      <c r="R189" s="405">
        <v>0</v>
      </c>
      <c r="S189" s="405">
        <v>0</v>
      </c>
      <c r="T189" s="405">
        <v>0</v>
      </c>
    </row>
    <row r="190" spans="1:20">
      <c r="A190" s="405" t="s">
        <v>8978</v>
      </c>
      <c r="B190" s="405" t="s">
        <v>4902</v>
      </c>
      <c r="C190" s="405" t="s">
        <v>37</v>
      </c>
      <c r="D190" s="405" t="s">
        <v>8979</v>
      </c>
      <c r="F190" s="405">
        <v>0</v>
      </c>
      <c r="G190" s="405">
        <v>0</v>
      </c>
      <c r="H190" s="405">
        <v>0</v>
      </c>
      <c r="I190" s="405">
        <v>0</v>
      </c>
      <c r="J190" s="405">
        <v>0</v>
      </c>
      <c r="K190" s="405">
        <v>0</v>
      </c>
      <c r="L190" s="405">
        <v>0</v>
      </c>
      <c r="M190" s="405">
        <v>0</v>
      </c>
      <c r="N190" s="405">
        <v>0</v>
      </c>
      <c r="O190" s="405">
        <v>0</v>
      </c>
      <c r="P190" s="405">
        <v>0</v>
      </c>
      <c r="Q190" s="405">
        <v>0</v>
      </c>
      <c r="R190" s="405">
        <v>0</v>
      </c>
      <c r="S190" s="405">
        <v>0</v>
      </c>
      <c r="T190" s="405">
        <v>0</v>
      </c>
    </row>
    <row r="191" spans="1:20">
      <c r="A191" s="405" t="s">
        <v>8980</v>
      </c>
      <c r="B191" s="405" t="s">
        <v>8981</v>
      </c>
      <c r="C191" s="405" t="s">
        <v>37</v>
      </c>
      <c r="D191" s="405" t="s">
        <v>8982</v>
      </c>
      <c r="E191" s="405" t="s">
        <v>8983</v>
      </c>
      <c r="F191" s="405">
        <v>0</v>
      </c>
      <c r="G191" s="405">
        <v>0</v>
      </c>
      <c r="H191" s="405">
        <v>0</v>
      </c>
      <c r="I191" s="405">
        <v>0</v>
      </c>
      <c r="J191" s="405">
        <v>0</v>
      </c>
      <c r="K191" s="405">
        <v>0</v>
      </c>
      <c r="L191" s="405">
        <v>0</v>
      </c>
      <c r="M191" s="405">
        <v>0</v>
      </c>
      <c r="N191" s="405">
        <v>0</v>
      </c>
      <c r="O191" s="405">
        <v>0</v>
      </c>
      <c r="P191" s="405">
        <v>0</v>
      </c>
      <c r="Q191" s="405">
        <v>0</v>
      </c>
      <c r="R191" s="405">
        <v>0</v>
      </c>
      <c r="S191" s="405">
        <v>0</v>
      </c>
      <c r="T191" s="405">
        <v>0</v>
      </c>
    </row>
    <row r="192" spans="1:20">
      <c r="A192" s="405" t="s">
        <v>8984</v>
      </c>
      <c r="B192" s="405" t="s">
        <v>8985</v>
      </c>
      <c r="C192" s="405" t="s">
        <v>37</v>
      </c>
      <c r="D192" s="405" t="s">
        <v>8986</v>
      </c>
      <c r="E192" s="405" t="s">
        <v>8987</v>
      </c>
      <c r="F192" s="405">
        <v>17</v>
      </c>
      <c r="G192" s="405">
        <v>5</v>
      </c>
      <c r="H192" s="405">
        <v>3</v>
      </c>
      <c r="I192" s="405">
        <v>3</v>
      </c>
      <c r="J192" s="405">
        <v>0</v>
      </c>
      <c r="K192" s="405">
        <v>1</v>
      </c>
      <c r="L192" s="405">
        <v>0</v>
      </c>
      <c r="M192" s="405">
        <v>0</v>
      </c>
      <c r="N192" s="405">
        <v>1</v>
      </c>
      <c r="O192" s="405">
        <v>0</v>
      </c>
      <c r="P192" s="405">
        <v>2</v>
      </c>
      <c r="Q192" s="405">
        <v>0</v>
      </c>
      <c r="R192" s="405">
        <v>32</v>
      </c>
      <c r="S192" s="405">
        <v>21</v>
      </c>
      <c r="T192" s="405">
        <v>11</v>
      </c>
    </row>
    <row r="193" spans="1:20">
      <c r="A193" s="405" t="s">
        <v>8988</v>
      </c>
      <c r="B193" s="405" t="s">
        <v>8989</v>
      </c>
      <c r="C193" s="405" t="s">
        <v>37</v>
      </c>
      <c r="D193" s="405" t="s">
        <v>8990</v>
      </c>
      <c r="F193" s="405">
        <v>0</v>
      </c>
      <c r="G193" s="405">
        <v>1</v>
      </c>
      <c r="H193" s="405">
        <v>0</v>
      </c>
      <c r="I193" s="405">
        <v>0</v>
      </c>
      <c r="J193" s="405">
        <v>0</v>
      </c>
      <c r="K193" s="405">
        <v>0</v>
      </c>
      <c r="L193" s="405">
        <v>0</v>
      </c>
      <c r="M193" s="405">
        <v>0</v>
      </c>
      <c r="N193" s="405">
        <v>0</v>
      </c>
      <c r="O193" s="405">
        <v>0</v>
      </c>
      <c r="P193" s="405">
        <v>0</v>
      </c>
      <c r="Q193" s="405">
        <v>0</v>
      </c>
      <c r="R193" s="405">
        <v>1</v>
      </c>
      <c r="S193" s="405">
        <v>1</v>
      </c>
      <c r="T193" s="405">
        <v>0</v>
      </c>
    </row>
    <row r="194" spans="1:20">
      <c r="A194" s="405" t="s">
        <v>8991</v>
      </c>
      <c r="B194" s="405" t="s">
        <v>8992</v>
      </c>
      <c r="C194" s="405" t="s">
        <v>37</v>
      </c>
      <c r="D194" s="5">
        <v>1383601</v>
      </c>
      <c r="F194" s="405">
        <v>0</v>
      </c>
      <c r="G194" s="405">
        <v>0</v>
      </c>
      <c r="H194" s="405">
        <v>0</v>
      </c>
      <c r="I194" s="405">
        <v>0</v>
      </c>
      <c r="J194" s="405">
        <v>0</v>
      </c>
      <c r="K194" s="405">
        <v>0</v>
      </c>
      <c r="L194" s="405">
        <v>0</v>
      </c>
      <c r="M194" s="405">
        <v>0</v>
      </c>
      <c r="N194" s="405">
        <v>0</v>
      </c>
      <c r="O194" s="405">
        <v>0</v>
      </c>
      <c r="P194" s="405">
        <v>0</v>
      </c>
      <c r="Q194" s="405">
        <v>0</v>
      </c>
      <c r="R194" s="405">
        <v>0</v>
      </c>
      <c r="S194" s="405">
        <v>0</v>
      </c>
      <c r="T194" s="405">
        <v>0</v>
      </c>
    </row>
    <row r="195" spans="1:20">
      <c r="A195" s="405" t="s">
        <v>8993</v>
      </c>
      <c r="B195" s="405" t="s">
        <v>8994</v>
      </c>
      <c r="C195" s="405" t="s">
        <v>37</v>
      </c>
      <c r="D195" s="5">
        <v>1413185</v>
      </c>
      <c r="F195" s="405">
        <v>0</v>
      </c>
      <c r="G195" s="405">
        <v>0</v>
      </c>
      <c r="H195" s="405">
        <v>0</v>
      </c>
      <c r="I195" s="405">
        <v>0</v>
      </c>
      <c r="J195" s="405">
        <v>0</v>
      </c>
      <c r="K195" s="405">
        <v>0</v>
      </c>
      <c r="L195" s="405">
        <v>0</v>
      </c>
      <c r="M195" s="405">
        <v>0</v>
      </c>
      <c r="N195" s="405">
        <v>0</v>
      </c>
      <c r="O195" s="405">
        <v>0</v>
      </c>
      <c r="P195" s="405">
        <v>0</v>
      </c>
      <c r="Q195" s="405">
        <v>0</v>
      </c>
      <c r="R195" s="405">
        <v>0</v>
      </c>
      <c r="S195" s="405">
        <v>0</v>
      </c>
      <c r="T195" s="405">
        <v>0</v>
      </c>
    </row>
    <row r="196" spans="1:20">
      <c r="A196" s="405" t="s">
        <v>8995</v>
      </c>
      <c r="B196" s="405" t="s">
        <v>4958</v>
      </c>
      <c r="C196" s="405" t="s">
        <v>37</v>
      </c>
      <c r="D196" s="405" t="s">
        <v>8996</v>
      </c>
      <c r="E196" s="405" t="s">
        <v>8997</v>
      </c>
      <c r="F196" s="405">
        <v>0</v>
      </c>
      <c r="G196" s="405">
        <v>0</v>
      </c>
      <c r="H196" s="405">
        <v>0</v>
      </c>
      <c r="I196" s="405">
        <v>0</v>
      </c>
      <c r="J196" s="405">
        <v>0</v>
      </c>
      <c r="K196" s="405">
        <v>0</v>
      </c>
      <c r="L196" s="405">
        <v>0</v>
      </c>
      <c r="M196" s="405">
        <v>0</v>
      </c>
      <c r="N196" s="405">
        <v>0</v>
      </c>
      <c r="O196" s="405">
        <v>0</v>
      </c>
      <c r="P196" s="405">
        <v>0</v>
      </c>
      <c r="Q196" s="405">
        <v>0</v>
      </c>
      <c r="R196" s="405">
        <v>0</v>
      </c>
      <c r="S196" s="405">
        <v>0</v>
      </c>
      <c r="T196" s="405">
        <v>0</v>
      </c>
    </row>
    <row r="197" spans="1:20">
      <c r="A197" s="405" t="s">
        <v>8998</v>
      </c>
      <c r="B197" s="405" t="s">
        <v>8998</v>
      </c>
      <c r="C197" s="405" t="s">
        <v>37</v>
      </c>
      <c r="D197" s="405" t="s">
        <v>8999</v>
      </c>
      <c r="F197" s="405">
        <v>0</v>
      </c>
      <c r="G197" s="405">
        <v>0</v>
      </c>
      <c r="H197" s="405">
        <v>0</v>
      </c>
      <c r="I197" s="405">
        <v>0</v>
      </c>
      <c r="J197" s="405">
        <v>0</v>
      </c>
      <c r="K197" s="405">
        <v>0</v>
      </c>
      <c r="L197" s="405">
        <v>0</v>
      </c>
      <c r="M197" s="405">
        <v>0</v>
      </c>
      <c r="N197" s="405">
        <v>0</v>
      </c>
      <c r="O197" s="405">
        <v>0</v>
      </c>
      <c r="P197" s="405">
        <v>0</v>
      </c>
      <c r="Q197" s="405">
        <v>0</v>
      </c>
      <c r="R197" s="405">
        <v>0</v>
      </c>
      <c r="S197" s="405">
        <v>0</v>
      </c>
      <c r="T197" s="405">
        <v>0</v>
      </c>
    </row>
    <row r="198" spans="1:20">
      <c r="A198" s="405" t="s">
        <v>9000</v>
      </c>
      <c r="B198" s="405" t="s">
        <v>8590</v>
      </c>
      <c r="C198" s="405" t="s">
        <v>37</v>
      </c>
      <c r="D198" s="5">
        <v>1518010</v>
      </c>
      <c r="F198" s="405">
        <v>0</v>
      </c>
      <c r="G198" s="405">
        <v>0</v>
      </c>
      <c r="H198" s="405">
        <v>0</v>
      </c>
      <c r="I198" s="405">
        <v>0</v>
      </c>
      <c r="J198" s="405">
        <v>0</v>
      </c>
      <c r="K198" s="405">
        <v>0</v>
      </c>
      <c r="L198" s="405">
        <v>0</v>
      </c>
      <c r="M198" s="405">
        <v>0</v>
      </c>
      <c r="N198" s="405">
        <v>0</v>
      </c>
      <c r="O198" s="405">
        <v>0</v>
      </c>
      <c r="P198" s="405">
        <v>0</v>
      </c>
      <c r="Q198" s="405">
        <v>0</v>
      </c>
      <c r="R198" s="405">
        <v>0</v>
      </c>
      <c r="S198" s="405">
        <v>0</v>
      </c>
      <c r="T198" s="405">
        <v>0</v>
      </c>
    </row>
    <row r="199" spans="1:20">
      <c r="A199" s="405" t="s">
        <v>9001</v>
      </c>
      <c r="B199" s="405" t="s">
        <v>9001</v>
      </c>
      <c r="C199" s="405" t="s">
        <v>37</v>
      </c>
      <c r="D199" s="405" t="s">
        <v>9002</v>
      </c>
      <c r="F199" s="405">
        <v>0</v>
      </c>
      <c r="G199" s="405">
        <v>0</v>
      </c>
      <c r="H199" s="405">
        <v>0</v>
      </c>
      <c r="I199" s="405">
        <v>0</v>
      </c>
      <c r="J199" s="405">
        <v>0</v>
      </c>
      <c r="K199" s="405">
        <v>0</v>
      </c>
      <c r="L199" s="405">
        <v>0</v>
      </c>
      <c r="M199" s="405">
        <v>0</v>
      </c>
      <c r="N199" s="405">
        <v>0</v>
      </c>
      <c r="O199" s="405">
        <v>0</v>
      </c>
      <c r="P199" s="405">
        <v>0</v>
      </c>
      <c r="Q199" s="405">
        <v>0</v>
      </c>
      <c r="R199" s="405">
        <v>0</v>
      </c>
      <c r="S199" s="405">
        <v>0</v>
      </c>
      <c r="T199" s="405">
        <v>0</v>
      </c>
    </row>
    <row r="200" spans="1:20">
      <c r="A200" s="405" t="s">
        <v>9003</v>
      </c>
      <c r="B200" s="405" t="s">
        <v>9004</v>
      </c>
      <c r="C200" s="405" t="s">
        <v>37</v>
      </c>
      <c r="D200" s="405" t="s">
        <v>9005</v>
      </c>
      <c r="F200" s="405">
        <v>0</v>
      </c>
      <c r="G200" s="405">
        <v>0</v>
      </c>
      <c r="H200" s="405">
        <v>0</v>
      </c>
      <c r="I200" s="405">
        <v>0</v>
      </c>
      <c r="J200" s="405">
        <v>0</v>
      </c>
      <c r="K200" s="405">
        <v>0</v>
      </c>
      <c r="L200" s="405">
        <v>0</v>
      </c>
      <c r="M200" s="405">
        <v>0</v>
      </c>
      <c r="N200" s="405">
        <v>0</v>
      </c>
      <c r="O200" s="405">
        <v>0</v>
      </c>
      <c r="P200" s="405">
        <v>0</v>
      </c>
      <c r="Q200" s="405">
        <v>0</v>
      </c>
      <c r="R200" s="405">
        <v>0</v>
      </c>
      <c r="S200" s="405">
        <v>0</v>
      </c>
      <c r="T200" s="405">
        <v>0</v>
      </c>
    </row>
    <row r="201" spans="1:20">
      <c r="A201" s="405" t="s">
        <v>9006</v>
      </c>
      <c r="B201" s="405" t="s">
        <v>9007</v>
      </c>
      <c r="C201" s="405" t="s">
        <v>37</v>
      </c>
      <c r="D201" s="405" t="s">
        <v>9008</v>
      </c>
      <c r="E201" s="405" t="s">
        <v>9009</v>
      </c>
      <c r="F201" s="405">
        <v>0</v>
      </c>
      <c r="G201" s="405">
        <v>0</v>
      </c>
      <c r="H201" s="405">
        <v>0</v>
      </c>
      <c r="I201" s="405">
        <v>0</v>
      </c>
      <c r="J201" s="405">
        <v>0</v>
      </c>
      <c r="K201" s="405">
        <v>0</v>
      </c>
      <c r="L201" s="405">
        <v>0</v>
      </c>
      <c r="M201" s="405">
        <v>0</v>
      </c>
      <c r="N201" s="405">
        <v>0</v>
      </c>
      <c r="O201" s="405">
        <v>0</v>
      </c>
      <c r="P201" s="405">
        <v>0</v>
      </c>
      <c r="Q201" s="405">
        <v>0</v>
      </c>
      <c r="R201" s="405">
        <v>0</v>
      </c>
      <c r="S201" s="405">
        <v>0</v>
      </c>
      <c r="T201" s="405">
        <v>0</v>
      </c>
    </row>
    <row r="202" spans="1:20">
      <c r="A202" s="405" t="s">
        <v>9010</v>
      </c>
      <c r="B202" s="405" t="s">
        <v>9011</v>
      </c>
      <c r="C202" s="405" t="s">
        <v>37</v>
      </c>
      <c r="D202" s="5">
        <v>1640000</v>
      </c>
      <c r="F202" s="405">
        <v>0</v>
      </c>
      <c r="G202" s="405">
        <v>0</v>
      </c>
      <c r="H202" s="405">
        <v>0</v>
      </c>
      <c r="I202" s="405">
        <v>0</v>
      </c>
      <c r="J202" s="405">
        <v>0</v>
      </c>
      <c r="K202" s="405">
        <v>0</v>
      </c>
      <c r="L202" s="405">
        <v>0</v>
      </c>
      <c r="M202" s="405">
        <v>0</v>
      </c>
      <c r="N202" s="405">
        <v>0</v>
      </c>
      <c r="O202" s="405">
        <v>0</v>
      </c>
      <c r="P202" s="405">
        <v>0</v>
      </c>
      <c r="Q202" s="405">
        <v>0</v>
      </c>
      <c r="R202" s="405">
        <v>0</v>
      </c>
      <c r="S202" s="405">
        <v>0</v>
      </c>
      <c r="T202" s="405">
        <v>0</v>
      </c>
    </row>
    <row r="203" spans="1:20">
      <c r="A203" s="405" t="s">
        <v>9012</v>
      </c>
      <c r="B203" s="405" t="s">
        <v>9013</v>
      </c>
      <c r="C203" s="405" t="s">
        <v>37</v>
      </c>
      <c r="D203" s="405" t="s">
        <v>9014</v>
      </c>
      <c r="F203" s="405">
        <v>0</v>
      </c>
      <c r="G203" s="405">
        <v>0</v>
      </c>
      <c r="H203" s="405">
        <v>0</v>
      </c>
      <c r="I203" s="405">
        <v>0</v>
      </c>
      <c r="J203" s="405">
        <v>0</v>
      </c>
      <c r="K203" s="405">
        <v>0</v>
      </c>
      <c r="L203" s="405">
        <v>0</v>
      </c>
      <c r="M203" s="405">
        <v>0</v>
      </c>
      <c r="N203" s="405">
        <v>0</v>
      </c>
      <c r="O203" s="405">
        <v>0</v>
      </c>
      <c r="P203" s="405">
        <v>0</v>
      </c>
      <c r="Q203" s="405">
        <v>0</v>
      </c>
      <c r="R203" s="405">
        <v>0</v>
      </c>
      <c r="S203" s="405">
        <v>0</v>
      </c>
      <c r="T203" s="405">
        <v>0</v>
      </c>
    </row>
    <row r="204" spans="1:20">
      <c r="A204" s="405" t="s">
        <v>4621</v>
      </c>
      <c r="B204" s="405" t="s">
        <v>128</v>
      </c>
      <c r="C204" s="405" t="s">
        <v>37</v>
      </c>
      <c r="D204" s="405" t="s">
        <v>4624</v>
      </c>
      <c r="E204" s="405" t="s">
        <v>4625</v>
      </c>
      <c r="F204" s="405">
        <v>0</v>
      </c>
      <c r="G204" s="405">
        <v>0</v>
      </c>
      <c r="H204" s="405">
        <v>0</v>
      </c>
      <c r="I204" s="405">
        <v>0</v>
      </c>
      <c r="J204" s="405">
        <v>0</v>
      </c>
      <c r="K204" s="405">
        <v>0</v>
      </c>
      <c r="L204" s="405">
        <v>0</v>
      </c>
      <c r="M204" s="405">
        <v>0</v>
      </c>
      <c r="N204" s="405">
        <v>0</v>
      </c>
      <c r="O204" s="405">
        <v>0</v>
      </c>
      <c r="P204" s="405">
        <v>0</v>
      </c>
      <c r="Q204" s="405">
        <v>0</v>
      </c>
      <c r="R204" s="405">
        <v>0</v>
      </c>
      <c r="S204" s="405">
        <v>0</v>
      </c>
      <c r="T204" s="405">
        <v>0</v>
      </c>
    </row>
    <row r="205" spans="1:20">
      <c r="A205" s="405" t="s">
        <v>9015</v>
      </c>
      <c r="B205" s="405" t="s">
        <v>9016</v>
      </c>
      <c r="C205" s="405" t="s">
        <v>37</v>
      </c>
      <c r="D205" s="405" t="s">
        <v>9017</v>
      </c>
      <c r="F205" s="405">
        <v>0</v>
      </c>
      <c r="G205" s="405">
        <v>1</v>
      </c>
      <c r="H205" s="405">
        <v>6</v>
      </c>
      <c r="I205" s="405">
        <v>0</v>
      </c>
      <c r="J205" s="405">
        <v>7</v>
      </c>
      <c r="K205" s="405">
        <v>0</v>
      </c>
      <c r="L205" s="405">
        <v>0</v>
      </c>
      <c r="M205" s="405">
        <v>1</v>
      </c>
      <c r="N205" s="405">
        <v>0</v>
      </c>
      <c r="O205" s="405">
        <v>0</v>
      </c>
      <c r="P205" s="405">
        <v>0</v>
      </c>
      <c r="Q205" s="405">
        <v>0</v>
      </c>
      <c r="R205" s="405">
        <v>15</v>
      </c>
      <c r="S205" s="405">
        <v>11</v>
      </c>
      <c r="T205" s="405">
        <v>4</v>
      </c>
    </row>
    <row r="206" spans="1:20">
      <c r="A206" s="405" t="s">
        <v>9018</v>
      </c>
      <c r="B206" s="405" t="s">
        <v>9019</v>
      </c>
      <c r="C206" s="405" t="s">
        <v>37</v>
      </c>
      <c r="D206" s="405" t="s">
        <v>9020</v>
      </c>
      <c r="F206" s="405">
        <v>0</v>
      </c>
      <c r="G206" s="405">
        <v>0</v>
      </c>
      <c r="H206" s="405">
        <v>0</v>
      </c>
      <c r="I206" s="405">
        <v>0</v>
      </c>
      <c r="J206" s="405">
        <v>0</v>
      </c>
      <c r="K206" s="405">
        <v>0</v>
      </c>
      <c r="L206" s="405">
        <v>0</v>
      </c>
      <c r="M206" s="405">
        <v>0</v>
      </c>
      <c r="N206" s="405">
        <v>0</v>
      </c>
      <c r="O206" s="405">
        <v>0</v>
      </c>
      <c r="P206" s="405">
        <v>0</v>
      </c>
      <c r="Q206" s="405">
        <v>0</v>
      </c>
      <c r="R206" s="405">
        <v>0</v>
      </c>
      <c r="S206" s="405">
        <v>0</v>
      </c>
      <c r="T206" s="405">
        <v>0</v>
      </c>
    </row>
    <row r="207" spans="1:20">
      <c r="A207" s="405" t="s">
        <v>9021</v>
      </c>
      <c r="B207" s="405" t="s">
        <v>4003</v>
      </c>
      <c r="C207" s="405" t="s">
        <v>37</v>
      </c>
      <c r="D207" s="405" t="s">
        <v>9022</v>
      </c>
      <c r="F207" s="405">
        <v>0</v>
      </c>
      <c r="G207" s="405">
        <v>0</v>
      </c>
      <c r="H207" s="405">
        <v>0</v>
      </c>
      <c r="I207" s="405">
        <v>0</v>
      </c>
      <c r="J207" s="405">
        <v>0</v>
      </c>
      <c r="K207" s="405">
        <v>0</v>
      </c>
      <c r="L207" s="405">
        <v>0</v>
      </c>
      <c r="M207" s="405">
        <v>0</v>
      </c>
      <c r="N207" s="405">
        <v>0</v>
      </c>
      <c r="O207" s="405">
        <v>0</v>
      </c>
      <c r="P207" s="405">
        <v>0</v>
      </c>
      <c r="Q207" s="405">
        <v>0</v>
      </c>
      <c r="R207" s="405">
        <v>0</v>
      </c>
      <c r="S207" s="405">
        <v>0</v>
      </c>
      <c r="T207" s="405">
        <v>0</v>
      </c>
    </row>
    <row r="208" spans="1:20">
      <c r="A208" s="405" t="s">
        <v>9023</v>
      </c>
      <c r="B208" s="405" t="s">
        <v>4003</v>
      </c>
      <c r="C208" s="405" t="s">
        <v>37</v>
      </c>
      <c r="D208" s="405" t="s">
        <v>9024</v>
      </c>
      <c r="F208" s="405">
        <v>0</v>
      </c>
      <c r="G208" s="405">
        <v>0</v>
      </c>
      <c r="H208" s="405">
        <v>0</v>
      </c>
      <c r="I208" s="405">
        <v>0</v>
      </c>
      <c r="J208" s="405">
        <v>0</v>
      </c>
      <c r="K208" s="405">
        <v>0</v>
      </c>
      <c r="L208" s="405">
        <v>0</v>
      </c>
      <c r="M208" s="405">
        <v>0</v>
      </c>
      <c r="N208" s="405">
        <v>0</v>
      </c>
      <c r="O208" s="405">
        <v>0</v>
      </c>
      <c r="P208" s="405">
        <v>0</v>
      </c>
      <c r="Q208" s="405">
        <v>0</v>
      </c>
      <c r="R208" s="405">
        <v>0</v>
      </c>
      <c r="S208" s="405">
        <v>0</v>
      </c>
      <c r="T208" s="405">
        <v>0</v>
      </c>
    </row>
    <row r="209" spans="1:20">
      <c r="A209" s="405" t="s">
        <v>9025</v>
      </c>
      <c r="B209" s="405" t="s">
        <v>9026</v>
      </c>
      <c r="C209" s="405" t="s">
        <v>37</v>
      </c>
      <c r="D209" s="405" t="s">
        <v>9027</v>
      </c>
      <c r="F209" s="405">
        <v>0</v>
      </c>
      <c r="G209" s="405">
        <v>0</v>
      </c>
      <c r="H209" s="405">
        <v>0</v>
      </c>
      <c r="I209" s="405">
        <v>0</v>
      </c>
      <c r="J209" s="405">
        <v>0</v>
      </c>
      <c r="K209" s="405">
        <v>0</v>
      </c>
      <c r="L209" s="405">
        <v>0</v>
      </c>
      <c r="M209" s="405">
        <v>0</v>
      </c>
      <c r="N209" s="405">
        <v>0</v>
      </c>
      <c r="O209" s="405">
        <v>0</v>
      </c>
      <c r="P209" s="405">
        <v>0</v>
      </c>
      <c r="Q209" s="405">
        <v>0</v>
      </c>
      <c r="R209" s="405">
        <v>0</v>
      </c>
      <c r="S209" s="405">
        <v>0</v>
      </c>
      <c r="T209" s="405">
        <v>0</v>
      </c>
    </row>
    <row r="210" spans="1:20">
      <c r="A210" s="405" t="s">
        <v>9028</v>
      </c>
      <c r="B210" s="405" t="s">
        <v>9029</v>
      </c>
      <c r="C210" s="405" t="s">
        <v>37</v>
      </c>
      <c r="D210" s="405" t="s">
        <v>9030</v>
      </c>
      <c r="E210" s="405" t="s">
        <v>9031</v>
      </c>
      <c r="F210" s="405">
        <v>0</v>
      </c>
      <c r="G210" s="405">
        <v>0</v>
      </c>
      <c r="H210" s="405">
        <v>0</v>
      </c>
      <c r="I210" s="405">
        <v>0</v>
      </c>
      <c r="J210" s="405">
        <v>0</v>
      </c>
      <c r="K210" s="405">
        <v>0</v>
      </c>
      <c r="L210" s="405">
        <v>0</v>
      </c>
      <c r="M210" s="405">
        <v>0</v>
      </c>
      <c r="N210" s="405">
        <v>0</v>
      </c>
      <c r="O210" s="405">
        <v>0</v>
      </c>
      <c r="P210" s="405">
        <v>0</v>
      </c>
      <c r="Q210" s="405">
        <v>0</v>
      </c>
      <c r="R210" s="405">
        <v>0</v>
      </c>
      <c r="S210" s="405">
        <v>0</v>
      </c>
      <c r="T210" s="405">
        <v>0</v>
      </c>
    </row>
    <row r="211" spans="1:20">
      <c r="A211" s="405" t="s">
        <v>9032</v>
      </c>
      <c r="B211" s="405" t="s">
        <v>9033</v>
      </c>
      <c r="C211" s="405" t="s">
        <v>37</v>
      </c>
      <c r="D211" s="405" t="s">
        <v>9034</v>
      </c>
      <c r="E211" s="405" t="s">
        <v>9035</v>
      </c>
      <c r="F211" s="405">
        <v>3</v>
      </c>
      <c r="G211" s="405">
        <v>1</v>
      </c>
      <c r="H211" s="405">
        <v>0</v>
      </c>
      <c r="I211" s="405">
        <v>0</v>
      </c>
      <c r="J211" s="405">
        <v>0</v>
      </c>
      <c r="K211" s="405">
        <v>0</v>
      </c>
      <c r="L211" s="405">
        <v>0</v>
      </c>
      <c r="M211" s="405">
        <v>0</v>
      </c>
      <c r="N211" s="405">
        <v>0</v>
      </c>
      <c r="O211" s="405">
        <v>0</v>
      </c>
      <c r="P211" s="405">
        <v>0</v>
      </c>
      <c r="Q211" s="405">
        <v>0</v>
      </c>
      <c r="R211" s="405">
        <v>4</v>
      </c>
      <c r="S211" s="405">
        <v>4</v>
      </c>
      <c r="T211" s="405">
        <v>0</v>
      </c>
    </row>
    <row r="212" spans="1:20">
      <c r="A212" s="405" t="s">
        <v>9036</v>
      </c>
      <c r="B212" s="405" t="s">
        <v>8769</v>
      </c>
      <c r="C212" s="405" t="s">
        <v>37</v>
      </c>
      <c r="D212" s="5">
        <v>2269313</v>
      </c>
      <c r="E212" s="405" t="s">
        <v>9037</v>
      </c>
      <c r="F212" s="405">
        <v>0</v>
      </c>
      <c r="G212" s="405">
        <v>0</v>
      </c>
      <c r="H212" s="405">
        <v>0</v>
      </c>
      <c r="I212" s="405">
        <v>0</v>
      </c>
      <c r="J212" s="405">
        <v>0</v>
      </c>
      <c r="K212" s="405">
        <v>0</v>
      </c>
      <c r="L212" s="405">
        <v>0</v>
      </c>
      <c r="M212" s="405">
        <v>0</v>
      </c>
      <c r="N212" s="405">
        <v>0</v>
      </c>
      <c r="O212" s="405">
        <v>0</v>
      </c>
      <c r="P212" s="405">
        <v>0</v>
      </c>
      <c r="Q212" s="405">
        <v>0</v>
      </c>
      <c r="R212" s="405">
        <v>0</v>
      </c>
      <c r="S212" s="405">
        <v>0</v>
      </c>
      <c r="T212" s="405">
        <v>0</v>
      </c>
    </row>
    <row r="213" spans="1:20">
      <c r="A213" s="405" t="s">
        <v>9038</v>
      </c>
      <c r="B213" s="405" t="s">
        <v>128</v>
      </c>
      <c r="C213" s="405" t="s">
        <v>37</v>
      </c>
      <c r="D213" s="5">
        <v>2272235</v>
      </c>
      <c r="F213" s="405">
        <v>0</v>
      </c>
      <c r="G213" s="405">
        <v>0</v>
      </c>
      <c r="H213" s="405">
        <v>0</v>
      </c>
      <c r="I213" s="405">
        <v>0</v>
      </c>
      <c r="J213" s="405">
        <v>0</v>
      </c>
      <c r="K213" s="405">
        <v>0</v>
      </c>
      <c r="L213" s="405">
        <v>0</v>
      </c>
      <c r="M213" s="405">
        <v>0</v>
      </c>
      <c r="N213" s="405">
        <v>0</v>
      </c>
      <c r="O213" s="405">
        <v>0</v>
      </c>
      <c r="P213" s="405">
        <v>0</v>
      </c>
      <c r="Q213" s="405">
        <v>0</v>
      </c>
      <c r="R213" s="405">
        <v>0</v>
      </c>
      <c r="S213" s="405">
        <v>0</v>
      </c>
      <c r="T213" s="405">
        <v>0</v>
      </c>
    </row>
    <row r="214" spans="1:20">
      <c r="A214" s="405" t="s">
        <v>9039</v>
      </c>
      <c r="B214" s="405" t="s">
        <v>9040</v>
      </c>
      <c r="C214" s="405" t="s">
        <v>37</v>
      </c>
      <c r="D214" s="405" t="s">
        <v>9041</v>
      </c>
      <c r="F214" s="405">
        <v>0</v>
      </c>
      <c r="G214" s="405">
        <v>0</v>
      </c>
      <c r="H214" s="405">
        <v>0</v>
      </c>
      <c r="I214" s="405">
        <v>0</v>
      </c>
      <c r="J214" s="405">
        <v>0</v>
      </c>
      <c r="K214" s="405">
        <v>0</v>
      </c>
      <c r="L214" s="405">
        <v>0</v>
      </c>
      <c r="M214" s="405">
        <v>0</v>
      </c>
      <c r="N214" s="405">
        <v>0</v>
      </c>
      <c r="O214" s="405">
        <v>0</v>
      </c>
      <c r="P214" s="405">
        <v>0</v>
      </c>
      <c r="Q214" s="405">
        <v>0</v>
      </c>
      <c r="R214" s="405">
        <v>0</v>
      </c>
      <c r="S214" s="405">
        <v>0</v>
      </c>
      <c r="T214" s="405">
        <v>0</v>
      </c>
    </row>
    <row r="215" spans="1:20">
      <c r="A215" s="405" t="s">
        <v>9042</v>
      </c>
      <c r="B215" s="405" t="s">
        <v>9043</v>
      </c>
      <c r="C215" s="405" t="s">
        <v>37</v>
      </c>
      <c r="D215" s="405" t="s">
        <v>9044</v>
      </c>
      <c r="F215" s="405">
        <v>0</v>
      </c>
      <c r="G215" s="405">
        <v>0</v>
      </c>
      <c r="H215" s="405">
        <v>0</v>
      </c>
      <c r="I215" s="405">
        <v>0</v>
      </c>
      <c r="J215" s="405">
        <v>0</v>
      </c>
      <c r="K215" s="405">
        <v>0</v>
      </c>
      <c r="L215" s="405">
        <v>0</v>
      </c>
      <c r="M215" s="405">
        <v>0</v>
      </c>
      <c r="N215" s="405">
        <v>0</v>
      </c>
      <c r="O215" s="405">
        <v>0</v>
      </c>
      <c r="P215" s="405">
        <v>0</v>
      </c>
      <c r="Q215" s="405">
        <v>0</v>
      </c>
      <c r="R215" s="405">
        <v>0</v>
      </c>
      <c r="S215" s="405">
        <v>0</v>
      </c>
      <c r="T215" s="405">
        <v>0</v>
      </c>
    </row>
    <row r="216" spans="1:20">
      <c r="A216" s="405" t="s">
        <v>9045</v>
      </c>
      <c r="B216" s="405" t="s">
        <v>9046</v>
      </c>
      <c r="C216" s="405" t="s">
        <v>37</v>
      </c>
      <c r="D216" s="405" t="s">
        <v>9047</v>
      </c>
      <c r="F216" s="405">
        <v>0</v>
      </c>
      <c r="G216" s="405">
        <v>0</v>
      </c>
      <c r="H216" s="405">
        <v>11</v>
      </c>
      <c r="I216" s="405">
        <v>1</v>
      </c>
      <c r="J216" s="405">
        <v>0</v>
      </c>
      <c r="K216" s="405">
        <v>0</v>
      </c>
      <c r="L216" s="405">
        <v>0</v>
      </c>
      <c r="M216" s="405">
        <v>0</v>
      </c>
      <c r="N216" s="405">
        <v>0</v>
      </c>
      <c r="O216" s="405">
        <v>0</v>
      </c>
      <c r="P216" s="405">
        <v>0</v>
      </c>
      <c r="Q216" s="405">
        <v>0</v>
      </c>
      <c r="R216" s="405">
        <v>12</v>
      </c>
      <c r="S216" s="405">
        <v>7</v>
      </c>
      <c r="T216" s="405">
        <v>5</v>
      </c>
    </row>
    <row r="217" spans="1:20">
      <c r="A217" s="405" t="s">
        <v>9048</v>
      </c>
      <c r="B217" s="405" t="s">
        <v>9049</v>
      </c>
      <c r="C217" s="405" t="s">
        <v>37</v>
      </c>
      <c r="D217" s="405" t="s">
        <v>9050</v>
      </c>
      <c r="F217" s="405">
        <v>0</v>
      </c>
      <c r="G217" s="405">
        <v>0</v>
      </c>
      <c r="H217" s="405">
        <v>0</v>
      </c>
      <c r="I217" s="405">
        <v>0</v>
      </c>
      <c r="J217" s="405">
        <v>0</v>
      </c>
      <c r="K217" s="405">
        <v>0</v>
      </c>
      <c r="L217" s="405">
        <v>0</v>
      </c>
      <c r="M217" s="405">
        <v>0</v>
      </c>
      <c r="N217" s="405">
        <v>0</v>
      </c>
      <c r="O217" s="405">
        <v>0</v>
      </c>
      <c r="P217" s="405">
        <v>0</v>
      </c>
      <c r="Q217" s="405">
        <v>0</v>
      </c>
      <c r="R217" s="405">
        <v>0</v>
      </c>
      <c r="S217" s="405">
        <v>0</v>
      </c>
      <c r="T217" s="405">
        <v>0</v>
      </c>
    </row>
    <row r="218" spans="1:20">
      <c r="A218" s="405" t="s">
        <v>9051</v>
      </c>
      <c r="B218" s="405" t="s">
        <v>9052</v>
      </c>
      <c r="C218" s="405" t="s">
        <v>37</v>
      </c>
      <c r="D218" s="405" t="s">
        <v>9053</v>
      </c>
      <c r="F218" s="405">
        <v>0</v>
      </c>
      <c r="G218" s="405">
        <v>0</v>
      </c>
      <c r="H218" s="405">
        <v>0</v>
      </c>
      <c r="I218" s="405">
        <v>0</v>
      </c>
      <c r="J218" s="405">
        <v>0</v>
      </c>
      <c r="K218" s="405">
        <v>0</v>
      </c>
      <c r="L218" s="405">
        <v>0</v>
      </c>
      <c r="M218" s="405">
        <v>0</v>
      </c>
      <c r="N218" s="405">
        <v>0</v>
      </c>
      <c r="O218" s="405">
        <v>0</v>
      </c>
      <c r="P218" s="405">
        <v>0</v>
      </c>
      <c r="Q218" s="405">
        <v>0</v>
      </c>
      <c r="R218" s="405">
        <v>0</v>
      </c>
      <c r="S218" s="405">
        <v>0</v>
      </c>
      <c r="T218" s="405">
        <v>0</v>
      </c>
    </row>
    <row r="219" spans="1:20">
      <c r="A219" s="405" t="s">
        <v>9054</v>
      </c>
      <c r="B219" s="405" t="s">
        <v>8647</v>
      </c>
      <c r="C219" s="405" t="s">
        <v>37</v>
      </c>
      <c r="D219" s="5">
        <v>2782843</v>
      </c>
      <c r="E219" s="405" t="s">
        <v>9055</v>
      </c>
      <c r="F219" s="405">
        <v>0</v>
      </c>
      <c r="G219" s="405">
        <v>0</v>
      </c>
      <c r="H219" s="405">
        <v>0</v>
      </c>
      <c r="I219" s="405">
        <v>0</v>
      </c>
      <c r="J219" s="405">
        <v>0</v>
      </c>
      <c r="K219" s="405">
        <v>0</v>
      </c>
      <c r="L219" s="405">
        <v>0</v>
      </c>
      <c r="M219" s="405">
        <v>0</v>
      </c>
      <c r="N219" s="405">
        <v>0</v>
      </c>
      <c r="O219" s="405">
        <v>0</v>
      </c>
      <c r="P219" s="405">
        <v>0</v>
      </c>
      <c r="Q219" s="405">
        <v>0</v>
      </c>
      <c r="R219" s="405">
        <v>0</v>
      </c>
      <c r="S219" s="405">
        <v>0</v>
      </c>
      <c r="T219" s="405">
        <v>0</v>
      </c>
    </row>
    <row r="220" spans="1:20">
      <c r="A220" s="405" t="s">
        <v>9056</v>
      </c>
      <c r="B220" s="405" t="s">
        <v>8888</v>
      </c>
      <c r="C220" s="405" t="s">
        <v>37</v>
      </c>
      <c r="D220" s="405" t="s">
        <v>9057</v>
      </c>
      <c r="F220" s="405">
        <v>0</v>
      </c>
      <c r="G220" s="405">
        <v>0</v>
      </c>
      <c r="H220" s="405">
        <v>0</v>
      </c>
      <c r="I220" s="405">
        <v>0</v>
      </c>
      <c r="J220" s="405">
        <v>0</v>
      </c>
      <c r="K220" s="405">
        <v>0</v>
      </c>
      <c r="L220" s="405">
        <v>0</v>
      </c>
      <c r="M220" s="405">
        <v>0</v>
      </c>
      <c r="N220" s="405">
        <v>0</v>
      </c>
      <c r="O220" s="405">
        <v>0</v>
      </c>
      <c r="P220" s="405">
        <v>0</v>
      </c>
      <c r="Q220" s="405">
        <v>0</v>
      </c>
      <c r="R220" s="405">
        <v>0</v>
      </c>
      <c r="S220" s="405">
        <v>0</v>
      </c>
      <c r="T220" s="405">
        <v>0</v>
      </c>
    </row>
    <row r="221" spans="1:20">
      <c r="A221" s="405" t="s">
        <v>9058</v>
      </c>
      <c r="B221" s="405" t="s">
        <v>9059</v>
      </c>
      <c r="C221" s="405" t="s">
        <v>37</v>
      </c>
      <c r="D221" s="5">
        <v>2904835</v>
      </c>
      <c r="F221" s="405">
        <v>0</v>
      </c>
      <c r="G221" s="405">
        <v>0</v>
      </c>
      <c r="H221" s="405">
        <v>2</v>
      </c>
      <c r="I221" s="405">
        <v>2</v>
      </c>
      <c r="J221" s="405">
        <v>0</v>
      </c>
      <c r="K221" s="405">
        <v>1</v>
      </c>
      <c r="L221" s="405">
        <v>2</v>
      </c>
      <c r="M221" s="405">
        <v>0</v>
      </c>
      <c r="N221" s="405">
        <v>0</v>
      </c>
      <c r="O221" s="405">
        <v>3</v>
      </c>
      <c r="P221" s="405">
        <v>3</v>
      </c>
      <c r="Q221" s="405">
        <v>0</v>
      </c>
      <c r="R221" s="405">
        <v>13</v>
      </c>
      <c r="S221" s="405">
        <v>10</v>
      </c>
      <c r="T221" s="405">
        <v>3</v>
      </c>
    </row>
    <row r="222" spans="1:20">
      <c r="A222" s="405" t="s">
        <v>7267</v>
      </c>
      <c r="B222" s="405" t="s">
        <v>5131</v>
      </c>
      <c r="C222" s="405" t="s">
        <v>37</v>
      </c>
      <c r="D222" s="405" t="s">
        <v>7268</v>
      </c>
      <c r="E222" s="405" t="s">
        <v>7269</v>
      </c>
      <c r="F222" s="405">
        <v>0</v>
      </c>
      <c r="G222" s="405">
        <v>0</v>
      </c>
      <c r="H222" s="405">
        <v>0</v>
      </c>
      <c r="I222" s="405">
        <v>0</v>
      </c>
      <c r="J222" s="405">
        <v>0</v>
      </c>
      <c r="K222" s="405">
        <v>0</v>
      </c>
      <c r="L222" s="405">
        <v>0</v>
      </c>
      <c r="M222" s="405">
        <v>0</v>
      </c>
      <c r="N222" s="405">
        <v>0</v>
      </c>
      <c r="O222" s="405">
        <v>0</v>
      </c>
      <c r="P222" s="405">
        <v>0</v>
      </c>
      <c r="Q222" s="405">
        <v>0</v>
      </c>
      <c r="R222" s="405">
        <v>0</v>
      </c>
      <c r="S222" s="405">
        <v>0</v>
      </c>
      <c r="T222" s="405">
        <v>0</v>
      </c>
    </row>
    <row r="223" spans="1:20">
      <c r="A223" s="405" t="s">
        <v>9060</v>
      </c>
      <c r="B223" s="405" t="s">
        <v>9052</v>
      </c>
      <c r="C223" s="405" t="s">
        <v>37</v>
      </c>
      <c r="D223" s="5">
        <v>2592188</v>
      </c>
      <c r="F223" s="405">
        <v>0</v>
      </c>
      <c r="G223" s="405">
        <v>0</v>
      </c>
      <c r="H223" s="405">
        <v>0</v>
      </c>
      <c r="I223" s="405">
        <v>0</v>
      </c>
      <c r="J223" s="405">
        <v>0</v>
      </c>
      <c r="K223" s="405">
        <v>0</v>
      </c>
      <c r="L223" s="405">
        <v>0</v>
      </c>
      <c r="M223" s="405">
        <v>0</v>
      </c>
      <c r="N223" s="405">
        <v>0</v>
      </c>
      <c r="O223" s="405">
        <v>0</v>
      </c>
      <c r="P223" s="405">
        <v>0</v>
      </c>
      <c r="Q223" s="405">
        <v>0</v>
      </c>
      <c r="R223" s="405">
        <v>0</v>
      </c>
      <c r="S223" s="405">
        <v>0</v>
      </c>
      <c r="T223" s="405">
        <v>0</v>
      </c>
    </row>
    <row r="224" spans="1:20">
      <c r="A224" s="405" t="s">
        <v>9061</v>
      </c>
      <c r="B224" s="405" t="s">
        <v>9062</v>
      </c>
      <c r="C224" s="405" t="s">
        <v>37</v>
      </c>
      <c r="D224" s="5">
        <v>2699935</v>
      </c>
      <c r="F224" s="405">
        <v>0</v>
      </c>
      <c r="G224" s="405">
        <v>6</v>
      </c>
      <c r="H224" s="405">
        <v>2</v>
      </c>
      <c r="I224" s="405">
        <v>3</v>
      </c>
      <c r="J224" s="405">
        <v>0</v>
      </c>
      <c r="K224" s="405">
        <v>0</v>
      </c>
      <c r="L224" s="405">
        <v>0</v>
      </c>
      <c r="M224" s="405">
        <v>0</v>
      </c>
      <c r="N224" s="405">
        <v>1</v>
      </c>
      <c r="O224" s="405">
        <v>6</v>
      </c>
      <c r="P224" s="405">
        <v>5</v>
      </c>
      <c r="Q224" s="405">
        <v>1</v>
      </c>
      <c r="R224" s="405">
        <v>24</v>
      </c>
      <c r="S224" s="405">
        <v>21</v>
      </c>
      <c r="T224" s="405">
        <v>3</v>
      </c>
    </row>
    <row r="225" spans="1:20">
      <c r="A225" s="405" t="s">
        <v>9063</v>
      </c>
      <c r="B225" s="405" t="s">
        <v>9064</v>
      </c>
      <c r="C225" s="405" t="s">
        <v>37</v>
      </c>
      <c r="D225" s="405" t="s">
        <v>9065</v>
      </c>
      <c r="F225" s="405">
        <v>0</v>
      </c>
      <c r="G225" s="405">
        <v>0</v>
      </c>
      <c r="H225" s="405">
        <v>0</v>
      </c>
      <c r="I225" s="405">
        <v>0</v>
      </c>
      <c r="J225" s="405">
        <v>0</v>
      </c>
      <c r="K225" s="405">
        <v>0</v>
      </c>
      <c r="L225" s="405">
        <v>0</v>
      </c>
      <c r="M225" s="405">
        <v>0</v>
      </c>
      <c r="N225" s="405">
        <v>0</v>
      </c>
      <c r="O225" s="405">
        <v>0</v>
      </c>
      <c r="P225" s="405">
        <v>0</v>
      </c>
      <c r="Q225" s="405">
        <v>0</v>
      </c>
      <c r="R225" s="405">
        <v>0</v>
      </c>
      <c r="S225" s="405">
        <v>0</v>
      </c>
      <c r="T225" s="405">
        <v>0</v>
      </c>
    </row>
    <row r="226" spans="1:20">
      <c r="A226" s="405" t="s">
        <v>9066</v>
      </c>
      <c r="B226" s="405" t="s">
        <v>9067</v>
      </c>
      <c r="C226" s="405" t="s">
        <v>37</v>
      </c>
      <c r="D226" s="405" t="s">
        <v>9068</v>
      </c>
      <c r="F226" s="405">
        <v>0</v>
      </c>
      <c r="G226" s="405">
        <v>0</v>
      </c>
      <c r="H226" s="405">
        <v>0</v>
      </c>
      <c r="I226" s="405">
        <v>0</v>
      </c>
      <c r="J226" s="405">
        <v>0</v>
      </c>
      <c r="K226" s="405">
        <v>0</v>
      </c>
      <c r="L226" s="405">
        <v>0</v>
      </c>
      <c r="M226" s="405">
        <v>0</v>
      </c>
      <c r="N226" s="405">
        <v>0</v>
      </c>
      <c r="O226" s="405">
        <v>0</v>
      </c>
      <c r="P226" s="405">
        <v>0</v>
      </c>
      <c r="Q226" s="405">
        <v>0</v>
      </c>
      <c r="R226" s="405">
        <v>0</v>
      </c>
      <c r="S226" s="405">
        <v>0</v>
      </c>
      <c r="T226" s="405">
        <v>0</v>
      </c>
    </row>
    <row r="227" spans="1:20">
      <c r="A227" s="405" t="s">
        <v>9069</v>
      </c>
      <c r="B227" s="405" t="s">
        <v>9070</v>
      </c>
      <c r="C227" s="405" t="s">
        <v>37</v>
      </c>
      <c r="D227" s="405" t="s">
        <v>9071</v>
      </c>
      <c r="F227" s="405">
        <v>0</v>
      </c>
      <c r="G227" s="405">
        <v>0</v>
      </c>
      <c r="H227" s="405">
        <v>0</v>
      </c>
      <c r="I227" s="405">
        <v>0</v>
      </c>
      <c r="J227" s="405">
        <v>0</v>
      </c>
      <c r="K227" s="405">
        <v>0</v>
      </c>
      <c r="L227" s="405">
        <v>0</v>
      </c>
      <c r="M227" s="405">
        <v>0</v>
      </c>
      <c r="N227" s="405">
        <v>0</v>
      </c>
      <c r="O227" s="405">
        <v>0</v>
      </c>
      <c r="P227" s="405">
        <v>0</v>
      </c>
      <c r="Q227" s="405">
        <v>0</v>
      </c>
      <c r="R227" s="405">
        <v>0</v>
      </c>
      <c r="S227" s="405">
        <v>0</v>
      </c>
      <c r="T227" s="405">
        <v>0</v>
      </c>
    </row>
    <row r="228" spans="1:20">
      <c r="A228" s="405" t="s">
        <v>9072</v>
      </c>
      <c r="B228" s="405" t="s">
        <v>9073</v>
      </c>
      <c r="C228" s="405" t="s">
        <v>37</v>
      </c>
      <c r="D228" s="405" t="s">
        <v>9074</v>
      </c>
      <c r="F228" s="405">
        <v>0</v>
      </c>
      <c r="G228" s="405">
        <v>0</v>
      </c>
      <c r="H228" s="405">
        <v>0</v>
      </c>
      <c r="I228" s="405">
        <v>0</v>
      </c>
      <c r="J228" s="405">
        <v>0</v>
      </c>
      <c r="K228" s="405">
        <v>0</v>
      </c>
      <c r="L228" s="405">
        <v>0</v>
      </c>
      <c r="M228" s="405">
        <v>0</v>
      </c>
      <c r="N228" s="405">
        <v>0</v>
      </c>
      <c r="O228" s="405">
        <v>0</v>
      </c>
      <c r="P228" s="405">
        <v>0</v>
      </c>
      <c r="Q228" s="405">
        <v>0</v>
      </c>
      <c r="R228" s="405">
        <v>0</v>
      </c>
      <c r="S228" s="405">
        <v>0</v>
      </c>
      <c r="T228" s="405">
        <v>0</v>
      </c>
    </row>
    <row r="229" spans="1:20">
      <c r="A229" s="405" t="s">
        <v>4515</v>
      </c>
      <c r="B229" s="405" t="s">
        <v>9075</v>
      </c>
      <c r="C229" s="405" t="s">
        <v>37</v>
      </c>
      <c r="D229" s="405" t="s">
        <v>4519</v>
      </c>
      <c r="E229" s="405" t="s">
        <v>4520</v>
      </c>
      <c r="F229" s="405">
        <v>0</v>
      </c>
      <c r="G229" s="405">
        <v>0</v>
      </c>
      <c r="H229" s="405">
        <v>0</v>
      </c>
      <c r="I229" s="405">
        <v>0</v>
      </c>
      <c r="J229" s="405">
        <v>0</v>
      </c>
      <c r="K229" s="405">
        <v>0</v>
      </c>
      <c r="L229" s="405">
        <v>0</v>
      </c>
      <c r="M229" s="405">
        <v>0</v>
      </c>
      <c r="N229" s="405">
        <v>0</v>
      </c>
      <c r="O229" s="405">
        <v>0</v>
      </c>
      <c r="P229" s="405">
        <v>0</v>
      </c>
      <c r="Q229" s="405">
        <v>0</v>
      </c>
      <c r="R229" s="405">
        <v>0</v>
      </c>
      <c r="S229" s="405">
        <v>0</v>
      </c>
      <c r="T229" s="405">
        <v>0</v>
      </c>
    </row>
    <row r="230" spans="1:20">
      <c r="A230" s="405" t="s">
        <v>7270</v>
      </c>
      <c r="B230" s="405" t="s">
        <v>3976</v>
      </c>
      <c r="C230" s="405" t="s">
        <v>37</v>
      </c>
      <c r="D230" s="405" t="s">
        <v>7271</v>
      </c>
      <c r="F230" s="405">
        <v>0</v>
      </c>
      <c r="G230" s="405">
        <v>0</v>
      </c>
      <c r="H230" s="405">
        <v>0</v>
      </c>
      <c r="I230" s="405">
        <v>0</v>
      </c>
      <c r="J230" s="405">
        <v>0</v>
      </c>
      <c r="K230" s="405">
        <v>0</v>
      </c>
      <c r="L230" s="405">
        <v>0</v>
      </c>
      <c r="M230" s="405">
        <v>0</v>
      </c>
      <c r="N230" s="405">
        <v>0</v>
      </c>
      <c r="O230" s="405">
        <v>0</v>
      </c>
      <c r="P230" s="405">
        <v>0</v>
      </c>
      <c r="Q230" s="405">
        <v>0</v>
      </c>
      <c r="R230" s="405">
        <v>0</v>
      </c>
      <c r="S230" s="405">
        <v>0</v>
      </c>
      <c r="T230" s="405">
        <v>0</v>
      </c>
    </row>
    <row r="231" spans="1:20">
      <c r="A231" s="405" t="s">
        <v>9076</v>
      </c>
      <c r="B231" s="405" t="s">
        <v>128</v>
      </c>
      <c r="C231" s="405" t="s">
        <v>37</v>
      </c>
      <c r="D231" s="405" t="s">
        <v>9077</v>
      </c>
      <c r="E231" s="405" t="s">
        <v>9078</v>
      </c>
      <c r="F231" s="405">
        <v>0</v>
      </c>
      <c r="G231" s="405">
        <v>0</v>
      </c>
      <c r="H231" s="405">
        <v>0</v>
      </c>
      <c r="I231" s="405">
        <v>0</v>
      </c>
      <c r="J231" s="405">
        <v>0</v>
      </c>
      <c r="K231" s="405">
        <v>0</v>
      </c>
      <c r="L231" s="405">
        <v>0</v>
      </c>
      <c r="M231" s="405">
        <v>0</v>
      </c>
      <c r="N231" s="405">
        <v>0</v>
      </c>
      <c r="O231" s="405">
        <v>0</v>
      </c>
      <c r="P231" s="405">
        <v>0</v>
      </c>
      <c r="Q231" s="405">
        <v>0</v>
      </c>
      <c r="R231" s="405">
        <v>0</v>
      </c>
      <c r="S231" s="405">
        <v>0</v>
      </c>
      <c r="T231" s="405">
        <v>0</v>
      </c>
    </row>
    <row r="232" spans="1:20">
      <c r="A232" s="405" t="s">
        <v>9079</v>
      </c>
      <c r="B232" s="405" t="s">
        <v>9080</v>
      </c>
      <c r="C232" s="405" t="s">
        <v>37</v>
      </c>
      <c r="D232" s="405" t="s">
        <v>9081</v>
      </c>
      <c r="F232" s="405">
        <v>0</v>
      </c>
      <c r="G232" s="405">
        <v>0</v>
      </c>
      <c r="H232" s="405">
        <v>0</v>
      </c>
      <c r="I232" s="405">
        <v>0</v>
      </c>
      <c r="J232" s="405">
        <v>0</v>
      </c>
      <c r="K232" s="405">
        <v>0</v>
      </c>
      <c r="L232" s="405">
        <v>0</v>
      </c>
      <c r="M232" s="405">
        <v>0</v>
      </c>
      <c r="N232" s="405">
        <v>0</v>
      </c>
      <c r="O232" s="405">
        <v>0</v>
      </c>
      <c r="P232" s="405">
        <v>0</v>
      </c>
      <c r="Q232" s="405">
        <v>0</v>
      </c>
      <c r="R232" s="405">
        <v>0</v>
      </c>
      <c r="S232" s="405">
        <v>0</v>
      </c>
      <c r="T232" s="405">
        <v>0</v>
      </c>
    </row>
    <row r="233" spans="1:20">
      <c r="A233" s="405" t="s">
        <v>7276</v>
      </c>
      <c r="B233" s="405" t="s">
        <v>9082</v>
      </c>
      <c r="C233" s="405" t="s">
        <v>37</v>
      </c>
      <c r="D233" s="405" t="s">
        <v>7277</v>
      </c>
      <c r="F233" s="405">
        <v>0</v>
      </c>
      <c r="G233" s="405">
        <v>0</v>
      </c>
      <c r="H233" s="405">
        <v>0</v>
      </c>
      <c r="I233" s="405">
        <v>0</v>
      </c>
      <c r="J233" s="405">
        <v>0</v>
      </c>
      <c r="K233" s="405">
        <v>0</v>
      </c>
      <c r="L233" s="405">
        <v>0</v>
      </c>
      <c r="M233" s="405">
        <v>0</v>
      </c>
      <c r="N233" s="405">
        <v>0</v>
      </c>
      <c r="O233" s="405">
        <v>0</v>
      </c>
      <c r="P233" s="405">
        <v>0</v>
      </c>
      <c r="Q233" s="405">
        <v>0</v>
      </c>
      <c r="R233" s="405">
        <v>0</v>
      </c>
      <c r="S233" s="405">
        <v>0</v>
      </c>
      <c r="T233" s="405">
        <v>0</v>
      </c>
    </row>
    <row r="234" spans="1:20">
      <c r="A234" s="405" t="s">
        <v>9083</v>
      </c>
      <c r="B234" s="405" t="s">
        <v>9084</v>
      </c>
      <c r="C234" s="405" t="s">
        <v>37</v>
      </c>
      <c r="D234" s="405" t="s">
        <v>9085</v>
      </c>
      <c r="F234" s="405">
        <v>0</v>
      </c>
      <c r="G234" s="405">
        <v>0</v>
      </c>
      <c r="H234" s="405">
        <v>0</v>
      </c>
      <c r="I234" s="405">
        <v>0</v>
      </c>
      <c r="J234" s="405">
        <v>0</v>
      </c>
      <c r="K234" s="405">
        <v>0</v>
      </c>
      <c r="L234" s="405">
        <v>0</v>
      </c>
      <c r="M234" s="405">
        <v>0</v>
      </c>
      <c r="N234" s="405">
        <v>0</v>
      </c>
      <c r="O234" s="405">
        <v>0</v>
      </c>
      <c r="P234" s="405">
        <v>0</v>
      </c>
      <c r="Q234" s="405">
        <v>0</v>
      </c>
      <c r="R234" s="405">
        <v>0</v>
      </c>
      <c r="S234" s="405">
        <v>0</v>
      </c>
      <c r="T234" s="405">
        <v>0</v>
      </c>
    </row>
    <row r="235" spans="1:20">
      <c r="A235" s="405" t="s">
        <v>9086</v>
      </c>
      <c r="B235" s="405" t="s">
        <v>9087</v>
      </c>
      <c r="C235" s="405" t="s">
        <v>37</v>
      </c>
      <c r="D235" s="405" t="s">
        <v>9088</v>
      </c>
      <c r="E235" s="405" t="s">
        <v>9089</v>
      </c>
      <c r="F235" s="405">
        <v>0</v>
      </c>
      <c r="G235" s="405">
        <v>0</v>
      </c>
      <c r="H235" s="405">
        <v>0</v>
      </c>
      <c r="I235" s="405">
        <v>0</v>
      </c>
      <c r="J235" s="405">
        <v>0</v>
      </c>
      <c r="K235" s="405">
        <v>0</v>
      </c>
      <c r="L235" s="405">
        <v>0</v>
      </c>
      <c r="M235" s="405">
        <v>0</v>
      </c>
      <c r="N235" s="405">
        <v>0</v>
      </c>
      <c r="O235" s="405">
        <v>0</v>
      </c>
      <c r="P235" s="405">
        <v>0</v>
      </c>
      <c r="Q235" s="405">
        <v>0</v>
      </c>
      <c r="R235" s="405">
        <v>0</v>
      </c>
      <c r="S235" s="405">
        <v>0</v>
      </c>
      <c r="T235" s="405">
        <v>0</v>
      </c>
    </row>
    <row r="236" spans="1:20">
      <c r="A236" s="405" t="s">
        <v>9090</v>
      </c>
      <c r="B236" s="405" t="s">
        <v>9059</v>
      </c>
      <c r="C236" s="405" t="s">
        <v>37</v>
      </c>
      <c r="D236" s="405" t="s">
        <v>9091</v>
      </c>
      <c r="F236" s="405">
        <v>0</v>
      </c>
      <c r="G236" s="405">
        <v>0</v>
      </c>
      <c r="H236" s="405">
        <v>0</v>
      </c>
      <c r="I236" s="405">
        <v>0</v>
      </c>
      <c r="J236" s="405">
        <v>0</v>
      </c>
      <c r="K236" s="405">
        <v>0</v>
      </c>
      <c r="L236" s="405">
        <v>0</v>
      </c>
      <c r="M236" s="405">
        <v>0</v>
      </c>
      <c r="N236" s="405">
        <v>0</v>
      </c>
      <c r="O236" s="405">
        <v>0</v>
      </c>
      <c r="P236" s="405">
        <v>0</v>
      </c>
      <c r="Q236" s="405">
        <v>0</v>
      </c>
      <c r="R236" s="405">
        <v>0</v>
      </c>
      <c r="S236" s="405">
        <v>0</v>
      </c>
      <c r="T236" s="405">
        <v>0</v>
      </c>
    </row>
    <row r="237" spans="1:20">
      <c r="A237" s="405" t="s">
        <v>9092</v>
      </c>
      <c r="B237" s="405">
        <v>10.230700000000001</v>
      </c>
      <c r="C237" s="405" t="s">
        <v>37</v>
      </c>
      <c r="D237" s="405" t="s">
        <v>9093</v>
      </c>
      <c r="F237" s="405">
        <v>0</v>
      </c>
      <c r="G237" s="405">
        <v>0</v>
      </c>
      <c r="H237" s="405">
        <v>1</v>
      </c>
      <c r="I237" s="405">
        <v>2</v>
      </c>
      <c r="J237" s="405">
        <v>0</v>
      </c>
      <c r="K237" s="405">
        <v>0</v>
      </c>
      <c r="L237" s="405">
        <v>0</v>
      </c>
      <c r="M237" s="405">
        <v>0</v>
      </c>
      <c r="N237" s="405">
        <v>0</v>
      </c>
      <c r="O237" s="405">
        <v>0</v>
      </c>
      <c r="P237" s="405">
        <v>0</v>
      </c>
      <c r="Q237" s="405">
        <v>0</v>
      </c>
      <c r="R237" s="405">
        <v>3</v>
      </c>
      <c r="S237" s="405">
        <v>3</v>
      </c>
      <c r="T237" s="405">
        <v>0</v>
      </c>
    </row>
    <row r="238" spans="1:20">
      <c r="A238" s="405" t="s">
        <v>9094</v>
      </c>
      <c r="B238" s="405">
        <v>10.230700000000001</v>
      </c>
      <c r="C238" s="405" t="s">
        <v>37</v>
      </c>
      <c r="D238" s="405" t="s">
        <v>9095</v>
      </c>
      <c r="F238" s="405">
        <v>0</v>
      </c>
      <c r="G238" s="405">
        <v>0</v>
      </c>
      <c r="H238" s="405">
        <v>4</v>
      </c>
      <c r="I238" s="405">
        <v>7</v>
      </c>
      <c r="J238" s="405">
        <v>4</v>
      </c>
      <c r="K238" s="405">
        <v>0</v>
      </c>
      <c r="L238" s="405">
        <v>0</v>
      </c>
      <c r="M238" s="405">
        <v>0</v>
      </c>
      <c r="N238" s="405">
        <v>0</v>
      </c>
      <c r="O238" s="405">
        <v>6</v>
      </c>
      <c r="P238" s="405">
        <v>3</v>
      </c>
      <c r="Q238" s="405">
        <v>2</v>
      </c>
      <c r="R238" s="405">
        <v>26</v>
      </c>
      <c r="S238" s="405">
        <v>23</v>
      </c>
      <c r="T238" s="405">
        <v>3</v>
      </c>
    </row>
    <row r="239" spans="1:20">
      <c r="A239" s="405" t="s">
        <v>9096</v>
      </c>
      <c r="B239" s="405" t="s">
        <v>9097</v>
      </c>
      <c r="C239" s="405" t="s">
        <v>37</v>
      </c>
      <c r="D239" s="5">
        <v>430713</v>
      </c>
      <c r="F239" s="405">
        <v>21</v>
      </c>
      <c r="G239" s="405">
        <v>30</v>
      </c>
      <c r="H239" s="405">
        <v>103</v>
      </c>
      <c r="I239" s="405">
        <v>43</v>
      </c>
      <c r="J239" s="405">
        <v>21</v>
      </c>
      <c r="K239" s="405">
        <v>0</v>
      </c>
      <c r="L239" s="405">
        <v>3</v>
      </c>
      <c r="M239" s="405">
        <v>1</v>
      </c>
      <c r="N239" s="405">
        <v>41</v>
      </c>
      <c r="O239" s="405">
        <v>113</v>
      </c>
      <c r="P239" s="405">
        <v>76</v>
      </c>
      <c r="Q239" s="405">
        <v>2</v>
      </c>
      <c r="R239" s="405">
        <v>454</v>
      </c>
      <c r="S239" s="405">
        <v>331</v>
      </c>
      <c r="T239" s="405">
        <v>123</v>
      </c>
    </row>
    <row r="240" spans="1:20">
      <c r="A240" s="405" t="s">
        <v>9098</v>
      </c>
      <c r="B240" s="405">
        <v>10.230700000000001</v>
      </c>
      <c r="C240" s="405" t="s">
        <v>37</v>
      </c>
      <c r="D240" s="405" t="s">
        <v>9099</v>
      </c>
      <c r="F240" s="405">
        <v>0</v>
      </c>
      <c r="G240" s="405">
        <v>0</v>
      </c>
      <c r="H240" s="405">
        <v>3</v>
      </c>
      <c r="I240" s="405">
        <v>0</v>
      </c>
      <c r="J240" s="405">
        <v>0</v>
      </c>
      <c r="K240" s="405">
        <v>0</v>
      </c>
      <c r="L240" s="405">
        <v>0</v>
      </c>
      <c r="M240" s="405">
        <v>0</v>
      </c>
      <c r="N240" s="405">
        <v>0</v>
      </c>
      <c r="O240" s="405">
        <v>0</v>
      </c>
      <c r="P240" s="405">
        <v>0</v>
      </c>
      <c r="Q240" s="405">
        <v>0</v>
      </c>
      <c r="R240" s="405">
        <v>3</v>
      </c>
      <c r="S240" s="405">
        <v>2</v>
      </c>
      <c r="T240" s="405">
        <v>1</v>
      </c>
    </row>
    <row r="241" spans="1:20">
      <c r="A241" s="405" t="s">
        <v>9100</v>
      </c>
      <c r="B241" s="405" t="s">
        <v>8679</v>
      </c>
      <c r="C241" s="405" t="s">
        <v>37</v>
      </c>
      <c r="D241" s="405" t="s">
        <v>9101</v>
      </c>
      <c r="F241" s="405">
        <v>0</v>
      </c>
      <c r="G241" s="405">
        <v>0</v>
      </c>
      <c r="H241" s="405">
        <v>0</v>
      </c>
      <c r="I241" s="405">
        <v>0</v>
      </c>
      <c r="J241" s="405">
        <v>0</v>
      </c>
      <c r="K241" s="405">
        <v>0</v>
      </c>
      <c r="L241" s="405">
        <v>0</v>
      </c>
      <c r="M241" s="405">
        <v>0</v>
      </c>
      <c r="N241" s="405">
        <v>0</v>
      </c>
      <c r="O241" s="405">
        <v>0</v>
      </c>
      <c r="P241" s="405">
        <v>0</v>
      </c>
      <c r="Q241" s="405">
        <v>0</v>
      </c>
      <c r="R241" s="405">
        <v>0</v>
      </c>
      <c r="S241" s="405">
        <v>0</v>
      </c>
      <c r="T241" s="405">
        <v>0</v>
      </c>
    </row>
    <row r="242" spans="1:20">
      <c r="A242" s="405" t="s">
        <v>9102</v>
      </c>
      <c r="B242" s="405" t="s">
        <v>9103</v>
      </c>
      <c r="C242" s="405" t="s">
        <v>37</v>
      </c>
      <c r="D242" s="5">
        <v>447514</v>
      </c>
      <c r="F242" s="405">
        <v>0</v>
      </c>
      <c r="G242" s="405">
        <v>0</v>
      </c>
      <c r="H242" s="405">
        <v>0</v>
      </c>
      <c r="I242" s="405">
        <v>0</v>
      </c>
      <c r="J242" s="405">
        <v>0</v>
      </c>
      <c r="K242" s="405">
        <v>0</v>
      </c>
      <c r="L242" s="405">
        <v>0</v>
      </c>
      <c r="M242" s="405">
        <v>0</v>
      </c>
      <c r="N242" s="405">
        <v>0</v>
      </c>
      <c r="O242" s="405">
        <v>0</v>
      </c>
      <c r="P242" s="405">
        <v>0</v>
      </c>
      <c r="Q242" s="405">
        <v>0</v>
      </c>
      <c r="R242" s="405">
        <v>0</v>
      </c>
      <c r="S242" s="405">
        <v>0</v>
      </c>
      <c r="T242" s="405">
        <v>0</v>
      </c>
    </row>
    <row r="243" spans="1:20">
      <c r="A243" s="405" t="s">
        <v>7279</v>
      </c>
      <c r="B243" s="405" t="s">
        <v>7280</v>
      </c>
      <c r="C243" s="405" t="s">
        <v>37</v>
      </c>
      <c r="D243" s="405" t="s">
        <v>7281</v>
      </c>
      <c r="F243" s="405">
        <v>0</v>
      </c>
      <c r="G243" s="405">
        <v>0</v>
      </c>
      <c r="H243" s="405">
        <v>0</v>
      </c>
      <c r="I243" s="405">
        <v>0</v>
      </c>
      <c r="J243" s="405">
        <v>0</v>
      </c>
      <c r="K243" s="405">
        <v>0</v>
      </c>
      <c r="L243" s="405">
        <v>0</v>
      </c>
      <c r="M243" s="405">
        <v>0</v>
      </c>
      <c r="N243" s="405">
        <v>0</v>
      </c>
      <c r="O243" s="405">
        <v>0</v>
      </c>
      <c r="P243" s="405">
        <v>0</v>
      </c>
      <c r="Q243" s="405">
        <v>0</v>
      </c>
      <c r="R243" s="405">
        <v>0</v>
      </c>
      <c r="S243" s="405">
        <v>0</v>
      </c>
      <c r="T243" s="405">
        <v>0</v>
      </c>
    </row>
    <row r="244" spans="1:20">
      <c r="A244" s="405" t="s">
        <v>9104</v>
      </c>
      <c r="B244" s="405" t="s">
        <v>7280</v>
      </c>
      <c r="C244" s="405" t="s">
        <v>37</v>
      </c>
      <c r="D244" s="405" t="s">
        <v>9105</v>
      </c>
      <c r="F244" s="405">
        <v>0</v>
      </c>
      <c r="G244" s="405">
        <v>0</v>
      </c>
      <c r="H244" s="405">
        <v>0</v>
      </c>
      <c r="I244" s="405">
        <v>0</v>
      </c>
      <c r="J244" s="405">
        <v>0</v>
      </c>
      <c r="K244" s="405">
        <v>0</v>
      </c>
      <c r="L244" s="405">
        <v>0</v>
      </c>
      <c r="M244" s="405">
        <v>0</v>
      </c>
      <c r="N244" s="405">
        <v>0</v>
      </c>
      <c r="O244" s="405">
        <v>0</v>
      </c>
      <c r="P244" s="405">
        <v>0</v>
      </c>
      <c r="Q244" s="405">
        <v>0</v>
      </c>
      <c r="R244" s="405">
        <v>0</v>
      </c>
      <c r="S244" s="405">
        <v>0</v>
      </c>
      <c r="T244" s="405">
        <v>0</v>
      </c>
    </row>
    <row r="245" spans="1:20">
      <c r="A245" s="405" t="s">
        <v>9106</v>
      </c>
      <c r="B245" s="405" t="s">
        <v>9107</v>
      </c>
      <c r="C245" s="405" t="s">
        <v>37</v>
      </c>
      <c r="D245" s="5">
        <v>638537</v>
      </c>
      <c r="F245" s="405">
        <v>0</v>
      </c>
      <c r="G245" s="405">
        <v>0</v>
      </c>
      <c r="H245" s="405">
        <v>0</v>
      </c>
      <c r="I245" s="405">
        <v>0</v>
      </c>
      <c r="J245" s="405">
        <v>0</v>
      </c>
      <c r="K245" s="405">
        <v>0</v>
      </c>
      <c r="L245" s="405">
        <v>0</v>
      </c>
      <c r="M245" s="405">
        <v>0</v>
      </c>
      <c r="N245" s="405">
        <v>0</v>
      </c>
      <c r="O245" s="405">
        <v>0</v>
      </c>
      <c r="P245" s="405">
        <v>0</v>
      </c>
      <c r="Q245" s="405">
        <v>0</v>
      </c>
      <c r="R245" s="405">
        <v>0</v>
      </c>
      <c r="S245" s="405">
        <v>0</v>
      </c>
      <c r="T245" s="405">
        <v>0</v>
      </c>
    </row>
    <row r="246" spans="1:20">
      <c r="A246" s="405" t="s">
        <v>9108</v>
      </c>
      <c r="B246" s="405" t="s">
        <v>9107</v>
      </c>
      <c r="C246" s="405" t="s">
        <v>37</v>
      </c>
      <c r="D246" s="405" t="s">
        <v>9109</v>
      </c>
      <c r="F246" s="405">
        <v>0</v>
      </c>
      <c r="G246" s="405">
        <v>0</v>
      </c>
      <c r="H246" s="405">
        <v>0</v>
      </c>
      <c r="I246" s="405">
        <v>0</v>
      </c>
      <c r="J246" s="405">
        <v>0</v>
      </c>
      <c r="K246" s="405">
        <v>0</v>
      </c>
      <c r="L246" s="405">
        <v>0</v>
      </c>
      <c r="M246" s="405">
        <v>0</v>
      </c>
      <c r="N246" s="405">
        <v>0</v>
      </c>
      <c r="O246" s="405">
        <v>0</v>
      </c>
      <c r="P246" s="405">
        <v>0</v>
      </c>
      <c r="Q246" s="405">
        <v>0</v>
      </c>
      <c r="R246" s="405">
        <v>0</v>
      </c>
      <c r="S246" s="405">
        <v>0</v>
      </c>
      <c r="T246" s="405">
        <v>0</v>
      </c>
    </row>
    <row r="247" spans="1:20">
      <c r="A247" s="405" t="s">
        <v>9110</v>
      </c>
      <c r="B247" s="405" t="s">
        <v>9111</v>
      </c>
      <c r="C247" s="405" t="s">
        <v>37</v>
      </c>
      <c r="D247" s="405" t="s">
        <v>9112</v>
      </c>
      <c r="F247" s="405">
        <v>8</v>
      </c>
      <c r="G247" s="405">
        <v>36</v>
      </c>
      <c r="H247" s="405">
        <v>58</v>
      </c>
      <c r="I247" s="405">
        <v>26</v>
      </c>
      <c r="J247" s="405">
        <v>15</v>
      </c>
      <c r="K247" s="405">
        <v>1</v>
      </c>
      <c r="L247" s="405">
        <v>5</v>
      </c>
      <c r="M247" s="405">
        <v>0</v>
      </c>
      <c r="N247" s="405">
        <v>27</v>
      </c>
      <c r="O247" s="405">
        <v>56</v>
      </c>
      <c r="P247" s="405">
        <v>62</v>
      </c>
      <c r="Q247" s="405">
        <v>5</v>
      </c>
      <c r="R247" s="405">
        <v>299</v>
      </c>
      <c r="S247" s="405">
        <v>193</v>
      </c>
      <c r="T247" s="405">
        <v>106</v>
      </c>
    </row>
    <row r="248" spans="1:20">
      <c r="A248" s="405" t="s">
        <v>9113</v>
      </c>
      <c r="B248" s="405" t="s">
        <v>9114</v>
      </c>
      <c r="C248" s="405" t="s">
        <v>37</v>
      </c>
      <c r="D248" s="405" t="s">
        <v>9115</v>
      </c>
      <c r="E248" s="405" t="s">
        <v>9116</v>
      </c>
      <c r="F248" s="405">
        <v>3</v>
      </c>
      <c r="G248" s="405">
        <v>1</v>
      </c>
      <c r="H248" s="405">
        <v>11</v>
      </c>
      <c r="I248" s="405">
        <v>7</v>
      </c>
      <c r="J248" s="405">
        <v>4</v>
      </c>
      <c r="K248" s="405">
        <v>0</v>
      </c>
      <c r="L248" s="405">
        <v>0</v>
      </c>
      <c r="M248" s="405">
        <v>0</v>
      </c>
      <c r="N248" s="405">
        <v>6</v>
      </c>
      <c r="O248" s="405">
        <v>18</v>
      </c>
      <c r="P248" s="405">
        <v>13</v>
      </c>
      <c r="Q248" s="405">
        <v>0</v>
      </c>
      <c r="R248" s="405">
        <v>63</v>
      </c>
      <c r="S248" s="405">
        <v>51</v>
      </c>
      <c r="T248" s="405">
        <v>12</v>
      </c>
    </row>
    <row r="249" spans="1:20">
      <c r="A249" s="405" t="s">
        <v>9117</v>
      </c>
      <c r="B249" s="405">
        <v>10.230700000000001</v>
      </c>
      <c r="C249" s="405" t="s">
        <v>37</v>
      </c>
      <c r="D249" s="405" t="s">
        <v>9118</v>
      </c>
      <c r="F249" s="405">
        <v>0</v>
      </c>
      <c r="G249" s="405">
        <v>4</v>
      </c>
      <c r="H249" s="405">
        <v>0</v>
      </c>
      <c r="I249" s="405">
        <v>0</v>
      </c>
      <c r="J249" s="405">
        <v>0</v>
      </c>
      <c r="K249" s="405">
        <v>0</v>
      </c>
      <c r="L249" s="405">
        <v>0</v>
      </c>
      <c r="M249" s="405">
        <v>0</v>
      </c>
      <c r="N249" s="405">
        <v>0</v>
      </c>
      <c r="O249" s="405">
        <v>0</v>
      </c>
      <c r="P249" s="405">
        <v>0</v>
      </c>
      <c r="Q249" s="405">
        <v>0</v>
      </c>
      <c r="R249" s="405">
        <v>4</v>
      </c>
      <c r="S249" s="405">
        <v>4</v>
      </c>
      <c r="T249" s="405">
        <v>0</v>
      </c>
    </row>
    <row r="250" spans="1:20">
      <c r="A250" s="405" t="s">
        <v>9119</v>
      </c>
      <c r="B250" s="405" t="s">
        <v>9097</v>
      </c>
      <c r="C250" s="405" t="s">
        <v>37</v>
      </c>
      <c r="D250" s="5">
        <v>492805</v>
      </c>
      <c r="F250" s="405">
        <v>14</v>
      </c>
      <c r="G250" s="405">
        <v>10</v>
      </c>
      <c r="H250" s="405">
        <v>28</v>
      </c>
      <c r="I250" s="405">
        <v>29</v>
      </c>
      <c r="J250" s="405">
        <v>3</v>
      </c>
      <c r="K250" s="405">
        <v>1</v>
      </c>
      <c r="L250" s="405">
        <v>0</v>
      </c>
      <c r="M250" s="405">
        <v>1</v>
      </c>
      <c r="N250" s="405">
        <v>15</v>
      </c>
      <c r="O250" s="405">
        <v>32</v>
      </c>
      <c r="P250" s="405">
        <v>30</v>
      </c>
      <c r="Q250" s="405">
        <v>9</v>
      </c>
      <c r="R250" s="405">
        <v>172</v>
      </c>
      <c r="S250" s="405">
        <v>126</v>
      </c>
      <c r="T250" s="405">
        <v>46</v>
      </c>
    </row>
    <row r="251" spans="1:20">
      <c r="A251" s="405" t="s">
        <v>9120</v>
      </c>
      <c r="B251" s="405">
        <v>10.230700000000001</v>
      </c>
      <c r="C251" s="405" t="s">
        <v>37</v>
      </c>
      <c r="D251" s="405" t="s">
        <v>9121</v>
      </c>
      <c r="F251" s="405">
        <v>0</v>
      </c>
      <c r="G251" s="405">
        <v>0</v>
      </c>
      <c r="H251" s="405">
        <v>2</v>
      </c>
      <c r="I251" s="405">
        <v>0</v>
      </c>
      <c r="J251" s="405">
        <v>0</v>
      </c>
      <c r="K251" s="405">
        <v>2</v>
      </c>
      <c r="L251" s="405">
        <v>0</v>
      </c>
      <c r="M251" s="405">
        <v>0</v>
      </c>
      <c r="N251" s="405">
        <v>0</v>
      </c>
      <c r="O251" s="405">
        <v>3</v>
      </c>
      <c r="P251" s="405">
        <v>2</v>
      </c>
      <c r="Q251" s="405">
        <v>0</v>
      </c>
      <c r="R251" s="405">
        <v>9</v>
      </c>
      <c r="S251" s="405">
        <v>7</v>
      </c>
      <c r="T251" s="405">
        <v>2</v>
      </c>
    </row>
    <row r="252" spans="1:20">
      <c r="A252" s="405" t="s">
        <v>9122</v>
      </c>
      <c r="B252" s="405">
        <v>10.230700000000001</v>
      </c>
      <c r="C252" s="405" t="s">
        <v>37</v>
      </c>
      <c r="D252" s="405" t="s">
        <v>9123</v>
      </c>
      <c r="F252" s="405">
        <v>0</v>
      </c>
      <c r="G252" s="405">
        <v>0</v>
      </c>
      <c r="H252" s="405">
        <v>0</v>
      </c>
      <c r="I252" s="405">
        <v>0</v>
      </c>
      <c r="J252" s="405">
        <v>0</v>
      </c>
      <c r="K252" s="405">
        <v>0</v>
      </c>
      <c r="L252" s="405">
        <v>0</v>
      </c>
      <c r="M252" s="405">
        <v>0</v>
      </c>
      <c r="N252" s="405">
        <v>0</v>
      </c>
      <c r="O252" s="405">
        <v>0</v>
      </c>
      <c r="P252" s="405">
        <v>0</v>
      </c>
      <c r="Q252" s="405">
        <v>0</v>
      </c>
      <c r="R252" s="405">
        <v>0</v>
      </c>
      <c r="S252" s="405">
        <v>0</v>
      </c>
      <c r="T252" s="405">
        <v>0</v>
      </c>
    </row>
    <row r="253" spans="1:20">
      <c r="A253" s="405" t="s">
        <v>9124</v>
      </c>
      <c r="B253" s="405">
        <v>10.230700000000001</v>
      </c>
      <c r="C253" s="405" t="s">
        <v>37</v>
      </c>
      <c r="D253" s="5">
        <v>501571</v>
      </c>
      <c r="F253" s="405">
        <v>0</v>
      </c>
      <c r="G253" s="405">
        <v>2</v>
      </c>
      <c r="H253" s="405">
        <v>2</v>
      </c>
      <c r="I253" s="405">
        <v>4</v>
      </c>
      <c r="J253" s="405">
        <v>3</v>
      </c>
      <c r="K253" s="405">
        <v>0</v>
      </c>
      <c r="L253" s="405">
        <v>0</v>
      </c>
      <c r="M253" s="405">
        <v>2</v>
      </c>
      <c r="N253" s="405">
        <v>1</v>
      </c>
      <c r="O253" s="405">
        <v>4</v>
      </c>
      <c r="P253" s="405">
        <v>3</v>
      </c>
      <c r="Q253" s="405">
        <v>0</v>
      </c>
      <c r="R253" s="405">
        <v>21</v>
      </c>
      <c r="S253" s="405">
        <v>17</v>
      </c>
      <c r="T253" s="405">
        <v>4</v>
      </c>
    </row>
    <row r="254" spans="1:20">
      <c r="A254" s="405" t="s">
        <v>9125</v>
      </c>
      <c r="B254" s="405">
        <v>10.230700000000001</v>
      </c>
      <c r="C254" s="405" t="s">
        <v>37</v>
      </c>
      <c r="D254" s="405" t="s">
        <v>9126</v>
      </c>
      <c r="F254" s="405">
        <v>0</v>
      </c>
      <c r="G254" s="405">
        <v>0</v>
      </c>
      <c r="H254" s="405">
        <v>0</v>
      </c>
      <c r="I254" s="405">
        <v>0</v>
      </c>
      <c r="J254" s="405">
        <v>0</v>
      </c>
      <c r="K254" s="405">
        <v>0</v>
      </c>
      <c r="L254" s="405">
        <v>0</v>
      </c>
      <c r="M254" s="405">
        <v>0</v>
      </c>
      <c r="N254" s="405">
        <v>0</v>
      </c>
      <c r="O254" s="405">
        <v>0</v>
      </c>
      <c r="P254" s="405">
        <v>0</v>
      </c>
      <c r="Q254" s="405">
        <v>0</v>
      </c>
      <c r="R254" s="405">
        <v>0</v>
      </c>
      <c r="S254" s="405">
        <v>0</v>
      </c>
      <c r="T254" s="405">
        <v>0</v>
      </c>
    </row>
    <row r="255" spans="1:20">
      <c r="A255" s="405" t="s">
        <v>9127</v>
      </c>
      <c r="B255" s="405">
        <v>10.230700000000001</v>
      </c>
      <c r="C255" s="405" t="s">
        <v>37</v>
      </c>
      <c r="D255" s="405" t="s">
        <v>9128</v>
      </c>
      <c r="F255" s="405">
        <v>0</v>
      </c>
      <c r="G255" s="405">
        <v>0</v>
      </c>
      <c r="H255" s="405">
        <v>0</v>
      </c>
      <c r="I255" s="405">
        <v>0</v>
      </c>
      <c r="J255" s="405">
        <v>0</v>
      </c>
      <c r="K255" s="405">
        <v>0</v>
      </c>
      <c r="L255" s="405">
        <v>0</v>
      </c>
      <c r="M255" s="405">
        <v>0</v>
      </c>
      <c r="N255" s="405">
        <v>0</v>
      </c>
      <c r="O255" s="405">
        <v>0</v>
      </c>
      <c r="P255" s="405">
        <v>0</v>
      </c>
      <c r="Q255" s="405">
        <v>0</v>
      </c>
      <c r="R255" s="405">
        <v>0</v>
      </c>
      <c r="S255" s="405">
        <v>0</v>
      </c>
      <c r="T255" s="405">
        <v>0</v>
      </c>
    </row>
    <row r="256" spans="1:20">
      <c r="A256" s="405" t="s">
        <v>9129</v>
      </c>
      <c r="B256" s="405">
        <v>10.230700000000001</v>
      </c>
      <c r="C256" s="405" t="s">
        <v>37</v>
      </c>
      <c r="D256" s="405" t="s">
        <v>9130</v>
      </c>
      <c r="F256" s="405">
        <v>0</v>
      </c>
      <c r="G256" s="405">
        <v>0</v>
      </c>
      <c r="H256" s="405">
        <v>0</v>
      </c>
      <c r="I256" s="405">
        <v>0</v>
      </c>
      <c r="J256" s="405">
        <v>0</v>
      </c>
      <c r="K256" s="405">
        <v>0</v>
      </c>
      <c r="L256" s="405">
        <v>0</v>
      </c>
      <c r="M256" s="405">
        <v>0</v>
      </c>
      <c r="N256" s="405">
        <v>0</v>
      </c>
      <c r="O256" s="405">
        <v>4</v>
      </c>
      <c r="P256" s="405">
        <v>7</v>
      </c>
      <c r="Q256" s="405">
        <v>0</v>
      </c>
      <c r="R256" s="405">
        <v>11</v>
      </c>
      <c r="S256" s="405">
        <v>11</v>
      </c>
      <c r="T256" s="405">
        <v>0</v>
      </c>
    </row>
    <row r="257" spans="1:20">
      <c r="A257" s="405" t="s">
        <v>9131</v>
      </c>
      <c r="B257" s="405" t="s">
        <v>8654</v>
      </c>
      <c r="C257" s="405" t="s">
        <v>37</v>
      </c>
      <c r="D257" s="405" t="s">
        <v>9132</v>
      </c>
      <c r="F257" s="405">
        <v>0</v>
      </c>
      <c r="G257" s="405">
        <v>0</v>
      </c>
      <c r="H257" s="405">
        <v>0</v>
      </c>
      <c r="I257" s="405">
        <v>0</v>
      </c>
      <c r="J257" s="405">
        <v>0</v>
      </c>
      <c r="K257" s="405">
        <v>0</v>
      </c>
      <c r="L257" s="405">
        <v>0</v>
      </c>
      <c r="M257" s="405">
        <v>0</v>
      </c>
      <c r="N257" s="405">
        <v>0</v>
      </c>
      <c r="O257" s="405">
        <v>0</v>
      </c>
      <c r="P257" s="405">
        <v>0</v>
      </c>
      <c r="Q257" s="405">
        <v>0</v>
      </c>
      <c r="R257" s="405">
        <v>0</v>
      </c>
      <c r="S257" s="405">
        <v>0</v>
      </c>
      <c r="T257" s="405">
        <v>0</v>
      </c>
    </row>
    <row r="258" spans="1:20">
      <c r="A258" s="405" t="s">
        <v>9133</v>
      </c>
      <c r="B258" s="405" t="s">
        <v>9134</v>
      </c>
      <c r="C258" s="405" t="s">
        <v>37</v>
      </c>
      <c r="D258" s="405" t="s">
        <v>9135</v>
      </c>
      <c r="F258" s="405">
        <v>0</v>
      </c>
      <c r="G258" s="405">
        <v>0</v>
      </c>
      <c r="H258" s="405">
        <v>0</v>
      </c>
      <c r="I258" s="405">
        <v>0</v>
      </c>
      <c r="J258" s="405">
        <v>0</v>
      </c>
      <c r="K258" s="405">
        <v>0</v>
      </c>
      <c r="L258" s="405">
        <v>0</v>
      </c>
      <c r="M258" s="405">
        <v>0</v>
      </c>
      <c r="N258" s="405">
        <v>0</v>
      </c>
      <c r="O258" s="405">
        <v>0</v>
      </c>
      <c r="P258" s="405">
        <v>0</v>
      </c>
      <c r="Q258" s="405">
        <v>0</v>
      </c>
      <c r="R258" s="405">
        <v>0</v>
      </c>
      <c r="S258" s="405">
        <v>0</v>
      </c>
      <c r="T258" s="405">
        <v>0</v>
      </c>
    </row>
    <row r="259" spans="1:20">
      <c r="A259" s="405" t="s">
        <v>9136</v>
      </c>
      <c r="B259" s="405" t="s">
        <v>9137</v>
      </c>
      <c r="C259" s="405" t="s">
        <v>37</v>
      </c>
      <c r="D259" s="5">
        <v>943149</v>
      </c>
      <c r="F259" s="405">
        <v>0</v>
      </c>
      <c r="G259" s="405">
        <v>0</v>
      </c>
      <c r="H259" s="405">
        <v>0</v>
      </c>
      <c r="I259" s="405">
        <v>0</v>
      </c>
      <c r="J259" s="405">
        <v>0</v>
      </c>
      <c r="K259" s="405">
        <v>0</v>
      </c>
      <c r="L259" s="405">
        <v>0</v>
      </c>
      <c r="M259" s="405">
        <v>0</v>
      </c>
      <c r="N259" s="405">
        <v>0</v>
      </c>
      <c r="O259" s="405">
        <v>0</v>
      </c>
      <c r="P259" s="405">
        <v>0</v>
      </c>
      <c r="Q259" s="405">
        <v>0</v>
      </c>
      <c r="R259" s="405">
        <v>0</v>
      </c>
      <c r="S259" s="405">
        <v>0</v>
      </c>
      <c r="T259" s="405">
        <v>0</v>
      </c>
    </row>
    <row r="260" spans="1:20">
      <c r="A260" s="405" t="s">
        <v>9138</v>
      </c>
      <c r="B260" s="405" t="s">
        <v>8664</v>
      </c>
      <c r="C260" s="405" t="s">
        <v>37</v>
      </c>
      <c r="D260" s="405" t="s">
        <v>9139</v>
      </c>
      <c r="E260" s="405" t="s">
        <v>9140</v>
      </c>
      <c r="F260" s="405">
        <v>0</v>
      </c>
      <c r="G260" s="405">
        <v>0</v>
      </c>
      <c r="H260" s="405">
        <v>0</v>
      </c>
      <c r="I260" s="405">
        <v>0</v>
      </c>
      <c r="J260" s="405">
        <v>0</v>
      </c>
      <c r="K260" s="405">
        <v>0</v>
      </c>
      <c r="L260" s="405">
        <v>0</v>
      </c>
      <c r="M260" s="405">
        <v>0</v>
      </c>
      <c r="N260" s="405">
        <v>0</v>
      </c>
      <c r="O260" s="405">
        <v>0</v>
      </c>
      <c r="P260" s="405">
        <v>0</v>
      </c>
      <c r="Q260" s="405">
        <v>0</v>
      </c>
      <c r="R260" s="405">
        <v>0</v>
      </c>
      <c r="S260" s="405">
        <v>0</v>
      </c>
      <c r="T260" s="405">
        <v>0</v>
      </c>
    </row>
    <row r="261" spans="1:20">
      <c r="A261" s="405" t="s">
        <v>9141</v>
      </c>
      <c r="B261" s="405" t="s">
        <v>9142</v>
      </c>
      <c r="C261" s="405" t="s">
        <v>37</v>
      </c>
      <c r="D261" s="405" t="s">
        <v>9143</v>
      </c>
      <c r="F261" s="405">
        <v>0</v>
      </c>
      <c r="G261" s="405">
        <v>0</v>
      </c>
      <c r="H261" s="405">
        <v>0</v>
      </c>
      <c r="I261" s="405">
        <v>2</v>
      </c>
      <c r="J261" s="405">
        <v>0</v>
      </c>
      <c r="K261" s="405">
        <v>0</v>
      </c>
      <c r="L261" s="405">
        <v>0</v>
      </c>
      <c r="M261" s="405">
        <v>0</v>
      </c>
      <c r="N261" s="405">
        <v>7</v>
      </c>
      <c r="O261" s="405">
        <v>0</v>
      </c>
      <c r="P261" s="405">
        <v>22</v>
      </c>
      <c r="Q261" s="405">
        <v>1</v>
      </c>
      <c r="R261" s="405">
        <v>32</v>
      </c>
      <c r="S261" s="405">
        <v>28</v>
      </c>
      <c r="T261" s="405">
        <v>4</v>
      </c>
    </row>
    <row r="262" spans="1:20">
      <c r="A262" s="405" t="s">
        <v>2674</v>
      </c>
      <c r="B262" s="405" t="s">
        <v>3974</v>
      </c>
      <c r="C262" s="405" t="s">
        <v>37</v>
      </c>
      <c r="D262" s="405" t="s">
        <v>2675</v>
      </c>
      <c r="E262" s="405" t="s">
        <v>2676</v>
      </c>
      <c r="F262" s="405">
        <v>0</v>
      </c>
      <c r="G262" s="405">
        <v>0</v>
      </c>
      <c r="H262" s="405">
        <v>12</v>
      </c>
      <c r="I262" s="405">
        <v>0</v>
      </c>
      <c r="J262" s="405">
        <v>0</v>
      </c>
      <c r="K262" s="405">
        <v>0</v>
      </c>
      <c r="L262" s="405">
        <v>1</v>
      </c>
      <c r="M262" s="405">
        <v>0</v>
      </c>
      <c r="N262" s="405">
        <v>1</v>
      </c>
      <c r="O262" s="405">
        <v>1</v>
      </c>
      <c r="P262" s="405">
        <v>11</v>
      </c>
      <c r="Q262" s="405">
        <v>1</v>
      </c>
      <c r="R262" s="405">
        <v>27</v>
      </c>
      <c r="S262" s="405">
        <v>17</v>
      </c>
      <c r="T262" s="405">
        <v>10</v>
      </c>
    </row>
    <row r="263" spans="1:20">
      <c r="A263" s="405" t="s">
        <v>9144</v>
      </c>
      <c r="B263" s="405" t="s">
        <v>9145</v>
      </c>
      <c r="C263" s="405" t="s">
        <v>37</v>
      </c>
      <c r="D263" s="405" t="s">
        <v>9146</v>
      </c>
      <c r="E263" s="405" t="s">
        <v>9147</v>
      </c>
      <c r="F263" s="405">
        <v>0</v>
      </c>
      <c r="G263" s="405">
        <v>0</v>
      </c>
      <c r="H263" s="405">
        <v>0</v>
      </c>
      <c r="I263" s="405">
        <v>0</v>
      </c>
      <c r="J263" s="405">
        <v>0</v>
      </c>
      <c r="K263" s="405">
        <v>0</v>
      </c>
      <c r="L263" s="405">
        <v>0</v>
      </c>
      <c r="M263" s="405">
        <v>0</v>
      </c>
      <c r="N263" s="405">
        <v>0</v>
      </c>
      <c r="O263" s="405">
        <v>0</v>
      </c>
      <c r="P263" s="405">
        <v>0</v>
      </c>
      <c r="Q263" s="405">
        <v>0</v>
      </c>
      <c r="R263" s="405">
        <v>0</v>
      </c>
      <c r="S263" s="405">
        <v>0</v>
      </c>
      <c r="T263" s="405">
        <v>0</v>
      </c>
    </row>
    <row r="264" spans="1:20">
      <c r="A264" s="405" t="s">
        <v>9148</v>
      </c>
      <c r="B264" s="405" t="s">
        <v>8579</v>
      </c>
      <c r="C264" s="405" t="s">
        <v>37</v>
      </c>
      <c r="D264" s="5">
        <v>1018023</v>
      </c>
      <c r="E264" s="405" t="s">
        <v>9149</v>
      </c>
      <c r="F264" s="405">
        <v>0</v>
      </c>
      <c r="G264" s="405">
        <v>0</v>
      </c>
      <c r="H264" s="405">
        <v>13</v>
      </c>
      <c r="I264" s="405">
        <v>2</v>
      </c>
      <c r="J264" s="405">
        <v>2</v>
      </c>
      <c r="K264" s="405">
        <v>0</v>
      </c>
      <c r="L264" s="405">
        <v>2</v>
      </c>
      <c r="M264" s="405">
        <v>0</v>
      </c>
      <c r="N264" s="405">
        <v>2</v>
      </c>
      <c r="O264" s="405">
        <v>0</v>
      </c>
      <c r="P264" s="405">
        <v>2</v>
      </c>
      <c r="Q264" s="405">
        <v>0</v>
      </c>
      <c r="R264" s="405">
        <v>23</v>
      </c>
      <c r="S264" s="405">
        <v>4</v>
      </c>
      <c r="T264" s="405">
        <v>19</v>
      </c>
    </row>
    <row r="265" spans="1:20">
      <c r="A265" s="405" t="s">
        <v>2402</v>
      </c>
      <c r="B265" s="405" t="s">
        <v>5131</v>
      </c>
      <c r="C265" s="405" t="s">
        <v>37</v>
      </c>
      <c r="D265" s="405" t="s">
        <v>2403</v>
      </c>
      <c r="E265" s="405" t="s">
        <v>2404</v>
      </c>
      <c r="F265" s="405">
        <v>0</v>
      </c>
      <c r="G265" s="405">
        <v>0</v>
      </c>
      <c r="H265" s="405">
        <v>0</v>
      </c>
      <c r="I265" s="405">
        <v>0</v>
      </c>
      <c r="J265" s="405">
        <v>3</v>
      </c>
      <c r="K265" s="405">
        <v>0</v>
      </c>
      <c r="L265" s="405">
        <v>0</v>
      </c>
      <c r="M265" s="405">
        <v>0</v>
      </c>
      <c r="N265" s="405">
        <v>1</v>
      </c>
      <c r="O265" s="405">
        <v>0</v>
      </c>
      <c r="P265" s="405">
        <v>2</v>
      </c>
      <c r="Q265" s="405">
        <v>0</v>
      </c>
      <c r="R265" s="405">
        <v>6</v>
      </c>
      <c r="S265" s="405">
        <v>5</v>
      </c>
      <c r="T265" s="405">
        <v>1</v>
      </c>
    </row>
    <row r="266" spans="1:20">
      <c r="A266" s="405" t="s">
        <v>9150</v>
      </c>
      <c r="B266" s="405" t="s">
        <v>7145</v>
      </c>
      <c r="C266" s="405" t="s">
        <v>37</v>
      </c>
      <c r="D266" s="405" t="s">
        <v>9151</v>
      </c>
      <c r="F266" s="405">
        <v>0</v>
      </c>
      <c r="G266" s="405">
        <v>0</v>
      </c>
      <c r="H266" s="405">
        <v>3</v>
      </c>
      <c r="I266" s="405">
        <v>1</v>
      </c>
      <c r="J266" s="405">
        <v>1</v>
      </c>
      <c r="K266" s="405">
        <v>0</v>
      </c>
      <c r="L266" s="405">
        <v>0</v>
      </c>
      <c r="M266" s="405">
        <v>0</v>
      </c>
      <c r="N266" s="405">
        <v>0</v>
      </c>
      <c r="O266" s="405">
        <v>0</v>
      </c>
      <c r="P266" s="405">
        <v>2</v>
      </c>
      <c r="Q266" s="405">
        <v>2</v>
      </c>
      <c r="R266" s="405">
        <v>9</v>
      </c>
      <c r="S266" s="405">
        <v>6</v>
      </c>
      <c r="T266" s="405">
        <v>3</v>
      </c>
    </row>
    <row r="267" spans="1:20">
      <c r="A267" s="405" t="s">
        <v>9152</v>
      </c>
      <c r="B267" s="405" t="s">
        <v>9153</v>
      </c>
      <c r="C267" s="405" t="s">
        <v>37</v>
      </c>
      <c r="D267" s="405" t="s">
        <v>9154</v>
      </c>
      <c r="F267" s="405">
        <v>2</v>
      </c>
      <c r="G267" s="405">
        <v>0</v>
      </c>
      <c r="H267" s="405">
        <v>1</v>
      </c>
      <c r="I267" s="405">
        <v>0</v>
      </c>
      <c r="J267" s="405">
        <v>0</v>
      </c>
      <c r="K267" s="405">
        <v>0</v>
      </c>
      <c r="L267" s="405">
        <v>0</v>
      </c>
      <c r="M267" s="405">
        <v>0</v>
      </c>
      <c r="N267" s="405">
        <v>3</v>
      </c>
      <c r="O267" s="405">
        <v>0</v>
      </c>
      <c r="P267" s="405">
        <v>1</v>
      </c>
      <c r="Q267" s="405">
        <v>0</v>
      </c>
      <c r="R267" s="405">
        <v>7</v>
      </c>
      <c r="S267" s="405">
        <v>4</v>
      </c>
      <c r="T267" s="405">
        <v>3</v>
      </c>
    </row>
    <row r="268" spans="1:20">
      <c r="A268" s="405" t="s">
        <v>9155</v>
      </c>
      <c r="B268" s="405" t="s">
        <v>9156</v>
      </c>
      <c r="C268" s="405" t="s">
        <v>37</v>
      </c>
      <c r="D268" s="405" t="s">
        <v>9157</v>
      </c>
      <c r="F268" s="405">
        <v>0</v>
      </c>
      <c r="G268" s="405">
        <v>0</v>
      </c>
      <c r="H268" s="405">
        <v>0</v>
      </c>
      <c r="I268" s="405">
        <v>0</v>
      </c>
      <c r="J268" s="405">
        <v>0</v>
      </c>
      <c r="K268" s="405">
        <v>0</v>
      </c>
      <c r="L268" s="405">
        <v>0</v>
      </c>
      <c r="M268" s="405">
        <v>0</v>
      </c>
      <c r="N268" s="405">
        <v>0</v>
      </c>
      <c r="O268" s="405">
        <v>0</v>
      </c>
      <c r="P268" s="405">
        <v>0</v>
      </c>
      <c r="Q268" s="405">
        <v>0</v>
      </c>
      <c r="R268" s="405">
        <v>0</v>
      </c>
      <c r="S268" s="405">
        <v>0</v>
      </c>
      <c r="T268" s="405">
        <v>0</v>
      </c>
    </row>
    <row r="269" spans="1:20">
      <c r="A269" s="405" t="s">
        <v>9158</v>
      </c>
      <c r="B269" s="405" t="s">
        <v>9159</v>
      </c>
      <c r="C269" s="405" t="s">
        <v>37</v>
      </c>
      <c r="D269" s="405" t="s">
        <v>9160</v>
      </c>
      <c r="F269" s="405">
        <v>0</v>
      </c>
      <c r="G269" s="405">
        <v>0</v>
      </c>
      <c r="H269" s="405">
        <v>0</v>
      </c>
      <c r="I269" s="405">
        <v>0</v>
      </c>
      <c r="J269" s="405">
        <v>0</v>
      </c>
      <c r="K269" s="405">
        <v>0</v>
      </c>
      <c r="L269" s="405">
        <v>0</v>
      </c>
      <c r="M269" s="405">
        <v>0</v>
      </c>
      <c r="N269" s="405">
        <v>0</v>
      </c>
      <c r="O269" s="405">
        <v>0</v>
      </c>
      <c r="P269" s="405">
        <v>0</v>
      </c>
      <c r="Q269" s="405">
        <v>0</v>
      </c>
      <c r="R269" s="405">
        <v>0</v>
      </c>
      <c r="S269" s="405">
        <v>0</v>
      </c>
      <c r="T269" s="405">
        <v>0</v>
      </c>
    </row>
    <row r="270" spans="1:20">
      <c r="A270" s="405" t="s">
        <v>4380</v>
      </c>
      <c r="B270" s="405" t="s">
        <v>9161</v>
      </c>
      <c r="C270" s="405" t="s">
        <v>37</v>
      </c>
      <c r="D270" s="5">
        <v>2241951</v>
      </c>
      <c r="E270" s="405" t="s">
        <v>4384</v>
      </c>
      <c r="F270" s="405">
        <v>0</v>
      </c>
      <c r="G270" s="405">
        <v>2</v>
      </c>
      <c r="H270" s="405">
        <v>1</v>
      </c>
      <c r="I270" s="405">
        <v>0</v>
      </c>
      <c r="J270" s="405">
        <v>1</v>
      </c>
      <c r="K270" s="405">
        <v>0</v>
      </c>
      <c r="L270" s="405">
        <v>0</v>
      </c>
      <c r="M270" s="405">
        <v>0</v>
      </c>
      <c r="N270" s="405">
        <v>0</v>
      </c>
      <c r="O270" s="405">
        <v>0</v>
      </c>
      <c r="P270" s="405">
        <v>0</v>
      </c>
      <c r="Q270" s="405">
        <v>0</v>
      </c>
      <c r="R270" s="405">
        <v>4</v>
      </c>
      <c r="S270" s="405">
        <v>3</v>
      </c>
      <c r="T270" s="405">
        <v>1</v>
      </c>
    </row>
    <row r="271" spans="1:20">
      <c r="A271" s="405" t="s">
        <v>9162</v>
      </c>
      <c r="B271" s="405" t="s">
        <v>9163</v>
      </c>
      <c r="C271" s="405" t="s">
        <v>37</v>
      </c>
      <c r="D271" s="405" t="s">
        <v>9164</v>
      </c>
      <c r="F271" s="405">
        <v>0</v>
      </c>
      <c r="G271" s="405">
        <v>0</v>
      </c>
      <c r="H271" s="405">
        <v>0</v>
      </c>
      <c r="I271" s="405">
        <v>0</v>
      </c>
      <c r="J271" s="405">
        <v>0</v>
      </c>
      <c r="K271" s="405">
        <v>0</v>
      </c>
      <c r="L271" s="405">
        <v>0</v>
      </c>
      <c r="M271" s="405">
        <v>0</v>
      </c>
      <c r="N271" s="405">
        <v>0</v>
      </c>
      <c r="O271" s="405">
        <v>0</v>
      </c>
      <c r="P271" s="405">
        <v>0</v>
      </c>
      <c r="Q271" s="405">
        <v>0</v>
      </c>
      <c r="R271" s="405">
        <v>0</v>
      </c>
      <c r="S271" s="405">
        <v>0</v>
      </c>
      <c r="T271" s="405">
        <v>0</v>
      </c>
    </row>
    <row r="272" spans="1:20">
      <c r="A272" s="405" t="s">
        <v>9165</v>
      </c>
      <c r="B272" s="405" t="s">
        <v>9166</v>
      </c>
      <c r="C272" s="405" t="s">
        <v>37</v>
      </c>
      <c r="D272" s="405" t="s">
        <v>9167</v>
      </c>
      <c r="F272" s="405">
        <v>0</v>
      </c>
      <c r="G272" s="405">
        <v>0</v>
      </c>
      <c r="H272" s="405">
        <v>0</v>
      </c>
      <c r="I272" s="405">
        <v>0</v>
      </c>
      <c r="J272" s="405">
        <v>0</v>
      </c>
      <c r="K272" s="405">
        <v>0</v>
      </c>
      <c r="L272" s="405">
        <v>0</v>
      </c>
      <c r="M272" s="405">
        <v>0</v>
      </c>
      <c r="N272" s="405">
        <v>0</v>
      </c>
      <c r="O272" s="405">
        <v>0</v>
      </c>
      <c r="P272" s="405">
        <v>0</v>
      </c>
      <c r="Q272" s="405">
        <v>0</v>
      </c>
      <c r="R272" s="405">
        <v>0</v>
      </c>
      <c r="S272" s="405">
        <v>0</v>
      </c>
      <c r="T272" s="405">
        <v>0</v>
      </c>
    </row>
    <row r="273" spans="1:20">
      <c r="A273" s="405" t="s">
        <v>9168</v>
      </c>
      <c r="B273" s="405" t="s">
        <v>9169</v>
      </c>
      <c r="C273" s="405" t="s">
        <v>37</v>
      </c>
      <c r="D273" s="405" t="s">
        <v>9170</v>
      </c>
      <c r="F273" s="405">
        <v>0</v>
      </c>
      <c r="G273" s="405">
        <v>0</v>
      </c>
      <c r="H273" s="405">
        <v>0</v>
      </c>
      <c r="I273" s="405">
        <v>0</v>
      </c>
      <c r="J273" s="405">
        <v>0</v>
      </c>
      <c r="K273" s="405">
        <v>0</v>
      </c>
      <c r="L273" s="405">
        <v>0</v>
      </c>
      <c r="M273" s="405">
        <v>0</v>
      </c>
      <c r="N273" s="405">
        <v>0</v>
      </c>
      <c r="O273" s="405">
        <v>0</v>
      </c>
      <c r="P273" s="405">
        <v>0</v>
      </c>
      <c r="Q273" s="405">
        <v>0</v>
      </c>
      <c r="R273" s="405">
        <v>0</v>
      </c>
      <c r="S273" s="405">
        <v>0</v>
      </c>
      <c r="T273" s="405">
        <v>0</v>
      </c>
    </row>
    <row r="274" spans="1:20">
      <c r="A274" s="405" t="s">
        <v>9171</v>
      </c>
      <c r="B274" s="405" t="s">
        <v>9172</v>
      </c>
      <c r="C274" s="405" t="s">
        <v>37</v>
      </c>
      <c r="D274" s="405" t="s">
        <v>9173</v>
      </c>
      <c r="F274" s="405">
        <v>0</v>
      </c>
      <c r="G274" s="405">
        <v>0</v>
      </c>
      <c r="H274" s="405">
        <v>0</v>
      </c>
      <c r="I274" s="405">
        <v>0</v>
      </c>
      <c r="J274" s="405">
        <v>0</v>
      </c>
      <c r="K274" s="405">
        <v>0</v>
      </c>
      <c r="L274" s="405">
        <v>0</v>
      </c>
      <c r="M274" s="405">
        <v>0</v>
      </c>
      <c r="N274" s="405">
        <v>0</v>
      </c>
      <c r="O274" s="405">
        <v>0</v>
      </c>
      <c r="P274" s="405">
        <v>0</v>
      </c>
      <c r="Q274" s="405">
        <v>0</v>
      </c>
      <c r="R274" s="405">
        <v>0</v>
      </c>
      <c r="S274" s="405">
        <v>0</v>
      </c>
      <c r="T274" s="405">
        <v>0</v>
      </c>
    </row>
    <row r="275" spans="1:20">
      <c r="A275" s="405" t="s">
        <v>9174</v>
      </c>
      <c r="B275" s="405" t="s">
        <v>9175</v>
      </c>
      <c r="C275" s="405" t="s">
        <v>37</v>
      </c>
      <c r="D275" s="405" t="s">
        <v>9176</v>
      </c>
      <c r="E275" s="405" t="s">
        <v>9177</v>
      </c>
      <c r="F275" s="405">
        <v>0</v>
      </c>
      <c r="G275" s="405">
        <v>0</v>
      </c>
      <c r="H275" s="405">
        <v>0</v>
      </c>
      <c r="I275" s="405">
        <v>0</v>
      </c>
      <c r="J275" s="405">
        <v>0</v>
      </c>
      <c r="K275" s="405">
        <v>0</v>
      </c>
      <c r="L275" s="405">
        <v>0</v>
      </c>
      <c r="M275" s="405">
        <v>0</v>
      </c>
      <c r="N275" s="405">
        <v>0</v>
      </c>
      <c r="O275" s="405">
        <v>0</v>
      </c>
      <c r="P275" s="405">
        <v>0</v>
      </c>
      <c r="Q275" s="405">
        <v>0</v>
      </c>
      <c r="R275" s="405">
        <v>0</v>
      </c>
      <c r="S275" s="405">
        <v>0</v>
      </c>
      <c r="T275" s="405">
        <v>0</v>
      </c>
    </row>
    <row r="276" spans="1:20">
      <c r="A276" s="405" t="s">
        <v>9178</v>
      </c>
      <c r="B276" s="405" t="s">
        <v>9179</v>
      </c>
      <c r="C276" s="405" t="s">
        <v>37</v>
      </c>
      <c r="D276" s="405" t="s">
        <v>9180</v>
      </c>
      <c r="F276" s="405">
        <v>0</v>
      </c>
      <c r="G276" s="405">
        <v>0</v>
      </c>
      <c r="H276" s="405">
        <v>0</v>
      </c>
      <c r="I276" s="405">
        <v>0</v>
      </c>
      <c r="J276" s="405">
        <v>0</v>
      </c>
      <c r="K276" s="405">
        <v>0</v>
      </c>
      <c r="L276" s="405">
        <v>0</v>
      </c>
      <c r="M276" s="405">
        <v>0</v>
      </c>
      <c r="N276" s="405">
        <v>0</v>
      </c>
      <c r="O276" s="405">
        <v>0</v>
      </c>
      <c r="P276" s="405">
        <v>0</v>
      </c>
      <c r="Q276" s="405">
        <v>0</v>
      </c>
      <c r="R276" s="405">
        <v>0</v>
      </c>
      <c r="S276" s="405">
        <v>0</v>
      </c>
      <c r="T276" s="405">
        <v>0</v>
      </c>
    </row>
    <row r="277" spans="1:20">
      <c r="A277" s="405" t="s">
        <v>4521</v>
      </c>
      <c r="B277" s="405" t="s">
        <v>4522</v>
      </c>
      <c r="C277" s="405" t="s">
        <v>37</v>
      </c>
      <c r="D277" s="5">
        <v>68058</v>
      </c>
      <c r="E277" s="405" t="s">
        <v>4525</v>
      </c>
      <c r="F277" s="405">
        <v>0</v>
      </c>
      <c r="G277" s="405">
        <v>0</v>
      </c>
      <c r="H277" s="405">
        <v>0</v>
      </c>
      <c r="I277" s="405">
        <v>0</v>
      </c>
      <c r="J277" s="405">
        <v>0</v>
      </c>
      <c r="K277" s="405">
        <v>0</v>
      </c>
      <c r="L277" s="405">
        <v>0</v>
      </c>
      <c r="M277" s="405">
        <v>0</v>
      </c>
      <c r="N277" s="405">
        <v>0</v>
      </c>
      <c r="O277" s="405">
        <v>0</v>
      </c>
      <c r="P277" s="405">
        <v>0</v>
      </c>
      <c r="Q277" s="405">
        <v>0</v>
      </c>
      <c r="R277" s="405">
        <v>0</v>
      </c>
      <c r="S277" s="405">
        <v>0</v>
      </c>
      <c r="T277" s="405">
        <v>0</v>
      </c>
    </row>
    <row r="278" spans="1:20">
      <c r="A278" s="405" t="s">
        <v>9181</v>
      </c>
      <c r="B278" s="405" t="s">
        <v>9182</v>
      </c>
      <c r="C278" s="405" t="s">
        <v>37</v>
      </c>
      <c r="D278" s="405" t="s">
        <v>9183</v>
      </c>
      <c r="E278" s="405" t="s">
        <v>9184</v>
      </c>
      <c r="F278" s="405">
        <v>0</v>
      </c>
      <c r="G278" s="405">
        <v>0</v>
      </c>
      <c r="H278" s="405">
        <v>0</v>
      </c>
      <c r="I278" s="405">
        <v>0</v>
      </c>
      <c r="J278" s="405">
        <v>0</v>
      </c>
      <c r="K278" s="405">
        <v>0</v>
      </c>
      <c r="L278" s="405">
        <v>0</v>
      </c>
      <c r="M278" s="405">
        <v>0</v>
      </c>
      <c r="N278" s="405">
        <v>0</v>
      </c>
      <c r="O278" s="405">
        <v>0</v>
      </c>
      <c r="P278" s="405">
        <v>0</v>
      </c>
      <c r="Q278" s="405">
        <v>0</v>
      </c>
      <c r="R278" s="405">
        <v>0</v>
      </c>
      <c r="S278" s="405">
        <v>0</v>
      </c>
      <c r="T278" s="405">
        <v>0</v>
      </c>
    </row>
    <row r="279" spans="1:20">
      <c r="A279" s="405" t="s">
        <v>9185</v>
      </c>
      <c r="B279" s="405" t="s">
        <v>9186</v>
      </c>
      <c r="C279" s="405" t="s">
        <v>37</v>
      </c>
      <c r="D279" s="5">
        <v>621035</v>
      </c>
      <c r="F279" s="405">
        <v>0</v>
      </c>
      <c r="G279" s="405">
        <v>0</v>
      </c>
      <c r="H279" s="405">
        <v>0</v>
      </c>
      <c r="I279" s="405">
        <v>0</v>
      </c>
      <c r="J279" s="405">
        <v>0</v>
      </c>
      <c r="K279" s="405">
        <v>0</v>
      </c>
      <c r="L279" s="405">
        <v>0</v>
      </c>
      <c r="M279" s="405">
        <v>0</v>
      </c>
      <c r="N279" s="405">
        <v>0</v>
      </c>
      <c r="O279" s="405">
        <v>0</v>
      </c>
      <c r="P279" s="405">
        <v>0</v>
      </c>
      <c r="Q279" s="405">
        <v>0</v>
      </c>
      <c r="R279" s="405">
        <v>0</v>
      </c>
      <c r="S279" s="405">
        <v>0</v>
      </c>
      <c r="T279" s="405">
        <v>0</v>
      </c>
    </row>
    <row r="280" spans="1:20">
      <c r="A280" s="405" t="s">
        <v>9187</v>
      </c>
      <c r="B280" s="405" t="s">
        <v>9188</v>
      </c>
      <c r="C280" s="405" t="s">
        <v>37</v>
      </c>
      <c r="D280" s="405" t="s">
        <v>9189</v>
      </c>
      <c r="F280" s="405">
        <v>0</v>
      </c>
      <c r="G280" s="405">
        <v>0</v>
      </c>
      <c r="H280" s="405">
        <v>0</v>
      </c>
      <c r="I280" s="405">
        <v>0</v>
      </c>
      <c r="J280" s="405">
        <v>0</v>
      </c>
      <c r="K280" s="405">
        <v>0</v>
      </c>
      <c r="L280" s="405">
        <v>0</v>
      </c>
      <c r="M280" s="405">
        <v>0</v>
      </c>
      <c r="N280" s="405">
        <v>0</v>
      </c>
      <c r="O280" s="405">
        <v>0</v>
      </c>
      <c r="P280" s="405">
        <v>0</v>
      </c>
      <c r="Q280" s="405">
        <v>0</v>
      </c>
      <c r="R280" s="405">
        <v>0</v>
      </c>
      <c r="S280" s="405">
        <v>0</v>
      </c>
      <c r="T280" s="405">
        <v>0</v>
      </c>
    </row>
    <row r="281" spans="1:20">
      <c r="A281" s="405" t="s">
        <v>9190</v>
      </c>
      <c r="B281" s="405" t="s">
        <v>9191</v>
      </c>
      <c r="C281" s="405" t="s">
        <v>37</v>
      </c>
      <c r="D281" s="405" t="s">
        <v>9192</v>
      </c>
      <c r="F281" s="405">
        <v>0</v>
      </c>
      <c r="G281" s="405">
        <v>0</v>
      </c>
      <c r="H281" s="405">
        <v>0</v>
      </c>
      <c r="I281" s="405">
        <v>0</v>
      </c>
      <c r="J281" s="405">
        <v>0</v>
      </c>
      <c r="K281" s="405">
        <v>0</v>
      </c>
      <c r="L281" s="405">
        <v>0</v>
      </c>
      <c r="M281" s="405">
        <v>0</v>
      </c>
      <c r="N281" s="405">
        <v>0</v>
      </c>
      <c r="O281" s="405">
        <v>0</v>
      </c>
      <c r="P281" s="405">
        <v>0</v>
      </c>
      <c r="Q281" s="405">
        <v>0</v>
      </c>
      <c r="R281" s="405">
        <v>0</v>
      </c>
      <c r="S281" s="405">
        <v>0</v>
      </c>
      <c r="T281" s="405">
        <v>0</v>
      </c>
    </row>
    <row r="282" spans="1:20">
      <c r="A282" s="405" t="s">
        <v>9193</v>
      </c>
      <c r="B282" s="405" t="s">
        <v>9194</v>
      </c>
      <c r="C282" s="405" t="s">
        <v>37</v>
      </c>
      <c r="D282" s="405" t="s">
        <v>9195</v>
      </c>
      <c r="F282" s="405">
        <v>0</v>
      </c>
      <c r="G282" s="405">
        <v>0</v>
      </c>
      <c r="H282" s="405">
        <v>0</v>
      </c>
      <c r="I282" s="405">
        <v>0</v>
      </c>
      <c r="J282" s="405">
        <v>0</v>
      </c>
      <c r="K282" s="405">
        <v>0</v>
      </c>
      <c r="L282" s="405">
        <v>0</v>
      </c>
      <c r="M282" s="405">
        <v>0</v>
      </c>
      <c r="N282" s="405">
        <v>0</v>
      </c>
      <c r="O282" s="405">
        <v>0</v>
      </c>
      <c r="P282" s="405">
        <v>0</v>
      </c>
      <c r="Q282" s="405">
        <v>0</v>
      </c>
      <c r="R282" s="405">
        <v>0</v>
      </c>
      <c r="S282" s="405">
        <v>0</v>
      </c>
      <c r="T282" s="405">
        <v>0</v>
      </c>
    </row>
    <row r="283" spans="1:20">
      <c r="A283" s="405" t="s">
        <v>9196</v>
      </c>
      <c r="B283" s="405" t="s">
        <v>9197</v>
      </c>
      <c r="C283" s="405" t="s">
        <v>37</v>
      </c>
      <c r="D283" s="405" t="s">
        <v>9198</v>
      </c>
      <c r="F283" s="405">
        <v>0</v>
      </c>
      <c r="G283" s="405">
        <v>0</v>
      </c>
      <c r="H283" s="405">
        <v>0</v>
      </c>
      <c r="I283" s="405">
        <v>0</v>
      </c>
      <c r="J283" s="405">
        <v>0</v>
      </c>
      <c r="K283" s="405">
        <v>0</v>
      </c>
      <c r="L283" s="405">
        <v>0</v>
      </c>
      <c r="M283" s="405">
        <v>0</v>
      </c>
      <c r="N283" s="405">
        <v>0</v>
      </c>
      <c r="O283" s="405">
        <v>0</v>
      </c>
      <c r="P283" s="405">
        <v>0</v>
      </c>
      <c r="Q283" s="405">
        <v>0</v>
      </c>
      <c r="R283" s="405">
        <v>0</v>
      </c>
      <c r="S283" s="405">
        <v>0</v>
      </c>
      <c r="T283" s="405">
        <v>0</v>
      </c>
    </row>
    <row r="284" spans="1:20">
      <c r="A284" s="405" t="s">
        <v>9199</v>
      </c>
      <c r="B284" s="405" t="s">
        <v>8647</v>
      </c>
      <c r="C284" s="405" t="s">
        <v>37</v>
      </c>
      <c r="D284" s="405" t="s">
        <v>9200</v>
      </c>
      <c r="E284" s="405" t="s">
        <v>9201</v>
      </c>
      <c r="F284" s="405">
        <v>0</v>
      </c>
      <c r="G284" s="405">
        <v>0</v>
      </c>
      <c r="H284" s="405">
        <v>0</v>
      </c>
      <c r="I284" s="405">
        <v>0</v>
      </c>
      <c r="J284" s="405">
        <v>0</v>
      </c>
      <c r="K284" s="405">
        <v>0</v>
      </c>
      <c r="L284" s="405">
        <v>0</v>
      </c>
      <c r="M284" s="405">
        <v>0</v>
      </c>
      <c r="N284" s="405">
        <v>0</v>
      </c>
      <c r="O284" s="405">
        <v>0</v>
      </c>
      <c r="P284" s="405">
        <v>0</v>
      </c>
      <c r="Q284" s="405">
        <v>0</v>
      </c>
      <c r="R284" s="405">
        <v>0</v>
      </c>
      <c r="S284" s="405">
        <v>0</v>
      </c>
      <c r="T284" s="405">
        <v>0</v>
      </c>
    </row>
    <row r="285" spans="1:20">
      <c r="A285" s="405" t="s">
        <v>9202</v>
      </c>
      <c r="B285" s="405" t="s">
        <v>9203</v>
      </c>
      <c r="C285" s="405" t="s">
        <v>37</v>
      </c>
      <c r="D285" s="405" t="s">
        <v>9204</v>
      </c>
      <c r="E285" s="405" t="s">
        <v>9205</v>
      </c>
      <c r="F285" s="405">
        <v>0</v>
      </c>
      <c r="G285" s="405">
        <v>0</v>
      </c>
      <c r="H285" s="405">
        <v>0</v>
      </c>
      <c r="I285" s="405">
        <v>0</v>
      </c>
      <c r="J285" s="405">
        <v>0</v>
      </c>
      <c r="K285" s="405">
        <v>0</v>
      </c>
      <c r="L285" s="405">
        <v>0</v>
      </c>
      <c r="M285" s="405">
        <v>0</v>
      </c>
      <c r="N285" s="405">
        <v>0</v>
      </c>
      <c r="O285" s="405">
        <v>0</v>
      </c>
      <c r="P285" s="405">
        <v>0</v>
      </c>
      <c r="Q285" s="405">
        <v>0</v>
      </c>
      <c r="R285" s="405">
        <v>0</v>
      </c>
      <c r="S285" s="405">
        <v>0</v>
      </c>
      <c r="T285" s="405">
        <v>0</v>
      </c>
    </row>
    <row r="286" spans="1:20">
      <c r="A286" s="405" t="s">
        <v>9206</v>
      </c>
      <c r="B286" s="405" t="s">
        <v>4003</v>
      </c>
      <c r="C286" s="405" t="s">
        <v>37</v>
      </c>
      <c r="D286" s="5">
        <v>2213126</v>
      </c>
      <c r="F286" s="405">
        <v>0</v>
      </c>
      <c r="G286" s="405">
        <v>0</v>
      </c>
      <c r="H286" s="405">
        <v>0</v>
      </c>
      <c r="I286" s="405">
        <v>0</v>
      </c>
      <c r="J286" s="405">
        <v>0</v>
      </c>
      <c r="K286" s="405">
        <v>0</v>
      </c>
      <c r="L286" s="405">
        <v>0</v>
      </c>
      <c r="M286" s="405">
        <v>0</v>
      </c>
      <c r="N286" s="405">
        <v>0</v>
      </c>
      <c r="O286" s="405">
        <v>0</v>
      </c>
      <c r="P286" s="405">
        <v>0</v>
      </c>
      <c r="Q286" s="405">
        <v>0</v>
      </c>
      <c r="R286" s="405">
        <v>0</v>
      </c>
      <c r="S286" s="405">
        <v>0</v>
      </c>
      <c r="T286" s="405">
        <v>0</v>
      </c>
    </row>
    <row r="287" spans="1:20">
      <c r="A287" s="405" t="s">
        <v>9207</v>
      </c>
      <c r="B287" s="405" t="s">
        <v>4003</v>
      </c>
      <c r="C287" s="405" t="s">
        <v>37</v>
      </c>
      <c r="D287" s="405" t="s">
        <v>9208</v>
      </c>
      <c r="F287" s="405">
        <v>0</v>
      </c>
      <c r="G287" s="405">
        <v>0</v>
      </c>
      <c r="H287" s="405">
        <v>0</v>
      </c>
      <c r="I287" s="405">
        <v>0</v>
      </c>
      <c r="J287" s="405">
        <v>0</v>
      </c>
      <c r="K287" s="405">
        <v>0</v>
      </c>
      <c r="L287" s="405">
        <v>0</v>
      </c>
      <c r="M287" s="405">
        <v>0</v>
      </c>
      <c r="N287" s="405">
        <v>0</v>
      </c>
      <c r="O287" s="405">
        <v>0</v>
      </c>
      <c r="P287" s="405">
        <v>0</v>
      </c>
      <c r="Q287" s="405">
        <v>0</v>
      </c>
      <c r="R287" s="405">
        <v>0</v>
      </c>
      <c r="S287" s="405">
        <v>0</v>
      </c>
      <c r="T287" s="405">
        <v>0</v>
      </c>
    </row>
    <row r="288" spans="1:20">
      <c r="A288" s="405" t="s">
        <v>9209</v>
      </c>
      <c r="B288" s="405" t="s">
        <v>9210</v>
      </c>
      <c r="C288" s="405" t="s">
        <v>37</v>
      </c>
      <c r="D288" s="405" t="s">
        <v>9211</v>
      </c>
      <c r="F288" s="405">
        <v>0</v>
      </c>
      <c r="G288" s="405">
        <v>0</v>
      </c>
      <c r="H288" s="405">
        <v>0</v>
      </c>
      <c r="I288" s="405">
        <v>0</v>
      </c>
      <c r="J288" s="405">
        <v>0</v>
      </c>
      <c r="K288" s="405">
        <v>0</v>
      </c>
      <c r="L288" s="405">
        <v>0</v>
      </c>
      <c r="M288" s="405">
        <v>0</v>
      </c>
      <c r="N288" s="405">
        <v>0</v>
      </c>
      <c r="O288" s="405">
        <v>0</v>
      </c>
      <c r="P288" s="405">
        <v>0</v>
      </c>
      <c r="Q288" s="405">
        <v>0</v>
      </c>
      <c r="R288" s="405">
        <v>0</v>
      </c>
      <c r="S288" s="405">
        <v>0</v>
      </c>
      <c r="T288" s="405">
        <v>0</v>
      </c>
    </row>
    <row r="289" spans="1:20">
      <c r="A289" s="405" t="s">
        <v>9212</v>
      </c>
      <c r="B289" s="405" t="s">
        <v>9213</v>
      </c>
      <c r="C289" s="405" t="s">
        <v>37</v>
      </c>
      <c r="D289" s="405" t="s">
        <v>9214</v>
      </c>
      <c r="E289" s="405" t="s">
        <v>9215</v>
      </c>
      <c r="F289" s="405">
        <v>0</v>
      </c>
      <c r="G289" s="405">
        <v>0</v>
      </c>
      <c r="H289" s="405">
        <v>0</v>
      </c>
      <c r="I289" s="405">
        <v>0</v>
      </c>
      <c r="J289" s="405">
        <v>0</v>
      </c>
      <c r="K289" s="405">
        <v>0</v>
      </c>
      <c r="L289" s="405">
        <v>0</v>
      </c>
      <c r="M289" s="405">
        <v>0</v>
      </c>
      <c r="N289" s="405">
        <v>0</v>
      </c>
      <c r="O289" s="405">
        <v>0</v>
      </c>
      <c r="P289" s="405">
        <v>0</v>
      </c>
      <c r="Q289" s="405">
        <v>0</v>
      </c>
      <c r="R289" s="405">
        <v>0</v>
      </c>
      <c r="S289" s="405">
        <v>0</v>
      </c>
      <c r="T289" s="405">
        <v>0</v>
      </c>
    </row>
    <row r="290" spans="1:20">
      <c r="A290" s="405" t="s">
        <v>9216</v>
      </c>
      <c r="B290" s="405" t="s">
        <v>9217</v>
      </c>
      <c r="C290" s="405" t="s">
        <v>37</v>
      </c>
      <c r="D290" s="405" t="s">
        <v>9218</v>
      </c>
      <c r="F290" s="405">
        <v>0</v>
      </c>
      <c r="G290" s="405">
        <v>0</v>
      </c>
      <c r="H290" s="405">
        <v>0</v>
      </c>
      <c r="I290" s="405">
        <v>0</v>
      </c>
      <c r="J290" s="405">
        <v>0</v>
      </c>
      <c r="K290" s="405">
        <v>0</v>
      </c>
      <c r="L290" s="405">
        <v>0</v>
      </c>
      <c r="M290" s="405">
        <v>0</v>
      </c>
      <c r="N290" s="405">
        <v>0</v>
      </c>
      <c r="O290" s="405">
        <v>0</v>
      </c>
      <c r="P290" s="405">
        <v>0</v>
      </c>
      <c r="Q290" s="405">
        <v>0</v>
      </c>
      <c r="R290" s="405">
        <v>0</v>
      </c>
      <c r="S290" s="405">
        <v>0</v>
      </c>
      <c r="T290" s="405">
        <v>0</v>
      </c>
    </row>
    <row r="291" spans="1:20">
      <c r="A291" s="405" t="s">
        <v>9219</v>
      </c>
      <c r="B291" s="405" t="s">
        <v>9220</v>
      </c>
      <c r="C291" s="405" t="s">
        <v>37</v>
      </c>
      <c r="D291" s="405" t="s">
        <v>9221</v>
      </c>
      <c r="F291" s="405">
        <v>0</v>
      </c>
      <c r="G291" s="405">
        <v>0</v>
      </c>
      <c r="H291" s="405">
        <v>0</v>
      </c>
      <c r="I291" s="405">
        <v>0</v>
      </c>
      <c r="J291" s="405">
        <v>0</v>
      </c>
      <c r="K291" s="405">
        <v>0</v>
      </c>
      <c r="L291" s="405">
        <v>0</v>
      </c>
      <c r="M291" s="405">
        <v>0</v>
      </c>
      <c r="N291" s="405">
        <v>0</v>
      </c>
      <c r="O291" s="405">
        <v>0</v>
      </c>
      <c r="P291" s="405">
        <v>0</v>
      </c>
      <c r="Q291" s="405">
        <v>0</v>
      </c>
      <c r="R291" s="405">
        <v>0</v>
      </c>
      <c r="S291" s="405">
        <v>0</v>
      </c>
      <c r="T291" s="405">
        <v>0</v>
      </c>
    </row>
    <row r="292" spans="1:20">
      <c r="A292" s="405" t="s">
        <v>9222</v>
      </c>
      <c r="B292" s="405" t="s">
        <v>9223</v>
      </c>
      <c r="C292" s="405" t="s">
        <v>37</v>
      </c>
      <c r="D292" s="405" t="s">
        <v>9224</v>
      </c>
      <c r="F292" s="405">
        <v>0</v>
      </c>
      <c r="G292" s="405">
        <v>0</v>
      </c>
      <c r="H292" s="405">
        <v>0</v>
      </c>
      <c r="I292" s="405">
        <v>0</v>
      </c>
      <c r="J292" s="405">
        <v>0</v>
      </c>
      <c r="K292" s="405">
        <v>0</v>
      </c>
      <c r="L292" s="405">
        <v>0</v>
      </c>
      <c r="M292" s="405">
        <v>0</v>
      </c>
      <c r="N292" s="405">
        <v>0</v>
      </c>
      <c r="O292" s="405">
        <v>0</v>
      </c>
      <c r="P292" s="405">
        <v>0</v>
      </c>
      <c r="Q292" s="405">
        <v>0</v>
      </c>
      <c r="R292" s="405">
        <v>0</v>
      </c>
      <c r="S292" s="405">
        <v>0</v>
      </c>
      <c r="T292" s="405">
        <v>0</v>
      </c>
    </row>
    <row r="293" spans="1:20">
      <c r="A293" s="405" t="s">
        <v>9225</v>
      </c>
      <c r="B293" s="405" t="s">
        <v>9226</v>
      </c>
      <c r="C293" s="405" t="s">
        <v>37</v>
      </c>
      <c r="D293" s="405" t="s">
        <v>9227</v>
      </c>
      <c r="F293" s="405">
        <v>0</v>
      </c>
      <c r="G293" s="405">
        <v>0</v>
      </c>
      <c r="H293" s="405">
        <v>0</v>
      </c>
      <c r="I293" s="405">
        <v>0</v>
      </c>
      <c r="J293" s="405">
        <v>0</v>
      </c>
      <c r="K293" s="405">
        <v>0</v>
      </c>
      <c r="L293" s="405">
        <v>0</v>
      </c>
      <c r="M293" s="405">
        <v>0</v>
      </c>
      <c r="N293" s="405">
        <v>0</v>
      </c>
      <c r="O293" s="405">
        <v>0</v>
      </c>
      <c r="P293" s="405">
        <v>0</v>
      </c>
      <c r="Q293" s="405">
        <v>0</v>
      </c>
      <c r="R293" s="405">
        <v>0</v>
      </c>
      <c r="S293" s="405">
        <v>0</v>
      </c>
      <c r="T293" s="405">
        <v>0</v>
      </c>
    </row>
    <row r="294" spans="1:20">
      <c r="A294" s="405" t="s">
        <v>9228</v>
      </c>
      <c r="B294" s="405" t="s">
        <v>9229</v>
      </c>
      <c r="C294" s="405" t="s">
        <v>37</v>
      </c>
      <c r="D294" s="5">
        <v>2708395</v>
      </c>
      <c r="F294" s="405">
        <v>0</v>
      </c>
      <c r="G294" s="405">
        <v>0</v>
      </c>
      <c r="H294" s="405">
        <v>0</v>
      </c>
      <c r="I294" s="405">
        <v>2</v>
      </c>
      <c r="J294" s="405">
        <v>0</v>
      </c>
      <c r="K294" s="405">
        <v>0</v>
      </c>
      <c r="L294" s="405">
        <v>0</v>
      </c>
      <c r="M294" s="405">
        <v>0</v>
      </c>
      <c r="N294" s="405">
        <v>0</v>
      </c>
      <c r="O294" s="405">
        <v>0</v>
      </c>
      <c r="P294" s="405">
        <v>0</v>
      </c>
      <c r="Q294" s="405">
        <v>0</v>
      </c>
      <c r="R294" s="405">
        <v>2</v>
      </c>
      <c r="S294" s="405">
        <v>2</v>
      </c>
      <c r="T294" s="405">
        <v>0</v>
      </c>
    </row>
    <row r="295" spans="1:20">
      <c r="A295" s="405" t="s">
        <v>9230</v>
      </c>
      <c r="B295" s="405" t="s">
        <v>9231</v>
      </c>
      <c r="C295" s="405" t="s">
        <v>37</v>
      </c>
      <c r="D295" s="405" t="s">
        <v>9232</v>
      </c>
      <c r="F295" s="405">
        <v>0</v>
      </c>
      <c r="G295" s="405">
        <v>0</v>
      </c>
      <c r="H295" s="405">
        <v>0</v>
      </c>
      <c r="I295" s="405">
        <v>0</v>
      </c>
      <c r="J295" s="405">
        <v>0</v>
      </c>
      <c r="K295" s="405">
        <v>0</v>
      </c>
      <c r="L295" s="405">
        <v>0</v>
      </c>
      <c r="M295" s="405">
        <v>0</v>
      </c>
      <c r="N295" s="405">
        <v>0</v>
      </c>
      <c r="O295" s="405">
        <v>0</v>
      </c>
      <c r="P295" s="405">
        <v>0</v>
      </c>
      <c r="Q295" s="405">
        <v>0</v>
      </c>
      <c r="R295" s="405">
        <v>0</v>
      </c>
      <c r="S295" s="405">
        <v>0</v>
      </c>
      <c r="T295" s="405">
        <v>0</v>
      </c>
    </row>
    <row r="296" spans="1:20">
      <c r="A296" s="405" t="s">
        <v>9233</v>
      </c>
      <c r="B296" s="405" t="s">
        <v>9070</v>
      </c>
      <c r="C296" s="405" t="s">
        <v>37</v>
      </c>
      <c r="D296" s="405" t="s">
        <v>9234</v>
      </c>
      <c r="F296" s="405">
        <v>0</v>
      </c>
      <c r="G296" s="405">
        <v>0</v>
      </c>
      <c r="H296" s="405">
        <v>0</v>
      </c>
      <c r="I296" s="405">
        <v>0</v>
      </c>
      <c r="J296" s="405">
        <v>0</v>
      </c>
      <c r="K296" s="405">
        <v>0</v>
      </c>
      <c r="L296" s="405">
        <v>0</v>
      </c>
      <c r="M296" s="405">
        <v>0</v>
      </c>
      <c r="N296" s="405">
        <v>0</v>
      </c>
      <c r="O296" s="405">
        <v>0</v>
      </c>
      <c r="P296" s="405">
        <v>0</v>
      </c>
      <c r="Q296" s="405">
        <v>0</v>
      </c>
      <c r="R296" s="405">
        <v>0</v>
      </c>
      <c r="S296" s="405">
        <v>0</v>
      </c>
      <c r="T296" s="405">
        <v>0</v>
      </c>
    </row>
    <row r="297" spans="1:20">
      <c r="A297" s="405" t="s">
        <v>9235</v>
      </c>
      <c r="B297" s="405" t="s">
        <v>8679</v>
      </c>
      <c r="C297" s="405" t="s">
        <v>37</v>
      </c>
      <c r="D297" s="405" t="s">
        <v>9236</v>
      </c>
      <c r="F297" s="405">
        <v>3</v>
      </c>
      <c r="G297" s="405">
        <v>0</v>
      </c>
      <c r="H297" s="405">
        <v>2</v>
      </c>
      <c r="I297" s="405">
        <v>1</v>
      </c>
      <c r="J297" s="405">
        <v>0</v>
      </c>
      <c r="K297" s="405">
        <v>1</v>
      </c>
      <c r="L297" s="405">
        <v>0</v>
      </c>
      <c r="M297" s="405">
        <v>0</v>
      </c>
      <c r="N297" s="405">
        <v>0</v>
      </c>
      <c r="O297" s="405">
        <v>0</v>
      </c>
      <c r="P297" s="405">
        <v>0</v>
      </c>
      <c r="Q297" s="405">
        <v>0</v>
      </c>
      <c r="R297" s="405">
        <v>7</v>
      </c>
      <c r="S297" s="405">
        <v>6</v>
      </c>
      <c r="T297" s="405">
        <v>1</v>
      </c>
    </row>
    <row r="298" spans="1:20">
      <c r="A298" s="405" t="s">
        <v>9237</v>
      </c>
      <c r="B298" s="405" t="s">
        <v>9238</v>
      </c>
      <c r="C298" s="405" t="s">
        <v>37</v>
      </c>
      <c r="D298" s="5">
        <v>36312</v>
      </c>
      <c r="F298" s="405">
        <v>0</v>
      </c>
      <c r="G298" s="405">
        <v>0</v>
      </c>
      <c r="H298" s="405">
        <v>0</v>
      </c>
      <c r="I298" s="405">
        <v>0</v>
      </c>
      <c r="J298" s="405">
        <v>0</v>
      </c>
      <c r="K298" s="405">
        <v>0</v>
      </c>
      <c r="L298" s="405">
        <v>0</v>
      </c>
      <c r="M298" s="405">
        <v>0</v>
      </c>
      <c r="N298" s="405">
        <v>0</v>
      </c>
      <c r="O298" s="405">
        <v>0</v>
      </c>
      <c r="P298" s="405">
        <v>0</v>
      </c>
      <c r="Q298" s="405">
        <v>0</v>
      </c>
      <c r="R298" s="405">
        <v>0</v>
      </c>
      <c r="S298" s="405">
        <v>0</v>
      </c>
      <c r="T298" s="405">
        <v>0</v>
      </c>
    </row>
    <row r="299" spans="1:20">
      <c r="A299" s="405" t="s">
        <v>9239</v>
      </c>
      <c r="B299" s="405" t="s">
        <v>9240</v>
      </c>
      <c r="C299" s="405" t="s">
        <v>37</v>
      </c>
      <c r="D299" s="5">
        <v>144059</v>
      </c>
      <c r="F299" s="405">
        <v>0</v>
      </c>
      <c r="G299" s="405">
        <v>0</v>
      </c>
      <c r="H299" s="405">
        <v>0</v>
      </c>
      <c r="I299" s="405">
        <v>0</v>
      </c>
      <c r="J299" s="405">
        <v>0</v>
      </c>
      <c r="K299" s="405">
        <v>0</v>
      </c>
      <c r="L299" s="405">
        <v>0</v>
      </c>
      <c r="M299" s="405">
        <v>0</v>
      </c>
      <c r="N299" s="405">
        <v>0</v>
      </c>
      <c r="O299" s="405">
        <v>0</v>
      </c>
      <c r="P299" s="405">
        <v>0</v>
      </c>
      <c r="Q299" s="405">
        <v>0</v>
      </c>
      <c r="R299" s="405">
        <v>0</v>
      </c>
      <c r="S299" s="405">
        <v>0</v>
      </c>
      <c r="T299" s="405">
        <v>0</v>
      </c>
    </row>
    <row r="300" spans="1:20">
      <c r="A300" s="405" t="s">
        <v>9241</v>
      </c>
      <c r="B300" s="405" t="s">
        <v>9242</v>
      </c>
      <c r="C300" s="405" t="s">
        <v>37</v>
      </c>
      <c r="D300" s="405" t="s">
        <v>9243</v>
      </c>
      <c r="F300" s="405">
        <v>0</v>
      </c>
      <c r="G300" s="405">
        <v>0</v>
      </c>
      <c r="H300" s="405">
        <v>0</v>
      </c>
      <c r="I300" s="405">
        <v>0</v>
      </c>
      <c r="J300" s="405">
        <v>0</v>
      </c>
      <c r="K300" s="405">
        <v>0</v>
      </c>
      <c r="L300" s="405">
        <v>0</v>
      </c>
      <c r="M300" s="405">
        <v>0</v>
      </c>
      <c r="N300" s="405">
        <v>0</v>
      </c>
      <c r="O300" s="405">
        <v>0</v>
      </c>
      <c r="P300" s="405">
        <v>0</v>
      </c>
      <c r="Q300" s="405">
        <v>0</v>
      </c>
      <c r="R300" s="405">
        <v>0</v>
      </c>
      <c r="S300" s="405">
        <v>0</v>
      </c>
      <c r="T300" s="405">
        <v>0</v>
      </c>
    </row>
    <row r="301" spans="1:20">
      <c r="A301" s="405" t="s">
        <v>9244</v>
      </c>
      <c r="B301" s="405" t="s">
        <v>8647</v>
      </c>
      <c r="C301" s="405" t="s">
        <v>37</v>
      </c>
      <c r="D301" s="405" t="s">
        <v>9245</v>
      </c>
      <c r="E301" s="405" t="s">
        <v>9246</v>
      </c>
      <c r="F301" s="405">
        <v>0</v>
      </c>
      <c r="G301" s="405">
        <v>0</v>
      </c>
      <c r="H301" s="405">
        <v>0</v>
      </c>
      <c r="I301" s="405">
        <v>0</v>
      </c>
      <c r="J301" s="405">
        <v>0</v>
      </c>
      <c r="K301" s="405">
        <v>0</v>
      </c>
      <c r="L301" s="405">
        <v>0</v>
      </c>
      <c r="M301" s="405">
        <v>0</v>
      </c>
      <c r="N301" s="405">
        <v>0</v>
      </c>
      <c r="O301" s="405">
        <v>0</v>
      </c>
      <c r="P301" s="405">
        <v>0</v>
      </c>
      <c r="Q301" s="405">
        <v>0</v>
      </c>
      <c r="R301" s="405">
        <v>0</v>
      </c>
      <c r="S301" s="405">
        <v>0</v>
      </c>
      <c r="T301" s="405">
        <v>0</v>
      </c>
    </row>
    <row r="302" spans="1:20">
      <c r="A302" s="405" t="s">
        <v>9247</v>
      </c>
      <c r="B302" s="405" t="s">
        <v>9248</v>
      </c>
      <c r="C302" s="405" t="s">
        <v>37</v>
      </c>
      <c r="D302" s="405" t="s">
        <v>9249</v>
      </c>
      <c r="F302" s="405">
        <v>0</v>
      </c>
      <c r="G302" s="405">
        <v>0</v>
      </c>
      <c r="H302" s="405">
        <v>0</v>
      </c>
      <c r="I302" s="405">
        <v>2</v>
      </c>
      <c r="J302" s="405">
        <v>0</v>
      </c>
      <c r="K302" s="405">
        <v>0</v>
      </c>
      <c r="L302" s="405">
        <v>0</v>
      </c>
      <c r="M302" s="405">
        <v>0</v>
      </c>
      <c r="N302" s="405">
        <v>0</v>
      </c>
      <c r="O302" s="405">
        <v>1</v>
      </c>
      <c r="P302" s="405">
        <v>0</v>
      </c>
      <c r="Q302" s="405">
        <v>0</v>
      </c>
      <c r="R302" s="405">
        <v>3</v>
      </c>
      <c r="S302" s="405">
        <v>3</v>
      </c>
      <c r="T302" s="405">
        <v>0</v>
      </c>
    </row>
    <row r="303" spans="1:20">
      <c r="A303" s="405" t="s">
        <v>2261</v>
      </c>
      <c r="B303" s="405" t="s">
        <v>5131</v>
      </c>
      <c r="C303" s="405" t="s">
        <v>37</v>
      </c>
      <c r="D303" s="405" t="s">
        <v>2262</v>
      </c>
      <c r="E303" s="405" t="s">
        <v>2263</v>
      </c>
      <c r="F303" s="405">
        <v>0</v>
      </c>
      <c r="G303" s="405">
        <v>0</v>
      </c>
      <c r="H303" s="405">
        <v>0</v>
      </c>
      <c r="I303" s="405">
        <v>0</v>
      </c>
      <c r="J303" s="405">
        <v>0</v>
      </c>
      <c r="K303" s="405">
        <v>0</v>
      </c>
      <c r="L303" s="405">
        <v>0</v>
      </c>
      <c r="M303" s="405">
        <v>0</v>
      </c>
      <c r="N303" s="405">
        <v>0</v>
      </c>
      <c r="O303" s="405">
        <v>0</v>
      </c>
      <c r="P303" s="405">
        <v>0</v>
      </c>
      <c r="Q303" s="405">
        <v>0</v>
      </c>
      <c r="R303" s="405">
        <v>0</v>
      </c>
      <c r="S303" s="405">
        <v>0</v>
      </c>
      <c r="T303" s="405">
        <v>0</v>
      </c>
    </row>
    <row r="304" spans="1:20">
      <c r="A304" s="405" t="s">
        <v>9250</v>
      </c>
      <c r="B304" s="405" t="s">
        <v>9251</v>
      </c>
      <c r="C304" s="405" t="s">
        <v>37</v>
      </c>
      <c r="D304" s="5">
        <v>469490</v>
      </c>
      <c r="F304" s="405">
        <v>0</v>
      </c>
      <c r="G304" s="405">
        <v>0</v>
      </c>
      <c r="H304" s="405">
        <v>0</v>
      </c>
      <c r="I304" s="405">
        <v>4</v>
      </c>
      <c r="J304" s="405">
        <v>0</v>
      </c>
      <c r="K304" s="405">
        <v>0</v>
      </c>
      <c r="L304" s="405">
        <v>0</v>
      </c>
      <c r="M304" s="405">
        <v>0</v>
      </c>
      <c r="N304" s="405">
        <v>0</v>
      </c>
      <c r="O304" s="405">
        <v>0</v>
      </c>
      <c r="P304" s="405">
        <v>0</v>
      </c>
      <c r="Q304" s="405">
        <v>0</v>
      </c>
      <c r="R304" s="405">
        <v>4</v>
      </c>
      <c r="S304" s="405">
        <v>2</v>
      </c>
      <c r="T304" s="405">
        <v>2</v>
      </c>
    </row>
    <row r="305" spans="1:20">
      <c r="A305" s="405" t="s">
        <v>9252</v>
      </c>
      <c r="B305" s="405" t="s">
        <v>9253</v>
      </c>
      <c r="C305" s="405" t="s">
        <v>37</v>
      </c>
      <c r="D305" s="405" t="s">
        <v>9254</v>
      </c>
      <c r="F305" s="405">
        <v>0</v>
      </c>
      <c r="G305" s="405">
        <v>0</v>
      </c>
      <c r="H305" s="405">
        <v>0</v>
      </c>
      <c r="I305" s="405">
        <v>0</v>
      </c>
      <c r="J305" s="405">
        <v>0</v>
      </c>
      <c r="K305" s="405">
        <v>0</v>
      </c>
      <c r="L305" s="405">
        <v>0</v>
      </c>
      <c r="M305" s="405">
        <v>0</v>
      </c>
      <c r="N305" s="405">
        <v>0</v>
      </c>
      <c r="O305" s="405">
        <v>0</v>
      </c>
      <c r="P305" s="405">
        <v>0</v>
      </c>
      <c r="Q305" s="405">
        <v>0</v>
      </c>
      <c r="R305" s="405">
        <v>0</v>
      </c>
      <c r="S305" s="405">
        <v>0</v>
      </c>
      <c r="T305" s="405">
        <v>0</v>
      </c>
    </row>
    <row r="306" spans="1:20">
      <c r="A306" s="405" t="s">
        <v>9255</v>
      </c>
      <c r="B306" s="405" t="s">
        <v>9256</v>
      </c>
      <c r="C306" s="405" t="s">
        <v>37</v>
      </c>
      <c r="D306" s="405" t="s">
        <v>9257</v>
      </c>
      <c r="E306" s="405" t="s">
        <v>9258</v>
      </c>
      <c r="F306" s="405">
        <v>0</v>
      </c>
      <c r="G306" s="405">
        <v>3</v>
      </c>
      <c r="H306" s="405">
        <v>0</v>
      </c>
      <c r="I306" s="405">
        <v>0</v>
      </c>
      <c r="J306" s="405">
        <v>0</v>
      </c>
      <c r="K306" s="405">
        <v>0</v>
      </c>
      <c r="L306" s="405">
        <v>2</v>
      </c>
      <c r="M306" s="405">
        <v>0</v>
      </c>
      <c r="N306" s="405">
        <v>3</v>
      </c>
      <c r="O306" s="405">
        <v>1</v>
      </c>
      <c r="P306" s="405">
        <v>0</v>
      </c>
      <c r="Q306" s="405">
        <v>4</v>
      </c>
      <c r="R306" s="405">
        <v>13</v>
      </c>
      <c r="S306" s="405">
        <v>8</v>
      </c>
      <c r="T306" s="405">
        <v>5</v>
      </c>
    </row>
    <row r="307" spans="1:20">
      <c r="A307" s="405" t="s">
        <v>9259</v>
      </c>
      <c r="B307" s="405" t="s">
        <v>9260</v>
      </c>
      <c r="C307" s="405" t="s">
        <v>37</v>
      </c>
      <c r="D307" s="5">
        <v>564088</v>
      </c>
      <c r="F307" s="405">
        <v>0</v>
      </c>
      <c r="G307" s="405">
        <v>0</v>
      </c>
      <c r="H307" s="405">
        <v>4</v>
      </c>
      <c r="I307" s="405">
        <v>0</v>
      </c>
      <c r="J307" s="405">
        <v>0</v>
      </c>
      <c r="K307" s="405">
        <v>0</v>
      </c>
      <c r="L307" s="405">
        <v>0</v>
      </c>
      <c r="M307" s="405">
        <v>5</v>
      </c>
      <c r="N307" s="405">
        <v>7</v>
      </c>
      <c r="O307" s="405">
        <v>0</v>
      </c>
      <c r="P307" s="405">
        <v>2</v>
      </c>
      <c r="Q307" s="405">
        <v>0</v>
      </c>
      <c r="R307" s="405">
        <v>18</v>
      </c>
      <c r="S307" s="405">
        <v>7</v>
      </c>
      <c r="T307" s="405">
        <v>11</v>
      </c>
    </row>
    <row r="308" spans="1:20">
      <c r="A308" s="405" t="s">
        <v>9261</v>
      </c>
      <c r="B308" s="405" t="s">
        <v>4627</v>
      </c>
      <c r="C308" s="405" t="s">
        <v>37</v>
      </c>
      <c r="D308" s="5">
        <v>458501</v>
      </c>
      <c r="F308" s="405">
        <v>0</v>
      </c>
      <c r="G308" s="405">
        <v>0</v>
      </c>
      <c r="H308" s="405">
        <v>0</v>
      </c>
      <c r="I308" s="405">
        <v>0</v>
      </c>
      <c r="J308" s="405">
        <v>0</v>
      </c>
      <c r="K308" s="405">
        <v>0</v>
      </c>
      <c r="L308" s="405">
        <v>0</v>
      </c>
      <c r="M308" s="405">
        <v>0</v>
      </c>
      <c r="N308" s="405">
        <v>0</v>
      </c>
      <c r="O308" s="405">
        <v>0</v>
      </c>
      <c r="P308" s="405">
        <v>0</v>
      </c>
      <c r="Q308" s="405">
        <v>0</v>
      </c>
      <c r="R308" s="405">
        <v>0</v>
      </c>
      <c r="S308" s="405">
        <v>0</v>
      </c>
      <c r="T308" s="405">
        <v>0</v>
      </c>
    </row>
    <row r="309" spans="1:20">
      <c r="A309" s="405" t="s">
        <v>4298</v>
      </c>
      <c r="B309" s="405" t="s">
        <v>4113</v>
      </c>
      <c r="C309" s="405" t="s">
        <v>37</v>
      </c>
      <c r="D309" s="5">
        <v>609378</v>
      </c>
      <c r="E309" s="405" t="s">
        <v>4302</v>
      </c>
      <c r="F309" s="405">
        <v>0</v>
      </c>
      <c r="G309" s="405">
        <v>3</v>
      </c>
      <c r="H309" s="405">
        <v>4</v>
      </c>
      <c r="I309" s="405">
        <v>0</v>
      </c>
      <c r="J309" s="405">
        <v>2</v>
      </c>
      <c r="K309" s="405">
        <v>0</v>
      </c>
      <c r="L309" s="405">
        <v>0</v>
      </c>
      <c r="M309" s="405">
        <v>0</v>
      </c>
      <c r="N309" s="405">
        <v>0</v>
      </c>
      <c r="O309" s="405">
        <v>2</v>
      </c>
      <c r="P309" s="405">
        <v>1</v>
      </c>
      <c r="Q309" s="405">
        <v>0</v>
      </c>
      <c r="R309" s="405">
        <v>12</v>
      </c>
      <c r="S309" s="405">
        <v>7</v>
      </c>
      <c r="T309" s="405">
        <v>5</v>
      </c>
    </row>
    <row r="310" spans="1:20">
      <c r="A310" s="405" t="s">
        <v>9262</v>
      </c>
      <c r="B310" s="405" t="s">
        <v>9263</v>
      </c>
      <c r="C310" s="405" t="s">
        <v>37</v>
      </c>
      <c r="D310" s="5">
        <v>623257</v>
      </c>
      <c r="E310" s="405" t="s">
        <v>4771</v>
      </c>
      <c r="F310" s="405">
        <v>0</v>
      </c>
      <c r="G310" s="405">
        <v>0</v>
      </c>
      <c r="H310" s="405">
        <v>0</v>
      </c>
      <c r="I310" s="405">
        <v>0</v>
      </c>
      <c r="J310" s="405">
        <v>0</v>
      </c>
      <c r="K310" s="405">
        <v>0</v>
      </c>
      <c r="L310" s="405">
        <v>0</v>
      </c>
      <c r="M310" s="405">
        <v>0</v>
      </c>
      <c r="N310" s="405">
        <v>0</v>
      </c>
      <c r="O310" s="405">
        <v>0</v>
      </c>
      <c r="P310" s="405">
        <v>0</v>
      </c>
      <c r="Q310" s="405">
        <v>0</v>
      </c>
      <c r="R310" s="405">
        <v>0</v>
      </c>
      <c r="S310" s="405">
        <v>0</v>
      </c>
      <c r="T310" s="405">
        <v>0</v>
      </c>
    </row>
    <row r="311" spans="1:20">
      <c r="A311" s="405" t="s">
        <v>7302</v>
      </c>
      <c r="B311" s="405" t="s">
        <v>3912</v>
      </c>
      <c r="C311" s="405" t="s">
        <v>37</v>
      </c>
      <c r="D311" s="405" t="s">
        <v>7303</v>
      </c>
      <c r="E311" s="405" t="s">
        <v>7304</v>
      </c>
      <c r="F311" s="405">
        <v>0</v>
      </c>
      <c r="G311" s="405">
        <v>0</v>
      </c>
      <c r="H311" s="405">
        <v>0</v>
      </c>
      <c r="I311" s="405">
        <v>0</v>
      </c>
      <c r="J311" s="405">
        <v>0</v>
      </c>
      <c r="K311" s="405">
        <v>0</v>
      </c>
      <c r="L311" s="405">
        <v>0</v>
      </c>
      <c r="M311" s="405">
        <v>0</v>
      </c>
      <c r="N311" s="405">
        <v>0</v>
      </c>
      <c r="O311" s="405">
        <v>0</v>
      </c>
      <c r="P311" s="405">
        <v>0</v>
      </c>
      <c r="Q311" s="405">
        <v>0</v>
      </c>
      <c r="R311" s="405">
        <v>0</v>
      </c>
      <c r="S311" s="405">
        <v>0</v>
      </c>
      <c r="T311" s="405">
        <v>0</v>
      </c>
    </row>
    <row r="312" spans="1:20">
      <c r="A312" s="405" t="s">
        <v>7305</v>
      </c>
      <c r="B312" s="405" t="s">
        <v>3968</v>
      </c>
      <c r="C312" s="405" t="s">
        <v>37</v>
      </c>
      <c r="D312" s="405" t="s">
        <v>7306</v>
      </c>
      <c r="F312" s="405">
        <v>0</v>
      </c>
      <c r="G312" s="405">
        <v>0</v>
      </c>
      <c r="H312" s="405">
        <v>4</v>
      </c>
      <c r="I312" s="405">
        <v>3</v>
      </c>
      <c r="J312" s="405">
        <v>2</v>
      </c>
      <c r="K312" s="405">
        <v>0</v>
      </c>
      <c r="L312" s="405">
        <v>0</v>
      </c>
      <c r="M312" s="405">
        <v>0</v>
      </c>
      <c r="N312" s="405">
        <v>6</v>
      </c>
      <c r="O312" s="405">
        <v>4</v>
      </c>
      <c r="P312" s="405">
        <v>28</v>
      </c>
      <c r="Q312" s="405">
        <v>23</v>
      </c>
      <c r="R312" s="405">
        <v>70</v>
      </c>
      <c r="S312" s="405">
        <v>56</v>
      </c>
      <c r="T312" s="405">
        <v>14</v>
      </c>
    </row>
    <row r="313" spans="1:20">
      <c r="A313" s="405" t="s">
        <v>9264</v>
      </c>
      <c r="B313" s="405">
        <v>10.230700000000001</v>
      </c>
      <c r="C313" s="405" t="s">
        <v>37</v>
      </c>
      <c r="D313" s="405" t="s">
        <v>9265</v>
      </c>
      <c r="F313" s="405">
        <v>0</v>
      </c>
      <c r="G313" s="405">
        <v>1</v>
      </c>
      <c r="H313" s="405">
        <v>4</v>
      </c>
      <c r="I313" s="405">
        <v>4</v>
      </c>
      <c r="J313" s="405">
        <v>19</v>
      </c>
      <c r="K313" s="405">
        <v>0</v>
      </c>
      <c r="L313" s="405">
        <v>0</v>
      </c>
      <c r="M313" s="405">
        <v>0</v>
      </c>
      <c r="N313" s="405">
        <v>9</v>
      </c>
      <c r="O313" s="405">
        <v>3</v>
      </c>
      <c r="P313" s="405">
        <v>24</v>
      </c>
      <c r="Q313" s="405">
        <v>44</v>
      </c>
      <c r="R313" s="405">
        <v>108</v>
      </c>
      <c r="S313" s="405">
        <v>88</v>
      </c>
      <c r="T313" s="405">
        <v>20</v>
      </c>
    </row>
    <row r="314" spans="1:20">
      <c r="A314" s="405" t="s">
        <v>9266</v>
      </c>
      <c r="B314" s="405" t="s">
        <v>8981</v>
      </c>
      <c r="C314" s="405" t="s">
        <v>37</v>
      </c>
      <c r="D314" s="5">
        <v>857012</v>
      </c>
      <c r="F314" s="405">
        <v>0</v>
      </c>
      <c r="G314" s="405">
        <v>0</v>
      </c>
      <c r="H314" s="405">
        <v>0</v>
      </c>
      <c r="I314" s="405">
        <v>0</v>
      </c>
      <c r="J314" s="405">
        <v>0</v>
      </c>
      <c r="K314" s="405">
        <v>0</v>
      </c>
      <c r="L314" s="405">
        <v>0</v>
      </c>
      <c r="M314" s="405">
        <v>0</v>
      </c>
      <c r="N314" s="405">
        <v>0</v>
      </c>
      <c r="O314" s="405">
        <v>0</v>
      </c>
      <c r="P314" s="405">
        <v>0</v>
      </c>
      <c r="Q314" s="405">
        <v>0</v>
      </c>
      <c r="R314" s="405">
        <v>0</v>
      </c>
      <c r="S314" s="405">
        <v>0</v>
      </c>
      <c r="T314" s="405">
        <v>0</v>
      </c>
    </row>
    <row r="315" spans="1:20">
      <c r="A315" s="405" t="s">
        <v>9267</v>
      </c>
      <c r="B315" s="405" t="s">
        <v>3968</v>
      </c>
      <c r="C315" s="405" t="s">
        <v>37</v>
      </c>
      <c r="D315" s="405" t="s">
        <v>7309</v>
      </c>
      <c r="E315" s="405" t="s">
        <v>7310</v>
      </c>
      <c r="F315" s="405">
        <v>0</v>
      </c>
      <c r="G315" s="405">
        <v>0</v>
      </c>
      <c r="H315" s="405">
        <v>0</v>
      </c>
      <c r="I315" s="405">
        <v>0</v>
      </c>
      <c r="J315" s="405">
        <v>0</v>
      </c>
      <c r="K315" s="405">
        <v>0</v>
      </c>
      <c r="L315" s="405">
        <v>0</v>
      </c>
      <c r="M315" s="405">
        <v>0</v>
      </c>
      <c r="N315" s="405">
        <v>0</v>
      </c>
      <c r="O315" s="405">
        <v>0</v>
      </c>
      <c r="P315" s="405">
        <v>0</v>
      </c>
      <c r="Q315" s="405">
        <v>0</v>
      </c>
      <c r="R315" s="405">
        <v>0</v>
      </c>
      <c r="S315" s="405">
        <v>0</v>
      </c>
      <c r="T315" s="405">
        <v>0</v>
      </c>
    </row>
    <row r="316" spans="1:20">
      <c r="A316" s="405" t="s">
        <v>9268</v>
      </c>
      <c r="B316" s="405" t="s">
        <v>9269</v>
      </c>
      <c r="C316" s="405" t="s">
        <v>37</v>
      </c>
      <c r="D316" s="405" t="s">
        <v>9270</v>
      </c>
      <c r="E316" s="405" t="s">
        <v>9271</v>
      </c>
      <c r="F316" s="405">
        <v>0</v>
      </c>
      <c r="G316" s="405">
        <v>10</v>
      </c>
      <c r="H316" s="405">
        <v>34</v>
      </c>
      <c r="I316" s="405">
        <v>66</v>
      </c>
      <c r="J316" s="405">
        <v>39</v>
      </c>
      <c r="K316" s="405">
        <v>0</v>
      </c>
      <c r="L316" s="405">
        <v>4</v>
      </c>
      <c r="M316" s="405">
        <v>0</v>
      </c>
      <c r="N316" s="405">
        <v>36</v>
      </c>
      <c r="O316" s="405">
        <v>30</v>
      </c>
      <c r="P316" s="405">
        <v>59</v>
      </c>
      <c r="Q316" s="405">
        <v>25</v>
      </c>
      <c r="R316" s="405">
        <v>303</v>
      </c>
      <c r="S316" s="405">
        <v>226</v>
      </c>
      <c r="T316" s="405">
        <v>77</v>
      </c>
    </row>
    <row r="317" spans="1:20">
      <c r="A317" s="405" t="s">
        <v>9272</v>
      </c>
      <c r="B317" s="405" t="s">
        <v>9273</v>
      </c>
      <c r="C317" s="405" t="s">
        <v>37</v>
      </c>
      <c r="D317" s="405" t="s">
        <v>9274</v>
      </c>
      <c r="F317" s="405">
        <v>0</v>
      </c>
      <c r="G317" s="405">
        <v>0</v>
      </c>
      <c r="H317" s="405">
        <v>0</v>
      </c>
      <c r="I317" s="405">
        <v>0</v>
      </c>
      <c r="J317" s="405">
        <v>0</v>
      </c>
      <c r="K317" s="405">
        <v>0</v>
      </c>
      <c r="L317" s="405">
        <v>0</v>
      </c>
      <c r="M317" s="405">
        <v>0</v>
      </c>
      <c r="N317" s="405">
        <v>0</v>
      </c>
      <c r="O317" s="405">
        <v>0</v>
      </c>
      <c r="P317" s="405">
        <v>0</v>
      </c>
      <c r="Q317" s="405">
        <v>0</v>
      </c>
      <c r="R317" s="405">
        <v>0</v>
      </c>
      <c r="S317" s="405">
        <v>0</v>
      </c>
      <c r="T317" s="405">
        <v>0</v>
      </c>
    </row>
    <row r="318" spans="1:20">
      <c r="A318" s="405" t="s">
        <v>9275</v>
      </c>
      <c r="B318" s="405" t="s">
        <v>9276</v>
      </c>
      <c r="C318" s="405" t="s">
        <v>37</v>
      </c>
      <c r="D318" s="405" t="s">
        <v>9277</v>
      </c>
      <c r="F318" s="405">
        <v>0</v>
      </c>
      <c r="G318" s="405">
        <v>0</v>
      </c>
      <c r="H318" s="405">
        <v>0</v>
      </c>
      <c r="I318" s="405">
        <v>0</v>
      </c>
      <c r="J318" s="405">
        <v>0</v>
      </c>
      <c r="K318" s="405">
        <v>0</v>
      </c>
      <c r="L318" s="405">
        <v>0</v>
      </c>
      <c r="M318" s="405">
        <v>0</v>
      </c>
      <c r="N318" s="405">
        <v>0</v>
      </c>
      <c r="O318" s="405">
        <v>0</v>
      </c>
      <c r="P318" s="405">
        <v>0</v>
      </c>
      <c r="Q318" s="405">
        <v>0</v>
      </c>
      <c r="R318" s="405">
        <v>0</v>
      </c>
      <c r="S318" s="405">
        <v>0</v>
      </c>
      <c r="T318" s="405">
        <v>0</v>
      </c>
    </row>
    <row r="319" spans="1:20">
      <c r="A319" s="405" t="s">
        <v>9278</v>
      </c>
      <c r="B319" s="405" t="s">
        <v>9279</v>
      </c>
      <c r="C319" s="405" t="s">
        <v>37</v>
      </c>
      <c r="D319" s="405" t="s">
        <v>9280</v>
      </c>
      <c r="E319" s="405" t="s">
        <v>9281</v>
      </c>
      <c r="F319" s="405">
        <v>0</v>
      </c>
      <c r="G319" s="405">
        <v>0</v>
      </c>
      <c r="H319" s="405">
        <v>0</v>
      </c>
      <c r="I319" s="405">
        <v>0</v>
      </c>
      <c r="J319" s="405">
        <v>0</v>
      </c>
      <c r="K319" s="405">
        <v>0</v>
      </c>
      <c r="L319" s="405">
        <v>0</v>
      </c>
      <c r="M319" s="405">
        <v>0</v>
      </c>
      <c r="N319" s="405">
        <v>0</v>
      </c>
      <c r="O319" s="405">
        <v>0</v>
      </c>
      <c r="P319" s="405">
        <v>0</v>
      </c>
      <c r="Q319" s="405">
        <v>0</v>
      </c>
      <c r="R319" s="405">
        <v>0</v>
      </c>
      <c r="S319" s="405">
        <v>0</v>
      </c>
      <c r="T319" s="405">
        <v>0</v>
      </c>
    </row>
    <row r="320" spans="1:20">
      <c r="A320" s="405" t="s">
        <v>2480</v>
      </c>
      <c r="B320" s="405" t="s">
        <v>7123</v>
      </c>
      <c r="C320" s="405" t="s">
        <v>37</v>
      </c>
      <c r="D320" s="405" t="s">
        <v>2481</v>
      </c>
      <c r="E320" s="405" t="s">
        <v>2482</v>
      </c>
      <c r="F320" s="405">
        <v>0</v>
      </c>
      <c r="G320" s="405">
        <v>0</v>
      </c>
      <c r="H320" s="405">
        <v>0</v>
      </c>
      <c r="I320" s="405">
        <v>0</v>
      </c>
      <c r="J320" s="405">
        <v>0</v>
      </c>
      <c r="K320" s="405">
        <v>0</v>
      </c>
      <c r="L320" s="405">
        <v>0</v>
      </c>
      <c r="M320" s="405">
        <v>0</v>
      </c>
      <c r="N320" s="405">
        <v>0</v>
      </c>
      <c r="O320" s="405">
        <v>0</v>
      </c>
      <c r="P320" s="405">
        <v>0</v>
      </c>
      <c r="Q320" s="405">
        <v>0</v>
      </c>
      <c r="R320" s="405">
        <v>0</v>
      </c>
      <c r="S320" s="405">
        <v>0</v>
      </c>
      <c r="T320" s="405">
        <v>0</v>
      </c>
    </row>
    <row r="321" spans="1:20">
      <c r="A321" s="405" t="s">
        <v>9282</v>
      </c>
      <c r="B321" s="405" t="s">
        <v>9282</v>
      </c>
      <c r="C321" s="405" t="s">
        <v>37</v>
      </c>
      <c r="D321" s="405" t="s">
        <v>9283</v>
      </c>
      <c r="F321" s="405">
        <v>0</v>
      </c>
      <c r="G321" s="405">
        <v>0</v>
      </c>
      <c r="H321" s="405">
        <v>0</v>
      </c>
      <c r="I321" s="405">
        <v>0</v>
      </c>
      <c r="J321" s="405">
        <v>0</v>
      </c>
      <c r="K321" s="405">
        <v>0</v>
      </c>
      <c r="L321" s="405">
        <v>0</v>
      </c>
      <c r="M321" s="405">
        <v>0</v>
      </c>
      <c r="N321" s="405">
        <v>0</v>
      </c>
      <c r="O321" s="405">
        <v>0</v>
      </c>
      <c r="P321" s="405">
        <v>0</v>
      </c>
      <c r="Q321" s="405">
        <v>0</v>
      </c>
      <c r="R321" s="405">
        <v>0</v>
      </c>
      <c r="S321" s="405">
        <v>0</v>
      </c>
      <c r="T321" s="405">
        <v>0</v>
      </c>
    </row>
    <row r="322" spans="1:20">
      <c r="A322" s="405" t="s">
        <v>9284</v>
      </c>
      <c r="B322" s="405" t="s">
        <v>8579</v>
      </c>
      <c r="C322" s="405" t="s">
        <v>37</v>
      </c>
      <c r="D322" s="405" t="s">
        <v>9285</v>
      </c>
      <c r="E322" s="405" t="s">
        <v>9286</v>
      </c>
      <c r="F322" s="405">
        <v>0</v>
      </c>
      <c r="G322" s="405">
        <v>0</v>
      </c>
      <c r="H322" s="405">
        <v>0</v>
      </c>
      <c r="I322" s="405">
        <v>0</v>
      </c>
      <c r="J322" s="405">
        <v>0</v>
      </c>
      <c r="K322" s="405">
        <v>0</v>
      </c>
      <c r="L322" s="405">
        <v>0</v>
      </c>
      <c r="M322" s="405">
        <v>0</v>
      </c>
      <c r="N322" s="405">
        <v>0</v>
      </c>
      <c r="O322" s="405">
        <v>0</v>
      </c>
      <c r="P322" s="405">
        <v>0</v>
      </c>
      <c r="Q322" s="405">
        <v>0</v>
      </c>
      <c r="R322" s="405">
        <v>0</v>
      </c>
      <c r="S322" s="405">
        <v>0</v>
      </c>
      <c r="T322" s="405">
        <v>0</v>
      </c>
    </row>
    <row r="323" spans="1:20">
      <c r="A323" s="405" t="s">
        <v>9287</v>
      </c>
      <c r="B323" s="405" t="s">
        <v>4938</v>
      </c>
      <c r="C323" s="405" t="s">
        <v>37</v>
      </c>
      <c r="D323" s="5">
        <v>2263927</v>
      </c>
      <c r="F323" s="405">
        <v>0</v>
      </c>
      <c r="G323" s="405">
        <v>0</v>
      </c>
      <c r="H323" s="405">
        <v>0</v>
      </c>
      <c r="I323" s="405">
        <v>0</v>
      </c>
      <c r="J323" s="405">
        <v>0</v>
      </c>
      <c r="K323" s="405">
        <v>0</v>
      </c>
      <c r="L323" s="405">
        <v>0</v>
      </c>
      <c r="M323" s="405">
        <v>0</v>
      </c>
      <c r="N323" s="405">
        <v>0</v>
      </c>
      <c r="O323" s="405">
        <v>0</v>
      </c>
      <c r="P323" s="405">
        <v>0</v>
      </c>
      <c r="Q323" s="405">
        <v>0</v>
      </c>
      <c r="R323" s="405">
        <v>0</v>
      </c>
      <c r="S323" s="405">
        <v>0</v>
      </c>
      <c r="T323" s="405">
        <v>0</v>
      </c>
    </row>
    <row r="324" spans="1:20">
      <c r="A324" s="405" t="s">
        <v>9288</v>
      </c>
      <c r="B324" s="405" t="s">
        <v>9289</v>
      </c>
      <c r="C324" s="405" t="s">
        <v>37</v>
      </c>
      <c r="D324" s="5">
        <v>2265022</v>
      </c>
      <c r="E324" s="405" t="s">
        <v>4529</v>
      </c>
      <c r="F324" s="405">
        <v>0</v>
      </c>
      <c r="G324" s="405">
        <v>0</v>
      </c>
      <c r="H324" s="405">
        <v>0</v>
      </c>
      <c r="I324" s="405">
        <v>0</v>
      </c>
      <c r="J324" s="405">
        <v>0</v>
      </c>
      <c r="K324" s="405">
        <v>0</v>
      </c>
      <c r="L324" s="405">
        <v>0</v>
      </c>
      <c r="M324" s="405">
        <v>0</v>
      </c>
      <c r="N324" s="405">
        <v>0</v>
      </c>
      <c r="O324" s="405">
        <v>0</v>
      </c>
      <c r="P324" s="405">
        <v>0</v>
      </c>
      <c r="Q324" s="405">
        <v>0</v>
      </c>
      <c r="R324" s="405">
        <v>0</v>
      </c>
      <c r="S324" s="405">
        <v>0</v>
      </c>
      <c r="T324" s="405">
        <v>0</v>
      </c>
    </row>
    <row r="325" spans="1:20">
      <c r="A325" s="405" t="s">
        <v>9290</v>
      </c>
      <c r="B325" s="405" t="s">
        <v>9291</v>
      </c>
      <c r="C325" s="405" t="s">
        <v>37</v>
      </c>
      <c r="D325" s="405" t="s">
        <v>9292</v>
      </c>
      <c r="F325" s="405">
        <v>0</v>
      </c>
      <c r="G325" s="405">
        <v>0</v>
      </c>
      <c r="H325" s="405">
        <v>0</v>
      </c>
      <c r="I325" s="405">
        <v>0</v>
      </c>
      <c r="J325" s="405">
        <v>0</v>
      </c>
      <c r="K325" s="405">
        <v>0</v>
      </c>
      <c r="L325" s="405">
        <v>0</v>
      </c>
      <c r="M325" s="405">
        <v>0</v>
      </c>
      <c r="N325" s="405">
        <v>0</v>
      </c>
      <c r="O325" s="405">
        <v>0</v>
      </c>
      <c r="P325" s="405">
        <v>0</v>
      </c>
      <c r="Q325" s="405">
        <v>0</v>
      </c>
      <c r="R325" s="405">
        <v>0</v>
      </c>
      <c r="S325" s="405">
        <v>0</v>
      </c>
      <c r="T325" s="405">
        <v>0</v>
      </c>
    </row>
    <row r="326" spans="1:20">
      <c r="A326" s="405" t="s">
        <v>7311</v>
      </c>
      <c r="B326" s="405" t="s">
        <v>7191</v>
      </c>
      <c r="C326" s="405" t="s">
        <v>37</v>
      </c>
      <c r="D326" s="405" t="s">
        <v>7312</v>
      </c>
      <c r="E326" s="405" t="s">
        <v>7313</v>
      </c>
      <c r="F326" s="405">
        <v>0</v>
      </c>
      <c r="G326" s="405">
        <v>0</v>
      </c>
      <c r="H326" s="405">
        <v>2</v>
      </c>
      <c r="I326" s="405">
        <v>0</v>
      </c>
      <c r="J326" s="405">
        <v>1</v>
      </c>
      <c r="K326" s="405">
        <v>0</v>
      </c>
      <c r="L326" s="405">
        <v>0</v>
      </c>
      <c r="M326" s="405">
        <v>2</v>
      </c>
      <c r="N326" s="405">
        <v>0</v>
      </c>
      <c r="O326" s="405">
        <v>0</v>
      </c>
      <c r="P326" s="405">
        <v>1</v>
      </c>
      <c r="Q326" s="405">
        <v>3</v>
      </c>
      <c r="R326" s="405">
        <v>9</v>
      </c>
      <c r="S326" s="405">
        <v>6</v>
      </c>
      <c r="T326" s="405">
        <v>3</v>
      </c>
    </row>
    <row r="327" spans="1:20">
      <c r="A327" s="405" t="s">
        <v>9293</v>
      </c>
      <c r="B327" s="405">
        <v>10.230700000000001</v>
      </c>
      <c r="C327" s="405" t="s">
        <v>37</v>
      </c>
      <c r="D327" s="405" t="s">
        <v>9294</v>
      </c>
      <c r="F327" s="405">
        <v>0</v>
      </c>
      <c r="G327" s="405">
        <v>0</v>
      </c>
      <c r="H327" s="405">
        <v>0</v>
      </c>
      <c r="I327" s="405">
        <v>0</v>
      </c>
      <c r="J327" s="405">
        <v>0</v>
      </c>
      <c r="K327" s="405">
        <v>0</v>
      </c>
      <c r="L327" s="405">
        <v>0</v>
      </c>
      <c r="M327" s="405">
        <v>0</v>
      </c>
      <c r="N327" s="405">
        <v>0</v>
      </c>
      <c r="O327" s="405">
        <v>0</v>
      </c>
      <c r="P327" s="405">
        <v>0</v>
      </c>
      <c r="Q327" s="405">
        <v>0</v>
      </c>
      <c r="R327" s="405">
        <v>0</v>
      </c>
      <c r="S327" s="405">
        <v>0</v>
      </c>
      <c r="T327" s="405">
        <v>0</v>
      </c>
    </row>
    <row r="328" spans="1:20">
      <c r="A328" s="405" t="s">
        <v>9295</v>
      </c>
      <c r="B328" s="405" t="s">
        <v>7315</v>
      </c>
      <c r="C328" s="405" t="s">
        <v>37</v>
      </c>
      <c r="D328" s="405" t="s">
        <v>7316</v>
      </c>
      <c r="E328" s="405" t="s">
        <v>7317</v>
      </c>
      <c r="F328" s="405">
        <v>0</v>
      </c>
      <c r="G328" s="405">
        <v>0</v>
      </c>
      <c r="H328" s="405">
        <v>0</v>
      </c>
      <c r="I328" s="405">
        <v>0</v>
      </c>
      <c r="J328" s="405">
        <v>0</v>
      </c>
      <c r="K328" s="405">
        <v>0</v>
      </c>
      <c r="L328" s="405">
        <v>0</v>
      </c>
      <c r="M328" s="405">
        <v>0</v>
      </c>
      <c r="N328" s="405">
        <v>0</v>
      </c>
      <c r="O328" s="405">
        <v>0</v>
      </c>
      <c r="P328" s="405">
        <v>0</v>
      </c>
      <c r="Q328" s="405">
        <v>0</v>
      </c>
      <c r="R328" s="405">
        <v>0</v>
      </c>
      <c r="S328" s="405">
        <v>0</v>
      </c>
      <c r="T328" s="405">
        <v>0</v>
      </c>
    </row>
    <row r="329" spans="1:20">
      <c r="A329" s="405" t="s">
        <v>9296</v>
      </c>
      <c r="B329" s="405">
        <v>10.230700000000001</v>
      </c>
      <c r="C329" s="405" t="s">
        <v>37</v>
      </c>
      <c r="F329" s="405">
        <v>0</v>
      </c>
      <c r="G329" s="405">
        <v>0</v>
      </c>
      <c r="H329" s="405">
        <v>0</v>
      </c>
      <c r="I329" s="405">
        <v>0</v>
      </c>
      <c r="J329" s="405">
        <v>0</v>
      </c>
      <c r="K329" s="405">
        <v>0</v>
      </c>
      <c r="L329" s="405">
        <v>0</v>
      </c>
      <c r="M329" s="405">
        <v>0</v>
      </c>
      <c r="N329" s="405">
        <v>0</v>
      </c>
      <c r="O329" s="405">
        <v>0</v>
      </c>
      <c r="P329" s="405">
        <v>0</v>
      </c>
      <c r="Q329" s="405">
        <v>0</v>
      </c>
      <c r="R329" s="405">
        <v>0</v>
      </c>
      <c r="S329" s="405">
        <v>0</v>
      </c>
      <c r="T329" s="405">
        <v>0</v>
      </c>
    </row>
    <row r="330" spans="1:20">
      <c r="A330" s="405" t="s">
        <v>9297</v>
      </c>
      <c r="B330" s="405" t="s">
        <v>9298</v>
      </c>
      <c r="C330" s="405" t="s">
        <v>37</v>
      </c>
      <c r="D330" s="405" t="s">
        <v>9299</v>
      </c>
      <c r="F330" s="405">
        <v>0</v>
      </c>
      <c r="G330" s="405">
        <v>0</v>
      </c>
      <c r="H330" s="405">
        <v>0</v>
      </c>
      <c r="I330" s="405">
        <v>3</v>
      </c>
      <c r="J330" s="405">
        <v>0</v>
      </c>
      <c r="K330" s="405">
        <v>0</v>
      </c>
      <c r="L330" s="405">
        <v>0</v>
      </c>
      <c r="M330" s="405">
        <v>0</v>
      </c>
      <c r="N330" s="405">
        <v>4</v>
      </c>
      <c r="O330" s="405">
        <v>0</v>
      </c>
      <c r="P330" s="405">
        <v>0</v>
      </c>
      <c r="Q330" s="405">
        <v>0</v>
      </c>
      <c r="R330" s="405">
        <v>7</v>
      </c>
      <c r="S330" s="405">
        <v>7</v>
      </c>
      <c r="T330" s="405">
        <v>0</v>
      </c>
    </row>
    <row r="331" spans="1:20">
      <c r="A331" s="405" t="s">
        <v>9300</v>
      </c>
      <c r="B331" s="405" t="s">
        <v>3891</v>
      </c>
      <c r="C331" s="405" t="s">
        <v>37</v>
      </c>
      <c r="D331" s="405" t="s">
        <v>9301</v>
      </c>
      <c r="E331" s="405" t="s">
        <v>9302</v>
      </c>
      <c r="F331" s="405">
        <v>0</v>
      </c>
      <c r="G331" s="405">
        <v>0</v>
      </c>
      <c r="H331" s="405">
        <v>0</v>
      </c>
      <c r="I331" s="405">
        <v>0</v>
      </c>
      <c r="J331" s="405">
        <v>0</v>
      </c>
      <c r="K331" s="405">
        <v>0</v>
      </c>
      <c r="L331" s="405">
        <v>0</v>
      </c>
      <c r="M331" s="405">
        <v>0</v>
      </c>
      <c r="N331" s="405">
        <v>0</v>
      </c>
      <c r="O331" s="405">
        <v>0</v>
      </c>
      <c r="P331" s="405">
        <v>0</v>
      </c>
      <c r="Q331" s="405">
        <v>0</v>
      </c>
      <c r="R331" s="405">
        <v>0</v>
      </c>
      <c r="S331" s="405">
        <v>0</v>
      </c>
      <c r="T331" s="405">
        <v>0</v>
      </c>
    </row>
    <row r="332" spans="1:20">
      <c r="A332" s="405" t="s">
        <v>9303</v>
      </c>
      <c r="B332" s="405" t="s">
        <v>9303</v>
      </c>
      <c r="C332" s="405" t="s">
        <v>37</v>
      </c>
      <c r="D332" s="405" t="s">
        <v>9304</v>
      </c>
      <c r="F332" s="405">
        <v>0</v>
      </c>
      <c r="G332" s="405">
        <v>0</v>
      </c>
      <c r="H332" s="405">
        <v>0</v>
      </c>
      <c r="I332" s="405">
        <v>0</v>
      </c>
      <c r="J332" s="405">
        <v>0</v>
      </c>
      <c r="K332" s="405">
        <v>0</v>
      </c>
      <c r="L332" s="405">
        <v>0</v>
      </c>
      <c r="M332" s="405">
        <v>0</v>
      </c>
      <c r="N332" s="405">
        <v>0</v>
      </c>
      <c r="O332" s="405">
        <v>0</v>
      </c>
      <c r="P332" s="405">
        <v>0</v>
      </c>
      <c r="Q332" s="405">
        <v>0</v>
      </c>
      <c r="R332" s="405">
        <v>0</v>
      </c>
      <c r="S332" s="405">
        <v>0</v>
      </c>
      <c r="T332" s="405">
        <v>0</v>
      </c>
    </row>
    <row r="333" spans="1:20">
      <c r="A333" s="405" t="s">
        <v>9305</v>
      </c>
      <c r="B333" s="405" t="s">
        <v>128</v>
      </c>
      <c r="C333" s="405" t="s">
        <v>37</v>
      </c>
      <c r="D333" s="405" t="s">
        <v>9306</v>
      </c>
      <c r="E333" s="405" t="s">
        <v>9307</v>
      </c>
      <c r="F333" s="405">
        <v>0</v>
      </c>
      <c r="G333" s="405">
        <v>0</v>
      </c>
      <c r="H333" s="405">
        <v>0</v>
      </c>
      <c r="I333" s="405">
        <v>0</v>
      </c>
      <c r="J333" s="405">
        <v>0</v>
      </c>
      <c r="K333" s="405">
        <v>0</v>
      </c>
      <c r="L333" s="405">
        <v>0</v>
      </c>
      <c r="M333" s="405">
        <v>0</v>
      </c>
      <c r="N333" s="405">
        <v>0</v>
      </c>
      <c r="O333" s="405">
        <v>0</v>
      </c>
      <c r="P333" s="405">
        <v>0</v>
      </c>
      <c r="Q333" s="405">
        <v>0</v>
      </c>
      <c r="R333" s="405">
        <v>0</v>
      </c>
      <c r="S333" s="405">
        <v>0</v>
      </c>
      <c r="T333" s="405">
        <v>0</v>
      </c>
    </row>
    <row r="334" spans="1:20">
      <c r="A334" s="405" t="s">
        <v>9308</v>
      </c>
      <c r="B334" s="405" t="s">
        <v>3891</v>
      </c>
      <c r="C334" s="405" t="s">
        <v>37</v>
      </c>
      <c r="D334" s="405" t="s">
        <v>9309</v>
      </c>
      <c r="E334" s="405" t="s">
        <v>9310</v>
      </c>
      <c r="F334" s="405">
        <v>0</v>
      </c>
      <c r="G334" s="405">
        <v>0</v>
      </c>
      <c r="H334" s="405">
        <v>2</v>
      </c>
      <c r="I334" s="405">
        <v>0</v>
      </c>
      <c r="J334" s="405">
        <v>0</v>
      </c>
      <c r="K334" s="405">
        <v>0</v>
      </c>
      <c r="L334" s="405">
        <v>1</v>
      </c>
      <c r="M334" s="405">
        <v>0</v>
      </c>
      <c r="N334" s="405">
        <v>0</v>
      </c>
      <c r="O334" s="405">
        <v>0</v>
      </c>
      <c r="P334" s="405">
        <v>0</v>
      </c>
      <c r="Q334" s="405">
        <v>0</v>
      </c>
      <c r="R334" s="405">
        <v>3</v>
      </c>
      <c r="S334" s="405">
        <v>3</v>
      </c>
      <c r="T334" s="405">
        <v>0</v>
      </c>
    </row>
    <row r="335" spans="1:20">
      <c r="A335" s="405" t="s">
        <v>9311</v>
      </c>
      <c r="B335" s="405" t="s">
        <v>4113</v>
      </c>
      <c r="C335" s="405" t="s">
        <v>37</v>
      </c>
      <c r="D335" s="405" t="s">
        <v>9312</v>
      </c>
      <c r="E335" s="405" t="s">
        <v>9313</v>
      </c>
      <c r="F335" s="405">
        <v>0</v>
      </c>
      <c r="G335" s="405">
        <v>1</v>
      </c>
      <c r="H335" s="405">
        <v>0</v>
      </c>
      <c r="I335" s="405">
        <v>0</v>
      </c>
      <c r="J335" s="405">
        <v>2</v>
      </c>
      <c r="K335" s="405">
        <v>2</v>
      </c>
      <c r="L335" s="405">
        <v>0</v>
      </c>
      <c r="M335" s="405">
        <v>0</v>
      </c>
      <c r="N335" s="405">
        <v>1</v>
      </c>
      <c r="O335" s="405">
        <v>1</v>
      </c>
      <c r="P335" s="405">
        <v>0</v>
      </c>
      <c r="Q335" s="405">
        <v>4</v>
      </c>
      <c r="R335" s="405">
        <v>11</v>
      </c>
      <c r="S335" s="405">
        <v>7</v>
      </c>
      <c r="T335" s="405">
        <v>4</v>
      </c>
    </row>
    <row r="336" spans="1:20">
      <c r="A336" s="405" t="s">
        <v>9314</v>
      </c>
      <c r="B336" s="405" t="s">
        <v>4113</v>
      </c>
      <c r="C336" s="405" t="s">
        <v>37</v>
      </c>
      <c r="D336" s="405" t="s">
        <v>9315</v>
      </c>
      <c r="E336" s="405" t="s">
        <v>9316</v>
      </c>
      <c r="F336" s="405">
        <v>0</v>
      </c>
      <c r="G336" s="405">
        <v>0</v>
      </c>
      <c r="H336" s="405">
        <v>0</v>
      </c>
      <c r="I336" s="405">
        <v>0</v>
      </c>
      <c r="J336" s="405">
        <v>0</v>
      </c>
      <c r="K336" s="405">
        <v>0</v>
      </c>
      <c r="L336" s="405">
        <v>0</v>
      </c>
      <c r="M336" s="405">
        <v>0</v>
      </c>
      <c r="N336" s="405">
        <v>0</v>
      </c>
      <c r="O336" s="405">
        <v>0</v>
      </c>
      <c r="P336" s="405">
        <v>0</v>
      </c>
      <c r="Q336" s="405">
        <v>0</v>
      </c>
      <c r="R336" s="405">
        <v>0</v>
      </c>
      <c r="S336" s="405">
        <v>0</v>
      </c>
      <c r="T336" s="405">
        <v>0</v>
      </c>
    </row>
    <row r="337" spans="1:20">
      <c r="A337" s="405" t="s">
        <v>9317</v>
      </c>
      <c r="B337" s="405" t="s">
        <v>8664</v>
      </c>
      <c r="C337" s="405" t="s">
        <v>37</v>
      </c>
      <c r="D337" s="405" t="s">
        <v>9318</v>
      </c>
      <c r="E337" s="405" t="s">
        <v>9319</v>
      </c>
      <c r="F337" s="405">
        <v>0</v>
      </c>
      <c r="G337" s="405">
        <v>0</v>
      </c>
      <c r="H337" s="405">
        <v>0</v>
      </c>
      <c r="I337" s="405">
        <v>0</v>
      </c>
      <c r="J337" s="405">
        <v>0</v>
      </c>
      <c r="K337" s="405">
        <v>0</v>
      </c>
      <c r="L337" s="405">
        <v>0</v>
      </c>
      <c r="M337" s="405">
        <v>0</v>
      </c>
      <c r="N337" s="405">
        <v>0</v>
      </c>
      <c r="O337" s="405">
        <v>0</v>
      </c>
      <c r="P337" s="405">
        <v>0</v>
      </c>
      <c r="Q337" s="405">
        <v>0</v>
      </c>
      <c r="R337" s="405">
        <v>0</v>
      </c>
      <c r="S337" s="405">
        <v>0</v>
      </c>
      <c r="T337" s="405">
        <v>0</v>
      </c>
    </row>
    <row r="338" spans="1:20">
      <c r="A338" s="405" t="s">
        <v>9320</v>
      </c>
      <c r="B338" s="405" t="s">
        <v>8664</v>
      </c>
      <c r="C338" s="405" t="s">
        <v>37</v>
      </c>
      <c r="D338" s="405" t="s">
        <v>9321</v>
      </c>
      <c r="E338" s="405" t="s">
        <v>9322</v>
      </c>
      <c r="F338" s="405">
        <v>0</v>
      </c>
      <c r="G338" s="405">
        <v>0</v>
      </c>
      <c r="H338" s="405">
        <v>0</v>
      </c>
      <c r="I338" s="405">
        <v>0</v>
      </c>
      <c r="J338" s="405">
        <v>0</v>
      </c>
      <c r="K338" s="405">
        <v>0</v>
      </c>
      <c r="L338" s="405">
        <v>0</v>
      </c>
      <c r="M338" s="405">
        <v>0</v>
      </c>
      <c r="N338" s="405">
        <v>0</v>
      </c>
      <c r="O338" s="405">
        <v>0</v>
      </c>
      <c r="P338" s="405">
        <v>0</v>
      </c>
      <c r="Q338" s="405">
        <v>0</v>
      </c>
      <c r="R338" s="405">
        <v>0</v>
      </c>
      <c r="S338" s="405">
        <v>0</v>
      </c>
      <c r="T338" s="405">
        <v>0</v>
      </c>
    </row>
    <row r="339" spans="1:20">
      <c r="A339" s="405" t="s">
        <v>9323</v>
      </c>
      <c r="B339" s="405" t="s">
        <v>3891</v>
      </c>
      <c r="C339" s="405" t="s">
        <v>37</v>
      </c>
      <c r="D339" s="405" t="s">
        <v>9324</v>
      </c>
      <c r="E339" s="405" t="s">
        <v>9325</v>
      </c>
      <c r="F339" s="405">
        <v>2</v>
      </c>
      <c r="G339" s="405">
        <v>0</v>
      </c>
      <c r="H339" s="405">
        <v>4</v>
      </c>
      <c r="I339" s="405">
        <v>0</v>
      </c>
      <c r="J339" s="405">
        <v>2</v>
      </c>
      <c r="K339" s="405">
        <v>0</v>
      </c>
      <c r="L339" s="405">
        <v>0</v>
      </c>
      <c r="M339" s="405">
        <v>0</v>
      </c>
      <c r="N339" s="405">
        <v>3</v>
      </c>
      <c r="O339" s="405">
        <v>0</v>
      </c>
      <c r="P339" s="405">
        <v>3</v>
      </c>
      <c r="Q339" s="405">
        <v>0</v>
      </c>
      <c r="R339" s="405">
        <v>14</v>
      </c>
      <c r="S339" s="405">
        <v>9</v>
      </c>
      <c r="T339" s="405">
        <v>5</v>
      </c>
    </row>
    <row r="340" spans="1:20">
      <c r="A340" s="405" t="s">
        <v>9326</v>
      </c>
      <c r="B340" s="405" t="s">
        <v>128</v>
      </c>
      <c r="C340" s="405" t="s">
        <v>37</v>
      </c>
      <c r="D340" s="405" t="s">
        <v>9327</v>
      </c>
      <c r="E340" s="405" t="s">
        <v>9328</v>
      </c>
      <c r="F340" s="405">
        <v>1</v>
      </c>
      <c r="G340" s="405">
        <v>1</v>
      </c>
      <c r="H340" s="405">
        <v>3</v>
      </c>
      <c r="I340" s="405">
        <v>3</v>
      </c>
      <c r="J340" s="405">
        <v>4</v>
      </c>
      <c r="K340" s="405">
        <v>0</v>
      </c>
      <c r="L340" s="405">
        <v>0</v>
      </c>
      <c r="M340" s="405">
        <v>0</v>
      </c>
      <c r="N340" s="405">
        <v>4</v>
      </c>
      <c r="O340" s="405">
        <v>4</v>
      </c>
      <c r="P340" s="405">
        <v>5</v>
      </c>
      <c r="Q340" s="405">
        <v>2</v>
      </c>
      <c r="R340" s="405">
        <v>27</v>
      </c>
      <c r="S340" s="405">
        <v>14</v>
      </c>
      <c r="T340" s="405">
        <v>13</v>
      </c>
    </row>
    <row r="341" spans="1:20">
      <c r="A341" s="405" t="s">
        <v>9329</v>
      </c>
      <c r="B341" s="405" t="s">
        <v>8664</v>
      </c>
      <c r="C341" s="405" t="s">
        <v>37</v>
      </c>
      <c r="D341" s="405" t="s">
        <v>9330</v>
      </c>
      <c r="E341" s="405" t="s">
        <v>9331</v>
      </c>
      <c r="F341" s="405">
        <v>0</v>
      </c>
      <c r="G341" s="405">
        <v>0</v>
      </c>
      <c r="H341" s="405">
        <v>0</v>
      </c>
      <c r="I341" s="405">
        <v>0</v>
      </c>
      <c r="J341" s="405">
        <v>0</v>
      </c>
      <c r="K341" s="405">
        <v>0</v>
      </c>
      <c r="L341" s="405">
        <v>0</v>
      </c>
      <c r="M341" s="405">
        <v>0</v>
      </c>
      <c r="N341" s="405">
        <v>0</v>
      </c>
      <c r="O341" s="405">
        <v>0</v>
      </c>
      <c r="P341" s="405">
        <v>0</v>
      </c>
      <c r="Q341" s="405">
        <v>0</v>
      </c>
      <c r="R341" s="405">
        <v>0</v>
      </c>
      <c r="S341" s="405">
        <v>0</v>
      </c>
      <c r="T341" s="405">
        <v>0</v>
      </c>
    </row>
    <row r="342" spans="1:20">
      <c r="A342" s="405" t="s">
        <v>9332</v>
      </c>
      <c r="B342" s="405" t="s">
        <v>9333</v>
      </c>
      <c r="C342" s="405" t="s">
        <v>37</v>
      </c>
      <c r="D342" s="405" t="s">
        <v>9334</v>
      </c>
      <c r="E342" s="405" t="s">
        <v>9335</v>
      </c>
      <c r="F342" s="405">
        <v>0</v>
      </c>
      <c r="G342" s="405">
        <v>0</v>
      </c>
      <c r="H342" s="405">
        <v>0</v>
      </c>
      <c r="I342" s="405">
        <v>0</v>
      </c>
      <c r="J342" s="405">
        <v>0</v>
      </c>
      <c r="K342" s="405">
        <v>0</v>
      </c>
      <c r="L342" s="405">
        <v>0</v>
      </c>
      <c r="M342" s="405">
        <v>0</v>
      </c>
      <c r="N342" s="405">
        <v>0</v>
      </c>
      <c r="O342" s="405">
        <v>0</v>
      </c>
      <c r="P342" s="405">
        <v>0</v>
      </c>
      <c r="Q342" s="405">
        <v>0</v>
      </c>
      <c r="R342" s="405">
        <v>0</v>
      </c>
      <c r="S342" s="405">
        <v>0</v>
      </c>
      <c r="T342" s="405">
        <v>0</v>
      </c>
    </row>
    <row r="343" spans="1:20">
      <c r="A343" s="405" t="s">
        <v>9336</v>
      </c>
      <c r="B343" s="405" t="s">
        <v>9337</v>
      </c>
      <c r="C343" s="405" t="s">
        <v>37</v>
      </c>
      <c r="D343" s="405" t="s">
        <v>9338</v>
      </c>
      <c r="F343" s="405">
        <v>4</v>
      </c>
      <c r="G343" s="405">
        <v>1</v>
      </c>
      <c r="H343" s="405">
        <v>3</v>
      </c>
      <c r="I343" s="405">
        <v>0</v>
      </c>
      <c r="J343" s="405">
        <v>0</v>
      </c>
      <c r="K343" s="405">
        <v>0</v>
      </c>
      <c r="L343" s="405">
        <v>0</v>
      </c>
      <c r="M343" s="405">
        <v>0</v>
      </c>
      <c r="N343" s="405">
        <v>0</v>
      </c>
      <c r="O343" s="405">
        <v>5</v>
      </c>
      <c r="P343" s="405">
        <v>1</v>
      </c>
      <c r="Q343" s="405">
        <v>0</v>
      </c>
      <c r="R343" s="405">
        <v>14</v>
      </c>
      <c r="S343" s="405">
        <v>11</v>
      </c>
      <c r="T343" s="405">
        <v>3</v>
      </c>
    </row>
    <row r="344" spans="1:20">
      <c r="A344" s="405" t="s">
        <v>9339</v>
      </c>
      <c r="B344" s="405" t="s">
        <v>8957</v>
      </c>
      <c r="C344" s="405" t="s">
        <v>37</v>
      </c>
      <c r="D344" s="405" t="s">
        <v>9340</v>
      </c>
      <c r="F344" s="405">
        <v>0</v>
      </c>
      <c r="G344" s="405">
        <v>0</v>
      </c>
      <c r="H344" s="405">
        <v>0</v>
      </c>
      <c r="I344" s="405">
        <v>0</v>
      </c>
      <c r="J344" s="405">
        <v>0</v>
      </c>
      <c r="K344" s="405">
        <v>0</v>
      </c>
      <c r="L344" s="405">
        <v>0</v>
      </c>
      <c r="M344" s="405">
        <v>0</v>
      </c>
      <c r="N344" s="405">
        <v>0</v>
      </c>
      <c r="O344" s="405">
        <v>0</v>
      </c>
      <c r="P344" s="405">
        <v>0</v>
      </c>
      <c r="Q344" s="405">
        <v>0</v>
      </c>
      <c r="R344" s="405">
        <v>0</v>
      </c>
      <c r="S344" s="405">
        <v>0</v>
      </c>
      <c r="T344" s="405">
        <v>0</v>
      </c>
    </row>
    <row r="345" spans="1:20">
      <c r="A345" s="405" t="s">
        <v>9341</v>
      </c>
      <c r="B345" s="405" t="s">
        <v>8957</v>
      </c>
      <c r="C345" s="405" t="s">
        <v>37</v>
      </c>
      <c r="D345" s="405" t="s">
        <v>9342</v>
      </c>
      <c r="F345" s="405">
        <v>0</v>
      </c>
      <c r="G345" s="405">
        <v>0</v>
      </c>
      <c r="H345" s="405">
        <v>0</v>
      </c>
      <c r="I345" s="405">
        <v>0</v>
      </c>
      <c r="J345" s="405">
        <v>0</v>
      </c>
      <c r="K345" s="405">
        <v>0</v>
      </c>
      <c r="L345" s="405">
        <v>0</v>
      </c>
      <c r="M345" s="405">
        <v>0</v>
      </c>
      <c r="N345" s="405">
        <v>0</v>
      </c>
      <c r="O345" s="405">
        <v>0</v>
      </c>
      <c r="P345" s="405">
        <v>0</v>
      </c>
      <c r="Q345" s="405">
        <v>0</v>
      </c>
      <c r="R345" s="405">
        <v>0</v>
      </c>
      <c r="S345" s="405">
        <v>0</v>
      </c>
      <c r="T345" s="405">
        <v>0</v>
      </c>
    </row>
    <row r="346" spans="1:20">
      <c r="A346" s="405" t="s">
        <v>4777</v>
      </c>
      <c r="B346" s="405" t="s">
        <v>8647</v>
      </c>
      <c r="C346" s="405" t="s">
        <v>37</v>
      </c>
      <c r="D346" s="405" t="s">
        <v>4780</v>
      </c>
      <c r="E346" s="405" t="s">
        <v>4781</v>
      </c>
      <c r="F346" s="405">
        <v>0</v>
      </c>
      <c r="G346" s="405">
        <v>0</v>
      </c>
      <c r="H346" s="405">
        <v>0</v>
      </c>
      <c r="I346" s="405">
        <v>0</v>
      </c>
      <c r="J346" s="405">
        <v>0</v>
      </c>
      <c r="K346" s="405">
        <v>0</v>
      </c>
      <c r="L346" s="405">
        <v>0</v>
      </c>
      <c r="M346" s="405">
        <v>0</v>
      </c>
      <c r="N346" s="405">
        <v>0</v>
      </c>
      <c r="O346" s="405">
        <v>0</v>
      </c>
      <c r="P346" s="405">
        <v>0</v>
      </c>
      <c r="Q346" s="405">
        <v>0</v>
      </c>
      <c r="R346" s="405">
        <v>0</v>
      </c>
      <c r="S346" s="405">
        <v>0</v>
      </c>
      <c r="T346" s="405">
        <v>0</v>
      </c>
    </row>
    <row r="347" spans="1:20">
      <c r="A347" s="405" t="s">
        <v>2576</v>
      </c>
      <c r="B347" s="405" t="s">
        <v>7322</v>
      </c>
      <c r="C347" s="405" t="s">
        <v>37</v>
      </c>
      <c r="D347" s="5">
        <v>147375</v>
      </c>
      <c r="E347" s="405" t="s">
        <v>2578</v>
      </c>
      <c r="F347" s="405">
        <v>0</v>
      </c>
      <c r="G347" s="405">
        <v>0</v>
      </c>
      <c r="H347" s="405">
        <v>1</v>
      </c>
      <c r="I347" s="405">
        <v>3</v>
      </c>
      <c r="J347" s="405">
        <v>0</v>
      </c>
      <c r="K347" s="405">
        <v>0</v>
      </c>
      <c r="L347" s="405">
        <v>0</v>
      </c>
      <c r="M347" s="405">
        <v>0</v>
      </c>
      <c r="N347" s="405">
        <v>0</v>
      </c>
      <c r="O347" s="405">
        <v>0</v>
      </c>
      <c r="P347" s="405">
        <v>2</v>
      </c>
      <c r="Q347" s="405">
        <v>0</v>
      </c>
      <c r="R347" s="405">
        <v>6</v>
      </c>
      <c r="S347" s="405">
        <v>4</v>
      </c>
      <c r="T347" s="405">
        <v>2</v>
      </c>
    </row>
    <row r="348" spans="1:20">
      <c r="A348" s="405" t="s">
        <v>9343</v>
      </c>
      <c r="B348" s="405" t="s">
        <v>7322</v>
      </c>
      <c r="C348" s="405" t="s">
        <v>37</v>
      </c>
      <c r="D348" s="405" t="s">
        <v>9344</v>
      </c>
      <c r="F348" s="405">
        <v>0</v>
      </c>
      <c r="G348" s="405">
        <v>0</v>
      </c>
      <c r="H348" s="405">
        <v>0</v>
      </c>
      <c r="I348" s="405">
        <v>0</v>
      </c>
      <c r="J348" s="405">
        <v>0</v>
      </c>
      <c r="K348" s="405">
        <v>0</v>
      </c>
      <c r="L348" s="405">
        <v>0</v>
      </c>
      <c r="M348" s="405">
        <v>0</v>
      </c>
      <c r="N348" s="405">
        <v>0</v>
      </c>
      <c r="O348" s="405">
        <v>2</v>
      </c>
      <c r="P348" s="405">
        <v>1</v>
      </c>
      <c r="Q348" s="405">
        <v>0</v>
      </c>
      <c r="R348" s="405">
        <v>3</v>
      </c>
      <c r="S348" s="405">
        <v>2</v>
      </c>
      <c r="T348" s="405">
        <v>1</v>
      </c>
    </row>
    <row r="349" spans="1:20">
      <c r="A349" s="405" t="s">
        <v>7323</v>
      </c>
      <c r="B349" s="405" t="s">
        <v>7322</v>
      </c>
      <c r="C349" s="405" t="s">
        <v>37</v>
      </c>
      <c r="D349" s="405" t="s">
        <v>7324</v>
      </c>
      <c r="E349" s="405" t="s">
        <v>7325</v>
      </c>
      <c r="F349" s="405">
        <v>0</v>
      </c>
      <c r="G349" s="405">
        <v>0</v>
      </c>
      <c r="H349" s="405">
        <v>0</v>
      </c>
      <c r="I349" s="405">
        <v>0</v>
      </c>
      <c r="J349" s="405">
        <v>0</v>
      </c>
      <c r="K349" s="405">
        <v>0</v>
      </c>
      <c r="L349" s="405">
        <v>0</v>
      </c>
      <c r="M349" s="405">
        <v>0</v>
      </c>
      <c r="N349" s="405">
        <v>0</v>
      </c>
      <c r="O349" s="405">
        <v>0</v>
      </c>
      <c r="P349" s="405">
        <v>0</v>
      </c>
      <c r="Q349" s="405">
        <v>0</v>
      </c>
      <c r="R349" s="405">
        <v>0</v>
      </c>
      <c r="S349" s="405">
        <v>0</v>
      </c>
      <c r="T349" s="405">
        <v>0</v>
      </c>
    </row>
    <row r="350" spans="1:20">
      <c r="A350" s="405" t="s">
        <v>9345</v>
      </c>
      <c r="B350" s="405" t="s">
        <v>7322</v>
      </c>
      <c r="C350" s="405" t="s">
        <v>37</v>
      </c>
      <c r="D350" s="405" t="s">
        <v>9346</v>
      </c>
      <c r="F350" s="405">
        <v>0</v>
      </c>
      <c r="G350" s="405">
        <v>0</v>
      </c>
      <c r="H350" s="405">
        <v>0</v>
      </c>
      <c r="I350" s="405">
        <v>0</v>
      </c>
      <c r="J350" s="405">
        <v>0</v>
      </c>
      <c r="K350" s="405">
        <v>0</v>
      </c>
      <c r="L350" s="405">
        <v>0</v>
      </c>
      <c r="M350" s="405">
        <v>0</v>
      </c>
      <c r="N350" s="405">
        <v>0</v>
      </c>
      <c r="O350" s="405">
        <v>0</v>
      </c>
      <c r="P350" s="405">
        <v>0</v>
      </c>
      <c r="Q350" s="405">
        <v>0</v>
      </c>
      <c r="R350" s="405">
        <v>0</v>
      </c>
      <c r="S350" s="405">
        <v>0</v>
      </c>
      <c r="T350" s="405">
        <v>0</v>
      </c>
    </row>
    <row r="351" spans="1:20">
      <c r="A351" s="405" t="s">
        <v>7326</v>
      </c>
      <c r="B351" s="405" t="s">
        <v>7322</v>
      </c>
      <c r="C351" s="405" t="s">
        <v>37</v>
      </c>
      <c r="D351" s="405" t="s">
        <v>7327</v>
      </c>
      <c r="E351" s="405" t="s">
        <v>7328</v>
      </c>
      <c r="F351" s="405">
        <v>0</v>
      </c>
      <c r="G351" s="405">
        <v>0</v>
      </c>
      <c r="H351" s="405">
        <v>0</v>
      </c>
      <c r="I351" s="405">
        <v>0</v>
      </c>
      <c r="J351" s="405">
        <v>0</v>
      </c>
      <c r="K351" s="405">
        <v>0</v>
      </c>
      <c r="L351" s="405">
        <v>0</v>
      </c>
      <c r="M351" s="405">
        <v>0</v>
      </c>
      <c r="N351" s="405">
        <v>0</v>
      </c>
      <c r="O351" s="405">
        <v>0</v>
      </c>
      <c r="P351" s="405">
        <v>0</v>
      </c>
      <c r="Q351" s="405">
        <v>0</v>
      </c>
      <c r="R351" s="405">
        <v>0</v>
      </c>
      <c r="S351" s="405">
        <v>0</v>
      </c>
      <c r="T351" s="405">
        <v>0</v>
      </c>
    </row>
    <row r="352" spans="1:20">
      <c r="A352" s="405" t="s">
        <v>7332</v>
      </c>
      <c r="B352" s="405" t="s">
        <v>7322</v>
      </c>
      <c r="C352" s="405" t="s">
        <v>37</v>
      </c>
      <c r="D352" s="405" t="s">
        <v>7333</v>
      </c>
      <c r="F352" s="405">
        <v>0</v>
      </c>
      <c r="G352" s="405">
        <v>0</v>
      </c>
      <c r="H352" s="405">
        <v>0</v>
      </c>
      <c r="I352" s="405">
        <v>0</v>
      </c>
      <c r="J352" s="405">
        <v>0</v>
      </c>
      <c r="K352" s="405">
        <v>0</v>
      </c>
      <c r="L352" s="405">
        <v>0</v>
      </c>
      <c r="M352" s="405">
        <v>0</v>
      </c>
      <c r="N352" s="405">
        <v>0</v>
      </c>
      <c r="O352" s="405">
        <v>0</v>
      </c>
      <c r="P352" s="405">
        <v>0</v>
      </c>
      <c r="Q352" s="405">
        <v>0</v>
      </c>
      <c r="R352" s="405">
        <v>0</v>
      </c>
      <c r="S352" s="405">
        <v>0</v>
      </c>
      <c r="T352" s="405">
        <v>0</v>
      </c>
    </row>
    <row r="353" spans="1:20">
      <c r="A353" s="405" t="s">
        <v>9347</v>
      </c>
      <c r="B353" s="405">
        <v>10.230700000000001</v>
      </c>
      <c r="C353" s="405" t="s">
        <v>37</v>
      </c>
      <c r="D353" s="405" t="s">
        <v>9348</v>
      </c>
      <c r="F353" s="405">
        <v>0</v>
      </c>
      <c r="G353" s="405">
        <v>1</v>
      </c>
      <c r="H353" s="405">
        <v>0</v>
      </c>
      <c r="I353" s="405">
        <v>3</v>
      </c>
      <c r="J353" s="405">
        <v>0</v>
      </c>
      <c r="K353" s="405">
        <v>0</v>
      </c>
      <c r="L353" s="405">
        <v>0</v>
      </c>
      <c r="M353" s="405">
        <v>0</v>
      </c>
      <c r="N353" s="405">
        <v>0</v>
      </c>
      <c r="O353" s="405">
        <v>0</v>
      </c>
      <c r="P353" s="405">
        <v>3</v>
      </c>
      <c r="Q353" s="405">
        <v>0</v>
      </c>
      <c r="R353" s="405">
        <v>7</v>
      </c>
      <c r="S353" s="405">
        <v>5</v>
      </c>
      <c r="T353" s="405">
        <v>2</v>
      </c>
    </row>
    <row r="354" spans="1:20">
      <c r="A354" s="405" t="s">
        <v>4782</v>
      </c>
      <c r="B354" s="405" t="s">
        <v>9349</v>
      </c>
      <c r="C354" s="405" t="s">
        <v>37</v>
      </c>
      <c r="D354" s="5">
        <v>308813</v>
      </c>
      <c r="E354" s="405" t="s">
        <v>4786</v>
      </c>
      <c r="F354" s="405">
        <v>0</v>
      </c>
      <c r="G354" s="405">
        <v>0</v>
      </c>
      <c r="H354" s="405">
        <v>0</v>
      </c>
      <c r="I354" s="405">
        <v>0</v>
      </c>
      <c r="J354" s="405">
        <v>0</v>
      </c>
      <c r="K354" s="405">
        <v>0</v>
      </c>
      <c r="L354" s="405">
        <v>0</v>
      </c>
      <c r="M354" s="405">
        <v>0</v>
      </c>
      <c r="N354" s="405">
        <v>0</v>
      </c>
      <c r="O354" s="405">
        <v>0</v>
      </c>
      <c r="P354" s="405">
        <v>0</v>
      </c>
      <c r="Q354" s="405">
        <v>0</v>
      </c>
      <c r="R354" s="405">
        <v>0</v>
      </c>
      <c r="S354" s="405">
        <v>0</v>
      </c>
      <c r="T354" s="405">
        <v>0</v>
      </c>
    </row>
    <row r="355" spans="1:20">
      <c r="A355" s="405" t="s">
        <v>7335</v>
      </c>
      <c r="B355" s="405" t="s">
        <v>5131</v>
      </c>
      <c r="C355" s="405" t="s">
        <v>37</v>
      </c>
      <c r="D355" s="405" t="s">
        <v>7336</v>
      </c>
      <c r="E355" s="405" t="s">
        <v>7337</v>
      </c>
      <c r="F355" s="405">
        <v>0</v>
      </c>
      <c r="G355" s="405">
        <v>0</v>
      </c>
      <c r="H355" s="405">
        <v>0</v>
      </c>
      <c r="I355" s="405">
        <v>0</v>
      </c>
      <c r="J355" s="405">
        <v>0</v>
      </c>
      <c r="K355" s="405">
        <v>0</v>
      </c>
      <c r="L355" s="405">
        <v>0</v>
      </c>
      <c r="M355" s="405">
        <v>0</v>
      </c>
      <c r="N355" s="405">
        <v>0</v>
      </c>
      <c r="O355" s="405">
        <v>0</v>
      </c>
      <c r="P355" s="405">
        <v>0</v>
      </c>
      <c r="Q355" s="405">
        <v>0</v>
      </c>
      <c r="R355" s="405">
        <v>0</v>
      </c>
      <c r="S355" s="405">
        <v>0</v>
      </c>
      <c r="T355" s="405">
        <v>0</v>
      </c>
    </row>
    <row r="356" spans="1:20">
      <c r="A356" s="405" t="s">
        <v>9350</v>
      </c>
      <c r="B356" s="405" t="s">
        <v>9351</v>
      </c>
      <c r="C356" s="405" t="s">
        <v>37</v>
      </c>
      <c r="D356" s="405" t="s">
        <v>9352</v>
      </c>
      <c r="F356" s="405">
        <v>0</v>
      </c>
      <c r="G356" s="405">
        <v>0</v>
      </c>
      <c r="H356" s="405">
        <v>0</v>
      </c>
      <c r="I356" s="405">
        <v>0</v>
      </c>
      <c r="J356" s="405">
        <v>0</v>
      </c>
      <c r="K356" s="405">
        <v>0</v>
      </c>
      <c r="L356" s="405">
        <v>0</v>
      </c>
      <c r="M356" s="405">
        <v>0</v>
      </c>
      <c r="N356" s="405">
        <v>0</v>
      </c>
      <c r="O356" s="405">
        <v>0</v>
      </c>
      <c r="P356" s="405">
        <v>0</v>
      </c>
      <c r="Q356" s="405">
        <v>0</v>
      </c>
      <c r="R356" s="405">
        <v>0</v>
      </c>
      <c r="S356" s="405">
        <v>0</v>
      </c>
      <c r="T356" s="405">
        <v>0</v>
      </c>
    </row>
    <row r="357" spans="1:20">
      <c r="A357" s="405" t="s">
        <v>7338</v>
      </c>
      <c r="B357" s="405" t="s">
        <v>3971</v>
      </c>
      <c r="C357" s="405" t="s">
        <v>37</v>
      </c>
      <c r="D357" s="405" t="s">
        <v>7339</v>
      </c>
      <c r="E357" s="405" t="s">
        <v>7340</v>
      </c>
      <c r="F357" s="405">
        <v>0</v>
      </c>
      <c r="G357" s="405">
        <v>0</v>
      </c>
      <c r="H357" s="405">
        <v>6</v>
      </c>
      <c r="I357" s="405">
        <v>3</v>
      </c>
      <c r="J357" s="405">
        <v>6</v>
      </c>
      <c r="K357" s="405">
        <v>4</v>
      </c>
      <c r="L357" s="405">
        <v>3</v>
      </c>
      <c r="M357" s="405">
        <v>0</v>
      </c>
      <c r="N357" s="405">
        <v>0</v>
      </c>
      <c r="O357" s="405">
        <v>0</v>
      </c>
      <c r="P357" s="405">
        <v>0</v>
      </c>
      <c r="Q357" s="405">
        <v>0</v>
      </c>
      <c r="R357" s="405">
        <v>22</v>
      </c>
      <c r="S357" s="405">
        <v>17</v>
      </c>
      <c r="T357" s="405">
        <v>5</v>
      </c>
    </row>
    <row r="358" spans="1:20">
      <c r="A358" s="405" t="s">
        <v>9353</v>
      </c>
      <c r="B358" s="405" t="s">
        <v>9354</v>
      </c>
      <c r="C358" s="405" t="s">
        <v>37</v>
      </c>
      <c r="D358" s="405" t="s">
        <v>9355</v>
      </c>
      <c r="F358" s="405">
        <v>0</v>
      </c>
      <c r="G358" s="405">
        <v>0</v>
      </c>
      <c r="H358" s="405">
        <v>0</v>
      </c>
      <c r="I358" s="405">
        <v>0</v>
      </c>
      <c r="J358" s="405">
        <v>0</v>
      </c>
      <c r="K358" s="405">
        <v>0</v>
      </c>
      <c r="L358" s="405">
        <v>0</v>
      </c>
      <c r="M358" s="405">
        <v>0</v>
      </c>
      <c r="N358" s="405">
        <v>0</v>
      </c>
      <c r="O358" s="405">
        <v>0</v>
      </c>
      <c r="P358" s="405">
        <v>0</v>
      </c>
      <c r="Q358" s="405">
        <v>0</v>
      </c>
      <c r="R358" s="405">
        <v>0</v>
      </c>
      <c r="S358" s="405">
        <v>0</v>
      </c>
      <c r="T358" s="405">
        <v>0</v>
      </c>
    </row>
    <row r="359" spans="1:20">
      <c r="A359" s="405" t="s">
        <v>9356</v>
      </c>
      <c r="B359" s="405" t="s">
        <v>9357</v>
      </c>
      <c r="C359" s="405" t="s">
        <v>37</v>
      </c>
      <c r="D359" s="5">
        <v>2115365</v>
      </c>
      <c r="F359" s="405">
        <v>0</v>
      </c>
      <c r="G359" s="405">
        <v>0</v>
      </c>
      <c r="H359" s="405">
        <v>0</v>
      </c>
      <c r="I359" s="405">
        <v>0</v>
      </c>
      <c r="J359" s="405">
        <v>0</v>
      </c>
      <c r="K359" s="405">
        <v>0</v>
      </c>
      <c r="L359" s="405">
        <v>0</v>
      </c>
      <c r="M359" s="405">
        <v>0</v>
      </c>
      <c r="N359" s="405">
        <v>0</v>
      </c>
      <c r="O359" s="405">
        <v>0</v>
      </c>
      <c r="P359" s="405">
        <v>0</v>
      </c>
      <c r="Q359" s="405">
        <v>0</v>
      </c>
      <c r="R359" s="405">
        <v>0</v>
      </c>
      <c r="S359" s="405">
        <v>0</v>
      </c>
      <c r="T359" s="405">
        <v>0</v>
      </c>
    </row>
    <row r="360" spans="1:20">
      <c r="A360" s="405" t="s">
        <v>9358</v>
      </c>
      <c r="B360" s="405" t="s">
        <v>9359</v>
      </c>
      <c r="C360" s="405" t="s">
        <v>37</v>
      </c>
      <c r="D360" s="405" t="s">
        <v>9360</v>
      </c>
      <c r="E360" s="405" t="s">
        <v>9361</v>
      </c>
      <c r="F360" s="405">
        <v>0</v>
      </c>
      <c r="G360" s="405">
        <v>0</v>
      </c>
      <c r="H360" s="405">
        <v>0</v>
      </c>
      <c r="I360" s="405">
        <v>0</v>
      </c>
      <c r="J360" s="405">
        <v>0</v>
      </c>
      <c r="K360" s="405">
        <v>0</v>
      </c>
      <c r="L360" s="405">
        <v>0</v>
      </c>
      <c r="M360" s="405">
        <v>0</v>
      </c>
      <c r="N360" s="405">
        <v>0</v>
      </c>
      <c r="O360" s="405">
        <v>0</v>
      </c>
      <c r="P360" s="405">
        <v>0</v>
      </c>
      <c r="Q360" s="405">
        <v>0</v>
      </c>
      <c r="R360" s="405">
        <v>0</v>
      </c>
      <c r="S360" s="405">
        <v>0</v>
      </c>
      <c r="T360" s="405">
        <v>0</v>
      </c>
    </row>
    <row r="361" spans="1:20">
      <c r="A361" s="405" t="s">
        <v>9362</v>
      </c>
      <c r="B361" s="405" t="s">
        <v>8948</v>
      </c>
      <c r="C361" s="405" t="s">
        <v>37</v>
      </c>
      <c r="D361" s="405" t="s">
        <v>9363</v>
      </c>
      <c r="E361" s="405" t="s">
        <v>9364</v>
      </c>
      <c r="F361" s="405">
        <v>0</v>
      </c>
      <c r="G361" s="405">
        <v>0</v>
      </c>
      <c r="H361" s="405">
        <v>0</v>
      </c>
      <c r="I361" s="405">
        <v>0</v>
      </c>
      <c r="J361" s="405">
        <v>0</v>
      </c>
      <c r="K361" s="405">
        <v>0</v>
      </c>
      <c r="L361" s="405">
        <v>0</v>
      </c>
      <c r="M361" s="405">
        <v>0</v>
      </c>
      <c r="N361" s="405">
        <v>0</v>
      </c>
      <c r="O361" s="405">
        <v>0</v>
      </c>
      <c r="P361" s="405">
        <v>0</v>
      </c>
      <c r="Q361" s="405">
        <v>0</v>
      </c>
      <c r="R361" s="405">
        <v>0</v>
      </c>
      <c r="S361" s="405">
        <v>0</v>
      </c>
      <c r="T361" s="405">
        <v>0</v>
      </c>
    </row>
    <row r="362" spans="1:20">
      <c r="A362" s="405" t="s">
        <v>9365</v>
      </c>
      <c r="B362" s="405" t="s">
        <v>9366</v>
      </c>
      <c r="C362" s="405" t="s">
        <v>37</v>
      </c>
      <c r="D362" s="405" t="s">
        <v>9367</v>
      </c>
      <c r="F362" s="405">
        <v>0</v>
      </c>
      <c r="G362" s="405">
        <v>0</v>
      </c>
      <c r="H362" s="405">
        <v>0</v>
      </c>
      <c r="I362" s="405">
        <v>0</v>
      </c>
      <c r="J362" s="405">
        <v>0</v>
      </c>
      <c r="K362" s="405">
        <v>0</v>
      </c>
      <c r="L362" s="405">
        <v>0</v>
      </c>
      <c r="M362" s="405">
        <v>0</v>
      </c>
      <c r="N362" s="405">
        <v>0</v>
      </c>
      <c r="O362" s="405">
        <v>0</v>
      </c>
      <c r="P362" s="405">
        <v>0</v>
      </c>
      <c r="Q362" s="405">
        <v>0</v>
      </c>
      <c r="R362" s="405">
        <v>0</v>
      </c>
      <c r="S362" s="405">
        <v>0</v>
      </c>
      <c r="T362" s="405">
        <v>0</v>
      </c>
    </row>
    <row r="363" spans="1:20">
      <c r="A363" s="405" t="s">
        <v>9368</v>
      </c>
      <c r="B363" s="405" t="s">
        <v>9366</v>
      </c>
      <c r="C363" s="405" t="s">
        <v>37</v>
      </c>
      <c r="D363" s="405" t="s">
        <v>9369</v>
      </c>
      <c r="F363" s="405">
        <v>0</v>
      </c>
      <c r="G363" s="405">
        <v>0</v>
      </c>
      <c r="H363" s="405">
        <v>0</v>
      </c>
      <c r="I363" s="405">
        <v>0</v>
      </c>
      <c r="J363" s="405">
        <v>0</v>
      </c>
      <c r="K363" s="405">
        <v>0</v>
      </c>
      <c r="L363" s="405">
        <v>0</v>
      </c>
      <c r="M363" s="405">
        <v>0</v>
      </c>
      <c r="N363" s="405">
        <v>0</v>
      </c>
      <c r="O363" s="405">
        <v>0</v>
      </c>
      <c r="P363" s="405">
        <v>0</v>
      </c>
      <c r="Q363" s="405">
        <v>0</v>
      </c>
      <c r="R363" s="405">
        <v>0</v>
      </c>
      <c r="S363" s="405">
        <v>0</v>
      </c>
      <c r="T363" s="405">
        <v>0</v>
      </c>
    </row>
    <row r="364" spans="1:20">
      <c r="A364" s="405" t="s">
        <v>9370</v>
      </c>
      <c r="B364" s="405" t="s">
        <v>9366</v>
      </c>
      <c r="C364" s="405" t="s">
        <v>37</v>
      </c>
      <c r="D364" s="405" t="s">
        <v>9371</v>
      </c>
      <c r="F364" s="405">
        <v>0</v>
      </c>
      <c r="G364" s="405">
        <v>0</v>
      </c>
      <c r="H364" s="405">
        <v>0</v>
      </c>
      <c r="I364" s="405">
        <v>0</v>
      </c>
      <c r="J364" s="405">
        <v>0</v>
      </c>
      <c r="K364" s="405">
        <v>0</v>
      </c>
      <c r="L364" s="405">
        <v>0</v>
      </c>
      <c r="M364" s="405">
        <v>0</v>
      </c>
      <c r="N364" s="405">
        <v>0</v>
      </c>
      <c r="O364" s="405">
        <v>0</v>
      </c>
      <c r="P364" s="405">
        <v>0</v>
      </c>
      <c r="Q364" s="405">
        <v>0</v>
      </c>
      <c r="R364" s="405">
        <v>0</v>
      </c>
      <c r="S364" s="405">
        <v>0</v>
      </c>
      <c r="T364" s="405">
        <v>0</v>
      </c>
    </row>
    <row r="365" spans="1:20">
      <c r="A365" s="405" t="s">
        <v>9372</v>
      </c>
      <c r="B365" s="405" t="s">
        <v>9366</v>
      </c>
      <c r="C365" s="405" t="s">
        <v>37</v>
      </c>
      <c r="D365" s="405" t="s">
        <v>9373</v>
      </c>
      <c r="F365" s="405">
        <v>0</v>
      </c>
      <c r="G365" s="405">
        <v>0</v>
      </c>
      <c r="H365" s="405">
        <v>0</v>
      </c>
      <c r="I365" s="405">
        <v>0</v>
      </c>
      <c r="J365" s="405">
        <v>0</v>
      </c>
      <c r="K365" s="405">
        <v>0</v>
      </c>
      <c r="L365" s="405">
        <v>0</v>
      </c>
      <c r="M365" s="405">
        <v>0</v>
      </c>
      <c r="N365" s="405">
        <v>0</v>
      </c>
      <c r="O365" s="405">
        <v>0</v>
      </c>
      <c r="P365" s="405">
        <v>0</v>
      </c>
      <c r="Q365" s="405">
        <v>0</v>
      </c>
      <c r="R365" s="405">
        <v>0</v>
      </c>
      <c r="S365" s="405">
        <v>0</v>
      </c>
      <c r="T365" s="405">
        <v>0</v>
      </c>
    </row>
    <row r="366" spans="1:20">
      <c r="A366" s="405" t="s">
        <v>9374</v>
      </c>
      <c r="B366" s="405" t="s">
        <v>128</v>
      </c>
      <c r="C366" s="405" t="s">
        <v>37</v>
      </c>
      <c r="D366" s="405" t="s">
        <v>9375</v>
      </c>
      <c r="E366" s="405" t="s">
        <v>9376</v>
      </c>
      <c r="F366" s="405">
        <v>0</v>
      </c>
      <c r="G366" s="405">
        <v>3</v>
      </c>
      <c r="H366" s="405">
        <v>2</v>
      </c>
      <c r="I366" s="405">
        <v>0</v>
      </c>
      <c r="J366" s="405">
        <v>0</v>
      </c>
      <c r="K366" s="405">
        <v>0</v>
      </c>
      <c r="L366" s="405">
        <v>0</v>
      </c>
      <c r="M366" s="405">
        <v>0</v>
      </c>
      <c r="N366" s="405">
        <v>1</v>
      </c>
      <c r="O366" s="405">
        <v>0</v>
      </c>
      <c r="P366" s="405">
        <v>6</v>
      </c>
      <c r="Q366" s="405">
        <v>0</v>
      </c>
      <c r="R366" s="405">
        <v>12</v>
      </c>
      <c r="S366" s="405">
        <v>7</v>
      </c>
      <c r="T366" s="405">
        <v>5</v>
      </c>
    </row>
    <row r="367" spans="1:20">
      <c r="A367" s="405" t="s">
        <v>9377</v>
      </c>
      <c r="B367" s="405" t="s">
        <v>9378</v>
      </c>
      <c r="C367" s="405" t="s">
        <v>37</v>
      </c>
      <c r="D367" s="405" t="s">
        <v>9379</v>
      </c>
      <c r="F367" s="405">
        <v>1</v>
      </c>
      <c r="G367" s="405">
        <v>0</v>
      </c>
      <c r="H367" s="405">
        <v>0</v>
      </c>
      <c r="I367" s="405">
        <v>1</v>
      </c>
      <c r="J367" s="405">
        <v>0</v>
      </c>
      <c r="K367" s="405">
        <v>0</v>
      </c>
      <c r="L367" s="405">
        <v>0</v>
      </c>
      <c r="M367" s="405">
        <v>0</v>
      </c>
      <c r="N367" s="405">
        <v>0</v>
      </c>
      <c r="O367" s="405">
        <v>0</v>
      </c>
      <c r="P367" s="405">
        <v>0</v>
      </c>
      <c r="Q367" s="405">
        <v>0</v>
      </c>
      <c r="R367" s="405">
        <v>2</v>
      </c>
      <c r="S367" s="405">
        <v>1</v>
      </c>
      <c r="T367" s="405">
        <v>1</v>
      </c>
    </row>
    <row r="368" spans="1:20">
      <c r="A368" s="405" t="s">
        <v>9380</v>
      </c>
      <c r="B368" s="405" t="s">
        <v>9381</v>
      </c>
      <c r="C368" s="405" t="s">
        <v>37</v>
      </c>
      <c r="D368" s="405" t="s">
        <v>9382</v>
      </c>
      <c r="F368" s="405">
        <v>0</v>
      </c>
      <c r="G368" s="405">
        <v>0</v>
      </c>
      <c r="H368" s="405">
        <v>6</v>
      </c>
      <c r="I368" s="405">
        <v>0</v>
      </c>
      <c r="J368" s="405">
        <v>1</v>
      </c>
      <c r="K368" s="405">
        <v>0</v>
      </c>
      <c r="L368" s="405">
        <v>0</v>
      </c>
      <c r="M368" s="405">
        <v>0</v>
      </c>
      <c r="N368" s="405">
        <v>1</v>
      </c>
      <c r="O368" s="405">
        <v>4</v>
      </c>
      <c r="P368" s="405">
        <v>10</v>
      </c>
      <c r="Q368" s="405">
        <v>30</v>
      </c>
      <c r="R368" s="405">
        <v>52</v>
      </c>
      <c r="S368" s="405">
        <v>39</v>
      </c>
      <c r="T368" s="405">
        <v>13</v>
      </c>
    </row>
    <row r="369" spans="1:20">
      <c r="A369" s="405" t="s">
        <v>9383</v>
      </c>
      <c r="B369" s="405">
        <v>10.230700000000001</v>
      </c>
      <c r="C369" s="405" t="s">
        <v>37</v>
      </c>
      <c r="D369" s="405" t="s">
        <v>9384</v>
      </c>
      <c r="F369" s="405">
        <v>0</v>
      </c>
      <c r="G369" s="405">
        <v>0</v>
      </c>
      <c r="H369" s="405">
        <v>0</v>
      </c>
      <c r="I369" s="405">
        <v>0</v>
      </c>
      <c r="J369" s="405">
        <v>0</v>
      </c>
      <c r="K369" s="405">
        <v>0</v>
      </c>
      <c r="L369" s="405">
        <v>0</v>
      </c>
      <c r="M369" s="405">
        <v>0</v>
      </c>
      <c r="N369" s="405">
        <v>0</v>
      </c>
      <c r="O369" s="405">
        <v>0</v>
      </c>
      <c r="P369" s="405">
        <v>0</v>
      </c>
      <c r="Q369" s="405">
        <v>0</v>
      </c>
      <c r="R369" s="405">
        <v>0</v>
      </c>
      <c r="S369" s="405">
        <v>0</v>
      </c>
      <c r="T369" s="405">
        <v>0</v>
      </c>
    </row>
    <row r="370" spans="1:20">
      <c r="A370" s="405" t="s">
        <v>9385</v>
      </c>
      <c r="B370" s="405" t="s">
        <v>8596</v>
      </c>
      <c r="C370" s="405" t="s">
        <v>37</v>
      </c>
      <c r="D370" s="405" t="s">
        <v>9386</v>
      </c>
      <c r="E370" s="405" t="s">
        <v>9387</v>
      </c>
      <c r="F370" s="405">
        <v>0</v>
      </c>
      <c r="G370" s="405">
        <v>0</v>
      </c>
      <c r="H370" s="405">
        <v>0</v>
      </c>
      <c r="I370" s="405">
        <v>0</v>
      </c>
      <c r="J370" s="405">
        <v>0</v>
      </c>
      <c r="K370" s="405">
        <v>0</v>
      </c>
      <c r="L370" s="405">
        <v>0</v>
      </c>
      <c r="M370" s="405">
        <v>0</v>
      </c>
      <c r="N370" s="405">
        <v>0</v>
      </c>
      <c r="O370" s="405">
        <v>0</v>
      </c>
      <c r="P370" s="405">
        <v>0</v>
      </c>
      <c r="Q370" s="405">
        <v>0</v>
      </c>
      <c r="R370" s="405">
        <v>0</v>
      </c>
      <c r="S370" s="405">
        <v>0</v>
      </c>
      <c r="T370" s="405">
        <v>0</v>
      </c>
    </row>
    <row r="371" spans="1:20">
      <c r="A371" s="405" t="s">
        <v>9388</v>
      </c>
      <c r="B371" s="405" t="s">
        <v>8954</v>
      </c>
      <c r="C371" s="405" t="s">
        <v>37</v>
      </c>
      <c r="D371" s="405" t="s">
        <v>9389</v>
      </c>
      <c r="E371" s="405" t="s">
        <v>9390</v>
      </c>
      <c r="F371" s="405">
        <v>2</v>
      </c>
      <c r="G371" s="405">
        <v>0</v>
      </c>
      <c r="H371" s="405">
        <v>0</v>
      </c>
      <c r="I371" s="405">
        <v>0</v>
      </c>
      <c r="J371" s="405">
        <v>1</v>
      </c>
      <c r="K371" s="405">
        <v>0</v>
      </c>
      <c r="L371" s="405">
        <v>0</v>
      </c>
      <c r="M371" s="405">
        <v>0</v>
      </c>
      <c r="N371" s="405">
        <v>1</v>
      </c>
      <c r="O371" s="405">
        <v>0</v>
      </c>
      <c r="P371" s="405">
        <v>1</v>
      </c>
      <c r="Q371" s="405">
        <v>0</v>
      </c>
      <c r="R371" s="405">
        <v>5</v>
      </c>
      <c r="S371" s="405">
        <v>5</v>
      </c>
      <c r="T371" s="405">
        <v>0</v>
      </c>
    </row>
    <row r="372" spans="1:20">
      <c r="A372" s="405" t="s">
        <v>9391</v>
      </c>
      <c r="B372" s="405" t="s">
        <v>8954</v>
      </c>
      <c r="C372" s="405" t="s">
        <v>37</v>
      </c>
      <c r="D372" s="405" t="s">
        <v>9392</v>
      </c>
      <c r="F372" s="405">
        <v>0</v>
      </c>
      <c r="G372" s="405">
        <v>0</v>
      </c>
      <c r="H372" s="405">
        <v>0</v>
      </c>
      <c r="I372" s="405">
        <v>0</v>
      </c>
      <c r="J372" s="405">
        <v>0</v>
      </c>
      <c r="K372" s="405">
        <v>0</v>
      </c>
      <c r="L372" s="405">
        <v>0</v>
      </c>
      <c r="M372" s="405">
        <v>0</v>
      </c>
      <c r="N372" s="405">
        <v>0</v>
      </c>
      <c r="O372" s="405">
        <v>0</v>
      </c>
      <c r="P372" s="405">
        <v>0</v>
      </c>
      <c r="Q372" s="405">
        <v>0</v>
      </c>
      <c r="R372" s="405">
        <v>0</v>
      </c>
      <c r="S372" s="405">
        <v>0</v>
      </c>
      <c r="T372" s="405">
        <v>0</v>
      </c>
    </row>
    <row r="373" spans="1:20">
      <c r="A373" s="405" t="s">
        <v>9393</v>
      </c>
      <c r="B373" s="405" t="s">
        <v>9114</v>
      </c>
      <c r="C373" s="405" t="s">
        <v>37</v>
      </c>
      <c r="D373" s="405" t="s">
        <v>9394</v>
      </c>
      <c r="F373" s="405">
        <v>0</v>
      </c>
      <c r="G373" s="405">
        <v>0</v>
      </c>
      <c r="H373" s="405">
        <v>3</v>
      </c>
      <c r="I373" s="405">
        <v>5</v>
      </c>
      <c r="J373" s="405">
        <v>4</v>
      </c>
      <c r="K373" s="405">
        <v>0</v>
      </c>
      <c r="L373" s="405">
        <v>0</v>
      </c>
      <c r="M373" s="405">
        <v>0</v>
      </c>
      <c r="N373" s="405">
        <v>2</v>
      </c>
      <c r="O373" s="405">
        <v>8</v>
      </c>
      <c r="P373" s="405">
        <v>6</v>
      </c>
      <c r="Q373" s="405">
        <v>0</v>
      </c>
      <c r="R373" s="405">
        <v>28</v>
      </c>
      <c r="S373" s="405">
        <v>25</v>
      </c>
      <c r="T373" s="405">
        <v>3</v>
      </c>
    </row>
    <row r="374" spans="1:20">
      <c r="A374" s="405" t="s">
        <v>9395</v>
      </c>
      <c r="B374" s="405" t="s">
        <v>9396</v>
      </c>
      <c r="C374" s="405" t="s">
        <v>37</v>
      </c>
      <c r="D374" s="5">
        <v>2535394</v>
      </c>
      <c r="F374" s="405">
        <v>0</v>
      </c>
      <c r="G374" s="405">
        <v>0</v>
      </c>
      <c r="H374" s="405">
        <v>0</v>
      </c>
      <c r="I374" s="405">
        <v>0</v>
      </c>
      <c r="J374" s="405">
        <v>0</v>
      </c>
      <c r="K374" s="405">
        <v>0</v>
      </c>
      <c r="L374" s="405">
        <v>0</v>
      </c>
      <c r="M374" s="405">
        <v>0</v>
      </c>
      <c r="N374" s="405">
        <v>0</v>
      </c>
      <c r="O374" s="405">
        <v>0</v>
      </c>
      <c r="P374" s="405">
        <v>0</v>
      </c>
      <c r="Q374" s="405">
        <v>0</v>
      </c>
      <c r="R374" s="405">
        <v>0</v>
      </c>
      <c r="S374" s="405">
        <v>0</v>
      </c>
      <c r="T374" s="405">
        <v>0</v>
      </c>
    </row>
    <row r="375" spans="1:20">
      <c r="A375" s="405" t="s">
        <v>9397</v>
      </c>
      <c r="B375" s="405" t="s">
        <v>9398</v>
      </c>
      <c r="C375" s="405" t="s">
        <v>37</v>
      </c>
      <c r="D375" s="405" t="s">
        <v>9399</v>
      </c>
      <c r="F375" s="405">
        <v>0</v>
      </c>
      <c r="G375" s="405">
        <v>0</v>
      </c>
      <c r="H375" s="405">
        <v>0</v>
      </c>
      <c r="I375" s="405">
        <v>0</v>
      </c>
      <c r="J375" s="405">
        <v>0</v>
      </c>
      <c r="K375" s="405">
        <v>0</v>
      </c>
      <c r="L375" s="405">
        <v>0</v>
      </c>
      <c r="M375" s="405">
        <v>0</v>
      </c>
      <c r="N375" s="405">
        <v>0</v>
      </c>
      <c r="O375" s="405">
        <v>0</v>
      </c>
      <c r="P375" s="405">
        <v>0</v>
      </c>
      <c r="Q375" s="405">
        <v>0</v>
      </c>
      <c r="R375" s="405">
        <v>0</v>
      </c>
      <c r="S375" s="405">
        <v>0</v>
      </c>
      <c r="T375" s="405">
        <v>0</v>
      </c>
    </row>
    <row r="376" spans="1:20">
      <c r="A376" s="405" t="s">
        <v>9400</v>
      </c>
      <c r="B376" s="405" t="s">
        <v>3968</v>
      </c>
      <c r="C376" s="405" t="s">
        <v>37</v>
      </c>
      <c r="D376" s="5">
        <v>2920024</v>
      </c>
      <c r="F376" s="405">
        <v>0</v>
      </c>
      <c r="G376" s="405">
        <v>3</v>
      </c>
      <c r="H376" s="405">
        <v>0</v>
      </c>
      <c r="I376" s="405">
        <v>0</v>
      </c>
      <c r="J376" s="405">
        <v>0</v>
      </c>
      <c r="K376" s="405">
        <v>0</v>
      </c>
      <c r="L376" s="405">
        <v>0</v>
      </c>
      <c r="M376" s="405">
        <v>0</v>
      </c>
      <c r="N376" s="405">
        <v>0</v>
      </c>
      <c r="O376" s="405">
        <v>0</v>
      </c>
      <c r="P376" s="405">
        <v>0</v>
      </c>
      <c r="Q376" s="405">
        <v>0</v>
      </c>
      <c r="R376" s="405">
        <v>3</v>
      </c>
      <c r="S376" s="405">
        <v>1</v>
      </c>
      <c r="T376" s="405">
        <v>2</v>
      </c>
    </row>
    <row r="377" spans="1:20">
      <c r="A377" s="405" t="s">
        <v>9401</v>
      </c>
      <c r="B377" s="405" t="s">
        <v>9402</v>
      </c>
      <c r="C377" s="405" t="s">
        <v>37</v>
      </c>
      <c r="D377" s="5">
        <v>2825823</v>
      </c>
      <c r="F377" s="405">
        <v>0</v>
      </c>
      <c r="G377" s="405">
        <v>0</v>
      </c>
      <c r="H377" s="405">
        <v>0</v>
      </c>
      <c r="I377" s="405">
        <v>0</v>
      </c>
      <c r="J377" s="405">
        <v>0</v>
      </c>
      <c r="K377" s="405">
        <v>0</v>
      </c>
      <c r="L377" s="405">
        <v>0</v>
      </c>
      <c r="M377" s="405">
        <v>0</v>
      </c>
      <c r="N377" s="405">
        <v>0</v>
      </c>
      <c r="O377" s="405">
        <v>0</v>
      </c>
      <c r="P377" s="405">
        <v>0</v>
      </c>
      <c r="Q377" s="405">
        <v>0</v>
      </c>
      <c r="R377" s="405">
        <v>0</v>
      </c>
      <c r="S377" s="405">
        <v>0</v>
      </c>
      <c r="T377" s="405">
        <v>0</v>
      </c>
    </row>
    <row r="378" spans="1:20">
      <c r="A378" s="405" t="s">
        <v>9403</v>
      </c>
      <c r="B378" s="405" t="s">
        <v>9404</v>
      </c>
      <c r="C378" s="405" t="s">
        <v>37</v>
      </c>
      <c r="D378" s="5">
        <v>2821104</v>
      </c>
      <c r="E378" s="405" t="s">
        <v>9405</v>
      </c>
      <c r="F378" s="405">
        <v>0</v>
      </c>
      <c r="G378" s="405">
        <v>0</v>
      </c>
      <c r="H378" s="405">
        <v>0</v>
      </c>
      <c r="I378" s="405">
        <v>0</v>
      </c>
      <c r="J378" s="405">
        <v>0</v>
      </c>
      <c r="K378" s="405">
        <v>0</v>
      </c>
      <c r="L378" s="405">
        <v>0</v>
      </c>
      <c r="M378" s="405">
        <v>0</v>
      </c>
      <c r="N378" s="405">
        <v>0</v>
      </c>
      <c r="O378" s="405">
        <v>0</v>
      </c>
      <c r="P378" s="405">
        <v>0</v>
      </c>
      <c r="Q378" s="405">
        <v>0</v>
      </c>
      <c r="R378" s="405">
        <v>0</v>
      </c>
      <c r="S378" s="405">
        <v>0</v>
      </c>
      <c r="T378" s="405">
        <v>0</v>
      </c>
    </row>
    <row r="379" spans="1:20">
      <c r="A379" s="405" t="s">
        <v>9406</v>
      </c>
      <c r="B379" s="405" t="s">
        <v>8616</v>
      </c>
      <c r="C379" s="405" t="s">
        <v>37</v>
      </c>
      <c r="D379" s="405" t="s">
        <v>9407</v>
      </c>
      <c r="F379" s="405">
        <v>0</v>
      </c>
      <c r="G379" s="405">
        <v>0</v>
      </c>
      <c r="H379" s="405">
        <v>0</v>
      </c>
      <c r="I379" s="405">
        <v>0</v>
      </c>
      <c r="J379" s="405">
        <v>0</v>
      </c>
      <c r="K379" s="405">
        <v>0</v>
      </c>
      <c r="L379" s="405">
        <v>0</v>
      </c>
      <c r="M379" s="405">
        <v>0</v>
      </c>
      <c r="N379" s="405">
        <v>0</v>
      </c>
      <c r="O379" s="405">
        <v>0</v>
      </c>
      <c r="P379" s="405">
        <v>0</v>
      </c>
      <c r="Q379" s="405">
        <v>0</v>
      </c>
      <c r="R379" s="405">
        <v>0</v>
      </c>
      <c r="S379" s="405">
        <v>0</v>
      </c>
      <c r="T379" s="405">
        <v>0</v>
      </c>
    </row>
    <row r="380" spans="1:20">
      <c r="A380" s="405" t="s">
        <v>9408</v>
      </c>
      <c r="B380" s="405" t="s">
        <v>9409</v>
      </c>
      <c r="C380" s="405" t="s">
        <v>37</v>
      </c>
      <c r="D380" s="405" t="s">
        <v>9410</v>
      </c>
      <c r="F380" s="405">
        <v>0</v>
      </c>
      <c r="G380" s="405">
        <v>0</v>
      </c>
      <c r="H380" s="405">
        <v>0</v>
      </c>
      <c r="I380" s="405">
        <v>0</v>
      </c>
      <c r="J380" s="405">
        <v>0</v>
      </c>
      <c r="K380" s="405">
        <v>0</v>
      </c>
      <c r="L380" s="405">
        <v>0</v>
      </c>
      <c r="M380" s="405">
        <v>0</v>
      </c>
      <c r="N380" s="405">
        <v>0</v>
      </c>
      <c r="O380" s="405">
        <v>0</v>
      </c>
      <c r="P380" s="405">
        <v>0</v>
      </c>
      <c r="Q380" s="405">
        <v>0</v>
      </c>
      <c r="R380" s="405">
        <v>0</v>
      </c>
      <c r="S380" s="405">
        <v>0</v>
      </c>
      <c r="T380" s="405">
        <v>0</v>
      </c>
    </row>
    <row r="381" spans="1:20">
      <c r="A381" s="405" t="s">
        <v>9411</v>
      </c>
      <c r="B381" s="405">
        <v>10.230700000000001</v>
      </c>
      <c r="C381" s="405" t="s">
        <v>37</v>
      </c>
      <c r="D381" s="405" t="s">
        <v>9412</v>
      </c>
      <c r="F381" s="405">
        <v>0</v>
      </c>
      <c r="G381" s="405">
        <v>0</v>
      </c>
      <c r="H381" s="405">
        <v>0</v>
      </c>
      <c r="I381" s="405">
        <v>0</v>
      </c>
      <c r="J381" s="405">
        <v>0</v>
      </c>
      <c r="K381" s="405">
        <v>0</v>
      </c>
      <c r="L381" s="405">
        <v>0</v>
      </c>
      <c r="M381" s="405">
        <v>0</v>
      </c>
      <c r="N381" s="405">
        <v>0</v>
      </c>
      <c r="O381" s="405">
        <v>0</v>
      </c>
      <c r="P381" s="405">
        <v>0</v>
      </c>
      <c r="Q381" s="405">
        <v>0</v>
      </c>
      <c r="R381" s="405">
        <v>0</v>
      </c>
      <c r="S381" s="405">
        <v>0</v>
      </c>
      <c r="T381" s="405">
        <v>0</v>
      </c>
    </row>
    <row r="382" spans="1:20">
      <c r="A382" s="405" t="s">
        <v>9413</v>
      </c>
      <c r="B382" s="405" t="s">
        <v>3891</v>
      </c>
      <c r="C382" s="405" t="s">
        <v>37</v>
      </c>
      <c r="D382" s="405" t="s">
        <v>9414</v>
      </c>
      <c r="E382" s="405" t="s">
        <v>9415</v>
      </c>
      <c r="F382" s="405">
        <v>1</v>
      </c>
      <c r="G382" s="405">
        <v>0</v>
      </c>
      <c r="H382" s="405">
        <v>6</v>
      </c>
      <c r="I382" s="405">
        <v>7</v>
      </c>
      <c r="J382" s="405">
        <v>2</v>
      </c>
      <c r="K382" s="405">
        <v>0</v>
      </c>
      <c r="L382" s="405">
        <v>0</v>
      </c>
      <c r="M382" s="405">
        <v>0</v>
      </c>
      <c r="N382" s="405">
        <v>3</v>
      </c>
      <c r="O382" s="405">
        <v>0</v>
      </c>
      <c r="P382" s="405">
        <v>2</v>
      </c>
      <c r="Q382" s="405">
        <v>0</v>
      </c>
      <c r="R382" s="405">
        <v>21</v>
      </c>
      <c r="S382" s="405">
        <v>16</v>
      </c>
      <c r="T382" s="405">
        <v>5</v>
      </c>
    </row>
    <row r="383" spans="1:20">
      <c r="A383" s="405" t="s">
        <v>9416</v>
      </c>
      <c r="B383" s="405" t="s">
        <v>9417</v>
      </c>
      <c r="C383" s="405" t="s">
        <v>37</v>
      </c>
      <c r="D383" s="5">
        <v>1602502</v>
      </c>
      <c r="F383" s="405">
        <v>41</v>
      </c>
      <c r="G383" s="405">
        <v>30</v>
      </c>
      <c r="H383" s="405">
        <v>107</v>
      </c>
      <c r="I383" s="405">
        <v>63</v>
      </c>
      <c r="J383" s="405">
        <v>12</v>
      </c>
      <c r="K383" s="405">
        <v>1</v>
      </c>
      <c r="L383" s="405">
        <v>4</v>
      </c>
      <c r="M383" s="405">
        <v>1</v>
      </c>
      <c r="N383" s="405">
        <v>64</v>
      </c>
      <c r="O383" s="405">
        <v>76</v>
      </c>
      <c r="P383" s="405">
        <v>86</v>
      </c>
      <c r="Q383" s="405">
        <v>3</v>
      </c>
      <c r="R383" s="405">
        <v>488</v>
      </c>
      <c r="S383" s="405">
        <v>368</v>
      </c>
      <c r="T383" s="405">
        <v>120</v>
      </c>
    </row>
    <row r="384" spans="1:20">
      <c r="A384" s="405" t="s">
        <v>9418</v>
      </c>
      <c r="B384" s="405" t="s">
        <v>9419</v>
      </c>
      <c r="C384" s="405" t="s">
        <v>37</v>
      </c>
      <c r="D384" s="405" t="s">
        <v>9420</v>
      </c>
      <c r="F384" s="405">
        <v>0</v>
      </c>
      <c r="G384" s="405">
        <v>0</v>
      </c>
      <c r="H384" s="405">
        <v>0</v>
      </c>
      <c r="I384" s="405">
        <v>0</v>
      </c>
      <c r="J384" s="405">
        <v>0</v>
      </c>
      <c r="K384" s="405">
        <v>0</v>
      </c>
      <c r="L384" s="405">
        <v>0</v>
      </c>
      <c r="M384" s="405">
        <v>0</v>
      </c>
      <c r="N384" s="405">
        <v>0</v>
      </c>
      <c r="O384" s="405">
        <v>0</v>
      </c>
      <c r="P384" s="405">
        <v>0</v>
      </c>
      <c r="Q384" s="405">
        <v>0</v>
      </c>
      <c r="R384" s="405">
        <v>0</v>
      </c>
      <c r="S384" s="405">
        <v>0</v>
      </c>
      <c r="T384" s="405">
        <v>0</v>
      </c>
    </row>
    <row r="385" spans="1:20">
      <c r="A385" s="405" t="s">
        <v>9421</v>
      </c>
      <c r="B385" s="405" t="s">
        <v>9422</v>
      </c>
      <c r="C385" s="405" t="s">
        <v>37</v>
      </c>
      <c r="D385" s="405" t="s">
        <v>9423</v>
      </c>
      <c r="E385" s="405" t="s">
        <v>9424</v>
      </c>
      <c r="F385" s="405">
        <v>0</v>
      </c>
      <c r="G385" s="405">
        <v>0</v>
      </c>
      <c r="H385" s="405">
        <v>0</v>
      </c>
      <c r="I385" s="405">
        <v>0</v>
      </c>
      <c r="J385" s="405">
        <v>0</v>
      </c>
      <c r="K385" s="405">
        <v>0</v>
      </c>
      <c r="L385" s="405">
        <v>0</v>
      </c>
      <c r="M385" s="405">
        <v>0</v>
      </c>
      <c r="N385" s="405">
        <v>0</v>
      </c>
      <c r="O385" s="405">
        <v>0</v>
      </c>
      <c r="P385" s="405">
        <v>0</v>
      </c>
      <c r="Q385" s="405">
        <v>0</v>
      </c>
      <c r="R385" s="405">
        <v>0</v>
      </c>
      <c r="S385" s="405">
        <v>0</v>
      </c>
      <c r="T385" s="405">
        <v>0</v>
      </c>
    </row>
    <row r="386" spans="1:20">
      <c r="A386" s="405" t="s">
        <v>9425</v>
      </c>
      <c r="B386" s="405" t="s">
        <v>9419</v>
      </c>
      <c r="C386" s="405" t="s">
        <v>37</v>
      </c>
      <c r="D386" s="405" t="s">
        <v>9426</v>
      </c>
      <c r="F386" s="405">
        <v>0</v>
      </c>
      <c r="G386" s="405">
        <v>0</v>
      </c>
      <c r="H386" s="405">
        <v>0</v>
      </c>
      <c r="I386" s="405">
        <v>0</v>
      </c>
      <c r="J386" s="405">
        <v>0</v>
      </c>
      <c r="K386" s="405">
        <v>0</v>
      </c>
      <c r="L386" s="405">
        <v>0</v>
      </c>
      <c r="M386" s="405">
        <v>0</v>
      </c>
      <c r="N386" s="405">
        <v>0</v>
      </c>
      <c r="O386" s="405">
        <v>0</v>
      </c>
      <c r="P386" s="405">
        <v>0</v>
      </c>
      <c r="Q386" s="405">
        <v>0</v>
      </c>
      <c r="R386" s="405">
        <v>0</v>
      </c>
      <c r="S386" s="405">
        <v>0</v>
      </c>
      <c r="T386" s="405">
        <v>0</v>
      </c>
    </row>
    <row r="387" spans="1:20">
      <c r="A387" s="405" t="s">
        <v>9427</v>
      </c>
      <c r="B387" s="405" t="s">
        <v>8616</v>
      </c>
      <c r="C387" s="405" t="s">
        <v>37</v>
      </c>
      <c r="D387" s="5">
        <v>1791698</v>
      </c>
      <c r="F387" s="405">
        <v>0</v>
      </c>
      <c r="G387" s="405">
        <v>0</v>
      </c>
      <c r="H387" s="405">
        <v>10</v>
      </c>
      <c r="I387" s="405">
        <v>5</v>
      </c>
      <c r="J387" s="405">
        <v>12</v>
      </c>
      <c r="K387" s="405">
        <v>0</v>
      </c>
      <c r="L387" s="405">
        <v>3</v>
      </c>
      <c r="M387" s="405">
        <v>2</v>
      </c>
      <c r="N387" s="405">
        <v>4</v>
      </c>
      <c r="O387" s="405">
        <v>6</v>
      </c>
      <c r="P387" s="405">
        <v>16</v>
      </c>
      <c r="Q387" s="405">
        <v>0</v>
      </c>
      <c r="R387" s="405">
        <v>58</v>
      </c>
      <c r="S387" s="405">
        <v>49</v>
      </c>
      <c r="T387" s="405">
        <v>9</v>
      </c>
    </row>
    <row r="388" spans="1:20">
      <c r="A388" s="405" t="s">
        <v>9428</v>
      </c>
      <c r="B388" s="405" t="s">
        <v>8590</v>
      </c>
      <c r="C388" s="405" t="s">
        <v>37</v>
      </c>
      <c r="D388" s="405" t="s">
        <v>9429</v>
      </c>
      <c r="F388" s="405">
        <v>0</v>
      </c>
      <c r="G388" s="405">
        <v>0</v>
      </c>
      <c r="H388" s="405">
        <v>0</v>
      </c>
      <c r="I388" s="405">
        <v>0</v>
      </c>
      <c r="J388" s="405">
        <v>0</v>
      </c>
      <c r="K388" s="405">
        <v>0</v>
      </c>
      <c r="L388" s="405">
        <v>0</v>
      </c>
      <c r="M388" s="405">
        <v>0</v>
      </c>
      <c r="N388" s="405">
        <v>0</v>
      </c>
      <c r="O388" s="405">
        <v>0</v>
      </c>
      <c r="P388" s="405">
        <v>0</v>
      </c>
      <c r="Q388" s="405">
        <v>0</v>
      </c>
      <c r="R388" s="405">
        <v>0</v>
      </c>
      <c r="S388" s="405">
        <v>0</v>
      </c>
      <c r="T388" s="405">
        <v>0</v>
      </c>
    </row>
    <row r="389" spans="1:20">
      <c r="A389" s="405" t="s">
        <v>9430</v>
      </c>
      <c r="B389" s="405" t="s">
        <v>8590</v>
      </c>
      <c r="C389" s="405" t="s">
        <v>37</v>
      </c>
      <c r="D389" s="5">
        <v>1826031</v>
      </c>
      <c r="F389" s="405">
        <v>0</v>
      </c>
      <c r="G389" s="405">
        <v>0</v>
      </c>
      <c r="H389" s="405">
        <v>0</v>
      </c>
      <c r="I389" s="405">
        <v>0</v>
      </c>
      <c r="J389" s="405">
        <v>0</v>
      </c>
      <c r="K389" s="405">
        <v>0</v>
      </c>
      <c r="L389" s="405">
        <v>0</v>
      </c>
      <c r="M389" s="405">
        <v>0</v>
      </c>
      <c r="N389" s="405">
        <v>0</v>
      </c>
      <c r="O389" s="405">
        <v>0</v>
      </c>
      <c r="P389" s="405">
        <v>0</v>
      </c>
      <c r="Q389" s="405">
        <v>0</v>
      </c>
      <c r="R389" s="405">
        <v>0</v>
      </c>
      <c r="S389" s="405">
        <v>0</v>
      </c>
      <c r="T389" s="405">
        <v>0</v>
      </c>
    </row>
    <row r="390" spans="1:20">
      <c r="A390" s="405" t="s">
        <v>9431</v>
      </c>
      <c r="B390" s="405" t="s">
        <v>9432</v>
      </c>
      <c r="C390" s="405" t="s">
        <v>37</v>
      </c>
      <c r="D390" s="405" t="s">
        <v>9433</v>
      </c>
      <c r="E390" s="405" t="s">
        <v>9434</v>
      </c>
      <c r="F390" s="405">
        <v>0</v>
      </c>
      <c r="G390" s="405">
        <v>0</v>
      </c>
      <c r="H390" s="405">
        <v>0</v>
      </c>
      <c r="I390" s="405">
        <v>0</v>
      </c>
      <c r="J390" s="405">
        <v>0</v>
      </c>
      <c r="K390" s="405">
        <v>0</v>
      </c>
      <c r="L390" s="405">
        <v>0</v>
      </c>
      <c r="M390" s="405">
        <v>0</v>
      </c>
      <c r="N390" s="405">
        <v>0</v>
      </c>
      <c r="O390" s="405">
        <v>0</v>
      </c>
      <c r="P390" s="405">
        <v>0</v>
      </c>
      <c r="Q390" s="405">
        <v>0</v>
      </c>
      <c r="R390" s="405">
        <v>0</v>
      </c>
      <c r="S390" s="405">
        <v>0</v>
      </c>
      <c r="T390" s="405">
        <v>0</v>
      </c>
    </row>
    <row r="391" spans="1:20">
      <c r="A391" s="405" t="s">
        <v>9435</v>
      </c>
      <c r="B391" s="405" t="s">
        <v>9436</v>
      </c>
      <c r="C391" s="405" t="s">
        <v>37</v>
      </c>
      <c r="D391" s="405" t="s">
        <v>9437</v>
      </c>
      <c r="F391" s="405">
        <v>0</v>
      </c>
      <c r="G391" s="405">
        <v>0</v>
      </c>
      <c r="H391" s="405">
        <v>0</v>
      </c>
      <c r="I391" s="405">
        <v>0</v>
      </c>
      <c r="J391" s="405">
        <v>0</v>
      </c>
      <c r="K391" s="405">
        <v>0</v>
      </c>
      <c r="L391" s="405">
        <v>0</v>
      </c>
      <c r="M391" s="405">
        <v>0</v>
      </c>
      <c r="N391" s="405">
        <v>0</v>
      </c>
      <c r="O391" s="405">
        <v>0</v>
      </c>
      <c r="P391" s="405">
        <v>0</v>
      </c>
      <c r="Q391" s="405">
        <v>0</v>
      </c>
      <c r="R391" s="405">
        <v>0</v>
      </c>
      <c r="S391" s="405">
        <v>0</v>
      </c>
      <c r="T391" s="405">
        <v>0</v>
      </c>
    </row>
    <row r="392" spans="1:20">
      <c r="A392" s="405" t="s">
        <v>9438</v>
      </c>
      <c r="B392" s="405" t="s">
        <v>8888</v>
      </c>
      <c r="C392" s="405" t="s">
        <v>37</v>
      </c>
      <c r="D392" s="405" t="s">
        <v>9439</v>
      </c>
      <c r="F392" s="405">
        <v>0</v>
      </c>
      <c r="G392" s="405">
        <v>2</v>
      </c>
      <c r="H392" s="405">
        <v>8</v>
      </c>
      <c r="I392" s="405">
        <v>3</v>
      </c>
      <c r="J392" s="405">
        <v>4</v>
      </c>
      <c r="K392" s="405">
        <v>0</v>
      </c>
      <c r="L392" s="405">
        <v>0</v>
      </c>
      <c r="M392" s="405">
        <v>0</v>
      </c>
      <c r="N392" s="405">
        <v>3</v>
      </c>
      <c r="O392" s="405">
        <v>3</v>
      </c>
      <c r="P392" s="405">
        <v>7</v>
      </c>
      <c r="Q392" s="405">
        <v>3</v>
      </c>
      <c r="R392" s="405">
        <v>33</v>
      </c>
      <c r="S392" s="405">
        <v>26</v>
      </c>
      <c r="T392" s="405">
        <v>7</v>
      </c>
    </row>
    <row r="393" spans="1:20">
      <c r="A393" s="405" t="s">
        <v>9440</v>
      </c>
      <c r="B393" s="405" t="s">
        <v>8888</v>
      </c>
      <c r="C393" s="405" t="s">
        <v>37</v>
      </c>
      <c r="D393" s="405" t="s">
        <v>9441</v>
      </c>
      <c r="F393" s="405">
        <v>0</v>
      </c>
      <c r="G393" s="405">
        <v>0</v>
      </c>
      <c r="H393" s="405">
        <v>0</v>
      </c>
      <c r="I393" s="405">
        <v>0</v>
      </c>
      <c r="J393" s="405">
        <v>0</v>
      </c>
      <c r="K393" s="405">
        <v>0</v>
      </c>
      <c r="L393" s="405">
        <v>0</v>
      </c>
      <c r="M393" s="405">
        <v>0</v>
      </c>
      <c r="N393" s="405">
        <v>0</v>
      </c>
      <c r="O393" s="405">
        <v>0</v>
      </c>
      <c r="P393" s="405">
        <v>0</v>
      </c>
      <c r="Q393" s="405">
        <v>0</v>
      </c>
      <c r="R393" s="405">
        <v>0</v>
      </c>
      <c r="S393" s="405">
        <v>0</v>
      </c>
      <c r="T393" s="405">
        <v>0</v>
      </c>
    </row>
    <row r="394" spans="1:20">
      <c r="A394" s="405" t="s">
        <v>9442</v>
      </c>
      <c r="B394" s="405" t="s">
        <v>8898</v>
      </c>
      <c r="C394" s="405" t="s">
        <v>37</v>
      </c>
      <c r="D394" s="405" t="s">
        <v>9443</v>
      </c>
      <c r="F394" s="405">
        <v>0</v>
      </c>
      <c r="G394" s="405">
        <v>0</v>
      </c>
      <c r="H394" s="405">
        <v>0</v>
      </c>
      <c r="I394" s="405">
        <v>0</v>
      </c>
      <c r="J394" s="405">
        <v>0</v>
      </c>
      <c r="K394" s="405">
        <v>0</v>
      </c>
      <c r="L394" s="405">
        <v>0</v>
      </c>
      <c r="M394" s="405">
        <v>0</v>
      </c>
      <c r="N394" s="405">
        <v>0</v>
      </c>
      <c r="O394" s="405">
        <v>0</v>
      </c>
      <c r="P394" s="405">
        <v>0</v>
      </c>
      <c r="Q394" s="405">
        <v>0</v>
      </c>
      <c r="R394" s="405">
        <v>0</v>
      </c>
      <c r="S394" s="405">
        <v>0</v>
      </c>
      <c r="T394" s="405">
        <v>0</v>
      </c>
    </row>
    <row r="395" spans="1:20">
      <c r="A395" s="405" t="s">
        <v>9444</v>
      </c>
      <c r="B395" s="405" t="s">
        <v>9238</v>
      </c>
      <c r="C395" s="405" t="s">
        <v>37</v>
      </c>
      <c r="D395" s="405" t="s">
        <v>9445</v>
      </c>
      <c r="F395" s="405">
        <v>0</v>
      </c>
      <c r="G395" s="405">
        <v>0</v>
      </c>
      <c r="H395" s="405">
        <v>0</v>
      </c>
      <c r="I395" s="405">
        <v>0</v>
      </c>
      <c r="J395" s="405">
        <v>0</v>
      </c>
      <c r="K395" s="405">
        <v>0</v>
      </c>
      <c r="L395" s="405">
        <v>0</v>
      </c>
      <c r="M395" s="405">
        <v>0</v>
      </c>
      <c r="N395" s="405">
        <v>0</v>
      </c>
      <c r="O395" s="405">
        <v>0</v>
      </c>
      <c r="P395" s="405">
        <v>0</v>
      </c>
      <c r="Q395" s="405">
        <v>0</v>
      </c>
      <c r="R395" s="405">
        <v>0</v>
      </c>
      <c r="S395" s="405">
        <v>0</v>
      </c>
      <c r="T395" s="405">
        <v>0</v>
      </c>
    </row>
    <row r="396" spans="1:20">
      <c r="A396" s="405" t="s">
        <v>9446</v>
      </c>
      <c r="B396" s="405" t="s">
        <v>8901</v>
      </c>
      <c r="C396" s="405" t="s">
        <v>37</v>
      </c>
      <c r="D396" s="405" t="s">
        <v>9447</v>
      </c>
      <c r="E396" s="405" t="s">
        <v>9448</v>
      </c>
      <c r="F396" s="405">
        <v>0</v>
      </c>
      <c r="G396" s="405">
        <v>0</v>
      </c>
      <c r="H396" s="405">
        <v>0</v>
      </c>
      <c r="I396" s="405">
        <v>0</v>
      </c>
      <c r="J396" s="405">
        <v>0</v>
      </c>
      <c r="K396" s="405">
        <v>0</v>
      </c>
      <c r="L396" s="405">
        <v>0</v>
      </c>
      <c r="M396" s="405">
        <v>0</v>
      </c>
      <c r="N396" s="405">
        <v>0</v>
      </c>
      <c r="O396" s="405">
        <v>0</v>
      </c>
      <c r="P396" s="405">
        <v>0</v>
      </c>
      <c r="Q396" s="405">
        <v>0</v>
      </c>
      <c r="R396" s="405">
        <v>0</v>
      </c>
      <c r="S396" s="405">
        <v>0</v>
      </c>
      <c r="T396" s="405">
        <v>0</v>
      </c>
    </row>
    <row r="397" spans="1:20">
      <c r="A397" s="405" t="s">
        <v>9449</v>
      </c>
      <c r="B397" s="405" t="s">
        <v>9450</v>
      </c>
      <c r="C397" s="405" t="s">
        <v>37</v>
      </c>
      <c r="D397" s="405" t="s">
        <v>9451</v>
      </c>
      <c r="E397" s="405" t="s">
        <v>9452</v>
      </c>
      <c r="F397" s="405">
        <v>0</v>
      </c>
      <c r="G397" s="405">
        <v>0</v>
      </c>
      <c r="H397" s="405">
        <v>0</v>
      </c>
      <c r="I397" s="405">
        <v>0</v>
      </c>
      <c r="J397" s="405">
        <v>0</v>
      </c>
      <c r="K397" s="405">
        <v>0</v>
      </c>
      <c r="L397" s="405">
        <v>0</v>
      </c>
      <c r="M397" s="405">
        <v>0</v>
      </c>
      <c r="N397" s="405">
        <v>0</v>
      </c>
      <c r="O397" s="405">
        <v>0</v>
      </c>
      <c r="P397" s="405">
        <v>0</v>
      </c>
      <c r="Q397" s="405">
        <v>0</v>
      </c>
      <c r="R397" s="405">
        <v>0</v>
      </c>
      <c r="S397" s="405">
        <v>0</v>
      </c>
      <c r="T397" s="405">
        <v>0</v>
      </c>
    </row>
    <row r="398" spans="1:20">
      <c r="A398" s="405" t="s">
        <v>9453</v>
      </c>
      <c r="B398" s="405" t="s">
        <v>8579</v>
      </c>
      <c r="C398" s="405" t="s">
        <v>37</v>
      </c>
      <c r="D398" s="405" t="s">
        <v>9454</v>
      </c>
      <c r="F398" s="405">
        <v>0</v>
      </c>
      <c r="G398" s="405">
        <v>0</v>
      </c>
      <c r="H398" s="405">
        <v>0</v>
      </c>
      <c r="I398" s="405">
        <v>0</v>
      </c>
      <c r="J398" s="405">
        <v>0</v>
      </c>
      <c r="K398" s="405">
        <v>0</v>
      </c>
      <c r="L398" s="405">
        <v>0</v>
      </c>
      <c r="M398" s="405">
        <v>0</v>
      </c>
      <c r="N398" s="405">
        <v>0</v>
      </c>
      <c r="O398" s="405">
        <v>0</v>
      </c>
      <c r="P398" s="405">
        <v>0</v>
      </c>
      <c r="Q398" s="405">
        <v>0</v>
      </c>
      <c r="R398" s="405">
        <v>0</v>
      </c>
      <c r="S398" s="405">
        <v>0</v>
      </c>
      <c r="T398" s="405">
        <v>0</v>
      </c>
    </row>
    <row r="399" spans="1:20">
      <c r="A399" s="405" t="s">
        <v>9455</v>
      </c>
      <c r="B399" s="405" t="s">
        <v>9456</v>
      </c>
      <c r="C399" s="405" t="s">
        <v>37</v>
      </c>
      <c r="D399" s="405" t="s">
        <v>9457</v>
      </c>
      <c r="F399" s="405">
        <v>0</v>
      </c>
      <c r="G399" s="405">
        <v>0</v>
      </c>
      <c r="H399" s="405">
        <v>0</v>
      </c>
      <c r="I399" s="405">
        <v>0</v>
      </c>
      <c r="J399" s="405">
        <v>0</v>
      </c>
      <c r="K399" s="405">
        <v>0</v>
      </c>
      <c r="L399" s="405">
        <v>0</v>
      </c>
      <c r="M399" s="405">
        <v>0</v>
      </c>
      <c r="N399" s="405">
        <v>0</v>
      </c>
      <c r="O399" s="405">
        <v>0</v>
      </c>
      <c r="P399" s="405">
        <v>1</v>
      </c>
      <c r="Q399" s="405">
        <v>0</v>
      </c>
      <c r="R399" s="405">
        <v>1</v>
      </c>
      <c r="S399" s="405">
        <v>1</v>
      </c>
      <c r="T399" s="405">
        <v>0</v>
      </c>
    </row>
    <row r="400" spans="1:20">
      <c r="A400" s="405" t="s">
        <v>9458</v>
      </c>
      <c r="B400" s="405" t="s">
        <v>8579</v>
      </c>
      <c r="C400" s="405" t="s">
        <v>37</v>
      </c>
      <c r="D400" s="405" t="s">
        <v>9459</v>
      </c>
      <c r="E400" s="405" t="s">
        <v>9460</v>
      </c>
      <c r="F400" s="405">
        <v>0</v>
      </c>
      <c r="G400" s="405">
        <v>0</v>
      </c>
      <c r="H400" s="405">
        <v>0</v>
      </c>
      <c r="I400" s="405">
        <v>0</v>
      </c>
      <c r="J400" s="405">
        <v>0</v>
      </c>
      <c r="K400" s="405">
        <v>0</v>
      </c>
      <c r="L400" s="405">
        <v>0</v>
      </c>
      <c r="M400" s="405">
        <v>0</v>
      </c>
      <c r="N400" s="405">
        <v>0</v>
      </c>
      <c r="O400" s="405">
        <v>0</v>
      </c>
      <c r="P400" s="405">
        <v>0</v>
      </c>
      <c r="Q400" s="405">
        <v>0</v>
      </c>
      <c r="R400" s="405">
        <v>0</v>
      </c>
      <c r="S400" s="405">
        <v>0</v>
      </c>
      <c r="T400" s="405">
        <v>0</v>
      </c>
    </row>
    <row r="401" spans="1:20">
      <c r="A401" s="405" t="s">
        <v>2072</v>
      </c>
      <c r="B401" s="405" t="s">
        <v>7123</v>
      </c>
      <c r="C401" s="405" t="s">
        <v>37</v>
      </c>
      <c r="D401" s="405" t="s">
        <v>2073</v>
      </c>
      <c r="E401" s="405" t="s">
        <v>2074</v>
      </c>
      <c r="F401" s="405">
        <v>2</v>
      </c>
      <c r="G401" s="405">
        <v>1</v>
      </c>
      <c r="H401" s="405">
        <v>12</v>
      </c>
      <c r="I401" s="405">
        <v>37</v>
      </c>
      <c r="J401" s="405">
        <v>13</v>
      </c>
      <c r="K401" s="405">
        <v>0</v>
      </c>
      <c r="L401" s="405">
        <v>0</v>
      </c>
      <c r="M401" s="405">
        <v>0</v>
      </c>
      <c r="N401" s="405">
        <v>1</v>
      </c>
      <c r="O401" s="405">
        <v>3</v>
      </c>
      <c r="P401" s="405">
        <v>42</v>
      </c>
      <c r="Q401" s="405">
        <v>38</v>
      </c>
      <c r="R401" s="405">
        <v>149</v>
      </c>
      <c r="S401" s="405">
        <v>113</v>
      </c>
      <c r="T401" s="405">
        <v>36</v>
      </c>
    </row>
    <row r="402" spans="1:20">
      <c r="A402" s="405" t="s">
        <v>9461</v>
      </c>
      <c r="B402" s="405" t="s">
        <v>4113</v>
      </c>
      <c r="C402" s="405" t="s">
        <v>37</v>
      </c>
      <c r="D402" s="405" t="s">
        <v>9462</v>
      </c>
      <c r="E402" s="405" t="s">
        <v>9463</v>
      </c>
      <c r="F402" s="405">
        <v>0</v>
      </c>
      <c r="G402" s="405">
        <v>0</v>
      </c>
      <c r="H402" s="405">
        <v>0</v>
      </c>
      <c r="I402" s="405">
        <v>0</v>
      </c>
      <c r="J402" s="405">
        <v>0</v>
      </c>
      <c r="K402" s="405">
        <v>0</v>
      </c>
      <c r="L402" s="405">
        <v>0</v>
      </c>
      <c r="M402" s="405">
        <v>0</v>
      </c>
      <c r="N402" s="405">
        <v>0</v>
      </c>
      <c r="O402" s="405">
        <v>0</v>
      </c>
      <c r="P402" s="405">
        <v>0</v>
      </c>
      <c r="Q402" s="405">
        <v>0</v>
      </c>
      <c r="R402" s="405">
        <v>0</v>
      </c>
      <c r="S402" s="405">
        <v>0</v>
      </c>
      <c r="T402" s="405">
        <v>0</v>
      </c>
    </row>
    <row r="403" spans="1:20">
      <c r="A403" s="405" t="s">
        <v>9464</v>
      </c>
      <c r="B403" s="405" t="s">
        <v>3891</v>
      </c>
      <c r="C403" s="405" t="s">
        <v>37</v>
      </c>
      <c r="D403" s="5">
        <v>26877</v>
      </c>
      <c r="E403" s="405" t="s">
        <v>9465</v>
      </c>
      <c r="F403" s="405">
        <v>0</v>
      </c>
      <c r="G403" s="405">
        <v>0</v>
      </c>
      <c r="H403" s="405">
        <v>0</v>
      </c>
      <c r="I403" s="405">
        <v>0</v>
      </c>
      <c r="J403" s="405">
        <v>0</v>
      </c>
      <c r="K403" s="405">
        <v>0</v>
      </c>
      <c r="L403" s="405">
        <v>0</v>
      </c>
      <c r="M403" s="405">
        <v>0</v>
      </c>
      <c r="N403" s="405">
        <v>0</v>
      </c>
      <c r="O403" s="405">
        <v>0</v>
      </c>
      <c r="P403" s="405">
        <v>0</v>
      </c>
      <c r="Q403" s="405">
        <v>0</v>
      </c>
      <c r="R403" s="405">
        <v>0</v>
      </c>
      <c r="S403" s="405">
        <v>0</v>
      </c>
      <c r="T403" s="405">
        <v>0</v>
      </c>
    </row>
    <row r="404" spans="1:20">
      <c r="A404" s="405" t="s">
        <v>9466</v>
      </c>
      <c r="B404" s="405" t="s">
        <v>3891</v>
      </c>
      <c r="C404" s="405" t="s">
        <v>37</v>
      </c>
      <c r="D404" s="405" t="s">
        <v>9467</v>
      </c>
      <c r="E404" s="405" t="s">
        <v>9468</v>
      </c>
      <c r="F404" s="405">
        <v>0</v>
      </c>
      <c r="G404" s="405">
        <v>3</v>
      </c>
      <c r="H404" s="405">
        <v>32</v>
      </c>
      <c r="I404" s="405">
        <v>11</v>
      </c>
      <c r="J404" s="405">
        <v>6</v>
      </c>
      <c r="K404" s="405">
        <v>0</v>
      </c>
      <c r="L404" s="405">
        <v>0</v>
      </c>
      <c r="M404" s="405">
        <v>0</v>
      </c>
      <c r="N404" s="405">
        <v>5</v>
      </c>
      <c r="O404" s="405">
        <v>7</v>
      </c>
      <c r="P404" s="405">
        <v>4</v>
      </c>
      <c r="Q404" s="405">
        <v>6</v>
      </c>
      <c r="R404" s="405">
        <v>74</v>
      </c>
      <c r="S404" s="405">
        <v>48</v>
      </c>
      <c r="T404" s="405">
        <v>26</v>
      </c>
    </row>
    <row r="405" spans="1:20">
      <c r="A405" s="405" t="s">
        <v>9469</v>
      </c>
      <c r="B405" s="405" t="s">
        <v>9470</v>
      </c>
      <c r="C405" s="405" t="s">
        <v>37</v>
      </c>
      <c r="D405" s="405" t="s">
        <v>9471</v>
      </c>
      <c r="F405" s="405">
        <v>0</v>
      </c>
      <c r="G405" s="405">
        <v>0</v>
      </c>
      <c r="H405" s="405">
        <v>0</v>
      </c>
      <c r="I405" s="405">
        <v>0</v>
      </c>
      <c r="J405" s="405">
        <v>0</v>
      </c>
      <c r="K405" s="405">
        <v>0</v>
      </c>
      <c r="L405" s="405">
        <v>0</v>
      </c>
      <c r="M405" s="405">
        <v>0</v>
      </c>
      <c r="N405" s="405">
        <v>0</v>
      </c>
      <c r="O405" s="405">
        <v>0</v>
      </c>
      <c r="P405" s="405">
        <v>0</v>
      </c>
      <c r="Q405" s="405">
        <v>0</v>
      </c>
      <c r="R405" s="405">
        <v>0</v>
      </c>
      <c r="S405" s="405">
        <v>0</v>
      </c>
      <c r="T405" s="405">
        <v>0</v>
      </c>
    </row>
    <row r="406" spans="1:20">
      <c r="A406" s="405" t="s">
        <v>9472</v>
      </c>
      <c r="B406" s="405" t="s">
        <v>8664</v>
      </c>
      <c r="C406" s="405" t="s">
        <v>37</v>
      </c>
      <c r="D406" s="5">
        <v>755536</v>
      </c>
      <c r="F406" s="405">
        <v>1</v>
      </c>
      <c r="G406" s="405">
        <v>2</v>
      </c>
      <c r="H406" s="405">
        <v>3</v>
      </c>
      <c r="I406" s="405">
        <v>9</v>
      </c>
      <c r="J406" s="405">
        <v>0</v>
      </c>
      <c r="K406" s="405">
        <v>0</v>
      </c>
      <c r="L406" s="405">
        <v>0</v>
      </c>
      <c r="M406" s="405">
        <v>4</v>
      </c>
      <c r="N406" s="405">
        <v>0</v>
      </c>
      <c r="O406" s="405">
        <v>0</v>
      </c>
      <c r="P406" s="405">
        <v>0</v>
      </c>
      <c r="Q406" s="405">
        <v>0</v>
      </c>
      <c r="R406" s="405">
        <v>19</v>
      </c>
      <c r="S406" s="405">
        <v>12</v>
      </c>
      <c r="T406" s="405">
        <v>7</v>
      </c>
    </row>
    <row r="407" spans="1:20">
      <c r="A407" s="405" t="s">
        <v>9473</v>
      </c>
      <c r="B407" s="405" t="s">
        <v>9474</v>
      </c>
      <c r="C407" s="405" t="s">
        <v>37</v>
      </c>
      <c r="D407" s="405" t="s">
        <v>9475</v>
      </c>
      <c r="F407" s="405">
        <v>0</v>
      </c>
      <c r="G407" s="405">
        <v>0</v>
      </c>
      <c r="H407" s="405">
        <v>0</v>
      </c>
      <c r="I407" s="405">
        <v>0</v>
      </c>
      <c r="J407" s="405">
        <v>0</v>
      </c>
      <c r="K407" s="405">
        <v>0</v>
      </c>
      <c r="L407" s="405">
        <v>0</v>
      </c>
      <c r="M407" s="405">
        <v>0</v>
      </c>
      <c r="N407" s="405">
        <v>0</v>
      </c>
      <c r="O407" s="405">
        <v>0</v>
      </c>
      <c r="P407" s="405">
        <v>0</v>
      </c>
      <c r="Q407" s="405">
        <v>0</v>
      </c>
      <c r="R407" s="405">
        <v>0</v>
      </c>
      <c r="S407" s="405">
        <v>0</v>
      </c>
      <c r="T407" s="405">
        <v>0</v>
      </c>
    </row>
    <row r="408" spans="1:20">
      <c r="A408" s="405" t="s">
        <v>9476</v>
      </c>
      <c r="B408" s="405" t="s">
        <v>128</v>
      </c>
      <c r="C408" s="405" t="s">
        <v>37</v>
      </c>
      <c r="D408" s="5">
        <v>798270</v>
      </c>
      <c r="E408" s="405" t="s">
        <v>9477</v>
      </c>
      <c r="F408" s="405">
        <v>0</v>
      </c>
      <c r="G408" s="405">
        <v>2</v>
      </c>
      <c r="H408" s="405">
        <v>3</v>
      </c>
      <c r="I408" s="405">
        <v>1</v>
      </c>
      <c r="J408" s="405">
        <v>0</v>
      </c>
      <c r="K408" s="405">
        <v>1</v>
      </c>
      <c r="L408" s="405">
        <v>0</v>
      </c>
      <c r="M408" s="405">
        <v>0</v>
      </c>
      <c r="N408" s="405">
        <v>1</v>
      </c>
      <c r="O408" s="405">
        <v>8</v>
      </c>
      <c r="P408" s="405">
        <v>3</v>
      </c>
      <c r="Q408" s="405">
        <v>1</v>
      </c>
      <c r="R408" s="405">
        <v>20</v>
      </c>
      <c r="S408" s="405">
        <v>16</v>
      </c>
      <c r="T408" s="405">
        <v>4</v>
      </c>
    </row>
    <row r="409" spans="1:20">
      <c r="A409" s="405" t="s">
        <v>9478</v>
      </c>
      <c r="B409" s="405" t="s">
        <v>128</v>
      </c>
      <c r="C409" s="405" t="s">
        <v>37</v>
      </c>
      <c r="D409" s="405" t="s">
        <v>9479</v>
      </c>
      <c r="F409" s="405">
        <v>0</v>
      </c>
      <c r="G409" s="405">
        <v>0</v>
      </c>
      <c r="H409" s="405">
        <v>4</v>
      </c>
      <c r="I409" s="405">
        <v>0</v>
      </c>
      <c r="J409" s="405">
        <v>0</v>
      </c>
      <c r="K409" s="405">
        <v>0</v>
      </c>
      <c r="L409" s="405">
        <v>0</v>
      </c>
      <c r="M409" s="405">
        <v>0</v>
      </c>
      <c r="N409" s="405">
        <v>0</v>
      </c>
      <c r="O409" s="405">
        <v>3</v>
      </c>
      <c r="P409" s="405">
        <v>5</v>
      </c>
      <c r="Q409" s="405">
        <v>1</v>
      </c>
      <c r="R409" s="405">
        <v>13</v>
      </c>
      <c r="S409" s="405">
        <v>8</v>
      </c>
      <c r="T409" s="405">
        <v>5</v>
      </c>
    </row>
    <row r="410" spans="1:20">
      <c r="A410" s="405" t="s">
        <v>9480</v>
      </c>
      <c r="B410" s="405" t="s">
        <v>9481</v>
      </c>
      <c r="C410" s="405" t="s">
        <v>37</v>
      </c>
      <c r="D410" s="405" t="s">
        <v>9482</v>
      </c>
      <c r="E410" s="405" t="s">
        <v>9483</v>
      </c>
      <c r="F410" s="405">
        <v>0</v>
      </c>
      <c r="G410" s="405">
        <v>0</v>
      </c>
      <c r="H410" s="405">
        <v>0</v>
      </c>
      <c r="I410" s="405">
        <v>0</v>
      </c>
      <c r="J410" s="405">
        <v>0</v>
      </c>
      <c r="K410" s="405">
        <v>0</v>
      </c>
      <c r="L410" s="405">
        <v>0</v>
      </c>
      <c r="M410" s="405">
        <v>0</v>
      </c>
      <c r="N410" s="405">
        <v>0</v>
      </c>
      <c r="O410" s="405">
        <v>0</v>
      </c>
      <c r="P410" s="405">
        <v>0</v>
      </c>
      <c r="Q410" s="405">
        <v>0</v>
      </c>
      <c r="R410" s="405">
        <v>0</v>
      </c>
      <c r="S410" s="405">
        <v>0</v>
      </c>
      <c r="T410" s="405">
        <v>0</v>
      </c>
    </row>
    <row r="411" spans="1:20">
      <c r="A411" s="405" t="s">
        <v>9484</v>
      </c>
      <c r="B411" s="405" t="s">
        <v>9485</v>
      </c>
      <c r="C411" s="405" t="s">
        <v>37</v>
      </c>
      <c r="D411" s="405" t="s">
        <v>9486</v>
      </c>
      <c r="F411" s="405">
        <v>0</v>
      </c>
      <c r="G411" s="405">
        <v>0</v>
      </c>
      <c r="H411" s="405">
        <v>0</v>
      </c>
      <c r="I411" s="405">
        <v>0</v>
      </c>
      <c r="J411" s="405">
        <v>0</v>
      </c>
      <c r="K411" s="405">
        <v>0</v>
      </c>
      <c r="L411" s="405">
        <v>0</v>
      </c>
      <c r="M411" s="405">
        <v>0</v>
      </c>
      <c r="N411" s="405">
        <v>0</v>
      </c>
      <c r="O411" s="405">
        <v>0</v>
      </c>
      <c r="P411" s="405">
        <v>0</v>
      </c>
      <c r="Q411" s="405">
        <v>0</v>
      </c>
      <c r="R411" s="405">
        <v>0</v>
      </c>
      <c r="S411" s="405">
        <v>0</v>
      </c>
      <c r="T411" s="405">
        <v>0</v>
      </c>
    </row>
    <row r="412" spans="1:20">
      <c r="A412" s="405" t="s">
        <v>9487</v>
      </c>
      <c r="B412" s="405" t="s">
        <v>9488</v>
      </c>
      <c r="C412" s="405" t="s">
        <v>37</v>
      </c>
      <c r="D412" s="405" t="s">
        <v>9489</v>
      </c>
      <c r="F412" s="405">
        <v>0</v>
      </c>
      <c r="G412" s="405">
        <v>0</v>
      </c>
      <c r="H412" s="405">
        <v>0</v>
      </c>
      <c r="I412" s="405">
        <v>0</v>
      </c>
      <c r="J412" s="405">
        <v>0</v>
      </c>
      <c r="K412" s="405">
        <v>0</v>
      </c>
      <c r="L412" s="405">
        <v>0</v>
      </c>
      <c r="M412" s="405">
        <v>0</v>
      </c>
      <c r="N412" s="405">
        <v>0</v>
      </c>
      <c r="O412" s="405">
        <v>0</v>
      </c>
      <c r="P412" s="405">
        <v>0</v>
      </c>
      <c r="Q412" s="405">
        <v>0</v>
      </c>
      <c r="R412" s="405">
        <v>0</v>
      </c>
      <c r="S412" s="405">
        <v>0</v>
      </c>
      <c r="T412" s="405">
        <v>0</v>
      </c>
    </row>
    <row r="413" spans="1:20">
      <c r="A413" s="405" t="s">
        <v>2603</v>
      </c>
      <c r="B413" s="405" t="s">
        <v>2603</v>
      </c>
      <c r="C413" s="405" t="s">
        <v>37</v>
      </c>
      <c r="D413" s="405" t="s">
        <v>2604</v>
      </c>
      <c r="F413" s="405">
        <v>0</v>
      </c>
      <c r="G413" s="405">
        <v>0</v>
      </c>
      <c r="H413" s="405">
        <v>0</v>
      </c>
      <c r="I413" s="405">
        <v>0</v>
      </c>
      <c r="J413" s="405">
        <v>0</v>
      </c>
      <c r="K413" s="405">
        <v>0</v>
      </c>
      <c r="L413" s="405">
        <v>0</v>
      </c>
      <c r="M413" s="405">
        <v>0</v>
      </c>
      <c r="N413" s="405">
        <v>0</v>
      </c>
      <c r="O413" s="405">
        <v>0</v>
      </c>
      <c r="P413" s="405">
        <v>0</v>
      </c>
      <c r="Q413" s="405">
        <v>0</v>
      </c>
      <c r="R413" s="405">
        <v>0</v>
      </c>
      <c r="S413" s="405">
        <v>0</v>
      </c>
      <c r="T413" s="405">
        <v>0</v>
      </c>
    </row>
    <row r="414" spans="1:20">
      <c r="A414" s="405" t="s">
        <v>9490</v>
      </c>
      <c r="B414" s="405" t="s">
        <v>9491</v>
      </c>
      <c r="C414" s="405" t="s">
        <v>37</v>
      </c>
      <c r="D414" s="5">
        <v>854516</v>
      </c>
      <c r="E414" s="405" t="s">
        <v>9492</v>
      </c>
      <c r="F414" s="405">
        <v>2</v>
      </c>
      <c r="G414" s="405">
        <v>0</v>
      </c>
      <c r="H414" s="405">
        <v>6</v>
      </c>
      <c r="I414" s="405">
        <v>2</v>
      </c>
      <c r="J414" s="405">
        <v>0</v>
      </c>
      <c r="K414" s="405">
        <v>0</v>
      </c>
      <c r="L414" s="405">
        <v>0</v>
      </c>
      <c r="M414" s="405">
        <v>0</v>
      </c>
      <c r="N414" s="405">
        <v>2</v>
      </c>
      <c r="O414" s="405">
        <v>0</v>
      </c>
      <c r="P414" s="405">
        <v>1</v>
      </c>
      <c r="Q414" s="405">
        <v>2</v>
      </c>
      <c r="R414" s="405">
        <v>15</v>
      </c>
      <c r="S414" s="405">
        <v>8</v>
      </c>
      <c r="T414" s="405">
        <v>7</v>
      </c>
    </row>
    <row r="415" spans="1:20">
      <c r="A415" s="405" t="s">
        <v>9493</v>
      </c>
      <c r="B415" s="405" t="s">
        <v>9494</v>
      </c>
      <c r="C415" s="405" t="s">
        <v>37</v>
      </c>
      <c r="D415" s="5">
        <v>863282</v>
      </c>
      <c r="E415" s="405" t="s">
        <v>9495</v>
      </c>
      <c r="F415" s="405">
        <v>0</v>
      </c>
      <c r="G415" s="405">
        <v>0</v>
      </c>
      <c r="H415" s="405">
        <v>0</v>
      </c>
      <c r="I415" s="405">
        <v>0</v>
      </c>
      <c r="J415" s="405">
        <v>0</v>
      </c>
      <c r="K415" s="405">
        <v>0</v>
      </c>
      <c r="L415" s="405">
        <v>0</v>
      </c>
      <c r="M415" s="405">
        <v>0</v>
      </c>
      <c r="N415" s="405">
        <v>0</v>
      </c>
      <c r="O415" s="405">
        <v>0</v>
      </c>
      <c r="P415" s="405">
        <v>0</v>
      </c>
      <c r="Q415" s="405">
        <v>0</v>
      </c>
      <c r="R415" s="405">
        <v>0</v>
      </c>
      <c r="S415" s="405">
        <v>0</v>
      </c>
      <c r="T415" s="405">
        <v>0</v>
      </c>
    </row>
    <row r="416" spans="1:20">
      <c r="A416" s="405" t="s">
        <v>9496</v>
      </c>
      <c r="B416" s="405" t="s">
        <v>9497</v>
      </c>
      <c r="C416" s="405" t="s">
        <v>37</v>
      </c>
      <c r="D416" s="405" t="s">
        <v>7379</v>
      </c>
      <c r="E416" s="405" t="s">
        <v>7380</v>
      </c>
      <c r="F416" s="405">
        <v>0</v>
      </c>
      <c r="G416" s="405">
        <v>0</v>
      </c>
      <c r="H416" s="405">
        <v>0</v>
      </c>
      <c r="I416" s="405">
        <v>2</v>
      </c>
      <c r="J416" s="405">
        <v>1</v>
      </c>
      <c r="K416" s="405">
        <v>0</v>
      </c>
      <c r="L416" s="405">
        <v>0</v>
      </c>
      <c r="M416" s="405">
        <v>0</v>
      </c>
      <c r="N416" s="405">
        <v>0</v>
      </c>
      <c r="O416" s="405">
        <v>0</v>
      </c>
      <c r="P416" s="405">
        <v>1</v>
      </c>
      <c r="Q416" s="405">
        <v>3</v>
      </c>
      <c r="R416" s="405">
        <v>7</v>
      </c>
      <c r="S416" s="405">
        <v>2</v>
      </c>
      <c r="T416" s="405">
        <v>5</v>
      </c>
    </row>
    <row r="417" spans="1:20">
      <c r="A417" s="405" t="s">
        <v>9498</v>
      </c>
      <c r="B417" s="405" t="s">
        <v>9499</v>
      </c>
      <c r="C417" s="405" t="s">
        <v>37</v>
      </c>
      <c r="D417" s="405" t="s">
        <v>9500</v>
      </c>
      <c r="F417" s="405">
        <v>0</v>
      </c>
      <c r="G417" s="405">
        <v>0</v>
      </c>
      <c r="H417" s="405">
        <v>0</v>
      </c>
      <c r="I417" s="405">
        <v>0</v>
      </c>
      <c r="J417" s="405">
        <v>0</v>
      </c>
      <c r="K417" s="405">
        <v>0</v>
      </c>
      <c r="L417" s="405">
        <v>0</v>
      </c>
      <c r="M417" s="405">
        <v>0</v>
      </c>
      <c r="N417" s="405">
        <v>0</v>
      </c>
      <c r="O417" s="405">
        <v>0</v>
      </c>
      <c r="P417" s="405">
        <v>0</v>
      </c>
      <c r="Q417" s="405">
        <v>0</v>
      </c>
      <c r="R417" s="405">
        <v>0</v>
      </c>
      <c r="S417" s="405">
        <v>0</v>
      </c>
      <c r="T417" s="405">
        <v>0</v>
      </c>
    </row>
    <row r="418" spans="1:20">
      <c r="A418" s="405" t="s">
        <v>9501</v>
      </c>
      <c r="B418" s="405" t="s">
        <v>7169</v>
      </c>
      <c r="C418" s="405" t="s">
        <v>37</v>
      </c>
      <c r="D418" s="405" t="s">
        <v>7385</v>
      </c>
      <c r="E418" s="405" t="s">
        <v>7386</v>
      </c>
      <c r="F418" s="405">
        <v>0</v>
      </c>
      <c r="G418" s="405">
        <v>1</v>
      </c>
      <c r="H418" s="405">
        <v>0</v>
      </c>
      <c r="I418" s="405">
        <v>0</v>
      </c>
      <c r="J418" s="405">
        <v>0</v>
      </c>
      <c r="K418" s="405">
        <v>0</v>
      </c>
      <c r="L418" s="405">
        <v>0</v>
      </c>
      <c r="M418" s="405">
        <v>0</v>
      </c>
      <c r="N418" s="405">
        <v>0</v>
      </c>
      <c r="O418" s="405">
        <v>1</v>
      </c>
      <c r="P418" s="405">
        <v>0</v>
      </c>
      <c r="Q418" s="405">
        <v>1</v>
      </c>
      <c r="R418" s="405">
        <v>3</v>
      </c>
      <c r="S418" s="405">
        <v>3</v>
      </c>
      <c r="T418" s="405">
        <v>0</v>
      </c>
    </row>
    <row r="419" spans="1:20">
      <c r="A419" s="405" t="s">
        <v>9502</v>
      </c>
      <c r="B419" s="405" t="s">
        <v>9503</v>
      </c>
      <c r="C419" s="405" t="s">
        <v>37</v>
      </c>
      <c r="D419" s="5">
        <v>1134657</v>
      </c>
      <c r="F419" s="405">
        <v>0</v>
      </c>
      <c r="G419" s="405">
        <v>0</v>
      </c>
      <c r="H419" s="405">
        <v>0</v>
      </c>
      <c r="I419" s="405">
        <v>0</v>
      </c>
      <c r="J419" s="405">
        <v>0</v>
      </c>
      <c r="K419" s="405">
        <v>0</v>
      </c>
      <c r="L419" s="405">
        <v>0</v>
      </c>
      <c r="M419" s="405">
        <v>0</v>
      </c>
      <c r="N419" s="405">
        <v>0</v>
      </c>
      <c r="O419" s="405">
        <v>0</v>
      </c>
      <c r="P419" s="405">
        <v>0</v>
      </c>
      <c r="Q419" s="405">
        <v>0</v>
      </c>
      <c r="R419" s="405">
        <v>0</v>
      </c>
      <c r="S419" s="405">
        <v>0</v>
      </c>
      <c r="T419" s="405">
        <v>0</v>
      </c>
    </row>
    <row r="420" spans="1:20">
      <c r="A420" s="405" t="s">
        <v>9504</v>
      </c>
      <c r="B420" s="405" t="s">
        <v>9505</v>
      </c>
      <c r="C420" s="405" t="s">
        <v>37</v>
      </c>
      <c r="D420" s="405" t="s">
        <v>9506</v>
      </c>
      <c r="F420" s="405">
        <v>0</v>
      </c>
      <c r="G420" s="405">
        <v>0</v>
      </c>
      <c r="H420" s="405">
        <v>0</v>
      </c>
      <c r="I420" s="405">
        <v>0</v>
      </c>
      <c r="J420" s="405">
        <v>0</v>
      </c>
      <c r="K420" s="405">
        <v>0</v>
      </c>
      <c r="L420" s="405">
        <v>0</v>
      </c>
      <c r="M420" s="405">
        <v>0</v>
      </c>
      <c r="N420" s="405">
        <v>0</v>
      </c>
      <c r="O420" s="405">
        <v>0</v>
      </c>
      <c r="P420" s="405">
        <v>0</v>
      </c>
      <c r="Q420" s="405">
        <v>0</v>
      </c>
      <c r="R420" s="405">
        <v>0</v>
      </c>
      <c r="S420" s="405">
        <v>0</v>
      </c>
      <c r="T420" s="405">
        <v>0</v>
      </c>
    </row>
    <row r="421" spans="1:20">
      <c r="A421" s="405" t="s">
        <v>9507</v>
      </c>
      <c r="B421" s="405" t="s">
        <v>8647</v>
      </c>
      <c r="C421" s="405" t="s">
        <v>37</v>
      </c>
      <c r="D421" s="405" t="s">
        <v>9508</v>
      </c>
      <c r="E421" s="405" t="s">
        <v>9509</v>
      </c>
      <c r="F421" s="405">
        <v>0</v>
      </c>
      <c r="G421" s="405">
        <v>0</v>
      </c>
      <c r="H421" s="405">
        <v>0</v>
      </c>
      <c r="I421" s="405">
        <v>3</v>
      </c>
      <c r="J421" s="405">
        <v>1</v>
      </c>
      <c r="K421" s="405">
        <v>0</v>
      </c>
      <c r="L421" s="405">
        <v>0</v>
      </c>
      <c r="M421" s="405">
        <v>0</v>
      </c>
      <c r="N421" s="405">
        <v>2</v>
      </c>
      <c r="O421" s="405">
        <v>0</v>
      </c>
      <c r="P421" s="405">
        <v>0</v>
      </c>
      <c r="Q421" s="405">
        <v>3</v>
      </c>
      <c r="R421" s="405">
        <v>9</v>
      </c>
      <c r="S421" s="405">
        <v>7</v>
      </c>
      <c r="T421" s="405">
        <v>2</v>
      </c>
    </row>
    <row r="422" spans="1:20">
      <c r="A422" s="405" t="s">
        <v>9510</v>
      </c>
      <c r="B422" s="405" t="s">
        <v>9511</v>
      </c>
      <c r="C422" s="405" t="s">
        <v>37</v>
      </c>
      <c r="D422" s="405" t="s">
        <v>9512</v>
      </c>
      <c r="F422" s="405">
        <v>0</v>
      </c>
      <c r="G422" s="405">
        <v>0</v>
      </c>
      <c r="H422" s="405">
        <v>0</v>
      </c>
      <c r="I422" s="405">
        <v>0</v>
      </c>
      <c r="J422" s="405">
        <v>0</v>
      </c>
      <c r="K422" s="405">
        <v>0</v>
      </c>
      <c r="L422" s="405">
        <v>0</v>
      </c>
      <c r="M422" s="405">
        <v>0</v>
      </c>
      <c r="N422" s="405">
        <v>0</v>
      </c>
      <c r="O422" s="405">
        <v>0</v>
      </c>
      <c r="P422" s="405">
        <v>0</v>
      </c>
      <c r="Q422" s="405">
        <v>0</v>
      </c>
      <c r="R422" s="405">
        <v>0</v>
      </c>
      <c r="S422" s="405">
        <v>0</v>
      </c>
      <c r="T422" s="405">
        <v>0</v>
      </c>
    </row>
    <row r="423" spans="1:20">
      <c r="A423" s="405" t="s">
        <v>9513</v>
      </c>
      <c r="B423" s="405" t="s">
        <v>9514</v>
      </c>
      <c r="C423" s="405" t="s">
        <v>37</v>
      </c>
      <c r="D423" s="5">
        <v>1678504</v>
      </c>
      <c r="F423" s="405">
        <v>0</v>
      </c>
      <c r="G423" s="405">
        <v>0</v>
      </c>
      <c r="H423" s="405">
        <v>0</v>
      </c>
      <c r="I423" s="405">
        <v>0</v>
      </c>
      <c r="J423" s="405">
        <v>0</v>
      </c>
      <c r="K423" s="405">
        <v>0</v>
      </c>
      <c r="L423" s="405">
        <v>0</v>
      </c>
      <c r="M423" s="405">
        <v>0</v>
      </c>
      <c r="N423" s="405">
        <v>0</v>
      </c>
      <c r="O423" s="405">
        <v>0</v>
      </c>
      <c r="P423" s="405">
        <v>0</v>
      </c>
      <c r="Q423" s="405">
        <v>0</v>
      </c>
      <c r="R423" s="405">
        <v>0</v>
      </c>
      <c r="S423" s="405">
        <v>0</v>
      </c>
      <c r="T423" s="405">
        <v>0</v>
      </c>
    </row>
    <row r="424" spans="1:20">
      <c r="A424" s="405" t="s">
        <v>7393</v>
      </c>
      <c r="B424" s="405" t="s">
        <v>9515</v>
      </c>
      <c r="C424" s="405" t="s">
        <v>37</v>
      </c>
      <c r="D424" s="5">
        <v>1692383</v>
      </c>
      <c r="E424" s="405" t="s">
        <v>7396</v>
      </c>
      <c r="F424" s="405">
        <v>0</v>
      </c>
      <c r="G424" s="405">
        <v>0</v>
      </c>
      <c r="H424" s="405">
        <v>0</v>
      </c>
      <c r="I424" s="405">
        <v>0</v>
      </c>
      <c r="J424" s="405">
        <v>0</v>
      </c>
      <c r="K424" s="405">
        <v>0</v>
      </c>
      <c r="L424" s="405">
        <v>0</v>
      </c>
      <c r="M424" s="405">
        <v>0</v>
      </c>
      <c r="N424" s="405">
        <v>0</v>
      </c>
      <c r="O424" s="405">
        <v>0</v>
      </c>
      <c r="P424" s="405">
        <v>0</v>
      </c>
      <c r="Q424" s="405">
        <v>0</v>
      </c>
      <c r="R424" s="405">
        <v>0</v>
      </c>
      <c r="S424" s="405">
        <v>0</v>
      </c>
      <c r="T424" s="405">
        <v>0</v>
      </c>
    </row>
    <row r="425" spans="1:20">
      <c r="A425" s="405" t="s">
        <v>4830</v>
      </c>
      <c r="B425" s="405" t="s">
        <v>4831</v>
      </c>
      <c r="C425" s="405" t="s">
        <v>37</v>
      </c>
      <c r="D425" s="5">
        <v>2036441</v>
      </c>
      <c r="E425" s="405" t="s">
        <v>4834</v>
      </c>
      <c r="F425" s="405">
        <v>0</v>
      </c>
      <c r="G425" s="405">
        <v>0</v>
      </c>
      <c r="H425" s="405">
        <v>0</v>
      </c>
      <c r="I425" s="405">
        <v>0</v>
      </c>
      <c r="J425" s="405">
        <v>0</v>
      </c>
      <c r="K425" s="405">
        <v>0</v>
      </c>
      <c r="L425" s="405">
        <v>0</v>
      </c>
      <c r="M425" s="405">
        <v>0</v>
      </c>
      <c r="N425" s="405">
        <v>0</v>
      </c>
      <c r="O425" s="405">
        <v>0</v>
      </c>
      <c r="P425" s="405">
        <v>0</v>
      </c>
      <c r="Q425" s="405">
        <v>0</v>
      </c>
      <c r="R425" s="405">
        <v>0</v>
      </c>
      <c r="S425" s="405">
        <v>0</v>
      </c>
      <c r="T425" s="405">
        <v>0</v>
      </c>
    </row>
    <row r="426" spans="1:20">
      <c r="A426" s="405" t="s">
        <v>9516</v>
      </c>
      <c r="B426" s="405" t="s">
        <v>9517</v>
      </c>
      <c r="C426" s="405" t="s">
        <v>37</v>
      </c>
      <c r="D426" s="405" t="s">
        <v>9518</v>
      </c>
      <c r="F426" s="405">
        <v>0</v>
      </c>
      <c r="G426" s="405">
        <v>0</v>
      </c>
      <c r="H426" s="405">
        <v>0</v>
      </c>
      <c r="I426" s="405">
        <v>0</v>
      </c>
      <c r="J426" s="405">
        <v>0</v>
      </c>
      <c r="K426" s="405">
        <v>0</v>
      </c>
      <c r="L426" s="405">
        <v>0</v>
      </c>
      <c r="M426" s="405">
        <v>0</v>
      </c>
      <c r="N426" s="405">
        <v>0</v>
      </c>
      <c r="O426" s="405">
        <v>0</v>
      </c>
      <c r="P426" s="405">
        <v>0</v>
      </c>
      <c r="Q426" s="405">
        <v>0</v>
      </c>
      <c r="R426" s="405">
        <v>0</v>
      </c>
      <c r="S426" s="405">
        <v>0</v>
      </c>
      <c r="T426" s="405">
        <v>0</v>
      </c>
    </row>
    <row r="427" spans="1:20">
      <c r="A427" s="405" t="s">
        <v>2378</v>
      </c>
      <c r="B427" s="405" t="s">
        <v>4021</v>
      </c>
      <c r="C427" s="405" t="s">
        <v>37</v>
      </c>
      <c r="D427" s="5">
        <v>2257414</v>
      </c>
      <c r="E427" s="405" t="s">
        <v>2380</v>
      </c>
      <c r="F427" s="405">
        <v>0</v>
      </c>
      <c r="G427" s="405">
        <v>0</v>
      </c>
      <c r="H427" s="405">
        <v>0</v>
      </c>
      <c r="I427" s="405">
        <v>0</v>
      </c>
      <c r="J427" s="405">
        <v>0</v>
      </c>
      <c r="K427" s="405">
        <v>0</v>
      </c>
      <c r="L427" s="405">
        <v>0</v>
      </c>
      <c r="M427" s="405">
        <v>0</v>
      </c>
      <c r="N427" s="405">
        <v>0</v>
      </c>
      <c r="O427" s="405">
        <v>0</v>
      </c>
      <c r="P427" s="405">
        <v>0</v>
      </c>
      <c r="Q427" s="405">
        <v>0</v>
      </c>
      <c r="R427" s="405">
        <v>0</v>
      </c>
      <c r="S427" s="405">
        <v>0</v>
      </c>
      <c r="T427" s="405">
        <v>0</v>
      </c>
    </row>
    <row r="428" spans="1:20">
      <c r="A428" s="405" t="s">
        <v>9519</v>
      </c>
      <c r="B428" s="405" t="s">
        <v>9520</v>
      </c>
      <c r="C428" s="405" t="s">
        <v>37</v>
      </c>
      <c r="D428" s="405" t="s">
        <v>9521</v>
      </c>
      <c r="F428" s="405">
        <v>0</v>
      </c>
      <c r="G428" s="405">
        <v>0</v>
      </c>
      <c r="H428" s="405">
        <v>0</v>
      </c>
      <c r="I428" s="405">
        <v>0</v>
      </c>
      <c r="J428" s="405">
        <v>0</v>
      </c>
      <c r="K428" s="405">
        <v>0</v>
      </c>
      <c r="L428" s="405">
        <v>0</v>
      </c>
      <c r="M428" s="405">
        <v>0</v>
      </c>
      <c r="N428" s="405">
        <v>0</v>
      </c>
      <c r="O428" s="405">
        <v>1</v>
      </c>
      <c r="P428" s="405">
        <v>1</v>
      </c>
      <c r="Q428" s="405">
        <v>0</v>
      </c>
      <c r="R428" s="405">
        <v>2</v>
      </c>
      <c r="S428" s="405">
        <v>2</v>
      </c>
      <c r="T428" s="405">
        <v>0</v>
      </c>
    </row>
    <row r="429" spans="1:20">
      <c r="A429" s="405" t="s">
        <v>4835</v>
      </c>
      <c r="B429" s="405" t="s">
        <v>4836</v>
      </c>
      <c r="C429" s="405" t="s">
        <v>37</v>
      </c>
      <c r="D429" s="405" t="s">
        <v>4839</v>
      </c>
      <c r="E429" s="405" t="s">
        <v>4840</v>
      </c>
      <c r="F429" s="405">
        <v>0</v>
      </c>
      <c r="G429" s="405">
        <v>0</v>
      </c>
      <c r="H429" s="405">
        <v>0</v>
      </c>
      <c r="I429" s="405">
        <v>0</v>
      </c>
      <c r="J429" s="405">
        <v>0</v>
      </c>
      <c r="K429" s="405">
        <v>0</v>
      </c>
      <c r="L429" s="405">
        <v>0</v>
      </c>
      <c r="M429" s="405">
        <v>0</v>
      </c>
      <c r="N429" s="405">
        <v>0</v>
      </c>
      <c r="O429" s="405">
        <v>0</v>
      </c>
      <c r="P429" s="405">
        <v>0</v>
      </c>
      <c r="Q429" s="405">
        <v>0</v>
      </c>
      <c r="R429" s="405">
        <v>0</v>
      </c>
      <c r="S429" s="405">
        <v>0</v>
      </c>
      <c r="T429" s="405">
        <v>0</v>
      </c>
    </row>
    <row r="430" spans="1:20">
      <c r="A430" s="405" t="s">
        <v>9522</v>
      </c>
      <c r="B430" s="405" t="s">
        <v>9523</v>
      </c>
      <c r="C430" s="405" t="s">
        <v>37</v>
      </c>
      <c r="D430" s="405" t="s">
        <v>9524</v>
      </c>
      <c r="F430" s="405">
        <v>0</v>
      </c>
      <c r="G430" s="405">
        <v>0</v>
      </c>
      <c r="H430" s="405">
        <v>0</v>
      </c>
      <c r="I430" s="405">
        <v>0</v>
      </c>
      <c r="J430" s="405">
        <v>0</v>
      </c>
      <c r="K430" s="405">
        <v>0</v>
      </c>
      <c r="L430" s="405">
        <v>0</v>
      </c>
      <c r="M430" s="405">
        <v>0</v>
      </c>
      <c r="N430" s="405">
        <v>0</v>
      </c>
      <c r="O430" s="405">
        <v>0</v>
      </c>
      <c r="P430" s="405">
        <v>0</v>
      </c>
      <c r="Q430" s="405">
        <v>0</v>
      </c>
      <c r="R430" s="405">
        <v>0</v>
      </c>
      <c r="S430" s="405">
        <v>0</v>
      </c>
      <c r="T430" s="405">
        <v>0</v>
      </c>
    </row>
    <row r="431" spans="1:20">
      <c r="A431" s="405" t="s">
        <v>9525</v>
      </c>
      <c r="B431" s="405" t="s">
        <v>9526</v>
      </c>
      <c r="C431" s="405" t="s">
        <v>37</v>
      </c>
      <c r="D431" s="5">
        <v>2663563</v>
      </c>
      <c r="F431" s="405">
        <v>0</v>
      </c>
      <c r="G431" s="405">
        <v>0</v>
      </c>
      <c r="H431" s="405">
        <v>0</v>
      </c>
      <c r="I431" s="405">
        <v>0</v>
      </c>
      <c r="J431" s="405">
        <v>0</v>
      </c>
      <c r="K431" s="405">
        <v>0</v>
      </c>
      <c r="L431" s="405">
        <v>0</v>
      </c>
      <c r="M431" s="405">
        <v>0</v>
      </c>
      <c r="N431" s="405">
        <v>0</v>
      </c>
      <c r="O431" s="405">
        <v>0</v>
      </c>
      <c r="P431" s="405">
        <v>0</v>
      </c>
      <c r="Q431" s="405">
        <v>0</v>
      </c>
      <c r="R431" s="405">
        <v>0</v>
      </c>
      <c r="S431" s="405">
        <v>0</v>
      </c>
      <c r="T431" s="405">
        <v>0</v>
      </c>
    </row>
    <row r="432" spans="1:20">
      <c r="A432" s="405" t="s">
        <v>9527</v>
      </c>
      <c r="B432" s="405" t="s">
        <v>3891</v>
      </c>
      <c r="C432" s="405" t="s">
        <v>37</v>
      </c>
      <c r="D432" s="5">
        <v>2735516</v>
      </c>
      <c r="E432" s="405" t="s">
        <v>9528</v>
      </c>
      <c r="F432" s="405">
        <v>0</v>
      </c>
      <c r="G432" s="405">
        <v>1</v>
      </c>
      <c r="H432" s="405">
        <v>2</v>
      </c>
      <c r="I432" s="405">
        <v>6</v>
      </c>
      <c r="J432" s="405">
        <v>0</v>
      </c>
      <c r="K432" s="405">
        <v>0</v>
      </c>
      <c r="L432" s="405">
        <v>1</v>
      </c>
      <c r="M432" s="405">
        <v>0</v>
      </c>
      <c r="N432" s="405">
        <v>2</v>
      </c>
      <c r="O432" s="405">
        <v>0</v>
      </c>
      <c r="P432" s="405">
        <v>3</v>
      </c>
      <c r="Q432" s="405">
        <v>0</v>
      </c>
      <c r="R432" s="405">
        <v>15</v>
      </c>
      <c r="S432" s="405">
        <v>12</v>
      </c>
      <c r="T432" s="405">
        <v>3</v>
      </c>
    </row>
    <row r="433" spans="1:20">
      <c r="A433" s="405" t="s">
        <v>9529</v>
      </c>
      <c r="B433" s="405" t="s">
        <v>9530</v>
      </c>
      <c r="C433" s="405" t="s">
        <v>37</v>
      </c>
      <c r="D433" s="405" t="s">
        <v>9531</v>
      </c>
      <c r="F433" s="405">
        <v>0</v>
      </c>
      <c r="G433" s="405">
        <v>0</v>
      </c>
      <c r="H433" s="405">
        <v>0</v>
      </c>
      <c r="I433" s="405">
        <v>0</v>
      </c>
      <c r="J433" s="405">
        <v>0</v>
      </c>
      <c r="K433" s="405">
        <v>0</v>
      </c>
      <c r="L433" s="405">
        <v>0</v>
      </c>
      <c r="M433" s="405">
        <v>0</v>
      </c>
      <c r="N433" s="405">
        <v>0</v>
      </c>
      <c r="O433" s="405">
        <v>0</v>
      </c>
      <c r="P433" s="405">
        <v>0</v>
      </c>
      <c r="Q433" s="405">
        <v>0</v>
      </c>
      <c r="R433" s="405">
        <v>0</v>
      </c>
      <c r="S433" s="405">
        <v>0</v>
      </c>
      <c r="T433" s="405">
        <v>0</v>
      </c>
    </row>
    <row r="434" spans="1:20">
      <c r="A434" s="405" t="s">
        <v>9532</v>
      </c>
      <c r="B434" s="405" t="s">
        <v>9533</v>
      </c>
      <c r="C434" s="405" t="s">
        <v>37</v>
      </c>
      <c r="D434" s="405" t="s">
        <v>9534</v>
      </c>
      <c r="F434" s="405">
        <v>0</v>
      </c>
      <c r="G434" s="405">
        <v>0</v>
      </c>
      <c r="H434" s="405">
        <v>0</v>
      </c>
      <c r="I434" s="405">
        <v>0</v>
      </c>
      <c r="J434" s="405">
        <v>0</v>
      </c>
      <c r="K434" s="405">
        <v>0</v>
      </c>
      <c r="L434" s="405">
        <v>0</v>
      </c>
      <c r="M434" s="405">
        <v>0</v>
      </c>
      <c r="N434" s="405">
        <v>0</v>
      </c>
      <c r="O434" s="405">
        <v>0</v>
      </c>
      <c r="P434" s="405">
        <v>0</v>
      </c>
      <c r="Q434" s="405">
        <v>0</v>
      </c>
      <c r="R434" s="405">
        <v>0</v>
      </c>
      <c r="S434" s="405">
        <v>0</v>
      </c>
      <c r="T434" s="405">
        <v>0</v>
      </c>
    </row>
    <row r="435" spans="1:20">
      <c r="A435" s="405" t="s">
        <v>9535</v>
      </c>
      <c r="B435" s="405" t="s">
        <v>3994</v>
      </c>
      <c r="C435" s="405" t="s">
        <v>37</v>
      </c>
      <c r="D435" s="405" t="s">
        <v>9536</v>
      </c>
      <c r="E435" s="405" t="s">
        <v>9537</v>
      </c>
      <c r="F435" s="405">
        <v>0</v>
      </c>
      <c r="G435" s="405">
        <v>0</v>
      </c>
      <c r="H435" s="405">
        <v>0</v>
      </c>
      <c r="I435" s="405">
        <v>0</v>
      </c>
      <c r="J435" s="405">
        <v>0</v>
      </c>
      <c r="K435" s="405">
        <v>0</v>
      </c>
      <c r="L435" s="405">
        <v>0</v>
      </c>
      <c r="M435" s="405">
        <v>0</v>
      </c>
      <c r="N435" s="405">
        <v>0</v>
      </c>
      <c r="O435" s="405">
        <v>0</v>
      </c>
      <c r="P435" s="405">
        <v>0</v>
      </c>
      <c r="Q435" s="405">
        <v>0</v>
      </c>
      <c r="R435" s="405">
        <v>0</v>
      </c>
      <c r="S435" s="405">
        <v>0</v>
      </c>
      <c r="T435" s="405">
        <v>0</v>
      </c>
    </row>
    <row r="436" spans="1:20">
      <c r="A436" s="405" t="s">
        <v>9538</v>
      </c>
      <c r="B436" s="405" t="s">
        <v>8664</v>
      </c>
      <c r="C436" s="405" t="s">
        <v>37</v>
      </c>
      <c r="D436" s="405" t="s">
        <v>9539</v>
      </c>
      <c r="E436" s="405" t="s">
        <v>9540</v>
      </c>
      <c r="F436" s="405">
        <v>0</v>
      </c>
      <c r="G436" s="405">
        <v>0</v>
      </c>
      <c r="H436" s="405">
        <v>0</v>
      </c>
      <c r="I436" s="405">
        <v>0</v>
      </c>
      <c r="J436" s="405">
        <v>0</v>
      </c>
      <c r="K436" s="405">
        <v>0</v>
      </c>
      <c r="L436" s="405">
        <v>0</v>
      </c>
      <c r="M436" s="405">
        <v>0</v>
      </c>
      <c r="N436" s="405">
        <v>0</v>
      </c>
      <c r="O436" s="405">
        <v>0</v>
      </c>
      <c r="P436" s="405">
        <v>0</v>
      </c>
      <c r="Q436" s="405">
        <v>0</v>
      </c>
      <c r="R436" s="405">
        <v>0</v>
      </c>
      <c r="S436" s="405">
        <v>0</v>
      </c>
      <c r="T436" s="405">
        <v>0</v>
      </c>
    </row>
    <row r="437" spans="1:20">
      <c r="A437" s="405" t="s">
        <v>9541</v>
      </c>
      <c r="B437" s="405" t="s">
        <v>9542</v>
      </c>
      <c r="C437" s="405" t="s">
        <v>37</v>
      </c>
      <c r="D437" s="405" t="s">
        <v>9543</v>
      </c>
      <c r="F437" s="405">
        <v>0</v>
      </c>
      <c r="G437" s="405">
        <v>0</v>
      </c>
      <c r="H437" s="405">
        <v>0</v>
      </c>
      <c r="I437" s="405">
        <v>0</v>
      </c>
      <c r="J437" s="405">
        <v>0</v>
      </c>
      <c r="K437" s="405">
        <v>0</v>
      </c>
      <c r="L437" s="405">
        <v>0</v>
      </c>
      <c r="M437" s="405">
        <v>0</v>
      </c>
      <c r="N437" s="405">
        <v>0</v>
      </c>
      <c r="O437" s="405">
        <v>0</v>
      </c>
      <c r="P437" s="405">
        <v>0</v>
      </c>
      <c r="Q437" s="405">
        <v>0</v>
      </c>
      <c r="R437" s="405">
        <v>0</v>
      </c>
      <c r="S437" s="405">
        <v>0</v>
      </c>
      <c r="T437" s="405">
        <v>0</v>
      </c>
    </row>
    <row r="438" spans="1:20">
      <c r="A438" s="405" t="s">
        <v>2273</v>
      </c>
      <c r="B438" s="405" t="s">
        <v>7183</v>
      </c>
      <c r="C438" s="405" t="s">
        <v>37</v>
      </c>
      <c r="D438" s="5">
        <v>37500</v>
      </c>
      <c r="E438" s="405" t="s">
        <v>2275</v>
      </c>
      <c r="F438" s="405">
        <v>0</v>
      </c>
      <c r="G438" s="405">
        <v>0</v>
      </c>
      <c r="H438" s="405">
        <v>0</v>
      </c>
      <c r="I438" s="405">
        <v>0</v>
      </c>
      <c r="J438" s="405">
        <v>0</v>
      </c>
      <c r="K438" s="405">
        <v>0</v>
      </c>
      <c r="L438" s="405">
        <v>0</v>
      </c>
      <c r="M438" s="405">
        <v>0</v>
      </c>
      <c r="N438" s="405">
        <v>0</v>
      </c>
      <c r="O438" s="405">
        <v>0</v>
      </c>
      <c r="P438" s="405">
        <v>0</v>
      </c>
      <c r="Q438" s="405">
        <v>0</v>
      </c>
      <c r="R438" s="405">
        <v>0</v>
      </c>
      <c r="S438" s="405">
        <v>0</v>
      </c>
      <c r="T438" s="405">
        <v>0</v>
      </c>
    </row>
    <row r="439" spans="1:20">
      <c r="A439" s="405" t="s">
        <v>9544</v>
      </c>
      <c r="B439" s="405" t="s">
        <v>9544</v>
      </c>
      <c r="C439" s="405" t="s">
        <v>37</v>
      </c>
      <c r="D439" s="5">
        <v>656222</v>
      </c>
      <c r="F439" s="405">
        <v>0</v>
      </c>
      <c r="G439" s="405">
        <v>0</v>
      </c>
      <c r="H439" s="405">
        <v>0</v>
      </c>
      <c r="I439" s="405">
        <v>0</v>
      </c>
      <c r="J439" s="405">
        <v>0</v>
      </c>
      <c r="K439" s="405">
        <v>0</v>
      </c>
      <c r="L439" s="405">
        <v>0</v>
      </c>
      <c r="M439" s="405">
        <v>0</v>
      </c>
      <c r="N439" s="405">
        <v>0</v>
      </c>
      <c r="O439" s="405">
        <v>0</v>
      </c>
      <c r="P439" s="405">
        <v>0</v>
      </c>
      <c r="Q439" s="405">
        <v>0</v>
      </c>
      <c r="R439" s="405">
        <v>0</v>
      </c>
      <c r="S439" s="405">
        <v>0</v>
      </c>
      <c r="T439" s="405">
        <v>0</v>
      </c>
    </row>
    <row r="440" spans="1:20">
      <c r="A440" s="405" t="s">
        <v>9545</v>
      </c>
      <c r="B440" s="405" t="s">
        <v>9546</v>
      </c>
      <c r="C440" s="405" t="s">
        <v>37</v>
      </c>
      <c r="D440" s="405" t="s">
        <v>9547</v>
      </c>
      <c r="F440" s="405">
        <v>0</v>
      </c>
      <c r="G440" s="405">
        <v>0</v>
      </c>
      <c r="H440" s="405">
        <v>0</v>
      </c>
      <c r="I440" s="405">
        <v>0</v>
      </c>
      <c r="J440" s="405">
        <v>0</v>
      </c>
      <c r="K440" s="405">
        <v>0</v>
      </c>
      <c r="L440" s="405">
        <v>0</v>
      </c>
      <c r="M440" s="405">
        <v>0</v>
      </c>
      <c r="N440" s="405">
        <v>0</v>
      </c>
      <c r="O440" s="405">
        <v>0</v>
      </c>
      <c r="P440" s="405">
        <v>0</v>
      </c>
      <c r="Q440" s="405">
        <v>0</v>
      </c>
      <c r="R440" s="405">
        <v>0</v>
      </c>
      <c r="S440" s="405">
        <v>0</v>
      </c>
      <c r="T440" s="405">
        <v>0</v>
      </c>
    </row>
    <row r="441" spans="1:20">
      <c r="A441" s="405" t="s">
        <v>9548</v>
      </c>
      <c r="B441" s="405" t="s">
        <v>128</v>
      </c>
      <c r="C441" s="405" t="s">
        <v>37</v>
      </c>
      <c r="D441" s="5">
        <v>738035</v>
      </c>
      <c r="E441" s="405" t="s">
        <v>9549</v>
      </c>
      <c r="F441" s="405">
        <v>0</v>
      </c>
      <c r="G441" s="405">
        <v>0</v>
      </c>
      <c r="H441" s="405">
        <v>0</v>
      </c>
      <c r="I441" s="405">
        <v>0</v>
      </c>
      <c r="J441" s="405">
        <v>0</v>
      </c>
      <c r="K441" s="405">
        <v>0</v>
      </c>
      <c r="L441" s="405">
        <v>0</v>
      </c>
      <c r="M441" s="405">
        <v>0</v>
      </c>
      <c r="N441" s="405">
        <v>0</v>
      </c>
      <c r="O441" s="405">
        <v>0</v>
      </c>
      <c r="P441" s="405">
        <v>0</v>
      </c>
      <c r="Q441" s="405">
        <v>0</v>
      </c>
      <c r="R441" s="405">
        <v>0</v>
      </c>
      <c r="S441" s="405">
        <v>0</v>
      </c>
      <c r="T441" s="405">
        <v>0</v>
      </c>
    </row>
    <row r="442" spans="1:20">
      <c r="A442" s="405" t="s">
        <v>9550</v>
      </c>
      <c r="B442" s="405" t="s">
        <v>9551</v>
      </c>
      <c r="C442" s="405" t="s">
        <v>37</v>
      </c>
      <c r="E442" s="405" t="s">
        <v>9552</v>
      </c>
      <c r="F442" s="405">
        <v>0</v>
      </c>
      <c r="G442" s="405">
        <v>0</v>
      </c>
      <c r="H442" s="405">
        <v>0</v>
      </c>
      <c r="I442" s="405">
        <v>0</v>
      </c>
      <c r="J442" s="405">
        <v>0</v>
      </c>
      <c r="K442" s="405">
        <v>0</v>
      </c>
      <c r="L442" s="405">
        <v>0</v>
      </c>
      <c r="M442" s="405">
        <v>0</v>
      </c>
      <c r="N442" s="405">
        <v>0</v>
      </c>
      <c r="O442" s="405">
        <v>0</v>
      </c>
      <c r="P442" s="405">
        <v>0</v>
      </c>
      <c r="Q442" s="405">
        <v>0</v>
      </c>
      <c r="R442" s="405">
        <v>0</v>
      </c>
      <c r="S442" s="405">
        <v>0</v>
      </c>
      <c r="T442" s="405">
        <v>0</v>
      </c>
    </row>
    <row r="443" spans="1:20">
      <c r="A443" s="405" t="s">
        <v>9553</v>
      </c>
      <c r="B443" s="405" t="s">
        <v>8679</v>
      </c>
      <c r="C443" s="405" t="s">
        <v>37</v>
      </c>
      <c r="D443" s="405" t="s">
        <v>9554</v>
      </c>
      <c r="F443" s="405">
        <v>0</v>
      </c>
      <c r="G443" s="405">
        <v>0</v>
      </c>
      <c r="H443" s="405">
        <v>1</v>
      </c>
      <c r="I443" s="405">
        <v>0</v>
      </c>
      <c r="J443" s="405">
        <v>11</v>
      </c>
      <c r="K443" s="405">
        <v>0</v>
      </c>
      <c r="L443" s="405">
        <v>0</v>
      </c>
      <c r="M443" s="405">
        <v>0</v>
      </c>
      <c r="N443" s="405">
        <v>0</v>
      </c>
      <c r="O443" s="405">
        <v>0</v>
      </c>
      <c r="P443" s="405">
        <v>0</v>
      </c>
      <c r="Q443" s="405">
        <v>0</v>
      </c>
      <c r="R443" s="405">
        <v>12</v>
      </c>
      <c r="S443" s="405">
        <v>7</v>
      </c>
      <c r="T443" s="405">
        <v>5</v>
      </c>
    </row>
    <row r="444" spans="1:20">
      <c r="A444" s="405" t="s">
        <v>9555</v>
      </c>
      <c r="B444" s="405" t="s">
        <v>3891</v>
      </c>
      <c r="C444" s="405" t="s">
        <v>37</v>
      </c>
      <c r="D444" s="405" t="s">
        <v>9556</v>
      </c>
      <c r="F444" s="405">
        <v>2</v>
      </c>
      <c r="G444" s="405">
        <v>1</v>
      </c>
      <c r="H444" s="405">
        <v>0</v>
      </c>
      <c r="I444" s="405">
        <v>1</v>
      </c>
      <c r="J444" s="405">
        <v>12</v>
      </c>
      <c r="K444" s="405">
        <v>0</v>
      </c>
      <c r="L444" s="405">
        <v>0</v>
      </c>
      <c r="M444" s="405">
        <v>0</v>
      </c>
      <c r="N444" s="405">
        <v>1</v>
      </c>
      <c r="O444" s="405">
        <v>0</v>
      </c>
      <c r="P444" s="405">
        <v>0</v>
      </c>
      <c r="Q444" s="405">
        <v>0</v>
      </c>
      <c r="R444" s="405">
        <v>17</v>
      </c>
      <c r="S444" s="405">
        <v>13</v>
      </c>
      <c r="T444" s="405">
        <v>4</v>
      </c>
    </row>
    <row r="445" spans="1:20">
      <c r="A445" s="405" t="s">
        <v>7409</v>
      </c>
      <c r="B445" s="405" t="s">
        <v>7292</v>
      </c>
      <c r="C445" s="405" t="s">
        <v>37</v>
      </c>
      <c r="D445" s="405" t="s">
        <v>7410</v>
      </c>
      <c r="F445" s="405">
        <v>0</v>
      </c>
      <c r="G445" s="405">
        <v>0</v>
      </c>
      <c r="H445" s="405">
        <v>0</v>
      </c>
      <c r="I445" s="405">
        <v>0</v>
      </c>
      <c r="J445" s="405">
        <v>0</v>
      </c>
      <c r="K445" s="405">
        <v>0</v>
      </c>
      <c r="L445" s="405">
        <v>0</v>
      </c>
      <c r="M445" s="405">
        <v>0</v>
      </c>
      <c r="N445" s="405">
        <v>0</v>
      </c>
      <c r="O445" s="405">
        <v>0</v>
      </c>
      <c r="P445" s="405">
        <v>0</v>
      </c>
      <c r="Q445" s="405">
        <v>0</v>
      </c>
      <c r="R445" s="405">
        <v>0</v>
      </c>
      <c r="S445" s="405">
        <v>0</v>
      </c>
      <c r="T445" s="405">
        <v>0</v>
      </c>
    </row>
    <row r="446" spans="1:20">
      <c r="A446" s="405" t="s">
        <v>9557</v>
      </c>
      <c r="B446" s="405" t="s">
        <v>9557</v>
      </c>
      <c r="C446" s="405" t="s">
        <v>37</v>
      </c>
      <c r="D446" s="405" t="s">
        <v>9558</v>
      </c>
      <c r="F446" s="405">
        <v>0</v>
      </c>
      <c r="G446" s="405">
        <v>0</v>
      </c>
      <c r="H446" s="405">
        <v>0</v>
      </c>
      <c r="I446" s="405">
        <v>0</v>
      </c>
      <c r="J446" s="405">
        <v>0</v>
      </c>
      <c r="K446" s="405">
        <v>0</v>
      </c>
      <c r="L446" s="405">
        <v>0</v>
      </c>
      <c r="M446" s="405">
        <v>0</v>
      </c>
      <c r="N446" s="405">
        <v>0</v>
      </c>
      <c r="O446" s="405">
        <v>0</v>
      </c>
      <c r="P446" s="405">
        <v>0</v>
      </c>
      <c r="Q446" s="405">
        <v>0</v>
      </c>
      <c r="R446" s="405">
        <v>0</v>
      </c>
      <c r="S446" s="405">
        <v>0</v>
      </c>
      <c r="T446" s="405">
        <v>0</v>
      </c>
    </row>
    <row r="447" spans="1:20">
      <c r="A447" s="405" t="s">
        <v>9559</v>
      </c>
      <c r="B447" s="405" t="s">
        <v>9560</v>
      </c>
      <c r="C447" s="405" t="s">
        <v>37</v>
      </c>
      <c r="D447" s="5">
        <v>1142724</v>
      </c>
      <c r="E447" s="405" t="s">
        <v>9561</v>
      </c>
      <c r="F447" s="405">
        <v>0</v>
      </c>
      <c r="G447" s="405">
        <v>0</v>
      </c>
      <c r="H447" s="405">
        <v>0</v>
      </c>
      <c r="I447" s="405">
        <v>0</v>
      </c>
      <c r="J447" s="405">
        <v>0</v>
      </c>
      <c r="K447" s="405">
        <v>0</v>
      </c>
      <c r="L447" s="405">
        <v>0</v>
      </c>
      <c r="M447" s="405">
        <v>0</v>
      </c>
      <c r="N447" s="405">
        <v>0</v>
      </c>
      <c r="O447" s="405">
        <v>0</v>
      </c>
      <c r="P447" s="405">
        <v>0</v>
      </c>
      <c r="Q447" s="405">
        <v>0</v>
      </c>
      <c r="R447" s="405">
        <v>0</v>
      </c>
      <c r="S447" s="405">
        <v>0</v>
      </c>
      <c r="T447" s="405">
        <v>0</v>
      </c>
    </row>
    <row r="448" spans="1:20">
      <c r="A448" s="405" t="s">
        <v>9562</v>
      </c>
      <c r="B448" s="405" t="s">
        <v>4003</v>
      </c>
      <c r="C448" s="405" t="s">
        <v>37</v>
      </c>
      <c r="D448" s="405" t="s">
        <v>9563</v>
      </c>
      <c r="E448" s="405" t="s">
        <v>9564</v>
      </c>
      <c r="F448" s="405">
        <v>0</v>
      </c>
      <c r="G448" s="405">
        <v>0</v>
      </c>
      <c r="H448" s="405">
        <v>0</v>
      </c>
      <c r="I448" s="405">
        <v>0</v>
      </c>
      <c r="J448" s="405">
        <v>0</v>
      </c>
      <c r="K448" s="405">
        <v>0</v>
      </c>
      <c r="L448" s="405">
        <v>0</v>
      </c>
      <c r="M448" s="405">
        <v>0</v>
      </c>
      <c r="N448" s="405">
        <v>0</v>
      </c>
      <c r="O448" s="405">
        <v>0</v>
      </c>
      <c r="P448" s="405">
        <v>0</v>
      </c>
      <c r="Q448" s="405">
        <v>0</v>
      </c>
      <c r="R448" s="405">
        <v>0</v>
      </c>
      <c r="S448" s="405">
        <v>0</v>
      </c>
      <c r="T448" s="405">
        <v>0</v>
      </c>
    </row>
    <row r="449" spans="1:20">
      <c r="A449" s="405" t="s">
        <v>9565</v>
      </c>
      <c r="B449" s="405" t="s">
        <v>9566</v>
      </c>
      <c r="C449" s="405" t="s">
        <v>37</v>
      </c>
      <c r="D449" s="405" t="s">
        <v>9567</v>
      </c>
      <c r="F449" s="405">
        <v>0</v>
      </c>
      <c r="G449" s="405">
        <v>0</v>
      </c>
      <c r="H449" s="405">
        <v>0</v>
      </c>
      <c r="I449" s="405">
        <v>0</v>
      </c>
      <c r="J449" s="405">
        <v>0</v>
      </c>
      <c r="K449" s="405">
        <v>0</v>
      </c>
      <c r="L449" s="405">
        <v>0</v>
      </c>
      <c r="M449" s="405">
        <v>0</v>
      </c>
      <c r="N449" s="405">
        <v>0</v>
      </c>
      <c r="O449" s="405">
        <v>0</v>
      </c>
      <c r="P449" s="405">
        <v>0</v>
      </c>
      <c r="Q449" s="405">
        <v>0</v>
      </c>
      <c r="R449" s="405">
        <v>0</v>
      </c>
      <c r="S449" s="405">
        <v>0</v>
      </c>
      <c r="T449" s="405">
        <v>0</v>
      </c>
    </row>
    <row r="450" spans="1:20">
      <c r="A450" s="405" t="s">
        <v>9568</v>
      </c>
      <c r="B450" s="405" t="s">
        <v>9569</v>
      </c>
      <c r="C450" s="405" t="s">
        <v>37</v>
      </c>
      <c r="D450" s="405" t="s">
        <v>9570</v>
      </c>
      <c r="F450" s="405">
        <v>0</v>
      </c>
      <c r="G450" s="405">
        <v>0</v>
      </c>
      <c r="H450" s="405">
        <v>0</v>
      </c>
      <c r="I450" s="405">
        <v>0</v>
      </c>
      <c r="J450" s="405">
        <v>0</v>
      </c>
      <c r="K450" s="405">
        <v>0</v>
      </c>
      <c r="L450" s="405">
        <v>0</v>
      </c>
      <c r="M450" s="405">
        <v>0</v>
      </c>
      <c r="N450" s="405">
        <v>0</v>
      </c>
      <c r="O450" s="405">
        <v>0</v>
      </c>
      <c r="P450" s="405">
        <v>0</v>
      </c>
      <c r="Q450" s="405">
        <v>0</v>
      </c>
      <c r="R450" s="405">
        <v>0</v>
      </c>
      <c r="S450" s="405">
        <v>0</v>
      </c>
      <c r="T450" s="405">
        <v>0</v>
      </c>
    </row>
    <row r="451" spans="1:20">
      <c r="A451" s="405" t="s">
        <v>9571</v>
      </c>
      <c r="B451" s="405" t="s">
        <v>3891</v>
      </c>
      <c r="C451" s="405" t="s">
        <v>37</v>
      </c>
      <c r="D451" s="5">
        <v>1646393</v>
      </c>
      <c r="E451" s="405" t="s">
        <v>9572</v>
      </c>
      <c r="F451" s="405">
        <v>4</v>
      </c>
      <c r="G451" s="405">
        <v>4</v>
      </c>
      <c r="H451" s="405">
        <v>10</v>
      </c>
      <c r="I451" s="405">
        <v>5</v>
      </c>
      <c r="J451" s="405">
        <v>4</v>
      </c>
      <c r="K451" s="405">
        <v>0</v>
      </c>
      <c r="L451" s="405">
        <v>0</v>
      </c>
      <c r="M451" s="405">
        <v>0</v>
      </c>
      <c r="N451" s="405">
        <v>3</v>
      </c>
      <c r="O451" s="405">
        <v>27</v>
      </c>
      <c r="P451" s="405">
        <v>12</v>
      </c>
      <c r="Q451" s="405">
        <v>1</v>
      </c>
      <c r="R451" s="405">
        <v>70</v>
      </c>
      <c r="S451" s="405">
        <v>51</v>
      </c>
      <c r="T451" s="405">
        <v>19</v>
      </c>
    </row>
    <row r="452" spans="1:20">
      <c r="A452" s="405" t="s">
        <v>9573</v>
      </c>
      <c r="B452" s="405" t="s">
        <v>9574</v>
      </c>
      <c r="C452" s="405" t="s">
        <v>37</v>
      </c>
      <c r="D452" s="405" t="s">
        <v>9575</v>
      </c>
      <c r="F452" s="405">
        <v>0</v>
      </c>
      <c r="G452" s="405">
        <v>0</v>
      </c>
      <c r="H452" s="405">
        <v>0</v>
      </c>
      <c r="I452" s="405">
        <v>0</v>
      </c>
      <c r="J452" s="405">
        <v>0</v>
      </c>
      <c r="K452" s="405">
        <v>0</v>
      </c>
      <c r="L452" s="405">
        <v>0</v>
      </c>
      <c r="M452" s="405">
        <v>0</v>
      </c>
      <c r="N452" s="405">
        <v>0</v>
      </c>
      <c r="O452" s="405">
        <v>0</v>
      </c>
      <c r="P452" s="405">
        <v>0</v>
      </c>
      <c r="Q452" s="405">
        <v>0</v>
      </c>
      <c r="R452" s="405">
        <v>0</v>
      </c>
      <c r="S452" s="405">
        <v>0</v>
      </c>
      <c r="T452" s="405">
        <v>0</v>
      </c>
    </row>
    <row r="453" spans="1:20">
      <c r="A453" s="405" t="s">
        <v>9576</v>
      </c>
      <c r="B453" s="405" t="s">
        <v>8642</v>
      </c>
      <c r="C453" s="405" t="s">
        <v>37</v>
      </c>
      <c r="D453" s="405" t="s">
        <v>9577</v>
      </c>
      <c r="F453" s="405">
        <v>0</v>
      </c>
      <c r="G453" s="405">
        <v>0</v>
      </c>
      <c r="H453" s="405">
        <v>0</v>
      </c>
      <c r="I453" s="405">
        <v>0</v>
      </c>
      <c r="J453" s="405">
        <v>0</v>
      </c>
      <c r="K453" s="405">
        <v>0</v>
      </c>
      <c r="L453" s="405">
        <v>0</v>
      </c>
      <c r="M453" s="405">
        <v>0</v>
      </c>
      <c r="N453" s="405">
        <v>0</v>
      </c>
      <c r="O453" s="405">
        <v>0</v>
      </c>
      <c r="P453" s="405">
        <v>0</v>
      </c>
      <c r="Q453" s="405">
        <v>0</v>
      </c>
      <c r="R453" s="405">
        <v>0</v>
      </c>
      <c r="S453" s="405">
        <v>0</v>
      </c>
      <c r="T453" s="405">
        <v>0</v>
      </c>
    </row>
    <row r="454" spans="1:20">
      <c r="A454" s="405" t="s">
        <v>9578</v>
      </c>
      <c r="B454" s="405" t="s">
        <v>9579</v>
      </c>
      <c r="C454" s="405" t="s">
        <v>37</v>
      </c>
      <c r="D454" s="5">
        <v>1864443</v>
      </c>
      <c r="F454" s="405">
        <v>0</v>
      </c>
      <c r="G454" s="405">
        <v>0</v>
      </c>
      <c r="H454" s="405">
        <v>0</v>
      </c>
      <c r="I454" s="405">
        <v>0</v>
      </c>
      <c r="J454" s="405">
        <v>0</v>
      </c>
      <c r="K454" s="405">
        <v>0</v>
      </c>
      <c r="L454" s="405">
        <v>0</v>
      </c>
      <c r="M454" s="405">
        <v>0</v>
      </c>
      <c r="N454" s="405">
        <v>0</v>
      </c>
      <c r="O454" s="405">
        <v>0</v>
      </c>
      <c r="P454" s="405">
        <v>0</v>
      </c>
      <c r="Q454" s="405">
        <v>0</v>
      </c>
      <c r="R454" s="405">
        <v>0</v>
      </c>
      <c r="S454" s="405">
        <v>0</v>
      </c>
      <c r="T454" s="405">
        <v>0</v>
      </c>
    </row>
    <row r="455" spans="1:20">
      <c r="A455" s="405" t="s">
        <v>2170</v>
      </c>
      <c r="B455" s="405" t="s">
        <v>3974</v>
      </c>
      <c r="C455" s="405" t="s">
        <v>37</v>
      </c>
      <c r="D455" s="5">
        <v>1899871</v>
      </c>
      <c r="E455" s="405" t="s">
        <v>2172</v>
      </c>
      <c r="F455" s="405">
        <v>0</v>
      </c>
      <c r="G455" s="405">
        <v>5</v>
      </c>
      <c r="H455" s="405">
        <v>8</v>
      </c>
      <c r="I455" s="405">
        <v>1</v>
      </c>
      <c r="J455" s="405">
        <v>4</v>
      </c>
      <c r="K455" s="405">
        <v>0</v>
      </c>
      <c r="L455" s="405">
        <v>0</v>
      </c>
      <c r="M455" s="405">
        <v>0</v>
      </c>
      <c r="N455" s="405">
        <v>3</v>
      </c>
      <c r="O455" s="405">
        <v>9</v>
      </c>
      <c r="P455" s="405">
        <v>11</v>
      </c>
      <c r="Q455" s="405">
        <v>4</v>
      </c>
      <c r="R455" s="405">
        <v>45</v>
      </c>
      <c r="S455" s="405">
        <v>32</v>
      </c>
      <c r="T455" s="405">
        <v>13</v>
      </c>
    </row>
    <row r="456" spans="1:20">
      <c r="A456" s="405" t="s">
        <v>9580</v>
      </c>
      <c r="B456" s="405" t="s">
        <v>9511</v>
      </c>
      <c r="C456" s="405" t="s">
        <v>37</v>
      </c>
      <c r="D456" s="405" t="s">
        <v>9581</v>
      </c>
      <c r="F456" s="405">
        <v>0</v>
      </c>
      <c r="G456" s="405">
        <v>0</v>
      </c>
      <c r="H456" s="405">
        <v>0</v>
      </c>
      <c r="I456" s="405">
        <v>0</v>
      </c>
      <c r="J456" s="405">
        <v>0</v>
      </c>
      <c r="K456" s="405">
        <v>0</v>
      </c>
      <c r="L456" s="405">
        <v>0</v>
      </c>
      <c r="M456" s="405">
        <v>0</v>
      </c>
      <c r="N456" s="405">
        <v>0</v>
      </c>
      <c r="O456" s="405">
        <v>0</v>
      </c>
      <c r="P456" s="405">
        <v>0</v>
      </c>
      <c r="Q456" s="405">
        <v>0</v>
      </c>
      <c r="R456" s="405">
        <v>0</v>
      </c>
      <c r="S456" s="405">
        <v>0</v>
      </c>
      <c r="T456" s="405">
        <v>0</v>
      </c>
    </row>
    <row r="457" spans="1:20">
      <c r="A457" s="405" t="s">
        <v>9582</v>
      </c>
      <c r="B457" s="405" t="s">
        <v>9583</v>
      </c>
      <c r="C457" s="405" t="s">
        <v>37</v>
      </c>
      <c r="D457" s="405" t="s">
        <v>9584</v>
      </c>
      <c r="F457" s="405">
        <v>0</v>
      </c>
      <c r="G457" s="405">
        <v>0</v>
      </c>
      <c r="H457" s="405">
        <v>0</v>
      </c>
      <c r="I457" s="405">
        <v>0</v>
      </c>
      <c r="J457" s="405">
        <v>0</v>
      </c>
      <c r="K457" s="405">
        <v>0</v>
      </c>
      <c r="L457" s="405">
        <v>0</v>
      </c>
      <c r="M457" s="405">
        <v>0</v>
      </c>
      <c r="N457" s="405">
        <v>0</v>
      </c>
      <c r="O457" s="405">
        <v>0</v>
      </c>
      <c r="P457" s="405">
        <v>0</v>
      </c>
      <c r="Q457" s="405">
        <v>0</v>
      </c>
      <c r="R457" s="405">
        <v>0</v>
      </c>
      <c r="S457" s="405">
        <v>0</v>
      </c>
      <c r="T457" s="405">
        <v>0</v>
      </c>
    </row>
    <row r="458" spans="1:20">
      <c r="A458" s="405" t="s">
        <v>9585</v>
      </c>
      <c r="B458" s="405" t="s">
        <v>8901</v>
      </c>
      <c r="C458" s="405" t="s">
        <v>37</v>
      </c>
      <c r="D458" s="405" t="s">
        <v>9586</v>
      </c>
      <c r="E458" s="405" t="s">
        <v>9587</v>
      </c>
      <c r="F458" s="405">
        <v>0</v>
      </c>
      <c r="G458" s="405">
        <v>0</v>
      </c>
      <c r="H458" s="405">
        <v>0</v>
      </c>
      <c r="I458" s="405">
        <v>0</v>
      </c>
      <c r="J458" s="405">
        <v>0</v>
      </c>
      <c r="K458" s="405">
        <v>0</v>
      </c>
      <c r="L458" s="405">
        <v>0</v>
      </c>
      <c r="M458" s="405">
        <v>0</v>
      </c>
      <c r="N458" s="405">
        <v>0</v>
      </c>
      <c r="O458" s="405">
        <v>0</v>
      </c>
      <c r="P458" s="405">
        <v>0</v>
      </c>
      <c r="Q458" s="405">
        <v>0</v>
      </c>
      <c r="R458" s="405">
        <v>0</v>
      </c>
      <c r="S458" s="405">
        <v>0</v>
      </c>
      <c r="T458" s="405">
        <v>0</v>
      </c>
    </row>
    <row r="459" spans="1:20">
      <c r="A459" s="405" t="s">
        <v>9588</v>
      </c>
      <c r="B459" s="405" t="s">
        <v>9589</v>
      </c>
      <c r="C459" s="405" t="s">
        <v>37</v>
      </c>
      <c r="D459" s="405" t="s">
        <v>9590</v>
      </c>
      <c r="F459" s="405">
        <v>0</v>
      </c>
      <c r="G459" s="405">
        <v>0</v>
      </c>
      <c r="H459" s="405">
        <v>0</v>
      </c>
      <c r="I459" s="405">
        <v>0</v>
      </c>
      <c r="J459" s="405">
        <v>0</v>
      </c>
      <c r="K459" s="405">
        <v>0</v>
      </c>
      <c r="L459" s="405">
        <v>0</v>
      </c>
      <c r="M459" s="405">
        <v>0</v>
      </c>
      <c r="N459" s="405">
        <v>0</v>
      </c>
      <c r="O459" s="405">
        <v>0</v>
      </c>
      <c r="P459" s="405">
        <v>0</v>
      </c>
      <c r="Q459" s="405">
        <v>0</v>
      </c>
      <c r="R459" s="405">
        <v>0</v>
      </c>
      <c r="S459" s="405">
        <v>0</v>
      </c>
      <c r="T459" s="405">
        <v>0</v>
      </c>
    </row>
    <row r="460" spans="1:20">
      <c r="A460" s="405" t="s">
        <v>9591</v>
      </c>
      <c r="B460" s="405" t="s">
        <v>9592</v>
      </c>
      <c r="C460" s="405" t="s">
        <v>37</v>
      </c>
      <c r="D460" s="5">
        <v>2279359</v>
      </c>
      <c r="F460" s="405">
        <v>0</v>
      </c>
      <c r="G460" s="405">
        <v>0</v>
      </c>
      <c r="H460" s="405">
        <v>0</v>
      </c>
      <c r="I460" s="405">
        <v>0</v>
      </c>
      <c r="J460" s="405">
        <v>0</v>
      </c>
      <c r="K460" s="405">
        <v>0</v>
      </c>
      <c r="L460" s="405">
        <v>0</v>
      </c>
      <c r="M460" s="405">
        <v>0</v>
      </c>
      <c r="N460" s="405">
        <v>0</v>
      </c>
      <c r="O460" s="405">
        <v>0</v>
      </c>
      <c r="P460" s="405">
        <v>0</v>
      </c>
      <c r="Q460" s="405">
        <v>0</v>
      </c>
      <c r="R460" s="405">
        <v>0</v>
      </c>
      <c r="S460" s="405">
        <v>0</v>
      </c>
      <c r="T460" s="405">
        <v>0</v>
      </c>
    </row>
    <row r="461" spans="1:20">
      <c r="A461" s="405" t="s">
        <v>9593</v>
      </c>
      <c r="B461" s="405" t="s">
        <v>8579</v>
      </c>
      <c r="C461" s="405" t="s">
        <v>37</v>
      </c>
      <c r="D461" s="405" t="s">
        <v>9594</v>
      </c>
      <c r="E461" s="405" t="s">
        <v>9595</v>
      </c>
      <c r="F461" s="405">
        <v>0</v>
      </c>
      <c r="G461" s="405">
        <v>0</v>
      </c>
      <c r="H461" s="405">
        <v>0</v>
      </c>
      <c r="I461" s="405">
        <v>0</v>
      </c>
      <c r="J461" s="405">
        <v>0</v>
      </c>
      <c r="K461" s="405">
        <v>0</v>
      </c>
      <c r="L461" s="405">
        <v>0</v>
      </c>
      <c r="M461" s="405">
        <v>0</v>
      </c>
      <c r="N461" s="405">
        <v>0</v>
      </c>
      <c r="O461" s="405">
        <v>0</v>
      </c>
      <c r="P461" s="405">
        <v>0</v>
      </c>
      <c r="Q461" s="405">
        <v>0</v>
      </c>
      <c r="R461" s="405">
        <v>0</v>
      </c>
      <c r="S461" s="405">
        <v>0</v>
      </c>
      <c r="T461" s="405">
        <v>0</v>
      </c>
    </row>
    <row r="462" spans="1:20">
      <c r="A462" s="405" t="s">
        <v>9596</v>
      </c>
      <c r="B462" s="405" t="s">
        <v>9597</v>
      </c>
      <c r="C462" s="405" t="s">
        <v>37</v>
      </c>
      <c r="D462" s="5">
        <v>2357155</v>
      </c>
      <c r="F462" s="405">
        <v>6</v>
      </c>
      <c r="G462" s="405">
        <v>9</v>
      </c>
      <c r="H462" s="405">
        <v>4</v>
      </c>
      <c r="I462" s="405">
        <v>12</v>
      </c>
      <c r="J462" s="405">
        <v>3</v>
      </c>
      <c r="K462" s="405">
        <v>0</v>
      </c>
      <c r="L462" s="405">
        <v>0</v>
      </c>
      <c r="M462" s="405">
        <v>0</v>
      </c>
      <c r="N462" s="405">
        <v>4</v>
      </c>
      <c r="O462" s="405">
        <v>10</v>
      </c>
      <c r="P462" s="405">
        <v>21</v>
      </c>
      <c r="Q462" s="405">
        <v>1</v>
      </c>
      <c r="R462" s="405">
        <v>70</v>
      </c>
      <c r="S462" s="405">
        <v>57</v>
      </c>
      <c r="T462" s="405">
        <v>13</v>
      </c>
    </row>
    <row r="463" spans="1:20">
      <c r="A463" s="405" t="s">
        <v>9598</v>
      </c>
      <c r="B463" s="405" t="s">
        <v>8679</v>
      </c>
      <c r="C463" s="405" t="s">
        <v>37</v>
      </c>
      <c r="D463" s="405" t="s">
        <v>9599</v>
      </c>
      <c r="E463" s="405" t="s">
        <v>9600</v>
      </c>
      <c r="F463" s="405">
        <v>2</v>
      </c>
      <c r="G463" s="405">
        <v>4</v>
      </c>
      <c r="H463" s="405">
        <v>0</v>
      </c>
      <c r="I463" s="405">
        <v>1</v>
      </c>
      <c r="J463" s="405">
        <v>2</v>
      </c>
      <c r="K463" s="405">
        <v>0</v>
      </c>
      <c r="L463" s="405">
        <v>0</v>
      </c>
      <c r="M463" s="405">
        <v>1</v>
      </c>
      <c r="N463" s="405">
        <v>11</v>
      </c>
      <c r="O463" s="405">
        <v>1</v>
      </c>
      <c r="P463" s="405">
        <v>4</v>
      </c>
      <c r="Q463" s="405">
        <v>0</v>
      </c>
      <c r="R463" s="405">
        <v>26</v>
      </c>
      <c r="S463" s="405">
        <v>22</v>
      </c>
      <c r="T463" s="405">
        <v>4</v>
      </c>
    </row>
    <row r="464" spans="1:20">
      <c r="A464" s="405" t="s">
        <v>9601</v>
      </c>
      <c r="B464" s="405" t="s">
        <v>3891</v>
      </c>
      <c r="C464" s="405" t="s">
        <v>37</v>
      </c>
      <c r="D464" s="5">
        <v>2369939</v>
      </c>
      <c r="E464" s="405" t="s">
        <v>9602</v>
      </c>
      <c r="F464" s="405">
        <v>2</v>
      </c>
      <c r="G464" s="405">
        <v>7</v>
      </c>
      <c r="H464" s="405">
        <v>1</v>
      </c>
      <c r="I464" s="405">
        <v>2</v>
      </c>
      <c r="J464" s="405">
        <v>4</v>
      </c>
      <c r="K464" s="405">
        <v>1</v>
      </c>
      <c r="L464" s="405">
        <v>1</v>
      </c>
      <c r="M464" s="405">
        <v>0</v>
      </c>
      <c r="N464" s="405">
        <v>10</v>
      </c>
      <c r="O464" s="405">
        <v>5</v>
      </c>
      <c r="P464" s="405">
        <v>5</v>
      </c>
      <c r="Q464" s="405">
        <v>0</v>
      </c>
      <c r="R464" s="405">
        <v>38</v>
      </c>
      <c r="S464" s="405">
        <v>34</v>
      </c>
      <c r="T464" s="405">
        <v>4</v>
      </c>
    </row>
    <row r="465" spans="1:20">
      <c r="A465" s="405" t="s">
        <v>9603</v>
      </c>
      <c r="B465" s="405" t="s">
        <v>3891</v>
      </c>
      <c r="C465" s="405" t="s">
        <v>37</v>
      </c>
      <c r="D465" s="405" t="s">
        <v>9604</v>
      </c>
      <c r="E465" s="405" t="s">
        <v>9605</v>
      </c>
      <c r="F465" s="405">
        <v>7</v>
      </c>
      <c r="G465" s="405">
        <v>3</v>
      </c>
      <c r="H465" s="405">
        <v>6</v>
      </c>
      <c r="I465" s="405">
        <v>4</v>
      </c>
      <c r="J465" s="405">
        <v>10</v>
      </c>
      <c r="K465" s="405">
        <v>0</v>
      </c>
      <c r="L465" s="405">
        <v>1</v>
      </c>
      <c r="M465" s="405">
        <v>0</v>
      </c>
      <c r="N465" s="405">
        <v>11</v>
      </c>
      <c r="O465" s="405">
        <v>5</v>
      </c>
      <c r="P465" s="405">
        <v>7</v>
      </c>
      <c r="Q465" s="405">
        <v>0</v>
      </c>
      <c r="R465" s="405">
        <v>54</v>
      </c>
      <c r="S465" s="405">
        <v>51</v>
      </c>
      <c r="T465" s="405">
        <v>3</v>
      </c>
    </row>
    <row r="466" spans="1:20">
      <c r="A466" s="405" t="s">
        <v>9606</v>
      </c>
      <c r="B466" s="405" t="s">
        <v>7123</v>
      </c>
      <c r="C466" s="405" t="s">
        <v>37</v>
      </c>
      <c r="D466" s="5">
        <v>2380896</v>
      </c>
      <c r="F466" s="405">
        <v>2</v>
      </c>
      <c r="G466" s="405">
        <v>9</v>
      </c>
      <c r="H466" s="405">
        <v>2</v>
      </c>
      <c r="I466" s="405">
        <v>7</v>
      </c>
      <c r="J466" s="405">
        <v>1</v>
      </c>
      <c r="K466" s="405">
        <v>0</v>
      </c>
      <c r="L466" s="405">
        <v>0</v>
      </c>
      <c r="M466" s="405">
        <v>0</v>
      </c>
      <c r="N466" s="405">
        <v>5</v>
      </c>
      <c r="O466" s="405">
        <v>5</v>
      </c>
      <c r="P466" s="405">
        <v>6</v>
      </c>
      <c r="Q466" s="405">
        <v>0</v>
      </c>
      <c r="R466" s="405">
        <v>37</v>
      </c>
      <c r="S466" s="405">
        <v>33</v>
      </c>
      <c r="T466" s="405">
        <v>4</v>
      </c>
    </row>
    <row r="467" spans="1:20">
      <c r="A467" s="405" t="s">
        <v>9607</v>
      </c>
      <c r="B467" s="405" t="s">
        <v>9608</v>
      </c>
      <c r="C467" s="405" t="s">
        <v>37</v>
      </c>
      <c r="D467" s="405" t="s">
        <v>9609</v>
      </c>
      <c r="F467" s="405">
        <v>0</v>
      </c>
      <c r="G467" s="405">
        <v>0</v>
      </c>
      <c r="H467" s="405">
        <v>0</v>
      </c>
      <c r="I467" s="405">
        <v>0</v>
      </c>
      <c r="J467" s="405">
        <v>0</v>
      </c>
      <c r="K467" s="405">
        <v>0</v>
      </c>
      <c r="L467" s="405">
        <v>0</v>
      </c>
      <c r="M467" s="405">
        <v>0</v>
      </c>
      <c r="N467" s="405">
        <v>0</v>
      </c>
      <c r="O467" s="405">
        <v>0</v>
      </c>
      <c r="P467" s="405">
        <v>0</v>
      </c>
      <c r="Q467" s="405">
        <v>0</v>
      </c>
      <c r="R467" s="405">
        <v>0</v>
      </c>
      <c r="S467" s="405">
        <v>0</v>
      </c>
      <c r="T467" s="405">
        <v>0</v>
      </c>
    </row>
    <row r="468" spans="1:20">
      <c r="A468" s="405" t="s">
        <v>9610</v>
      </c>
      <c r="B468" s="405" t="s">
        <v>8664</v>
      </c>
      <c r="C468" s="405" t="s">
        <v>37</v>
      </c>
      <c r="D468" s="5">
        <v>2467458</v>
      </c>
      <c r="F468" s="405">
        <v>0</v>
      </c>
      <c r="G468" s="405">
        <v>0</v>
      </c>
      <c r="H468" s="405">
        <v>0</v>
      </c>
      <c r="I468" s="405">
        <v>0</v>
      </c>
      <c r="J468" s="405">
        <v>0</v>
      </c>
      <c r="K468" s="405">
        <v>0</v>
      </c>
      <c r="L468" s="405">
        <v>0</v>
      </c>
      <c r="M468" s="405">
        <v>0</v>
      </c>
      <c r="N468" s="405">
        <v>0</v>
      </c>
      <c r="O468" s="405">
        <v>0</v>
      </c>
      <c r="P468" s="405">
        <v>0</v>
      </c>
      <c r="Q468" s="405">
        <v>0</v>
      </c>
      <c r="R468" s="405">
        <v>0</v>
      </c>
      <c r="S468" s="405">
        <v>0</v>
      </c>
      <c r="T468" s="405">
        <v>0</v>
      </c>
    </row>
    <row r="469" spans="1:20">
      <c r="A469" s="405" t="s">
        <v>9611</v>
      </c>
      <c r="B469" s="405" t="s">
        <v>9396</v>
      </c>
      <c r="C469" s="405" t="s">
        <v>37</v>
      </c>
      <c r="D469" s="405" t="s">
        <v>9612</v>
      </c>
      <c r="F469" s="405">
        <v>0</v>
      </c>
      <c r="G469" s="405">
        <v>0</v>
      </c>
      <c r="H469" s="405">
        <v>0</v>
      </c>
      <c r="I469" s="405">
        <v>0</v>
      </c>
      <c r="J469" s="405">
        <v>0</v>
      </c>
      <c r="K469" s="405">
        <v>0</v>
      </c>
      <c r="L469" s="405">
        <v>0</v>
      </c>
      <c r="M469" s="405">
        <v>0</v>
      </c>
      <c r="N469" s="405">
        <v>0</v>
      </c>
      <c r="O469" s="405">
        <v>0</v>
      </c>
      <c r="P469" s="405">
        <v>0</v>
      </c>
      <c r="Q469" s="405">
        <v>0</v>
      </c>
      <c r="R469" s="405">
        <v>0</v>
      </c>
      <c r="S469" s="405">
        <v>0</v>
      </c>
      <c r="T469" s="405">
        <v>0</v>
      </c>
    </row>
    <row r="470" spans="1:20">
      <c r="A470" s="405" t="s">
        <v>9613</v>
      </c>
      <c r="B470" s="405" t="s">
        <v>4113</v>
      </c>
      <c r="C470" s="405" t="s">
        <v>37</v>
      </c>
      <c r="D470" s="405" t="s">
        <v>9614</v>
      </c>
      <c r="F470" s="405">
        <v>0</v>
      </c>
      <c r="G470" s="405">
        <v>0</v>
      </c>
      <c r="H470" s="405">
        <v>2</v>
      </c>
      <c r="I470" s="405">
        <v>1</v>
      </c>
      <c r="J470" s="405">
        <v>0</v>
      </c>
      <c r="K470" s="405">
        <v>0</v>
      </c>
      <c r="L470" s="405">
        <v>0</v>
      </c>
      <c r="M470" s="405">
        <v>0</v>
      </c>
      <c r="N470" s="405">
        <v>1</v>
      </c>
      <c r="O470" s="405">
        <v>8</v>
      </c>
      <c r="P470" s="405">
        <v>4</v>
      </c>
      <c r="Q470" s="405">
        <v>5</v>
      </c>
      <c r="R470" s="405">
        <v>21</v>
      </c>
      <c r="S470" s="405">
        <v>17</v>
      </c>
      <c r="T470" s="405">
        <v>4</v>
      </c>
    </row>
    <row r="471" spans="1:20">
      <c r="A471" s="405" t="s">
        <v>9615</v>
      </c>
      <c r="B471" s="405" t="s">
        <v>9616</v>
      </c>
      <c r="C471" s="405" t="s">
        <v>37</v>
      </c>
      <c r="D471" s="405" t="s">
        <v>9617</v>
      </c>
      <c r="F471" s="405">
        <v>0</v>
      </c>
      <c r="G471" s="405">
        <v>0</v>
      </c>
      <c r="H471" s="405">
        <v>0</v>
      </c>
      <c r="I471" s="405">
        <v>0</v>
      </c>
      <c r="J471" s="405">
        <v>0</v>
      </c>
      <c r="K471" s="405">
        <v>0</v>
      </c>
      <c r="L471" s="405">
        <v>0</v>
      </c>
      <c r="M471" s="405">
        <v>0</v>
      </c>
      <c r="N471" s="405">
        <v>0</v>
      </c>
      <c r="O471" s="405">
        <v>0</v>
      </c>
      <c r="P471" s="405">
        <v>0</v>
      </c>
      <c r="Q471" s="405">
        <v>0</v>
      </c>
      <c r="R471" s="405">
        <v>0</v>
      </c>
      <c r="S471" s="405">
        <v>0</v>
      </c>
      <c r="T471" s="405">
        <v>0</v>
      </c>
    </row>
    <row r="472" spans="1:20">
      <c r="A472" s="405" t="s">
        <v>9618</v>
      </c>
      <c r="B472" s="405" t="s">
        <v>8664</v>
      </c>
      <c r="C472" s="405" t="s">
        <v>37</v>
      </c>
      <c r="D472" s="405" t="s">
        <v>9619</v>
      </c>
      <c r="E472" s="405" t="s">
        <v>9620</v>
      </c>
      <c r="F472" s="405">
        <v>0</v>
      </c>
      <c r="G472" s="405">
        <v>0</v>
      </c>
      <c r="H472" s="405">
        <v>0</v>
      </c>
      <c r="I472" s="405">
        <v>0</v>
      </c>
      <c r="J472" s="405">
        <v>0</v>
      </c>
      <c r="K472" s="405">
        <v>0</v>
      </c>
      <c r="L472" s="405">
        <v>0</v>
      </c>
      <c r="M472" s="405">
        <v>0</v>
      </c>
      <c r="N472" s="405">
        <v>0</v>
      </c>
      <c r="O472" s="405">
        <v>0</v>
      </c>
      <c r="P472" s="405">
        <v>0</v>
      </c>
      <c r="Q472" s="405">
        <v>0</v>
      </c>
      <c r="R472" s="405">
        <v>0</v>
      </c>
      <c r="S472" s="405">
        <v>0</v>
      </c>
      <c r="T472" s="405">
        <v>0</v>
      </c>
    </row>
    <row r="473" spans="1:20">
      <c r="A473" s="405" t="s">
        <v>4847</v>
      </c>
      <c r="B473" s="405" t="s">
        <v>4848</v>
      </c>
      <c r="C473" s="405" t="s">
        <v>37</v>
      </c>
      <c r="D473" s="405" t="s">
        <v>4851</v>
      </c>
      <c r="E473" s="405" t="s">
        <v>4852</v>
      </c>
      <c r="F473" s="405">
        <v>0</v>
      </c>
      <c r="G473" s="405">
        <v>0</v>
      </c>
      <c r="H473" s="405">
        <v>0</v>
      </c>
      <c r="I473" s="405">
        <v>0</v>
      </c>
      <c r="J473" s="405">
        <v>0</v>
      </c>
      <c r="K473" s="405">
        <v>0</v>
      </c>
      <c r="L473" s="405">
        <v>0</v>
      </c>
      <c r="M473" s="405">
        <v>0</v>
      </c>
      <c r="N473" s="405">
        <v>0</v>
      </c>
      <c r="O473" s="405">
        <v>0</v>
      </c>
      <c r="P473" s="405">
        <v>0</v>
      </c>
      <c r="Q473" s="405">
        <v>0</v>
      </c>
      <c r="R473" s="405">
        <v>0</v>
      </c>
      <c r="S473" s="405">
        <v>0</v>
      </c>
      <c r="T473" s="405">
        <v>0</v>
      </c>
    </row>
    <row r="474" spans="1:20">
      <c r="A474" s="405" t="s">
        <v>9621</v>
      </c>
      <c r="B474" s="405" t="s">
        <v>4848</v>
      </c>
      <c r="C474" s="405" t="s">
        <v>37</v>
      </c>
      <c r="D474" s="405" t="s">
        <v>9622</v>
      </c>
      <c r="E474" s="405" t="s">
        <v>9623</v>
      </c>
      <c r="F474" s="405">
        <v>0</v>
      </c>
      <c r="G474" s="405">
        <v>0</v>
      </c>
      <c r="H474" s="405">
        <v>0</v>
      </c>
      <c r="I474" s="405">
        <v>0</v>
      </c>
      <c r="J474" s="405">
        <v>0</v>
      </c>
      <c r="K474" s="405">
        <v>0</v>
      </c>
      <c r="L474" s="405">
        <v>0</v>
      </c>
      <c r="M474" s="405">
        <v>0</v>
      </c>
      <c r="N474" s="405">
        <v>0</v>
      </c>
      <c r="O474" s="405">
        <v>0</v>
      </c>
      <c r="P474" s="405">
        <v>0</v>
      </c>
      <c r="Q474" s="405">
        <v>0</v>
      </c>
      <c r="R474" s="405">
        <v>0</v>
      </c>
      <c r="S474" s="405">
        <v>0</v>
      </c>
      <c r="T474" s="405">
        <v>0</v>
      </c>
    </row>
    <row r="475" spans="1:20">
      <c r="A475" s="405" t="s">
        <v>9624</v>
      </c>
      <c r="B475" s="405" t="s">
        <v>9625</v>
      </c>
      <c r="C475" s="405" t="s">
        <v>37</v>
      </c>
      <c r="D475" s="405" t="s">
        <v>9626</v>
      </c>
      <c r="F475" s="405">
        <v>0</v>
      </c>
      <c r="G475" s="405">
        <v>0</v>
      </c>
      <c r="H475" s="405">
        <v>0</v>
      </c>
      <c r="I475" s="405">
        <v>0</v>
      </c>
      <c r="J475" s="405">
        <v>0</v>
      </c>
      <c r="K475" s="405">
        <v>0</v>
      </c>
      <c r="L475" s="405">
        <v>0</v>
      </c>
      <c r="M475" s="405">
        <v>0</v>
      </c>
      <c r="N475" s="405">
        <v>0</v>
      </c>
      <c r="O475" s="405">
        <v>0</v>
      </c>
      <c r="P475" s="405">
        <v>0</v>
      </c>
      <c r="Q475" s="405">
        <v>0</v>
      </c>
      <c r="R475" s="405">
        <v>0</v>
      </c>
      <c r="S475" s="405">
        <v>0</v>
      </c>
      <c r="T475" s="405">
        <v>0</v>
      </c>
    </row>
    <row r="476" spans="1:20">
      <c r="A476" s="405" t="s">
        <v>9627</v>
      </c>
      <c r="B476" s="405">
        <v>10.230700000000001</v>
      </c>
      <c r="C476" s="405" t="s">
        <v>37</v>
      </c>
      <c r="D476" s="405" t="s">
        <v>9628</v>
      </c>
      <c r="F476" s="405">
        <v>0</v>
      </c>
      <c r="G476" s="405">
        <v>0</v>
      </c>
      <c r="H476" s="405">
        <v>0</v>
      </c>
      <c r="I476" s="405">
        <v>0</v>
      </c>
      <c r="J476" s="405">
        <v>0</v>
      </c>
      <c r="K476" s="405">
        <v>0</v>
      </c>
      <c r="L476" s="405">
        <v>1</v>
      </c>
      <c r="M476" s="405">
        <v>0</v>
      </c>
      <c r="N476" s="405">
        <v>0</v>
      </c>
      <c r="O476" s="405">
        <v>0</v>
      </c>
      <c r="P476" s="405">
        <v>0</v>
      </c>
      <c r="Q476" s="405">
        <v>0</v>
      </c>
      <c r="R476" s="405">
        <v>1</v>
      </c>
      <c r="S476" s="405">
        <v>1</v>
      </c>
      <c r="T476" s="405">
        <v>0</v>
      </c>
    </row>
    <row r="477" spans="1:20">
      <c r="A477" s="405" t="s">
        <v>9629</v>
      </c>
      <c r="B477" s="405" t="s">
        <v>9630</v>
      </c>
      <c r="C477" s="405" t="s">
        <v>37</v>
      </c>
      <c r="D477" s="405" t="s">
        <v>9631</v>
      </c>
      <c r="F477" s="405">
        <v>1</v>
      </c>
      <c r="G477" s="405">
        <v>22</v>
      </c>
      <c r="H477" s="405">
        <v>8</v>
      </c>
      <c r="I477" s="405">
        <v>4</v>
      </c>
      <c r="J477" s="405">
        <v>2</v>
      </c>
      <c r="K477" s="405">
        <v>0</v>
      </c>
      <c r="L477" s="405">
        <v>0</v>
      </c>
      <c r="M477" s="405">
        <v>3</v>
      </c>
      <c r="N477" s="405">
        <v>6</v>
      </c>
      <c r="O477" s="405">
        <v>4</v>
      </c>
      <c r="P477" s="405">
        <v>8</v>
      </c>
      <c r="Q477" s="405">
        <v>10</v>
      </c>
      <c r="R477" s="405">
        <v>68</v>
      </c>
      <c r="S477" s="405">
        <v>36</v>
      </c>
      <c r="T477" s="405">
        <v>32</v>
      </c>
    </row>
    <row r="478" spans="1:20">
      <c r="A478" s="405" t="s">
        <v>9632</v>
      </c>
      <c r="B478" s="405" t="s">
        <v>9630</v>
      </c>
      <c r="C478" s="405" t="s">
        <v>37</v>
      </c>
      <c r="D478" s="405" t="s">
        <v>9633</v>
      </c>
      <c r="F478" s="405">
        <v>6</v>
      </c>
      <c r="G478" s="405">
        <v>18</v>
      </c>
      <c r="H478" s="405">
        <v>12</v>
      </c>
      <c r="I478" s="405">
        <v>12</v>
      </c>
      <c r="J478" s="405">
        <v>10</v>
      </c>
      <c r="K478" s="405">
        <v>0</v>
      </c>
      <c r="L478" s="405">
        <v>2</v>
      </c>
      <c r="M478" s="405">
        <v>3</v>
      </c>
      <c r="N478" s="405">
        <v>5</v>
      </c>
      <c r="O478" s="405">
        <v>19</v>
      </c>
      <c r="P478" s="405">
        <v>15</v>
      </c>
      <c r="Q478" s="405">
        <v>18</v>
      </c>
      <c r="R478" s="405">
        <v>120</v>
      </c>
      <c r="S478" s="405">
        <v>79</v>
      </c>
      <c r="T478" s="405">
        <v>41</v>
      </c>
    </row>
    <row r="479" spans="1:20">
      <c r="A479" s="405" t="s">
        <v>2096</v>
      </c>
      <c r="B479" s="405" t="s">
        <v>2096</v>
      </c>
      <c r="C479" s="405" t="s">
        <v>37</v>
      </c>
      <c r="D479" s="405" t="s">
        <v>2097</v>
      </c>
      <c r="F479" s="405">
        <v>0</v>
      </c>
      <c r="G479" s="405">
        <v>0</v>
      </c>
      <c r="H479" s="405">
        <v>0</v>
      </c>
      <c r="I479" s="405">
        <v>0</v>
      </c>
      <c r="J479" s="405">
        <v>0</v>
      </c>
      <c r="K479" s="405">
        <v>0</v>
      </c>
      <c r="L479" s="405">
        <v>0</v>
      </c>
      <c r="M479" s="405">
        <v>0</v>
      </c>
      <c r="N479" s="405">
        <v>0</v>
      </c>
      <c r="O479" s="405">
        <v>0</v>
      </c>
      <c r="P479" s="405">
        <v>0</v>
      </c>
      <c r="Q479" s="405">
        <v>0</v>
      </c>
      <c r="R479" s="405">
        <v>0</v>
      </c>
      <c r="S479" s="405">
        <v>0</v>
      </c>
      <c r="T479" s="405">
        <v>0</v>
      </c>
    </row>
    <row r="480" spans="1:20">
      <c r="A480" s="405" t="s">
        <v>9634</v>
      </c>
      <c r="B480" s="405" t="s">
        <v>8817</v>
      </c>
      <c r="C480" s="405" t="s">
        <v>37</v>
      </c>
      <c r="D480" s="405" t="s">
        <v>9635</v>
      </c>
      <c r="E480" s="405" t="s">
        <v>9636</v>
      </c>
      <c r="F480" s="405">
        <v>4</v>
      </c>
      <c r="G480" s="405">
        <v>0</v>
      </c>
      <c r="H480" s="405">
        <v>1</v>
      </c>
      <c r="I480" s="405">
        <v>0</v>
      </c>
      <c r="J480" s="405">
        <v>1</v>
      </c>
      <c r="K480" s="405">
        <v>0</v>
      </c>
      <c r="L480" s="405">
        <v>0</v>
      </c>
      <c r="M480" s="405">
        <v>7</v>
      </c>
      <c r="N480" s="405">
        <v>0</v>
      </c>
      <c r="O480" s="405">
        <v>0</v>
      </c>
      <c r="P480" s="405">
        <v>0</v>
      </c>
      <c r="Q480" s="405">
        <v>0</v>
      </c>
      <c r="R480" s="405">
        <v>13</v>
      </c>
      <c r="S480" s="405">
        <v>7</v>
      </c>
      <c r="T480" s="405">
        <v>6</v>
      </c>
    </row>
    <row r="481" spans="1:20">
      <c r="A481" s="405" t="s">
        <v>9637</v>
      </c>
      <c r="B481" s="405" t="s">
        <v>9638</v>
      </c>
      <c r="C481" s="405" t="s">
        <v>37</v>
      </c>
      <c r="D481" s="405" t="s">
        <v>9639</v>
      </c>
      <c r="E481" s="405" t="s">
        <v>9640</v>
      </c>
      <c r="F481" s="405">
        <v>0</v>
      </c>
      <c r="G481" s="405">
        <v>0</v>
      </c>
      <c r="H481" s="405">
        <v>0</v>
      </c>
      <c r="I481" s="405">
        <v>0</v>
      </c>
      <c r="J481" s="405">
        <v>0</v>
      </c>
      <c r="K481" s="405">
        <v>0</v>
      </c>
      <c r="L481" s="405">
        <v>0</v>
      </c>
      <c r="M481" s="405">
        <v>0</v>
      </c>
      <c r="N481" s="405">
        <v>0</v>
      </c>
      <c r="O481" s="405">
        <v>0</v>
      </c>
      <c r="P481" s="405">
        <v>0</v>
      </c>
      <c r="Q481" s="405">
        <v>0</v>
      </c>
      <c r="R481" s="405">
        <v>0</v>
      </c>
      <c r="S481" s="405">
        <v>0</v>
      </c>
      <c r="T481" s="405">
        <v>0</v>
      </c>
    </row>
    <row r="482" spans="1:20">
      <c r="A482" s="405" t="s">
        <v>9641</v>
      </c>
      <c r="B482" s="405" t="s">
        <v>8664</v>
      </c>
      <c r="C482" s="405" t="s">
        <v>37</v>
      </c>
      <c r="D482" s="405" t="s">
        <v>9642</v>
      </c>
      <c r="E482" s="405" t="s">
        <v>9643</v>
      </c>
      <c r="F482" s="405">
        <v>0</v>
      </c>
      <c r="G482" s="405">
        <v>0</v>
      </c>
      <c r="H482" s="405">
        <v>0</v>
      </c>
      <c r="I482" s="405">
        <v>0</v>
      </c>
      <c r="J482" s="405">
        <v>0</v>
      </c>
      <c r="K482" s="405">
        <v>0</v>
      </c>
      <c r="L482" s="405">
        <v>0</v>
      </c>
      <c r="M482" s="405">
        <v>0</v>
      </c>
      <c r="N482" s="405">
        <v>0</v>
      </c>
      <c r="O482" s="405">
        <v>0</v>
      </c>
      <c r="P482" s="405">
        <v>0</v>
      </c>
      <c r="Q482" s="405">
        <v>0</v>
      </c>
      <c r="R482" s="405">
        <v>0</v>
      </c>
      <c r="S482" s="405">
        <v>0</v>
      </c>
      <c r="T482" s="405">
        <v>0</v>
      </c>
    </row>
    <row r="483" spans="1:20">
      <c r="A483" s="405" t="s">
        <v>9644</v>
      </c>
      <c r="B483" s="405" t="s">
        <v>9644</v>
      </c>
      <c r="C483" s="405" t="s">
        <v>37</v>
      </c>
      <c r="D483" s="405" t="s">
        <v>9645</v>
      </c>
      <c r="F483" s="405">
        <v>0</v>
      </c>
      <c r="G483" s="405">
        <v>0</v>
      </c>
      <c r="H483" s="405">
        <v>0</v>
      </c>
      <c r="I483" s="405">
        <v>0</v>
      </c>
      <c r="J483" s="405">
        <v>0</v>
      </c>
      <c r="K483" s="405">
        <v>0</v>
      </c>
      <c r="L483" s="405">
        <v>0</v>
      </c>
      <c r="M483" s="405">
        <v>0</v>
      </c>
      <c r="N483" s="405">
        <v>0</v>
      </c>
      <c r="O483" s="405">
        <v>0</v>
      </c>
      <c r="P483" s="405">
        <v>0</v>
      </c>
      <c r="Q483" s="405">
        <v>0</v>
      </c>
      <c r="R483" s="405">
        <v>0</v>
      </c>
      <c r="S483" s="405">
        <v>0</v>
      </c>
      <c r="T483" s="405">
        <v>0</v>
      </c>
    </row>
    <row r="484" spans="1:20">
      <c r="A484" s="405" t="s">
        <v>9646</v>
      </c>
      <c r="B484" s="405" t="s">
        <v>9647</v>
      </c>
      <c r="C484" s="405" t="s">
        <v>37</v>
      </c>
      <c r="D484" s="5">
        <v>21459</v>
      </c>
      <c r="F484" s="405">
        <v>0</v>
      </c>
      <c r="G484" s="405">
        <v>0</v>
      </c>
      <c r="H484" s="405">
        <v>0</v>
      </c>
      <c r="I484" s="405">
        <v>0</v>
      </c>
      <c r="J484" s="405">
        <v>0</v>
      </c>
      <c r="K484" s="405">
        <v>0</v>
      </c>
      <c r="L484" s="405">
        <v>0</v>
      </c>
      <c r="M484" s="405">
        <v>0</v>
      </c>
      <c r="N484" s="405">
        <v>0</v>
      </c>
      <c r="O484" s="405">
        <v>0</v>
      </c>
      <c r="P484" s="405">
        <v>0</v>
      </c>
      <c r="Q484" s="405">
        <v>0</v>
      </c>
      <c r="R484" s="405">
        <v>0</v>
      </c>
      <c r="S484" s="405">
        <v>0</v>
      </c>
      <c r="T484" s="405">
        <v>0</v>
      </c>
    </row>
    <row r="485" spans="1:20">
      <c r="A485" s="405" t="s">
        <v>9648</v>
      </c>
      <c r="B485" s="405" t="s">
        <v>9649</v>
      </c>
      <c r="C485" s="405" t="s">
        <v>37</v>
      </c>
      <c r="D485" s="5">
        <v>171574</v>
      </c>
      <c r="F485" s="405">
        <v>0</v>
      </c>
      <c r="G485" s="405">
        <v>0</v>
      </c>
      <c r="H485" s="405">
        <v>0</v>
      </c>
      <c r="I485" s="405">
        <v>0</v>
      </c>
      <c r="J485" s="405">
        <v>0</v>
      </c>
      <c r="K485" s="405">
        <v>0</v>
      </c>
      <c r="L485" s="405">
        <v>0</v>
      </c>
      <c r="M485" s="405">
        <v>0</v>
      </c>
      <c r="N485" s="405">
        <v>0</v>
      </c>
      <c r="O485" s="405">
        <v>0</v>
      </c>
      <c r="P485" s="405">
        <v>0</v>
      </c>
      <c r="Q485" s="405">
        <v>0</v>
      </c>
      <c r="R485" s="405">
        <v>0</v>
      </c>
      <c r="S485" s="405">
        <v>0</v>
      </c>
      <c r="T485" s="405">
        <v>0</v>
      </c>
    </row>
    <row r="486" spans="1:20">
      <c r="A486" s="405" t="s">
        <v>9650</v>
      </c>
      <c r="B486" s="405" t="s">
        <v>9651</v>
      </c>
      <c r="C486" s="405" t="s">
        <v>37</v>
      </c>
      <c r="D486" s="5">
        <v>785912</v>
      </c>
      <c r="F486" s="405">
        <v>0</v>
      </c>
      <c r="G486" s="405">
        <v>0</v>
      </c>
      <c r="H486" s="405">
        <v>0</v>
      </c>
      <c r="I486" s="405">
        <v>0</v>
      </c>
      <c r="J486" s="405">
        <v>0</v>
      </c>
      <c r="K486" s="405">
        <v>0</v>
      </c>
      <c r="L486" s="405">
        <v>0</v>
      </c>
      <c r="M486" s="405">
        <v>0</v>
      </c>
      <c r="N486" s="405">
        <v>0</v>
      </c>
      <c r="O486" s="405">
        <v>0</v>
      </c>
      <c r="P486" s="405">
        <v>0</v>
      </c>
      <c r="Q486" s="405">
        <v>0</v>
      </c>
      <c r="R486" s="405">
        <v>0</v>
      </c>
      <c r="S486" s="405">
        <v>0</v>
      </c>
      <c r="T486" s="405">
        <v>0</v>
      </c>
    </row>
    <row r="487" spans="1:20">
      <c r="A487" s="405" t="s">
        <v>2462</v>
      </c>
      <c r="B487" s="405" t="s">
        <v>2462</v>
      </c>
      <c r="C487" s="405" t="s">
        <v>37</v>
      </c>
      <c r="D487" s="5">
        <v>795774</v>
      </c>
      <c r="F487" s="405">
        <v>0</v>
      </c>
      <c r="G487" s="405">
        <v>0</v>
      </c>
      <c r="H487" s="405">
        <v>0</v>
      </c>
      <c r="I487" s="405">
        <v>0</v>
      </c>
      <c r="J487" s="405">
        <v>0</v>
      </c>
      <c r="K487" s="405">
        <v>0</v>
      </c>
      <c r="L487" s="405">
        <v>0</v>
      </c>
      <c r="M487" s="405">
        <v>0</v>
      </c>
      <c r="N487" s="405">
        <v>0</v>
      </c>
      <c r="O487" s="405">
        <v>0</v>
      </c>
      <c r="P487" s="405">
        <v>0</v>
      </c>
      <c r="Q487" s="405">
        <v>0</v>
      </c>
      <c r="R487" s="405">
        <v>0</v>
      </c>
      <c r="S487" s="405">
        <v>0</v>
      </c>
      <c r="T487" s="405">
        <v>0</v>
      </c>
    </row>
    <row r="488" spans="1:20">
      <c r="A488" s="405" t="s">
        <v>9652</v>
      </c>
      <c r="B488" s="405" t="s">
        <v>8664</v>
      </c>
      <c r="C488" s="405" t="s">
        <v>37</v>
      </c>
      <c r="D488" s="405" t="s">
        <v>9653</v>
      </c>
      <c r="E488" s="405" t="s">
        <v>9654</v>
      </c>
      <c r="F488" s="405">
        <v>0</v>
      </c>
      <c r="G488" s="405">
        <v>0</v>
      </c>
      <c r="H488" s="405">
        <v>0</v>
      </c>
      <c r="I488" s="405">
        <v>0</v>
      </c>
      <c r="J488" s="405">
        <v>0</v>
      </c>
      <c r="K488" s="405">
        <v>0</v>
      </c>
      <c r="L488" s="405">
        <v>0</v>
      </c>
      <c r="M488" s="405">
        <v>0</v>
      </c>
      <c r="N488" s="405">
        <v>0</v>
      </c>
      <c r="O488" s="405">
        <v>0</v>
      </c>
      <c r="P488" s="405">
        <v>0</v>
      </c>
      <c r="Q488" s="405">
        <v>0</v>
      </c>
      <c r="R488" s="405">
        <v>0</v>
      </c>
      <c r="S488" s="405">
        <v>0</v>
      </c>
      <c r="T488" s="405">
        <v>0</v>
      </c>
    </row>
    <row r="489" spans="1:20">
      <c r="A489" s="405" t="s">
        <v>9655</v>
      </c>
      <c r="B489" s="405" t="s">
        <v>8679</v>
      </c>
      <c r="C489" s="405" t="s">
        <v>37</v>
      </c>
      <c r="D489" s="5">
        <v>798696</v>
      </c>
      <c r="E489" s="405" t="s">
        <v>9656</v>
      </c>
      <c r="F489" s="405">
        <v>0</v>
      </c>
      <c r="G489" s="405">
        <v>0</v>
      </c>
      <c r="H489" s="405">
        <v>0</v>
      </c>
      <c r="I489" s="405">
        <v>1</v>
      </c>
      <c r="J489" s="405">
        <v>0</v>
      </c>
      <c r="K489" s="405">
        <v>0</v>
      </c>
      <c r="L489" s="405">
        <v>0</v>
      </c>
      <c r="M489" s="405">
        <v>0</v>
      </c>
      <c r="N489" s="405">
        <v>0</v>
      </c>
      <c r="O489" s="405">
        <v>0</v>
      </c>
      <c r="P489" s="405">
        <v>0</v>
      </c>
      <c r="Q489" s="405">
        <v>0</v>
      </c>
      <c r="R489" s="405">
        <v>1</v>
      </c>
      <c r="S489" s="405">
        <v>0</v>
      </c>
      <c r="T489" s="405">
        <v>1</v>
      </c>
    </row>
    <row r="490" spans="1:20">
      <c r="A490" s="405" t="s">
        <v>9657</v>
      </c>
      <c r="B490" s="405" t="s">
        <v>9658</v>
      </c>
      <c r="C490" s="405" t="s">
        <v>37</v>
      </c>
      <c r="D490" s="5">
        <v>812575</v>
      </c>
      <c r="E490" s="405" t="s">
        <v>9659</v>
      </c>
      <c r="F490" s="405">
        <v>0</v>
      </c>
      <c r="G490" s="405">
        <v>2</v>
      </c>
      <c r="H490" s="405">
        <v>1</v>
      </c>
      <c r="I490" s="405">
        <v>0</v>
      </c>
      <c r="J490" s="405">
        <v>0</v>
      </c>
      <c r="K490" s="405">
        <v>0</v>
      </c>
      <c r="L490" s="405">
        <v>0</v>
      </c>
      <c r="M490" s="405">
        <v>1</v>
      </c>
      <c r="N490" s="405">
        <v>16</v>
      </c>
      <c r="O490" s="405">
        <v>31</v>
      </c>
      <c r="P490" s="405">
        <v>4</v>
      </c>
      <c r="Q490" s="405">
        <v>1</v>
      </c>
      <c r="R490" s="405">
        <v>56</v>
      </c>
      <c r="S490" s="405">
        <v>37</v>
      </c>
      <c r="T490" s="405">
        <v>19</v>
      </c>
    </row>
    <row r="491" spans="1:20">
      <c r="A491" s="405" t="s">
        <v>2205</v>
      </c>
      <c r="B491" s="405" t="s">
        <v>7183</v>
      </c>
      <c r="C491" s="405" t="s">
        <v>37</v>
      </c>
      <c r="D491" s="5">
        <v>815497</v>
      </c>
      <c r="E491" s="405" t="s">
        <v>2207</v>
      </c>
      <c r="F491" s="405">
        <v>0</v>
      </c>
      <c r="G491" s="405">
        <v>0</v>
      </c>
      <c r="H491" s="405">
        <v>0</v>
      </c>
      <c r="I491" s="405">
        <v>0</v>
      </c>
      <c r="J491" s="405">
        <v>0</v>
      </c>
      <c r="K491" s="405">
        <v>0</v>
      </c>
      <c r="L491" s="405">
        <v>0</v>
      </c>
      <c r="M491" s="405">
        <v>0</v>
      </c>
      <c r="N491" s="405">
        <v>0</v>
      </c>
      <c r="O491" s="405">
        <v>0</v>
      </c>
      <c r="P491" s="405">
        <v>0</v>
      </c>
      <c r="Q491" s="405">
        <v>0</v>
      </c>
      <c r="R491" s="405">
        <v>0</v>
      </c>
      <c r="S491" s="405">
        <v>0</v>
      </c>
      <c r="T491" s="405">
        <v>0</v>
      </c>
    </row>
    <row r="492" spans="1:20">
      <c r="A492" s="405" t="s">
        <v>6983</v>
      </c>
      <c r="B492" s="405" t="s">
        <v>9660</v>
      </c>
      <c r="C492" s="405" t="s">
        <v>37</v>
      </c>
      <c r="D492" s="5">
        <v>825358</v>
      </c>
      <c r="F492" s="405">
        <v>6</v>
      </c>
      <c r="G492" s="405">
        <v>1</v>
      </c>
      <c r="H492" s="405">
        <v>1</v>
      </c>
      <c r="I492" s="405">
        <v>10</v>
      </c>
      <c r="J492" s="405">
        <v>3</v>
      </c>
      <c r="K492" s="405">
        <v>0</v>
      </c>
      <c r="L492" s="405">
        <v>0</v>
      </c>
      <c r="M492" s="405">
        <v>0</v>
      </c>
      <c r="N492" s="405">
        <v>0</v>
      </c>
      <c r="O492" s="405">
        <v>0</v>
      </c>
      <c r="P492" s="405">
        <v>4</v>
      </c>
      <c r="Q492" s="405">
        <v>0</v>
      </c>
      <c r="R492" s="405">
        <v>25</v>
      </c>
      <c r="S492" s="405">
        <v>17</v>
      </c>
      <c r="T492" s="405">
        <v>8</v>
      </c>
    </row>
    <row r="493" spans="1:20">
      <c r="A493" s="405" t="s">
        <v>9661</v>
      </c>
      <c r="B493" s="405" t="s">
        <v>3891</v>
      </c>
      <c r="C493" s="405" t="s">
        <v>37</v>
      </c>
      <c r="D493" s="5">
        <v>831202</v>
      </c>
      <c r="E493" s="405" t="s">
        <v>9662</v>
      </c>
      <c r="F493" s="405">
        <v>1</v>
      </c>
      <c r="G493" s="405">
        <v>1</v>
      </c>
      <c r="H493" s="405">
        <v>8</v>
      </c>
      <c r="I493" s="405">
        <v>8</v>
      </c>
      <c r="J493" s="405">
        <v>1</v>
      </c>
      <c r="K493" s="405">
        <v>1</v>
      </c>
      <c r="L493" s="405">
        <v>0</v>
      </c>
      <c r="M493" s="405">
        <v>2</v>
      </c>
      <c r="N493" s="405">
        <v>0</v>
      </c>
      <c r="O493" s="405">
        <v>5</v>
      </c>
      <c r="P493" s="405">
        <v>4</v>
      </c>
      <c r="Q493" s="405">
        <v>1</v>
      </c>
      <c r="R493" s="405">
        <v>32</v>
      </c>
      <c r="S493" s="405">
        <v>20</v>
      </c>
      <c r="T493" s="405">
        <v>12</v>
      </c>
    </row>
    <row r="494" spans="1:20">
      <c r="A494" s="405" t="s">
        <v>7439</v>
      </c>
      <c r="B494" s="405" t="s">
        <v>7145</v>
      </c>
      <c r="C494" s="405" t="s">
        <v>37</v>
      </c>
      <c r="D494" s="405" t="s">
        <v>7440</v>
      </c>
      <c r="E494" s="405" t="s">
        <v>7441</v>
      </c>
      <c r="F494" s="405">
        <v>0</v>
      </c>
      <c r="G494" s="405">
        <v>5</v>
      </c>
      <c r="H494" s="405">
        <v>0</v>
      </c>
      <c r="I494" s="405">
        <v>3</v>
      </c>
      <c r="J494" s="405">
        <v>5</v>
      </c>
      <c r="K494" s="405">
        <v>1</v>
      </c>
      <c r="L494" s="405">
        <v>0</v>
      </c>
      <c r="M494" s="405">
        <v>1</v>
      </c>
      <c r="N494" s="405">
        <v>2</v>
      </c>
      <c r="O494" s="405">
        <v>7</v>
      </c>
      <c r="P494" s="405">
        <v>14</v>
      </c>
      <c r="Q494" s="405">
        <v>15</v>
      </c>
      <c r="R494" s="405">
        <v>53</v>
      </c>
      <c r="S494" s="405">
        <v>40</v>
      </c>
      <c r="T494" s="405">
        <v>13</v>
      </c>
    </row>
    <row r="495" spans="1:20">
      <c r="A495" s="405" t="s">
        <v>9663</v>
      </c>
      <c r="B495" s="405" t="s">
        <v>9664</v>
      </c>
      <c r="C495" s="405" t="s">
        <v>37</v>
      </c>
      <c r="D495" s="405" t="s">
        <v>9665</v>
      </c>
      <c r="F495" s="405">
        <v>0</v>
      </c>
      <c r="G495" s="405">
        <v>0</v>
      </c>
      <c r="H495" s="405">
        <v>0</v>
      </c>
      <c r="I495" s="405">
        <v>0</v>
      </c>
      <c r="J495" s="405">
        <v>0</v>
      </c>
      <c r="K495" s="405">
        <v>0</v>
      </c>
      <c r="L495" s="405">
        <v>0</v>
      </c>
      <c r="M495" s="405">
        <v>0</v>
      </c>
      <c r="N495" s="405">
        <v>0</v>
      </c>
      <c r="O495" s="405">
        <v>0</v>
      </c>
      <c r="P495" s="405">
        <v>0</v>
      </c>
      <c r="Q495" s="405">
        <v>0</v>
      </c>
      <c r="R495" s="405">
        <v>0</v>
      </c>
      <c r="S495" s="405">
        <v>0</v>
      </c>
      <c r="T495" s="405">
        <v>0</v>
      </c>
    </row>
    <row r="496" spans="1:20">
      <c r="A496" s="405" t="s">
        <v>4403</v>
      </c>
      <c r="B496" s="405" t="s">
        <v>4404</v>
      </c>
      <c r="C496" s="405" t="s">
        <v>37</v>
      </c>
      <c r="D496" s="5">
        <v>1286659</v>
      </c>
      <c r="E496" s="405" t="s">
        <v>4407</v>
      </c>
      <c r="F496" s="405">
        <v>0</v>
      </c>
      <c r="G496" s="405">
        <v>0</v>
      </c>
      <c r="H496" s="405">
        <v>0</v>
      </c>
      <c r="I496" s="405">
        <v>0</v>
      </c>
      <c r="J496" s="405">
        <v>0</v>
      </c>
      <c r="K496" s="405">
        <v>0</v>
      </c>
      <c r="L496" s="405">
        <v>0</v>
      </c>
      <c r="M496" s="405">
        <v>0</v>
      </c>
      <c r="N496" s="405">
        <v>0</v>
      </c>
      <c r="O496" s="405">
        <v>0</v>
      </c>
      <c r="P496" s="405">
        <v>0</v>
      </c>
      <c r="Q496" s="405">
        <v>0</v>
      </c>
      <c r="R496" s="405">
        <v>0</v>
      </c>
      <c r="S496" s="405">
        <v>0</v>
      </c>
      <c r="T496" s="405">
        <v>0</v>
      </c>
    </row>
    <row r="497" spans="1:20">
      <c r="A497" s="405" t="s">
        <v>9666</v>
      </c>
      <c r="B497" s="405" t="s">
        <v>9667</v>
      </c>
      <c r="C497" s="405" t="s">
        <v>37</v>
      </c>
      <c r="D497" s="405" t="s">
        <v>9668</v>
      </c>
      <c r="F497" s="405">
        <v>0</v>
      </c>
      <c r="G497" s="405">
        <v>0</v>
      </c>
      <c r="H497" s="405">
        <v>0</v>
      </c>
      <c r="I497" s="405">
        <v>0</v>
      </c>
      <c r="J497" s="405">
        <v>0</v>
      </c>
      <c r="K497" s="405">
        <v>0</v>
      </c>
      <c r="L497" s="405">
        <v>0</v>
      </c>
      <c r="M497" s="405">
        <v>0</v>
      </c>
      <c r="N497" s="405">
        <v>0</v>
      </c>
      <c r="O497" s="405">
        <v>0</v>
      </c>
      <c r="P497" s="405">
        <v>0</v>
      </c>
      <c r="Q497" s="405">
        <v>0</v>
      </c>
      <c r="R497" s="405">
        <v>0</v>
      </c>
      <c r="S497" s="405">
        <v>0</v>
      </c>
      <c r="T497" s="405">
        <v>0</v>
      </c>
    </row>
    <row r="498" spans="1:20">
      <c r="A498" s="405" t="s">
        <v>9669</v>
      </c>
      <c r="B498" s="405">
        <v>10.230700000000001</v>
      </c>
      <c r="C498" s="405" t="s">
        <v>37</v>
      </c>
      <c r="D498" s="405" t="s">
        <v>9670</v>
      </c>
      <c r="F498" s="405">
        <v>1</v>
      </c>
      <c r="G498" s="405">
        <v>0</v>
      </c>
      <c r="H498" s="405">
        <v>0</v>
      </c>
      <c r="I498" s="405">
        <v>0</v>
      </c>
      <c r="J498" s="405">
        <v>0</v>
      </c>
      <c r="K498" s="405">
        <v>0</v>
      </c>
      <c r="L498" s="405">
        <v>0</v>
      </c>
      <c r="M498" s="405">
        <v>0</v>
      </c>
      <c r="N498" s="405">
        <v>0</v>
      </c>
      <c r="O498" s="405">
        <v>0</v>
      </c>
      <c r="P498" s="405">
        <v>0</v>
      </c>
      <c r="Q498" s="405">
        <v>0</v>
      </c>
      <c r="R498" s="405">
        <v>1</v>
      </c>
      <c r="S498" s="405">
        <v>1</v>
      </c>
      <c r="T498" s="405">
        <v>0</v>
      </c>
    </row>
    <row r="499" spans="1:20">
      <c r="A499" s="405" t="s">
        <v>9671</v>
      </c>
      <c r="B499" s="405" t="s">
        <v>9672</v>
      </c>
      <c r="C499" s="405" t="s">
        <v>37</v>
      </c>
      <c r="D499" s="405" t="s">
        <v>9673</v>
      </c>
      <c r="F499" s="405">
        <v>0</v>
      </c>
      <c r="G499" s="405">
        <v>0</v>
      </c>
      <c r="H499" s="405">
        <v>0</v>
      </c>
      <c r="I499" s="405">
        <v>0</v>
      </c>
      <c r="J499" s="405">
        <v>0</v>
      </c>
      <c r="K499" s="405">
        <v>0</v>
      </c>
      <c r="L499" s="405">
        <v>0</v>
      </c>
      <c r="M499" s="405">
        <v>0</v>
      </c>
      <c r="N499" s="405">
        <v>0</v>
      </c>
      <c r="O499" s="405">
        <v>0</v>
      </c>
      <c r="P499" s="405">
        <v>0</v>
      </c>
      <c r="Q499" s="405">
        <v>0</v>
      </c>
      <c r="R499" s="405">
        <v>0</v>
      </c>
      <c r="S499" s="405">
        <v>0</v>
      </c>
      <c r="T499" s="405">
        <v>0</v>
      </c>
    </row>
    <row r="500" spans="1:20">
      <c r="A500" s="405" t="s">
        <v>9674</v>
      </c>
      <c r="B500" s="405" t="s">
        <v>128</v>
      </c>
      <c r="C500" s="405" t="s">
        <v>37</v>
      </c>
      <c r="D500" s="405" t="s">
        <v>9675</v>
      </c>
      <c r="E500" s="405" t="s">
        <v>9676</v>
      </c>
      <c r="F500" s="405">
        <v>0</v>
      </c>
      <c r="G500" s="405">
        <v>9</v>
      </c>
      <c r="H500" s="405">
        <v>6</v>
      </c>
      <c r="I500" s="405">
        <v>20</v>
      </c>
      <c r="J500" s="405">
        <v>1</v>
      </c>
      <c r="K500" s="405">
        <v>0</v>
      </c>
      <c r="L500" s="405">
        <v>0</v>
      </c>
      <c r="M500" s="405">
        <v>0</v>
      </c>
      <c r="N500" s="405">
        <v>0</v>
      </c>
      <c r="O500" s="405">
        <v>0</v>
      </c>
      <c r="P500" s="405">
        <v>7</v>
      </c>
      <c r="Q500" s="405">
        <v>0</v>
      </c>
      <c r="R500" s="405">
        <v>43</v>
      </c>
      <c r="S500" s="405">
        <v>27</v>
      </c>
      <c r="T500" s="405">
        <v>16</v>
      </c>
    </row>
    <row r="501" spans="1:20">
      <c r="A501" s="405" t="s">
        <v>9677</v>
      </c>
      <c r="B501" s="405" t="s">
        <v>9678</v>
      </c>
      <c r="C501" s="405" t="s">
        <v>37</v>
      </c>
      <c r="D501" s="405" t="s">
        <v>9679</v>
      </c>
      <c r="F501" s="405">
        <v>0</v>
      </c>
      <c r="G501" s="405">
        <v>0</v>
      </c>
      <c r="H501" s="405">
        <v>0</v>
      </c>
      <c r="I501" s="405">
        <v>0</v>
      </c>
      <c r="J501" s="405">
        <v>0</v>
      </c>
      <c r="K501" s="405">
        <v>0</v>
      </c>
      <c r="L501" s="405">
        <v>0</v>
      </c>
      <c r="M501" s="405">
        <v>0</v>
      </c>
      <c r="N501" s="405">
        <v>0</v>
      </c>
      <c r="O501" s="405">
        <v>0</v>
      </c>
      <c r="P501" s="405">
        <v>0</v>
      </c>
      <c r="Q501" s="405">
        <v>0</v>
      </c>
      <c r="R501" s="405">
        <v>0</v>
      </c>
      <c r="S501" s="405">
        <v>0</v>
      </c>
      <c r="T501" s="405">
        <v>0</v>
      </c>
    </row>
    <row r="502" spans="1:20">
      <c r="A502" s="405" t="s">
        <v>7450</v>
      </c>
      <c r="B502" s="405" t="s">
        <v>7451</v>
      </c>
      <c r="C502" s="405" t="s">
        <v>37</v>
      </c>
      <c r="D502" s="405" t="s">
        <v>7452</v>
      </c>
      <c r="E502" s="405" t="s">
        <v>7453</v>
      </c>
      <c r="F502" s="405">
        <v>0</v>
      </c>
      <c r="G502" s="405">
        <v>0</v>
      </c>
      <c r="H502" s="405">
        <v>0</v>
      </c>
      <c r="I502" s="405">
        <v>0</v>
      </c>
      <c r="J502" s="405">
        <v>0</v>
      </c>
      <c r="K502" s="405">
        <v>0</v>
      </c>
      <c r="L502" s="405">
        <v>0</v>
      </c>
      <c r="M502" s="405">
        <v>0</v>
      </c>
      <c r="N502" s="405">
        <v>0</v>
      </c>
      <c r="O502" s="405">
        <v>0</v>
      </c>
      <c r="P502" s="405">
        <v>0</v>
      </c>
      <c r="Q502" s="405">
        <v>0</v>
      </c>
      <c r="R502" s="405">
        <v>0</v>
      </c>
      <c r="S502" s="405">
        <v>0</v>
      </c>
      <c r="T502" s="405">
        <v>0</v>
      </c>
    </row>
    <row r="503" spans="1:20">
      <c r="A503" s="405" t="s">
        <v>9680</v>
      </c>
      <c r="B503" s="405" t="s">
        <v>3891</v>
      </c>
      <c r="C503" s="405" t="s">
        <v>37</v>
      </c>
      <c r="D503" s="405" t="s">
        <v>9681</v>
      </c>
      <c r="E503" s="405" t="s">
        <v>9682</v>
      </c>
      <c r="F503" s="405">
        <v>0</v>
      </c>
      <c r="G503" s="405">
        <v>0</v>
      </c>
      <c r="H503" s="405">
        <v>0</v>
      </c>
      <c r="I503" s="405">
        <v>0</v>
      </c>
      <c r="J503" s="405">
        <v>0</v>
      </c>
      <c r="K503" s="405">
        <v>0</v>
      </c>
      <c r="L503" s="405">
        <v>0</v>
      </c>
      <c r="M503" s="405">
        <v>0</v>
      </c>
      <c r="N503" s="405">
        <v>0</v>
      </c>
      <c r="O503" s="405">
        <v>0</v>
      </c>
      <c r="P503" s="405">
        <v>0</v>
      </c>
      <c r="Q503" s="405">
        <v>0</v>
      </c>
      <c r="R503" s="405">
        <v>0</v>
      </c>
      <c r="S503" s="405">
        <v>0</v>
      </c>
      <c r="T503" s="405">
        <v>0</v>
      </c>
    </row>
    <row r="504" spans="1:20">
      <c r="A504" s="405" t="s">
        <v>9683</v>
      </c>
      <c r="B504" s="405" t="s">
        <v>8647</v>
      </c>
      <c r="C504" s="405" t="s">
        <v>37</v>
      </c>
      <c r="D504" s="405" t="s">
        <v>9684</v>
      </c>
      <c r="E504" s="405" t="s">
        <v>9685</v>
      </c>
      <c r="F504" s="405">
        <v>0</v>
      </c>
      <c r="G504" s="405">
        <v>0</v>
      </c>
      <c r="H504" s="405">
        <v>0</v>
      </c>
      <c r="I504" s="405">
        <v>0</v>
      </c>
      <c r="J504" s="405">
        <v>0</v>
      </c>
      <c r="K504" s="405">
        <v>0</v>
      </c>
      <c r="L504" s="405">
        <v>0</v>
      </c>
      <c r="M504" s="405">
        <v>0</v>
      </c>
      <c r="N504" s="405">
        <v>0</v>
      </c>
      <c r="O504" s="405">
        <v>0</v>
      </c>
      <c r="P504" s="405">
        <v>0</v>
      </c>
      <c r="Q504" s="405">
        <v>0</v>
      </c>
      <c r="R504" s="405">
        <v>0</v>
      </c>
      <c r="S504" s="405">
        <v>0</v>
      </c>
      <c r="T504" s="405">
        <v>0</v>
      </c>
    </row>
    <row r="505" spans="1:20">
      <c r="A505" s="405" t="s">
        <v>2238</v>
      </c>
      <c r="B505" s="405" t="s">
        <v>3976</v>
      </c>
      <c r="C505" s="405" t="s">
        <v>37</v>
      </c>
      <c r="D505" s="5">
        <v>2039790</v>
      </c>
      <c r="E505" s="405" t="s">
        <v>2240</v>
      </c>
      <c r="F505" s="405">
        <v>0</v>
      </c>
      <c r="G505" s="405">
        <v>4</v>
      </c>
      <c r="H505" s="405">
        <v>2</v>
      </c>
      <c r="I505" s="405">
        <v>6</v>
      </c>
      <c r="J505" s="405">
        <v>4</v>
      </c>
      <c r="K505" s="405">
        <v>0</v>
      </c>
      <c r="L505" s="405">
        <v>0</v>
      </c>
      <c r="M505" s="405">
        <v>0</v>
      </c>
      <c r="N505" s="405">
        <v>4</v>
      </c>
      <c r="O505" s="405">
        <v>8</v>
      </c>
      <c r="P505" s="405">
        <v>4</v>
      </c>
      <c r="Q505" s="405">
        <v>3</v>
      </c>
      <c r="R505" s="405">
        <v>35</v>
      </c>
      <c r="S505" s="405">
        <v>25</v>
      </c>
      <c r="T505" s="405">
        <v>10</v>
      </c>
    </row>
    <row r="506" spans="1:20">
      <c r="A506" s="405" t="s">
        <v>9686</v>
      </c>
      <c r="B506" s="405" t="s">
        <v>9687</v>
      </c>
      <c r="C506" s="405" t="s">
        <v>37</v>
      </c>
      <c r="D506" s="405" t="s">
        <v>9688</v>
      </c>
      <c r="F506" s="405">
        <v>0</v>
      </c>
      <c r="G506" s="405">
        <v>0</v>
      </c>
      <c r="H506" s="405">
        <v>0</v>
      </c>
      <c r="I506" s="405">
        <v>0</v>
      </c>
      <c r="J506" s="405">
        <v>0</v>
      </c>
      <c r="K506" s="405">
        <v>0</v>
      </c>
      <c r="L506" s="405">
        <v>0</v>
      </c>
      <c r="M506" s="405">
        <v>0</v>
      </c>
      <c r="N506" s="405">
        <v>0</v>
      </c>
      <c r="O506" s="405">
        <v>0</v>
      </c>
      <c r="P506" s="405">
        <v>0</v>
      </c>
      <c r="Q506" s="405">
        <v>0</v>
      </c>
      <c r="R506" s="405">
        <v>0</v>
      </c>
      <c r="S506" s="405">
        <v>0</v>
      </c>
      <c r="T506" s="405">
        <v>0</v>
      </c>
    </row>
    <row r="507" spans="1:20">
      <c r="A507" s="405" t="s">
        <v>9689</v>
      </c>
      <c r="B507" s="405" t="s">
        <v>8848</v>
      </c>
      <c r="C507" s="405" t="s">
        <v>37</v>
      </c>
      <c r="D507" s="405" t="s">
        <v>3480</v>
      </c>
      <c r="E507" s="405" t="s">
        <v>3481</v>
      </c>
      <c r="F507" s="405">
        <v>0</v>
      </c>
      <c r="G507" s="405">
        <v>4</v>
      </c>
      <c r="H507" s="405">
        <v>3</v>
      </c>
      <c r="I507" s="405">
        <v>6</v>
      </c>
      <c r="J507" s="405">
        <v>11</v>
      </c>
      <c r="K507" s="405">
        <v>0</v>
      </c>
      <c r="L507" s="405">
        <v>0</v>
      </c>
      <c r="M507" s="405">
        <v>0</v>
      </c>
      <c r="N507" s="405">
        <v>2</v>
      </c>
      <c r="O507" s="405">
        <v>4</v>
      </c>
      <c r="P507" s="405">
        <v>22</v>
      </c>
      <c r="Q507" s="405">
        <v>3</v>
      </c>
      <c r="R507" s="405">
        <v>55</v>
      </c>
      <c r="S507" s="405">
        <v>38</v>
      </c>
      <c r="T507" s="405">
        <v>17</v>
      </c>
    </row>
    <row r="508" spans="1:20">
      <c r="A508" s="405" t="s">
        <v>9690</v>
      </c>
      <c r="B508" s="405" t="s">
        <v>9134</v>
      </c>
      <c r="C508" s="405" t="s">
        <v>37</v>
      </c>
      <c r="D508" s="405" t="s">
        <v>7456</v>
      </c>
      <c r="F508" s="405">
        <v>0</v>
      </c>
      <c r="G508" s="405">
        <v>0</v>
      </c>
      <c r="H508" s="405">
        <v>0</v>
      </c>
      <c r="I508" s="405">
        <v>0</v>
      </c>
      <c r="J508" s="405">
        <v>0</v>
      </c>
      <c r="K508" s="405">
        <v>0</v>
      </c>
      <c r="L508" s="405">
        <v>0</v>
      </c>
      <c r="M508" s="405">
        <v>0</v>
      </c>
      <c r="N508" s="405">
        <v>0</v>
      </c>
      <c r="O508" s="405">
        <v>0</v>
      </c>
      <c r="P508" s="405">
        <v>0</v>
      </c>
      <c r="Q508" s="405">
        <v>0</v>
      </c>
      <c r="R508" s="405">
        <v>0</v>
      </c>
      <c r="S508" s="405">
        <v>0</v>
      </c>
      <c r="T508" s="405">
        <v>0</v>
      </c>
    </row>
    <row r="509" spans="1:20">
      <c r="A509" s="405" t="s">
        <v>2915</v>
      </c>
      <c r="B509" s="405" t="s">
        <v>8631</v>
      </c>
      <c r="C509" s="405" t="s">
        <v>37</v>
      </c>
      <c r="D509" s="405" t="s">
        <v>2916</v>
      </c>
      <c r="E509" s="405" t="s">
        <v>2917</v>
      </c>
      <c r="F509" s="405">
        <v>0</v>
      </c>
      <c r="G509" s="405">
        <v>0</v>
      </c>
      <c r="H509" s="405">
        <v>0</v>
      </c>
      <c r="I509" s="405">
        <v>0</v>
      </c>
      <c r="J509" s="405">
        <v>0</v>
      </c>
      <c r="K509" s="405">
        <v>0</v>
      </c>
      <c r="L509" s="405">
        <v>0</v>
      </c>
      <c r="M509" s="405">
        <v>0</v>
      </c>
      <c r="N509" s="405">
        <v>0</v>
      </c>
      <c r="O509" s="405">
        <v>0</v>
      </c>
      <c r="P509" s="405">
        <v>0</v>
      </c>
      <c r="Q509" s="405">
        <v>0</v>
      </c>
      <c r="R509" s="405">
        <v>0</v>
      </c>
      <c r="S509" s="405">
        <v>0</v>
      </c>
      <c r="T509" s="405">
        <v>0</v>
      </c>
    </row>
    <row r="510" spans="1:20">
      <c r="A510" s="405" t="s">
        <v>9691</v>
      </c>
      <c r="B510" s="405" t="s">
        <v>4938</v>
      </c>
      <c r="C510" s="405" t="s">
        <v>37</v>
      </c>
      <c r="D510" s="405" t="s">
        <v>9692</v>
      </c>
      <c r="F510" s="405">
        <v>0</v>
      </c>
      <c r="G510" s="405">
        <v>0</v>
      </c>
      <c r="H510" s="405">
        <v>0</v>
      </c>
      <c r="I510" s="405">
        <v>0</v>
      </c>
      <c r="J510" s="405">
        <v>0</v>
      </c>
      <c r="K510" s="405">
        <v>0</v>
      </c>
      <c r="L510" s="405">
        <v>0</v>
      </c>
      <c r="M510" s="405">
        <v>0</v>
      </c>
      <c r="N510" s="405">
        <v>0</v>
      </c>
      <c r="O510" s="405">
        <v>0</v>
      </c>
      <c r="P510" s="405">
        <v>0</v>
      </c>
      <c r="Q510" s="405">
        <v>0</v>
      </c>
      <c r="R510" s="405">
        <v>0</v>
      </c>
      <c r="S510" s="405">
        <v>0</v>
      </c>
      <c r="T510" s="405">
        <v>0</v>
      </c>
    </row>
    <row r="511" spans="1:20">
      <c r="A511" s="405" t="s">
        <v>9693</v>
      </c>
      <c r="B511" s="405" t="s">
        <v>9694</v>
      </c>
      <c r="C511" s="405" t="s">
        <v>37</v>
      </c>
      <c r="D511" s="405" t="s">
        <v>9695</v>
      </c>
      <c r="F511" s="405">
        <v>0</v>
      </c>
      <c r="G511" s="405">
        <v>0</v>
      </c>
      <c r="H511" s="405">
        <v>0</v>
      </c>
      <c r="I511" s="405">
        <v>0</v>
      </c>
      <c r="J511" s="405">
        <v>0</v>
      </c>
      <c r="K511" s="405">
        <v>0</v>
      </c>
      <c r="L511" s="405">
        <v>0</v>
      </c>
      <c r="M511" s="405">
        <v>0</v>
      </c>
      <c r="N511" s="405">
        <v>0</v>
      </c>
      <c r="O511" s="405">
        <v>0</v>
      </c>
      <c r="P511" s="405">
        <v>0</v>
      </c>
      <c r="Q511" s="405">
        <v>0</v>
      </c>
      <c r="R511" s="405">
        <v>0</v>
      </c>
      <c r="S511" s="405">
        <v>0</v>
      </c>
      <c r="T511" s="405">
        <v>0</v>
      </c>
    </row>
    <row r="512" spans="1:20">
      <c r="A512" s="405" t="s">
        <v>4332</v>
      </c>
      <c r="B512" s="405" t="s">
        <v>9696</v>
      </c>
      <c r="C512" s="405" t="s">
        <v>37</v>
      </c>
      <c r="D512" s="405" t="s">
        <v>4336</v>
      </c>
      <c r="E512" s="405" t="s">
        <v>4337</v>
      </c>
      <c r="F512" s="405">
        <v>0</v>
      </c>
      <c r="G512" s="405">
        <v>0</v>
      </c>
      <c r="H512" s="405">
        <v>0</v>
      </c>
      <c r="I512" s="405">
        <v>0</v>
      </c>
      <c r="J512" s="405">
        <v>0</v>
      </c>
      <c r="K512" s="405">
        <v>0</v>
      </c>
      <c r="L512" s="405">
        <v>0</v>
      </c>
      <c r="M512" s="405">
        <v>0</v>
      </c>
      <c r="N512" s="405">
        <v>0</v>
      </c>
      <c r="O512" s="405">
        <v>0</v>
      </c>
      <c r="P512" s="405">
        <v>0</v>
      </c>
      <c r="Q512" s="405">
        <v>0</v>
      </c>
      <c r="R512" s="405">
        <v>0</v>
      </c>
      <c r="S512" s="405">
        <v>0</v>
      </c>
      <c r="T512" s="405">
        <v>0</v>
      </c>
    </row>
    <row r="513" spans="1:20">
      <c r="A513" s="405" t="s">
        <v>9697</v>
      </c>
      <c r="B513" s="405" t="s">
        <v>9153</v>
      </c>
      <c r="C513" s="405" t="s">
        <v>37</v>
      </c>
      <c r="D513" s="405" t="s">
        <v>9698</v>
      </c>
      <c r="F513" s="405">
        <v>3</v>
      </c>
      <c r="G513" s="405">
        <v>2</v>
      </c>
      <c r="H513" s="405">
        <v>0</v>
      </c>
      <c r="I513" s="405">
        <v>0</v>
      </c>
      <c r="J513" s="405">
        <v>0</v>
      </c>
      <c r="K513" s="405">
        <v>0</v>
      </c>
      <c r="L513" s="405">
        <v>0</v>
      </c>
      <c r="M513" s="405">
        <v>0</v>
      </c>
      <c r="N513" s="405">
        <v>0</v>
      </c>
      <c r="O513" s="405">
        <v>0</v>
      </c>
      <c r="P513" s="405">
        <v>4</v>
      </c>
      <c r="Q513" s="405">
        <v>0</v>
      </c>
      <c r="R513" s="405">
        <v>9</v>
      </c>
      <c r="S513" s="405">
        <v>5</v>
      </c>
      <c r="T513" s="405">
        <v>4</v>
      </c>
    </row>
    <row r="514" spans="1:20">
      <c r="A514" s="405" t="s">
        <v>9699</v>
      </c>
      <c r="B514" s="405" t="s">
        <v>9700</v>
      </c>
      <c r="C514" s="405" t="s">
        <v>37</v>
      </c>
      <c r="D514" s="405" t="s">
        <v>9701</v>
      </c>
      <c r="F514" s="405">
        <v>0</v>
      </c>
      <c r="G514" s="405">
        <v>0</v>
      </c>
      <c r="H514" s="405">
        <v>0</v>
      </c>
      <c r="I514" s="405">
        <v>0</v>
      </c>
      <c r="J514" s="405">
        <v>0</v>
      </c>
      <c r="K514" s="405">
        <v>0</v>
      </c>
      <c r="L514" s="405">
        <v>0</v>
      </c>
      <c r="M514" s="405">
        <v>0</v>
      </c>
      <c r="N514" s="405">
        <v>0</v>
      </c>
      <c r="O514" s="405">
        <v>0</v>
      </c>
      <c r="P514" s="405">
        <v>0</v>
      </c>
      <c r="Q514" s="405">
        <v>0</v>
      </c>
      <c r="R514" s="405">
        <v>0</v>
      </c>
      <c r="S514" s="405">
        <v>0</v>
      </c>
      <c r="T514" s="405">
        <v>0</v>
      </c>
    </row>
    <row r="515" spans="1:20">
      <c r="A515" s="405" t="s">
        <v>9702</v>
      </c>
      <c r="B515" s="405">
        <v>10.230700000000001</v>
      </c>
      <c r="C515" s="405" t="s">
        <v>37</v>
      </c>
      <c r="D515" s="405" t="s">
        <v>9703</v>
      </c>
      <c r="F515" s="405">
        <v>0</v>
      </c>
      <c r="G515" s="405">
        <v>1</v>
      </c>
      <c r="H515" s="405">
        <v>0</v>
      </c>
      <c r="I515" s="405">
        <v>0</v>
      </c>
      <c r="J515" s="405">
        <v>0</v>
      </c>
      <c r="K515" s="405">
        <v>0</v>
      </c>
      <c r="L515" s="405">
        <v>0</v>
      </c>
      <c r="M515" s="405">
        <v>0</v>
      </c>
      <c r="N515" s="405">
        <v>0</v>
      </c>
      <c r="O515" s="405">
        <v>0</v>
      </c>
      <c r="P515" s="405">
        <v>0</v>
      </c>
      <c r="Q515" s="405">
        <v>0</v>
      </c>
      <c r="R515" s="405">
        <v>1</v>
      </c>
      <c r="S515" s="405">
        <v>0</v>
      </c>
      <c r="T515" s="405">
        <v>1</v>
      </c>
    </row>
    <row r="516" spans="1:20">
      <c r="A516" s="405" t="s">
        <v>9704</v>
      </c>
      <c r="B516" s="405">
        <v>10.230700000000001</v>
      </c>
      <c r="C516" s="405" t="s">
        <v>37</v>
      </c>
      <c r="F516" s="405">
        <v>0</v>
      </c>
      <c r="G516" s="405">
        <v>0</v>
      </c>
      <c r="H516" s="405">
        <v>0</v>
      </c>
      <c r="I516" s="405">
        <v>0</v>
      </c>
      <c r="J516" s="405">
        <v>0</v>
      </c>
      <c r="K516" s="405">
        <v>0</v>
      </c>
      <c r="L516" s="405">
        <v>0</v>
      </c>
      <c r="M516" s="405">
        <v>0</v>
      </c>
      <c r="N516" s="405">
        <v>0</v>
      </c>
      <c r="O516" s="405">
        <v>0</v>
      </c>
      <c r="P516" s="405">
        <v>0</v>
      </c>
      <c r="Q516" s="405">
        <v>0</v>
      </c>
      <c r="R516" s="405">
        <v>0</v>
      </c>
      <c r="S516" s="405">
        <v>0</v>
      </c>
      <c r="T516" s="405">
        <v>0</v>
      </c>
    </row>
    <row r="517" spans="1:20">
      <c r="A517" s="405" t="s">
        <v>2432</v>
      </c>
      <c r="B517" s="405" t="s">
        <v>7451</v>
      </c>
      <c r="C517" s="405" t="s">
        <v>37</v>
      </c>
      <c r="D517" s="405" t="s">
        <v>9705</v>
      </c>
      <c r="E517" s="405" t="s">
        <v>2434</v>
      </c>
      <c r="F517" s="405">
        <v>0</v>
      </c>
      <c r="G517" s="405">
        <v>0</v>
      </c>
      <c r="H517" s="405">
        <v>0</v>
      </c>
      <c r="I517" s="405">
        <v>0</v>
      </c>
      <c r="J517" s="405">
        <v>0</v>
      </c>
      <c r="K517" s="405">
        <v>0</v>
      </c>
      <c r="L517" s="405">
        <v>0</v>
      </c>
      <c r="M517" s="405">
        <v>0</v>
      </c>
      <c r="N517" s="405">
        <v>0</v>
      </c>
      <c r="O517" s="405">
        <v>0</v>
      </c>
      <c r="P517" s="405">
        <v>0</v>
      </c>
      <c r="Q517" s="405">
        <v>0</v>
      </c>
      <c r="R517" s="405">
        <v>0</v>
      </c>
      <c r="S517" s="405">
        <v>0</v>
      </c>
      <c r="T517" s="405">
        <v>0</v>
      </c>
    </row>
    <row r="518" spans="1:20">
      <c r="A518" s="405" t="s">
        <v>9706</v>
      </c>
      <c r="B518" s="405" t="s">
        <v>9707</v>
      </c>
      <c r="C518" s="405" t="s">
        <v>37</v>
      </c>
      <c r="D518" s="405" t="s">
        <v>9708</v>
      </c>
      <c r="F518" s="405">
        <v>0</v>
      </c>
      <c r="G518" s="405">
        <v>0</v>
      </c>
      <c r="H518" s="405">
        <v>0</v>
      </c>
      <c r="I518" s="405">
        <v>0</v>
      </c>
      <c r="J518" s="405">
        <v>0</v>
      </c>
      <c r="K518" s="405">
        <v>0</v>
      </c>
      <c r="L518" s="405">
        <v>0</v>
      </c>
      <c r="M518" s="405">
        <v>0</v>
      </c>
      <c r="N518" s="405">
        <v>0</v>
      </c>
      <c r="O518" s="405">
        <v>0</v>
      </c>
      <c r="P518" s="405">
        <v>0</v>
      </c>
      <c r="Q518" s="405">
        <v>0</v>
      </c>
      <c r="R518" s="405">
        <v>0</v>
      </c>
      <c r="S518" s="405">
        <v>0</v>
      </c>
      <c r="T518" s="405">
        <v>0</v>
      </c>
    </row>
    <row r="519" spans="1:20">
      <c r="A519" s="405" t="s">
        <v>9709</v>
      </c>
      <c r="B519" s="405">
        <v>10.230700000000001</v>
      </c>
      <c r="C519" s="405" t="s">
        <v>37</v>
      </c>
      <c r="D519" s="405" t="s">
        <v>9710</v>
      </c>
      <c r="F519" s="405">
        <v>0</v>
      </c>
      <c r="G519" s="405">
        <v>1</v>
      </c>
      <c r="H519" s="405">
        <v>0</v>
      </c>
      <c r="I519" s="405">
        <v>4</v>
      </c>
      <c r="J519" s="405">
        <v>0</v>
      </c>
      <c r="K519" s="405">
        <v>0</v>
      </c>
      <c r="L519" s="405">
        <v>5</v>
      </c>
      <c r="M519" s="405">
        <v>0</v>
      </c>
      <c r="N519" s="405">
        <v>0</v>
      </c>
      <c r="O519" s="405">
        <v>2</v>
      </c>
      <c r="P519" s="405">
        <v>0</v>
      </c>
      <c r="Q519" s="405">
        <v>0</v>
      </c>
      <c r="R519" s="405">
        <v>12</v>
      </c>
      <c r="S519" s="405">
        <v>11</v>
      </c>
      <c r="T519" s="405">
        <v>1</v>
      </c>
    </row>
    <row r="520" spans="1:20">
      <c r="A520" s="405" t="s">
        <v>9711</v>
      </c>
      <c r="B520" s="405" t="s">
        <v>8679</v>
      </c>
      <c r="C520" s="405" t="s">
        <v>37</v>
      </c>
      <c r="D520" s="405" t="s">
        <v>9712</v>
      </c>
      <c r="F520" s="405">
        <v>0</v>
      </c>
      <c r="G520" s="405">
        <v>0</v>
      </c>
      <c r="H520" s="405">
        <v>0</v>
      </c>
      <c r="I520" s="405">
        <v>0</v>
      </c>
      <c r="J520" s="405">
        <v>0</v>
      </c>
      <c r="K520" s="405">
        <v>0</v>
      </c>
      <c r="L520" s="405">
        <v>0</v>
      </c>
      <c r="M520" s="405">
        <v>0</v>
      </c>
      <c r="N520" s="405">
        <v>0</v>
      </c>
      <c r="O520" s="405">
        <v>1</v>
      </c>
      <c r="P520" s="405">
        <v>0</v>
      </c>
      <c r="Q520" s="405">
        <v>2</v>
      </c>
      <c r="R520" s="405">
        <v>3</v>
      </c>
      <c r="S520" s="405">
        <v>3</v>
      </c>
      <c r="T520" s="405">
        <v>0</v>
      </c>
    </row>
    <row r="521" spans="1:20">
      <c r="A521" s="405" t="s">
        <v>9713</v>
      </c>
      <c r="B521" s="405">
        <v>10.230700000000001</v>
      </c>
      <c r="C521" s="405" t="s">
        <v>37</v>
      </c>
      <c r="D521" s="405" t="s">
        <v>9714</v>
      </c>
      <c r="F521" s="405">
        <v>0</v>
      </c>
      <c r="G521" s="405">
        <v>0</v>
      </c>
      <c r="H521" s="405">
        <v>0</v>
      </c>
      <c r="I521" s="405">
        <v>0</v>
      </c>
      <c r="J521" s="405">
        <v>0</v>
      </c>
      <c r="K521" s="405">
        <v>0</v>
      </c>
      <c r="L521" s="405">
        <v>0</v>
      </c>
      <c r="M521" s="405">
        <v>0</v>
      </c>
      <c r="N521" s="405">
        <v>0</v>
      </c>
      <c r="O521" s="405">
        <v>0</v>
      </c>
      <c r="P521" s="405">
        <v>0</v>
      </c>
      <c r="Q521" s="405">
        <v>0</v>
      </c>
      <c r="R521" s="405">
        <v>0</v>
      </c>
      <c r="S521" s="405">
        <v>0</v>
      </c>
      <c r="T521" s="405">
        <v>0</v>
      </c>
    </row>
    <row r="522" spans="1:20">
      <c r="A522" s="405" t="s">
        <v>9715</v>
      </c>
      <c r="B522" s="405" t="s">
        <v>9716</v>
      </c>
      <c r="C522" s="405" t="s">
        <v>37</v>
      </c>
      <c r="D522" s="405" t="s">
        <v>9717</v>
      </c>
      <c r="F522" s="405">
        <v>0</v>
      </c>
      <c r="G522" s="405">
        <v>0</v>
      </c>
      <c r="H522" s="405">
        <v>0</v>
      </c>
      <c r="I522" s="405">
        <v>0</v>
      </c>
      <c r="J522" s="405">
        <v>0</v>
      </c>
      <c r="K522" s="405">
        <v>0</v>
      </c>
      <c r="L522" s="405">
        <v>0</v>
      </c>
      <c r="M522" s="405">
        <v>0</v>
      </c>
      <c r="N522" s="405">
        <v>0</v>
      </c>
      <c r="O522" s="405">
        <v>0</v>
      </c>
      <c r="P522" s="405">
        <v>0</v>
      </c>
      <c r="Q522" s="405">
        <v>0</v>
      </c>
      <c r="R522" s="405">
        <v>0</v>
      </c>
      <c r="S522" s="405">
        <v>0</v>
      </c>
      <c r="T522" s="405">
        <v>0</v>
      </c>
    </row>
    <row r="523" spans="1:20">
      <c r="A523" s="405" t="s">
        <v>9718</v>
      </c>
      <c r="B523" s="405" t="s">
        <v>8679</v>
      </c>
      <c r="C523" s="405" t="s">
        <v>37</v>
      </c>
      <c r="D523" s="405" t="s">
        <v>9719</v>
      </c>
      <c r="F523" s="405">
        <v>0</v>
      </c>
      <c r="G523" s="405">
        <v>0</v>
      </c>
      <c r="H523" s="405">
        <v>0</v>
      </c>
      <c r="I523" s="405">
        <v>0</v>
      </c>
      <c r="J523" s="405">
        <v>0</v>
      </c>
      <c r="K523" s="405">
        <v>0</v>
      </c>
      <c r="L523" s="405">
        <v>0</v>
      </c>
      <c r="M523" s="405">
        <v>0</v>
      </c>
      <c r="N523" s="405">
        <v>0</v>
      </c>
      <c r="O523" s="405">
        <v>0</v>
      </c>
      <c r="P523" s="405">
        <v>0</v>
      </c>
      <c r="Q523" s="405">
        <v>0</v>
      </c>
      <c r="R523" s="405">
        <v>0</v>
      </c>
      <c r="S523" s="405">
        <v>0</v>
      </c>
      <c r="T523" s="405">
        <v>0</v>
      </c>
    </row>
    <row r="524" spans="1:20">
      <c r="A524" s="405" t="s">
        <v>9720</v>
      </c>
      <c r="B524" s="405" t="s">
        <v>8679</v>
      </c>
      <c r="C524" s="405" t="s">
        <v>37</v>
      </c>
      <c r="D524" s="405" t="s">
        <v>9721</v>
      </c>
      <c r="E524" s="405" t="s">
        <v>9722</v>
      </c>
      <c r="F524" s="405">
        <v>6</v>
      </c>
      <c r="G524" s="405">
        <v>9</v>
      </c>
      <c r="H524" s="405">
        <v>4</v>
      </c>
      <c r="I524" s="405">
        <v>1</v>
      </c>
      <c r="J524" s="405">
        <v>13</v>
      </c>
      <c r="K524" s="405">
        <v>2</v>
      </c>
      <c r="L524" s="405">
        <v>1</v>
      </c>
      <c r="M524" s="405">
        <v>0</v>
      </c>
      <c r="N524" s="405">
        <v>7</v>
      </c>
      <c r="O524" s="405">
        <v>14</v>
      </c>
      <c r="P524" s="405">
        <v>16</v>
      </c>
      <c r="Q524" s="405">
        <v>5</v>
      </c>
      <c r="R524" s="405">
        <v>78</v>
      </c>
      <c r="S524" s="405">
        <v>47</v>
      </c>
      <c r="T524" s="405">
        <v>31</v>
      </c>
    </row>
    <row r="525" spans="1:20">
      <c r="A525" s="405" t="s">
        <v>7465</v>
      </c>
      <c r="B525" s="405" t="s">
        <v>7183</v>
      </c>
      <c r="C525" s="405" t="s">
        <v>37</v>
      </c>
      <c r="D525" s="405" t="s">
        <v>7466</v>
      </c>
      <c r="E525" s="405" t="s">
        <v>7467</v>
      </c>
      <c r="F525" s="405">
        <v>0</v>
      </c>
      <c r="G525" s="405">
        <v>0</v>
      </c>
      <c r="H525" s="405">
        <v>0</v>
      </c>
      <c r="I525" s="405">
        <v>0</v>
      </c>
      <c r="J525" s="405">
        <v>0</v>
      </c>
      <c r="K525" s="405">
        <v>0</v>
      </c>
      <c r="L525" s="405">
        <v>0</v>
      </c>
      <c r="M525" s="405">
        <v>0</v>
      </c>
      <c r="N525" s="405">
        <v>0</v>
      </c>
      <c r="O525" s="405">
        <v>0</v>
      </c>
      <c r="P525" s="405">
        <v>0</v>
      </c>
      <c r="Q525" s="405">
        <v>0</v>
      </c>
      <c r="R525" s="405">
        <v>0</v>
      </c>
      <c r="S525" s="405">
        <v>0</v>
      </c>
      <c r="T525" s="405">
        <v>0</v>
      </c>
    </row>
    <row r="526" spans="1:20">
      <c r="A526" s="405" t="s">
        <v>9723</v>
      </c>
      <c r="B526" s="405" t="s">
        <v>9724</v>
      </c>
      <c r="C526" s="405" t="s">
        <v>37</v>
      </c>
      <c r="D526" s="405" t="s">
        <v>9725</v>
      </c>
      <c r="E526" s="405" t="s">
        <v>9726</v>
      </c>
      <c r="F526" s="405">
        <v>0</v>
      </c>
      <c r="G526" s="405">
        <v>0</v>
      </c>
      <c r="H526" s="405">
        <v>0</v>
      </c>
      <c r="I526" s="405">
        <v>0</v>
      </c>
      <c r="J526" s="405">
        <v>0</v>
      </c>
      <c r="K526" s="405">
        <v>0</v>
      </c>
      <c r="L526" s="405">
        <v>0</v>
      </c>
      <c r="M526" s="405">
        <v>0</v>
      </c>
      <c r="N526" s="405">
        <v>0</v>
      </c>
      <c r="O526" s="405">
        <v>0</v>
      </c>
      <c r="P526" s="405">
        <v>0</v>
      </c>
      <c r="Q526" s="405">
        <v>0</v>
      </c>
      <c r="R526" s="405">
        <v>0</v>
      </c>
      <c r="S526" s="405">
        <v>0</v>
      </c>
      <c r="T526" s="405">
        <v>0</v>
      </c>
    </row>
    <row r="527" spans="1:20">
      <c r="A527" s="405" t="s">
        <v>2069</v>
      </c>
      <c r="B527" s="405" t="s">
        <v>4958</v>
      </c>
      <c r="C527" s="405" t="s">
        <v>37</v>
      </c>
      <c r="D527" s="405" t="s">
        <v>2070</v>
      </c>
      <c r="E527" s="405" t="s">
        <v>2071</v>
      </c>
      <c r="F527" s="405">
        <v>0</v>
      </c>
      <c r="G527" s="405">
        <v>0</v>
      </c>
      <c r="H527" s="405">
        <v>0</v>
      </c>
      <c r="I527" s="405">
        <v>0</v>
      </c>
      <c r="J527" s="405">
        <v>0</v>
      </c>
      <c r="K527" s="405">
        <v>0</v>
      </c>
      <c r="L527" s="405">
        <v>0</v>
      </c>
      <c r="M527" s="405">
        <v>0</v>
      </c>
      <c r="N527" s="405">
        <v>0</v>
      </c>
      <c r="O527" s="405">
        <v>0</v>
      </c>
      <c r="P527" s="405">
        <v>0</v>
      </c>
      <c r="Q527" s="405">
        <v>0</v>
      </c>
      <c r="R527" s="405">
        <v>0</v>
      </c>
      <c r="S527" s="405">
        <v>0</v>
      </c>
      <c r="T527" s="405">
        <v>0</v>
      </c>
    </row>
    <row r="528" spans="1:20">
      <c r="A528" s="405" t="s">
        <v>9727</v>
      </c>
      <c r="B528" s="405" t="s">
        <v>9728</v>
      </c>
      <c r="C528" s="405" t="s">
        <v>37</v>
      </c>
      <c r="D528" s="405" t="s">
        <v>9729</v>
      </c>
      <c r="F528" s="405">
        <v>0</v>
      </c>
      <c r="G528" s="405">
        <v>0</v>
      </c>
      <c r="H528" s="405">
        <v>0</v>
      </c>
      <c r="I528" s="405">
        <v>0</v>
      </c>
      <c r="J528" s="405">
        <v>0</v>
      </c>
      <c r="K528" s="405">
        <v>0</v>
      </c>
      <c r="L528" s="405">
        <v>0</v>
      </c>
      <c r="M528" s="405">
        <v>0</v>
      </c>
      <c r="N528" s="405">
        <v>0</v>
      </c>
      <c r="O528" s="405">
        <v>0</v>
      </c>
      <c r="P528" s="405">
        <v>0</v>
      </c>
      <c r="Q528" s="405">
        <v>0</v>
      </c>
      <c r="R528" s="405">
        <v>0</v>
      </c>
      <c r="S528" s="405">
        <v>0</v>
      </c>
      <c r="T528" s="405">
        <v>0</v>
      </c>
    </row>
    <row r="529" spans="1:20">
      <c r="A529" s="405" t="s">
        <v>9730</v>
      </c>
      <c r="B529" s="405" t="s">
        <v>4003</v>
      </c>
      <c r="C529" s="405" t="s">
        <v>37</v>
      </c>
      <c r="D529" s="405" t="s">
        <v>9731</v>
      </c>
      <c r="F529" s="405">
        <v>0</v>
      </c>
      <c r="G529" s="405">
        <v>0</v>
      </c>
      <c r="H529" s="405">
        <v>0</v>
      </c>
      <c r="I529" s="405">
        <v>0</v>
      </c>
      <c r="J529" s="405">
        <v>0</v>
      </c>
      <c r="K529" s="405">
        <v>0</v>
      </c>
      <c r="L529" s="405">
        <v>0</v>
      </c>
      <c r="M529" s="405">
        <v>0</v>
      </c>
      <c r="N529" s="405">
        <v>0</v>
      </c>
      <c r="O529" s="405">
        <v>0</v>
      </c>
      <c r="P529" s="405">
        <v>0</v>
      </c>
      <c r="Q529" s="405">
        <v>0</v>
      </c>
      <c r="R529" s="405">
        <v>0</v>
      </c>
      <c r="S529" s="405">
        <v>0</v>
      </c>
      <c r="T529" s="405">
        <v>0</v>
      </c>
    </row>
    <row r="530" spans="1:20">
      <c r="A530" s="405" t="s">
        <v>9732</v>
      </c>
      <c r="B530" s="405" t="s">
        <v>4003</v>
      </c>
      <c r="C530" s="405" t="s">
        <v>37</v>
      </c>
      <c r="D530" s="405" t="s">
        <v>9733</v>
      </c>
      <c r="F530" s="405">
        <v>0</v>
      </c>
      <c r="G530" s="405">
        <v>0</v>
      </c>
      <c r="H530" s="405">
        <v>0</v>
      </c>
      <c r="I530" s="405">
        <v>0</v>
      </c>
      <c r="J530" s="405">
        <v>0</v>
      </c>
      <c r="K530" s="405">
        <v>0</v>
      </c>
      <c r="L530" s="405">
        <v>0</v>
      </c>
      <c r="M530" s="405">
        <v>0</v>
      </c>
      <c r="N530" s="405">
        <v>0</v>
      </c>
      <c r="O530" s="405">
        <v>0</v>
      </c>
      <c r="P530" s="405">
        <v>0</v>
      </c>
      <c r="Q530" s="405">
        <v>0</v>
      </c>
      <c r="R530" s="405">
        <v>0</v>
      </c>
      <c r="S530" s="405">
        <v>0</v>
      </c>
      <c r="T530" s="405">
        <v>0</v>
      </c>
    </row>
    <row r="531" spans="1:20">
      <c r="A531" s="405" t="s">
        <v>9734</v>
      </c>
      <c r="B531" s="405" t="s">
        <v>9735</v>
      </c>
      <c r="C531" s="405" t="s">
        <v>37</v>
      </c>
      <c r="D531" s="405" t="s">
        <v>9736</v>
      </c>
      <c r="F531" s="405">
        <v>0</v>
      </c>
      <c r="G531" s="405">
        <v>0</v>
      </c>
      <c r="H531" s="405">
        <v>0</v>
      </c>
      <c r="I531" s="405">
        <v>0</v>
      </c>
      <c r="J531" s="405">
        <v>0</v>
      </c>
      <c r="K531" s="405">
        <v>0</v>
      </c>
      <c r="L531" s="405">
        <v>0</v>
      </c>
      <c r="M531" s="405">
        <v>0</v>
      </c>
      <c r="N531" s="405">
        <v>0</v>
      </c>
      <c r="O531" s="405">
        <v>0</v>
      </c>
      <c r="P531" s="405">
        <v>0</v>
      </c>
      <c r="Q531" s="405">
        <v>0</v>
      </c>
      <c r="R531" s="405">
        <v>0</v>
      </c>
      <c r="S531" s="405">
        <v>0</v>
      </c>
      <c r="T531" s="405">
        <v>0</v>
      </c>
    </row>
    <row r="532" spans="1:20">
      <c r="A532" s="405" t="s">
        <v>5410</v>
      </c>
      <c r="B532" s="405" t="s">
        <v>128</v>
      </c>
      <c r="C532" s="405" t="s">
        <v>37</v>
      </c>
      <c r="D532" s="405" t="s">
        <v>5413</v>
      </c>
      <c r="E532" s="405" t="s">
        <v>5414</v>
      </c>
      <c r="F532" s="405">
        <v>4</v>
      </c>
      <c r="G532" s="405">
        <v>0</v>
      </c>
      <c r="H532" s="405">
        <v>2</v>
      </c>
      <c r="I532" s="405">
        <v>21</v>
      </c>
      <c r="J532" s="405">
        <v>13</v>
      </c>
      <c r="K532" s="405">
        <v>3</v>
      </c>
      <c r="L532" s="405">
        <v>0</v>
      </c>
      <c r="M532" s="405">
        <v>0</v>
      </c>
      <c r="N532" s="405">
        <v>1</v>
      </c>
      <c r="O532" s="405">
        <v>3</v>
      </c>
      <c r="P532" s="405">
        <v>5</v>
      </c>
      <c r="Q532" s="405">
        <v>1</v>
      </c>
      <c r="R532" s="405">
        <v>53</v>
      </c>
      <c r="S532" s="405">
        <v>40</v>
      </c>
      <c r="T532" s="405">
        <v>13</v>
      </c>
    </row>
    <row r="533" spans="1:20">
      <c r="A533" s="405" t="s">
        <v>2315</v>
      </c>
      <c r="B533" s="405" t="s">
        <v>3971</v>
      </c>
      <c r="C533" s="405" t="s">
        <v>37</v>
      </c>
      <c r="D533" s="405" t="s">
        <v>2316</v>
      </c>
      <c r="E533" s="405" t="s">
        <v>2317</v>
      </c>
      <c r="F533" s="405">
        <v>0</v>
      </c>
      <c r="G533" s="405">
        <v>0</v>
      </c>
      <c r="H533" s="405">
        <v>4</v>
      </c>
      <c r="I533" s="405">
        <v>5</v>
      </c>
      <c r="J533" s="405">
        <v>0</v>
      </c>
      <c r="K533" s="405">
        <v>0</v>
      </c>
      <c r="L533" s="405">
        <v>0</v>
      </c>
      <c r="M533" s="405">
        <v>0</v>
      </c>
      <c r="N533" s="405">
        <v>5</v>
      </c>
      <c r="O533" s="405">
        <v>6</v>
      </c>
      <c r="P533" s="405">
        <v>8</v>
      </c>
      <c r="Q533" s="405">
        <v>9</v>
      </c>
      <c r="R533" s="405">
        <v>37</v>
      </c>
      <c r="S533" s="405">
        <v>25</v>
      </c>
      <c r="T533" s="405">
        <v>12</v>
      </c>
    </row>
    <row r="534" spans="1:20">
      <c r="A534" s="405" t="s">
        <v>9737</v>
      </c>
      <c r="B534" s="405" t="s">
        <v>8664</v>
      </c>
      <c r="C534" s="405" t="s">
        <v>37</v>
      </c>
      <c r="D534" s="405" t="s">
        <v>9738</v>
      </c>
      <c r="E534" s="405" t="s">
        <v>9739</v>
      </c>
      <c r="F534" s="405">
        <v>0</v>
      </c>
      <c r="G534" s="405">
        <v>0</v>
      </c>
      <c r="H534" s="405">
        <v>1</v>
      </c>
      <c r="I534" s="405">
        <v>0</v>
      </c>
      <c r="J534" s="405">
        <v>0</v>
      </c>
      <c r="K534" s="405">
        <v>0</v>
      </c>
      <c r="L534" s="405">
        <v>0</v>
      </c>
      <c r="M534" s="405">
        <v>0</v>
      </c>
      <c r="N534" s="405">
        <v>1</v>
      </c>
      <c r="O534" s="405">
        <v>0</v>
      </c>
      <c r="P534" s="405">
        <v>0</v>
      </c>
      <c r="Q534" s="405">
        <v>0</v>
      </c>
      <c r="R534" s="405">
        <v>2</v>
      </c>
      <c r="S534" s="405">
        <v>2</v>
      </c>
      <c r="T534" s="405">
        <v>0</v>
      </c>
    </row>
    <row r="535" spans="1:20">
      <c r="A535" s="405" t="s">
        <v>9740</v>
      </c>
      <c r="B535" s="405" t="s">
        <v>3971</v>
      </c>
      <c r="C535" s="405" t="s">
        <v>37</v>
      </c>
      <c r="D535" s="405" t="s">
        <v>9741</v>
      </c>
      <c r="E535" s="405" t="s">
        <v>9742</v>
      </c>
      <c r="F535" s="405">
        <v>0</v>
      </c>
      <c r="G535" s="405">
        <v>0</v>
      </c>
      <c r="H535" s="405">
        <v>0</v>
      </c>
      <c r="I535" s="405">
        <v>0</v>
      </c>
      <c r="J535" s="405">
        <v>0</v>
      </c>
      <c r="K535" s="405">
        <v>0</v>
      </c>
      <c r="L535" s="405">
        <v>0</v>
      </c>
      <c r="M535" s="405">
        <v>0</v>
      </c>
      <c r="N535" s="405">
        <v>0</v>
      </c>
      <c r="O535" s="405">
        <v>0</v>
      </c>
      <c r="P535" s="405">
        <v>0</v>
      </c>
      <c r="Q535" s="405">
        <v>0</v>
      </c>
      <c r="R535" s="405">
        <v>0</v>
      </c>
      <c r="S535" s="405">
        <v>0</v>
      </c>
      <c r="T535" s="405">
        <v>0</v>
      </c>
    </row>
    <row r="536" spans="1:20">
      <c r="A536" s="405" t="s">
        <v>9743</v>
      </c>
      <c r="B536" s="405" t="s">
        <v>8679</v>
      </c>
      <c r="C536" s="405" t="s">
        <v>37</v>
      </c>
      <c r="D536" s="5">
        <v>476583</v>
      </c>
      <c r="E536" s="405" t="s">
        <v>9744</v>
      </c>
      <c r="F536" s="405">
        <v>2</v>
      </c>
      <c r="G536" s="405">
        <v>11</v>
      </c>
      <c r="H536" s="405">
        <v>12</v>
      </c>
      <c r="I536" s="405">
        <v>9</v>
      </c>
      <c r="J536" s="405">
        <v>3</v>
      </c>
      <c r="K536" s="405">
        <v>4</v>
      </c>
      <c r="L536" s="405">
        <v>1</v>
      </c>
      <c r="M536" s="405">
        <v>2</v>
      </c>
      <c r="N536" s="405">
        <v>9</v>
      </c>
      <c r="O536" s="405">
        <v>9</v>
      </c>
      <c r="P536" s="405">
        <v>18</v>
      </c>
      <c r="Q536" s="405">
        <v>1</v>
      </c>
      <c r="R536" s="405">
        <v>81</v>
      </c>
      <c r="S536" s="405">
        <v>54</v>
      </c>
      <c r="T536" s="405">
        <v>27</v>
      </c>
    </row>
    <row r="537" spans="1:20">
      <c r="A537" s="405" t="s">
        <v>3497</v>
      </c>
      <c r="B537" s="405" t="s">
        <v>8631</v>
      </c>
      <c r="C537" s="405" t="s">
        <v>37</v>
      </c>
      <c r="D537" s="405" t="s">
        <v>3498</v>
      </c>
      <c r="F537" s="405">
        <v>2</v>
      </c>
      <c r="G537" s="405">
        <v>24</v>
      </c>
      <c r="H537" s="405">
        <v>17</v>
      </c>
      <c r="I537" s="405">
        <v>11</v>
      </c>
      <c r="J537" s="405">
        <v>4</v>
      </c>
      <c r="K537" s="405">
        <v>0</v>
      </c>
      <c r="L537" s="405">
        <v>0</v>
      </c>
      <c r="M537" s="405">
        <v>0</v>
      </c>
      <c r="N537" s="405">
        <v>0</v>
      </c>
      <c r="O537" s="405">
        <v>8</v>
      </c>
      <c r="P537" s="405">
        <v>8</v>
      </c>
      <c r="Q537" s="405">
        <v>3</v>
      </c>
      <c r="R537" s="405">
        <v>77</v>
      </c>
      <c r="S537" s="405">
        <v>68</v>
      </c>
      <c r="T537" s="405">
        <v>9</v>
      </c>
    </row>
    <row r="538" spans="1:20">
      <c r="A538" s="405" t="s">
        <v>9745</v>
      </c>
      <c r="B538" s="405" t="s">
        <v>9746</v>
      </c>
      <c r="C538" s="405" t="s">
        <v>37</v>
      </c>
      <c r="D538" s="405" t="s">
        <v>9747</v>
      </c>
      <c r="F538" s="405">
        <v>0</v>
      </c>
      <c r="G538" s="405">
        <v>0</v>
      </c>
      <c r="H538" s="405">
        <v>0</v>
      </c>
      <c r="I538" s="405">
        <v>0</v>
      </c>
      <c r="J538" s="405">
        <v>0</v>
      </c>
      <c r="K538" s="405">
        <v>0</v>
      </c>
      <c r="L538" s="405">
        <v>0</v>
      </c>
      <c r="M538" s="405">
        <v>0</v>
      </c>
      <c r="N538" s="405">
        <v>0</v>
      </c>
      <c r="O538" s="405">
        <v>0</v>
      </c>
      <c r="P538" s="405">
        <v>0</v>
      </c>
      <c r="Q538" s="405">
        <v>0</v>
      </c>
      <c r="R538" s="405">
        <v>0</v>
      </c>
      <c r="S538" s="405">
        <v>0</v>
      </c>
      <c r="T538" s="405">
        <v>0</v>
      </c>
    </row>
    <row r="539" spans="1:20">
      <c r="A539" s="405" t="s">
        <v>9748</v>
      </c>
      <c r="B539" s="405" t="s">
        <v>128</v>
      </c>
      <c r="C539" s="405" t="s">
        <v>37</v>
      </c>
      <c r="D539" s="405" t="s">
        <v>9749</v>
      </c>
      <c r="E539" s="405" t="s">
        <v>9750</v>
      </c>
      <c r="F539" s="405">
        <v>0</v>
      </c>
      <c r="G539" s="405">
        <v>0</v>
      </c>
      <c r="H539" s="405">
        <v>0</v>
      </c>
      <c r="I539" s="405">
        <v>0</v>
      </c>
      <c r="J539" s="405">
        <v>0</v>
      </c>
      <c r="K539" s="405">
        <v>0</v>
      </c>
      <c r="L539" s="405">
        <v>0</v>
      </c>
      <c r="M539" s="405">
        <v>0</v>
      </c>
      <c r="N539" s="405">
        <v>0</v>
      </c>
      <c r="O539" s="405">
        <v>0</v>
      </c>
      <c r="P539" s="405">
        <v>0</v>
      </c>
      <c r="Q539" s="405">
        <v>0</v>
      </c>
      <c r="R539" s="405">
        <v>0</v>
      </c>
      <c r="S539" s="405">
        <v>0</v>
      </c>
      <c r="T539" s="405">
        <v>0</v>
      </c>
    </row>
    <row r="540" spans="1:20">
      <c r="A540" s="405" t="s">
        <v>9751</v>
      </c>
      <c r="B540" s="405" t="s">
        <v>9752</v>
      </c>
      <c r="C540" s="405" t="s">
        <v>37</v>
      </c>
      <c r="D540" s="405" t="s">
        <v>9753</v>
      </c>
      <c r="F540" s="405">
        <v>0</v>
      </c>
      <c r="G540" s="405">
        <v>0</v>
      </c>
      <c r="H540" s="405">
        <v>0</v>
      </c>
      <c r="I540" s="405">
        <v>0</v>
      </c>
      <c r="J540" s="405">
        <v>0</v>
      </c>
      <c r="K540" s="405">
        <v>0</v>
      </c>
      <c r="L540" s="405">
        <v>0</v>
      </c>
      <c r="M540" s="405">
        <v>0</v>
      </c>
      <c r="N540" s="405">
        <v>0</v>
      </c>
      <c r="O540" s="405">
        <v>0</v>
      </c>
      <c r="P540" s="405">
        <v>0</v>
      </c>
      <c r="Q540" s="405">
        <v>0</v>
      </c>
      <c r="R540" s="405">
        <v>0</v>
      </c>
      <c r="S540" s="405">
        <v>0</v>
      </c>
      <c r="T540" s="405">
        <v>0</v>
      </c>
    </row>
    <row r="541" spans="1:20">
      <c r="A541" s="405" t="s">
        <v>9754</v>
      </c>
      <c r="B541" s="405" t="s">
        <v>7145</v>
      </c>
      <c r="C541" s="405" t="s">
        <v>37</v>
      </c>
      <c r="D541" s="5">
        <v>1229713</v>
      </c>
      <c r="F541" s="405">
        <v>1</v>
      </c>
      <c r="G541" s="405">
        <v>1</v>
      </c>
      <c r="H541" s="405">
        <v>5</v>
      </c>
      <c r="I541" s="405">
        <v>5</v>
      </c>
      <c r="J541" s="405">
        <v>2</v>
      </c>
      <c r="K541" s="405">
        <v>0</v>
      </c>
      <c r="L541" s="405">
        <v>1</v>
      </c>
      <c r="M541" s="405">
        <v>0</v>
      </c>
      <c r="N541" s="405">
        <v>13</v>
      </c>
      <c r="O541" s="405">
        <v>13</v>
      </c>
      <c r="P541" s="405">
        <v>10</v>
      </c>
      <c r="Q541" s="405">
        <v>5</v>
      </c>
      <c r="R541" s="405">
        <v>56</v>
      </c>
      <c r="S541" s="405">
        <v>41</v>
      </c>
      <c r="T541" s="405">
        <v>15</v>
      </c>
    </row>
    <row r="542" spans="1:20">
      <c r="A542" s="405" t="s">
        <v>9755</v>
      </c>
      <c r="B542" s="405" t="s">
        <v>9756</v>
      </c>
      <c r="C542" s="405" t="s">
        <v>37</v>
      </c>
      <c r="D542" s="405" t="s">
        <v>9757</v>
      </c>
      <c r="F542" s="405">
        <v>0</v>
      </c>
      <c r="G542" s="405">
        <v>0</v>
      </c>
      <c r="H542" s="405">
        <v>0</v>
      </c>
      <c r="I542" s="405">
        <v>0</v>
      </c>
      <c r="J542" s="405">
        <v>0</v>
      </c>
      <c r="K542" s="405">
        <v>0</v>
      </c>
      <c r="L542" s="405">
        <v>0</v>
      </c>
      <c r="M542" s="405">
        <v>0</v>
      </c>
      <c r="N542" s="405">
        <v>0</v>
      </c>
      <c r="O542" s="405">
        <v>0</v>
      </c>
      <c r="P542" s="405">
        <v>0</v>
      </c>
      <c r="Q542" s="405">
        <v>0</v>
      </c>
      <c r="R542" s="405">
        <v>0</v>
      </c>
      <c r="S542" s="405">
        <v>0</v>
      </c>
      <c r="T542" s="405">
        <v>0</v>
      </c>
    </row>
    <row r="543" spans="1:20">
      <c r="A543" s="405" t="s">
        <v>9758</v>
      </c>
      <c r="B543" s="405" t="s">
        <v>8664</v>
      </c>
      <c r="C543" s="405" t="s">
        <v>37</v>
      </c>
      <c r="D543" s="405" t="s">
        <v>9759</v>
      </c>
      <c r="F543" s="405">
        <v>0</v>
      </c>
      <c r="G543" s="405">
        <v>0</v>
      </c>
      <c r="H543" s="405">
        <v>3</v>
      </c>
      <c r="I543" s="405">
        <v>0</v>
      </c>
      <c r="J543" s="405">
        <v>0</v>
      </c>
      <c r="K543" s="405">
        <v>0</v>
      </c>
      <c r="L543" s="405">
        <v>0</v>
      </c>
      <c r="M543" s="405">
        <v>1</v>
      </c>
      <c r="N543" s="405">
        <v>8</v>
      </c>
      <c r="O543" s="405">
        <v>5</v>
      </c>
      <c r="P543" s="405">
        <v>5</v>
      </c>
      <c r="Q543" s="405">
        <v>24</v>
      </c>
      <c r="R543" s="405">
        <v>46</v>
      </c>
      <c r="S543" s="405">
        <v>32</v>
      </c>
      <c r="T543" s="405">
        <v>14</v>
      </c>
    </row>
    <row r="544" spans="1:20">
      <c r="A544" s="405" t="s">
        <v>9760</v>
      </c>
      <c r="B544" s="405" t="s">
        <v>7433</v>
      </c>
      <c r="C544" s="405" t="s">
        <v>37</v>
      </c>
      <c r="D544" s="405" t="s">
        <v>7479</v>
      </c>
      <c r="E544" s="405" t="s">
        <v>7480</v>
      </c>
      <c r="F544" s="405">
        <v>0</v>
      </c>
      <c r="G544" s="405">
        <v>0</v>
      </c>
      <c r="H544" s="405">
        <v>0</v>
      </c>
      <c r="I544" s="405">
        <v>0</v>
      </c>
      <c r="J544" s="405">
        <v>0</v>
      </c>
      <c r="K544" s="405">
        <v>0</v>
      </c>
      <c r="L544" s="405">
        <v>1</v>
      </c>
      <c r="M544" s="405">
        <v>0</v>
      </c>
      <c r="N544" s="405">
        <v>6</v>
      </c>
      <c r="O544" s="405">
        <v>7</v>
      </c>
      <c r="P544" s="405">
        <v>4</v>
      </c>
      <c r="Q544" s="405">
        <v>5</v>
      </c>
      <c r="R544" s="405">
        <v>23</v>
      </c>
      <c r="S544" s="405">
        <v>15</v>
      </c>
      <c r="T544" s="405">
        <v>8</v>
      </c>
    </row>
    <row r="545" spans="1:20">
      <c r="A545" s="405" t="s">
        <v>7481</v>
      </c>
      <c r="B545" s="405" t="s">
        <v>9761</v>
      </c>
      <c r="C545" s="405" t="s">
        <v>37</v>
      </c>
      <c r="D545" s="405" t="s">
        <v>7482</v>
      </c>
      <c r="E545" s="405" t="s">
        <v>7483</v>
      </c>
      <c r="F545" s="405">
        <v>0</v>
      </c>
      <c r="G545" s="405">
        <v>0</v>
      </c>
      <c r="H545" s="405">
        <v>4</v>
      </c>
      <c r="I545" s="405">
        <v>0</v>
      </c>
      <c r="J545" s="405">
        <v>2</v>
      </c>
      <c r="K545" s="405">
        <v>0</v>
      </c>
      <c r="L545" s="405">
        <v>0</v>
      </c>
      <c r="M545" s="405">
        <v>1</v>
      </c>
      <c r="N545" s="405">
        <v>10</v>
      </c>
      <c r="O545" s="405">
        <v>8</v>
      </c>
      <c r="P545" s="405">
        <v>0</v>
      </c>
      <c r="Q545" s="405">
        <v>3</v>
      </c>
      <c r="R545" s="405">
        <v>28</v>
      </c>
      <c r="S545" s="405">
        <v>21</v>
      </c>
      <c r="T545" s="405">
        <v>7</v>
      </c>
    </row>
    <row r="546" spans="1:20">
      <c r="A546" s="405" t="s">
        <v>9762</v>
      </c>
      <c r="B546" s="405" t="s">
        <v>9763</v>
      </c>
      <c r="C546" s="405" t="s">
        <v>37</v>
      </c>
      <c r="D546" s="405" t="s">
        <v>9764</v>
      </c>
      <c r="F546" s="405">
        <v>0</v>
      </c>
      <c r="G546" s="405">
        <v>0</v>
      </c>
      <c r="H546" s="405">
        <v>0</v>
      </c>
      <c r="I546" s="405">
        <v>1</v>
      </c>
      <c r="J546" s="405">
        <v>0</v>
      </c>
      <c r="K546" s="405">
        <v>0</v>
      </c>
      <c r="L546" s="405">
        <v>0</v>
      </c>
      <c r="M546" s="405">
        <v>0</v>
      </c>
      <c r="N546" s="405">
        <v>0</v>
      </c>
      <c r="O546" s="405">
        <v>0</v>
      </c>
      <c r="P546" s="405">
        <v>0</v>
      </c>
      <c r="Q546" s="405">
        <v>0</v>
      </c>
      <c r="R546" s="405">
        <v>1</v>
      </c>
      <c r="S546" s="405">
        <v>1</v>
      </c>
      <c r="T546" s="405">
        <v>0</v>
      </c>
    </row>
    <row r="547" spans="1:20">
      <c r="A547" s="405" t="s">
        <v>9765</v>
      </c>
      <c r="B547" s="405" t="s">
        <v>9766</v>
      </c>
      <c r="C547" s="405" t="s">
        <v>37</v>
      </c>
      <c r="D547" s="405" t="s">
        <v>9767</v>
      </c>
      <c r="F547" s="405">
        <v>0</v>
      </c>
      <c r="G547" s="405">
        <v>0</v>
      </c>
      <c r="H547" s="405">
        <v>0</v>
      </c>
      <c r="I547" s="405">
        <v>0</v>
      </c>
      <c r="J547" s="405">
        <v>0</v>
      </c>
      <c r="K547" s="405">
        <v>0</v>
      </c>
      <c r="L547" s="405">
        <v>0</v>
      </c>
      <c r="M547" s="405">
        <v>0</v>
      </c>
      <c r="N547" s="405">
        <v>0</v>
      </c>
      <c r="O547" s="405">
        <v>0</v>
      </c>
      <c r="P547" s="405">
        <v>0</v>
      </c>
      <c r="Q547" s="405">
        <v>0</v>
      </c>
      <c r="R547" s="405">
        <v>0</v>
      </c>
      <c r="S547" s="405">
        <v>0</v>
      </c>
      <c r="T547" s="405">
        <v>0</v>
      </c>
    </row>
    <row r="548" spans="1:20">
      <c r="A548" s="405" t="s">
        <v>9768</v>
      </c>
      <c r="B548" s="405" t="s">
        <v>9769</v>
      </c>
      <c r="C548" s="405" t="s">
        <v>37</v>
      </c>
      <c r="D548" s="5">
        <v>1787438</v>
      </c>
      <c r="E548" s="405" t="s">
        <v>9770</v>
      </c>
      <c r="F548" s="405">
        <v>0</v>
      </c>
      <c r="G548" s="405">
        <v>0</v>
      </c>
      <c r="H548" s="405">
        <v>0</v>
      </c>
      <c r="I548" s="405">
        <v>0</v>
      </c>
      <c r="J548" s="405">
        <v>0</v>
      </c>
      <c r="K548" s="405">
        <v>0</v>
      </c>
      <c r="L548" s="405">
        <v>0</v>
      </c>
      <c r="M548" s="405">
        <v>0</v>
      </c>
      <c r="N548" s="405">
        <v>0</v>
      </c>
      <c r="O548" s="405">
        <v>0</v>
      </c>
      <c r="P548" s="405">
        <v>0</v>
      </c>
      <c r="Q548" s="405">
        <v>0</v>
      </c>
      <c r="R548" s="405">
        <v>0</v>
      </c>
      <c r="S548" s="405">
        <v>0</v>
      </c>
      <c r="T548" s="405">
        <v>0</v>
      </c>
    </row>
    <row r="549" spans="1:20">
      <c r="A549" s="405" t="s">
        <v>9771</v>
      </c>
      <c r="B549" s="405" t="s">
        <v>9772</v>
      </c>
      <c r="C549" s="405" t="s">
        <v>37</v>
      </c>
      <c r="D549" s="405" t="s">
        <v>9773</v>
      </c>
      <c r="F549" s="405">
        <v>0</v>
      </c>
      <c r="G549" s="405">
        <v>0</v>
      </c>
      <c r="H549" s="405">
        <v>0</v>
      </c>
      <c r="I549" s="405">
        <v>0</v>
      </c>
      <c r="J549" s="405">
        <v>0</v>
      </c>
      <c r="K549" s="405">
        <v>0</v>
      </c>
      <c r="L549" s="405">
        <v>0</v>
      </c>
      <c r="M549" s="405">
        <v>0</v>
      </c>
      <c r="N549" s="405">
        <v>0</v>
      </c>
      <c r="O549" s="405">
        <v>0</v>
      </c>
      <c r="P549" s="405">
        <v>0</v>
      </c>
      <c r="Q549" s="405">
        <v>0</v>
      </c>
      <c r="R549" s="405">
        <v>0</v>
      </c>
      <c r="S549" s="405">
        <v>0</v>
      </c>
      <c r="T549" s="405">
        <v>0</v>
      </c>
    </row>
    <row r="550" spans="1:20">
      <c r="A550" s="405" t="s">
        <v>9774</v>
      </c>
      <c r="B550" s="405" t="s">
        <v>4003</v>
      </c>
      <c r="C550" s="405" t="s">
        <v>37</v>
      </c>
      <c r="D550" s="405" t="s">
        <v>9775</v>
      </c>
      <c r="F550" s="405">
        <v>3</v>
      </c>
      <c r="G550" s="405">
        <v>2</v>
      </c>
      <c r="H550" s="405">
        <v>0</v>
      </c>
      <c r="I550" s="405">
        <v>0</v>
      </c>
      <c r="J550" s="405">
        <v>0</v>
      </c>
      <c r="K550" s="405">
        <v>0</v>
      </c>
      <c r="L550" s="405">
        <v>0</v>
      </c>
      <c r="M550" s="405">
        <v>0</v>
      </c>
      <c r="N550" s="405">
        <v>0</v>
      </c>
      <c r="O550" s="405">
        <v>0</v>
      </c>
      <c r="P550" s="405">
        <v>0</v>
      </c>
      <c r="Q550" s="405">
        <v>0</v>
      </c>
      <c r="R550" s="405">
        <v>5</v>
      </c>
      <c r="S550" s="405">
        <v>3</v>
      </c>
      <c r="T550" s="405">
        <v>2</v>
      </c>
    </row>
    <row r="551" spans="1:20">
      <c r="A551" s="405" t="s">
        <v>9776</v>
      </c>
      <c r="B551" s="405" t="s">
        <v>9777</v>
      </c>
      <c r="C551" s="405" t="s">
        <v>37</v>
      </c>
      <c r="D551" s="405" t="s">
        <v>9778</v>
      </c>
      <c r="F551" s="405">
        <v>0</v>
      </c>
      <c r="G551" s="405">
        <v>0</v>
      </c>
      <c r="H551" s="405">
        <v>0</v>
      </c>
      <c r="I551" s="405">
        <v>0</v>
      </c>
      <c r="J551" s="405">
        <v>0</v>
      </c>
      <c r="K551" s="405">
        <v>0</v>
      </c>
      <c r="L551" s="405">
        <v>0</v>
      </c>
      <c r="M551" s="405">
        <v>0</v>
      </c>
      <c r="N551" s="405">
        <v>0</v>
      </c>
      <c r="O551" s="405">
        <v>0</v>
      </c>
      <c r="P551" s="405">
        <v>0</v>
      </c>
      <c r="Q551" s="405">
        <v>0</v>
      </c>
      <c r="R551" s="405">
        <v>0</v>
      </c>
      <c r="S551" s="405">
        <v>0</v>
      </c>
      <c r="T551" s="405">
        <v>0</v>
      </c>
    </row>
    <row r="552" spans="1:20">
      <c r="A552" s="405" t="s">
        <v>9779</v>
      </c>
      <c r="B552" s="405" t="s">
        <v>9780</v>
      </c>
      <c r="C552" s="405" t="s">
        <v>37</v>
      </c>
      <c r="D552" s="405" t="s">
        <v>9781</v>
      </c>
      <c r="F552" s="405">
        <v>0</v>
      </c>
      <c r="G552" s="405">
        <v>0</v>
      </c>
      <c r="H552" s="405">
        <v>0</v>
      </c>
      <c r="I552" s="405">
        <v>0</v>
      </c>
      <c r="J552" s="405">
        <v>0</v>
      </c>
      <c r="K552" s="405">
        <v>0</v>
      </c>
      <c r="L552" s="405">
        <v>0</v>
      </c>
      <c r="M552" s="405">
        <v>0</v>
      </c>
      <c r="N552" s="405">
        <v>0</v>
      </c>
      <c r="O552" s="405">
        <v>0</v>
      </c>
      <c r="P552" s="405">
        <v>0</v>
      </c>
      <c r="Q552" s="405">
        <v>0</v>
      </c>
      <c r="R552" s="405">
        <v>0</v>
      </c>
      <c r="S552" s="405">
        <v>0</v>
      </c>
      <c r="T552" s="405">
        <v>0</v>
      </c>
    </row>
    <row r="553" spans="1:20">
      <c r="A553" s="405" t="s">
        <v>9782</v>
      </c>
      <c r="B553" s="405">
        <v>10.230700000000001</v>
      </c>
      <c r="C553" s="405" t="s">
        <v>37</v>
      </c>
      <c r="D553" s="405" t="s">
        <v>9783</v>
      </c>
      <c r="F553" s="405">
        <v>0</v>
      </c>
      <c r="G553" s="405">
        <v>1</v>
      </c>
      <c r="H553" s="405">
        <v>4</v>
      </c>
      <c r="I553" s="405">
        <v>0</v>
      </c>
      <c r="J553" s="405">
        <v>0</v>
      </c>
      <c r="K553" s="405">
        <v>0</v>
      </c>
      <c r="L553" s="405">
        <v>0</v>
      </c>
      <c r="M553" s="405">
        <v>0</v>
      </c>
      <c r="N553" s="405">
        <v>1</v>
      </c>
      <c r="O553" s="405">
        <v>3</v>
      </c>
      <c r="P553" s="405">
        <v>0</v>
      </c>
      <c r="Q553" s="405">
        <v>0</v>
      </c>
      <c r="R553" s="405">
        <v>9</v>
      </c>
      <c r="S553" s="405">
        <v>8</v>
      </c>
      <c r="T553" s="405">
        <v>1</v>
      </c>
    </row>
    <row r="554" spans="1:20">
      <c r="A554" s="405" t="s">
        <v>9784</v>
      </c>
      <c r="B554" s="405" t="s">
        <v>9785</v>
      </c>
      <c r="C554" s="405" t="s">
        <v>37</v>
      </c>
      <c r="D554" s="405" t="s">
        <v>9786</v>
      </c>
      <c r="F554" s="405">
        <v>0</v>
      </c>
      <c r="G554" s="405">
        <v>0</v>
      </c>
      <c r="H554" s="405">
        <v>0</v>
      </c>
      <c r="I554" s="405">
        <v>0</v>
      </c>
      <c r="J554" s="405">
        <v>0</v>
      </c>
      <c r="K554" s="405">
        <v>0</v>
      </c>
      <c r="L554" s="405">
        <v>0</v>
      </c>
      <c r="M554" s="405">
        <v>0</v>
      </c>
      <c r="N554" s="405">
        <v>0</v>
      </c>
      <c r="O554" s="405">
        <v>0</v>
      </c>
      <c r="P554" s="405">
        <v>0</v>
      </c>
      <c r="Q554" s="405">
        <v>0</v>
      </c>
      <c r="R554" s="405">
        <v>0</v>
      </c>
      <c r="S554" s="405">
        <v>0</v>
      </c>
      <c r="T554" s="405">
        <v>0</v>
      </c>
    </row>
    <row r="555" spans="1:20">
      <c r="A555" s="405" t="s">
        <v>2363</v>
      </c>
      <c r="B555" s="405" t="s">
        <v>8647</v>
      </c>
      <c r="C555" s="405" t="s">
        <v>37</v>
      </c>
      <c r="D555" s="405" t="s">
        <v>2364</v>
      </c>
      <c r="E555" s="405" t="s">
        <v>2365</v>
      </c>
      <c r="F555" s="405">
        <v>0</v>
      </c>
      <c r="G555" s="405">
        <v>0</v>
      </c>
      <c r="H555" s="405">
        <v>3</v>
      </c>
      <c r="I555" s="405">
        <v>0</v>
      </c>
      <c r="J555" s="405">
        <v>0</v>
      </c>
      <c r="K555" s="405">
        <v>0</v>
      </c>
      <c r="L555" s="405">
        <v>0</v>
      </c>
      <c r="M555" s="405">
        <v>0</v>
      </c>
      <c r="N555" s="405">
        <v>0</v>
      </c>
      <c r="O555" s="405">
        <v>0</v>
      </c>
      <c r="P555" s="405">
        <v>3</v>
      </c>
      <c r="Q555" s="405">
        <v>4</v>
      </c>
      <c r="R555" s="405">
        <v>10</v>
      </c>
      <c r="S555" s="405">
        <v>8</v>
      </c>
      <c r="T555" s="405">
        <v>2</v>
      </c>
    </row>
    <row r="556" spans="1:20">
      <c r="A556" s="405" t="s">
        <v>9787</v>
      </c>
      <c r="B556" s="405" t="s">
        <v>8579</v>
      </c>
      <c r="C556" s="405" t="s">
        <v>37</v>
      </c>
      <c r="D556" s="405" t="s">
        <v>9788</v>
      </c>
      <c r="E556" s="405" t="s">
        <v>9789</v>
      </c>
      <c r="F556" s="405">
        <v>0</v>
      </c>
      <c r="G556" s="405">
        <v>0</v>
      </c>
      <c r="H556" s="405">
        <v>0</v>
      </c>
      <c r="I556" s="405">
        <v>0</v>
      </c>
      <c r="J556" s="405">
        <v>0</v>
      </c>
      <c r="K556" s="405">
        <v>0</v>
      </c>
      <c r="L556" s="405">
        <v>0</v>
      </c>
      <c r="M556" s="405">
        <v>0</v>
      </c>
      <c r="N556" s="405">
        <v>0</v>
      </c>
      <c r="O556" s="405">
        <v>0</v>
      </c>
      <c r="P556" s="405">
        <v>0</v>
      </c>
      <c r="Q556" s="405">
        <v>0</v>
      </c>
      <c r="R556" s="405">
        <v>0</v>
      </c>
      <c r="S556" s="405">
        <v>0</v>
      </c>
      <c r="T556" s="405">
        <v>0</v>
      </c>
    </row>
    <row r="557" spans="1:20">
      <c r="A557" s="405" t="s">
        <v>9790</v>
      </c>
      <c r="B557" s="405" t="s">
        <v>9791</v>
      </c>
      <c r="C557" s="405" t="s">
        <v>37</v>
      </c>
      <c r="D557" s="405" t="s">
        <v>9792</v>
      </c>
      <c r="F557" s="405">
        <v>0</v>
      </c>
      <c r="G557" s="405">
        <v>0</v>
      </c>
      <c r="H557" s="405">
        <v>0</v>
      </c>
      <c r="I557" s="405">
        <v>0</v>
      </c>
      <c r="J557" s="405">
        <v>0</v>
      </c>
      <c r="K557" s="405">
        <v>0</v>
      </c>
      <c r="L557" s="405">
        <v>0</v>
      </c>
      <c r="M557" s="405">
        <v>0</v>
      </c>
      <c r="N557" s="405">
        <v>0</v>
      </c>
      <c r="O557" s="405">
        <v>0</v>
      </c>
      <c r="P557" s="405">
        <v>0</v>
      </c>
      <c r="Q557" s="405">
        <v>0</v>
      </c>
      <c r="R557" s="405">
        <v>0</v>
      </c>
      <c r="S557" s="405">
        <v>0</v>
      </c>
      <c r="T557" s="405">
        <v>0</v>
      </c>
    </row>
    <row r="558" spans="1:20">
      <c r="A558" s="405" t="s">
        <v>9793</v>
      </c>
      <c r="B558" s="405" t="s">
        <v>7145</v>
      </c>
      <c r="C558" s="405" t="s">
        <v>37</v>
      </c>
      <c r="D558" s="405" t="s">
        <v>9794</v>
      </c>
      <c r="E558" s="405" t="s">
        <v>9795</v>
      </c>
      <c r="F558" s="405">
        <v>1</v>
      </c>
      <c r="G558" s="405">
        <v>0</v>
      </c>
      <c r="H558" s="405">
        <v>1</v>
      </c>
      <c r="I558" s="405">
        <v>6</v>
      </c>
      <c r="J558" s="405">
        <v>2</v>
      </c>
      <c r="K558" s="405">
        <v>0</v>
      </c>
      <c r="L558" s="405">
        <v>0</v>
      </c>
      <c r="M558" s="405">
        <v>0</v>
      </c>
      <c r="N558" s="405">
        <v>2</v>
      </c>
      <c r="O558" s="405">
        <v>0</v>
      </c>
      <c r="P558" s="405">
        <v>2</v>
      </c>
      <c r="Q558" s="405">
        <v>0</v>
      </c>
      <c r="R558" s="405">
        <v>14</v>
      </c>
      <c r="S558" s="405">
        <v>12</v>
      </c>
      <c r="T558" s="405">
        <v>2</v>
      </c>
    </row>
    <row r="559" spans="1:20">
      <c r="A559" s="405" t="s">
        <v>9796</v>
      </c>
      <c r="B559" s="405" t="s">
        <v>9797</v>
      </c>
      <c r="C559" s="405" t="s">
        <v>37</v>
      </c>
      <c r="D559" s="5">
        <v>2745103</v>
      </c>
      <c r="F559" s="405">
        <v>0</v>
      </c>
      <c r="G559" s="405">
        <v>0</v>
      </c>
      <c r="H559" s="405">
        <v>0</v>
      </c>
      <c r="I559" s="405">
        <v>0</v>
      </c>
      <c r="J559" s="405">
        <v>0</v>
      </c>
      <c r="K559" s="405">
        <v>0</v>
      </c>
      <c r="L559" s="405">
        <v>0</v>
      </c>
      <c r="M559" s="405">
        <v>0</v>
      </c>
      <c r="N559" s="405">
        <v>0</v>
      </c>
      <c r="O559" s="405">
        <v>0</v>
      </c>
      <c r="P559" s="405">
        <v>0</v>
      </c>
      <c r="Q559" s="405">
        <v>0</v>
      </c>
      <c r="R559" s="405">
        <v>0</v>
      </c>
      <c r="S559" s="405">
        <v>0</v>
      </c>
      <c r="T559" s="405">
        <v>0</v>
      </c>
    </row>
    <row r="560" spans="1:20">
      <c r="A560" s="405" t="s">
        <v>9798</v>
      </c>
      <c r="B560" s="405" t="s">
        <v>9052</v>
      </c>
      <c r="C560" s="405" t="s">
        <v>37</v>
      </c>
      <c r="D560" s="405" t="s">
        <v>9799</v>
      </c>
      <c r="F560" s="405">
        <v>0</v>
      </c>
      <c r="G560" s="405">
        <v>0</v>
      </c>
      <c r="H560" s="405">
        <v>0</v>
      </c>
      <c r="I560" s="405">
        <v>0</v>
      </c>
      <c r="J560" s="405">
        <v>0</v>
      </c>
      <c r="K560" s="405">
        <v>0</v>
      </c>
      <c r="L560" s="405">
        <v>0</v>
      </c>
      <c r="M560" s="405">
        <v>0</v>
      </c>
      <c r="N560" s="405">
        <v>0</v>
      </c>
      <c r="O560" s="405">
        <v>0</v>
      </c>
      <c r="P560" s="405">
        <v>0</v>
      </c>
      <c r="Q560" s="405">
        <v>0</v>
      </c>
      <c r="R560" s="405">
        <v>0</v>
      </c>
      <c r="S560" s="405">
        <v>0</v>
      </c>
      <c r="T560" s="405">
        <v>0</v>
      </c>
    </row>
    <row r="561" spans="1:20">
      <c r="A561" s="405" t="s">
        <v>9800</v>
      </c>
      <c r="B561" s="405" t="s">
        <v>8664</v>
      </c>
      <c r="C561" s="405" t="s">
        <v>37</v>
      </c>
      <c r="D561" s="405" t="s">
        <v>9801</v>
      </c>
      <c r="F561" s="405">
        <v>1</v>
      </c>
      <c r="G561" s="405">
        <v>6</v>
      </c>
      <c r="H561" s="405">
        <v>10</v>
      </c>
      <c r="I561" s="405">
        <v>11</v>
      </c>
      <c r="J561" s="405">
        <v>0</v>
      </c>
      <c r="K561" s="405">
        <v>0</v>
      </c>
      <c r="L561" s="405">
        <v>0</v>
      </c>
      <c r="M561" s="405">
        <v>0</v>
      </c>
      <c r="N561" s="405">
        <v>0</v>
      </c>
      <c r="O561" s="405">
        <v>0</v>
      </c>
      <c r="P561" s="405">
        <v>8</v>
      </c>
      <c r="Q561" s="405">
        <v>4</v>
      </c>
      <c r="R561" s="405">
        <v>40</v>
      </c>
      <c r="S561" s="405">
        <v>26</v>
      </c>
      <c r="T561" s="405">
        <v>14</v>
      </c>
    </row>
    <row r="562" spans="1:20">
      <c r="A562" s="405" t="s">
        <v>9802</v>
      </c>
      <c r="B562" s="405" t="s">
        <v>7123</v>
      </c>
      <c r="C562" s="405" t="s">
        <v>37</v>
      </c>
      <c r="D562" s="405" t="s">
        <v>2610</v>
      </c>
      <c r="E562" s="405" t="s">
        <v>2611</v>
      </c>
      <c r="F562" s="405">
        <v>0</v>
      </c>
      <c r="G562" s="405">
        <v>0</v>
      </c>
      <c r="H562" s="405">
        <v>12</v>
      </c>
      <c r="I562" s="405">
        <v>2</v>
      </c>
      <c r="J562" s="405">
        <v>0</v>
      </c>
      <c r="K562" s="405">
        <v>0</v>
      </c>
      <c r="L562" s="405">
        <v>2</v>
      </c>
      <c r="M562" s="405">
        <v>1</v>
      </c>
      <c r="N562" s="405">
        <v>5</v>
      </c>
      <c r="O562" s="405">
        <v>1</v>
      </c>
      <c r="P562" s="405">
        <v>0</v>
      </c>
      <c r="Q562" s="405">
        <v>2</v>
      </c>
      <c r="R562" s="405">
        <v>25</v>
      </c>
      <c r="S562" s="405">
        <v>21</v>
      </c>
      <c r="T562" s="405">
        <v>4</v>
      </c>
    </row>
    <row r="563" spans="1:20">
      <c r="A563" s="405" t="s">
        <v>9803</v>
      </c>
      <c r="B563" s="405" t="s">
        <v>8647</v>
      </c>
      <c r="C563" s="405" t="s">
        <v>37</v>
      </c>
      <c r="D563" s="405" t="s">
        <v>9804</v>
      </c>
      <c r="E563" s="405" t="s">
        <v>9805</v>
      </c>
      <c r="F563" s="405">
        <v>0</v>
      </c>
      <c r="G563" s="405">
        <v>0</v>
      </c>
      <c r="H563" s="405">
        <v>0</v>
      </c>
      <c r="I563" s="405">
        <v>0</v>
      </c>
      <c r="J563" s="405">
        <v>0</v>
      </c>
      <c r="K563" s="405">
        <v>0</v>
      </c>
      <c r="L563" s="405">
        <v>0</v>
      </c>
      <c r="M563" s="405">
        <v>0</v>
      </c>
      <c r="N563" s="405">
        <v>0</v>
      </c>
      <c r="O563" s="405">
        <v>0</v>
      </c>
      <c r="P563" s="405">
        <v>0</v>
      </c>
      <c r="Q563" s="405">
        <v>0</v>
      </c>
      <c r="R563" s="405">
        <v>0</v>
      </c>
      <c r="S563" s="405">
        <v>0</v>
      </c>
      <c r="T563" s="405">
        <v>0</v>
      </c>
    </row>
    <row r="564" spans="1:20">
      <c r="A564" s="405" t="s">
        <v>9806</v>
      </c>
      <c r="B564" s="405" t="s">
        <v>9785</v>
      </c>
      <c r="C564" s="405" t="s">
        <v>37</v>
      </c>
      <c r="D564" s="405" t="s">
        <v>9807</v>
      </c>
      <c r="F564" s="405">
        <v>0</v>
      </c>
      <c r="G564" s="405">
        <v>0</v>
      </c>
      <c r="H564" s="405">
        <v>0</v>
      </c>
      <c r="I564" s="405">
        <v>0</v>
      </c>
      <c r="J564" s="405">
        <v>0</v>
      </c>
      <c r="K564" s="405">
        <v>0</v>
      </c>
      <c r="L564" s="405">
        <v>0</v>
      </c>
      <c r="M564" s="405">
        <v>0</v>
      </c>
      <c r="N564" s="405">
        <v>0</v>
      </c>
      <c r="O564" s="405">
        <v>0</v>
      </c>
      <c r="P564" s="405">
        <v>0</v>
      </c>
      <c r="Q564" s="405">
        <v>0</v>
      </c>
      <c r="R564" s="405">
        <v>0</v>
      </c>
      <c r="S564" s="405">
        <v>0</v>
      </c>
      <c r="T564" s="405">
        <v>0</v>
      </c>
    </row>
    <row r="565" spans="1:20">
      <c r="A565" s="405" t="s">
        <v>9808</v>
      </c>
      <c r="B565" s="405" t="s">
        <v>9238</v>
      </c>
      <c r="C565" s="405" t="s">
        <v>37</v>
      </c>
      <c r="D565" s="405" t="s">
        <v>9809</v>
      </c>
      <c r="F565" s="405">
        <v>0</v>
      </c>
      <c r="G565" s="405">
        <v>0</v>
      </c>
      <c r="H565" s="405">
        <v>0</v>
      </c>
      <c r="I565" s="405">
        <v>0</v>
      </c>
      <c r="J565" s="405">
        <v>0</v>
      </c>
      <c r="K565" s="405">
        <v>0</v>
      </c>
      <c r="L565" s="405">
        <v>0</v>
      </c>
      <c r="M565" s="405">
        <v>0</v>
      </c>
      <c r="N565" s="405">
        <v>0</v>
      </c>
      <c r="O565" s="405">
        <v>0</v>
      </c>
      <c r="P565" s="405">
        <v>0</v>
      </c>
      <c r="Q565" s="405">
        <v>0</v>
      </c>
      <c r="R565" s="405">
        <v>0</v>
      </c>
      <c r="S565" s="405">
        <v>0</v>
      </c>
      <c r="T565" s="405">
        <v>0</v>
      </c>
    </row>
    <row r="566" spans="1:20">
      <c r="A566" s="405" t="s">
        <v>7498</v>
      </c>
      <c r="B566" s="405" t="s">
        <v>4958</v>
      </c>
      <c r="C566" s="405" t="s">
        <v>37</v>
      </c>
      <c r="D566" s="405" t="s">
        <v>7499</v>
      </c>
      <c r="E566" s="405" t="s">
        <v>7500</v>
      </c>
      <c r="F566" s="405">
        <v>0</v>
      </c>
      <c r="G566" s="405">
        <v>0</v>
      </c>
      <c r="H566" s="405">
        <v>0</v>
      </c>
      <c r="I566" s="405">
        <v>0</v>
      </c>
      <c r="J566" s="405">
        <v>0</v>
      </c>
      <c r="K566" s="405">
        <v>0</v>
      </c>
      <c r="L566" s="405">
        <v>0</v>
      </c>
      <c r="M566" s="405">
        <v>0</v>
      </c>
      <c r="N566" s="405">
        <v>0</v>
      </c>
      <c r="O566" s="405">
        <v>0</v>
      </c>
      <c r="P566" s="405">
        <v>0</v>
      </c>
      <c r="Q566" s="405">
        <v>0</v>
      </c>
      <c r="R566" s="405">
        <v>0</v>
      </c>
      <c r="S566" s="405">
        <v>0</v>
      </c>
      <c r="T566" s="405">
        <v>0</v>
      </c>
    </row>
    <row r="567" spans="1:20">
      <c r="A567" s="405" t="s">
        <v>9810</v>
      </c>
      <c r="B567" s="405" t="s">
        <v>9811</v>
      </c>
      <c r="C567" s="405" t="s">
        <v>37</v>
      </c>
      <c r="D567" s="405" t="s">
        <v>9812</v>
      </c>
      <c r="F567" s="405">
        <v>0</v>
      </c>
      <c r="G567" s="405">
        <v>0</v>
      </c>
      <c r="H567" s="405">
        <v>0</v>
      </c>
      <c r="I567" s="405">
        <v>0</v>
      </c>
      <c r="J567" s="405">
        <v>0</v>
      </c>
      <c r="K567" s="405">
        <v>0</v>
      </c>
      <c r="L567" s="405">
        <v>0</v>
      </c>
      <c r="M567" s="405">
        <v>0</v>
      </c>
      <c r="N567" s="405">
        <v>0</v>
      </c>
      <c r="O567" s="405">
        <v>0</v>
      </c>
      <c r="P567" s="405">
        <v>0</v>
      </c>
      <c r="Q567" s="405">
        <v>0</v>
      </c>
      <c r="R567" s="405">
        <v>0</v>
      </c>
      <c r="S567" s="405">
        <v>0</v>
      </c>
      <c r="T567" s="405">
        <v>0</v>
      </c>
    </row>
    <row r="568" spans="1:20">
      <c r="A568" s="405" t="s">
        <v>9813</v>
      </c>
      <c r="B568" s="405" t="s">
        <v>128</v>
      </c>
      <c r="C568" s="405" t="s">
        <v>37</v>
      </c>
      <c r="D568" s="405" t="s">
        <v>9814</v>
      </c>
      <c r="E568" s="405" t="s">
        <v>9815</v>
      </c>
      <c r="F568" s="405">
        <v>0</v>
      </c>
      <c r="G568" s="405">
        <v>0</v>
      </c>
      <c r="H568" s="405">
        <v>0</v>
      </c>
      <c r="I568" s="405">
        <v>0</v>
      </c>
      <c r="J568" s="405">
        <v>0</v>
      </c>
      <c r="K568" s="405">
        <v>0</v>
      </c>
      <c r="L568" s="405">
        <v>0</v>
      </c>
      <c r="M568" s="405">
        <v>0</v>
      </c>
      <c r="N568" s="405">
        <v>0</v>
      </c>
      <c r="O568" s="405">
        <v>0</v>
      </c>
      <c r="P568" s="405">
        <v>0</v>
      </c>
      <c r="Q568" s="405">
        <v>0</v>
      </c>
      <c r="R568" s="405">
        <v>0</v>
      </c>
      <c r="S568" s="405">
        <v>0</v>
      </c>
      <c r="T568" s="405">
        <v>0</v>
      </c>
    </row>
    <row r="569" spans="1:20">
      <c r="A569" s="405" t="s">
        <v>9816</v>
      </c>
      <c r="B569" s="405" t="s">
        <v>9817</v>
      </c>
      <c r="C569" s="405" t="s">
        <v>37</v>
      </c>
      <c r="D569" s="5">
        <v>1812305</v>
      </c>
      <c r="F569" s="405">
        <v>0</v>
      </c>
      <c r="G569" s="405">
        <v>0</v>
      </c>
      <c r="H569" s="405">
        <v>0</v>
      </c>
      <c r="I569" s="405">
        <v>0</v>
      </c>
      <c r="J569" s="405">
        <v>0</v>
      </c>
      <c r="K569" s="405">
        <v>0</v>
      </c>
      <c r="L569" s="405">
        <v>0</v>
      </c>
      <c r="M569" s="405">
        <v>0</v>
      </c>
      <c r="N569" s="405">
        <v>0</v>
      </c>
      <c r="O569" s="405">
        <v>0</v>
      </c>
      <c r="P569" s="405">
        <v>0</v>
      </c>
      <c r="Q569" s="405">
        <v>0</v>
      </c>
      <c r="R569" s="405">
        <v>0</v>
      </c>
      <c r="S569" s="405">
        <v>0</v>
      </c>
      <c r="T569" s="405">
        <v>0</v>
      </c>
    </row>
    <row r="570" spans="1:20">
      <c r="A570" s="405" t="s">
        <v>9818</v>
      </c>
      <c r="B570" s="405" t="s">
        <v>9819</v>
      </c>
      <c r="C570" s="405" t="s">
        <v>37</v>
      </c>
      <c r="D570" s="405" t="s">
        <v>9820</v>
      </c>
      <c r="F570" s="405">
        <v>0</v>
      </c>
      <c r="G570" s="405">
        <v>0</v>
      </c>
      <c r="H570" s="405">
        <v>0</v>
      </c>
      <c r="I570" s="405">
        <v>1</v>
      </c>
      <c r="J570" s="405">
        <v>0</v>
      </c>
      <c r="K570" s="405">
        <v>0</v>
      </c>
      <c r="L570" s="405">
        <v>0</v>
      </c>
      <c r="M570" s="405">
        <v>0</v>
      </c>
      <c r="N570" s="405">
        <v>0</v>
      </c>
      <c r="O570" s="405">
        <v>0</v>
      </c>
      <c r="P570" s="405">
        <v>0</v>
      </c>
      <c r="Q570" s="405">
        <v>1</v>
      </c>
      <c r="R570" s="405">
        <v>2</v>
      </c>
      <c r="S570" s="405">
        <v>2</v>
      </c>
      <c r="T570" s="405">
        <v>0</v>
      </c>
    </row>
    <row r="571" spans="1:20">
      <c r="A571" s="405" t="s">
        <v>9821</v>
      </c>
      <c r="B571" s="405" t="s">
        <v>9822</v>
      </c>
      <c r="C571" s="405" t="s">
        <v>37</v>
      </c>
      <c r="D571" s="5">
        <v>1894484</v>
      </c>
      <c r="F571" s="405">
        <v>0</v>
      </c>
      <c r="G571" s="405">
        <v>0</v>
      </c>
      <c r="H571" s="405">
        <v>0</v>
      </c>
      <c r="I571" s="405">
        <v>0</v>
      </c>
      <c r="J571" s="405">
        <v>0</v>
      </c>
      <c r="K571" s="405">
        <v>0</v>
      </c>
      <c r="L571" s="405">
        <v>0</v>
      </c>
      <c r="M571" s="405">
        <v>0</v>
      </c>
      <c r="N571" s="405">
        <v>0</v>
      </c>
      <c r="O571" s="405">
        <v>0</v>
      </c>
      <c r="P571" s="405">
        <v>0</v>
      </c>
      <c r="Q571" s="405">
        <v>0</v>
      </c>
      <c r="R571" s="405">
        <v>0</v>
      </c>
      <c r="S571" s="405">
        <v>0</v>
      </c>
      <c r="T571" s="405">
        <v>0</v>
      </c>
    </row>
    <row r="572" spans="1:20">
      <c r="A572" s="405" t="s">
        <v>9823</v>
      </c>
      <c r="B572" s="405" t="s">
        <v>9824</v>
      </c>
      <c r="C572" s="405" t="s">
        <v>37</v>
      </c>
      <c r="D572" s="405" t="s">
        <v>9825</v>
      </c>
      <c r="F572" s="405">
        <v>1</v>
      </c>
      <c r="G572" s="405">
        <v>3</v>
      </c>
      <c r="H572" s="405">
        <v>2</v>
      </c>
      <c r="I572" s="405">
        <v>1</v>
      </c>
      <c r="J572" s="405">
        <v>0</v>
      </c>
      <c r="K572" s="405">
        <v>0</v>
      </c>
      <c r="L572" s="405">
        <v>0</v>
      </c>
      <c r="M572" s="405">
        <v>0</v>
      </c>
      <c r="N572" s="405">
        <v>4</v>
      </c>
      <c r="O572" s="405">
        <v>0</v>
      </c>
      <c r="P572" s="405">
        <v>0</v>
      </c>
      <c r="Q572" s="405">
        <v>0</v>
      </c>
      <c r="R572" s="405">
        <v>11</v>
      </c>
      <c r="S572" s="405">
        <v>7</v>
      </c>
      <c r="T572" s="405">
        <v>4</v>
      </c>
    </row>
    <row r="573" spans="1:20">
      <c r="A573" s="405" t="s">
        <v>9826</v>
      </c>
      <c r="B573" s="405">
        <v>10.230700000000001</v>
      </c>
      <c r="C573" s="405" t="s">
        <v>37</v>
      </c>
      <c r="F573" s="405">
        <v>0</v>
      </c>
      <c r="G573" s="405">
        <v>0</v>
      </c>
      <c r="H573" s="405">
        <v>0</v>
      </c>
      <c r="I573" s="405">
        <v>0</v>
      </c>
      <c r="J573" s="405">
        <v>0</v>
      </c>
      <c r="K573" s="405">
        <v>0</v>
      </c>
      <c r="L573" s="405">
        <v>0</v>
      </c>
      <c r="M573" s="405">
        <v>0</v>
      </c>
      <c r="N573" s="405">
        <v>0</v>
      </c>
      <c r="O573" s="405">
        <v>0</v>
      </c>
      <c r="P573" s="405">
        <v>0</v>
      </c>
      <c r="Q573" s="405">
        <v>0</v>
      </c>
      <c r="R573" s="405">
        <v>0</v>
      </c>
      <c r="S573" s="405">
        <v>0</v>
      </c>
      <c r="T573" s="405">
        <v>0</v>
      </c>
    </row>
    <row r="574" spans="1:20">
      <c r="A574" s="405" t="s">
        <v>2468</v>
      </c>
      <c r="B574" s="405" t="s">
        <v>4010</v>
      </c>
      <c r="C574" s="405" t="s">
        <v>37</v>
      </c>
      <c r="D574" s="5">
        <v>2287850</v>
      </c>
      <c r="F574" s="405">
        <v>0</v>
      </c>
      <c r="G574" s="405">
        <v>0</v>
      </c>
      <c r="H574" s="405">
        <v>0</v>
      </c>
      <c r="I574" s="405">
        <v>0</v>
      </c>
      <c r="J574" s="405">
        <v>0</v>
      </c>
      <c r="K574" s="405">
        <v>0</v>
      </c>
      <c r="L574" s="405">
        <v>0</v>
      </c>
      <c r="M574" s="405">
        <v>0</v>
      </c>
      <c r="N574" s="405">
        <v>0</v>
      </c>
      <c r="O574" s="405">
        <v>0</v>
      </c>
      <c r="P574" s="405">
        <v>0</v>
      </c>
      <c r="Q574" s="405">
        <v>0</v>
      </c>
      <c r="R574" s="405">
        <v>0</v>
      </c>
      <c r="S574" s="405">
        <v>0</v>
      </c>
      <c r="T574" s="405">
        <v>0</v>
      </c>
    </row>
    <row r="575" spans="1:20">
      <c r="A575" s="405" t="s">
        <v>9827</v>
      </c>
      <c r="B575" s="405" t="s">
        <v>7136</v>
      </c>
      <c r="C575" s="405" t="s">
        <v>37</v>
      </c>
      <c r="D575" s="405" t="s">
        <v>7509</v>
      </c>
      <c r="E575" s="405" t="s">
        <v>7510</v>
      </c>
      <c r="F575" s="405">
        <v>0</v>
      </c>
      <c r="G575" s="405">
        <v>0</v>
      </c>
      <c r="H575" s="405">
        <v>0</v>
      </c>
      <c r="I575" s="405">
        <v>0</v>
      </c>
      <c r="J575" s="405">
        <v>0</v>
      </c>
      <c r="K575" s="405">
        <v>0</v>
      </c>
      <c r="L575" s="405">
        <v>0</v>
      </c>
      <c r="M575" s="405">
        <v>0</v>
      </c>
      <c r="N575" s="405">
        <v>0</v>
      </c>
      <c r="O575" s="405">
        <v>0</v>
      </c>
      <c r="P575" s="405">
        <v>0</v>
      </c>
      <c r="Q575" s="405">
        <v>0</v>
      </c>
      <c r="R575" s="405">
        <v>0</v>
      </c>
      <c r="S575" s="405">
        <v>0</v>
      </c>
      <c r="T575" s="405">
        <v>0</v>
      </c>
    </row>
    <row r="576" spans="1:20">
      <c r="A576" s="405" t="s">
        <v>9828</v>
      </c>
      <c r="B576" s="405" t="s">
        <v>9829</v>
      </c>
      <c r="C576" s="405" t="s">
        <v>37</v>
      </c>
      <c r="D576" s="405" t="s">
        <v>9830</v>
      </c>
      <c r="E576" s="405" t="s">
        <v>9831</v>
      </c>
      <c r="F576" s="405">
        <v>0</v>
      </c>
      <c r="G576" s="405">
        <v>0</v>
      </c>
      <c r="H576" s="405">
        <v>0</v>
      </c>
      <c r="I576" s="405">
        <v>0</v>
      </c>
      <c r="J576" s="405">
        <v>0</v>
      </c>
      <c r="K576" s="405">
        <v>0</v>
      </c>
      <c r="L576" s="405">
        <v>0</v>
      </c>
      <c r="M576" s="405">
        <v>0</v>
      </c>
      <c r="N576" s="405">
        <v>0</v>
      </c>
      <c r="O576" s="405">
        <v>0</v>
      </c>
      <c r="P576" s="405">
        <v>0</v>
      </c>
      <c r="Q576" s="405">
        <v>0</v>
      </c>
      <c r="R576" s="405">
        <v>0</v>
      </c>
      <c r="S576" s="405">
        <v>0</v>
      </c>
      <c r="T576" s="405">
        <v>0</v>
      </c>
    </row>
    <row r="577" spans="1:20">
      <c r="A577" s="405" t="s">
        <v>9832</v>
      </c>
      <c r="B577" s="405" t="s">
        <v>9833</v>
      </c>
      <c r="C577" s="405" t="s">
        <v>37</v>
      </c>
      <c r="D577" s="405" t="s">
        <v>9834</v>
      </c>
      <c r="F577" s="405">
        <v>0</v>
      </c>
      <c r="G577" s="405">
        <v>0</v>
      </c>
      <c r="H577" s="405">
        <v>0</v>
      </c>
      <c r="I577" s="405">
        <v>0</v>
      </c>
      <c r="J577" s="405">
        <v>0</v>
      </c>
      <c r="K577" s="405">
        <v>0</v>
      </c>
      <c r="L577" s="405">
        <v>0</v>
      </c>
      <c r="M577" s="405">
        <v>0</v>
      </c>
      <c r="N577" s="405">
        <v>0</v>
      </c>
      <c r="O577" s="405">
        <v>0</v>
      </c>
      <c r="P577" s="405">
        <v>0</v>
      </c>
      <c r="Q577" s="405">
        <v>0</v>
      </c>
      <c r="R577" s="405">
        <v>0</v>
      </c>
      <c r="S577" s="405">
        <v>0</v>
      </c>
      <c r="T577" s="405">
        <v>0</v>
      </c>
    </row>
    <row r="578" spans="1:20">
      <c r="A578" s="405" t="s">
        <v>2173</v>
      </c>
      <c r="B578" s="405" t="s">
        <v>4113</v>
      </c>
      <c r="C578" s="405" t="s">
        <v>37</v>
      </c>
      <c r="D578" s="405" t="s">
        <v>2174</v>
      </c>
      <c r="E578" s="405" t="s">
        <v>2175</v>
      </c>
      <c r="F578" s="405">
        <v>18</v>
      </c>
      <c r="G578" s="405">
        <v>83</v>
      </c>
      <c r="H578" s="405">
        <v>26</v>
      </c>
      <c r="I578" s="405">
        <v>68</v>
      </c>
      <c r="J578" s="405">
        <v>34</v>
      </c>
      <c r="K578" s="405">
        <v>1</v>
      </c>
      <c r="L578" s="405">
        <v>9</v>
      </c>
      <c r="M578" s="405">
        <v>0</v>
      </c>
      <c r="N578" s="405">
        <v>34</v>
      </c>
      <c r="O578" s="405">
        <v>172</v>
      </c>
      <c r="P578" s="405">
        <v>101</v>
      </c>
      <c r="Q578" s="405">
        <v>19</v>
      </c>
      <c r="R578" s="405">
        <v>565</v>
      </c>
      <c r="S578" s="405">
        <v>459</v>
      </c>
      <c r="T578" s="405">
        <v>106</v>
      </c>
    </row>
    <row r="579" spans="1:20">
      <c r="A579" s="405" t="s">
        <v>9835</v>
      </c>
      <c r="B579" s="405" t="s">
        <v>3891</v>
      </c>
      <c r="C579" s="405" t="s">
        <v>37</v>
      </c>
      <c r="D579" s="405" t="s">
        <v>9836</v>
      </c>
      <c r="E579" s="405" t="s">
        <v>9837</v>
      </c>
      <c r="F579" s="405">
        <v>0</v>
      </c>
      <c r="G579" s="405">
        <v>0</v>
      </c>
      <c r="H579" s="405">
        <v>0</v>
      </c>
      <c r="I579" s="405">
        <v>0</v>
      </c>
      <c r="J579" s="405">
        <v>0</v>
      </c>
      <c r="K579" s="405">
        <v>0</v>
      </c>
      <c r="L579" s="405">
        <v>3</v>
      </c>
      <c r="M579" s="405">
        <v>0</v>
      </c>
      <c r="N579" s="405">
        <v>10</v>
      </c>
      <c r="O579" s="405">
        <v>26</v>
      </c>
      <c r="P579" s="405">
        <v>33</v>
      </c>
      <c r="Q579" s="405">
        <v>0</v>
      </c>
      <c r="R579" s="405">
        <v>72</v>
      </c>
      <c r="S579" s="405">
        <v>58</v>
      </c>
      <c r="T579" s="405">
        <v>14</v>
      </c>
    </row>
    <row r="580" spans="1:20">
      <c r="A580" s="405" t="s">
        <v>9838</v>
      </c>
      <c r="B580" s="405" t="s">
        <v>4003</v>
      </c>
      <c r="C580" s="405" t="s">
        <v>37</v>
      </c>
      <c r="D580" s="405" t="s">
        <v>9839</v>
      </c>
      <c r="F580" s="405">
        <v>0</v>
      </c>
      <c r="G580" s="405">
        <v>0</v>
      </c>
      <c r="H580" s="405">
        <v>1</v>
      </c>
      <c r="I580" s="405">
        <v>0</v>
      </c>
      <c r="J580" s="405">
        <v>0</v>
      </c>
      <c r="K580" s="405">
        <v>0</v>
      </c>
      <c r="L580" s="405">
        <v>0</v>
      </c>
      <c r="M580" s="405">
        <v>0</v>
      </c>
      <c r="N580" s="405">
        <v>0</v>
      </c>
      <c r="O580" s="405">
        <v>5</v>
      </c>
      <c r="P580" s="405">
        <v>10</v>
      </c>
      <c r="Q580" s="405">
        <v>3</v>
      </c>
      <c r="R580" s="405">
        <v>19</v>
      </c>
      <c r="S580" s="405">
        <v>13</v>
      </c>
      <c r="T580" s="405">
        <v>6</v>
      </c>
    </row>
    <row r="581" spans="1:20">
      <c r="A581" s="405" t="s">
        <v>9840</v>
      </c>
      <c r="B581" s="405" t="s">
        <v>8642</v>
      </c>
      <c r="C581" s="405" t="s">
        <v>37</v>
      </c>
      <c r="D581" s="5">
        <v>2365647</v>
      </c>
      <c r="F581" s="405">
        <v>0</v>
      </c>
      <c r="G581" s="405">
        <v>0</v>
      </c>
      <c r="H581" s="405">
        <v>0</v>
      </c>
      <c r="I581" s="405">
        <v>0</v>
      </c>
      <c r="J581" s="405">
        <v>0</v>
      </c>
      <c r="K581" s="405">
        <v>0</v>
      </c>
      <c r="L581" s="405">
        <v>0</v>
      </c>
      <c r="M581" s="405">
        <v>0</v>
      </c>
      <c r="N581" s="405">
        <v>0</v>
      </c>
      <c r="O581" s="405">
        <v>0</v>
      </c>
      <c r="P581" s="405">
        <v>0</v>
      </c>
      <c r="Q581" s="405">
        <v>0</v>
      </c>
      <c r="R581" s="405">
        <v>0</v>
      </c>
      <c r="S581" s="405">
        <v>0</v>
      </c>
      <c r="T581" s="405">
        <v>0</v>
      </c>
    </row>
    <row r="582" spans="1:20">
      <c r="A582" s="405" t="s">
        <v>9841</v>
      </c>
      <c r="B582" s="405" t="s">
        <v>9422</v>
      </c>
      <c r="C582" s="405" t="s">
        <v>37</v>
      </c>
      <c r="D582" s="405" t="s">
        <v>9842</v>
      </c>
      <c r="E582" s="405" t="s">
        <v>9843</v>
      </c>
      <c r="F582" s="405">
        <v>0</v>
      </c>
      <c r="G582" s="405">
        <v>0</v>
      </c>
      <c r="H582" s="405">
        <v>0</v>
      </c>
      <c r="I582" s="405">
        <v>0</v>
      </c>
      <c r="J582" s="405">
        <v>0</v>
      </c>
      <c r="K582" s="405">
        <v>0</v>
      </c>
      <c r="L582" s="405">
        <v>0</v>
      </c>
      <c r="M582" s="405">
        <v>0</v>
      </c>
      <c r="N582" s="405">
        <v>0</v>
      </c>
      <c r="O582" s="405">
        <v>0</v>
      </c>
      <c r="P582" s="405">
        <v>0</v>
      </c>
      <c r="Q582" s="405">
        <v>0</v>
      </c>
      <c r="R582" s="405">
        <v>0</v>
      </c>
      <c r="S582" s="405">
        <v>0</v>
      </c>
      <c r="T582" s="405">
        <v>0</v>
      </c>
    </row>
    <row r="583" spans="1:20">
      <c r="A583" s="405" t="s">
        <v>9844</v>
      </c>
      <c r="B583" s="405" t="s">
        <v>3994</v>
      </c>
      <c r="C583" s="405" t="s">
        <v>37</v>
      </c>
      <c r="D583" s="5">
        <v>2511378</v>
      </c>
      <c r="F583" s="405">
        <v>0</v>
      </c>
      <c r="G583" s="405">
        <v>0</v>
      </c>
      <c r="H583" s="405">
        <v>0</v>
      </c>
      <c r="I583" s="405">
        <v>0</v>
      </c>
      <c r="J583" s="405">
        <v>0</v>
      </c>
      <c r="K583" s="405">
        <v>0</v>
      </c>
      <c r="L583" s="405">
        <v>0</v>
      </c>
      <c r="M583" s="405">
        <v>0</v>
      </c>
      <c r="N583" s="405">
        <v>0</v>
      </c>
      <c r="O583" s="405">
        <v>0</v>
      </c>
      <c r="P583" s="405">
        <v>0</v>
      </c>
      <c r="Q583" s="405">
        <v>0</v>
      </c>
      <c r="R583" s="405">
        <v>0</v>
      </c>
      <c r="S583" s="405">
        <v>0</v>
      </c>
      <c r="T583" s="405">
        <v>0</v>
      </c>
    </row>
    <row r="584" spans="1:20">
      <c r="A584" s="405" t="s">
        <v>9845</v>
      </c>
      <c r="B584" s="405" t="s">
        <v>128</v>
      </c>
      <c r="C584" s="405" t="s">
        <v>37</v>
      </c>
      <c r="D584" s="405" t="s">
        <v>9846</v>
      </c>
      <c r="E584" s="405" t="s">
        <v>9847</v>
      </c>
      <c r="F584" s="405">
        <v>0</v>
      </c>
      <c r="G584" s="405">
        <v>0</v>
      </c>
      <c r="H584" s="405">
        <v>0</v>
      </c>
      <c r="I584" s="405">
        <v>0</v>
      </c>
      <c r="J584" s="405">
        <v>0</v>
      </c>
      <c r="K584" s="405">
        <v>0</v>
      </c>
      <c r="L584" s="405">
        <v>0</v>
      </c>
      <c r="M584" s="405">
        <v>0</v>
      </c>
      <c r="N584" s="405">
        <v>0</v>
      </c>
      <c r="O584" s="405">
        <v>0</v>
      </c>
      <c r="P584" s="405">
        <v>0</v>
      </c>
      <c r="Q584" s="405">
        <v>0</v>
      </c>
      <c r="R584" s="405">
        <v>0</v>
      </c>
      <c r="S584" s="405">
        <v>0</v>
      </c>
      <c r="T584" s="405">
        <v>0</v>
      </c>
    </row>
    <row r="585" spans="1:20">
      <c r="A585" s="405" t="s">
        <v>9848</v>
      </c>
      <c r="B585" s="405" t="s">
        <v>9849</v>
      </c>
      <c r="C585" s="405" t="s">
        <v>37</v>
      </c>
      <c r="D585" s="405" t="s">
        <v>9850</v>
      </c>
      <c r="F585" s="405">
        <v>0</v>
      </c>
      <c r="G585" s="405">
        <v>0</v>
      </c>
      <c r="H585" s="405">
        <v>0</v>
      </c>
      <c r="I585" s="405">
        <v>0</v>
      </c>
      <c r="J585" s="405">
        <v>0</v>
      </c>
      <c r="K585" s="405">
        <v>0</v>
      </c>
      <c r="L585" s="405">
        <v>0</v>
      </c>
      <c r="M585" s="405">
        <v>0</v>
      </c>
      <c r="N585" s="405">
        <v>0</v>
      </c>
      <c r="O585" s="405">
        <v>0</v>
      </c>
      <c r="P585" s="405">
        <v>0</v>
      </c>
      <c r="Q585" s="405">
        <v>0</v>
      </c>
      <c r="R585" s="405">
        <v>0</v>
      </c>
      <c r="S585" s="405">
        <v>0</v>
      </c>
      <c r="T585" s="405">
        <v>0</v>
      </c>
    </row>
    <row r="586" spans="1:20">
      <c r="A586" s="405" t="s">
        <v>9851</v>
      </c>
      <c r="B586" s="405" t="s">
        <v>9404</v>
      </c>
      <c r="C586" s="405" t="s">
        <v>37</v>
      </c>
      <c r="D586" s="405" t="s">
        <v>9852</v>
      </c>
      <c r="F586" s="405">
        <v>1</v>
      </c>
      <c r="G586" s="405">
        <v>8</v>
      </c>
      <c r="H586" s="405">
        <v>4</v>
      </c>
      <c r="I586" s="405">
        <v>8</v>
      </c>
      <c r="J586" s="405">
        <v>3</v>
      </c>
      <c r="K586" s="405">
        <v>1</v>
      </c>
      <c r="L586" s="405">
        <v>2</v>
      </c>
      <c r="M586" s="405">
        <v>0</v>
      </c>
      <c r="N586" s="405">
        <v>7</v>
      </c>
      <c r="O586" s="405">
        <v>12</v>
      </c>
      <c r="P586" s="405">
        <v>14</v>
      </c>
      <c r="Q586" s="405">
        <v>0</v>
      </c>
      <c r="R586" s="405">
        <v>60</v>
      </c>
      <c r="S586" s="405">
        <v>41</v>
      </c>
      <c r="T586" s="405">
        <v>19</v>
      </c>
    </row>
    <row r="587" spans="1:20">
      <c r="A587" s="405" t="s">
        <v>9853</v>
      </c>
      <c r="B587" s="405" t="s">
        <v>9854</v>
      </c>
      <c r="C587" s="405" t="s">
        <v>37</v>
      </c>
      <c r="D587" s="405" t="s">
        <v>9855</v>
      </c>
      <c r="F587" s="405">
        <v>0</v>
      </c>
      <c r="G587" s="405">
        <v>0</v>
      </c>
      <c r="H587" s="405">
        <v>0</v>
      </c>
      <c r="I587" s="405">
        <v>0</v>
      </c>
      <c r="J587" s="405">
        <v>0</v>
      </c>
      <c r="K587" s="405">
        <v>0</v>
      </c>
      <c r="L587" s="405">
        <v>0</v>
      </c>
      <c r="M587" s="405">
        <v>0</v>
      </c>
      <c r="N587" s="405">
        <v>0</v>
      </c>
      <c r="O587" s="405">
        <v>0</v>
      </c>
      <c r="P587" s="405">
        <v>0</v>
      </c>
      <c r="Q587" s="405">
        <v>0</v>
      </c>
      <c r="R587" s="405">
        <v>0</v>
      </c>
      <c r="S587" s="405">
        <v>0</v>
      </c>
      <c r="T587" s="405">
        <v>0</v>
      </c>
    </row>
    <row r="588" spans="1:20">
      <c r="A588" s="405" t="s">
        <v>9856</v>
      </c>
      <c r="B588" s="405" t="s">
        <v>9404</v>
      </c>
      <c r="C588" s="405" t="s">
        <v>37</v>
      </c>
      <c r="D588" s="5">
        <v>2818182</v>
      </c>
      <c r="F588" s="405">
        <v>0</v>
      </c>
      <c r="G588" s="405">
        <v>3</v>
      </c>
      <c r="H588" s="405">
        <v>2</v>
      </c>
      <c r="I588" s="405">
        <v>0</v>
      </c>
      <c r="J588" s="405">
        <v>0</v>
      </c>
      <c r="K588" s="405">
        <v>2</v>
      </c>
      <c r="L588" s="405">
        <v>0</v>
      </c>
      <c r="M588" s="405">
        <v>0</v>
      </c>
      <c r="N588" s="405">
        <v>5</v>
      </c>
      <c r="O588" s="405">
        <v>12</v>
      </c>
      <c r="P588" s="405">
        <v>1</v>
      </c>
      <c r="Q588" s="405">
        <v>0</v>
      </c>
      <c r="R588" s="405">
        <v>25</v>
      </c>
      <c r="S588" s="405">
        <v>17</v>
      </c>
      <c r="T588" s="405">
        <v>8</v>
      </c>
    </row>
    <row r="589" spans="1:20">
      <c r="A589" s="405" t="s">
        <v>6891</v>
      </c>
      <c r="B589" s="405" t="s">
        <v>9404</v>
      </c>
      <c r="C589" s="405" t="s">
        <v>37</v>
      </c>
      <c r="D589" s="5">
        <v>2833888</v>
      </c>
      <c r="F589" s="405">
        <v>1</v>
      </c>
      <c r="G589" s="405">
        <v>15</v>
      </c>
      <c r="H589" s="405">
        <v>7</v>
      </c>
      <c r="I589" s="405">
        <v>26</v>
      </c>
      <c r="J589" s="405">
        <v>13</v>
      </c>
      <c r="K589" s="405">
        <v>5</v>
      </c>
      <c r="L589" s="405">
        <v>1</v>
      </c>
      <c r="M589" s="405">
        <v>4</v>
      </c>
      <c r="N589" s="405">
        <v>97</v>
      </c>
      <c r="O589" s="405">
        <v>35</v>
      </c>
      <c r="P589" s="405">
        <v>19</v>
      </c>
      <c r="Q589" s="405">
        <v>31</v>
      </c>
      <c r="R589" s="405">
        <v>254</v>
      </c>
      <c r="S589" s="405">
        <v>171</v>
      </c>
      <c r="T589" s="405">
        <v>83</v>
      </c>
    </row>
    <row r="590" spans="1:20">
      <c r="A590" s="405" t="s">
        <v>9857</v>
      </c>
      <c r="B590" s="405" t="s">
        <v>9858</v>
      </c>
      <c r="C590" s="405" t="s">
        <v>37</v>
      </c>
      <c r="D590" s="5">
        <v>2842654</v>
      </c>
      <c r="E590" s="405" t="s">
        <v>9859</v>
      </c>
      <c r="F590" s="405">
        <v>0</v>
      </c>
      <c r="G590" s="405">
        <v>0</v>
      </c>
      <c r="H590" s="405">
        <v>0</v>
      </c>
      <c r="I590" s="405">
        <v>2</v>
      </c>
      <c r="J590" s="405">
        <v>0</v>
      </c>
      <c r="K590" s="405">
        <v>0</v>
      </c>
      <c r="L590" s="405">
        <v>1</v>
      </c>
      <c r="M590" s="405">
        <v>0</v>
      </c>
      <c r="N590" s="405">
        <v>0</v>
      </c>
      <c r="O590" s="405">
        <v>6</v>
      </c>
      <c r="P590" s="405">
        <v>5</v>
      </c>
      <c r="Q590" s="405">
        <v>0</v>
      </c>
      <c r="R590" s="405">
        <v>14</v>
      </c>
      <c r="S590" s="405">
        <v>7</v>
      </c>
      <c r="T590" s="405">
        <v>7</v>
      </c>
    </row>
    <row r="591" spans="1:20">
      <c r="A591" s="405" t="s">
        <v>9860</v>
      </c>
      <c r="B591" s="405" t="s">
        <v>128</v>
      </c>
      <c r="C591" s="405" t="s">
        <v>37</v>
      </c>
      <c r="D591" s="405" t="s">
        <v>9861</v>
      </c>
      <c r="E591" s="405" t="s">
        <v>9862</v>
      </c>
      <c r="F591" s="405">
        <v>0</v>
      </c>
      <c r="G591" s="405">
        <v>0</v>
      </c>
      <c r="H591" s="405">
        <v>0</v>
      </c>
      <c r="I591" s="405">
        <v>0</v>
      </c>
      <c r="J591" s="405">
        <v>0</v>
      </c>
      <c r="K591" s="405">
        <v>0</v>
      </c>
      <c r="L591" s="405">
        <v>0</v>
      </c>
      <c r="M591" s="405">
        <v>0</v>
      </c>
      <c r="N591" s="405">
        <v>0</v>
      </c>
      <c r="O591" s="405">
        <v>0</v>
      </c>
      <c r="P591" s="405">
        <v>0</v>
      </c>
      <c r="Q591" s="405">
        <v>0</v>
      </c>
      <c r="R591" s="405">
        <v>0</v>
      </c>
      <c r="S591" s="405">
        <v>0</v>
      </c>
      <c r="T591" s="405">
        <v>0</v>
      </c>
    </row>
    <row r="592" spans="1:20">
      <c r="A592" s="405" t="s">
        <v>9863</v>
      </c>
      <c r="B592" s="405" t="s">
        <v>3891</v>
      </c>
      <c r="C592" s="405" t="s">
        <v>37</v>
      </c>
      <c r="D592" s="405" t="s">
        <v>9864</v>
      </c>
      <c r="E592" s="405" t="s">
        <v>9865</v>
      </c>
      <c r="F592" s="405">
        <v>0</v>
      </c>
      <c r="G592" s="405">
        <v>0</v>
      </c>
      <c r="H592" s="405">
        <v>0</v>
      </c>
      <c r="I592" s="405">
        <v>0</v>
      </c>
      <c r="J592" s="405">
        <v>0</v>
      </c>
      <c r="K592" s="405">
        <v>0</v>
      </c>
      <c r="L592" s="405">
        <v>0</v>
      </c>
      <c r="M592" s="405">
        <v>0</v>
      </c>
      <c r="N592" s="405">
        <v>0</v>
      </c>
      <c r="O592" s="405">
        <v>0</v>
      </c>
      <c r="P592" s="405">
        <v>0</v>
      </c>
      <c r="Q592" s="405">
        <v>0</v>
      </c>
      <c r="R592" s="405">
        <v>0</v>
      </c>
      <c r="S592" s="405">
        <v>0</v>
      </c>
      <c r="T592" s="405">
        <v>0</v>
      </c>
    </row>
    <row r="593" spans="1:20">
      <c r="A593" s="405" t="s">
        <v>7521</v>
      </c>
      <c r="B593" s="405" t="s">
        <v>7322</v>
      </c>
      <c r="C593" s="405" t="s">
        <v>37</v>
      </c>
      <c r="D593" s="405" t="s">
        <v>7522</v>
      </c>
      <c r="F593" s="405">
        <v>0</v>
      </c>
      <c r="G593" s="405">
        <v>0</v>
      </c>
      <c r="H593" s="405">
        <v>0</v>
      </c>
      <c r="I593" s="405">
        <v>0</v>
      </c>
      <c r="J593" s="405">
        <v>0</v>
      </c>
      <c r="K593" s="405">
        <v>0</v>
      </c>
      <c r="L593" s="405">
        <v>0</v>
      </c>
      <c r="M593" s="405">
        <v>0</v>
      </c>
      <c r="N593" s="405">
        <v>0</v>
      </c>
      <c r="O593" s="405">
        <v>0</v>
      </c>
      <c r="P593" s="405">
        <v>0</v>
      </c>
      <c r="Q593" s="405">
        <v>0</v>
      </c>
      <c r="R593" s="405">
        <v>0</v>
      </c>
      <c r="S593" s="405">
        <v>0</v>
      </c>
      <c r="T593" s="405">
        <v>0</v>
      </c>
    </row>
    <row r="594" spans="1:20">
      <c r="A594" s="405" t="s">
        <v>9866</v>
      </c>
      <c r="B594" s="405" t="s">
        <v>128</v>
      </c>
      <c r="C594" s="405" t="s">
        <v>37</v>
      </c>
      <c r="D594" s="405" t="s">
        <v>9867</v>
      </c>
      <c r="E594" s="405" t="s">
        <v>9868</v>
      </c>
      <c r="F594" s="405">
        <v>0</v>
      </c>
      <c r="G594" s="405">
        <v>2</v>
      </c>
      <c r="H594" s="405">
        <v>12</v>
      </c>
      <c r="I594" s="405">
        <v>0</v>
      </c>
      <c r="J594" s="405">
        <v>4</v>
      </c>
      <c r="K594" s="405">
        <v>2</v>
      </c>
      <c r="L594" s="405">
        <v>0</v>
      </c>
      <c r="M594" s="405">
        <v>0</v>
      </c>
      <c r="N594" s="405">
        <v>0</v>
      </c>
      <c r="O594" s="405">
        <v>7</v>
      </c>
      <c r="P594" s="405">
        <v>4</v>
      </c>
      <c r="Q594" s="405">
        <v>3</v>
      </c>
      <c r="R594" s="405">
        <v>34</v>
      </c>
      <c r="S594" s="405">
        <v>24</v>
      </c>
      <c r="T594" s="405">
        <v>10</v>
      </c>
    </row>
    <row r="595" spans="1:20">
      <c r="A595" s="405" t="s">
        <v>9869</v>
      </c>
      <c r="B595" s="405" t="s">
        <v>9869</v>
      </c>
      <c r="C595" s="405" t="s">
        <v>37</v>
      </c>
      <c r="D595" s="5">
        <v>2950035</v>
      </c>
      <c r="F595" s="405">
        <v>0</v>
      </c>
      <c r="G595" s="405">
        <v>0</v>
      </c>
      <c r="H595" s="405">
        <v>0</v>
      </c>
      <c r="I595" s="405">
        <v>0</v>
      </c>
      <c r="J595" s="405">
        <v>0</v>
      </c>
      <c r="K595" s="405">
        <v>0</v>
      </c>
      <c r="L595" s="405">
        <v>0</v>
      </c>
      <c r="M595" s="405">
        <v>0</v>
      </c>
      <c r="N595" s="405">
        <v>0</v>
      </c>
      <c r="O595" s="405">
        <v>0</v>
      </c>
      <c r="P595" s="405">
        <v>0</v>
      </c>
      <c r="Q595" s="405">
        <v>0</v>
      </c>
      <c r="R595" s="405">
        <v>0</v>
      </c>
      <c r="S595" s="405">
        <v>0</v>
      </c>
      <c r="T595" s="405">
        <v>0</v>
      </c>
    </row>
    <row r="596" spans="1:20">
      <c r="A596" s="405" t="s">
        <v>4492</v>
      </c>
      <c r="B596" s="405" t="s">
        <v>9289</v>
      </c>
      <c r="C596" s="405" t="s">
        <v>37</v>
      </c>
      <c r="D596" s="405" t="s">
        <v>4496</v>
      </c>
      <c r="E596" s="405" t="s">
        <v>4497</v>
      </c>
      <c r="F596" s="405">
        <v>0</v>
      </c>
      <c r="G596" s="405">
        <v>0</v>
      </c>
      <c r="H596" s="405">
        <v>0</v>
      </c>
      <c r="I596" s="405">
        <v>0</v>
      </c>
      <c r="J596" s="405">
        <v>0</v>
      </c>
      <c r="K596" s="405">
        <v>0</v>
      </c>
      <c r="L596" s="405">
        <v>0</v>
      </c>
      <c r="M596" s="405">
        <v>0</v>
      </c>
      <c r="N596" s="405">
        <v>0</v>
      </c>
      <c r="O596" s="405">
        <v>0</v>
      </c>
      <c r="P596" s="405">
        <v>0</v>
      </c>
      <c r="Q596" s="405">
        <v>0</v>
      </c>
      <c r="R596" s="405">
        <v>0</v>
      </c>
      <c r="S596" s="405">
        <v>0</v>
      </c>
      <c r="T596" s="405">
        <v>0</v>
      </c>
    </row>
    <row r="597" spans="1:20">
      <c r="A597" s="405" t="s">
        <v>9870</v>
      </c>
      <c r="B597" s="405" t="s">
        <v>8731</v>
      </c>
      <c r="C597" s="405" t="s">
        <v>37</v>
      </c>
      <c r="D597" s="405" t="s">
        <v>9871</v>
      </c>
      <c r="F597" s="405">
        <v>0</v>
      </c>
      <c r="G597" s="405">
        <v>0</v>
      </c>
      <c r="H597" s="405">
        <v>0</v>
      </c>
      <c r="I597" s="405">
        <v>0</v>
      </c>
      <c r="J597" s="405">
        <v>0</v>
      </c>
      <c r="K597" s="405">
        <v>0</v>
      </c>
      <c r="L597" s="405">
        <v>0</v>
      </c>
      <c r="M597" s="405">
        <v>0</v>
      </c>
      <c r="N597" s="405">
        <v>0</v>
      </c>
      <c r="O597" s="405">
        <v>2</v>
      </c>
      <c r="P597" s="405">
        <v>1</v>
      </c>
      <c r="Q597" s="405">
        <v>0</v>
      </c>
      <c r="R597" s="405">
        <v>3</v>
      </c>
      <c r="S597" s="405">
        <v>1</v>
      </c>
      <c r="T597" s="405">
        <v>2</v>
      </c>
    </row>
    <row r="598" spans="1:20">
      <c r="A598" s="405" t="s">
        <v>9872</v>
      </c>
      <c r="B598" s="405" t="s">
        <v>8679</v>
      </c>
      <c r="C598" s="405" t="s">
        <v>37</v>
      </c>
      <c r="D598" s="405" t="s">
        <v>9873</v>
      </c>
      <c r="E598" s="405" t="s">
        <v>9874</v>
      </c>
      <c r="F598" s="405">
        <v>0</v>
      </c>
      <c r="G598" s="405">
        <v>1</v>
      </c>
      <c r="H598" s="405">
        <v>2</v>
      </c>
      <c r="I598" s="405">
        <v>10</v>
      </c>
      <c r="J598" s="405">
        <v>3</v>
      </c>
      <c r="K598" s="405">
        <v>0</v>
      </c>
      <c r="L598" s="405">
        <v>1</v>
      </c>
      <c r="M598" s="405">
        <v>0</v>
      </c>
      <c r="N598" s="405">
        <v>0</v>
      </c>
      <c r="O598" s="405">
        <v>0</v>
      </c>
      <c r="P598" s="405">
        <v>1</v>
      </c>
      <c r="Q598" s="405">
        <v>2</v>
      </c>
      <c r="R598" s="405">
        <v>20</v>
      </c>
      <c r="S598" s="405">
        <v>13</v>
      </c>
      <c r="T598" s="405">
        <v>7</v>
      </c>
    </row>
    <row r="599" spans="1:20">
      <c r="A599" s="405" t="s">
        <v>9875</v>
      </c>
      <c r="B599" s="405" t="s">
        <v>9876</v>
      </c>
      <c r="C599" s="405" t="s">
        <v>37</v>
      </c>
      <c r="D599" s="405" t="s">
        <v>9877</v>
      </c>
      <c r="E599" s="405" t="s">
        <v>9878</v>
      </c>
      <c r="F599" s="405">
        <v>0</v>
      </c>
      <c r="G599" s="405">
        <v>6</v>
      </c>
      <c r="H599" s="405">
        <v>14</v>
      </c>
      <c r="I599" s="405">
        <v>1</v>
      </c>
      <c r="J599" s="405">
        <v>0</v>
      </c>
      <c r="K599" s="405">
        <v>0</v>
      </c>
      <c r="L599" s="405">
        <v>0</v>
      </c>
      <c r="M599" s="405">
        <v>0</v>
      </c>
      <c r="N599" s="405">
        <v>0</v>
      </c>
      <c r="O599" s="405">
        <v>2</v>
      </c>
      <c r="P599" s="405">
        <v>2</v>
      </c>
      <c r="Q599" s="405">
        <v>2</v>
      </c>
      <c r="R599" s="405">
        <v>27</v>
      </c>
      <c r="S599" s="405">
        <v>19</v>
      </c>
      <c r="T599" s="405">
        <v>8</v>
      </c>
    </row>
    <row r="600" spans="1:20">
      <c r="A600" s="405" t="s">
        <v>9879</v>
      </c>
      <c r="B600" s="405" t="s">
        <v>128</v>
      </c>
      <c r="C600" s="405" t="s">
        <v>37</v>
      </c>
      <c r="D600" s="405" t="s">
        <v>9880</v>
      </c>
      <c r="E600" s="405" t="s">
        <v>9881</v>
      </c>
      <c r="F600" s="405">
        <v>1</v>
      </c>
      <c r="G600" s="405">
        <v>1</v>
      </c>
      <c r="H600" s="405">
        <v>11</v>
      </c>
      <c r="I600" s="405">
        <v>6</v>
      </c>
      <c r="J600" s="405">
        <v>7</v>
      </c>
      <c r="K600" s="405">
        <v>1</v>
      </c>
      <c r="L600" s="405">
        <v>0</v>
      </c>
      <c r="M600" s="405">
        <v>0</v>
      </c>
      <c r="N600" s="405">
        <v>1</v>
      </c>
      <c r="O600" s="405">
        <v>11</v>
      </c>
      <c r="P600" s="405">
        <v>13</v>
      </c>
      <c r="Q600" s="405">
        <v>1</v>
      </c>
      <c r="R600" s="405">
        <v>53</v>
      </c>
      <c r="S600" s="405">
        <v>39</v>
      </c>
      <c r="T600" s="405">
        <v>14</v>
      </c>
    </row>
    <row r="601" spans="1:20">
      <c r="A601" s="405" t="s">
        <v>9882</v>
      </c>
      <c r="B601" s="405" t="s">
        <v>128</v>
      </c>
      <c r="C601" s="405" t="s">
        <v>37</v>
      </c>
      <c r="D601" s="405" t="s">
        <v>9883</v>
      </c>
      <c r="E601" s="405" t="s">
        <v>9884</v>
      </c>
      <c r="F601" s="405">
        <v>0</v>
      </c>
      <c r="G601" s="405">
        <v>0</v>
      </c>
      <c r="H601" s="405">
        <v>11</v>
      </c>
      <c r="I601" s="405">
        <v>3</v>
      </c>
      <c r="J601" s="405">
        <v>7</v>
      </c>
      <c r="K601" s="405">
        <v>0</v>
      </c>
      <c r="L601" s="405">
        <v>0</v>
      </c>
      <c r="M601" s="405">
        <v>0</v>
      </c>
      <c r="N601" s="405">
        <v>0</v>
      </c>
      <c r="O601" s="405">
        <v>1</v>
      </c>
      <c r="P601" s="405">
        <v>3</v>
      </c>
      <c r="Q601" s="405">
        <v>3</v>
      </c>
      <c r="R601" s="405">
        <v>28</v>
      </c>
      <c r="S601" s="405">
        <v>21</v>
      </c>
      <c r="T601" s="405">
        <v>7</v>
      </c>
    </row>
    <row r="602" spans="1:20">
      <c r="A602" s="405" t="s">
        <v>9885</v>
      </c>
      <c r="B602" s="405" t="s">
        <v>128</v>
      </c>
      <c r="C602" s="405" t="s">
        <v>37</v>
      </c>
      <c r="D602" s="405" t="s">
        <v>9886</v>
      </c>
      <c r="E602" s="405" t="s">
        <v>9887</v>
      </c>
      <c r="F602" s="405">
        <v>0</v>
      </c>
      <c r="G602" s="405">
        <v>0</v>
      </c>
      <c r="H602" s="405">
        <v>0</v>
      </c>
      <c r="I602" s="405">
        <v>0</v>
      </c>
      <c r="J602" s="405">
        <v>1</v>
      </c>
      <c r="K602" s="405">
        <v>0</v>
      </c>
      <c r="L602" s="405">
        <v>0</v>
      </c>
      <c r="M602" s="405">
        <v>0</v>
      </c>
      <c r="N602" s="405">
        <v>0</v>
      </c>
      <c r="O602" s="405">
        <v>3</v>
      </c>
      <c r="P602" s="405">
        <v>2</v>
      </c>
      <c r="Q602" s="405">
        <v>2</v>
      </c>
      <c r="R602" s="405">
        <v>8</v>
      </c>
      <c r="S602" s="405">
        <v>4</v>
      </c>
      <c r="T602" s="405">
        <v>4</v>
      </c>
    </row>
    <row r="603" spans="1:20">
      <c r="A603" s="405" t="s">
        <v>9888</v>
      </c>
      <c r="B603" s="405" t="s">
        <v>8647</v>
      </c>
      <c r="C603" s="405" t="s">
        <v>37</v>
      </c>
      <c r="D603" s="405" t="s">
        <v>9889</v>
      </c>
      <c r="E603" s="405" t="s">
        <v>9890</v>
      </c>
      <c r="F603" s="405">
        <v>0</v>
      </c>
      <c r="G603" s="405">
        <v>0</v>
      </c>
      <c r="H603" s="405">
        <v>0</v>
      </c>
      <c r="I603" s="405">
        <v>0</v>
      </c>
      <c r="J603" s="405">
        <v>0</v>
      </c>
      <c r="K603" s="405">
        <v>0</v>
      </c>
      <c r="L603" s="405">
        <v>0</v>
      </c>
      <c r="M603" s="405">
        <v>0</v>
      </c>
      <c r="N603" s="405">
        <v>0</v>
      </c>
      <c r="O603" s="405">
        <v>0</v>
      </c>
      <c r="P603" s="405">
        <v>0</v>
      </c>
      <c r="Q603" s="405">
        <v>0</v>
      </c>
      <c r="R603" s="405">
        <v>0</v>
      </c>
      <c r="S603" s="405">
        <v>0</v>
      </c>
      <c r="T603" s="405">
        <v>0</v>
      </c>
    </row>
    <row r="604" spans="1:20">
      <c r="A604" s="405" t="s">
        <v>9891</v>
      </c>
      <c r="B604" s="405" t="s">
        <v>8647</v>
      </c>
      <c r="C604" s="405" t="s">
        <v>37</v>
      </c>
      <c r="D604" s="405" t="s">
        <v>9892</v>
      </c>
      <c r="E604" s="405" t="s">
        <v>9893</v>
      </c>
      <c r="F604" s="405">
        <v>0</v>
      </c>
      <c r="G604" s="405">
        <v>0</v>
      </c>
      <c r="H604" s="405">
        <v>0</v>
      </c>
      <c r="I604" s="405">
        <v>0</v>
      </c>
      <c r="J604" s="405">
        <v>0</v>
      </c>
      <c r="K604" s="405">
        <v>0</v>
      </c>
      <c r="L604" s="405">
        <v>0</v>
      </c>
      <c r="M604" s="405">
        <v>0</v>
      </c>
      <c r="N604" s="405">
        <v>0</v>
      </c>
      <c r="O604" s="405">
        <v>0</v>
      </c>
      <c r="P604" s="405">
        <v>0</v>
      </c>
      <c r="Q604" s="405">
        <v>0</v>
      </c>
      <c r="R604" s="405">
        <v>0</v>
      </c>
      <c r="S604" s="405">
        <v>0</v>
      </c>
      <c r="T604" s="405">
        <v>0</v>
      </c>
    </row>
    <row r="605" spans="1:20">
      <c r="A605" s="405" t="s">
        <v>7528</v>
      </c>
      <c r="B605" s="405" t="s">
        <v>7183</v>
      </c>
      <c r="C605" s="405" t="s">
        <v>37</v>
      </c>
      <c r="D605" s="405" t="s">
        <v>7529</v>
      </c>
      <c r="E605" s="405" t="s">
        <v>7530</v>
      </c>
      <c r="F605" s="405">
        <v>0</v>
      </c>
      <c r="G605" s="405">
        <v>0</v>
      </c>
      <c r="H605" s="405">
        <v>0</v>
      </c>
      <c r="I605" s="405">
        <v>0</v>
      </c>
      <c r="J605" s="405">
        <v>0</v>
      </c>
      <c r="K605" s="405">
        <v>0</v>
      </c>
      <c r="L605" s="405">
        <v>0</v>
      </c>
      <c r="M605" s="405">
        <v>0</v>
      </c>
      <c r="N605" s="405">
        <v>0</v>
      </c>
      <c r="O605" s="405">
        <v>0</v>
      </c>
      <c r="P605" s="405">
        <v>0</v>
      </c>
      <c r="Q605" s="405">
        <v>0</v>
      </c>
      <c r="R605" s="405">
        <v>0</v>
      </c>
      <c r="S605" s="405">
        <v>0</v>
      </c>
      <c r="T605" s="405">
        <v>0</v>
      </c>
    </row>
    <row r="606" spans="1:20">
      <c r="A606" s="405" t="s">
        <v>9894</v>
      </c>
      <c r="B606" s="405" t="s">
        <v>8647</v>
      </c>
      <c r="C606" s="405" t="s">
        <v>37</v>
      </c>
      <c r="D606" s="405" t="s">
        <v>9895</v>
      </c>
      <c r="F606" s="405">
        <v>0</v>
      </c>
      <c r="G606" s="405">
        <v>0</v>
      </c>
      <c r="H606" s="405">
        <v>0</v>
      </c>
      <c r="I606" s="405">
        <v>0</v>
      </c>
      <c r="J606" s="405">
        <v>0</v>
      </c>
      <c r="K606" s="405">
        <v>0</v>
      </c>
      <c r="L606" s="405">
        <v>0</v>
      </c>
      <c r="M606" s="405">
        <v>0</v>
      </c>
      <c r="N606" s="405">
        <v>0</v>
      </c>
      <c r="O606" s="405">
        <v>0</v>
      </c>
      <c r="P606" s="405">
        <v>0</v>
      </c>
      <c r="Q606" s="405">
        <v>0</v>
      </c>
      <c r="R606" s="405">
        <v>0</v>
      </c>
      <c r="S606" s="405">
        <v>0</v>
      </c>
      <c r="T606" s="405">
        <v>0</v>
      </c>
    </row>
    <row r="607" spans="1:20">
      <c r="A607" s="405" t="s">
        <v>3008</v>
      </c>
      <c r="B607" s="405" t="s">
        <v>8749</v>
      </c>
      <c r="C607" s="405" t="s">
        <v>37</v>
      </c>
      <c r="D607" s="405" t="s">
        <v>3009</v>
      </c>
      <c r="E607" s="405" t="s">
        <v>3010</v>
      </c>
      <c r="F607" s="405">
        <v>0</v>
      </c>
      <c r="G607" s="405">
        <v>0</v>
      </c>
      <c r="H607" s="405">
        <v>0</v>
      </c>
      <c r="I607" s="405">
        <v>0</v>
      </c>
      <c r="J607" s="405">
        <v>0</v>
      </c>
      <c r="K607" s="405">
        <v>0</v>
      </c>
      <c r="L607" s="405">
        <v>0</v>
      </c>
      <c r="M607" s="405">
        <v>0</v>
      </c>
      <c r="N607" s="405">
        <v>0</v>
      </c>
      <c r="O607" s="405">
        <v>0</v>
      </c>
      <c r="P607" s="405">
        <v>0</v>
      </c>
      <c r="Q607" s="405">
        <v>0</v>
      </c>
      <c r="R607" s="405">
        <v>0</v>
      </c>
      <c r="S607" s="405">
        <v>0</v>
      </c>
      <c r="T607" s="405">
        <v>0</v>
      </c>
    </row>
    <row r="608" spans="1:20">
      <c r="A608" s="405" t="s">
        <v>9896</v>
      </c>
      <c r="B608" s="405" t="s">
        <v>8647</v>
      </c>
      <c r="C608" s="405" t="s">
        <v>37</v>
      </c>
      <c r="D608" s="405" t="s">
        <v>9897</v>
      </c>
      <c r="E608" s="405" t="s">
        <v>9898</v>
      </c>
      <c r="F608" s="405">
        <v>0</v>
      </c>
      <c r="G608" s="405">
        <v>0</v>
      </c>
      <c r="H608" s="405">
        <v>0</v>
      </c>
      <c r="I608" s="405">
        <v>0</v>
      </c>
      <c r="J608" s="405">
        <v>0</v>
      </c>
      <c r="K608" s="405">
        <v>0</v>
      </c>
      <c r="L608" s="405">
        <v>0</v>
      </c>
      <c r="M608" s="405">
        <v>0</v>
      </c>
      <c r="N608" s="405">
        <v>0</v>
      </c>
      <c r="O608" s="405">
        <v>0</v>
      </c>
      <c r="P608" s="405">
        <v>0</v>
      </c>
      <c r="Q608" s="405">
        <v>0</v>
      </c>
      <c r="R608" s="405">
        <v>0</v>
      </c>
      <c r="S608" s="405">
        <v>0</v>
      </c>
      <c r="T608" s="405">
        <v>0</v>
      </c>
    </row>
    <row r="609" spans="1:20">
      <c r="A609" s="405" t="s">
        <v>2761</v>
      </c>
      <c r="B609" s="405" t="s">
        <v>8749</v>
      </c>
      <c r="C609" s="405" t="s">
        <v>37</v>
      </c>
      <c r="D609" s="405" t="s">
        <v>2762</v>
      </c>
      <c r="E609" s="405" t="s">
        <v>2763</v>
      </c>
      <c r="F609" s="405">
        <v>0</v>
      </c>
      <c r="G609" s="405">
        <v>0</v>
      </c>
      <c r="H609" s="405">
        <v>0</v>
      </c>
      <c r="I609" s="405">
        <v>0</v>
      </c>
      <c r="J609" s="405">
        <v>0</v>
      </c>
      <c r="K609" s="405">
        <v>0</v>
      </c>
      <c r="L609" s="405">
        <v>0</v>
      </c>
      <c r="M609" s="405">
        <v>0</v>
      </c>
      <c r="N609" s="405">
        <v>0</v>
      </c>
      <c r="O609" s="405">
        <v>0</v>
      </c>
      <c r="P609" s="405">
        <v>0</v>
      </c>
      <c r="Q609" s="405">
        <v>0</v>
      </c>
      <c r="R609" s="405">
        <v>0</v>
      </c>
      <c r="S609" s="405">
        <v>0</v>
      </c>
      <c r="T609" s="405">
        <v>0</v>
      </c>
    </row>
    <row r="610" spans="1:20">
      <c r="A610" s="405" t="s">
        <v>9899</v>
      </c>
      <c r="B610" s="405" t="s">
        <v>8647</v>
      </c>
      <c r="C610" s="405" t="s">
        <v>37</v>
      </c>
      <c r="D610" s="405" t="s">
        <v>9900</v>
      </c>
      <c r="E610" s="405" t="s">
        <v>9901</v>
      </c>
      <c r="F610" s="405">
        <v>0</v>
      </c>
      <c r="G610" s="405">
        <v>0</v>
      </c>
      <c r="H610" s="405">
        <v>0</v>
      </c>
      <c r="I610" s="405">
        <v>0</v>
      </c>
      <c r="J610" s="405">
        <v>0</v>
      </c>
      <c r="K610" s="405">
        <v>0</v>
      </c>
      <c r="L610" s="405">
        <v>0</v>
      </c>
      <c r="M610" s="405">
        <v>0</v>
      </c>
      <c r="N610" s="405">
        <v>0</v>
      </c>
      <c r="O610" s="405">
        <v>0</v>
      </c>
      <c r="P610" s="405">
        <v>0</v>
      </c>
      <c r="Q610" s="405">
        <v>0</v>
      </c>
      <c r="R610" s="405">
        <v>0</v>
      </c>
      <c r="S610" s="405">
        <v>0</v>
      </c>
      <c r="T610" s="405">
        <v>0</v>
      </c>
    </row>
    <row r="611" spans="1:20">
      <c r="A611" s="405" t="s">
        <v>9902</v>
      </c>
      <c r="B611" s="405" t="s">
        <v>8647</v>
      </c>
      <c r="C611" s="405" t="s">
        <v>37</v>
      </c>
      <c r="D611" s="405" t="s">
        <v>9903</v>
      </c>
      <c r="E611" s="405" t="s">
        <v>9904</v>
      </c>
      <c r="F611" s="405">
        <v>0</v>
      </c>
      <c r="G611" s="405">
        <v>0</v>
      </c>
      <c r="H611" s="405">
        <v>0</v>
      </c>
      <c r="I611" s="405">
        <v>0</v>
      </c>
      <c r="J611" s="405">
        <v>0</v>
      </c>
      <c r="K611" s="405">
        <v>0</v>
      </c>
      <c r="L611" s="405">
        <v>0</v>
      </c>
      <c r="M611" s="405">
        <v>0</v>
      </c>
      <c r="N611" s="405">
        <v>0</v>
      </c>
      <c r="O611" s="405">
        <v>0</v>
      </c>
      <c r="P611" s="405">
        <v>0</v>
      </c>
      <c r="Q611" s="405">
        <v>0</v>
      </c>
      <c r="R611" s="405">
        <v>0</v>
      </c>
      <c r="S611" s="405">
        <v>0</v>
      </c>
      <c r="T611" s="405">
        <v>0</v>
      </c>
    </row>
    <row r="612" spans="1:20">
      <c r="A612" s="405" t="s">
        <v>7538</v>
      </c>
      <c r="B612" s="405" t="s">
        <v>7136</v>
      </c>
      <c r="C612" s="405" t="s">
        <v>37</v>
      </c>
      <c r="D612" s="405" t="s">
        <v>7539</v>
      </c>
      <c r="E612" s="405" t="s">
        <v>7540</v>
      </c>
      <c r="F612" s="405">
        <v>0</v>
      </c>
      <c r="G612" s="405">
        <v>0</v>
      </c>
      <c r="H612" s="405">
        <v>0</v>
      </c>
      <c r="I612" s="405">
        <v>0</v>
      </c>
      <c r="J612" s="405">
        <v>0</v>
      </c>
      <c r="K612" s="405">
        <v>0</v>
      </c>
      <c r="L612" s="405">
        <v>0</v>
      </c>
      <c r="M612" s="405">
        <v>0</v>
      </c>
      <c r="N612" s="405">
        <v>0</v>
      </c>
      <c r="O612" s="405">
        <v>0</v>
      </c>
      <c r="P612" s="405">
        <v>0</v>
      </c>
      <c r="Q612" s="405">
        <v>0</v>
      </c>
      <c r="R612" s="405">
        <v>0</v>
      </c>
      <c r="S612" s="405">
        <v>0</v>
      </c>
      <c r="T612" s="405">
        <v>0</v>
      </c>
    </row>
    <row r="613" spans="1:20">
      <c r="A613" s="405" t="s">
        <v>9905</v>
      </c>
      <c r="B613" s="405" t="s">
        <v>9906</v>
      </c>
      <c r="C613" s="405" t="s">
        <v>37</v>
      </c>
      <c r="D613" s="405" t="s">
        <v>9907</v>
      </c>
      <c r="F613" s="405">
        <v>0</v>
      </c>
      <c r="G613" s="405">
        <v>0</v>
      </c>
      <c r="H613" s="405">
        <v>0</v>
      </c>
      <c r="I613" s="405">
        <v>0</v>
      </c>
      <c r="J613" s="405">
        <v>0</v>
      </c>
      <c r="K613" s="405">
        <v>0</v>
      </c>
      <c r="L613" s="405">
        <v>0</v>
      </c>
      <c r="M613" s="405">
        <v>0</v>
      </c>
      <c r="N613" s="405">
        <v>0</v>
      </c>
      <c r="O613" s="405">
        <v>0</v>
      </c>
      <c r="P613" s="405">
        <v>0</v>
      </c>
      <c r="Q613" s="405">
        <v>0</v>
      </c>
      <c r="R613" s="405">
        <v>0</v>
      </c>
      <c r="S613" s="405">
        <v>0</v>
      </c>
      <c r="T613" s="405">
        <v>0</v>
      </c>
    </row>
    <row r="614" spans="1:20">
      <c r="A614" s="405" t="s">
        <v>2161</v>
      </c>
      <c r="B614" s="405" t="s">
        <v>7123</v>
      </c>
      <c r="C614" s="405" t="s">
        <v>37</v>
      </c>
      <c r="D614" s="405" t="s">
        <v>2162</v>
      </c>
      <c r="E614" s="405" t="s">
        <v>2163</v>
      </c>
      <c r="F614" s="405">
        <v>1</v>
      </c>
      <c r="G614" s="405">
        <v>1</v>
      </c>
      <c r="H614" s="405">
        <v>15</v>
      </c>
      <c r="I614" s="405">
        <v>8</v>
      </c>
      <c r="J614" s="405">
        <v>3</v>
      </c>
      <c r="K614" s="405">
        <v>0</v>
      </c>
      <c r="L614" s="405">
        <v>0</v>
      </c>
      <c r="M614" s="405">
        <v>0</v>
      </c>
      <c r="N614" s="405">
        <v>1</v>
      </c>
      <c r="O614" s="405">
        <v>10</v>
      </c>
      <c r="P614" s="405">
        <v>8</v>
      </c>
      <c r="Q614" s="405">
        <v>0</v>
      </c>
      <c r="R614" s="405">
        <v>47</v>
      </c>
      <c r="S614" s="405">
        <v>37</v>
      </c>
      <c r="T614" s="405">
        <v>10</v>
      </c>
    </row>
    <row r="615" spans="1:20">
      <c r="A615" s="405" t="s">
        <v>9908</v>
      </c>
      <c r="B615" s="405" t="s">
        <v>8679</v>
      </c>
      <c r="C615" s="405" t="s">
        <v>37</v>
      </c>
      <c r="D615" s="405" t="s">
        <v>9909</v>
      </c>
      <c r="E615" s="405" t="s">
        <v>9910</v>
      </c>
      <c r="F615" s="405">
        <v>0</v>
      </c>
      <c r="G615" s="405">
        <v>2</v>
      </c>
      <c r="H615" s="405">
        <v>3</v>
      </c>
      <c r="I615" s="405">
        <v>2</v>
      </c>
      <c r="J615" s="405">
        <v>0</v>
      </c>
      <c r="K615" s="405">
        <v>0</v>
      </c>
      <c r="L615" s="405">
        <v>0</v>
      </c>
      <c r="M615" s="405">
        <v>0</v>
      </c>
      <c r="N615" s="405">
        <v>1</v>
      </c>
      <c r="O615" s="405">
        <v>2</v>
      </c>
      <c r="P615" s="405">
        <v>2</v>
      </c>
      <c r="Q615" s="405">
        <v>1</v>
      </c>
      <c r="R615" s="405">
        <v>13</v>
      </c>
      <c r="S615" s="405">
        <v>9</v>
      </c>
      <c r="T615" s="405">
        <v>4</v>
      </c>
    </row>
    <row r="616" spans="1:20">
      <c r="A616" s="405" t="s">
        <v>2066</v>
      </c>
      <c r="B616" s="405" t="s">
        <v>7123</v>
      </c>
      <c r="C616" s="405" t="s">
        <v>37</v>
      </c>
      <c r="D616" s="405" t="s">
        <v>2067</v>
      </c>
      <c r="E616" s="405" t="s">
        <v>2068</v>
      </c>
      <c r="F616" s="405">
        <v>2</v>
      </c>
      <c r="G616" s="405">
        <v>12</v>
      </c>
      <c r="H616" s="405">
        <v>11</v>
      </c>
      <c r="I616" s="405">
        <v>4</v>
      </c>
      <c r="J616" s="405">
        <v>4</v>
      </c>
      <c r="K616" s="405">
        <v>0</v>
      </c>
      <c r="L616" s="405">
        <v>0</v>
      </c>
      <c r="M616" s="405">
        <v>0</v>
      </c>
      <c r="N616" s="405">
        <v>4</v>
      </c>
      <c r="O616" s="405">
        <v>3</v>
      </c>
      <c r="P616" s="405">
        <v>13</v>
      </c>
      <c r="Q616" s="405">
        <v>21</v>
      </c>
      <c r="R616" s="405">
        <v>74</v>
      </c>
      <c r="S616" s="405">
        <v>50</v>
      </c>
      <c r="T616" s="405">
        <v>24</v>
      </c>
    </row>
    <row r="617" spans="1:20">
      <c r="A617" s="405" t="s">
        <v>9911</v>
      </c>
      <c r="B617" s="405" t="s">
        <v>3994</v>
      </c>
      <c r="C617" s="405" t="s">
        <v>37</v>
      </c>
      <c r="D617" s="405" t="s">
        <v>9912</v>
      </c>
      <c r="E617" s="405" t="s">
        <v>9913</v>
      </c>
      <c r="F617" s="405">
        <v>0</v>
      </c>
      <c r="G617" s="405">
        <v>0</v>
      </c>
      <c r="H617" s="405">
        <v>0</v>
      </c>
      <c r="I617" s="405">
        <v>0</v>
      </c>
      <c r="J617" s="405">
        <v>0</v>
      </c>
      <c r="K617" s="405">
        <v>0</v>
      </c>
      <c r="L617" s="405">
        <v>0</v>
      </c>
      <c r="M617" s="405">
        <v>0</v>
      </c>
      <c r="N617" s="405">
        <v>0</v>
      </c>
      <c r="O617" s="405">
        <v>0</v>
      </c>
      <c r="P617" s="405">
        <v>0</v>
      </c>
      <c r="Q617" s="405">
        <v>0</v>
      </c>
      <c r="R617" s="405">
        <v>0</v>
      </c>
      <c r="S617" s="405">
        <v>0</v>
      </c>
      <c r="T617" s="405">
        <v>0</v>
      </c>
    </row>
    <row r="618" spans="1:20">
      <c r="A618" s="405" t="s">
        <v>9914</v>
      </c>
      <c r="B618" s="405" t="s">
        <v>9915</v>
      </c>
      <c r="C618" s="405" t="s">
        <v>37</v>
      </c>
      <c r="D618" s="405" t="s">
        <v>9916</v>
      </c>
      <c r="E618" s="405" t="s">
        <v>9917</v>
      </c>
      <c r="F618" s="405">
        <v>0</v>
      </c>
      <c r="G618" s="405">
        <v>0</v>
      </c>
      <c r="H618" s="405">
        <v>0</v>
      </c>
      <c r="I618" s="405">
        <v>0</v>
      </c>
      <c r="J618" s="405">
        <v>0</v>
      </c>
      <c r="K618" s="405">
        <v>0</v>
      </c>
      <c r="L618" s="405">
        <v>0</v>
      </c>
      <c r="M618" s="405">
        <v>0</v>
      </c>
      <c r="N618" s="405">
        <v>0</v>
      </c>
      <c r="O618" s="405">
        <v>0</v>
      </c>
      <c r="P618" s="405">
        <v>0</v>
      </c>
      <c r="Q618" s="405">
        <v>0</v>
      </c>
      <c r="R618" s="405">
        <v>0</v>
      </c>
      <c r="S618" s="405">
        <v>0</v>
      </c>
      <c r="T618" s="405">
        <v>0</v>
      </c>
    </row>
    <row r="619" spans="1:20">
      <c r="A619" s="405" t="s">
        <v>9918</v>
      </c>
      <c r="B619" s="405" t="s">
        <v>9919</v>
      </c>
      <c r="C619" s="405" t="s">
        <v>37</v>
      </c>
      <c r="D619" s="405" t="s">
        <v>9920</v>
      </c>
      <c r="F619" s="405">
        <v>0</v>
      </c>
      <c r="G619" s="405">
        <v>0</v>
      </c>
      <c r="H619" s="405">
        <v>0</v>
      </c>
      <c r="I619" s="405">
        <v>0</v>
      </c>
      <c r="J619" s="405">
        <v>0</v>
      </c>
      <c r="K619" s="405">
        <v>0</v>
      </c>
      <c r="L619" s="405">
        <v>0</v>
      </c>
      <c r="M619" s="405">
        <v>0</v>
      </c>
      <c r="N619" s="405">
        <v>0</v>
      </c>
      <c r="O619" s="405">
        <v>0</v>
      </c>
      <c r="P619" s="405">
        <v>0</v>
      </c>
      <c r="Q619" s="405">
        <v>0</v>
      </c>
      <c r="R619" s="405">
        <v>0</v>
      </c>
      <c r="S619" s="405">
        <v>0</v>
      </c>
      <c r="T619" s="405">
        <v>0</v>
      </c>
    </row>
    <row r="620" spans="1:20">
      <c r="A620" s="405" t="s">
        <v>9921</v>
      </c>
      <c r="B620" s="405" t="s">
        <v>9630</v>
      </c>
      <c r="C620" s="405" t="s">
        <v>37</v>
      </c>
      <c r="D620" s="5">
        <v>2302672</v>
      </c>
      <c r="F620" s="405">
        <v>0</v>
      </c>
      <c r="G620" s="405">
        <v>0</v>
      </c>
      <c r="H620" s="405">
        <v>0</v>
      </c>
      <c r="I620" s="405">
        <v>0</v>
      </c>
      <c r="J620" s="405">
        <v>0</v>
      </c>
      <c r="K620" s="405">
        <v>0</v>
      </c>
      <c r="L620" s="405">
        <v>0</v>
      </c>
      <c r="M620" s="405">
        <v>0</v>
      </c>
      <c r="N620" s="405">
        <v>0</v>
      </c>
      <c r="O620" s="405">
        <v>0</v>
      </c>
      <c r="P620" s="405">
        <v>0</v>
      </c>
      <c r="Q620" s="405">
        <v>0</v>
      </c>
      <c r="R620" s="405">
        <v>0</v>
      </c>
      <c r="S620" s="405">
        <v>0</v>
      </c>
      <c r="T620" s="405">
        <v>0</v>
      </c>
    </row>
    <row r="621" spans="1:20">
      <c r="A621" s="405" t="s">
        <v>9922</v>
      </c>
      <c r="B621" s="405" t="s">
        <v>4113</v>
      </c>
      <c r="C621" s="405" t="s">
        <v>37</v>
      </c>
      <c r="D621" s="405" t="s">
        <v>9923</v>
      </c>
      <c r="E621" s="405" t="s">
        <v>9924</v>
      </c>
      <c r="F621" s="405">
        <v>0</v>
      </c>
      <c r="G621" s="405">
        <v>6</v>
      </c>
      <c r="H621" s="405">
        <v>3</v>
      </c>
      <c r="I621" s="405">
        <v>7</v>
      </c>
      <c r="J621" s="405">
        <v>7</v>
      </c>
      <c r="K621" s="405">
        <v>0</v>
      </c>
      <c r="L621" s="405">
        <v>4</v>
      </c>
      <c r="M621" s="405">
        <v>2</v>
      </c>
      <c r="N621" s="405">
        <v>8</v>
      </c>
      <c r="O621" s="405">
        <v>7</v>
      </c>
      <c r="P621" s="405">
        <v>14</v>
      </c>
      <c r="Q621" s="405">
        <v>7</v>
      </c>
      <c r="R621" s="405">
        <v>65</v>
      </c>
      <c r="S621" s="405">
        <v>47</v>
      </c>
      <c r="T621" s="405">
        <v>18</v>
      </c>
    </row>
    <row r="622" spans="1:20">
      <c r="A622" s="405" t="s">
        <v>9925</v>
      </c>
      <c r="B622" s="405" t="s">
        <v>9926</v>
      </c>
      <c r="C622" s="405" t="s">
        <v>37</v>
      </c>
      <c r="D622" s="405" t="s">
        <v>9927</v>
      </c>
      <c r="F622" s="405">
        <v>0</v>
      </c>
      <c r="G622" s="405">
        <v>0</v>
      </c>
      <c r="H622" s="405">
        <v>0</v>
      </c>
      <c r="I622" s="405">
        <v>0</v>
      </c>
      <c r="J622" s="405">
        <v>0</v>
      </c>
      <c r="K622" s="405">
        <v>0</v>
      </c>
      <c r="L622" s="405">
        <v>0</v>
      </c>
      <c r="M622" s="405">
        <v>0</v>
      </c>
      <c r="N622" s="405">
        <v>0</v>
      </c>
      <c r="O622" s="405">
        <v>0</v>
      </c>
      <c r="P622" s="405">
        <v>0</v>
      </c>
      <c r="Q622" s="405">
        <v>0</v>
      </c>
      <c r="R622" s="405">
        <v>0</v>
      </c>
      <c r="S622" s="405">
        <v>0</v>
      </c>
      <c r="T622" s="405">
        <v>0</v>
      </c>
    </row>
    <row r="623" spans="1:20">
      <c r="A623" s="405" t="s">
        <v>9928</v>
      </c>
      <c r="B623" s="405" t="s">
        <v>9630</v>
      </c>
      <c r="C623" s="405" t="s">
        <v>37</v>
      </c>
      <c r="D623" s="405" t="s">
        <v>9929</v>
      </c>
      <c r="F623" s="405">
        <v>0</v>
      </c>
      <c r="G623" s="405">
        <v>0</v>
      </c>
      <c r="H623" s="405">
        <v>0</v>
      </c>
      <c r="I623" s="405">
        <v>0</v>
      </c>
      <c r="J623" s="405">
        <v>0</v>
      </c>
      <c r="K623" s="405">
        <v>0</v>
      </c>
      <c r="L623" s="405">
        <v>0</v>
      </c>
      <c r="M623" s="405">
        <v>0</v>
      </c>
      <c r="N623" s="405">
        <v>0</v>
      </c>
      <c r="O623" s="405">
        <v>0</v>
      </c>
      <c r="P623" s="405">
        <v>0</v>
      </c>
      <c r="Q623" s="405">
        <v>0</v>
      </c>
      <c r="R623" s="405">
        <v>0</v>
      </c>
      <c r="S623" s="405">
        <v>0</v>
      </c>
      <c r="T623" s="405">
        <v>0</v>
      </c>
    </row>
    <row r="624" spans="1:20">
      <c r="A624" s="405" t="s">
        <v>9930</v>
      </c>
      <c r="B624" s="405" t="s">
        <v>9931</v>
      </c>
      <c r="C624" s="405" t="s">
        <v>37</v>
      </c>
      <c r="D624" s="405" t="s">
        <v>9932</v>
      </c>
      <c r="F624" s="405">
        <v>1</v>
      </c>
      <c r="G624" s="405">
        <v>9</v>
      </c>
      <c r="H624" s="405">
        <v>2</v>
      </c>
      <c r="I624" s="405">
        <v>0</v>
      </c>
      <c r="J624" s="405">
        <v>5</v>
      </c>
      <c r="K624" s="405">
        <v>1</v>
      </c>
      <c r="L624" s="405">
        <v>1</v>
      </c>
      <c r="M624" s="405">
        <v>1</v>
      </c>
      <c r="N624" s="405">
        <v>5</v>
      </c>
      <c r="O624" s="405">
        <v>9</v>
      </c>
      <c r="P624" s="405">
        <v>3</v>
      </c>
      <c r="Q624" s="405">
        <v>0</v>
      </c>
      <c r="R624" s="405">
        <v>37</v>
      </c>
      <c r="S624" s="405">
        <v>26</v>
      </c>
      <c r="T624" s="405">
        <v>11</v>
      </c>
    </row>
    <row r="625" spans="1:20">
      <c r="A625" s="405" t="s">
        <v>9933</v>
      </c>
      <c r="B625" s="405" t="s">
        <v>9934</v>
      </c>
      <c r="C625" s="405" t="s">
        <v>37</v>
      </c>
      <c r="D625" s="405" t="s">
        <v>9935</v>
      </c>
      <c r="F625" s="405">
        <v>0</v>
      </c>
      <c r="G625" s="405">
        <v>0</v>
      </c>
      <c r="H625" s="405">
        <v>0</v>
      </c>
      <c r="I625" s="405">
        <v>0</v>
      </c>
      <c r="J625" s="405">
        <v>0</v>
      </c>
      <c r="K625" s="405">
        <v>0</v>
      </c>
      <c r="L625" s="405">
        <v>0</v>
      </c>
      <c r="M625" s="405">
        <v>0</v>
      </c>
      <c r="N625" s="405">
        <v>0</v>
      </c>
      <c r="O625" s="405">
        <v>0</v>
      </c>
      <c r="P625" s="405">
        <v>0</v>
      </c>
      <c r="Q625" s="405">
        <v>0</v>
      </c>
      <c r="R625" s="405">
        <v>0</v>
      </c>
      <c r="S625" s="405">
        <v>0</v>
      </c>
      <c r="T625" s="405">
        <v>0</v>
      </c>
    </row>
    <row r="626" spans="1:20">
      <c r="A626" s="405" t="s">
        <v>9936</v>
      </c>
      <c r="B626" s="405" t="s">
        <v>9934</v>
      </c>
      <c r="C626" s="405" t="s">
        <v>37</v>
      </c>
      <c r="D626" s="405" t="s">
        <v>9937</v>
      </c>
      <c r="F626" s="405">
        <v>0</v>
      </c>
      <c r="G626" s="405">
        <v>0</v>
      </c>
      <c r="H626" s="405">
        <v>0</v>
      </c>
      <c r="I626" s="405">
        <v>0</v>
      </c>
      <c r="J626" s="405">
        <v>0</v>
      </c>
      <c r="K626" s="405">
        <v>0</v>
      </c>
      <c r="L626" s="405">
        <v>0</v>
      </c>
      <c r="M626" s="405">
        <v>0</v>
      </c>
      <c r="N626" s="405">
        <v>0</v>
      </c>
      <c r="O626" s="405">
        <v>0</v>
      </c>
      <c r="P626" s="405">
        <v>0</v>
      </c>
      <c r="Q626" s="405">
        <v>0</v>
      </c>
      <c r="R626" s="405">
        <v>0</v>
      </c>
      <c r="S626" s="405">
        <v>0</v>
      </c>
      <c r="T626" s="405">
        <v>0</v>
      </c>
    </row>
    <row r="627" spans="1:20">
      <c r="A627" s="405" t="s">
        <v>9938</v>
      </c>
      <c r="B627" s="405" t="s">
        <v>9939</v>
      </c>
      <c r="C627" s="405" t="s">
        <v>37</v>
      </c>
      <c r="D627" s="405" t="s">
        <v>9940</v>
      </c>
      <c r="E627" s="405" t="s">
        <v>9941</v>
      </c>
      <c r="F627" s="405">
        <v>0</v>
      </c>
      <c r="G627" s="405">
        <v>0</v>
      </c>
      <c r="H627" s="405">
        <v>0</v>
      </c>
      <c r="I627" s="405">
        <v>0</v>
      </c>
      <c r="J627" s="405">
        <v>0</v>
      </c>
      <c r="K627" s="405">
        <v>0</v>
      </c>
      <c r="L627" s="405">
        <v>0</v>
      </c>
      <c r="M627" s="405">
        <v>0</v>
      </c>
      <c r="N627" s="405">
        <v>0</v>
      </c>
      <c r="O627" s="405">
        <v>0</v>
      </c>
      <c r="P627" s="405">
        <v>0</v>
      </c>
      <c r="Q627" s="405">
        <v>0</v>
      </c>
      <c r="R627" s="405">
        <v>0</v>
      </c>
      <c r="S627" s="405">
        <v>0</v>
      </c>
      <c r="T627" s="405">
        <v>0</v>
      </c>
    </row>
    <row r="628" spans="1:20">
      <c r="A628" s="405" t="s">
        <v>9942</v>
      </c>
      <c r="B628" s="405" t="s">
        <v>9939</v>
      </c>
      <c r="C628" s="405" t="s">
        <v>37</v>
      </c>
      <c r="D628" s="405" t="s">
        <v>9943</v>
      </c>
      <c r="F628" s="405">
        <v>0</v>
      </c>
      <c r="G628" s="405">
        <v>0</v>
      </c>
      <c r="H628" s="405">
        <v>0</v>
      </c>
      <c r="I628" s="405">
        <v>0</v>
      </c>
      <c r="J628" s="405">
        <v>0</v>
      </c>
      <c r="K628" s="405">
        <v>0</v>
      </c>
      <c r="L628" s="405">
        <v>0</v>
      </c>
      <c r="M628" s="405">
        <v>0</v>
      </c>
      <c r="N628" s="405">
        <v>0</v>
      </c>
      <c r="O628" s="405">
        <v>0</v>
      </c>
      <c r="P628" s="405">
        <v>0</v>
      </c>
      <c r="Q628" s="405">
        <v>0</v>
      </c>
      <c r="R628" s="405">
        <v>0</v>
      </c>
      <c r="S628" s="405">
        <v>0</v>
      </c>
      <c r="T628" s="405">
        <v>0</v>
      </c>
    </row>
    <row r="629" spans="1:20">
      <c r="A629" s="405" t="s">
        <v>9944</v>
      </c>
      <c r="B629" s="405" t="s">
        <v>9945</v>
      </c>
      <c r="C629" s="405" t="s">
        <v>37</v>
      </c>
      <c r="D629" s="405" t="s">
        <v>9946</v>
      </c>
      <c r="F629" s="405">
        <v>0</v>
      </c>
      <c r="G629" s="405">
        <v>0</v>
      </c>
      <c r="H629" s="405">
        <v>0</v>
      </c>
      <c r="I629" s="405">
        <v>0</v>
      </c>
      <c r="J629" s="405">
        <v>0</v>
      </c>
      <c r="K629" s="405">
        <v>0</v>
      </c>
      <c r="L629" s="405">
        <v>0</v>
      </c>
      <c r="M629" s="405">
        <v>0</v>
      </c>
      <c r="N629" s="405">
        <v>0</v>
      </c>
      <c r="O629" s="405">
        <v>0</v>
      </c>
      <c r="P629" s="405">
        <v>0</v>
      </c>
      <c r="Q629" s="405">
        <v>0</v>
      </c>
      <c r="R629" s="405">
        <v>0</v>
      </c>
      <c r="S629" s="405">
        <v>0</v>
      </c>
      <c r="T629" s="405">
        <v>0</v>
      </c>
    </row>
    <row r="630" spans="1:20">
      <c r="A630" s="405" t="s">
        <v>9947</v>
      </c>
      <c r="B630" s="405" t="s">
        <v>8791</v>
      </c>
      <c r="C630" s="405" t="s">
        <v>37</v>
      </c>
      <c r="D630" s="405" t="s">
        <v>9948</v>
      </c>
      <c r="F630" s="405">
        <v>0</v>
      </c>
      <c r="G630" s="405">
        <v>7</v>
      </c>
      <c r="H630" s="405">
        <v>0</v>
      </c>
      <c r="I630" s="405">
        <v>1</v>
      </c>
      <c r="J630" s="405">
        <v>1</v>
      </c>
      <c r="K630" s="405">
        <v>0</v>
      </c>
      <c r="L630" s="405">
        <v>0</v>
      </c>
      <c r="M630" s="405">
        <v>0</v>
      </c>
      <c r="N630" s="405">
        <v>0</v>
      </c>
      <c r="O630" s="405">
        <v>3</v>
      </c>
      <c r="P630" s="405">
        <v>14</v>
      </c>
      <c r="Q630" s="405">
        <v>7</v>
      </c>
      <c r="R630" s="405">
        <v>33</v>
      </c>
      <c r="S630" s="405">
        <v>23</v>
      </c>
      <c r="T630" s="405">
        <v>10</v>
      </c>
    </row>
    <row r="631" spans="1:20">
      <c r="A631" s="405" t="s">
        <v>9949</v>
      </c>
      <c r="B631" s="405" t="s">
        <v>3891</v>
      </c>
      <c r="C631" s="405" t="s">
        <v>37</v>
      </c>
      <c r="D631" s="405" t="s">
        <v>9950</v>
      </c>
      <c r="E631" s="405" t="s">
        <v>9951</v>
      </c>
      <c r="F631" s="405">
        <v>0</v>
      </c>
      <c r="G631" s="405">
        <v>0</v>
      </c>
      <c r="H631" s="405">
        <v>0</v>
      </c>
      <c r="I631" s="405">
        <v>0</v>
      </c>
      <c r="J631" s="405">
        <v>0</v>
      </c>
      <c r="K631" s="405">
        <v>0</v>
      </c>
      <c r="L631" s="405">
        <v>0</v>
      </c>
      <c r="M631" s="405">
        <v>0</v>
      </c>
      <c r="N631" s="405">
        <v>1</v>
      </c>
      <c r="O631" s="405">
        <v>1</v>
      </c>
      <c r="P631" s="405">
        <v>0</v>
      </c>
      <c r="Q631" s="405">
        <v>0</v>
      </c>
      <c r="R631" s="405">
        <v>2</v>
      </c>
      <c r="S631" s="405">
        <v>1</v>
      </c>
      <c r="T631" s="405">
        <v>1</v>
      </c>
    </row>
    <row r="632" spans="1:20">
      <c r="A632" s="405" t="s">
        <v>9952</v>
      </c>
      <c r="B632" s="405" t="s">
        <v>9952</v>
      </c>
      <c r="C632" s="405" t="s">
        <v>37</v>
      </c>
      <c r="D632" s="405" t="s">
        <v>9953</v>
      </c>
      <c r="F632" s="405">
        <v>0</v>
      </c>
      <c r="G632" s="405">
        <v>0</v>
      </c>
      <c r="H632" s="405">
        <v>0</v>
      </c>
      <c r="I632" s="405">
        <v>0</v>
      </c>
      <c r="J632" s="405">
        <v>0</v>
      </c>
      <c r="K632" s="405">
        <v>0</v>
      </c>
      <c r="L632" s="405">
        <v>0</v>
      </c>
      <c r="M632" s="405">
        <v>0</v>
      </c>
      <c r="N632" s="405">
        <v>0</v>
      </c>
      <c r="O632" s="405">
        <v>0</v>
      </c>
      <c r="P632" s="405">
        <v>0</v>
      </c>
      <c r="Q632" s="405">
        <v>0</v>
      </c>
      <c r="R632" s="405">
        <v>0</v>
      </c>
      <c r="S632" s="405">
        <v>0</v>
      </c>
      <c r="T632" s="405">
        <v>0</v>
      </c>
    </row>
    <row r="633" spans="1:20">
      <c r="A633" s="405" t="s">
        <v>9954</v>
      </c>
      <c r="B633" s="405" t="s">
        <v>9955</v>
      </c>
      <c r="C633" s="405" t="s">
        <v>37</v>
      </c>
      <c r="D633" s="405" t="s">
        <v>9956</v>
      </c>
      <c r="F633" s="405">
        <v>0</v>
      </c>
      <c r="G633" s="405">
        <v>0</v>
      </c>
      <c r="H633" s="405">
        <v>0</v>
      </c>
      <c r="I633" s="405">
        <v>0</v>
      </c>
      <c r="J633" s="405">
        <v>0</v>
      </c>
      <c r="K633" s="405">
        <v>0</v>
      </c>
      <c r="L633" s="405">
        <v>0</v>
      </c>
      <c r="M633" s="405">
        <v>0</v>
      </c>
      <c r="N633" s="405">
        <v>0</v>
      </c>
      <c r="O633" s="405">
        <v>0</v>
      </c>
      <c r="P633" s="405">
        <v>0</v>
      </c>
      <c r="Q633" s="405">
        <v>0</v>
      </c>
      <c r="R633" s="405">
        <v>0</v>
      </c>
      <c r="S633" s="405">
        <v>0</v>
      </c>
      <c r="T633" s="405">
        <v>0</v>
      </c>
    </row>
    <row r="634" spans="1:20">
      <c r="A634" s="405" t="s">
        <v>9957</v>
      </c>
      <c r="B634" s="405" t="s">
        <v>9253</v>
      </c>
      <c r="C634" s="405" t="s">
        <v>37</v>
      </c>
      <c r="D634" s="405" t="s">
        <v>9958</v>
      </c>
      <c r="E634" s="405" t="s">
        <v>9959</v>
      </c>
      <c r="F634" s="405">
        <v>0</v>
      </c>
      <c r="G634" s="405">
        <v>0</v>
      </c>
      <c r="H634" s="405">
        <v>0</v>
      </c>
      <c r="I634" s="405">
        <v>0</v>
      </c>
      <c r="J634" s="405">
        <v>0</v>
      </c>
      <c r="K634" s="405">
        <v>0</v>
      </c>
      <c r="L634" s="405">
        <v>0</v>
      </c>
      <c r="M634" s="405">
        <v>0</v>
      </c>
      <c r="N634" s="405">
        <v>0</v>
      </c>
      <c r="O634" s="405">
        <v>0</v>
      </c>
      <c r="P634" s="405">
        <v>0</v>
      </c>
      <c r="Q634" s="405">
        <v>0</v>
      </c>
      <c r="R634" s="405">
        <v>0</v>
      </c>
      <c r="S634" s="405">
        <v>0</v>
      </c>
      <c r="T634" s="405">
        <v>0</v>
      </c>
    </row>
    <row r="635" spans="1:20">
      <c r="A635" s="405" t="s">
        <v>9960</v>
      </c>
      <c r="B635" s="405" t="s">
        <v>8647</v>
      </c>
      <c r="C635" s="405" t="s">
        <v>37</v>
      </c>
      <c r="D635" s="405" t="s">
        <v>9961</v>
      </c>
      <c r="E635" s="405" t="s">
        <v>9962</v>
      </c>
      <c r="F635" s="405">
        <v>0</v>
      </c>
      <c r="G635" s="405">
        <v>0</v>
      </c>
      <c r="H635" s="405">
        <v>0</v>
      </c>
      <c r="I635" s="405">
        <v>0</v>
      </c>
      <c r="J635" s="405">
        <v>0</v>
      </c>
      <c r="K635" s="405">
        <v>0</v>
      </c>
      <c r="L635" s="405">
        <v>0</v>
      </c>
      <c r="M635" s="405">
        <v>0</v>
      </c>
      <c r="N635" s="405">
        <v>0</v>
      </c>
      <c r="O635" s="405">
        <v>0</v>
      </c>
      <c r="P635" s="405">
        <v>0</v>
      </c>
      <c r="Q635" s="405">
        <v>0</v>
      </c>
      <c r="R635" s="405">
        <v>0</v>
      </c>
      <c r="S635" s="405">
        <v>0</v>
      </c>
      <c r="T635" s="405">
        <v>0</v>
      </c>
    </row>
    <row r="636" spans="1:20">
      <c r="A636" s="405" t="s">
        <v>7505</v>
      </c>
      <c r="B636" s="405" t="s">
        <v>3912</v>
      </c>
      <c r="C636" s="405" t="s">
        <v>37</v>
      </c>
      <c r="D636" s="405" t="s">
        <v>7506</v>
      </c>
      <c r="E636" s="405" t="s">
        <v>7507</v>
      </c>
      <c r="F636" s="405">
        <v>0</v>
      </c>
      <c r="G636" s="405">
        <v>0</v>
      </c>
      <c r="H636" s="405">
        <v>0</v>
      </c>
      <c r="I636" s="405">
        <v>0</v>
      </c>
      <c r="J636" s="405">
        <v>0</v>
      </c>
      <c r="K636" s="405">
        <v>0</v>
      </c>
      <c r="L636" s="405">
        <v>0</v>
      </c>
      <c r="M636" s="405">
        <v>0</v>
      </c>
      <c r="N636" s="405">
        <v>0</v>
      </c>
      <c r="O636" s="405">
        <v>0</v>
      </c>
      <c r="P636" s="405">
        <v>0</v>
      </c>
      <c r="Q636" s="405">
        <v>0</v>
      </c>
      <c r="R636" s="405">
        <v>0</v>
      </c>
      <c r="S636" s="405">
        <v>0</v>
      </c>
      <c r="T636" s="405">
        <v>0</v>
      </c>
    </row>
    <row r="637" spans="1:20">
      <c r="A637" s="405" t="s">
        <v>9963</v>
      </c>
      <c r="B637" s="405" t="s">
        <v>9964</v>
      </c>
      <c r="C637" s="405" t="s">
        <v>37</v>
      </c>
      <c r="D637" s="405" t="s">
        <v>9965</v>
      </c>
      <c r="E637" s="405" t="s">
        <v>9966</v>
      </c>
      <c r="F637" s="405">
        <v>0</v>
      </c>
      <c r="G637" s="405">
        <v>0</v>
      </c>
      <c r="H637" s="405">
        <v>0</v>
      </c>
      <c r="I637" s="405">
        <v>0</v>
      </c>
      <c r="J637" s="405">
        <v>0</v>
      </c>
      <c r="K637" s="405">
        <v>0</v>
      </c>
      <c r="L637" s="405">
        <v>0</v>
      </c>
      <c r="M637" s="405">
        <v>0</v>
      </c>
      <c r="N637" s="405">
        <v>0</v>
      </c>
      <c r="O637" s="405">
        <v>0</v>
      </c>
      <c r="P637" s="405">
        <v>0</v>
      </c>
      <c r="Q637" s="405">
        <v>0</v>
      </c>
      <c r="R637" s="405">
        <v>0</v>
      </c>
      <c r="S637" s="405">
        <v>0</v>
      </c>
      <c r="T637" s="405">
        <v>0</v>
      </c>
    </row>
    <row r="638" spans="1:20">
      <c r="A638" s="405" t="s">
        <v>9967</v>
      </c>
      <c r="B638" s="405" t="s">
        <v>9968</v>
      </c>
      <c r="C638" s="405" t="s">
        <v>37</v>
      </c>
      <c r="D638" s="405" t="s">
        <v>9969</v>
      </c>
      <c r="F638" s="405">
        <v>0</v>
      </c>
      <c r="G638" s="405">
        <v>0</v>
      </c>
      <c r="H638" s="405">
        <v>0</v>
      </c>
      <c r="I638" s="405">
        <v>0</v>
      </c>
      <c r="J638" s="405">
        <v>0</v>
      </c>
      <c r="K638" s="405">
        <v>0</v>
      </c>
      <c r="L638" s="405">
        <v>0</v>
      </c>
      <c r="M638" s="405">
        <v>0</v>
      </c>
      <c r="N638" s="405">
        <v>0</v>
      </c>
      <c r="O638" s="405">
        <v>0</v>
      </c>
      <c r="P638" s="405">
        <v>0</v>
      </c>
      <c r="Q638" s="405">
        <v>0</v>
      </c>
      <c r="R638" s="405">
        <v>0</v>
      </c>
      <c r="S638" s="405">
        <v>0</v>
      </c>
      <c r="T638" s="405">
        <v>0</v>
      </c>
    </row>
    <row r="639" spans="1:20">
      <c r="A639" s="405" t="s">
        <v>9970</v>
      </c>
      <c r="B639" s="405" t="s">
        <v>9785</v>
      </c>
      <c r="C639" s="405" t="s">
        <v>37</v>
      </c>
      <c r="D639" s="405" t="s">
        <v>9971</v>
      </c>
      <c r="F639" s="405">
        <v>0</v>
      </c>
      <c r="G639" s="405">
        <v>0</v>
      </c>
      <c r="H639" s="405">
        <v>0</v>
      </c>
      <c r="I639" s="405">
        <v>0</v>
      </c>
      <c r="J639" s="405">
        <v>0</v>
      </c>
      <c r="K639" s="405">
        <v>0</v>
      </c>
      <c r="L639" s="405">
        <v>0</v>
      </c>
      <c r="M639" s="405">
        <v>0</v>
      </c>
      <c r="N639" s="405">
        <v>0</v>
      </c>
      <c r="O639" s="405">
        <v>0</v>
      </c>
      <c r="P639" s="405">
        <v>0</v>
      </c>
      <c r="Q639" s="405">
        <v>0</v>
      </c>
      <c r="R639" s="405">
        <v>0</v>
      </c>
      <c r="S639" s="405">
        <v>0</v>
      </c>
      <c r="T639" s="405">
        <v>0</v>
      </c>
    </row>
    <row r="640" spans="1:20">
      <c r="A640" s="405" t="s">
        <v>9972</v>
      </c>
      <c r="B640" s="405" t="s">
        <v>9785</v>
      </c>
      <c r="C640" s="405" t="s">
        <v>37</v>
      </c>
      <c r="D640" s="405" t="s">
        <v>9973</v>
      </c>
      <c r="F640" s="405">
        <v>0</v>
      </c>
      <c r="G640" s="405">
        <v>0</v>
      </c>
      <c r="H640" s="405">
        <v>0</v>
      </c>
      <c r="I640" s="405">
        <v>0</v>
      </c>
      <c r="J640" s="405">
        <v>0</v>
      </c>
      <c r="K640" s="405">
        <v>0</v>
      </c>
      <c r="L640" s="405">
        <v>0</v>
      </c>
      <c r="M640" s="405">
        <v>0</v>
      </c>
      <c r="N640" s="405">
        <v>0</v>
      </c>
      <c r="O640" s="405">
        <v>0</v>
      </c>
      <c r="P640" s="405">
        <v>0</v>
      </c>
      <c r="Q640" s="405">
        <v>0</v>
      </c>
      <c r="R640" s="405">
        <v>0</v>
      </c>
      <c r="S640" s="405">
        <v>0</v>
      </c>
      <c r="T640" s="405">
        <v>0</v>
      </c>
    </row>
    <row r="641" spans="1:20">
      <c r="A641" s="405" t="s">
        <v>9974</v>
      </c>
      <c r="B641" s="405" t="s">
        <v>9785</v>
      </c>
      <c r="C641" s="405" t="s">
        <v>37</v>
      </c>
      <c r="D641" s="405" t="s">
        <v>9975</v>
      </c>
      <c r="F641" s="405">
        <v>0</v>
      </c>
      <c r="G641" s="405">
        <v>0</v>
      </c>
      <c r="H641" s="405">
        <v>0</v>
      </c>
      <c r="I641" s="405">
        <v>0</v>
      </c>
      <c r="J641" s="405">
        <v>0</v>
      </c>
      <c r="K641" s="405">
        <v>0</v>
      </c>
      <c r="L641" s="405">
        <v>0</v>
      </c>
      <c r="M641" s="405">
        <v>0</v>
      </c>
      <c r="N641" s="405">
        <v>0</v>
      </c>
      <c r="O641" s="405">
        <v>0</v>
      </c>
      <c r="P641" s="405">
        <v>0</v>
      </c>
      <c r="Q641" s="405">
        <v>0</v>
      </c>
      <c r="R641" s="405">
        <v>0</v>
      </c>
      <c r="S641" s="405">
        <v>0</v>
      </c>
      <c r="T641" s="405">
        <v>0</v>
      </c>
    </row>
    <row r="642" spans="1:20">
      <c r="A642" s="405" t="s">
        <v>9976</v>
      </c>
      <c r="B642" s="405" t="s">
        <v>9977</v>
      </c>
      <c r="C642" s="405" t="s">
        <v>37</v>
      </c>
      <c r="D642" s="405" t="s">
        <v>9978</v>
      </c>
      <c r="F642" s="405">
        <v>0</v>
      </c>
      <c r="G642" s="405">
        <v>0</v>
      </c>
      <c r="H642" s="405">
        <v>0</v>
      </c>
      <c r="I642" s="405">
        <v>0</v>
      </c>
      <c r="J642" s="405">
        <v>0</v>
      </c>
      <c r="K642" s="405">
        <v>0</v>
      </c>
      <c r="L642" s="405">
        <v>0</v>
      </c>
      <c r="M642" s="405">
        <v>0</v>
      </c>
      <c r="N642" s="405">
        <v>0</v>
      </c>
      <c r="O642" s="405">
        <v>0</v>
      </c>
      <c r="P642" s="405">
        <v>0</v>
      </c>
      <c r="Q642" s="405">
        <v>0</v>
      </c>
      <c r="R642" s="405">
        <v>0</v>
      </c>
      <c r="S642" s="405">
        <v>0</v>
      </c>
      <c r="T642" s="405">
        <v>0</v>
      </c>
    </row>
    <row r="643" spans="1:20">
      <c r="A643" s="405" t="s">
        <v>9979</v>
      </c>
      <c r="B643" s="405" t="s">
        <v>9785</v>
      </c>
      <c r="C643" s="405" t="s">
        <v>37</v>
      </c>
      <c r="D643" s="405" t="s">
        <v>9980</v>
      </c>
      <c r="F643" s="405">
        <v>0</v>
      </c>
      <c r="G643" s="405">
        <v>0</v>
      </c>
      <c r="H643" s="405">
        <v>0</v>
      </c>
      <c r="I643" s="405">
        <v>0</v>
      </c>
      <c r="J643" s="405">
        <v>0</v>
      </c>
      <c r="K643" s="405">
        <v>0</v>
      </c>
      <c r="L643" s="405">
        <v>0</v>
      </c>
      <c r="M643" s="405">
        <v>0</v>
      </c>
      <c r="N643" s="405">
        <v>0</v>
      </c>
      <c r="O643" s="405">
        <v>0</v>
      </c>
      <c r="P643" s="405">
        <v>0</v>
      </c>
      <c r="Q643" s="405">
        <v>0</v>
      </c>
      <c r="R643" s="405">
        <v>0</v>
      </c>
      <c r="S643" s="405">
        <v>0</v>
      </c>
      <c r="T643" s="405">
        <v>0</v>
      </c>
    </row>
    <row r="644" spans="1:20">
      <c r="A644" s="405" t="s">
        <v>9981</v>
      </c>
      <c r="B644" s="405" t="s">
        <v>8647</v>
      </c>
      <c r="C644" s="405" t="s">
        <v>37</v>
      </c>
      <c r="D644" s="405" t="s">
        <v>9982</v>
      </c>
      <c r="E644" s="405" t="s">
        <v>9983</v>
      </c>
      <c r="F644" s="405">
        <v>0</v>
      </c>
      <c r="G644" s="405">
        <v>0</v>
      </c>
      <c r="H644" s="405">
        <v>0</v>
      </c>
      <c r="I644" s="405">
        <v>0</v>
      </c>
      <c r="J644" s="405">
        <v>0</v>
      </c>
      <c r="K644" s="405">
        <v>0</v>
      </c>
      <c r="L644" s="405">
        <v>0</v>
      </c>
      <c r="M644" s="405">
        <v>0</v>
      </c>
      <c r="N644" s="405">
        <v>0</v>
      </c>
      <c r="O644" s="405">
        <v>0</v>
      </c>
      <c r="P644" s="405">
        <v>0</v>
      </c>
      <c r="Q644" s="405">
        <v>0</v>
      </c>
      <c r="R644" s="405">
        <v>0</v>
      </c>
      <c r="S644" s="405">
        <v>0</v>
      </c>
      <c r="T644" s="405">
        <v>0</v>
      </c>
    </row>
    <row r="645" spans="1:20">
      <c r="A645" s="405" t="s">
        <v>9984</v>
      </c>
      <c r="B645" s="405" t="s">
        <v>8679</v>
      </c>
      <c r="C645" s="405" t="s">
        <v>37</v>
      </c>
      <c r="D645" s="405" t="s">
        <v>9985</v>
      </c>
      <c r="E645" s="405" t="s">
        <v>9986</v>
      </c>
      <c r="F645" s="405">
        <v>0</v>
      </c>
      <c r="G645" s="405">
        <v>7</v>
      </c>
      <c r="H645" s="405">
        <v>2</v>
      </c>
      <c r="I645" s="405">
        <v>1</v>
      </c>
      <c r="J645" s="405">
        <v>0</v>
      </c>
      <c r="K645" s="405">
        <v>3</v>
      </c>
      <c r="L645" s="405">
        <v>0</v>
      </c>
      <c r="M645" s="405">
        <v>0</v>
      </c>
      <c r="N645" s="405">
        <v>4</v>
      </c>
      <c r="O645" s="405">
        <v>2</v>
      </c>
      <c r="P645" s="405">
        <v>5</v>
      </c>
      <c r="Q645" s="405">
        <v>0</v>
      </c>
      <c r="R645" s="405">
        <v>24</v>
      </c>
      <c r="S645" s="405">
        <v>17</v>
      </c>
      <c r="T645" s="405">
        <v>7</v>
      </c>
    </row>
    <row r="646" spans="1:20">
      <c r="A646" s="405" t="s">
        <v>9987</v>
      </c>
      <c r="B646" s="405" t="s">
        <v>3912</v>
      </c>
      <c r="C646" s="405" t="s">
        <v>37</v>
      </c>
      <c r="D646" s="405" t="s">
        <v>7567</v>
      </c>
      <c r="E646" s="405" t="s">
        <v>7568</v>
      </c>
      <c r="F646" s="405">
        <v>0</v>
      </c>
      <c r="G646" s="405">
        <v>0</v>
      </c>
      <c r="H646" s="405">
        <v>0</v>
      </c>
      <c r="I646" s="405">
        <v>0</v>
      </c>
      <c r="J646" s="405">
        <v>0</v>
      </c>
      <c r="K646" s="405">
        <v>0</v>
      </c>
      <c r="L646" s="405">
        <v>0</v>
      </c>
      <c r="M646" s="405">
        <v>0</v>
      </c>
      <c r="N646" s="405">
        <v>0</v>
      </c>
      <c r="O646" s="405">
        <v>0</v>
      </c>
      <c r="P646" s="405">
        <v>0</v>
      </c>
      <c r="Q646" s="405">
        <v>0</v>
      </c>
      <c r="R646" s="405">
        <v>0</v>
      </c>
      <c r="S646" s="405">
        <v>0</v>
      </c>
      <c r="T646" s="405">
        <v>0</v>
      </c>
    </row>
    <row r="647" spans="1:20">
      <c r="A647" s="405" t="s">
        <v>2677</v>
      </c>
      <c r="B647" s="405" t="s">
        <v>7191</v>
      </c>
      <c r="C647" s="405" t="s">
        <v>37</v>
      </c>
      <c r="D647" s="405" t="s">
        <v>2678</v>
      </c>
      <c r="E647" s="405" t="s">
        <v>2679</v>
      </c>
      <c r="F647" s="405">
        <v>0</v>
      </c>
      <c r="G647" s="405">
        <v>0</v>
      </c>
      <c r="H647" s="405">
        <v>3</v>
      </c>
      <c r="I647" s="405">
        <v>1</v>
      </c>
      <c r="J647" s="405">
        <v>0</v>
      </c>
      <c r="K647" s="405">
        <v>1</v>
      </c>
      <c r="L647" s="405">
        <v>1</v>
      </c>
      <c r="M647" s="405">
        <v>0</v>
      </c>
      <c r="N647" s="405">
        <v>8</v>
      </c>
      <c r="O647" s="405">
        <v>27</v>
      </c>
      <c r="P647" s="405">
        <v>17</v>
      </c>
      <c r="Q647" s="405">
        <v>17</v>
      </c>
      <c r="R647" s="405">
        <v>75</v>
      </c>
      <c r="S647" s="405">
        <v>51</v>
      </c>
      <c r="T647" s="405">
        <v>24</v>
      </c>
    </row>
    <row r="648" spans="1:20">
      <c r="A648" s="405" t="s">
        <v>9988</v>
      </c>
      <c r="B648" s="405" t="s">
        <v>8901</v>
      </c>
      <c r="C648" s="405" t="s">
        <v>37</v>
      </c>
      <c r="D648" s="405" t="s">
        <v>9989</v>
      </c>
      <c r="E648" s="405" t="s">
        <v>9990</v>
      </c>
      <c r="F648" s="405">
        <v>0</v>
      </c>
      <c r="G648" s="405">
        <v>0</v>
      </c>
      <c r="H648" s="405">
        <v>0</v>
      </c>
      <c r="I648" s="405">
        <v>0</v>
      </c>
      <c r="J648" s="405">
        <v>0</v>
      </c>
      <c r="K648" s="405">
        <v>0</v>
      </c>
      <c r="L648" s="405">
        <v>0</v>
      </c>
      <c r="M648" s="405">
        <v>0</v>
      </c>
      <c r="N648" s="405">
        <v>0</v>
      </c>
      <c r="O648" s="405">
        <v>0</v>
      </c>
      <c r="P648" s="405">
        <v>0</v>
      </c>
      <c r="Q648" s="405">
        <v>0</v>
      </c>
      <c r="R648" s="405">
        <v>0</v>
      </c>
      <c r="S648" s="405">
        <v>0</v>
      </c>
      <c r="T648" s="405">
        <v>0</v>
      </c>
    </row>
    <row r="649" spans="1:20">
      <c r="A649" s="405" t="s">
        <v>9991</v>
      </c>
      <c r="B649" s="405" t="s">
        <v>9992</v>
      </c>
      <c r="C649" s="405" t="s">
        <v>37</v>
      </c>
      <c r="D649" s="405" t="s">
        <v>9993</v>
      </c>
      <c r="F649" s="405">
        <v>0</v>
      </c>
      <c r="G649" s="405">
        <v>1</v>
      </c>
      <c r="H649" s="405">
        <v>8</v>
      </c>
      <c r="I649" s="405">
        <v>5</v>
      </c>
      <c r="J649" s="405">
        <v>5</v>
      </c>
      <c r="K649" s="405">
        <v>2</v>
      </c>
      <c r="L649" s="405">
        <v>2</v>
      </c>
      <c r="M649" s="405">
        <v>0</v>
      </c>
      <c r="N649" s="405">
        <v>6</v>
      </c>
      <c r="O649" s="405">
        <v>5</v>
      </c>
      <c r="P649" s="405">
        <v>1</v>
      </c>
      <c r="Q649" s="405">
        <v>1</v>
      </c>
      <c r="R649" s="405">
        <v>36</v>
      </c>
      <c r="S649" s="405">
        <v>30</v>
      </c>
      <c r="T649" s="405">
        <v>6</v>
      </c>
    </row>
    <row r="650" spans="1:20">
      <c r="A650" s="405" t="s">
        <v>9994</v>
      </c>
      <c r="B650" s="405" t="s">
        <v>3968</v>
      </c>
      <c r="C650" s="405" t="s">
        <v>37</v>
      </c>
      <c r="D650" s="405" t="s">
        <v>9995</v>
      </c>
      <c r="F650" s="405">
        <v>4</v>
      </c>
      <c r="G650" s="405">
        <v>4</v>
      </c>
      <c r="H650" s="405">
        <v>17</v>
      </c>
      <c r="I650" s="405">
        <v>37</v>
      </c>
      <c r="J650" s="405">
        <v>12</v>
      </c>
      <c r="K650" s="405">
        <v>0</v>
      </c>
      <c r="L650" s="405">
        <v>7</v>
      </c>
      <c r="M650" s="405">
        <v>0</v>
      </c>
      <c r="N650" s="405">
        <v>10</v>
      </c>
      <c r="O650" s="405">
        <v>17</v>
      </c>
      <c r="P650" s="405">
        <v>11</v>
      </c>
      <c r="Q650" s="405">
        <v>6</v>
      </c>
      <c r="R650" s="405">
        <v>125</v>
      </c>
      <c r="S650" s="405">
        <v>108</v>
      </c>
      <c r="T650" s="405">
        <v>17</v>
      </c>
    </row>
    <row r="651" spans="1:20">
      <c r="A651" s="405" t="s">
        <v>9996</v>
      </c>
      <c r="B651" s="405" t="s">
        <v>8664</v>
      </c>
      <c r="C651" s="405" t="s">
        <v>37</v>
      </c>
      <c r="D651" s="405" t="s">
        <v>9997</v>
      </c>
      <c r="E651" s="405" t="s">
        <v>9998</v>
      </c>
      <c r="F651" s="405">
        <v>3</v>
      </c>
      <c r="G651" s="405">
        <v>5</v>
      </c>
      <c r="H651" s="405">
        <v>4</v>
      </c>
      <c r="I651" s="405">
        <v>5</v>
      </c>
      <c r="J651" s="405">
        <v>1</v>
      </c>
      <c r="K651" s="405">
        <v>0</v>
      </c>
      <c r="L651" s="405">
        <v>2</v>
      </c>
      <c r="M651" s="405">
        <v>0</v>
      </c>
      <c r="N651" s="405">
        <v>8</v>
      </c>
      <c r="O651" s="405">
        <v>9</v>
      </c>
      <c r="P651" s="405">
        <v>4</v>
      </c>
      <c r="Q651" s="405">
        <v>1</v>
      </c>
      <c r="R651" s="405">
        <v>42</v>
      </c>
      <c r="S651" s="405">
        <v>38</v>
      </c>
      <c r="T651" s="405">
        <v>4</v>
      </c>
    </row>
    <row r="652" spans="1:20">
      <c r="A652" s="405" t="s">
        <v>5433</v>
      </c>
      <c r="B652" s="405" t="s">
        <v>128</v>
      </c>
      <c r="C652" s="405" t="s">
        <v>37</v>
      </c>
      <c r="D652" s="405" t="s">
        <v>5436</v>
      </c>
      <c r="E652" s="405" t="s">
        <v>5437</v>
      </c>
      <c r="F652" s="405">
        <v>0</v>
      </c>
      <c r="G652" s="405">
        <v>0</v>
      </c>
      <c r="H652" s="405">
        <v>0</v>
      </c>
      <c r="I652" s="405">
        <v>4</v>
      </c>
      <c r="J652" s="405">
        <v>4</v>
      </c>
      <c r="K652" s="405">
        <v>0</v>
      </c>
      <c r="L652" s="405">
        <v>0</v>
      </c>
      <c r="M652" s="405">
        <v>0</v>
      </c>
      <c r="N652" s="405">
        <v>1</v>
      </c>
      <c r="O652" s="405">
        <v>1</v>
      </c>
      <c r="P652" s="405">
        <v>6</v>
      </c>
      <c r="Q652" s="405">
        <v>2</v>
      </c>
      <c r="R652" s="405">
        <v>18</v>
      </c>
      <c r="S652" s="405">
        <v>13</v>
      </c>
      <c r="T652" s="405">
        <v>5</v>
      </c>
    </row>
    <row r="653" spans="1:20">
      <c r="A653" s="405" t="s">
        <v>9999</v>
      </c>
      <c r="B653" s="405" t="s">
        <v>10000</v>
      </c>
      <c r="C653" s="405" t="s">
        <v>37</v>
      </c>
      <c r="D653" s="405" t="s">
        <v>10001</v>
      </c>
      <c r="F653" s="405">
        <v>0</v>
      </c>
      <c r="G653" s="405">
        <v>0</v>
      </c>
      <c r="H653" s="405">
        <v>0</v>
      </c>
      <c r="I653" s="405">
        <v>0</v>
      </c>
      <c r="J653" s="405">
        <v>0</v>
      </c>
      <c r="K653" s="405">
        <v>0</v>
      </c>
      <c r="L653" s="405">
        <v>0</v>
      </c>
      <c r="M653" s="405">
        <v>0</v>
      </c>
      <c r="N653" s="405">
        <v>0</v>
      </c>
      <c r="O653" s="405">
        <v>0</v>
      </c>
      <c r="P653" s="405">
        <v>0</v>
      </c>
      <c r="Q653" s="405">
        <v>0</v>
      </c>
      <c r="R653" s="405">
        <v>0</v>
      </c>
      <c r="S653" s="405">
        <v>0</v>
      </c>
      <c r="T653" s="405">
        <v>0</v>
      </c>
    </row>
    <row r="654" spans="1:20">
      <c r="A654" s="405" t="s">
        <v>10002</v>
      </c>
      <c r="B654" s="405" t="s">
        <v>8901</v>
      </c>
      <c r="C654" s="405" t="s">
        <v>37</v>
      </c>
      <c r="D654" s="405" t="s">
        <v>10003</v>
      </c>
      <c r="E654" s="405" t="s">
        <v>10004</v>
      </c>
      <c r="F654" s="405">
        <v>0</v>
      </c>
      <c r="G654" s="405">
        <v>0</v>
      </c>
      <c r="H654" s="405">
        <v>0</v>
      </c>
      <c r="I654" s="405">
        <v>0</v>
      </c>
      <c r="J654" s="405">
        <v>0</v>
      </c>
      <c r="K654" s="405">
        <v>0</v>
      </c>
      <c r="L654" s="405">
        <v>0</v>
      </c>
      <c r="M654" s="405">
        <v>0</v>
      </c>
      <c r="N654" s="405">
        <v>0</v>
      </c>
      <c r="O654" s="405">
        <v>0</v>
      </c>
      <c r="P654" s="405">
        <v>0</v>
      </c>
      <c r="Q654" s="405">
        <v>0</v>
      </c>
      <c r="R654" s="405">
        <v>0</v>
      </c>
      <c r="S654" s="405">
        <v>0</v>
      </c>
      <c r="T654" s="405">
        <v>0</v>
      </c>
    </row>
    <row r="655" spans="1:20">
      <c r="A655" s="405" t="s">
        <v>10005</v>
      </c>
      <c r="B655" s="405" t="s">
        <v>8888</v>
      </c>
      <c r="C655" s="405" t="s">
        <v>37</v>
      </c>
      <c r="D655" s="405" t="s">
        <v>10006</v>
      </c>
      <c r="F655" s="405">
        <v>0</v>
      </c>
      <c r="G655" s="405">
        <v>0</v>
      </c>
      <c r="H655" s="405">
        <v>0</v>
      </c>
      <c r="I655" s="405">
        <v>0</v>
      </c>
      <c r="J655" s="405">
        <v>0</v>
      </c>
      <c r="K655" s="405">
        <v>0</v>
      </c>
      <c r="L655" s="405">
        <v>0</v>
      </c>
      <c r="M655" s="405">
        <v>0</v>
      </c>
      <c r="N655" s="405">
        <v>0</v>
      </c>
      <c r="O655" s="405">
        <v>0</v>
      </c>
      <c r="P655" s="405">
        <v>0</v>
      </c>
      <c r="Q655" s="405">
        <v>0</v>
      </c>
      <c r="R655" s="405">
        <v>0</v>
      </c>
      <c r="S655" s="405">
        <v>0</v>
      </c>
      <c r="T655" s="405">
        <v>0</v>
      </c>
    </row>
    <row r="656" spans="1:20">
      <c r="A656" s="405" t="s">
        <v>10007</v>
      </c>
      <c r="B656" s="405" t="s">
        <v>9503</v>
      </c>
      <c r="C656" s="405" t="s">
        <v>37</v>
      </c>
      <c r="D656" s="405" t="s">
        <v>10008</v>
      </c>
      <c r="F656" s="405">
        <v>0</v>
      </c>
      <c r="G656" s="405">
        <v>0</v>
      </c>
      <c r="H656" s="405">
        <v>0</v>
      </c>
      <c r="I656" s="405">
        <v>0</v>
      </c>
      <c r="J656" s="405">
        <v>0</v>
      </c>
      <c r="K656" s="405">
        <v>0</v>
      </c>
      <c r="L656" s="405">
        <v>0</v>
      </c>
      <c r="M656" s="405">
        <v>0</v>
      </c>
      <c r="N656" s="405">
        <v>0</v>
      </c>
      <c r="O656" s="405">
        <v>0</v>
      </c>
      <c r="P656" s="405">
        <v>0</v>
      </c>
      <c r="Q656" s="405">
        <v>0</v>
      </c>
      <c r="R656" s="405">
        <v>0</v>
      </c>
      <c r="S656" s="405">
        <v>0</v>
      </c>
      <c r="T656" s="405">
        <v>0</v>
      </c>
    </row>
    <row r="657" spans="1:20">
      <c r="A657" s="405" t="s">
        <v>10009</v>
      </c>
      <c r="B657" s="405" t="s">
        <v>7183</v>
      </c>
      <c r="C657" s="405" t="s">
        <v>37</v>
      </c>
      <c r="D657" s="405" t="s">
        <v>7574</v>
      </c>
      <c r="E657" s="405" t="s">
        <v>7575</v>
      </c>
      <c r="F657" s="405">
        <v>0</v>
      </c>
      <c r="G657" s="405">
        <v>0</v>
      </c>
      <c r="H657" s="405">
        <v>0</v>
      </c>
      <c r="I657" s="405">
        <v>0</v>
      </c>
      <c r="J657" s="405">
        <v>0</v>
      </c>
      <c r="K657" s="405">
        <v>0</v>
      </c>
      <c r="L657" s="405">
        <v>0</v>
      </c>
      <c r="M657" s="405">
        <v>0</v>
      </c>
      <c r="N657" s="405">
        <v>0</v>
      </c>
      <c r="O657" s="405">
        <v>0</v>
      </c>
      <c r="P657" s="405">
        <v>0</v>
      </c>
      <c r="Q657" s="405">
        <v>0</v>
      </c>
      <c r="R657" s="405">
        <v>0</v>
      </c>
      <c r="S657" s="405">
        <v>0</v>
      </c>
      <c r="T657" s="405">
        <v>0</v>
      </c>
    </row>
    <row r="658" spans="1:20">
      <c r="A658" s="405" t="s">
        <v>10010</v>
      </c>
      <c r="B658" s="405" t="s">
        <v>4003</v>
      </c>
      <c r="C658" s="405" t="s">
        <v>37</v>
      </c>
      <c r="D658" s="405" t="s">
        <v>10011</v>
      </c>
      <c r="E658" s="405" t="s">
        <v>10012</v>
      </c>
      <c r="F658" s="405">
        <v>0</v>
      </c>
      <c r="G658" s="405">
        <v>0</v>
      </c>
      <c r="H658" s="405">
        <v>0</v>
      </c>
      <c r="I658" s="405">
        <v>0</v>
      </c>
      <c r="J658" s="405">
        <v>0</v>
      </c>
      <c r="K658" s="405">
        <v>0</v>
      </c>
      <c r="L658" s="405">
        <v>0</v>
      </c>
      <c r="M658" s="405">
        <v>0</v>
      </c>
      <c r="N658" s="405">
        <v>0</v>
      </c>
      <c r="O658" s="405">
        <v>0</v>
      </c>
      <c r="P658" s="405">
        <v>0</v>
      </c>
      <c r="Q658" s="405">
        <v>0</v>
      </c>
      <c r="R658" s="405">
        <v>0</v>
      </c>
      <c r="S658" s="405">
        <v>0</v>
      </c>
      <c r="T658" s="405">
        <v>0</v>
      </c>
    </row>
    <row r="659" spans="1:20">
      <c r="A659" s="405" t="s">
        <v>10013</v>
      </c>
      <c r="B659" s="405" t="s">
        <v>128</v>
      </c>
      <c r="C659" s="405" t="s">
        <v>37</v>
      </c>
      <c r="D659" s="405" t="s">
        <v>10014</v>
      </c>
      <c r="E659" s="405" t="s">
        <v>10015</v>
      </c>
      <c r="F659" s="405">
        <v>0</v>
      </c>
      <c r="G659" s="405">
        <v>0</v>
      </c>
      <c r="H659" s="405">
        <v>0</v>
      </c>
      <c r="I659" s="405">
        <v>0</v>
      </c>
      <c r="J659" s="405">
        <v>0</v>
      </c>
      <c r="K659" s="405">
        <v>0</v>
      </c>
      <c r="L659" s="405">
        <v>0</v>
      </c>
      <c r="M659" s="405">
        <v>0</v>
      </c>
      <c r="N659" s="405">
        <v>0</v>
      </c>
      <c r="O659" s="405">
        <v>0</v>
      </c>
      <c r="P659" s="405">
        <v>0</v>
      </c>
      <c r="Q659" s="405">
        <v>0</v>
      </c>
      <c r="R659" s="405">
        <v>0</v>
      </c>
      <c r="S659" s="405">
        <v>0</v>
      </c>
      <c r="T659" s="405">
        <v>0</v>
      </c>
    </row>
    <row r="660" spans="1:20">
      <c r="A660" s="405" t="s">
        <v>10016</v>
      </c>
      <c r="B660" s="405" t="s">
        <v>8647</v>
      </c>
      <c r="C660" s="405" t="s">
        <v>37</v>
      </c>
      <c r="D660" s="405" t="s">
        <v>10017</v>
      </c>
      <c r="E660" s="405" t="s">
        <v>10018</v>
      </c>
      <c r="F660" s="405">
        <v>0</v>
      </c>
      <c r="G660" s="405">
        <v>1</v>
      </c>
      <c r="H660" s="405">
        <v>2</v>
      </c>
      <c r="I660" s="405">
        <v>7</v>
      </c>
      <c r="J660" s="405">
        <v>2</v>
      </c>
      <c r="K660" s="405">
        <v>0</v>
      </c>
      <c r="L660" s="405">
        <v>0</v>
      </c>
      <c r="M660" s="405">
        <v>0</v>
      </c>
      <c r="N660" s="405">
        <v>17</v>
      </c>
      <c r="O660" s="405">
        <v>5</v>
      </c>
      <c r="P660" s="405">
        <v>3</v>
      </c>
      <c r="Q660" s="405">
        <v>2</v>
      </c>
      <c r="R660" s="405">
        <v>39</v>
      </c>
      <c r="S660" s="405">
        <v>31</v>
      </c>
      <c r="T660" s="405">
        <v>8</v>
      </c>
    </row>
    <row r="661" spans="1:20">
      <c r="A661" s="405" t="s">
        <v>10019</v>
      </c>
      <c r="B661" s="405" t="s">
        <v>8647</v>
      </c>
      <c r="C661" s="405" t="s">
        <v>37</v>
      </c>
      <c r="D661" s="405" t="s">
        <v>10020</v>
      </c>
      <c r="E661" s="405" t="s">
        <v>10021</v>
      </c>
      <c r="F661" s="405">
        <v>0</v>
      </c>
      <c r="G661" s="405">
        <v>1</v>
      </c>
      <c r="H661" s="405">
        <v>0</v>
      </c>
      <c r="I661" s="405">
        <v>0</v>
      </c>
      <c r="J661" s="405">
        <v>0</v>
      </c>
      <c r="K661" s="405">
        <v>0</v>
      </c>
      <c r="L661" s="405">
        <v>0</v>
      </c>
      <c r="M661" s="405">
        <v>0</v>
      </c>
      <c r="N661" s="405">
        <v>0</v>
      </c>
      <c r="O661" s="405">
        <v>0</v>
      </c>
      <c r="P661" s="405">
        <v>2</v>
      </c>
      <c r="Q661" s="405">
        <v>0</v>
      </c>
      <c r="R661" s="405">
        <v>3</v>
      </c>
      <c r="S661" s="405">
        <v>3</v>
      </c>
      <c r="T661" s="405">
        <v>0</v>
      </c>
    </row>
    <row r="662" spans="1:20">
      <c r="A662" s="405" t="s">
        <v>10022</v>
      </c>
      <c r="B662" s="405" t="s">
        <v>8647</v>
      </c>
      <c r="C662" s="405" t="s">
        <v>37</v>
      </c>
      <c r="D662" s="405" t="s">
        <v>10023</v>
      </c>
      <c r="E662" s="405" t="s">
        <v>10024</v>
      </c>
      <c r="F662" s="405">
        <v>0</v>
      </c>
      <c r="G662" s="405">
        <v>0</v>
      </c>
      <c r="H662" s="405">
        <v>0</v>
      </c>
      <c r="I662" s="405">
        <v>0</v>
      </c>
      <c r="J662" s="405">
        <v>0</v>
      </c>
      <c r="K662" s="405">
        <v>0</v>
      </c>
      <c r="L662" s="405">
        <v>0</v>
      </c>
      <c r="M662" s="405">
        <v>0</v>
      </c>
      <c r="N662" s="405">
        <v>0</v>
      </c>
      <c r="O662" s="405">
        <v>0</v>
      </c>
      <c r="P662" s="405">
        <v>0</v>
      </c>
      <c r="Q662" s="405">
        <v>0</v>
      </c>
      <c r="R662" s="405">
        <v>0</v>
      </c>
      <c r="S662" s="405">
        <v>0</v>
      </c>
      <c r="T662" s="405">
        <v>0</v>
      </c>
    </row>
    <row r="663" spans="1:20">
      <c r="A663" s="405" t="s">
        <v>10025</v>
      </c>
      <c r="B663" s="405" t="s">
        <v>8647</v>
      </c>
      <c r="C663" s="405" t="s">
        <v>37</v>
      </c>
      <c r="D663" s="405" t="s">
        <v>10026</v>
      </c>
      <c r="E663" s="405" t="s">
        <v>10027</v>
      </c>
      <c r="F663" s="405">
        <v>0</v>
      </c>
      <c r="G663" s="405">
        <v>0</v>
      </c>
      <c r="H663" s="405">
        <v>0</v>
      </c>
      <c r="I663" s="405">
        <v>0</v>
      </c>
      <c r="J663" s="405">
        <v>0</v>
      </c>
      <c r="K663" s="405">
        <v>0</v>
      </c>
      <c r="L663" s="405">
        <v>0</v>
      </c>
      <c r="M663" s="405">
        <v>0</v>
      </c>
      <c r="N663" s="405">
        <v>0</v>
      </c>
      <c r="O663" s="405">
        <v>0</v>
      </c>
      <c r="P663" s="405">
        <v>0</v>
      </c>
      <c r="Q663" s="405">
        <v>0</v>
      </c>
      <c r="R663" s="405">
        <v>0</v>
      </c>
      <c r="S663" s="405">
        <v>0</v>
      </c>
      <c r="T663" s="405">
        <v>0</v>
      </c>
    </row>
    <row r="664" spans="1:20">
      <c r="A664" s="405" t="s">
        <v>10028</v>
      </c>
      <c r="B664" s="405" t="s">
        <v>9724</v>
      </c>
      <c r="C664" s="405" t="s">
        <v>37</v>
      </c>
      <c r="D664" s="405" t="s">
        <v>10029</v>
      </c>
      <c r="E664" s="405" t="s">
        <v>10030</v>
      </c>
      <c r="F664" s="405">
        <v>0</v>
      </c>
      <c r="G664" s="405">
        <v>0</v>
      </c>
      <c r="H664" s="405">
        <v>0</v>
      </c>
      <c r="I664" s="405">
        <v>0</v>
      </c>
      <c r="J664" s="405">
        <v>0</v>
      </c>
      <c r="K664" s="405">
        <v>0</v>
      </c>
      <c r="L664" s="405">
        <v>0</v>
      </c>
      <c r="M664" s="405">
        <v>0</v>
      </c>
      <c r="N664" s="405">
        <v>0</v>
      </c>
      <c r="O664" s="405">
        <v>0</v>
      </c>
      <c r="P664" s="405">
        <v>0</v>
      </c>
      <c r="Q664" s="405">
        <v>0</v>
      </c>
      <c r="R664" s="405">
        <v>0</v>
      </c>
      <c r="S664" s="405">
        <v>0</v>
      </c>
      <c r="T664" s="405">
        <v>0</v>
      </c>
    </row>
    <row r="665" spans="1:20">
      <c r="A665" s="405" t="s">
        <v>10031</v>
      </c>
      <c r="B665" s="405" t="s">
        <v>4113</v>
      </c>
      <c r="C665" s="405" t="s">
        <v>37</v>
      </c>
      <c r="D665" s="405" t="s">
        <v>10032</v>
      </c>
      <c r="E665" s="405" t="s">
        <v>10033</v>
      </c>
      <c r="F665" s="405">
        <v>0</v>
      </c>
      <c r="G665" s="405">
        <v>0</v>
      </c>
      <c r="H665" s="405">
        <v>0</v>
      </c>
      <c r="I665" s="405">
        <v>0</v>
      </c>
      <c r="J665" s="405">
        <v>0</v>
      </c>
      <c r="K665" s="405">
        <v>0</v>
      </c>
      <c r="L665" s="405">
        <v>0</v>
      </c>
      <c r="M665" s="405">
        <v>0</v>
      </c>
      <c r="N665" s="405">
        <v>0</v>
      </c>
      <c r="O665" s="405">
        <v>0</v>
      </c>
      <c r="P665" s="405">
        <v>0</v>
      </c>
      <c r="Q665" s="405">
        <v>0</v>
      </c>
      <c r="R665" s="405">
        <v>0</v>
      </c>
      <c r="S665" s="405">
        <v>0</v>
      </c>
      <c r="T665" s="405">
        <v>0</v>
      </c>
    </row>
    <row r="666" spans="1:20">
      <c r="A666" s="405" t="s">
        <v>10034</v>
      </c>
      <c r="B666" s="405" t="s">
        <v>10035</v>
      </c>
      <c r="C666" s="405" t="s">
        <v>37</v>
      </c>
      <c r="D666" s="405" t="s">
        <v>10036</v>
      </c>
      <c r="F666" s="405">
        <v>0</v>
      </c>
      <c r="G666" s="405">
        <v>0</v>
      </c>
      <c r="H666" s="405">
        <v>0</v>
      </c>
      <c r="I666" s="405">
        <v>0</v>
      </c>
      <c r="J666" s="405">
        <v>0</v>
      </c>
      <c r="K666" s="405">
        <v>0</v>
      </c>
      <c r="L666" s="405">
        <v>0</v>
      </c>
      <c r="M666" s="405">
        <v>0</v>
      </c>
      <c r="N666" s="405">
        <v>0</v>
      </c>
      <c r="O666" s="405">
        <v>0</v>
      </c>
      <c r="P666" s="405">
        <v>0</v>
      </c>
      <c r="Q666" s="405">
        <v>0</v>
      </c>
      <c r="R666" s="405">
        <v>0</v>
      </c>
      <c r="S666" s="405">
        <v>0</v>
      </c>
      <c r="T666" s="405">
        <v>0</v>
      </c>
    </row>
    <row r="667" spans="1:20">
      <c r="A667" s="405" t="s">
        <v>10037</v>
      </c>
      <c r="B667" s="405" t="s">
        <v>4113</v>
      </c>
      <c r="C667" s="405" t="s">
        <v>37</v>
      </c>
      <c r="D667" s="405" t="s">
        <v>10038</v>
      </c>
      <c r="E667" s="405" t="s">
        <v>10039</v>
      </c>
      <c r="F667" s="405">
        <v>0</v>
      </c>
      <c r="G667" s="405">
        <v>0</v>
      </c>
      <c r="H667" s="405">
        <v>0</v>
      </c>
      <c r="I667" s="405">
        <v>0</v>
      </c>
      <c r="J667" s="405">
        <v>0</v>
      </c>
      <c r="K667" s="405">
        <v>0</v>
      </c>
      <c r="L667" s="405">
        <v>0</v>
      </c>
      <c r="M667" s="405">
        <v>0</v>
      </c>
      <c r="N667" s="405">
        <v>0</v>
      </c>
      <c r="O667" s="405">
        <v>0</v>
      </c>
      <c r="P667" s="405">
        <v>1</v>
      </c>
      <c r="Q667" s="405">
        <v>0</v>
      </c>
      <c r="R667" s="405">
        <v>1</v>
      </c>
      <c r="S667" s="405">
        <v>1</v>
      </c>
      <c r="T667" s="405">
        <v>0</v>
      </c>
    </row>
    <row r="668" spans="1:20">
      <c r="A668" s="405" t="s">
        <v>10040</v>
      </c>
      <c r="B668" s="405" t="s">
        <v>8664</v>
      </c>
      <c r="C668" s="405" t="s">
        <v>37</v>
      </c>
      <c r="D668" s="405" t="s">
        <v>10041</v>
      </c>
      <c r="E668" s="405" t="s">
        <v>10042</v>
      </c>
      <c r="F668" s="405">
        <v>0</v>
      </c>
      <c r="G668" s="405">
        <v>2</v>
      </c>
      <c r="H668" s="405">
        <v>1</v>
      </c>
      <c r="I668" s="405">
        <v>3</v>
      </c>
      <c r="J668" s="405">
        <v>1</v>
      </c>
      <c r="K668" s="405">
        <v>0</v>
      </c>
      <c r="L668" s="405">
        <v>1</v>
      </c>
      <c r="M668" s="405">
        <v>0</v>
      </c>
      <c r="N668" s="405">
        <v>0</v>
      </c>
      <c r="O668" s="405">
        <v>0</v>
      </c>
      <c r="P668" s="405">
        <v>1</v>
      </c>
      <c r="Q668" s="405">
        <v>0</v>
      </c>
      <c r="R668" s="405">
        <v>9</v>
      </c>
      <c r="S668" s="405">
        <v>7</v>
      </c>
      <c r="T668" s="405">
        <v>2</v>
      </c>
    </row>
    <row r="669" spans="1:20">
      <c r="A669" s="405" t="s">
        <v>4303</v>
      </c>
      <c r="B669" s="405" t="s">
        <v>10043</v>
      </c>
      <c r="C669" s="405" t="s">
        <v>37</v>
      </c>
      <c r="D669" s="405" t="s">
        <v>4307</v>
      </c>
      <c r="E669" s="405" t="s">
        <v>4308</v>
      </c>
      <c r="F669" s="405">
        <v>6</v>
      </c>
      <c r="G669" s="405">
        <v>10</v>
      </c>
      <c r="H669" s="405">
        <v>4</v>
      </c>
      <c r="I669" s="405">
        <v>2</v>
      </c>
      <c r="J669" s="405">
        <v>1</v>
      </c>
      <c r="K669" s="405">
        <v>0</v>
      </c>
      <c r="L669" s="405">
        <v>1</v>
      </c>
      <c r="M669" s="405">
        <v>0</v>
      </c>
      <c r="N669" s="405">
        <v>11</v>
      </c>
      <c r="O669" s="405">
        <v>9</v>
      </c>
      <c r="P669" s="405">
        <v>13</v>
      </c>
      <c r="Q669" s="405">
        <v>8</v>
      </c>
      <c r="R669" s="405">
        <v>65</v>
      </c>
      <c r="S669" s="405">
        <v>50</v>
      </c>
      <c r="T669" s="405">
        <v>15</v>
      </c>
    </row>
    <row r="670" spans="1:20">
      <c r="A670" s="405" t="s">
        <v>10044</v>
      </c>
      <c r="B670" s="405" t="s">
        <v>10045</v>
      </c>
      <c r="C670" s="405" t="s">
        <v>37</v>
      </c>
      <c r="D670" s="405" t="s">
        <v>10046</v>
      </c>
      <c r="E670" s="405" t="s">
        <v>10047</v>
      </c>
      <c r="F670" s="405">
        <v>0</v>
      </c>
      <c r="G670" s="405">
        <v>0</v>
      </c>
      <c r="H670" s="405">
        <v>0</v>
      </c>
      <c r="I670" s="405">
        <v>0</v>
      </c>
      <c r="J670" s="405">
        <v>0</v>
      </c>
      <c r="K670" s="405">
        <v>0</v>
      </c>
      <c r="L670" s="405">
        <v>0</v>
      </c>
      <c r="M670" s="405">
        <v>0</v>
      </c>
      <c r="N670" s="405">
        <v>0</v>
      </c>
      <c r="O670" s="405">
        <v>0</v>
      </c>
      <c r="P670" s="405">
        <v>0</v>
      </c>
      <c r="Q670" s="405">
        <v>0</v>
      </c>
      <c r="R670" s="405">
        <v>0</v>
      </c>
      <c r="S670" s="405">
        <v>0</v>
      </c>
      <c r="T670" s="405">
        <v>0</v>
      </c>
    </row>
    <row r="671" spans="1:20">
      <c r="A671" s="405" t="s">
        <v>7576</v>
      </c>
      <c r="B671" s="405" t="s">
        <v>7183</v>
      </c>
      <c r="C671" s="405" t="s">
        <v>37</v>
      </c>
      <c r="D671" s="405" t="s">
        <v>7577</v>
      </c>
      <c r="E671" s="405" t="s">
        <v>7578</v>
      </c>
      <c r="F671" s="405">
        <v>0</v>
      </c>
      <c r="G671" s="405">
        <v>0</v>
      </c>
      <c r="H671" s="405">
        <v>0</v>
      </c>
      <c r="I671" s="405">
        <v>0</v>
      </c>
      <c r="J671" s="405">
        <v>0</v>
      </c>
      <c r="K671" s="405">
        <v>0</v>
      </c>
      <c r="L671" s="405">
        <v>0</v>
      </c>
      <c r="M671" s="405">
        <v>0</v>
      </c>
      <c r="N671" s="405">
        <v>0</v>
      </c>
      <c r="O671" s="405">
        <v>0</v>
      </c>
      <c r="P671" s="405">
        <v>0</v>
      </c>
      <c r="Q671" s="405">
        <v>0</v>
      </c>
      <c r="R671" s="405">
        <v>0</v>
      </c>
      <c r="S671" s="405">
        <v>0</v>
      </c>
      <c r="T671" s="405">
        <v>0</v>
      </c>
    </row>
    <row r="672" spans="1:20">
      <c r="A672" s="405" t="s">
        <v>10048</v>
      </c>
      <c r="B672" s="405" t="s">
        <v>4958</v>
      </c>
      <c r="C672" s="405" t="s">
        <v>37</v>
      </c>
      <c r="D672" s="405" t="s">
        <v>10049</v>
      </c>
      <c r="E672" s="405" t="s">
        <v>10050</v>
      </c>
      <c r="F672" s="405">
        <v>0</v>
      </c>
      <c r="G672" s="405">
        <v>0</v>
      </c>
      <c r="H672" s="405">
        <v>0</v>
      </c>
      <c r="I672" s="405">
        <v>0</v>
      </c>
      <c r="J672" s="405">
        <v>0</v>
      </c>
      <c r="K672" s="405">
        <v>0</v>
      </c>
      <c r="L672" s="405">
        <v>0</v>
      </c>
      <c r="M672" s="405">
        <v>0</v>
      </c>
      <c r="N672" s="405">
        <v>0</v>
      </c>
      <c r="O672" s="405">
        <v>0</v>
      </c>
      <c r="P672" s="405">
        <v>0</v>
      </c>
      <c r="Q672" s="405">
        <v>0</v>
      </c>
      <c r="R672" s="405">
        <v>0</v>
      </c>
      <c r="S672" s="405">
        <v>0</v>
      </c>
      <c r="T672" s="405">
        <v>0</v>
      </c>
    </row>
    <row r="673" spans="1:20">
      <c r="A673" s="405" t="s">
        <v>10051</v>
      </c>
      <c r="B673" s="405" t="s">
        <v>8590</v>
      </c>
      <c r="C673" s="405" t="s">
        <v>37</v>
      </c>
      <c r="D673" s="405" t="s">
        <v>10052</v>
      </c>
      <c r="F673" s="405">
        <v>0</v>
      </c>
      <c r="G673" s="405">
        <v>0</v>
      </c>
      <c r="H673" s="405">
        <v>0</v>
      </c>
      <c r="I673" s="405">
        <v>0</v>
      </c>
      <c r="J673" s="405">
        <v>0</v>
      </c>
      <c r="K673" s="405">
        <v>0</v>
      </c>
      <c r="L673" s="405">
        <v>0</v>
      </c>
      <c r="M673" s="405">
        <v>0</v>
      </c>
      <c r="N673" s="405">
        <v>0</v>
      </c>
      <c r="O673" s="405">
        <v>0</v>
      </c>
      <c r="P673" s="405">
        <v>0</v>
      </c>
      <c r="Q673" s="405">
        <v>0</v>
      </c>
      <c r="R673" s="405">
        <v>0</v>
      </c>
      <c r="S673" s="405">
        <v>0</v>
      </c>
      <c r="T673" s="405">
        <v>0</v>
      </c>
    </row>
    <row r="674" spans="1:20">
      <c r="A674" s="405" t="s">
        <v>10053</v>
      </c>
      <c r="B674" s="405" t="s">
        <v>8590</v>
      </c>
      <c r="C674" s="405" t="s">
        <v>37</v>
      </c>
      <c r="D674" s="405" t="s">
        <v>10054</v>
      </c>
      <c r="F674" s="405">
        <v>0</v>
      </c>
      <c r="G674" s="405">
        <v>0</v>
      </c>
      <c r="H674" s="405">
        <v>0</v>
      </c>
      <c r="I674" s="405">
        <v>0</v>
      </c>
      <c r="J674" s="405">
        <v>0</v>
      </c>
      <c r="K674" s="405">
        <v>0</v>
      </c>
      <c r="L674" s="405">
        <v>0</v>
      </c>
      <c r="M674" s="405">
        <v>0</v>
      </c>
      <c r="N674" s="405">
        <v>0</v>
      </c>
      <c r="O674" s="405">
        <v>0</v>
      </c>
      <c r="P674" s="405">
        <v>0</v>
      </c>
      <c r="Q674" s="405">
        <v>0</v>
      </c>
      <c r="R674" s="405">
        <v>0</v>
      </c>
      <c r="S674" s="405">
        <v>0</v>
      </c>
      <c r="T674" s="405">
        <v>0</v>
      </c>
    </row>
    <row r="675" spans="1:20">
      <c r="A675" s="405" t="s">
        <v>10055</v>
      </c>
      <c r="B675" s="405" t="s">
        <v>10056</v>
      </c>
      <c r="C675" s="405" t="s">
        <v>37</v>
      </c>
      <c r="D675" s="405" t="s">
        <v>10057</v>
      </c>
      <c r="E675" s="405" t="s">
        <v>10058</v>
      </c>
      <c r="F675" s="405">
        <v>7</v>
      </c>
      <c r="G675" s="405">
        <v>10</v>
      </c>
      <c r="H675" s="405">
        <v>36</v>
      </c>
      <c r="I675" s="405">
        <v>17</v>
      </c>
      <c r="J675" s="405">
        <v>16</v>
      </c>
      <c r="K675" s="405">
        <v>4</v>
      </c>
      <c r="L675" s="405">
        <v>0</v>
      </c>
      <c r="M675" s="405">
        <v>1</v>
      </c>
      <c r="N675" s="405">
        <v>8</v>
      </c>
      <c r="O675" s="405">
        <v>27</v>
      </c>
      <c r="P675" s="405">
        <v>99</v>
      </c>
      <c r="Q675" s="405">
        <v>12</v>
      </c>
      <c r="R675" s="405">
        <v>237</v>
      </c>
      <c r="S675" s="405">
        <v>160</v>
      </c>
      <c r="T675" s="405">
        <v>77</v>
      </c>
    </row>
    <row r="676" spans="1:20">
      <c r="A676" s="405" t="s">
        <v>10059</v>
      </c>
      <c r="B676" s="405" t="s">
        <v>8579</v>
      </c>
      <c r="C676" s="405" t="s">
        <v>37</v>
      </c>
      <c r="D676" s="405" t="s">
        <v>10060</v>
      </c>
      <c r="E676" s="405" t="s">
        <v>10061</v>
      </c>
      <c r="F676" s="405">
        <v>0</v>
      </c>
      <c r="G676" s="405">
        <v>0</v>
      </c>
      <c r="H676" s="405">
        <v>0</v>
      </c>
      <c r="I676" s="405">
        <v>0</v>
      </c>
      <c r="J676" s="405">
        <v>0</v>
      </c>
      <c r="K676" s="405">
        <v>0</v>
      </c>
      <c r="L676" s="405">
        <v>0</v>
      </c>
      <c r="M676" s="405">
        <v>0</v>
      </c>
      <c r="N676" s="405">
        <v>0</v>
      </c>
      <c r="O676" s="405">
        <v>0</v>
      </c>
      <c r="P676" s="405">
        <v>0</v>
      </c>
      <c r="Q676" s="405">
        <v>0</v>
      </c>
      <c r="R676" s="405">
        <v>0</v>
      </c>
      <c r="S676" s="405">
        <v>0</v>
      </c>
      <c r="T676" s="405">
        <v>0</v>
      </c>
    </row>
    <row r="677" spans="1:20">
      <c r="A677" s="405" t="s">
        <v>10062</v>
      </c>
      <c r="B677" s="405" t="s">
        <v>9422</v>
      </c>
      <c r="C677" s="405" t="s">
        <v>37</v>
      </c>
      <c r="D677" s="405" t="s">
        <v>10063</v>
      </c>
      <c r="E677" s="405" t="s">
        <v>10063</v>
      </c>
      <c r="F677" s="405">
        <v>1</v>
      </c>
      <c r="G677" s="405">
        <v>1</v>
      </c>
      <c r="H677" s="405">
        <v>13</v>
      </c>
      <c r="I677" s="405">
        <v>13</v>
      </c>
      <c r="J677" s="405">
        <v>11</v>
      </c>
      <c r="K677" s="405">
        <v>1</v>
      </c>
      <c r="L677" s="405">
        <v>0</v>
      </c>
      <c r="M677" s="405">
        <v>0</v>
      </c>
      <c r="N677" s="405">
        <v>6</v>
      </c>
      <c r="O677" s="405">
        <v>4</v>
      </c>
      <c r="P677" s="405">
        <v>15</v>
      </c>
      <c r="Q677" s="405">
        <v>7</v>
      </c>
      <c r="R677" s="405">
        <v>72</v>
      </c>
      <c r="S677" s="405">
        <v>57</v>
      </c>
      <c r="T677" s="405">
        <v>15</v>
      </c>
    </row>
    <row r="678" spans="1:20">
      <c r="A678" s="405" t="s">
        <v>10064</v>
      </c>
      <c r="B678" s="405" t="s">
        <v>10065</v>
      </c>
      <c r="C678" s="405" t="s">
        <v>37</v>
      </c>
      <c r="D678" s="405" t="s">
        <v>10066</v>
      </c>
      <c r="F678" s="405">
        <v>2</v>
      </c>
      <c r="G678" s="405">
        <v>3</v>
      </c>
      <c r="H678" s="405">
        <v>4</v>
      </c>
      <c r="I678" s="405">
        <v>1</v>
      </c>
      <c r="J678" s="405">
        <v>6</v>
      </c>
      <c r="K678" s="405">
        <v>0</v>
      </c>
      <c r="L678" s="405">
        <v>2</v>
      </c>
      <c r="M678" s="405">
        <v>0</v>
      </c>
      <c r="N678" s="405">
        <v>5</v>
      </c>
      <c r="O678" s="405">
        <v>7</v>
      </c>
      <c r="P678" s="405">
        <v>6</v>
      </c>
      <c r="Q678" s="405">
        <v>4</v>
      </c>
      <c r="R678" s="405">
        <v>40</v>
      </c>
      <c r="S678" s="405">
        <v>32</v>
      </c>
      <c r="T678" s="405">
        <v>8</v>
      </c>
    </row>
    <row r="679" spans="1:20">
      <c r="A679" s="405" t="s">
        <v>7579</v>
      </c>
      <c r="B679" s="405" t="s">
        <v>3968</v>
      </c>
      <c r="C679" s="405" t="s">
        <v>37</v>
      </c>
      <c r="D679" s="405" t="s">
        <v>7580</v>
      </c>
      <c r="E679" s="405" t="s">
        <v>7581</v>
      </c>
      <c r="F679" s="405">
        <v>0</v>
      </c>
      <c r="G679" s="405">
        <v>0</v>
      </c>
      <c r="H679" s="405">
        <v>0</v>
      </c>
      <c r="I679" s="405">
        <v>0</v>
      </c>
      <c r="J679" s="405">
        <v>0</v>
      </c>
      <c r="K679" s="405">
        <v>0</v>
      </c>
      <c r="L679" s="405">
        <v>0</v>
      </c>
      <c r="M679" s="405">
        <v>0</v>
      </c>
      <c r="N679" s="405">
        <v>0</v>
      </c>
      <c r="O679" s="405">
        <v>0</v>
      </c>
      <c r="P679" s="405">
        <v>0</v>
      </c>
      <c r="Q679" s="405">
        <v>0</v>
      </c>
      <c r="R679" s="405">
        <v>0</v>
      </c>
      <c r="S679" s="405">
        <v>0</v>
      </c>
      <c r="T679" s="405">
        <v>0</v>
      </c>
    </row>
    <row r="680" spans="1:20">
      <c r="A680" s="405" t="s">
        <v>10067</v>
      </c>
      <c r="B680" s="405" t="s">
        <v>10068</v>
      </c>
      <c r="C680" s="405" t="s">
        <v>37</v>
      </c>
      <c r="D680" s="405" t="s">
        <v>10069</v>
      </c>
      <c r="F680" s="405">
        <v>0</v>
      </c>
      <c r="G680" s="405">
        <v>0</v>
      </c>
      <c r="H680" s="405">
        <v>0</v>
      </c>
      <c r="I680" s="405">
        <v>0</v>
      </c>
      <c r="J680" s="405">
        <v>0</v>
      </c>
      <c r="K680" s="405">
        <v>0</v>
      </c>
      <c r="L680" s="405">
        <v>0</v>
      </c>
      <c r="M680" s="405">
        <v>0</v>
      </c>
      <c r="N680" s="405">
        <v>0</v>
      </c>
      <c r="O680" s="405">
        <v>0</v>
      </c>
      <c r="P680" s="405">
        <v>0</v>
      </c>
      <c r="Q680" s="405">
        <v>0</v>
      </c>
      <c r="R680" s="405">
        <v>0</v>
      </c>
      <c r="S680" s="405">
        <v>0</v>
      </c>
      <c r="T680" s="405">
        <v>0</v>
      </c>
    </row>
    <row r="681" spans="1:20">
      <c r="A681" s="405" t="s">
        <v>10070</v>
      </c>
      <c r="B681" s="405" t="s">
        <v>4902</v>
      </c>
      <c r="C681" s="405" t="s">
        <v>37</v>
      </c>
      <c r="D681" s="405" t="s">
        <v>4905</v>
      </c>
      <c r="E681" s="405" t="s">
        <v>4906</v>
      </c>
      <c r="F681" s="405">
        <v>0</v>
      </c>
      <c r="G681" s="405">
        <v>0</v>
      </c>
      <c r="H681" s="405">
        <v>0</v>
      </c>
      <c r="I681" s="405">
        <v>0</v>
      </c>
      <c r="J681" s="405">
        <v>0</v>
      </c>
      <c r="K681" s="405">
        <v>0</v>
      </c>
      <c r="L681" s="405">
        <v>0</v>
      </c>
      <c r="M681" s="405">
        <v>0</v>
      </c>
      <c r="N681" s="405">
        <v>0</v>
      </c>
      <c r="O681" s="405">
        <v>0</v>
      </c>
      <c r="P681" s="405">
        <v>0</v>
      </c>
      <c r="Q681" s="405">
        <v>0</v>
      </c>
      <c r="R681" s="405">
        <v>0</v>
      </c>
      <c r="S681" s="405">
        <v>0</v>
      </c>
      <c r="T681" s="405">
        <v>0</v>
      </c>
    </row>
    <row r="682" spans="1:20">
      <c r="A682" s="405" t="s">
        <v>10071</v>
      </c>
      <c r="B682" s="405" t="s">
        <v>3912</v>
      </c>
      <c r="C682" s="405" t="s">
        <v>37</v>
      </c>
      <c r="D682" s="405" t="s">
        <v>2619</v>
      </c>
      <c r="E682" s="405" t="s">
        <v>2620</v>
      </c>
      <c r="F682" s="405">
        <v>0</v>
      </c>
      <c r="G682" s="405">
        <v>0</v>
      </c>
      <c r="H682" s="405">
        <v>0</v>
      </c>
      <c r="I682" s="405">
        <v>0</v>
      </c>
      <c r="J682" s="405">
        <v>0</v>
      </c>
      <c r="K682" s="405">
        <v>0</v>
      </c>
      <c r="L682" s="405">
        <v>0</v>
      </c>
      <c r="M682" s="405">
        <v>0</v>
      </c>
      <c r="N682" s="405">
        <v>0</v>
      </c>
      <c r="O682" s="405">
        <v>0</v>
      </c>
      <c r="P682" s="405">
        <v>0</v>
      </c>
      <c r="Q682" s="405">
        <v>0</v>
      </c>
      <c r="R682" s="405">
        <v>0</v>
      </c>
      <c r="S682" s="405">
        <v>0</v>
      </c>
      <c r="T682" s="405">
        <v>0</v>
      </c>
    </row>
    <row r="683" spans="1:20">
      <c r="A683" s="405" t="s">
        <v>10072</v>
      </c>
      <c r="B683" s="405" t="s">
        <v>8579</v>
      </c>
      <c r="C683" s="405" t="s">
        <v>37</v>
      </c>
      <c r="D683" s="405" t="s">
        <v>10073</v>
      </c>
      <c r="E683" s="405" t="s">
        <v>10074</v>
      </c>
      <c r="F683" s="405">
        <v>1</v>
      </c>
      <c r="G683" s="405">
        <v>2</v>
      </c>
      <c r="H683" s="405">
        <v>5</v>
      </c>
      <c r="I683" s="405">
        <v>6</v>
      </c>
      <c r="J683" s="405">
        <v>19</v>
      </c>
      <c r="K683" s="405">
        <v>0</v>
      </c>
      <c r="L683" s="405">
        <v>0</v>
      </c>
      <c r="M683" s="405">
        <v>0</v>
      </c>
      <c r="N683" s="405">
        <v>3</v>
      </c>
      <c r="O683" s="405">
        <v>1</v>
      </c>
      <c r="P683" s="405">
        <v>1</v>
      </c>
      <c r="Q683" s="405">
        <v>10</v>
      </c>
      <c r="R683" s="405">
        <v>48</v>
      </c>
      <c r="S683" s="405">
        <v>30</v>
      </c>
      <c r="T683" s="405">
        <v>18</v>
      </c>
    </row>
    <row r="684" spans="1:20">
      <c r="A684" s="405" t="s">
        <v>10075</v>
      </c>
      <c r="B684" s="405" t="s">
        <v>10076</v>
      </c>
      <c r="C684" s="405" t="s">
        <v>37</v>
      </c>
      <c r="D684" s="405" t="s">
        <v>10077</v>
      </c>
      <c r="F684" s="405">
        <v>0</v>
      </c>
      <c r="G684" s="405">
        <v>0</v>
      </c>
      <c r="H684" s="405">
        <v>0</v>
      </c>
      <c r="I684" s="405">
        <v>0</v>
      </c>
      <c r="J684" s="405">
        <v>0</v>
      </c>
      <c r="K684" s="405">
        <v>0</v>
      </c>
      <c r="L684" s="405">
        <v>0</v>
      </c>
      <c r="M684" s="405">
        <v>0</v>
      </c>
      <c r="N684" s="405">
        <v>0</v>
      </c>
      <c r="O684" s="405">
        <v>0</v>
      </c>
      <c r="P684" s="405">
        <v>0</v>
      </c>
      <c r="Q684" s="405">
        <v>0</v>
      </c>
      <c r="R684" s="405">
        <v>0</v>
      </c>
      <c r="S684" s="405">
        <v>0</v>
      </c>
      <c r="T684" s="405">
        <v>0</v>
      </c>
    </row>
    <row r="685" spans="1:20">
      <c r="A685" s="405" t="s">
        <v>10078</v>
      </c>
      <c r="B685" s="405" t="s">
        <v>128</v>
      </c>
      <c r="C685" s="405" t="s">
        <v>37</v>
      </c>
      <c r="D685" s="405" t="s">
        <v>10079</v>
      </c>
      <c r="E685" s="405" t="s">
        <v>10080</v>
      </c>
      <c r="F685" s="405">
        <v>0</v>
      </c>
      <c r="G685" s="405">
        <v>0</v>
      </c>
      <c r="H685" s="405">
        <v>0</v>
      </c>
      <c r="I685" s="405">
        <v>0</v>
      </c>
      <c r="J685" s="405">
        <v>0</v>
      </c>
      <c r="K685" s="405">
        <v>0</v>
      </c>
      <c r="L685" s="405">
        <v>0</v>
      </c>
      <c r="M685" s="405">
        <v>0</v>
      </c>
      <c r="N685" s="405">
        <v>0</v>
      </c>
      <c r="O685" s="405">
        <v>0</v>
      </c>
      <c r="P685" s="405">
        <v>0</v>
      </c>
      <c r="Q685" s="405">
        <v>0</v>
      </c>
      <c r="R685" s="405">
        <v>0</v>
      </c>
      <c r="S685" s="405">
        <v>0</v>
      </c>
      <c r="T685" s="405">
        <v>0</v>
      </c>
    </row>
    <row r="686" spans="1:20">
      <c r="A686" s="405" t="s">
        <v>10081</v>
      </c>
      <c r="B686" s="405" t="s">
        <v>9052</v>
      </c>
      <c r="C686" s="405" t="s">
        <v>37</v>
      </c>
      <c r="D686" s="405" t="s">
        <v>10082</v>
      </c>
      <c r="F686" s="405">
        <v>0</v>
      </c>
      <c r="G686" s="405">
        <v>0</v>
      </c>
      <c r="H686" s="405">
        <v>0</v>
      </c>
      <c r="I686" s="405">
        <v>0</v>
      </c>
      <c r="J686" s="405">
        <v>0</v>
      </c>
      <c r="K686" s="405">
        <v>0</v>
      </c>
      <c r="L686" s="405">
        <v>0</v>
      </c>
      <c r="M686" s="405">
        <v>0</v>
      </c>
      <c r="N686" s="405">
        <v>0</v>
      </c>
      <c r="O686" s="405">
        <v>0</v>
      </c>
      <c r="P686" s="405">
        <v>0</v>
      </c>
      <c r="Q686" s="405">
        <v>0</v>
      </c>
      <c r="R686" s="405">
        <v>0</v>
      </c>
      <c r="S686" s="405">
        <v>0</v>
      </c>
      <c r="T686" s="405">
        <v>0</v>
      </c>
    </row>
    <row r="687" spans="1:20">
      <c r="A687" s="405" t="s">
        <v>10083</v>
      </c>
      <c r="B687" s="405">
        <v>10.230700000000001</v>
      </c>
      <c r="C687" s="405" t="s">
        <v>37</v>
      </c>
      <c r="D687" s="405" t="s">
        <v>10084</v>
      </c>
      <c r="F687" s="405">
        <v>0</v>
      </c>
      <c r="G687" s="405">
        <v>1</v>
      </c>
      <c r="H687" s="405">
        <v>1</v>
      </c>
      <c r="I687" s="405">
        <v>1</v>
      </c>
      <c r="J687" s="405">
        <v>0</v>
      </c>
      <c r="K687" s="405">
        <v>0</v>
      </c>
      <c r="L687" s="405">
        <v>0</v>
      </c>
      <c r="M687" s="405">
        <v>0</v>
      </c>
      <c r="N687" s="405">
        <v>2</v>
      </c>
      <c r="O687" s="405">
        <v>0</v>
      </c>
      <c r="P687" s="405">
        <v>2</v>
      </c>
      <c r="Q687" s="405">
        <v>0</v>
      </c>
      <c r="R687" s="405">
        <v>7</v>
      </c>
      <c r="S687" s="405">
        <v>5</v>
      </c>
      <c r="T687" s="405">
        <v>2</v>
      </c>
    </row>
    <row r="688" spans="1:20">
      <c r="A688" s="405" t="s">
        <v>10085</v>
      </c>
      <c r="B688" s="405" t="s">
        <v>9289</v>
      </c>
      <c r="C688" s="405" t="s">
        <v>37</v>
      </c>
      <c r="D688" s="405" t="s">
        <v>10086</v>
      </c>
      <c r="F688" s="405">
        <v>0</v>
      </c>
      <c r="G688" s="405">
        <v>0</v>
      </c>
      <c r="H688" s="405">
        <v>0</v>
      </c>
      <c r="I688" s="405">
        <v>0</v>
      </c>
      <c r="J688" s="405">
        <v>0</v>
      </c>
      <c r="K688" s="405">
        <v>0</v>
      </c>
      <c r="L688" s="405">
        <v>0</v>
      </c>
      <c r="M688" s="405">
        <v>0</v>
      </c>
      <c r="N688" s="405">
        <v>0</v>
      </c>
      <c r="O688" s="405">
        <v>0</v>
      </c>
      <c r="P688" s="405">
        <v>0</v>
      </c>
      <c r="Q688" s="405">
        <v>0</v>
      </c>
      <c r="R688" s="405">
        <v>0</v>
      </c>
      <c r="S688" s="405">
        <v>0</v>
      </c>
      <c r="T688" s="405">
        <v>0</v>
      </c>
    </row>
    <row r="689" spans="1:20">
      <c r="A689" s="405" t="s">
        <v>10087</v>
      </c>
      <c r="B689" s="405" t="s">
        <v>4438</v>
      </c>
      <c r="C689" s="405" t="s">
        <v>37</v>
      </c>
      <c r="D689" s="405" t="s">
        <v>4441</v>
      </c>
      <c r="E689" s="405" t="s">
        <v>4442</v>
      </c>
      <c r="F689" s="405">
        <v>0</v>
      </c>
      <c r="G689" s="405">
        <v>0</v>
      </c>
      <c r="H689" s="405">
        <v>0</v>
      </c>
      <c r="I689" s="405">
        <v>0</v>
      </c>
      <c r="J689" s="405">
        <v>0</v>
      </c>
      <c r="K689" s="405">
        <v>0</v>
      </c>
      <c r="L689" s="405">
        <v>0</v>
      </c>
      <c r="M689" s="405">
        <v>0</v>
      </c>
      <c r="N689" s="405">
        <v>0</v>
      </c>
      <c r="O689" s="405">
        <v>0</v>
      </c>
      <c r="P689" s="405">
        <v>0</v>
      </c>
      <c r="Q689" s="405">
        <v>0</v>
      </c>
      <c r="R689" s="405">
        <v>0</v>
      </c>
      <c r="S689" s="405">
        <v>0</v>
      </c>
      <c r="T689" s="405">
        <v>0</v>
      </c>
    </row>
    <row r="690" spans="1:20">
      <c r="A690" s="405" t="s">
        <v>10088</v>
      </c>
      <c r="B690" s="405" t="s">
        <v>10089</v>
      </c>
      <c r="C690" s="405" t="s">
        <v>37</v>
      </c>
      <c r="D690" s="405" t="s">
        <v>10090</v>
      </c>
      <c r="F690" s="405">
        <v>0</v>
      </c>
      <c r="G690" s="405">
        <v>0</v>
      </c>
      <c r="H690" s="405">
        <v>0</v>
      </c>
      <c r="I690" s="405">
        <v>0</v>
      </c>
      <c r="J690" s="405">
        <v>0</v>
      </c>
      <c r="K690" s="405">
        <v>0</v>
      </c>
      <c r="L690" s="405">
        <v>0</v>
      </c>
      <c r="M690" s="405">
        <v>0</v>
      </c>
      <c r="N690" s="405">
        <v>0</v>
      </c>
      <c r="O690" s="405">
        <v>0</v>
      </c>
      <c r="P690" s="405">
        <v>0</v>
      </c>
      <c r="Q690" s="405">
        <v>0</v>
      </c>
      <c r="R690" s="405">
        <v>0</v>
      </c>
      <c r="S690" s="405">
        <v>0</v>
      </c>
      <c r="T690" s="405">
        <v>0</v>
      </c>
    </row>
    <row r="691" spans="1:20">
      <c r="A691" s="405" t="s">
        <v>10091</v>
      </c>
      <c r="B691" s="405" t="s">
        <v>8647</v>
      </c>
      <c r="C691" s="405" t="s">
        <v>37</v>
      </c>
      <c r="D691" s="405" t="s">
        <v>10092</v>
      </c>
      <c r="E691" s="405" t="s">
        <v>10093</v>
      </c>
      <c r="F691" s="405">
        <v>0</v>
      </c>
      <c r="G691" s="405">
        <v>0</v>
      </c>
      <c r="H691" s="405">
        <v>0</v>
      </c>
      <c r="I691" s="405">
        <v>0</v>
      </c>
      <c r="J691" s="405">
        <v>0</v>
      </c>
      <c r="K691" s="405">
        <v>0</v>
      </c>
      <c r="L691" s="405">
        <v>0</v>
      </c>
      <c r="M691" s="405">
        <v>0</v>
      </c>
      <c r="N691" s="405">
        <v>0</v>
      </c>
      <c r="O691" s="405">
        <v>0</v>
      </c>
      <c r="P691" s="405">
        <v>0</v>
      </c>
      <c r="Q691" s="405">
        <v>0</v>
      </c>
      <c r="R691" s="405">
        <v>0</v>
      </c>
      <c r="S691" s="405">
        <v>0</v>
      </c>
      <c r="T691" s="405">
        <v>0</v>
      </c>
    </row>
    <row r="692" spans="1:20">
      <c r="A692" s="405" t="s">
        <v>10094</v>
      </c>
      <c r="B692" s="405" t="s">
        <v>10095</v>
      </c>
      <c r="C692" s="405" t="s">
        <v>37</v>
      </c>
      <c r="D692" s="405" t="s">
        <v>10096</v>
      </c>
      <c r="F692" s="405">
        <v>0</v>
      </c>
      <c r="G692" s="405">
        <v>2</v>
      </c>
      <c r="H692" s="405">
        <v>0</v>
      </c>
      <c r="I692" s="405">
        <v>7</v>
      </c>
      <c r="J692" s="405">
        <v>0</v>
      </c>
      <c r="K692" s="405">
        <v>0</v>
      </c>
      <c r="L692" s="405">
        <v>5</v>
      </c>
      <c r="M692" s="405">
        <v>1</v>
      </c>
      <c r="N692" s="405">
        <v>13</v>
      </c>
      <c r="O692" s="405">
        <v>2</v>
      </c>
      <c r="P692" s="405">
        <v>14</v>
      </c>
      <c r="Q692" s="405">
        <v>2</v>
      </c>
      <c r="R692" s="405">
        <v>46</v>
      </c>
      <c r="S692" s="405">
        <v>35</v>
      </c>
      <c r="T692" s="405">
        <v>11</v>
      </c>
    </row>
    <row r="693" spans="1:20">
      <c r="A693" s="405" t="s">
        <v>10097</v>
      </c>
      <c r="B693" s="405" t="s">
        <v>10098</v>
      </c>
      <c r="C693" s="405" t="s">
        <v>37</v>
      </c>
      <c r="D693" s="405" t="s">
        <v>10099</v>
      </c>
      <c r="F693" s="405">
        <v>0</v>
      </c>
      <c r="G693" s="405">
        <v>0</v>
      </c>
      <c r="H693" s="405">
        <v>0</v>
      </c>
      <c r="I693" s="405">
        <v>0</v>
      </c>
      <c r="J693" s="405">
        <v>0</v>
      </c>
      <c r="K693" s="405">
        <v>0</v>
      </c>
      <c r="L693" s="405">
        <v>0</v>
      </c>
      <c r="M693" s="405">
        <v>0</v>
      </c>
      <c r="N693" s="405">
        <v>0</v>
      </c>
      <c r="O693" s="405">
        <v>0</v>
      </c>
      <c r="P693" s="405">
        <v>0</v>
      </c>
      <c r="Q693" s="405">
        <v>0</v>
      </c>
      <c r="R693" s="405">
        <v>0</v>
      </c>
      <c r="S693" s="405">
        <v>0</v>
      </c>
      <c r="T693" s="405">
        <v>0</v>
      </c>
    </row>
    <row r="694" spans="1:20">
      <c r="A694" s="405" t="s">
        <v>10100</v>
      </c>
      <c r="B694" s="405" t="s">
        <v>10101</v>
      </c>
      <c r="C694" s="405" t="s">
        <v>37</v>
      </c>
      <c r="D694" s="405" t="s">
        <v>10102</v>
      </c>
      <c r="F694" s="405">
        <v>0</v>
      </c>
      <c r="G694" s="405">
        <v>0</v>
      </c>
      <c r="H694" s="405">
        <v>0</v>
      </c>
      <c r="I694" s="405">
        <v>0</v>
      </c>
      <c r="J694" s="405">
        <v>0</v>
      </c>
      <c r="K694" s="405">
        <v>0</v>
      </c>
      <c r="L694" s="405">
        <v>0</v>
      </c>
      <c r="M694" s="405">
        <v>0</v>
      </c>
      <c r="N694" s="405">
        <v>0</v>
      </c>
      <c r="O694" s="405">
        <v>0</v>
      </c>
      <c r="P694" s="405">
        <v>0</v>
      </c>
      <c r="Q694" s="405">
        <v>0</v>
      </c>
      <c r="R694" s="405">
        <v>0</v>
      </c>
      <c r="S694" s="405">
        <v>0</v>
      </c>
      <c r="T694" s="405">
        <v>0</v>
      </c>
    </row>
    <row r="695" spans="1:20">
      <c r="A695" s="405" t="s">
        <v>10103</v>
      </c>
      <c r="B695" s="405" t="s">
        <v>10104</v>
      </c>
      <c r="C695" s="405" t="s">
        <v>37</v>
      </c>
      <c r="D695" s="405" t="s">
        <v>10105</v>
      </c>
      <c r="F695" s="405">
        <v>0</v>
      </c>
      <c r="G695" s="405">
        <v>0</v>
      </c>
      <c r="H695" s="405">
        <v>0</v>
      </c>
      <c r="I695" s="405">
        <v>0</v>
      </c>
      <c r="J695" s="405">
        <v>0</v>
      </c>
      <c r="K695" s="405">
        <v>0</v>
      </c>
      <c r="L695" s="405">
        <v>0</v>
      </c>
      <c r="M695" s="405">
        <v>0</v>
      </c>
      <c r="N695" s="405">
        <v>0</v>
      </c>
      <c r="O695" s="405">
        <v>0</v>
      </c>
      <c r="P695" s="405">
        <v>0</v>
      </c>
      <c r="Q695" s="405">
        <v>0</v>
      </c>
      <c r="R695" s="405">
        <v>0</v>
      </c>
      <c r="S695" s="405">
        <v>0</v>
      </c>
      <c r="T695" s="405">
        <v>0</v>
      </c>
    </row>
    <row r="696" spans="1:20">
      <c r="A696" s="405" t="s">
        <v>10106</v>
      </c>
      <c r="B696" s="405">
        <v>10.230700000000001</v>
      </c>
      <c r="C696" s="405" t="s">
        <v>37</v>
      </c>
      <c r="F696" s="405">
        <v>0</v>
      </c>
      <c r="G696" s="405">
        <v>0</v>
      </c>
      <c r="H696" s="405">
        <v>0</v>
      </c>
      <c r="I696" s="405">
        <v>0</v>
      </c>
      <c r="J696" s="405">
        <v>0</v>
      </c>
      <c r="K696" s="405">
        <v>0</v>
      </c>
      <c r="L696" s="405">
        <v>0</v>
      </c>
      <c r="M696" s="405">
        <v>0</v>
      </c>
      <c r="N696" s="405">
        <v>0</v>
      </c>
      <c r="O696" s="405">
        <v>0</v>
      </c>
      <c r="P696" s="405">
        <v>0</v>
      </c>
      <c r="Q696" s="405">
        <v>0</v>
      </c>
      <c r="R696" s="405">
        <v>0</v>
      </c>
      <c r="S696" s="405">
        <v>0</v>
      </c>
      <c r="T696" s="405">
        <v>0</v>
      </c>
    </row>
    <row r="697" spans="1:20">
      <c r="A697" s="405" t="s">
        <v>10107</v>
      </c>
      <c r="B697" s="405" t="s">
        <v>10108</v>
      </c>
      <c r="C697" s="405" t="s">
        <v>37</v>
      </c>
      <c r="D697" s="405" t="s">
        <v>10109</v>
      </c>
      <c r="F697" s="405">
        <v>4</v>
      </c>
      <c r="G697" s="405">
        <v>0</v>
      </c>
      <c r="H697" s="405">
        <v>20</v>
      </c>
      <c r="I697" s="405">
        <v>13</v>
      </c>
      <c r="J697" s="405">
        <v>0</v>
      </c>
      <c r="K697" s="405">
        <v>1</v>
      </c>
      <c r="L697" s="405">
        <v>2</v>
      </c>
      <c r="M697" s="405">
        <v>0</v>
      </c>
      <c r="N697" s="405">
        <v>15</v>
      </c>
      <c r="O697" s="405">
        <v>5</v>
      </c>
      <c r="P697" s="405">
        <v>10</v>
      </c>
      <c r="Q697" s="405">
        <v>0</v>
      </c>
      <c r="R697" s="405">
        <v>70</v>
      </c>
      <c r="S697" s="405">
        <v>51</v>
      </c>
      <c r="T697" s="405">
        <v>19</v>
      </c>
    </row>
    <row r="698" spans="1:20">
      <c r="A698" s="405" t="s">
        <v>10110</v>
      </c>
      <c r="B698" s="405" t="s">
        <v>9934</v>
      </c>
      <c r="C698" s="405" t="s">
        <v>37</v>
      </c>
      <c r="D698" s="405" t="s">
        <v>10111</v>
      </c>
      <c r="F698" s="405">
        <v>0</v>
      </c>
      <c r="G698" s="405">
        <v>0</v>
      </c>
      <c r="H698" s="405">
        <v>0</v>
      </c>
      <c r="I698" s="405">
        <v>0</v>
      </c>
      <c r="J698" s="405">
        <v>0</v>
      </c>
      <c r="K698" s="405">
        <v>0</v>
      </c>
      <c r="L698" s="405">
        <v>0</v>
      </c>
      <c r="M698" s="405">
        <v>0</v>
      </c>
      <c r="N698" s="405">
        <v>0</v>
      </c>
      <c r="O698" s="405">
        <v>0</v>
      </c>
      <c r="P698" s="405">
        <v>0</v>
      </c>
      <c r="Q698" s="405">
        <v>0</v>
      </c>
      <c r="R698" s="405">
        <v>0</v>
      </c>
      <c r="S698" s="405">
        <v>0</v>
      </c>
      <c r="T698" s="405">
        <v>0</v>
      </c>
    </row>
    <row r="699" spans="1:20">
      <c r="A699" s="405" t="s">
        <v>10112</v>
      </c>
      <c r="B699" s="405" t="s">
        <v>9785</v>
      </c>
      <c r="C699" s="405" t="s">
        <v>37</v>
      </c>
      <c r="D699" s="405" t="s">
        <v>10113</v>
      </c>
      <c r="F699" s="405">
        <v>0</v>
      </c>
      <c r="G699" s="405">
        <v>0</v>
      </c>
      <c r="H699" s="405">
        <v>0</v>
      </c>
      <c r="I699" s="405">
        <v>0</v>
      </c>
      <c r="J699" s="405">
        <v>0</v>
      </c>
      <c r="K699" s="405">
        <v>0</v>
      </c>
      <c r="L699" s="405">
        <v>0</v>
      </c>
      <c r="M699" s="405">
        <v>0</v>
      </c>
      <c r="N699" s="405">
        <v>0</v>
      </c>
      <c r="O699" s="405">
        <v>0</v>
      </c>
      <c r="P699" s="405">
        <v>0</v>
      </c>
      <c r="Q699" s="405">
        <v>0</v>
      </c>
      <c r="R699" s="405">
        <v>0</v>
      </c>
      <c r="S699" s="405">
        <v>0</v>
      </c>
      <c r="T699" s="405">
        <v>0</v>
      </c>
    </row>
    <row r="700" spans="1:20">
      <c r="A700" s="405" t="s">
        <v>10114</v>
      </c>
      <c r="B700" s="405" t="s">
        <v>10115</v>
      </c>
      <c r="C700" s="405" t="s">
        <v>37</v>
      </c>
      <c r="D700" s="405" t="s">
        <v>10116</v>
      </c>
      <c r="E700" s="405" t="s">
        <v>10117</v>
      </c>
      <c r="F700" s="405">
        <v>0</v>
      </c>
      <c r="G700" s="405">
        <v>0</v>
      </c>
      <c r="H700" s="405">
        <v>0</v>
      </c>
      <c r="I700" s="405">
        <v>0</v>
      </c>
      <c r="J700" s="405">
        <v>0</v>
      </c>
      <c r="K700" s="405">
        <v>0</v>
      </c>
      <c r="L700" s="405">
        <v>0</v>
      </c>
      <c r="M700" s="405">
        <v>0</v>
      </c>
      <c r="N700" s="405">
        <v>0</v>
      </c>
      <c r="O700" s="405">
        <v>0</v>
      </c>
      <c r="P700" s="405">
        <v>0</v>
      </c>
      <c r="Q700" s="405">
        <v>0</v>
      </c>
      <c r="R700" s="405">
        <v>0</v>
      </c>
      <c r="S700" s="405">
        <v>0</v>
      </c>
      <c r="T700" s="405">
        <v>0</v>
      </c>
    </row>
    <row r="701" spans="1:20">
      <c r="A701" s="405" t="s">
        <v>10118</v>
      </c>
      <c r="B701" s="405" t="s">
        <v>9229</v>
      </c>
      <c r="C701" s="405" t="s">
        <v>37</v>
      </c>
      <c r="D701" s="405" t="s">
        <v>10119</v>
      </c>
      <c r="F701" s="405">
        <v>0</v>
      </c>
      <c r="G701" s="405">
        <v>0</v>
      </c>
      <c r="H701" s="405">
        <v>0</v>
      </c>
      <c r="I701" s="405">
        <v>0</v>
      </c>
      <c r="J701" s="405">
        <v>0</v>
      </c>
      <c r="K701" s="405">
        <v>0</v>
      </c>
      <c r="L701" s="405">
        <v>0</v>
      </c>
      <c r="M701" s="405">
        <v>0</v>
      </c>
      <c r="N701" s="405">
        <v>0</v>
      </c>
      <c r="O701" s="405">
        <v>0</v>
      </c>
      <c r="P701" s="405">
        <v>0</v>
      </c>
      <c r="Q701" s="405">
        <v>0</v>
      </c>
      <c r="R701" s="405">
        <v>0</v>
      </c>
      <c r="S701" s="405">
        <v>0</v>
      </c>
      <c r="T701" s="405">
        <v>0</v>
      </c>
    </row>
    <row r="702" spans="1:20">
      <c r="A702" s="405" t="s">
        <v>10120</v>
      </c>
      <c r="B702" s="405" t="s">
        <v>10121</v>
      </c>
      <c r="C702" s="405" t="s">
        <v>37</v>
      </c>
      <c r="D702" s="405" t="s">
        <v>10122</v>
      </c>
      <c r="F702" s="405">
        <v>0</v>
      </c>
      <c r="G702" s="405">
        <v>0</v>
      </c>
      <c r="H702" s="405">
        <v>0</v>
      </c>
      <c r="I702" s="405">
        <v>0</v>
      </c>
      <c r="J702" s="405">
        <v>0</v>
      </c>
      <c r="K702" s="405">
        <v>0</v>
      </c>
      <c r="L702" s="405">
        <v>0</v>
      </c>
      <c r="M702" s="405">
        <v>0</v>
      </c>
      <c r="N702" s="405">
        <v>0</v>
      </c>
      <c r="O702" s="405">
        <v>0</v>
      </c>
      <c r="P702" s="405">
        <v>0</v>
      </c>
      <c r="Q702" s="405">
        <v>0</v>
      </c>
      <c r="R702" s="405">
        <v>0</v>
      </c>
      <c r="S702" s="405">
        <v>0</v>
      </c>
      <c r="T702" s="405">
        <v>0</v>
      </c>
    </row>
    <row r="703" spans="1:20">
      <c r="A703" s="405" t="s">
        <v>10123</v>
      </c>
      <c r="B703" s="405" t="s">
        <v>10124</v>
      </c>
      <c r="C703" s="405" t="s">
        <v>37</v>
      </c>
      <c r="D703" s="405" t="s">
        <v>10125</v>
      </c>
      <c r="F703" s="405">
        <v>0</v>
      </c>
      <c r="G703" s="405">
        <v>0</v>
      </c>
      <c r="H703" s="405">
        <v>0</v>
      </c>
      <c r="I703" s="405">
        <v>0</v>
      </c>
      <c r="J703" s="405">
        <v>0</v>
      </c>
      <c r="K703" s="405">
        <v>0</v>
      </c>
      <c r="L703" s="405">
        <v>0</v>
      </c>
      <c r="M703" s="405">
        <v>0</v>
      </c>
      <c r="N703" s="405">
        <v>0</v>
      </c>
      <c r="O703" s="405">
        <v>0</v>
      </c>
      <c r="P703" s="405">
        <v>0</v>
      </c>
      <c r="Q703" s="405">
        <v>0</v>
      </c>
      <c r="R703" s="405">
        <v>0</v>
      </c>
      <c r="S703" s="405">
        <v>0</v>
      </c>
      <c r="T703" s="405">
        <v>0</v>
      </c>
    </row>
    <row r="704" spans="1:20">
      <c r="A704" s="405" t="s">
        <v>7590</v>
      </c>
      <c r="B704" s="405" t="s">
        <v>7451</v>
      </c>
      <c r="C704" s="405" t="s">
        <v>37</v>
      </c>
      <c r="D704" s="405" t="s">
        <v>7591</v>
      </c>
      <c r="E704" s="405" t="s">
        <v>7592</v>
      </c>
      <c r="F704" s="405">
        <v>0</v>
      </c>
      <c r="G704" s="405">
        <v>0</v>
      </c>
      <c r="H704" s="405">
        <v>0</v>
      </c>
      <c r="I704" s="405">
        <v>0</v>
      </c>
      <c r="J704" s="405">
        <v>0</v>
      </c>
      <c r="K704" s="405">
        <v>0</v>
      </c>
      <c r="L704" s="405">
        <v>0</v>
      </c>
      <c r="M704" s="405">
        <v>0</v>
      </c>
      <c r="N704" s="405">
        <v>0</v>
      </c>
      <c r="O704" s="405">
        <v>0</v>
      </c>
      <c r="P704" s="405">
        <v>0</v>
      </c>
      <c r="Q704" s="405">
        <v>0</v>
      </c>
      <c r="R704" s="405">
        <v>0</v>
      </c>
      <c r="S704" s="405">
        <v>0</v>
      </c>
      <c r="T704" s="405">
        <v>0</v>
      </c>
    </row>
    <row r="705" spans="1:20">
      <c r="A705" s="405" t="s">
        <v>7593</v>
      </c>
      <c r="B705" s="405" t="s">
        <v>4958</v>
      </c>
      <c r="C705" s="405" t="s">
        <v>37</v>
      </c>
      <c r="D705" s="405" t="s">
        <v>7594</v>
      </c>
      <c r="E705" s="405" t="s">
        <v>7595</v>
      </c>
      <c r="F705" s="405">
        <v>0</v>
      </c>
      <c r="G705" s="405">
        <v>0</v>
      </c>
      <c r="H705" s="405">
        <v>0</v>
      </c>
      <c r="I705" s="405">
        <v>0</v>
      </c>
      <c r="J705" s="405">
        <v>0</v>
      </c>
      <c r="K705" s="405">
        <v>0</v>
      </c>
      <c r="L705" s="405">
        <v>0</v>
      </c>
      <c r="M705" s="405">
        <v>0</v>
      </c>
      <c r="N705" s="405">
        <v>0</v>
      </c>
      <c r="O705" s="405">
        <v>0</v>
      </c>
      <c r="P705" s="405">
        <v>0</v>
      </c>
      <c r="Q705" s="405">
        <v>0</v>
      </c>
      <c r="R705" s="405">
        <v>0</v>
      </c>
      <c r="S705" s="405">
        <v>0</v>
      </c>
      <c r="T705" s="405">
        <v>0</v>
      </c>
    </row>
    <row r="706" spans="1:20">
      <c r="A706" s="405" t="s">
        <v>10126</v>
      </c>
      <c r="B706" s="405" t="s">
        <v>8590</v>
      </c>
      <c r="C706" s="405" t="s">
        <v>37</v>
      </c>
      <c r="D706" s="405" t="s">
        <v>10127</v>
      </c>
      <c r="F706" s="405">
        <v>0</v>
      </c>
      <c r="G706" s="405">
        <v>0</v>
      </c>
      <c r="H706" s="405">
        <v>0</v>
      </c>
      <c r="I706" s="405">
        <v>0</v>
      </c>
      <c r="J706" s="405">
        <v>0</v>
      </c>
      <c r="K706" s="405">
        <v>0</v>
      </c>
      <c r="L706" s="405">
        <v>0</v>
      </c>
      <c r="M706" s="405">
        <v>0</v>
      </c>
      <c r="N706" s="405">
        <v>0</v>
      </c>
      <c r="O706" s="405">
        <v>0</v>
      </c>
      <c r="P706" s="405">
        <v>0</v>
      </c>
      <c r="Q706" s="405">
        <v>0</v>
      </c>
      <c r="R706" s="405">
        <v>0</v>
      </c>
      <c r="S706" s="405">
        <v>0</v>
      </c>
      <c r="T706" s="405">
        <v>0</v>
      </c>
    </row>
    <row r="707" spans="1:20">
      <c r="A707" s="405" t="s">
        <v>7596</v>
      </c>
      <c r="B707" s="405" t="s">
        <v>7597</v>
      </c>
      <c r="C707" s="405" t="s">
        <v>37</v>
      </c>
      <c r="D707" s="405" t="s">
        <v>7598</v>
      </c>
      <c r="E707" s="405" t="s">
        <v>7599</v>
      </c>
      <c r="F707" s="405">
        <v>0</v>
      </c>
      <c r="G707" s="405">
        <v>0</v>
      </c>
      <c r="H707" s="405">
        <v>0</v>
      </c>
      <c r="I707" s="405">
        <v>0</v>
      </c>
      <c r="J707" s="405">
        <v>0</v>
      </c>
      <c r="K707" s="405">
        <v>0</v>
      </c>
      <c r="L707" s="405">
        <v>0</v>
      </c>
      <c r="M707" s="405">
        <v>0</v>
      </c>
      <c r="N707" s="405">
        <v>0</v>
      </c>
      <c r="O707" s="405">
        <v>0</v>
      </c>
      <c r="P707" s="405">
        <v>0</v>
      </c>
      <c r="Q707" s="405">
        <v>0</v>
      </c>
      <c r="R707" s="405">
        <v>0</v>
      </c>
      <c r="S707" s="405">
        <v>0</v>
      </c>
      <c r="T707" s="405">
        <v>0</v>
      </c>
    </row>
    <row r="708" spans="1:20">
      <c r="A708" s="405" t="s">
        <v>7603</v>
      </c>
      <c r="B708" s="405" t="s">
        <v>7451</v>
      </c>
      <c r="C708" s="405" t="s">
        <v>37</v>
      </c>
      <c r="D708" s="405" t="s">
        <v>7604</v>
      </c>
      <c r="E708" s="405" t="s">
        <v>7605</v>
      </c>
      <c r="F708" s="405">
        <v>0</v>
      </c>
      <c r="G708" s="405">
        <v>0</v>
      </c>
      <c r="H708" s="405">
        <v>0</v>
      </c>
      <c r="I708" s="405">
        <v>0</v>
      </c>
      <c r="J708" s="405">
        <v>0</v>
      </c>
      <c r="K708" s="405">
        <v>0</v>
      </c>
      <c r="L708" s="405">
        <v>0</v>
      </c>
      <c r="M708" s="405">
        <v>0</v>
      </c>
      <c r="N708" s="405">
        <v>0</v>
      </c>
      <c r="O708" s="405">
        <v>0</v>
      </c>
      <c r="P708" s="405">
        <v>0</v>
      </c>
      <c r="Q708" s="405">
        <v>0</v>
      </c>
      <c r="R708" s="405">
        <v>0</v>
      </c>
      <c r="S708" s="405">
        <v>0</v>
      </c>
      <c r="T708" s="405">
        <v>0</v>
      </c>
    </row>
    <row r="709" spans="1:20">
      <c r="A709" s="405" t="s">
        <v>2582</v>
      </c>
      <c r="B709" s="405" t="s">
        <v>7181</v>
      </c>
      <c r="C709" s="405" t="s">
        <v>37</v>
      </c>
      <c r="D709" s="405" t="s">
        <v>2583</v>
      </c>
      <c r="F709" s="405">
        <v>0</v>
      </c>
      <c r="G709" s="405">
        <v>0</v>
      </c>
      <c r="H709" s="405">
        <v>0</v>
      </c>
      <c r="I709" s="405">
        <v>0</v>
      </c>
      <c r="J709" s="405">
        <v>0</v>
      </c>
      <c r="K709" s="405">
        <v>0</v>
      </c>
      <c r="L709" s="405">
        <v>0</v>
      </c>
      <c r="M709" s="405">
        <v>0</v>
      </c>
      <c r="N709" s="405">
        <v>0</v>
      </c>
      <c r="O709" s="405">
        <v>0</v>
      </c>
      <c r="P709" s="405">
        <v>0</v>
      </c>
      <c r="Q709" s="405">
        <v>0</v>
      </c>
      <c r="R709" s="405">
        <v>0</v>
      </c>
      <c r="S709" s="405">
        <v>0</v>
      </c>
      <c r="T709" s="405">
        <v>0</v>
      </c>
    </row>
    <row r="710" spans="1:20">
      <c r="A710" s="405" t="s">
        <v>7606</v>
      </c>
      <c r="B710" s="405" t="s">
        <v>7191</v>
      </c>
      <c r="C710" s="405" t="s">
        <v>37</v>
      </c>
      <c r="D710" s="405" t="s">
        <v>7607</v>
      </c>
      <c r="E710" s="405" t="s">
        <v>7608</v>
      </c>
      <c r="F710" s="405">
        <v>0</v>
      </c>
      <c r="G710" s="405">
        <v>1</v>
      </c>
      <c r="H710" s="405">
        <v>1</v>
      </c>
      <c r="I710" s="405">
        <v>0</v>
      </c>
      <c r="J710" s="405">
        <v>0</v>
      </c>
      <c r="K710" s="405">
        <v>0</v>
      </c>
      <c r="L710" s="405">
        <v>0</v>
      </c>
      <c r="M710" s="405">
        <v>0</v>
      </c>
      <c r="N710" s="405">
        <v>0</v>
      </c>
      <c r="O710" s="405">
        <v>0</v>
      </c>
      <c r="P710" s="405">
        <v>2</v>
      </c>
      <c r="Q710" s="405">
        <v>1</v>
      </c>
      <c r="R710" s="405">
        <v>5</v>
      </c>
      <c r="S710" s="405">
        <v>4</v>
      </c>
      <c r="T710" s="405">
        <v>1</v>
      </c>
    </row>
    <row r="711" spans="1:20">
      <c r="A711" s="405" t="s">
        <v>10128</v>
      </c>
      <c r="B711" s="405" t="s">
        <v>10129</v>
      </c>
      <c r="C711" s="405" t="s">
        <v>37</v>
      </c>
      <c r="D711" s="405" t="s">
        <v>10130</v>
      </c>
      <c r="F711" s="405">
        <v>1</v>
      </c>
      <c r="G711" s="405">
        <v>13</v>
      </c>
      <c r="H711" s="405">
        <v>2</v>
      </c>
      <c r="I711" s="405">
        <v>4</v>
      </c>
      <c r="J711" s="405">
        <v>12</v>
      </c>
      <c r="K711" s="405">
        <v>0</v>
      </c>
      <c r="L711" s="405">
        <v>5</v>
      </c>
      <c r="M711" s="405">
        <v>0</v>
      </c>
      <c r="N711" s="405">
        <v>3</v>
      </c>
      <c r="O711" s="405">
        <v>3</v>
      </c>
      <c r="P711" s="405">
        <v>1</v>
      </c>
      <c r="Q711" s="405">
        <v>8</v>
      </c>
      <c r="R711" s="405">
        <v>52</v>
      </c>
      <c r="S711" s="405">
        <v>30</v>
      </c>
      <c r="T711" s="405">
        <v>22</v>
      </c>
    </row>
    <row r="712" spans="1:20">
      <c r="A712" s="405" t="s">
        <v>10131</v>
      </c>
      <c r="B712" s="405" t="s">
        <v>10129</v>
      </c>
      <c r="C712" s="405" t="s">
        <v>37</v>
      </c>
      <c r="D712" s="405" t="s">
        <v>10132</v>
      </c>
      <c r="F712" s="405">
        <v>0</v>
      </c>
      <c r="G712" s="405">
        <v>0</v>
      </c>
      <c r="H712" s="405">
        <v>0</v>
      </c>
      <c r="I712" s="405">
        <v>0</v>
      </c>
      <c r="J712" s="405">
        <v>0</v>
      </c>
      <c r="K712" s="405">
        <v>0</v>
      </c>
      <c r="L712" s="405">
        <v>0</v>
      </c>
      <c r="M712" s="405">
        <v>0</v>
      </c>
      <c r="N712" s="405">
        <v>0</v>
      </c>
      <c r="O712" s="405">
        <v>0</v>
      </c>
      <c r="P712" s="405">
        <v>0</v>
      </c>
      <c r="Q712" s="405">
        <v>0</v>
      </c>
      <c r="R712" s="405">
        <v>0</v>
      </c>
      <c r="S712" s="405">
        <v>0</v>
      </c>
      <c r="T712" s="405">
        <v>0</v>
      </c>
    </row>
    <row r="713" spans="1:20">
      <c r="A713" s="405" t="s">
        <v>4443</v>
      </c>
      <c r="B713" s="405" t="s">
        <v>8679</v>
      </c>
      <c r="C713" s="405" t="s">
        <v>37</v>
      </c>
      <c r="D713" s="405" t="s">
        <v>4447</v>
      </c>
      <c r="E713" s="405" t="s">
        <v>4448</v>
      </c>
      <c r="F713" s="405">
        <v>0</v>
      </c>
      <c r="G713" s="405">
        <v>0</v>
      </c>
      <c r="H713" s="405">
        <v>0</v>
      </c>
      <c r="I713" s="405">
        <v>0</v>
      </c>
      <c r="J713" s="405">
        <v>0</v>
      </c>
      <c r="K713" s="405">
        <v>0</v>
      </c>
      <c r="L713" s="405">
        <v>0</v>
      </c>
      <c r="M713" s="405">
        <v>0</v>
      </c>
      <c r="N713" s="405">
        <v>0</v>
      </c>
      <c r="O713" s="405">
        <v>0</v>
      </c>
      <c r="P713" s="405">
        <v>0</v>
      </c>
      <c r="Q713" s="405">
        <v>0</v>
      </c>
      <c r="R713" s="405">
        <v>0</v>
      </c>
      <c r="S713" s="405">
        <v>0</v>
      </c>
      <c r="T713" s="405">
        <v>0</v>
      </c>
    </row>
    <row r="714" spans="1:20">
      <c r="A714" s="405" t="s">
        <v>2384</v>
      </c>
      <c r="B714" s="405" t="s">
        <v>7181</v>
      </c>
      <c r="C714" s="405" t="s">
        <v>37</v>
      </c>
      <c r="D714" s="405" t="s">
        <v>2385</v>
      </c>
      <c r="E714" s="405" t="s">
        <v>2386</v>
      </c>
      <c r="F714" s="405">
        <v>0</v>
      </c>
      <c r="G714" s="405">
        <v>3</v>
      </c>
      <c r="H714" s="405">
        <v>2</v>
      </c>
      <c r="I714" s="405">
        <v>1</v>
      </c>
      <c r="J714" s="405">
        <v>2</v>
      </c>
      <c r="K714" s="405">
        <v>0</v>
      </c>
      <c r="L714" s="405">
        <v>0</v>
      </c>
      <c r="M714" s="405">
        <v>4</v>
      </c>
      <c r="N714" s="405">
        <v>3</v>
      </c>
      <c r="O714" s="405">
        <v>2</v>
      </c>
      <c r="P714" s="405">
        <v>1</v>
      </c>
      <c r="Q714" s="405">
        <v>1</v>
      </c>
      <c r="R714" s="405">
        <v>19</v>
      </c>
      <c r="S714" s="405">
        <v>16</v>
      </c>
      <c r="T714" s="405">
        <v>3</v>
      </c>
    </row>
    <row r="715" spans="1:20">
      <c r="A715" s="405" t="s">
        <v>10133</v>
      </c>
      <c r="B715" s="405" t="s">
        <v>9404</v>
      </c>
      <c r="C715" s="405" t="s">
        <v>37</v>
      </c>
      <c r="D715" s="405" t="s">
        <v>10134</v>
      </c>
      <c r="F715" s="405">
        <v>0</v>
      </c>
      <c r="G715" s="405">
        <v>0</v>
      </c>
      <c r="H715" s="405">
        <v>0</v>
      </c>
      <c r="I715" s="405">
        <v>0</v>
      </c>
      <c r="J715" s="405">
        <v>0</v>
      </c>
      <c r="K715" s="405">
        <v>0</v>
      </c>
      <c r="L715" s="405">
        <v>0</v>
      </c>
      <c r="M715" s="405">
        <v>0</v>
      </c>
      <c r="N715" s="405">
        <v>0</v>
      </c>
      <c r="O715" s="405">
        <v>0</v>
      </c>
      <c r="P715" s="405">
        <v>0</v>
      </c>
      <c r="Q715" s="405">
        <v>0</v>
      </c>
      <c r="R715" s="405">
        <v>0</v>
      </c>
      <c r="S715" s="405">
        <v>0</v>
      </c>
      <c r="T715" s="405">
        <v>0</v>
      </c>
    </row>
    <row r="716" spans="1:20">
      <c r="A716" s="405" t="s">
        <v>10135</v>
      </c>
      <c r="B716" s="405" t="s">
        <v>4003</v>
      </c>
      <c r="C716" s="405" t="s">
        <v>37</v>
      </c>
      <c r="D716" s="405" t="s">
        <v>10136</v>
      </c>
      <c r="E716" s="405" t="s">
        <v>10137</v>
      </c>
      <c r="F716" s="405">
        <v>0</v>
      </c>
      <c r="G716" s="405">
        <v>0</v>
      </c>
      <c r="H716" s="405">
        <v>0</v>
      </c>
      <c r="I716" s="405">
        <v>0</v>
      </c>
      <c r="J716" s="405">
        <v>0</v>
      </c>
      <c r="K716" s="405">
        <v>0</v>
      </c>
      <c r="L716" s="405">
        <v>0</v>
      </c>
      <c r="M716" s="405">
        <v>0</v>
      </c>
      <c r="N716" s="405">
        <v>0</v>
      </c>
      <c r="O716" s="405">
        <v>0</v>
      </c>
      <c r="P716" s="405">
        <v>0</v>
      </c>
      <c r="Q716" s="405">
        <v>0</v>
      </c>
      <c r="R716" s="405">
        <v>0</v>
      </c>
      <c r="S716" s="405">
        <v>0</v>
      </c>
      <c r="T716" s="405">
        <v>0</v>
      </c>
    </row>
    <row r="717" spans="1:20">
      <c r="A717" s="405" t="s">
        <v>10138</v>
      </c>
      <c r="B717" s="405" t="s">
        <v>10139</v>
      </c>
      <c r="C717" s="405" t="s">
        <v>37</v>
      </c>
      <c r="D717" s="405" t="s">
        <v>10140</v>
      </c>
      <c r="E717" s="405" t="s">
        <v>10141</v>
      </c>
      <c r="F717" s="405">
        <v>0</v>
      </c>
      <c r="G717" s="405">
        <v>2</v>
      </c>
      <c r="H717" s="405">
        <v>0</v>
      </c>
      <c r="I717" s="405">
        <v>0</v>
      </c>
      <c r="J717" s="405">
        <v>0</v>
      </c>
      <c r="K717" s="405">
        <v>0</v>
      </c>
      <c r="L717" s="405">
        <v>0</v>
      </c>
      <c r="M717" s="405">
        <v>0</v>
      </c>
      <c r="N717" s="405">
        <v>2</v>
      </c>
      <c r="O717" s="405">
        <v>15</v>
      </c>
      <c r="P717" s="405">
        <v>0</v>
      </c>
      <c r="Q717" s="405">
        <v>3</v>
      </c>
      <c r="R717" s="405">
        <v>22</v>
      </c>
      <c r="S717" s="405">
        <v>17</v>
      </c>
      <c r="T717" s="405">
        <v>5</v>
      </c>
    </row>
    <row r="718" spans="1:20">
      <c r="A718" s="405" t="s">
        <v>10142</v>
      </c>
      <c r="B718" s="405" t="s">
        <v>10143</v>
      </c>
      <c r="C718" s="405" t="s">
        <v>37</v>
      </c>
      <c r="D718" s="405" t="s">
        <v>10144</v>
      </c>
      <c r="F718" s="405">
        <v>0</v>
      </c>
      <c r="G718" s="405">
        <v>0</v>
      </c>
      <c r="H718" s="405">
        <v>0</v>
      </c>
      <c r="I718" s="405">
        <v>0</v>
      </c>
      <c r="J718" s="405">
        <v>0</v>
      </c>
      <c r="K718" s="405">
        <v>0</v>
      </c>
      <c r="L718" s="405">
        <v>0</v>
      </c>
      <c r="M718" s="405">
        <v>0</v>
      </c>
      <c r="N718" s="405">
        <v>0</v>
      </c>
      <c r="O718" s="405">
        <v>0</v>
      </c>
      <c r="P718" s="405">
        <v>0</v>
      </c>
      <c r="Q718" s="405">
        <v>0</v>
      </c>
      <c r="R718" s="405">
        <v>0</v>
      </c>
      <c r="S718" s="405">
        <v>0</v>
      </c>
      <c r="T718" s="405">
        <v>0</v>
      </c>
    </row>
    <row r="719" spans="1:20">
      <c r="A719" s="405" t="s">
        <v>10145</v>
      </c>
      <c r="B719" s="405" t="s">
        <v>10145</v>
      </c>
      <c r="C719" s="405" t="s">
        <v>37</v>
      </c>
      <c r="D719" s="405" t="s">
        <v>10146</v>
      </c>
      <c r="F719" s="405">
        <v>0</v>
      </c>
      <c r="G719" s="405">
        <v>0</v>
      </c>
      <c r="H719" s="405">
        <v>0</v>
      </c>
      <c r="I719" s="405">
        <v>0</v>
      </c>
      <c r="J719" s="405">
        <v>0</v>
      </c>
      <c r="K719" s="405">
        <v>0</v>
      </c>
      <c r="L719" s="405">
        <v>0</v>
      </c>
      <c r="M719" s="405">
        <v>0</v>
      </c>
      <c r="N719" s="405">
        <v>0</v>
      </c>
      <c r="O719" s="405">
        <v>0</v>
      </c>
      <c r="P719" s="405">
        <v>0</v>
      </c>
      <c r="Q719" s="405">
        <v>0</v>
      </c>
      <c r="R719" s="405">
        <v>0</v>
      </c>
      <c r="S719" s="405">
        <v>0</v>
      </c>
      <c r="T719" s="405">
        <v>0</v>
      </c>
    </row>
    <row r="720" spans="1:20">
      <c r="A720" s="405" t="s">
        <v>10147</v>
      </c>
      <c r="B720" s="405" t="s">
        <v>3971</v>
      </c>
      <c r="C720" s="405" t="s">
        <v>37</v>
      </c>
      <c r="D720" s="405" t="s">
        <v>7613</v>
      </c>
      <c r="E720" s="405" t="s">
        <v>7614</v>
      </c>
      <c r="F720" s="405">
        <v>0</v>
      </c>
      <c r="G720" s="405">
        <v>0</v>
      </c>
      <c r="H720" s="405">
        <v>0</v>
      </c>
      <c r="I720" s="405">
        <v>0</v>
      </c>
      <c r="J720" s="405">
        <v>0</v>
      </c>
      <c r="K720" s="405">
        <v>0</v>
      </c>
      <c r="L720" s="405">
        <v>0</v>
      </c>
      <c r="M720" s="405">
        <v>0</v>
      </c>
      <c r="N720" s="405">
        <v>0</v>
      </c>
      <c r="O720" s="405">
        <v>0</v>
      </c>
      <c r="P720" s="405">
        <v>0</v>
      </c>
      <c r="Q720" s="405">
        <v>0</v>
      </c>
      <c r="R720" s="405">
        <v>0</v>
      </c>
      <c r="S720" s="405">
        <v>0</v>
      </c>
      <c r="T720" s="405">
        <v>0</v>
      </c>
    </row>
    <row r="721" spans="1:20">
      <c r="A721" s="405" t="s">
        <v>2279</v>
      </c>
      <c r="B721" s="405" t="s">
        <v>7615</v>
      </c>
      <c r="C721" s="405" t="s">
        <v>37</v>
      </c>
      <c r="D721" s="405" t="s">
        <v>2280</v>
      </c>
      <c r="E721" s="405" t="s">
        <v>2281</v>
      </c>
      <c r="F721" s="405">
        <v>0</v>
      </c>
      <c r="G721" s="405">
        <v>0</v>
      </c>
      <c r="H721" s="405">
        <v>0</v>
      </c>
      <c r="I721" s="405">
        <v>0</v>
      </c>
      <c r="J721" s="405">
        <v>0</v>
      </c>
      <c r="K721" s="405">
        <v>0</v>
      </c>
      <c r="L721" s="405">
        <v>0</v>
      </c>
      <c r="M721" s="405">
        <v>0</v>
      </c>
      <c r="N721" s="405">
        <v>0</v>
      </c>
      <c r="O721" s="405">
        <v>0</v>
      </c>
      <c r="P721" s="405">
        <v>0</v>
      </c>
      <c r="Q721" s="405">
        <v>0</v>
      </c>
      <c r="R721" s="405">
        <v>0</v>
      </c>
      <c r="S721" s="405">
        <v>0</v>
      </c>
      <c r="T721" s="405">
        <v>0</v>
      </c>
    </row>
    <row r="722" spans="1:20">
      <c r="A722" s="405" t="s">
        <v>10148</v>
      </c>
      <c r="B722" s="405" t="s">
        <v>10148</v>
      </c>
      <c r="C722" s="405" t="s">
        <v>37</v>
      </c>
      <c r="D722" s="405" t="s">
        <v>10149</v>
      </c>
      <c r="F722" s="405">
        <v>0</v>
      </c>
      <c r="G722" s="405">
        <v>0</v>
      </c>
      <c r="H722" s="405">
        <v>0</v>
      </c>
      <c r="I722" s="405">
        <v>0</v>
      </c>
      <c r="J722" s="405">
        <v>0</v>
      </c>
      <c r="K722" s="405">
        <v>0</v>
      </c>
      <c r="L722" s="405">
        <v>0</v>
      </c>
      <c r="M722" s="405">
        <v>0</v>
      </c>
      <c r="N722" s="405">
        <v>0</v>
      </c>
      <c r="O722" s="405">
        <v>0</v>
      </c>
      <c r="P722" s="405">
        <v>0</v>
      </c>
      <c r="Q722" s="405">
        <v>0</v>
      </c>
      <c r="R722" s="405">
        <v>0</v>
      </c>
      <c r="S722" s="405">
        <v>0</v>
      </c>
      <c r="T722" s="405">
        <v>0</v>
      </c>
    </row>
    <row r="723" spans="1:20">
      <c r="A723" s="405" t="s">
        <v>10150</v>
      </c>
      <c r="B723" s="405" t="s">
        <v>10151</v>
      </c>
      <c r="C723" s="405" t="s">
        <v>37</v>
      </c>
      <c r="D723" s="405" t="s">
        <v>10152</v>
      </c>
      <c r="F723" s="405">
        <v>2</v>
      </c>
      <c r="G723" s="405">
        <v>3</v>
      </c>
      <c r="H723" s="405">
        <v>18</v>
      </c>
      <c r="I723" s="405">
        <v>3</v>
      </c>
      <c r="J723" s="405">
        <v>7</v>
      </c>
      <c r="K723" s="405">
        <v>0</v>
      </c>
      <c r="L723" s="405">
        <v>0</v>
      </c>
      <c r="M723" s="405">
        <v>0</v>
      </c>
      <c r="N723" s="405">
        <v>10</v>
      </c>
      <c r="O723" s="405">
        <v>61</v>
      </c>
      <c r="P723" s="405">
        <v>14</v>
      </c>
      <c r="Q723" s="405">
        <v>7</v>
      </c>
      <c r="R723" s="405">
        <v>125</v>
      </c>
      <c r="S723" s="405">
        <v>109</v>
      </c>
      <c r="T723" s="405">
        <v>16</v>
      </c>
    </row>
    <row r="724" spans="1:20">
      <c r="A724" s="405" t="s">
        <v>10153</v>
      </c>
      <c r="B724" s="405" t="s">
        <v>10154</v>
      </c>
      <c r="C724" s="405" t="s">
        <v>37</v>
      </c>
      <c r="D724" s="405" t="s">
        <v>10155</v>
      </c>
      <c r="F724" s="405">
        <v>0</v>
      </c>
      <c r="G724" s="405">
        <v>0</v>
      </c>
      <c r="H724" s="405">
        <v>2</v>
      </c>
      <c r="I724" s="405">
        <v>2</v>
      </c>
      <c r="J724" s="405">
        <v>21</v>
      </c>
      <c r="K724" s="405">
        <v>0</v>
      </c>
      <c r="L724" s="405">
        <v>0</v>
      </c>
      <c r="M724" s="405">
        <v>0</v>
      </c>
      <c r="N724" s="405">
        <v>0</v>
      </c>
      <c r="O724" s="405">
        <v>0</v>
      </c>
      <c r="P724" s="405">
        <v>0</v>
      </c>
      <c r="Q724" s="405">
        <v>0</v>
      </c>
      <c r="R724" s="405">
        <v>25</v>
      </c>
      <c r="S724" s="405">
        <v>16</v>
      </c>
      <c r="T724" s="405">
        <v>9</v>
      </c>
    </row>
    <row r="725" spans="1:20">
      <c r="A725" s="405" t="s">
        <v>10156</v>
      </c>
      <c r="B725" s="405" t="s">
        <v>10154</v>
      </c>
      <c r="C725" s="405" t="s">
        <v>37</v>
      </c>
      <c r="D725" s="405" t="s">
        <v>10157</v>
      </c>
      <c r="F725" s="405">
        <v>0</v>
      </c>
      <c r="G725" s="405">
        <v>0</v>
      </c>
      <c r="H725" s="405">
        <v>0</v>
      </c>
      <c r="I725" s="405">
        <v>0</v>
      </c>
      <c r="J725" s="405">
        <v>0</v>
      </c>
      <c r="K725" s="405">
        <v>0</v>
      </c>
      <c r="L725" s="405">
        <v>0</v>
      </c>
      <c r="M725" s="405">
        <v>0</v>
      </c>
      <c r="N725" s="405">
        <v>0</v>
      </c>
      <c r="O725" s="405">
        <v>0</v>
      </c>
      <c r="P725" s="405">
        <v>0</v>
      </c>
      <c r="Q725" s="405">
        <v>0</v>
      </c>
      <c r="R725" s="405">
        <v>0</v>
      </c>
      <c r="S725" s="405">
        <v>0</v>
      </c>
      <c r="T725" s="405">
        <v>0</v>
      </c>
    </row>
    <row r="726" spans="1:20">
      <c r="A726" s="405" t="s">
        <v>10158</v>
      </c>
      <c r="B726" s="405" t="s">
        <v>8579</v>
      </c>
      <c r="C726" s="405" t="s">
        <v>37</v>
      </c>
      <c r="D726" s="405" t="s">
        <v>10159</v>
      </c>
      <c r="E726" s="405" t="s">
        <v>10160</v>
      </c>
      <c r="F726" s="405">
        <v>0</v>
      </c>
      <c r="G726" s="405">
        <v>0</v>
      </c>
      <c r="H726" s="405">
        <v>0</v>
      </c>
      <c r="I726" s="405">
        <v>0</v>
      </c>
      <c r="J726" s="405">
        <v>0</v>
      </c>
      <c r="K726" s="405">
        <v>0</v>
      </c>
      <c r="L726" s="405">
        <v>0</v>
      </c>
      <c r="M726" s="405">
        <v>0</v>
      </c>
      <c r="N726" s="405">
        <v>0</v>
      </c>
      <c r="O726" s="405">
        <v>0</v>
      </c>
      <c r="P726" s="405">
        <v>0</v>
      </c>
      <c r="Q726" s="405">
        <v>0</v>
      </c>
      <c r="R726" s="405">
        <v>0</v>
      </c>
      <c r="S726" s="405">
        <v>0</v>
      </c>
      <c r="T726" s="405">
        <v>0</v>
      </c>
    </row>
    <row r="727" spans="1:20">
      <c r="A727" s="405" t="s">
        <v>10161</v>
      </c>
      <c r="B727" s="405" t="s">
        <v>8664</v>
      </c>
      <c r="C727" s="405" t="s">
        <v>37</v>
      </c>
      <c r="D727" s="405" t="s">
        <v>10162</v>
      </c>
      <c r="F727" s="405">
        <v>6</v>
      </c>
      <c r="G727" s="405">
        <v>0</v>
      </c>
      <c r="H727" s="405">
        <v>6</v>
      </c>
      <c r="I727" s="405">
        <v>1</v>
      </c>
      <c r="J727" s="405">
        <v>0</v>
      </c>
      <c r="K727" s="405">
        <v>0</v>
      </c>
      <c r="L727" s="405">
        <v>0</v>
      </c>
      <c r="M727" s="405">
        <v>0</v>
      </c>
      <c r="N727" s="405">
        <v>0</v>
      </c>
      <c r="O727" s="405">
        <v>0</v>
      </c>
      <c r="P727" s="405">
        <v>0</v>
      </c>
      <c r="Q727" s="405">
        <v>0</v>
      </c>
      <c r="R727" s="405">
        <v>13</v>
      </c>
      <c r="S727" s="405">
        <v>8</v>
      </c>
      <c r="T727" s="405">
        <v>5</v>
      </c>
    </row>
    <row r="728" spans="1:20">
      <c r="A728" s="405" t="s">
        <v>10163</v>
      </c>
      <c r="B728" s="405" t="s">
        <v>8631</v>
      </c>
      <c r="C728" s="405" t="s">
        <v>37</v>
      </c>
      <c r="D728" s="405" t="s">
        <v>2795</v>
      </c>
      <c r="F728" s="405">
        <v>3</v>
      </c>
      <c r="G728" s="405">
        <v>4</v>
      </c>
      <c r="H728" s="405">
        <v>16</v>
      </c>
      <c r="I728" s="405">
        <v>7</v>
      </c>
      <c r="J728" s="405">
        <v>9</v>
      </c>
      <c r="K728" s="405">
        <v>0</v>
      </c>
      <c r="L728" s="405">
        <v>0</v>
      </c>
      <c r="M728" s="405">
        <v>1</v>
      </c>
      <c r="N728" s="405">
        <v>12</v>
      </c>
      <c r="O728" s="405">
        <v>13</v>
      </c>
      <c r="P728" s="405">
        <v>18</v>
      </c>
      <c r="Q728" s="405">
        <v>4</v>
      </c>
      <c r="R728" s="405">
        <v>87</v>
      </c>
      <c r="S728" s="405">
        <v>60</v>
      </c>
      <c r="T728" s="405">
        <v>27</v>
      </c>
    </row>
    <row r="729" spans="1:20">
      <c r="A729" s="405" t="s">
        <v>10164</v>
      </c>
      <c r="B729" s="405" t="s">
        <v>9422</v>
      </c>
      <c r="C729" s="405" t="s">
        <v>37</v>
      </c>
      <c r="D729" s="405" t="s">
        <v>10165</v>
      </c>
      <c r="E729" s="405" t="s">
        <v>10166</v>
      </c>
      <c r="F729" s="405">
        <v>0</v>
      </c>
      <c r="G729" s="405">
        <v>0</v>
      </c>
      <c r="H729" s="405">
        <v>0</v>
      </c>
      <c r="I729" s="405">
        <v>0</v>
      </c>
      <c r="J729" s="405">
        <v>0</v>
      </c>
      <c r="K729" s="405">
        <v>0</v>
      </c>
      <c r="L729" s="405">
        <v>0</v>
      </c>
      <c r="M729" s="405">
        <v>0</v>
      </c>
      <c r="N729" s="405">
        <v>0</v>
      </c>
      <c r="O729" s="405">
        <v>0</v>
      </c>
      <c r="P729" s="405">
        <v>0</v>
      </c>
      <c r="Q729" s="405">
        <v>0</v>
      </c>
      <c r="R729" s="405">
        <v>0</v>
      </c>
      <c r="S729" s="405">
        <v>0</v>
      </c>
      <c r="T729" s="405">
        <v>0</v>
      </c>
    </row>
    <row r="730" spans="1:20">
      <c r="A730" s="405" t="s">
        <v>10167</v>
      </c>
      <c r="B730" s="405" t="s">
        <v>9422</v>
      </c>
      <c r="C730" s="405" t="s">
        <v>37</v>
      </c>
      <c r="D730" s="405" t="s">
        <v>10168</v>
      </c>
      <c r="E730" s="405" t="s">
        <v>10169</v>
      </c>
      <c r="F730" s="405">
        <v>0</v>
      </c>
      <c r="G730" s="405">
        <v>0</v>
      </c>
      <c r="H730" s="405">
        <v>0</v>
      </c>
      <c r="I730" s="405">
        <v>0</v>
      </c>
      <c r="J730" s="405">
        <v>0</v>
      </c>
      <c r="K730" s="405">
        <v>0</v>
      </c>
      <c r="L730" s="405">
        <v>0</v>
      </c>
      <c r="M730" s="405">
        <v>0</v>
      </c>
      <c r="N730" s="405">
        <v>0</v>
      </c>
      <c r="O730" s="405">
        <v>0</v>
      </c>
      <c r="P730" s="405">
        <v>0</v>
      </c>
      <c r="Q730" s="405">
        <v>0</v>
      </c>
      <c r="R730" s="405">
        <v>0</v>
      </c>
      <c r="S730" s="405">
        <v>0</v>
      </c>
      <c r="T730" s="405">
        <v>0</v>
      </c>
    </row>
    <row r="731" spans="1:20">
      <c r="A731" s="405" t="s">
        <v>10170</v>
      </c>
      <c r="B731" s="405" t="s">
        <v>10171</v>
      </c>
      <c r="C731" s="405" t="s">
        <v>37</v>
      </c>
      <c r="D731" s="405" t="s">
        <v>10172</v>
      </c>
      <c r="E731" s="405" t="s">
        <v>10173</v>
      </c>
      <c r="F731" s="405">
        <v>0</v>
      </c>
      <c r="G731" s="405">
        <v>0</v>
      </c>
      <c r="H731" s="405">
        <v>0</v>
      </c>
      <c r="I731" s="405">
        <v>0</v>
      </c>
      <c r="J731" s="405">
        <v>0</v>
      </c>
      <c r="K731" s="405">
        <v>0</v>
      </c>
      <c r="L731" s="405">
        <v>0</v>
      </c>
      <c r="M731" s="405">
        <v>0</v>
      </c>
      <c r="N731" s="405">
        <v>0</v>
      </c>
      <c r="O731" s="405">
        <v>0</v>
      </c>
      <c r="P731" s="405">
        <v>0</v>
      </c>
      <c r="Q731" s="405">
        <v>0</v>
      </c>
      <c r="R731" s="405">
        <v>0</v>
      </c>
      <c r="S731" s="405">
        <v>0</v>
      </c>
      <c r="T731" s="405">
        <v>0</v>
      </c>
    </row>
    <row r="732" spans="1:20">
      <c r="A732" s="405" t="s">
        <v>10174</v>
      </c>
      <c r="B732" s="405" t="s">
        <v>128</v>
      </c>
      <c r="C732" s="405" t="s">
        <v>37</v>
      </c>
      <c r="D732" s="405" t="s">
        <v>10175</v>
      </c>
      <c r="F732" s="405">
        <v>0</v>
      </c>
      <c r="G732" s="405">
        <v>0</v>
      </c>
      <c r="H732" s="405">
        <v>0</v>
      </c>
      <c r="I732" s="405">
        <v>1</v>
      </c>
      <c r="J732" s="405">
        <v>0</v>
      </c>
      <c r="K732" s="405">
        <v>0</v>
      </c>
      <c r="L732" s="405">
        <v>0</v>
      </c>
      <c r="M732" s="405">
        <v>0</v>
      </c>
      <c r="N732" s="405">
        <v>0</v>
      </c>
      <c r="O732" s="405">
        <v>0</v>
      </c>
      <c r="P732" s="405">
        <v>0</v>
      </c>
      <c r="Q732" s="405">
        <v>1</v>
      </c>
      <c r="R732" s="405">
        <v>2</v>
      </c>
      <c r="S732" s="405">
        <v>2</v>
      </c>
      <c r="T732" s="405">
        <v>0</v>
      </c>
    </row>
    <row r="733" spans="1:20">
      <c r="A733" s="405" t="s">
        <v>10176</v>
      </c>
      <c r="B733" s="405" t="s">
        <v>128</v>
      </c>
      <c r="C733" s="405" t="s">
        <v>37</v>
      </c>
      <c r="D733" s="405" t="s">
        <v>10177</v>
      </c>
      <c r="E733" s="405" t="s">
        <v>10178</v>
      </c>
      <c r="F733" s="405">
        <v>0</v>
      </c>
      <c r="G733" s="405">
        <v>0</v>
      </c>
      <c r="H733" s="405">
        <v>4</v>
      </c>
      <c r="I733" s="405">
        <v>0</v>
      </c>
      <c r="J733" s="405">
        <v>0</v>
      </c>
      <c r="K733" s="405">
        <v>0</v>
      </c>
      <c r="L733" s="405">
        <v>0</v>
      </c>
      <c r="M733" s="405">
        <v>0</v>
      </c>
      <c r="N733" s="405">
        <v>0</v>
      </c>
      <c r="O733" s="405">
        <v>0</v>
      </c>
      <c r="P733" s="405">
        <v>0</v>
      </c>
      <c r="Q733" s="405">
        <v>0</v>
      </c>
      <c r="R733" s="405">
        <v>4</v>
      </c>
      <c r="S733" s="405">
        <v>2</v>
      </c>
      <c r="T733" s="405">
        <v>2</v>
      </c>
    </row>
    <row r="734" spans="1:20">
      <c r="A734" s="405" t="s">
        <v>10179</v>
      </c>
      <c r="B734" s="405" t="s">
        <v>128</v>
      </c>
      <c r="C734" s="405" t="s">
        <v>37</v>
      </c>
      <c r="D734" s="405" t="s">
        <v>10180</v>
      </c>
      <c r="E734" s="405" t="s">
        <v>10181</v>
      </c>
      <c r="F734" s="405">
        <v>0</v>
      </c>
      <c r="G734" s="405">
        <v>1</v>
      </c>
      <c r="H734" s="405">
        <v>0</v>
      </c>
      <c r="I734" s="405">
        <v>0</v>
      </c>
      <c r="J734" s="405">
        <v>2</v>
      </c>
      <c r="K734" s="405">
        <v>0</v>
      </c>
      <c r="L734" s="405">
        <v>0</v>
      </c>
      <c r="M734" s="405">
        <v>0</v>
      </c>
      <c r="N734" s="405">
        <v>2</v>
      </c>
      <c r="O734" s="405">
        <v>0</v>
      </c>
      <c r="P734" s="405">
        <v>1</v>
      </c>
      <c r="Q734" s="405">
        <v>0</v>
      </c>
      <c r="R734" s="405">
        <v>6</v>
      </c>
      <c r="S734" s="405">
        <v>5</v>
      </c>
      <c r="T734" s="405">
        <v>1</v>
      </c>
    </row>
    <row r="735" spans="1:20">
      <c r="A735" s="405" t="s">
        <v>10182</v>
      </c>
      <c r="B735" s="405" t="s">
        <v>128</v>
      </c>
      <c r="C735" s="405" t="s">
        <v>37</v>
      </c>
      <c r="D735" s="405" t="s">
        <v>10183</v>
      </c>
      <c r="E735" s="405" t="s">
        <v>10184</v>
      </c>
      <c r="F735" s="405">
        <v>1</v>
      </c>
      <c r="G735" s="405">
        <v>12</v>
      </c>
      <c r="H735" s="405">
        <v>3</v>
      </c>
      <c r="I735" s="405">
        <v>34</v>
      </c>
      <c r="J735" s="405">
        <v>6</v>
      </c>
      <c r="K735" s="405">
        <v>0</v>
      </c>
      <c r="L735" s="405">
        <v>0</v>
      </c>
      <c r="M735" s="405">
        <v>2</v>
      </c>
      <c r="N735" s="405">
        <v>9</v>
      </c>
      <c r="O735" s="405">
        <v>6</v>
      </c>
      <c r="P735" s="405">
        <v>21</v>
      </c>
      <c r="Q735" s="405">
        <v>12</v>
      </c>
      <c r="R735" s="405">
        <v>106</v>
      </c>
      <c r="S735" s="405">
        <v>73</v>
      </c>
      <c r="T735" s="405">
        <v>33</v>
      </c>
    </row>
    <row r="736" spans="1:20">
      <c r="A736" s="405" t="s">
        <v>10185</v>
      </c>
      <c r="B736" s="405" t="s">
        <v>10186</v>
      </c>
      <c r="C736" s="405" t="s">
        <v>37</v>
      </c>
      <c r="D736" s="405" t="s">
        <v>10187</v>
      </c>
      <c r="F736" s="405">
        <v>1</v>
      </c>
      <c r="G736" s="405">
        <v>3</v>
      </c>
      <c r="H736" s="405">
        <v>10</v>
      </c>
      <c r="I736" s="405">
        <v>9</v>
      </c>
      <c r="J736" s="405">
        <v>14</v>
      </c>
      <c r="K736" s="405">
        <v>0</v>
      </c>
      <c r="L736" s="405">
        <v>0</v>
      </c>
      <c r="M736" s="405">
        <v>1</v>
      </c>
      <c r="N736" s="405">
        <v>3</v>
      </c>
      <c r="O736" s="405">
        <v>5</v>
      </c>
      <c r="P736" s="405">
        <v>14</v>
      </c>
      <c r="Q736" s="405">
        <v>5</v>
      </c>
      <c r="R736" s="405">
        <v>65</v>
      </c>
      <c r="S736" s="405">
        <v>55</v>
      </c>
      <c r="T736" s="405">
        <v>10</v>
      </c>
    </row>
    <row r="737" spans="1:20">
      <c r="A737" s="405" t="s">
        <v>10188</v>
      </c>
      <c r="B737" s="405" t="s">
        <v>9062</v>
      </c>
      <c r="C737" s="405" t="s">
        <v>37</v>
      </c>
      <c r="D737" s="405" t="s">
        <v>10189</v>
      </c>
      <c r="F737" s="405">
        <v>0</v>
      </c>
      <c r="G737" s="405">
        <v>0</v>
      </c>
      <c r="H737" s="405">
        <v>0</v>
      </c>
      <c r="I737" s="405">
        <v>0</v>
      </c>
      <c r="J737" s="405">
        <v>0</v>
      </c>
      <c r="K737" s="405">
        <v>0</v>
      </c>
      <c r="L737" s="405">
        <v>0</v>
      </c>
      <c r="M737" s="405">
        <v>0</v>
      </c>
      <c r="N737" s="405">
        <v>0</v>
      </c>
      <c r="O737" s="405">
        <v>0</v>
      </c>
      <c r="P737" s="405">
        <v>0</v>
      </c>
      <c r="Q737" s="405">
        <v>0</v>
      </c>
      <c r="R737" s="405">
        <v>0</v>
      </c>
      <c r="S737" s="405">
        <v>0</v>
      </c>
      <c r="T737" s="405">
        <v>0</v>
      </c>
    </row>
    <row r="738" spans="1:20">
      <c r="A738" s="405" t="s">
        <v>10190</v>
      </c>
      <c r="B738" s="405" t="s">
        <v>10191</v>
      </c>
      <c r="C738" s="405" t="s">
        <v>37</v>
      </c>
      <c r="D738" s="405" t="s">
        <v>10192</v>
      </c>
      <c r="F738" s="405">
        <v>0</v>
      </c>
      <c r="G738" s="405">
        <v>0</v>
      </c>
      <c r="H738" s="405">
        <v>0</v>
      </c>
      <c r="I738" s="405">
        <v>0</v>
      </c>
      <c r="J738" s="405">
        <v>0</v>
      </c>
      <c r="K738" s="405">
        <v>0</v>
      </c>
      <c r="L738" s="405">
        <v>0</v>
      </c>
      <c r="M738" s="405">
        <v>0</v>
      </c>
      <c r="N738" s="405">
        <v>0</v>
      </c>
      <c r="O738" s="405">
        <v>0</v>
      </c>
      <c r="P738" s="405">
        <v>0</v>
      </c>
      <c r="Q738" s="405">
        <v>0</v>
      </c>
      <c r="R738" s="405">
        <v>0</v>
      </c>
      <c r="S738" s="405">
        <v>0</v>
      </c>
      <c r="T738" s="405">
        <v>0</v>
      </c>
    </row>
    <row r="739" spans="1:20">
      <c r="A739" s="405" t="s">
        <v>10193</v>
      </c>
      <c r="B739" s="405" t="s">
        <v>8647</v>
      </c>
      <c r="C739" s="405" t="s">
        <v>37</v>
      </c>
      <c r="D739" s="405" t="s">
        <v>10194</v>
      </c>
      <c r="E739" s="405" t="s">
        <v>10195</v>
      </c>
      <c r="F739" s="405">
        <v>0</v>
      </c>
      <c r="G739" s="405">
        <v>0</v>
      </c>
      <c r="H739" s="405">
        <v>0</v>
      </c>
      <c r="I739" s="405">
        <v>0</v>
      </c>
      <c r="J739" s="405">
        <v>0</v>
      </c>
      <c r="K739" s="405">
        <v>0</v>
      </c>
      <c r="L739" s="405">
        <v>0</v>
      </c>
      <c r="M739" s="405">
        <v>0</v>
      </c>
      <c r="N739" s="405">
        <v>0</v>
      </c>
      <c r="O739" s="405">
        <v>0</v>
      </c>
      <c r="P739" s="405">
        <v>0</v>
      </c>
      <c r="Q739" s="405">
        <v>0</v>
      </c>
      <c r="R739" s="405">
        <v>0</v>
      </c>
      <c r="S739" s="405">
        <v>0</v>
      </c>
      <c r="T739" s="405">
        <v>0</v>
      </c>
    </row>
    <row r="740" spans="1:20">
      <c r="A740" s="405" t="s">
        <v>10196</v>
      </c>
      <c r="B740" s="405" t="s">
        <v>10197</v>
      </c>
      <c r="C740" s="405" t="s">
        <v>37</v>
      </c>
      <c r="D740" s="405" t="s">
        <v>10198</v>
      </c>
      <c r="F740" s="405">
        <v>0</v>
      </c>
      <c r="G740" s="405">
        <v>0</v>
      </c>
      <c r="H740" s="405">
        <v>0</v>
      </c>
      <c r="I740" s="405">
        <v>0</v>
      </c>
      <c r="J740" s="405">
        <v>0</v>
      </c>
      <c r="K740" s="405">
        <v>0</v>
      </c>
      <c r="L740" s="405">
        <v>0</v>
      </c>
      <c r="M740" s="405">
        <v>0</v>
      </c>
      <c r="N740" s="405">
        <v>0</v>
      </c>
      <c r="O740" s="405">
        <v>0</v>
      </c>
      <c r="P740" s="405">
        <v>0</v>
      </c>
      <c r="Q740" s="405">
        <v>0</v>
      </c>
      <c r="R740" s="405">
        <v>0</v>
      </c>
      <c r="S740" s="405">
        <v>0</v>
      </c>
      <c r="T740" s="405">
        <v>0</v>
      </c>
    </row>
    <row r="741" spans="1:20">
      <c r="A741" s="405" t="s">
        <v>10199</v>
      </c>
      <c r="B741" s="405" t="s">
        <v>10200</v>
      </c>
      <c r="C741" s="405" t="s">
        <v>37</v>
      </c>
      <c r="D741" s="405" t="s">
        <v>10201</v>
      </c>
      <c r="F741" s="405">
        <v>0</v>
      </c>
      <c r="G741" s="405">
        <v>0</v>
      </c>
      <c r="H741" s="405">
        <v>0</v>
      </c>
      <c r="I741" s="405">
        <v>0</v>
      </c>
      <c r="J741" s="405">
        <v>0</v>
      </c>
      <c r="K741" s="405">
        <v>0</v>
      </c>
      <c r="L741" s="405">
        <v>0</v>
      </c>
      <c r="M741" s="405">
        <v>0</v>
      </c>
      <c r="N741" s="405">
        <v>0</v>
      </c>
      <c r="O741" s="405">
        <v>0</v>
      </c>
      <c r="P741" s="405">
        <v>0</v>
      </c>
      <c r="Q741" s="405">
        <v>0</v>
      </c>
      <c r="R741" s="405">
        <v>0</v>
      </c>
      <c r="S741" s="405">
        <v>0</v>
      </c>
      <c r="T741" s="405">
        <v>0</v>
      </c>
    </row>
    <row r="742" spans="1:20">
      <c r="A742" s="405" t="s">
        <v>10202</v>
      </c>
      <c r="B742" s="405" t="s">
        <v>8616</v>
      </c>
      <c r="C742" s="405" t="s">
        <v>37</v>
      </c>
      <c r="D742" s="405" t="s">
        <v>10203</v>
      </c>
      <c r="F742" s="405">
        <v>0</v>
      </c>
      <c r="G742" s="405">
        <v>0</v>
      </c>
      <c r="H742" s="405">
        <v>0</v>
      </c>
      <c r="I742" s="405">
        <v>0</v>
      </c>
      <c r="J742" s="405">
        <v>0</v>
      </c>
      <c r="K742" s="405">
        <v>0</v>
      </c>
      <c r="L742" s="405">
        <v>0</v>
      </c>
      <c r="M742" s="405">
        <v>0</v>
      </c>
      <c r="N742" s="405">
        <v>0</v>
      </c>
      <c r="O742" s="405">
        <v>0</v>
      </c>
      <c r="P742" s="405">
        <v>0</v>
      </c>
      <c r="Q742" s="405">
        <v>0</v>
      </c>
      <c r="R742" s="405">
        <v>0</v>
      </c>
      <c r="S742" s="405">
        <v>0</v>
      </c>
      <c r="T742" s="405">
        <v>0</v>
      </c>
    </row>
    <row r="743" spans="1:20">
      <c r="A743" s="405" t="s">
        <v>10204</v>
      </c>
      <c r="B743" s="405" t="s">
        <v>128</v>
      </c>
      <c r="C743" s="405" t="s">
        <v>37</v>
      </c>
      <c r="D743" s="405" t="s">
        <v>10205</v>
      </c>
      <c r="E743" s="405" t="s">
        <v>10206</v>
      </c>
      <c r="F743" s="405">
        <v>6</v>
      </c>
      <c r="G743" s="405">
        <v>3</v>
      </c>
      <c r="H743" s="405">
        <v>1</v>
      </c>
      <c r="I743" s="405">
        <v>2</v>
      </c>
      <c r="J743" s="405">
        <v>5</v>
      </c>
      <c r="K743" s="405">
        <v>0</v>
      </c>
      <c r="L743" s="405">
        <v>4</v>
      </c>
      <c r="M743" s="405">
        <v>0</v>
      </c>
      <c r="N743" s="405">
        <v>2</v>
      </c>
      <c r="O743" s="405">
        <v>14</v>
      </c>
      <c r="P743" s="405">
        <v>8</v>
      </c>
      <c r="Q743" s="405">
        <v>3</v>
      </c>
      <c r="R743" s="405">
        <v>48</v>
      </c>
      <c r="S743" s="405">
        <v>39</v>
      </c>
      <c r="T743" s="405">
        <v>9</v>
      </c>
    </row>
    <row r="744" spans="1:20">
      <c r="A744" s="405" t="s">
        <v>7622</v>
      </c>
      <c r="B744" s="405" t="s">
        <v>7123</v>
      </c>
      <c r="C744" s="405" t="s">
        <v>37</v>
      </c>
      <c r="D744" s="405" t="s">
        <v>7623</v>
      </c>
      <c r="F744" s="405">
        <v>0</v>
      </c>
      <c r="G744" s="405">
        <v>0</v>
      </c>
      <c r="H744" s="405">
        <v>6</v>
      </c>
      <c r="I744" s="405">
        <v>9</v>
      </c>
      <c r="J744" s="405">
        <v>4</v>
      </c>
      <c r="K744" s="405">
        <v>0</v>
      </c>
      <c r="L744" s="405">
        <v>0</v>
      </c>
      <c r="M744" s="405">
        <v>0</v>
      </c>
      <c r="N744" s="405">
        <v>0</v>
      </c>
      <c r="O744" s="405">
        <v>1</v>
      </c>
      <c r="P744" s="405">
        <v>0</v>
      </c>
      <c r="Q744" s="405">
        <v>2</v>
      </c>
      <c r="R744" s="405">
        <v>22</v>
      </c>
      <c r="S744" s="405">
        <v>17</v>
      </c>
      <c r="T744" s="405">
        <v>5</v>
      </c>
    </row>
    <row r="745" spans="1:20">
      <c r="A745" s="405" t="s">
        <v>10207</v>
      </c>
      <c r="B745" s="405" t="s">
        <v>10208</v>
      </c>
      <c r="C745" s="405" t="s">
        <v>37</v>
      </c>
      <c r="D745" s="405" t="s">
        <v>10209</v>
      </c>
      <c r="F745" s="405">
        <v>0</v>
      </c>
      <c r="G745" s="405">
        <v>0</v>
      </c>
      <c r="H745" s="405">
        <v>0</v>
      </c>
      <c r="I745" s="405">
        <v>0</v>
      </c>
      <c r="J745" s="405">
        <v>0</v>
      </c>
      <c r="K745" s="405">
        <v>0</v>
      </c>
      <c r="L745" s="405">
        <v>0</v>
      </c>
      <c r="M745" s="405">
        <v>0</v>
      </c>
      <c r="N745" s="405">
        <v>0</v>
      </c>
      <c r="O745" s="405">
        <v>0</v>
      </c>
      <c r="P745" s="405">
        <v>0</v>
      </c>
      <c r="Q745" s="405">
        <v>0</v>
      </c>
      <c r="R745" s="405">
        <v>0</v>
      </c>
      <c r="S745" s="405">
        <v>0</v>
      </c>
      <c r="T745" s="405">
        <v>0</v>
      </c>
    </row>
    <row r="746" spans="1:20">
      <c r="A746" s="405" t="s">
        <v>10210</v>
      </c>
      <c r="B746" s="405" t="s">
        <v>9213</v>
      </c>
      <c r="C746" s="405" t="s">
        <v>37</v>
      </c>
      <c r="D746" s="405" t="s">
        <v>10211</v>
      </c>
      <c r="F746" s="405">
        <v>0</v>
      </c>
      <c r="G746" s="405">
        <v>0</v>
      </c>
      <c r="H746" s="405">
        <v>0</v>
      </c>
      <c r="I746" s="405">
        <v>0</v>
      </c>
      <c r="J746" s="405">
        <v>0</v>
      </c>
      <c r="K746" s="405">
        <v>0</v>
      </c>
      <c r="L746" s="405">
        <v>0</v>
      </c>
      <c r="M746" s="405">
        <v>0</v>
      </c>
      <c r="N746" s="405">
        <v>0</v>
      </c>
      <c r="O746" s="405">
        <v>0</v>
      </c>
      <c r="P746" s="405">
        <v>0</v>
      </c>
      <c r="Q746" s="405">
        <v>0</v>
      </c>
      <c r="R746" s="405">
        <v>0</v>
      </c>
      <c r="S746" s="405">
        <v>0</v>
      </c>
      <c r="T746" s="405">
        <v>0</v>
      </c>
    </row>
    <row r="747" spans="1:20">
      <c r="A747" s="405" t="s">
        <v>10212</v>
      </c>
      <c r="B747" s="405" t="s">
        <v>9213</v>
      </c>
      <c r="C747" s="405" t="s">
        <v>37</v>
      </c>
      <c r="D747" s="405" t="s">
        <v>10213</v>
      </c>
      <c r="F747" s="405">
        <v>0</v>
      </c>
      <c r="G747" s="405">
        <v>0</v>
      </c>
      <c r="H747" s="405">
        <v>0</v>
      </c>
      <c r="I747" s="405">
        <v>0</v>
      </c>
      <c r="J747" s="405">
        <v>0</v>
      </c>
      <c r="K747" s="405">
        <v>0</v>
      </c>
      <c r="L747" s="405">
        <v>0</v>
      </c>
      <c r="M747" s="405">
        <v>0</v>
      </c>
      <c r="N747" s="405">
        <v>0</v>
      </c>
      <c r="O747" s="405">
        <v>0</v>
      </c>
      <c r="P747" s="405">
        <v>0</v>
      </c>
      <c r="Q747" s="405">
        <v>0</v>
      </c>
      <c r="R747" s="405">
        <v>0</v>
      </c>
      <c r="S747" s="405">
        <v>0</v>
      </c>
      <c r="T747" s="405">
        <v>0</v>
      </c>
    </row>
    <row r="748" spans="1:20">
      <c r="A748" s="405" t="s">
        <v>10214</v>
      </c>
      <c r="B748" s="405" t="s">
        <v>8679</v>
      </c>
      <c r="C748" s="405" t="s">
        <v>37</v>
      </c>
      <c r="D748" s="405" t="s">
        <v>10215</v>
      </c>
      <c r="F748" s="405">
        <v>0</v>
      </c>
      <c r="G748" s="405">
        <v>4</v>
      </c>
      <c r="H748" s="405">
        <v>3</v>
      </c>
      <c r="I748" s="405">
        <v>0</v>
      </c>
      <c r="J748" s="405">
        <v>0</v>
      </c>
      <c r="K748" s="405">
        <v>0</v>
      </c>
      <c r="L748" s="405">
        <v>0</v>
      </c>
      <c r="M748" s="405">
        <v>0</v>
      </c>
      <c r="N748" s="405">
        <v>10</v>
      </c>
      <c r="O748" s="405">
        <v>19</v>
      </c>
      <c r="P748" s="405">
        <v>1</v>
      </c>
      <c r="Q748" s="405">
        <v>0</v>
      </c>
      <c r="R748" s="405">
        <v>37</v>
      </c>
      <c r="S748" s="405">
        <v>26</v>
      </c>
      <c r="T748" s="405">
        <v>11</v>
      </c>
    </row>
    <row r="749" spans="1:20">
      <c r="A749" s="405" t="s">
        <v>10216</v>
      </c>
      <c r="B749" s="405" t="s">
        <v>8679</v>
      </c>
      <c r="C749" s="405" t="s">
        <v>37</v>
      </c>
      <c r="D749" s="405" t="s">
        <v>10217</v>
      </c>
      <c r="F749" s="405">
        <v>0</v>
      </c>
      <c r="G749" s="405">
        <v>0</v>
      </c>
      <c r="H749" s="405">
        <v>0</v>
      </c>
      <c r="I749" s="405">
        <v>0</v>
      </c>
      <c r="J749" s="405">
        <v>0</v>
      </c>
      <c r="K749" s="405">
        <v>0</v>
      </c>
      <c r="L749" s="405">
        <v>0</v>
      </c>
      <c r="M749" s="405">
        <v>0</v>
      </c>
      <c r="N749" s="405">
        <v>0</v>
      </c>
      <c r="O749" s="405">
        <v>0</v>
      </c>
      <c r="P749" s="405">
        <v>0</v>
      </c>
      <c r="Q749" s="405">
        <v>0</v>
      </c>
      <c r="R749" s="405">
        <v>0</v>
      </c>
      <c r="S749" s="405">
        <v>0</v>
      </c>
      <c r="T749" s="405">
        <v>0</v>
      </c>
    </row>
    <row r="750" spans="1:20">
      <c r="A750" s="405" t="s">
        <v>10218</v>
      </c>
      <c r="B750" s="405" t="s">
        <v>8642</v>
      </c>
      <c r="C750" s="405" t="s">
        <v>37</v>
      </c>
      <c r="D750" s="405" t="s">
        <v>10219</v>
      </c>
      <c r="F750" s="405">
        <v>0</v>
      </c>
      <c r="G750" s="405">
        <v>0</v>
      </c>
      <c r="H750" s="405">
        <v>0</v>
      </c>
      <c r="I750" s="405">
        <v>0</v>
      </c>
      <c r="J750" s="405">
        <v>0</v>
      </c>
      <c r="K750" s="405">
        <v>0</v>
      </c>
      <c r="L750" s="405">
        <v>0</v>
      </c>
      <c r="M750" s="405">
        <v>0</v>
      </c>
      <c r="N750" s="405">
        <v>0</v>
      </c>
      <c r="O750" s="405">
        <v>0</v>
      </c>
      <c r="P750" s="405">
        <v>0</v>
      </c>
      <c r="Q750" s="405">
        <v>0</v>
      </c>
      <c r="R750" s="405">
        <v>0</v>
      </c>
      <c r="S750" s="405">
        <v>0</v>
      </c>
      <c r="T750" s="405">
        <v>0</v>
      </c>
    </row>
    <row r="751" spans="1:20">
      <c r="A751" s="405" t="s">
        <v>10220</v>
      </c>
      <c r="B751" s="405" t="s">
        <v>8916</v>
      </c>
      <c r="C751" s="405" t="s">
        <v>37</v>
      </c>
      <c r="D751" s="405" t="s">
        <v>10221</v>
      </c>
      <c r="F751" s="405">
        <v>0</v>
      </c>
      <c r="G751" s="405">
        <v>0</v>
      </c>
      <c r="H751" s="405">
        <v>0</v>
      </c>
      <c r="I751" s="405">
        <v>0</v>
      </c>
      <c r="J751" s="405">
        <v>0</v>
      </c>
      <c r="K751" s="405">
        <v>0</v>
      </c>
      <c r="L751" s="405">
        <v>0</v>
      </c>
      <c r="M751" s="405">
        <v>0</v>
      </c>
      <c r="N751" s="405">
        <v>0</v>
      </c>
      <c r="O751" s="405">
        <v>0</v>
      </c>
      <c r="P751" s="405">
        <v>0</v>
      </c>
      <c r="Q751" s="405">
        <v>0</v>
      </c>
      <c r="R751" s="405">
        <v>0</v>
      </c>
      <c r="S751" s="405">
        <v>0</v>
      </c>
      <c r="T751" s="405">
        <v>0</v>
      </c>
    </row>
    <row r="752" spans="1:20">
      <c r="A752" s="405" t="s">
        <v>10222</v>
      </c>
      <c r="B752" s="405" t="s">
        <v>8916</v>
      </c>
      <c r="C752" s="405" t="s">
        <v>37</v>
      </c>
      <c r="D752" s="405" t="s">
        <v>10223</v>
      </c>
      <c r="F752" s="405">
        <v>0</v>
      </c>
      <c r="G752" s="405">
        <v>0</v>
      </c>
      <c r="H752" s="405">
        <v>0</v>
      </c>
      <c r="I752" s="405">
        <v>0</v>
      </c>
      <c r="J752" s="405">
        <v>0</v>
      </c>
      <c r="K752" s="405">
        <v>0</v>
      </c>
      <c r="L752" s="405">
        <v>0</v>
      </c>
      <c r="M752" s="405">
        <v>0</v>
      </c>
      <c r="N752" s="405">
        <v>0</v>
      </c>
      <c r="O752" s="405">
        <v>0</v>
      </c>
      <c r="P752" s="405">
        <v>0</v>
      </c>
      <c r="Q752" s="405">
        <v>0</v>
      </c>
      <c r="R752" s="405">
        <v>0</v>
      </c>
      <c r="S752" s="405">
        <v>0</v>
      </c>
      <c r="T752" s="405">
        <v>0</v>
      </c>
    </row>
    <row r="753" spans="1:20">
      <c r="A753" s="405" t="s">
        <v>10224</v>
      </c>
      <c r="B753" s="405" t="s">
        <v>128</v>
      </c>
      <c r="C753" s="405" t="s">
        <v>37</v>
      </c>
      <c r="D753" s="405" t="s">
        <v>10225</v>
      </c>
      <c r="E753" s="405" t="s">
        <v>10225</v>
      </c>
      <c r="F753" s="405">
        <v>0</v>
      </c>
      <c r="G753" s="405">
        <v>1</v>
      </c>
      <c r="H753" s="405">
        <v>0</v>
      </c>
      <c r="I753" s="405">
        <v>1</v>
      </c>
      <c r="J753" s="405">
        <v>0</v>
      </c>
      <c r="K753" s="405">
        <v>1</v>
      </c>
      <c r="L753" s="405">
        <v>0</v>
      </c>
      <c r="M753" s="405">
        <v>0</v>
      </c>
      <c r="N753" s="405">
        <v>0</v>
      </c>
      <c r="O753" s="405">
        <v>0</v>
      </c>
      <c r="P753" s="405">
        <v>5</v>
      </c>
      <c r="Q753" s="405">
        <v>1</v>
      </c>
      <c r="R753" s="405">
        <v>9</v>
      </c>
      <c r="S753" s="405">
        <v>9</v>
      </c>
      <c r="T753" s="405">
        <v>0</v>
      </c>
    </row>
    <row r="754" spans="1:20">
      <c r="A754" s="405" t="s">
        <v>10226</v>
      </c>
      <c r="B754" s="405" t="s">
        <v>9145</v>
      </c>
      <c r="C754" s="405" t="s">
        <v>37</v>
      </c>
      <c r="D754" s="405" t="s">
        <v>10227</v>
      </c>
      <c r="E754" s="405" t="s">
        <v>10228</v>
      </c>
      <c r="F754" s="405">
        <v>0</v>
      </c>
      <c r="G754" s="405">
        <v>0</v>
      </c>
      <c r="H754" s="405">
        <v>0</v>
      </c>
      <c r="I754" s="405">
        <v>0</v>
      </c>
      <c r="J754" s="405">
        <v>0</v>
      </c>
      <c r="K754" s="405">
        <v>0</v>
      </c>
      <c r="L754" s="405">
        <v>0</v>
      </c>
      <c r="M754" s="405">
        <v>0</v>
      </c>
      <c r="N754" s="405">
        <v>0</v>
      </c>
      <c r="O754" s="405">
        <v>0</v>
      </c>
      <c r="P754" s="405">
        <v>0</v>
      </c>
      <c r="Q754" s="405">
        <v>0</v>
      </c>
      <c r="R754" s="405">
        <v>0</v>
      </c>
      <c r="S754" s="405">
        <v>0</v>
      </c>
      <c r="T754" s="405">
        <v>0</v>
      </c>
    </row>
    <row r="755" spans="1:20">
      <c r="A755" s="405" t="s">
        <v>7628</v>
      </c>
      <c r="B755" s="405" t="s">
        <v>3912</v>
      </c>
      <c r="C755" s="405" t="s">
        <v>37</v>
      </c>
      <c r="D755" s="405" t="s">
        <v>7629</v>
      </c>
      <c r="E755" s="405" t="s">
        <v>7630</v>
      </c>
      <c r="F755" s="405">
        <v>0</v>
      </c>
      <c r="G755" s="405">
        <v>0</v>
      </c>
      <c r="H755" s="405">
        <v>0</v>
      </c>
      <c r="I755" s="405">
        <v>0</v>
      </c>
      <c r="J755" s="405">
        <v>0</v>
      </c>
      <c r="K755" s="405">
        <v>0</v>
      </c>
      <c r="L755" s="405">
        <v>0</v>
      </c>
      <c r="M755" s="405">
        <v>0</v>
      </c>
      <c r="N755" s="405">
        <v>0</v>
      </c>
      <c r="O755" s="405">
        <v>0</v>
      </c>
      <c r="P755" s="405">
        <v>0</v>
      </c>
      <c r="Q755" s="405">
        <v>0</v>
      </c>
      <c r="R755" s="405">
        <v>0</v>
      </c>
      <c r="S755" s="405">
        <v>0</v>
      </c>
      <c r="T755" s="405">
        <v>0</v>
      </c>
    </row>
    <row r="756" spans="1:20">
      <c r="A756" s="405" t="s">
        <v>10229</v>
      </c>
      <c r="B756" s="405" t="s">
        <v>10230</v>
      </c>
      <c r="C756" s="405" t="s">
        <v>37</v>
      </c>
      <c r="D756" s="405" t="s">
        <v>10231</v>
      </c>
      <c r="E756" s="405" t="s">
        <v>10232</v>
      </c>
      <c r="F756" s="405">
        <v>0</v>
      </c>
      <c r="G756" s="405">
        <v>0</v>
      </c>
      <c r="H756" s="405">
        <v>0</v>
      </c>
      <c r="I756" s="405">
        <v>0</v>
      </c>
      <c r="J756" s="405">
        <v>0</v>
      </c>
      <c r="K756" s="405">
        <v>0</v>
      </c>
      <c r="L756" s="405">
        <v>0</v>
      </c>
      <c r="M756" s="405">
        <v>0</v>
      </c>
      <c r="N756" s="405">
        <v>0</v>
      </c>
      <c r="O756" s="405">
        <v>0</v>
      </c>
      <c r="P756" s="405">
        <v>0</v>
      </c>
      <c r="Q756" s="405">
        <v>0</v>
      </c>
      <c r="R756" s="405">
        <v>0</v>
      </c>
      <c r="S756" s="405">
        <v>0</v>
      </c>
      <c r="T756" s="405">
        <v>0</v>
      </c>
    </row>
    <row r="757" spans="1:20">
      <c r="A757" s="405" t="s">
        <v>10233</v>
      </c>
      <c r="B757" s="405" t="s">
        <v>9213</v>
      </c>
      <c r="C757" s="405" t="s">
        <v>37</v>
      </c>
      <c r="D757" s="405" t="s">
        <v>10234</v>
      </c>
      <c r="F757" s="405">
        <v>0</v>
      </c>
      <c r="G757" s="405">
        <v>0</v>
      </c>
      <c r="H757" s="405">
        <v>0</v>
      </c>
      <c r="I757" s="405">
        <v>0</v>
      </c>
      <c r="J757" s="405">
        <v>0</v>
      </c>
      <c r="K757" s="405">
        <v>0</v>
      </c>
      <c r="L757" s="405">
        <v>0</v>
      </c>
      <c r="M757" s="405">
        <v>0</v>
      </c>
      <c r="N757" s="405">
        <v>0</v>
      </c>
      <c r="O757" s="405">
        <v>0</v>
      </c>
      <c r="P757" s="405">
        <v>0</v>
      </c>
      <c r="Q757" s="405">
        <v>0</v>
      </c>
      <c r="R757" s="405">
        <v>0</v>
      </c>
      <c r="S757" s="405">
        <v>0</v>
      </c>
      <c r="T757" s="405">
        <v>0</v>
      </c>
    </row>
    <row r="758" spans="1:20">
      <c r="A758" s="405" t="s">
        <v>10235</v>
      </c>
      <c r="B758" s="405" t="s">
        <v>10236</v>
      </c>
      <c r="C758" s="405" t="s">
        <v>37</v>
      </c>
      <c r="D758" s="405" t="s">
        <v>10237</v>
      </c>
      <c r="F758" s="405">
        <v>0</v>
      </c>
      <c r="G758" s="405">
        <v>0</v>
      </c>
      <c r="H758" s="405">
        <v>0</v>
      </c>
      <c r="I758" s="405">
        <v>0</v>
      </c>
      <c r="J758" s="405">
        <v>0</v>
      </c>
      <c r="K758" s="405">
        <v>0</v>
      </c>
      <c r="L758" s="405">
        <v>0</v>
      </c>
      <c r="M758" s="405">
        <v>0</v>
      </c>
      <c r="N758" s="405">
        <v>0</v>
      </c>
      <c r="O758" s="405">
        <v>0</v>
      </c>
      <c r="P758" s="405">
        <v>0</v>
      </c>
      <c r="Q758" s="405">
        <v>0</v>
      </c>
      <c r="R758" s="405">
        <v>0</v>
      </c>
      <c r="S758" s="405">
        <v>0</v>
      </c>
      <c r="T758" s="405">
        <v>0</v>
      </c>
    </row>
    <row r="759" spans="1:20">
      <c r="A759" s="405" t="s">
        <v>7635</v>
      </c>
      <c r="B759" s="405" t="s">
        <v>7183</v>
      </c>
      <c r="C759" s="405" t="s">
        <v>37</v>
      </c>
      <c r="D759" s="405" t="s">
        <v>7636</v>
      </c>
      <c r="E759" s="405" t="s">
        <v>7637</v>
      </c>
      <c r="F759" s="405">
        <v>0</v>
      </c>
      <c r="G759" s="405">
        <v>0</v>
      </c>
      <c r="H759" s="405">
        <v>0</v>
      </c>
      <c r="I759" s="405">
        <v>0</v>
      </c>
      <c r="J759" s="405">
        <v>0</v>
      </c>
      <c r="K759" s="405">
        <v>0</v>
      </c>
      <c r="L759" s="405">
        <v>3</v>
      </c>
      <c r="M759" s="405">
        <v>0</v>
      </c>
      <c r="N759" s="405">
        <v>0</v>
      </c>
      <c r="O759" s="405">
        <v>0</v>
      </c>
      <c r="P759" s="405">
        <v>0</v>
      </c>
      <c r="Q759" s="405">
        <v>0</v>
      </c>
      <c r="R759" s="405">
        <v>3</v>
      </c>
      <c r="S759" s="405">
        <v>2</v>
      </c>
      <c r="T759" s="405">
        <v>1</v>
      </c>
    </row>
    <row r="760" spans="1:20">
      <c r="A760" s="405" t="s">
        <v>10238</v>
      </c>
      <c r="B760" s="405" t="s">
        <v>10239</v>
      </c>
      <c r="C760" s="405" t="s">
        <v>37</v>
      </c>
      <c r="D760" s="405" t="s">
        <v>10240</v>
      </c>
      <c r="F760" s="405">
        <v>0</v>
      </c>
      <c r="G760" s="405">
        <v>0</v>
      </c>
      <c r="H760" s="405">
        <v>0</v>
      </c>
      <c r="I760" s="405">
        <v>0</v>
      </c>
      <c r="J760" s="405">
        <v>0</v>
      </c>
      <c r="K760" s="405">
        <v>0</v>
      </c>
      <c r="L760" s="405">
        <v>0</v>
      </c>
      <c r="M760" s="405">
        <v>0</v>
      </c>
      <c r="N760" s="405">
        <v>0</v>
      </c>
      <c r="O760" s="405">
        <v>1</v>
      </c>
      <c r="P760" s="405">
        <v>0</v>
      </c>
      <c r="Q760" s="405">
        <v>0</v>
      </c>
      <c r="R760" s="405">
        <v>1</v>
      </c>
      <c r="S760" s="405">
        <v>1</v>
      </c>
      <c r="T760" s="405">
        <v>0</v>
      </c>
    </row>
    <row r="761" spans="1:20">
      <c r="A761" s="405" t="s">
        <v>10241</v>
      </c>
      <c r="B761" s="405" t="s">
        <v>8590</v>
      </c>
      <c r="C761" s="405" t="s">
        <v>37</v>
      </c>
      <c r="D761" s="405" t="s">
        <v>10242</v>
      </c>
      <c r="E761" s="405" t="s">
        <v>10243</v>
      </c>
      <c r="F761" s="405">
        <v>0</v>
      </c>
      <c r="G761" s="405">
        <v>0</v>
      </c>
      <c r="H761" s="405">
        <v>0</v>
      </c>
      <c r="I761" s="405">
        <v>0</v>
      </c>
      <c r="J761" s="405">
        <v>0</v>
      </c>
      <c r="K761" s="405">
        <v>0</v>
      </c>
      <c r="L761" s="405">
        <v>0</v>
      </c>
      <c r="M761" s="405">
        <v>0</v>
      </c>
      <c r="N761" s="405">
        <v>0</v>
      </c>
      <c r="O761" s="405">
        <v>0</v>
      </c>
      <c r="P761" s="405">
        <v>0</v>
      </c>
      <c r="Q761" s="405">
        <v>0</v>
      </c>
      <c r="R761" s="405">
        <v>0</v>
      </c>
      <c r="S761" s="405">
        <v>0</v>
      </c>
      <c r="T761" s="405">
        <v>0</v>
      </c>
    </row>
    <row r="762" spans="1:20">
      <c r="A762" s="405" t="s">
        <v>10244</v>
      </c>
      <c r="B762" s="405" t="s">
        <v>10245</v>
      </c>
      <c r="C762" s="405" t="s">
        <v>37</v>
      </c>
      <c r="D762" s="405" t="s">
        <v>10246</v>
      </c>
      <c r="F762" s="405">
        <v>0</v>
      </c>
      <c r="G762" s="405">
        <v>0</v>
      </c>
      <c r="H762" s="405">
        <v>0</v>
      </c>
      <c r="I762" s="405">
        <v>0</v>
      </c>
      <c r="J762" s="405">
        <v>0</v>
      </c>
      <c r="K762" s="405">
        <v>0</v>
      </c>
      <c r="L762" s="405">
        <v>0</v>
      </c>
      <c r="M762" s="405">
        <v>0</v>
      </c>
      <c r="N762" s="405">
        <v>0</v>
      </c>
      <c r="O762" s="405">
        <v>0</v>
      </c>
      <c r="P762" s="405">
        <v>0</v>
      </c>
      <c r="Q762" s="405">
        <v>0</v>
      </c>
      <c r="R762" s="405">
        <v>0</v>
      </c>
      <c r="S762" s="405">
        <v>0</v>
      </c>
      <c r="T762" s="405">
        <v>0</v>
      </c>
    </row>
    <row r="763" spans="1:20">
      <c r="A763" s="405" t="s">
        <v>10247</v>
      </c>
      <c r="B763" s="405" t="s">
        <v>10248</v>
      </c>
      <c r="C763" s="405" t="s">
        <v>37</v>
      </c>
      <c r="D763" s="405" t="s">
        <v>10249</v>
      </c>
      <c r="F763" s="405">
        <v>0</v>
      </c>
      <c r="G763" s="405">
        <v>0</v>
      </c>
      <c r="H763" s="405">
        <v>0</v>
      </c>
      <c r="I763" s="405">
        <v>0</v>
      </c>
      <c r="J763" s="405">
        <v>0</v>
      </c>
      <c r="K763" s="405">
        <v>0</v>
      </c>
      <c r="L763" s="405">
        <v>0</v>
      </c>
      <c r="M763" s="405">
        <v>0</v>
      </c>
      <c r="N763" s="405">
        <v>0</v>
      </c>
      <c r="O763" s="405">
        <v>0</v>
      </c>
      <c r="P763" s="405">
        <v>0</v>
      </c>
      <c r="Q763" s="405">
        <v>0</v>
      </c>
      <c r="R763" s="405">
        <v>0</v>
      </c>
      <c r="S763" s="405">
        <v>0</v>
      </c>
      <c r="T763" s="405">
        <v>0</v>
      </c>
    </row>
    <row r="764" spans="1:20">
      <c r="A764" s="405" t="s">
        <v>7638</v>
      </c>
      <c r="B764" s="405" t="s">
        <v>7181</v>
      </c>
      <c r="C764" s="405" t="s">
        <v>37</v>
      </c>
      <c r="D764" s="405" t="s">
        <v>7639</v>
      </c>
      <c r="E764" s="405" t="s">
        <v>7640</v>
      </c>
      <c r="F764" s="405">
        <v>0</v>
      </c>
      <c r="G764" s="405">
        <v>0</v>
      </c>
      <c r="H764" s="405">
        <v>0</v>
      </c>
      <c r="I764" s="405">
        <v>0</v>
      </c>
      <c r="J764" s="405">
        <v>0</v>
      </c>
      <c r="K764" s="405">
        <v>0</v>
      </c>
      <c r="L764" s="405">
        <v>0</v>
      </c>
      <c r="M764" s="405">
        <v>0</v>
      </c>
      <c r="N764" s="405">
        <v>0</v>
      </c>
      <c r="O764" s="405">
        <v>0</v>
      </c>
      <c r="P764" s="405">
        <v>0</v>
      </c>
      <c r="Q764" s="405">
        <v>0</v>
      </c>
      <c r="R764" s="405">
        <v>0</v>
      </c>
      <c r="S764" s="405">
        <v>0</v>
      </c>
      <c r="T764" s="405">
        <v>0</v>
      </c>
    </row>
    <row r="765" spans="1:20">
      <c r="A765" s="405" t="s">
        <v>10250</v>
      </c>
      <c r="B765" s="405" t="s">
        <v>3891</v>
      </c>
      <c r="C765" s="405" t="s">
        <v>37</v>
      </c>
      <c r="D765" s="405" t="s">
        <v>10251</v>
      </c>
      <c r="E765" s="405" t="s">
        <v>10252</v>
      </c>
      <c r="F765" s="405">
        <v>5</v>
      </c>
      <c r="G765" s="405">
        <v>4</v>
      </c>
      <c r="H765" s="405">
        <v>3</v>
      </c>
      <c r="I765" s="405">
        <v>5</v>
      </c>
      <c r="J765" s="405">
        <v>0</v>
      </c>
      <c r="K765" s="405">
        <v>0</v>
      </c>
      <c r="L765" s="405">
        <v>0</v>
      </c>
      <c r="M765" s="405">
        <v>0</v>
      </c>
      <c r="N765" s="405">
        <v>11</v>
      </c>
      <c r="O765" s="405">
        <v>21</v>
      </c>
      <c r="P765" s="405">
        <v>14</v>
      </c>
      <c r="Q765" s="405">
        <v>1</v>
      </c>
      <c r="R765" s="405">
        <v>64</v>
      </c>
      <c r="S765" s="405">
        <v>52</v>
      </c>
      <c r="T765" s="405">
        <v>12</v>
      </c>
    </row>
    <row r="766" spans="1:20">
      <c r="A766" s="405" t="s">
        <v>10253</v>
      </c>
      <c r="B766" s="405" t="s">
        <v>9070</v>
      </c>
      <c r="C766" s="405" t="s">
        <v>37</v>
      </c>
      <c r="D766" s="405" t="s">
        <v>10254</v>
      </c>
      <c r="F766" s="405">
        <v>0</v>
      </c>
      <c r="G766" s="405">
        <v>0</v>
      </c>
      <c r="H766" s="405">
        <v>0</v>
      </c>
      <c r="I766" s="405">
        <v>0</v>
      </c>
      <c r="J766" s="405">
        <v>0</v>
      </c>
      <c r="K766" s="405">
        <v>0</v>
      </c>
      <c r="L766" s="405">
        <v>0</v>
      </c>
      <c r="M766" s="405">
        <v>0</v>
      </c>
      <c r="N766" s="405">
        <v>0</v>
      </c>
      <c r="O766" s="405">
        <v>0</v>
      </c>
      <c r="P766" s="405">
        <v>0</v>
      </c>
      <c r="Q766" s="405">
        <v>0</v>
      </c>
      <c r="R766" s="405">
        <v>0</v>
      </c>
      <c r="S766" s="405">
        <v>0</v>
      </c>
      <c r="T766" s="405">
        <v>0</v>
      </c>
    </row>
    <row r="767" spans="1:20">
      <c r="A767" s="405" t="s">
        <v>10255</v>
      </c>
      <c r="B767" s="405" t="s">
        <v>7145</v>
      </c>
      <c r="C767" s="405" t="s">
        <v>37</v>
      </c>
      <c r="D767" s="405" t="s">
        <v>10256</v>
      </c>
      <c r="E767" s="405" t="s">
        <v>10257</v>
      </c>
      <c r="F767" s="405">
        <v>0</v>
      </c>
      <c r="G767" s="405">
        <v>0</v>
      </c>
      <c r="H767" s="405">
        <v>4</v>
      </c>
      <c r="I767" s="405">
        <v>0</v>
      </c>
      <c r="J767" s="405">
        <v>1</v>
      </c>
      <c r="K767" s="405">
        <v>0</v>
      </c>
      <c r="L767" s="405">
        <v>0</v>
      </c>
      <c r="M767" s="405">
        <v>0</v>
      </c>
      <c r="N767" s="405">
        <v>0</v>
      </c>
      <c r="O767" s="405">
        <v>2</v>
      </c>
      <c r="P767" s="405">
        <v>0</v>
      </c>
      <c r="Q767" s="405">
        <v>0</v>
      </c>
      <c r="R767" s="405">
        <v>7</v>
      </c>
      <c r="S767" s="405">
        <v>4</v>
      </c>
      <c r="T767" s="405">
        <v>3</v>
      </c>
    </row>
    <row r="768" spans="1:20">
      <c r="A768" s="405" t="s">
        <v>10258</v>
      </c>
      <c r="B768" s="405" t="s">
        <v>10259</v>
      </c>
      <c r="C768" s="405" t="s">
        <v>37</v>
      </c>
      <c r="D768" s="405" t="s">
        <v>10260</v>
      </c>
      <c r="F768" s="405">
        <v>0</v>
      </c>
      <c r="G768" s="405">
        <v>0</v>
      </c>
      <c r="H768" s="405">
        <v>0</v>
      </c>
      <c r="I768" s="405">
        <v>0</v>
      </c>
      <c r="J768" s="405">
        <v>0</v>
      </c>
      <c r="K768" s="405">
        <v>0</v>
      </c>
      <c r="L768" s="405">
        <v>0</v>
      </c>
      <c r="M768" s="405">
        <v>0</v>
      </c>
      <c r="N768" s="405">
        <v>0</v>
      </c>
      <c r="O768" s="405">
        <v>0</v>
      </c>
      <c r="P768" s="405">
        <v>0</v>
      </c>
      <c r="Q768" s="405">
        <v>0</v>
      </c>
      <c r="R768" s="405">
        <v>0</v>
      </c>
      <c r="S768" s="405">
        <v>0</v>
      </c>
      <c r="T768" s="405">
        <v>0</v>
      </c>
    </row>
    <row r="769" spans="1:20">
      <c r="A769" s="405" t="s">
        <v>10261</v>
      </c>
      <c r="B769" s="405" t="s">
        <v>10262</v>
      </c>
      <c r="C769" s="405" t="s">
        <v>37</v>
      </c>
      <c r="D769" s="405" t="s">
        <v>10263</v>
      </c>
      <c r="F769" s="405">
        <v>0</v>
      </c>
      <c r="G769" s="405">
        <v>0</v>
      </c>
      <c r="H769" s="405">
        <v>0</v>
      </c>
      <c r="I769" s="405">
        <v>0</v>
      </c>
      <c r="J769" s="405">
        <v>0</v>
      </c>
      <c r="K769" s="405">
        <v>0</v>
      </c>
      <c r="L769" s="405">
        <v>0</v>
      </c>
      <c r="M769" s="405">
        <v>0</v>
      </c>
      <c r="N769" s="405">
        <v>0</v>
      </c>
      <c r="O769" s="405">
        <v>0</v>
      </c>
      <c r="P769" s="405">
        <v>0</v>
      </c>
      <c r="Q769" s="405">
        <v>0</v>
      </c>
      <c r="R769" s="405">
        <v>0</v>
      </c>
      <c r="S769" s="405">
        <v>0</v>
      </c>
      <c r="T769" s="405">
        <v>0</v>
      </c>
    </row>
    <row r="770" spans="1:20">
      <c r="A770" s="405" t="s">
        <v>10264</v>
      </c>
      <c r="B770" s="405" t="s">
        <v>10265</v>
      </c>
      <c r="C770" s="405" t="s">
        <v>37</v>
      </c>
      <c r="D770" s="405" t="s">
        <v>10266</v>
      </c>
      <c r="F770" s="405">
        <v>0</v>
      </c>
      <c r="G770" s="405">
        <v>0</v>
      </c>
      <c r="H770" s="405">
        <v>0</v>
      </c>
      <c r="I770" s="405">
        <v>0</v>
      </c>
      <c r="J770" s="405">
        <v>0</v>
      </c>
      <c r="K770" s="405">
        <v>0</v>
      </c>
      <c r="L770" s="405">
        <v>0</v>
      </c>
      <c r="M770" s="405">
        <v>0</v>
      </c>
      <c r="N770" s="405">
        <v>0</v>
      </c>
      <c r="O770" s="405">
        <v>0</v>
      </c>
      <c r="P770" s="405">
        <v>0</v>
      </c>
      <c r="Q770" s="405">
        <v>0</v>
      </c>
      <c r="R770" s="405">
        <v>0</v>
      </c>
      <c r="S770" s="405">
        <v>0</v>
      </c>
      <c r="T770" s="405">
        <v>0</v>
      </c>
    </row>
    <row r="771" spans="1:20">
      <c r="A771" s="405" t="s">
        <v>10267</v>
      </c>
      <c r="B771" s="405" t="s">
        <v>8901</v>
      </c>
      <c r="C771" s="405" t="s">
        <v>37</v>
      </c>
      <c r="D771" s="405" t="s">
        <v>10268</v>
      </c>
      <c r="E771" s="405" t="s">
        <v>10269</v>
      </c>
      <c r="F771" s="405">
        <v>0</v>
      </c>
      <c r="G771" s="405">
        <v>0</v>
      </c>
      <c r="H771" s="405">
        <v>0</v>
      </c>
      <c r="I771" s="405">
        <v>0</v>
      </c>
      <c r="J771" s="405">
        <v>0</v>
      </c>
      <c r="K771" s="405">
        <v>0</v>
      </c>
      <c r="L771" s="405">
        <v>0</v>
      </c>
      <c r="M771" s="405">
        <v>0</v>
      </c>
      <c r="N771" s="405">
        <v>0</v>
      </c>
      <c r="O771" s="405">
        <v>0</v>
      </c>
      <c r="P771" s="405">
        <v>0</v>
      </c>
      <c r="Q771" s="405">
        <v>0</v>
      </c>
      <c r="R771" s="405">
        <v>0</v>
      </c>
      <c r="S771" s="405">
        <v>0</v>
      </c>
      <c r="T771" s="405">
        <v>0</v>
      </c>
    </row>
    <row r="772" spans="1:20">
      <c r="A772" s="405" t="s">
        <v>10270</v>
      </c>
      <c r="B772" s="405" t="s">
        <v>4902</v>
      </c>
      <c r="C772" s="405" t="s">
        <v>37</v>
      </c>
      <c r="D772" s="405" t="s">
        <v>10271</v>
      </c>
      <c r="F772" s="405">
        <v>0</v>
      </c>
      <c r="G772" s="405">
        <v>0</v>
      </c>
      <c r="H772" s="405">
        <v>0</v>
      </c>
      <c r="I772" s="405">
        <v>0</v>
      </c>
      <c r="J772" s="405">
        <v>0</v>
      </c>
      <c r="K772" s="405">
        <v>0</v>
      </c>
      <c r="L772" s="405">
        <v>0</v>
      </c>
      <c r="M772" s="405">
        <v>0</v>
      </c>
      <c r="N772" s="405">
        <v>0</v>
      </c>
      <c r="O772" s="405">
        <v>0</v>
      </c>
      <c r="P772" s="405">
        <v>0</v>
      </c>
      <c r="Q772" s="405">
        <v>0</v>
      </c>
      <c r="R772" s="405">
        <v>0</v>
      </c>
      <c r="S772" s="405">
        <v>0</v>
      </c>
      <c r="T772" s="405">
        <v>0</v>
      </c>
    </row>
    <row r="773" spans="1:20">
      <c r="A773" s="405" t="s">
        <v>10272</v>
      </c>
      <c r="B773" s="405" t="s">
        <v>9156</v>
      </c>
      <c r="C773" s="405" t="s">
        <v>37</v>
      </c>
      <c r="D773" s="405" t="s">
        <v>10273</v>
      </c>
      <c r="E773" s="405" t="s">
        <v>10274</v>
      </c>
      <c r="F773" s="405">
        <v>0</v>
      </c>
      <c r="G773" s="405">
        <v>0</v>
      </c>
      <c r="H773" s="405">
        <v>0</v>
      </c>
      <c r="I773" s="405">
        <v>0</v>
      </c>
      <c r="J773" s="405">
        <v>0</v>
      </c>
      <c r="K773" s="405">
        <v>0</v>
      </c>
      <c r="L773" s="405">
        <v>0</v>
      </c>
      <c r="M773" s="405">
        <v>0</v>
      </c>
      <c r="N773" s="405">
        <v>0</v>
      </c>
      <c r="O773" s="405">
        <v>0</v>
      </c>
      <c r="P773" s="405">
        <v>0</v>
      </c>
      <c r="Q773" s="405">
        <v>0</v>
      </c>
      <c r="R773" s="405">
        <v>0</v>
      </c>
      <c r="S773" s="405">
        <v>0</v>
      </c>
      <c r="T773" s="405">
        <v>0</v>
      </c>
    </row>
    <row r="774" spans="1:20">
      <c r="A774" s="405" t="s">
        <v>10275</v>
      </c>
      <c r="B774" s="405" t="s">
        <v>8616</v>
      </c>
      <c r="C774" s="405" t="s">
        <v>37</v>
      </c>
      <c r="D774" s="405" t="s">
        <v>10276</v>
      </c>
      <c r="F774" s="405">
        <v>0</v>
      </c>
      <c r="G774" s="405">
        <v>0</v>
      </c>
      <c r="H774" s="405">
        <v>0</v>
      </c>
      <c r="I774" s="405">
        <v>0</v>
      </c>
      <c r="J774" s="405">
        <v>0</v>
      </c>
      <c r="K774" s="405">
        <v>0</v>
      </c>
      <c r="L774" s="405">
        <v>0</v>
      </c>
      <c r="M774" s="405">
        <v>0</v>
      </c>
      <c r="N774" s="405">
        <v>0</v>
      </c>
      <c r="O774" s="405">
        <v>0</v>
      </c>
      <c r="P774" s="405">
        <v>0</v>
      </c>
      <c r="Q774" s="405">
        <v>0</v>
      </c>
      <c r="R774" s="405">
        <v>0</v>
      </c>
      <c r="S774" s="405">
        <v>0</v>
      </c>
      <c r="T774" s="405">
        <v>0</v>
      </c>
    </row>
    <row r="775" spans="1:20">
      <c r="A775" s="405" t="s">
        <v>2220</v>
      </c>
      <c r="B775" s="405" t="s">
        <v>7195</v>
      </c>
      <c r="C775" s="405" t="s">
        <v>37</v>
      </c>
      <c r="D775" s="405" t="s">
        <v>2221</v>
      </c>
      <c r="E775" s="405" t="s">
        <v>2222</v>
      </c>
      <c r="F775" s="405">
        <v>2</v>
      </c>
      <c r="G775" s="405">
        <v>0</v>
      </c>
      <c r="H775" s="405">
        <v>1</v>
      </c>
      <c r="I775" s="405">
        <v>9</v>
      </c>
      <c r="J775" s="405">
        <v>7</v>
      </c>
      <c r="K775" s="405">
        <v>0</v>
      </c>
      <c r="L775" s="405">
        <v>0</v>
      </c>
      <c r="M775" s="405">
        <v>0</v>
      </c>
      <c r="N775" s="405">
        <v>0</v>
      </c>
      <c r="O775" s="405">
        <v>1</v>
      </c>
      <c r="P775" s="405">
        <v>7</v>
      </c>
      <c r="Q775" s="405">
        <v>1</v>
      </c>
      <c r="R775" s="405">
        <v>28</v>
      </c>
      <c r="S775" s="405">
        <v>18</v>
      </c>
      <c r="T775" s="405">
        <v>10</v>
      </c>
    </row>
    <row r="776" spans="1:20">
      <c r="A776" s="405" t="s">
        <v>10277</v>
      </c>
      <c r="B776" s="405" t="s">
        <v>10278</v>
      </c>
      <c r="C776" s="405" t="s">
        <v>37</v>
      </c>
      <c r="D776" s="405" t="s">
        <v>10279</v>
      </c>
      <c r="F776" s="405">
        <v>0</v>
      </c>
      <c r="G776" s="405">
        <v>0</v>
      </c>
      <c r="H776" s="405">
        <v>0</v>
      </c>
      <c r="I776" s="405">
        <v>0</v>
      </c>
      <c r="J776" s="405">
        <v>1</v>
      </c>
      <c r="K776" s="405">
        <v>0</v>
      </c>
      <c r="L776" s="405">
        <v>0</v>
      </c>
      <c r="M776" s="405">
        <v>0</v>
      </c>
      <c r="N776" s="405">
        <v>0</v>
      </c>
      <c r="O776" s="405">
        <v>1</v>
      </c>
      <c r="P776" s="405">
        <v>3</v>
      </c>
      <c r="Q776" s="405">
        <v>1</v>
      </c>
      <c r="R776" s="405">
        <v>6</v>
      </c>
      <c r="S776" s="405">
        <v>5</v>
      </c>
      <c r="T776" s="405">
        <v>1</v>
      </c>
    </row>
    <row r="777" spans="1:20">
      <c r="A777" s="405" t="s">
        <v>4937</v>
      </c>
      <c r="B777" s="405" t="s">
        <v>4938</v>
      </c>
      <c r="C777" s="405" t="s">
        <v>37</v>
      </c>
      <c r="D777" s="405" t="s">
        <v>4941</v>
      </c>
      <c r="E777" s="405" t="s">
        <v>4942</v>
      </c>
      <c r="F777" s="405">
        <v>0</v>
      </c>
      <c r="G777" s="405">
        <v>0</v>
      </c>
      <c r="H777" s="405">
        <v>0</v>
      </c>
      <c r="I777" s="405">
        <v>0</v>
      </c>
      <c r="J777" s="405">
        <v>0</v>
      </c>
      <c r="K777" s="405">
        <v>0</v>
      </c>
      <c r="L777" s="405">
        <v>0</v>
      </c>
      <c r="M777" s="405">
        <v>0</v>
      </c>
      <c r="N777" s="405">
        <v>0</v>
      </c>
      <c r="O777" s="405">
        <v>0</v>
      </c>
      <c r="P777" s="405">
        <v>0</v>
      </c>
      <c r="Q777" s="405">
        <v>0</v>
      </c>
      <c r="R777" s="405">
        <v>0</v>
      </c>
      <c r="S777" s="405">
        <v>0</v>
      </c>
      <c r="T777" s="405">
        <v>0</v>
      </c>
    </row>
    <row r="778" spans="1:20">
      <c r="A778" s="405" t="s">
        <v>10280</v>
      </c>
      <c r="B778" s="405" t="s">
        <v>10281</v>
      </c>
      <c r="C778" s="405" t="s">
        <v>37</v>
      </c>
      <c r="D778" s="405" t="s">
        <v>10282</v>
      </c>
      <c r="F778" s="405">
        <v>0</v>
      </c>
      <c r="G778" s="405">
        <v>0</v>
      </c>
      <c r="H778" s="405">
        <v>0</v>
      </c>
      <c r="I778" s="405">
        <v>0</v>
      </c>
      <c r="J778" s="405">
        <v>0</v>
      </c>
      <c r="K778" s="405">
        <v>0</v>
      </c>
      <c r="L778" s="405">
        <v>0</v>
      </c>
      <c r="M778" s="405">
        <v>0</v>
      </c>
      <c r="N778" s="405">
        <v>0</v>
      </c>
      <c r="O778" s="405">
        <v>0</v>
      </c>
      <c r="P778" s="405">
        <v>0</v>
      </c>
      <c r="Q778" s="405">
        <v>0</v>
      </c>
      <c r="R778" s="405">
        <v>0</v>
      </c>
      <c r="S778" s="405">
        <v>0</v>
      </c>
      <c r="T778" s="405">
        <v>0</v>
      </c>
    </row>
    <row r="779" spans="1:20">
      <c r="A779" s="405" t="s">
        <v>10283</v>
      </c>
      <c r="B779" s="405" t="s">
        <v>10284</v>
      </c>
      <c r="C779" s="405" t="s">
        <v>37</v>
      </c>
      <c r="D779" s="405" t="s">
        <v>10285</v>
      </c>
      <c r="F779" s="405">
        <v>0</v>
      </c>
      <c r="G779" s="405">
        <v>1</v>
      </c>
      <c r="H779" s="405">
        <v>0</v>
      </c>
      <c r="I779" s="405">
        <v>1</v>
      </c>
      <c r="J779" s="405">
        <v>0</v>
      </c>
      <c r="K779" s="405">
        <v>0</v>
      </c>
      <c r="L779" s="405">
        <v>0</v>
      </c>
      <c r="M779" s="405">
        <v>0</v>
      </c>
      <c r="N779" s="405">
        <v>2</v>
      </c>
      <c r="O779" s="405">
        <v>3</v>
      </c>
      <c r="P779" s="405">
        <v>8</v>
      </c>
      <c r="Q779" s="405">
        <v>0</v>
      </c>
      <c r="R779" s="405">
        <v>15</v>
      </c>
      <c r="S779" s="405">
        <v>12</v>
      </c>
      <c r="T779" s="405">
        <v>3</v>
      </c>
    </row>
    <row r="780" spans="1:20">
      <c r="A780" s="405" t="s">
        <v>10286</v>
      </c>
      <c r="B780" s="405" t="s">
        <v>3891</v>
      </c>
      <c r="C780" s="405" t="s">
        <v>37</v>
      </c>
      <c r="D780" s="405" t="s">
        <v>10287</v>
      </c>
      <c r="E780" s="405" t="s">
        <v>10288</v>
      </c>
      <c r="F780" s="405">
        <v>2</v>
      </c>
      <c r="G780" s="405">
        <v>19</v>
      </c>
      <c r="H780" s="405">
        <v>7</v>
      </c>
      <c r="I780" s="405">
        <v>5</v>
      </c>
      <c r="J780" s="405">
        <v>0</v>
      </c>
      <c r="K780" s="405">
        <v>0</v>
      </c>
      <c r="L780" s="405">
        <v>0</v>
      </c>
      <c r="M780" s="405">
        <v>1</v>
      </c>
      <c r="N780" s="405">
        <v>1</v>
      </c>
      <c r="O780" s="405">
        <v>0</v>
      </c>
      <c r="P780" s="405">
        <v>0</v>
      </c>
      <c r="Q780" s="405">
        <v>2</v>
      </c>
      <c r="R780" s="405">
        <v>37</v>
      </c>
      <c r="S780" s="405">
        <v>30</v>
      </c>
      <c r="T780" s="405">
        <v>7</v>
      </c>
    </row>
    <row r="781" spans="1:20">
      <c r="A781" s="405" t="s">
        <v>10289</v>
      </c>
      <c r="B781" s="405" t="s">
        <v>10290</v>
      </c>
      <c r="C781" s="405" t="s">
        <v>37</v>
      </c>
      <c r="D781" s="405" t="s">
        <v>10291</v>
      </c>
      <c r="F781" s="405">
        <v>0</v>
      </c>
      <c r="G781" s="405">
        <v>0</v>
      </c>
      <c r="H781" s="405">
        <v>0</v>
      </c>
      <c r="I781" s="405">
        <v>0</v>
      </c>
      <c r="J781" s="405">
        <v>0</v>
      </c>
      <c r="K781" s="405">
        <v>0</v>
      </c>
      <c r="L781" s="405">
        <v>0</v>
      </c>
      <c r="M781" s="405">
        <v>0</v>
      </c>
      <c r="N781" s="405">
        <v>0</v>
      </c>
      <c r="O781" s="405">
        <v>0</v>
      </c>
      <c r="P781" s="405">
        <v>0</v>
      </c>
      <c r="Q781" s="405">
        <v>0</v>
      </c>
      <c r="R781" s="405">
        <v>0</v>
      </c>
      <c r="S781" s="405">
        <v>0</v>
      </c>
      <c r="T781" s="405">
        <v>0</v>
      </c>
    </row>
    <row r="782" spans="1:20">
      <c r="A782" s="405" t="s">
        <v>10292</v>
      </c>
      <c r="B782" s="405" t="s">
        <v>8616</v>
      </c>
      <c r="C782" s="405" t="s">
        <v>37</v>
      </c>
      <c r="D782" s="405" t="s">
        <v>10293</v>
      </c>
      <c r="F782" s="405">
        <v>0</v>
      </c>
      <c r="G782" s="405">
        <v>0</v>
      </c>
      <c r="H782" s="405">
        <v>0</v>
      </c>
      <c r="I782" s="405">
        <v>0</v>
      </c>
      <c r="J782" s="405">
        <v>0</v>
      </c>
      <c r="K782" s="405">
        <v>0</v>
      </c>
      <c r="L782" s="405">
        <v>0</v>
      </c>
      <c r="M782" s="405">
        <v>0</v>
      </c>
      <c r="N782" s="405">
        <v>0</v>
      </c>
      <c r="O782" s="405">
        <v>0</v>
      </c>
      <c r="P782" s="405">
        <v>0</v>
      </c>
      <c r="Q782" s="405">
        <v>0</v>
      </c>
      <c r="R782" s="405">
        <v>0</v>
      </c>
      <c r="S782" s="405">
        <v>0</v>
      </c>
      <c r="T782" s="405">
        <v>0</v>
      </c>
    </row>
    <row r="783" spans="1:20">
      <c r="A783" s="405" t="s">
        <v>10294</v>
      </c>
      <c r="B783" s="405" t="s">
        <v>7647</v>
      </c>
      <c r="C783" s="405" t="s">
        <v>37</v>
      </c>
      <c r="D783" s="405" t="s">
        <v>2507</v>
      </c>
      <c r="E783" s="405" t="s">
        <v>2508</v>
      </c>
      <c r="F783" s="405">
        <v>0</v>
      </c>
      <c r="G783" s="405">
        <v>0</v>
      </c>
      <c r="H783" s="405">
        <v>2</v>
      </c>
      <c r="I783" s="405">
        <v>26</v>
      </c>
      <c r="J783" s="405">
        <v>4</v>
      </c>
      <c r="K783" s="405">
        <v>0</v>
      </c>
      <c r="L783" s="405">
        <v>0</v>
      </c>
      <c r="M783" s="405">
        <v>0</v>
      </c>
      <c r="N783" s="405">
        <v>1</v>
      </c>
      <c r="O783" s="405">
        <v>0</v>
      </c>
      <c r="P783" s="405">
        <v>0</v>
      </c>
      <c r="Q783" s="405">
        <v>0</v>
      </c>
      <c r="R783" s="405">
        <v>33</v>
      </c>
      <c r="S783" s="405">
        <v>21</v>
      </c>
      <c r="T783" s="405">
        <v>12</v>
      </c>
    </row>
    <row r="784" spans="1:20">
      <c r="A784" s="405" t="s">
        <v>10295</v>
      </c>
      <c r="B784" s="405" t="s">
        <v>7647</v>
      </c>
      <c r="C784" s="405" t="s">
        <v>37</v>
      </c>
      <c r="D784" s="405" t="s">
        <v>10296</v>
      </c>
      <c r="F784" s="405">
        <v>0</v>
      </c>
      <c r="G784" s="405">
        <v>0</v>
      </c>
      <c r="H784" s="405">
        <v>0</v>
      </c>
      <c r="I784" s="405">
        <v>0</v>
      </c>
      <c r="J784" s="405">
        <v>0</v>
      </c>
      <c r="K784" s="405">
        <v>0</v>
      </c>
      <c r="L784" s="405">
        <v>0</v>
      </c>
      <c r="M784" s="405">
        <v>0</v>
      </c>
      <c r="N784" s="405">
        <v>0</v>
      </c>
      <c r="O784" s="405">
        <v>0</v>
      </c>
      <c r="P784" s="405">
        <v>0</v>
      </c>
      <c r="Q784" s="405">
        <v>0</v>
      </c>
      <c r="R784" s="405">
        <v>0</v>
      </c>
      <c r="S784" s="405">
        <v>0</v>
      </c>
      <c r="T784" s="405">
        <v>0</v>
      </c>
    </row>
    <row r="785" spans="1:20">
      <c r="A785" s="405" t="s">
        <v>10297</v>
      </c>
      <c r="B785" s="405" t="s">
        <v>10298</v>
      </c>
      <c r="C785" s="405" t="s">
        <v>37</v>
      </c>
      <c r="D785" s="405" t="s">
        <v>10299</v>
      </c>
      <c r="F785" s="405">
        <v>0</v>
      </c>
      <c r="G785" s="405">
        <v>0</v>
      </c>
      <c r="H785" s="405">
        <v>0</v>
      </c>
      <c r="I785" s="405">
        <v>0</v>
      </c>
      <c r="J785" s="405">
        <v>0</v>
      </c>
      <c r="K785" s="405">
        <v>0</v>
      </c>
      <c r="L785" s="405">
        <v>0</v>
      </c>
      <c r="M785" s="405">
        <v>0</v>
      </c>
      <c r="N785" s="405">
        <v>0</v>
      </c>
      <c r="O785" s="405">
        <v>0</v>
      </c>
      <c r="P785" s="405">
        <v>0</v>
      </c>
      <c r="Q785" s="405">
        <v>0</v>
      </c>
      <c r="R785" s="405">
        <v>0</v>
      </c>
      <c r="S785" s="405">
        <v>0</v>
      </c>
      <c r="T785" s="405">
        <v>0</v>
      </c>
    </row>
    <row r="786" spans="1:20">
      <c r="A786" s="405" t="s">
        <v>10300</v>
      </c>
      <c r="B786" s="405" t="s">
        <v>8616</v>
      </c>
      <c r="C786" s="405" t="s">
        <v>37</v>
      </c>
      <c r="D786" s="405" t="s">
        <v>10301</v>
      </c>
      <c r="E786" s="405" t="s">
        <v>10302</v>
      </c>
      <c r="F786" s="405">
        <v>0</v>
      </c>
      <c r="G786" s="405">
        <v>0</v>
      </c>
      <c r="H786" s="405">
        <v>0</v>
      </c>
      <c r="I786" s="405">
        <v>0</v>
      </c>
      <c r="J786" s="405">
        <v>0</v>
      </c>
      <c r="K786" s="405">
        <v>0</v>
      </c>
      <c r="L786" s="405">
        <v>0</v>
      </c>
      <c r="M786" s="405">
        <v>1</v>
      </c>
      <c r="N786" s="405">
        <v>5</v>
      </c>
      <c r="O786" s="405">
        <v>0</v>
      </c>
      <c r="P786" s="405">
        <v>0</v>
      </c>
      <c r="Q786" s="405">
        <v>0</v>
      </c>
      <c r="R786" s="405">
        <v>6</v>
      </c>
      <c r="S786" s="405">
        <v>4</v>
      </c>
      <c r="T786" s="405">
        <v>2</v>
      </c>
    </row>
    <row r="787" spans="1:20">
      <c r="A787" s="405" t="s">
        <v>10303</v>
      </c>
      <c r="B787" s="405" t="s">
        <v>10304</v>
      </c>
      <c r="C787" s="405" t="s">
        <v>37</v>
      </c>
      <c r="D787" s="405" t="s">
        <v>10305</v>
      </c>
      <c r="F787" s="405">
        <v>0</v>
      </c>
      <c r="G787" s="405">
        <v>0</v>
      </c>
      <c r="H787" s="405">
        <v>0</v>
      </c>
      <c r="I787" s="405">
        <v>0</v>
      </c>
      <c r="J787" s="405">
        <v>0</v>
      </c>
      <c r="K787" s="405">
        <v>0</v>
      </c>
      <c r="L787" s="405">
        <v>0</v>
      </c>
      <c r="M787" s="405">
        <v>0</v>
      </c>
      <c r="N787" s="405">
        <v>0</v>
      </c>
      <c r="O787" s="405">
        <v>0</v>
      </c>
      <c r="P787" s="405">
        <v>0</v>
      </c>
      <c r="Q787" s="405">
        <v>0</v>
      </c>
      <c r="R787" s="405">
        <v>0</v>
      </c>
      <c r="S787" s="405">
        <v>0</v>
      </c>
      <c r="T787" s="405">
        <v>0</v>
      </c>
    </row>
    <row r="788" spans="1:20">
      <c r="A788" s="405" t="s">
        <v>7648</v>
      </c>
      <c r="B788" s="405" t="s">
        <v>10306</v>
      </c>
      <c r="C788" s="405" t="s">
        <v>37</v>
      </c>
      <c r="D788" s="405" t="s">
        <v>7650</v>
      </c>
      <c r="F788" s="405">
        <v>0</v>
      </c>
      <c r="G788" s="405">
        <v>0</v>
      </c>
      <c r="H788" s="405">
        <v>0</v>
      </c>
      <c r="I788" s="405">
        <v>0</v>
      </c>
      <c r="J788" s="405">
        <v>0</v>
      </c>
      <c r="K788" s="405">
        <v>0</v>
      </c>
      <c r="L788" s="405">
        <v>0</v>
      </c>
      <c r="M788" s="405">
        <v>0</v>
      </c>
      <c r="N788" s="405">
        <v>0</v>
      </c>
      <c r="O788" s="405">
        <v>0</v>
      </c>
      <c r="P788" s="405">
        <v>0</v>
      </c>
      <c r="Q788" s="405">
        <v>0</v>
      </c>
      <c r="R788" s="405">
        <v>0</v>
      </c>
      <c r="S788" s="405">
        <v>0</v>
      </c>
      <c r="T788" s="405">
        <v>0</v>
      </c>
    </row>
    <row r="789" spans="1:20">
      <c r="A789" s="405" t="s">
        <v>10307</v>
      </c>
      <c r="B789" s="405" t="s">
        <v>10308</v>
      </c>
      <c r="C789" s="405" t="s">
        <v>37</v>
      </c>
      <c r="D789" s="405" t="s">
        <v>10309</v>
      </c>
      <c r="F789" s="405">
        <v>0</v>
      </c>
      <c r="G789" s="405">
        <v>0</v>
      </c>
      <c r="H789" s="405">
        <v>0</v>
      </c>
      <c r="I789" s="405">
        <v>0</v>
      </c>
      <c r="J789" s="405">
        <v>0</v>
      </c>
      <c r="K789" s="405">
        <v>0</v>
      </c>
      <c r="L789" s="405">
        <v>0</v>
      </c>
      <c r="M789" s="405">
        <v>0</v>
      </c>
      <c r="N789" s="405">
        <v>0</v>
      </c>
      <c r="O789" s="405">
        <v>0</v>
      </c>
      <c r="P789" s="405">
        <v>0</v>
      </c>
      <c r="Q789" s="405">
        <v>0</v>
      </c>
      <c r="R789" s="405">
        <v>0</v>
      </c>
      <c r="S789" s="405">
        <v>0</v>
      </c>
      <c r="T789" s="405">
        <v>0</v>
      </c>
    </row>
    <row r="790" spans="1:20">
      <c r="A790" s="405" t="s">
        <v>10310</v>
      </c>
      <c r="B790" s="405" t="s">
        <v>10311</v>
      </c>
      <c r="C790" s="405" t="s">
        <v>37</v>
      </c>
      <c r="D790" s="405" t="s">
        <v>10312</v>
      </c>
      <c r="F790" s="405">
        <v>0</v>
      </c>
      <c r="G790" s="405">
        <v>0</v>
      </c>
      <c r="H790" s="405">
        <v>0</v>
      </c>
      <c r="I790" s="405">
        <v>0</v>
      </c>
      <c r="J790" s="405">
        <v>0</v>
      </c>
      <c r="K790" s="405">
        <v>0</v>
      </c>
      <c r="L790" s="405">
        <v>0</v>
      </c>
      <c r="M790" s="405">
        <v>0</v>
      </c>
      <c r="N790" s="405">
        <v>0</v>
      </c>
      <c r="O790" s="405">
        <v>0</v>
      </c>
      <c r="P790" s="405">
        <v>0</v>
      </c>
      <c r="Q790" s="405">
        <v>0</v>
      </c>
      <c r="R790" s="405">
        <v>0</v>
      </c>
      <c r="S790" s="405">
        <v>0</v>
      </c>
      <c r="T790" s="405">
        <v>0</v>
      </c>
    </row>
    <row r="791" spans="1:20">
      <c r="A791" s="405" t="s">
        <v>10313</v>
      </c>
      <c r="B791" s="405" t="s">
        <v>9062</v>
      </c>
      <c r="C791" s="405" t="s">
        <v>37</v>
      </c>
      <c r="D791" s="405" t="s">
        <v>10314</v>
      </c>
      <c r="F791" s="405">
        <v>1</v>
      </c>
      <c r="G791" s="405">
        <v>0</v>
      </c>
      <c r="H791" s="405">
        <v>0</v>
      </c>
      <c r="I791" s="405">
        <v>0</v>
      </c>
      <c r="J791" s="405">
        <v>0</v>
      </c>
      <c r="K791" s="405">
        <v>0</v>
      </c>
      <c r="L791" s="405">
        <v>0</v>
      </c>
      <c r="M791" s="405">
        <v>0</v>
      </c>
      <c r="N791" s="405">
        <v>2</v>
      </c>
      <c r="O791" s="405">
        <v>2</v>
      </c>
      <c r="P791" s="405">
        <v>1</v>
      </c>
      <c r="Q791" s="405">
        <v>0</v>
      </c>
      <c r="R791" s="405">
        <v>6</v>
      </c>
      <c r="S791" s="405">
        <v>5</v>
      </c>
      <c r="T791" s="405">
        <v>1</v>
      </c>
    </row>
    <row r="792" spans="1:20">
      <c r="A792" s="405" t="s">
        <v>4470</v>
      </c>
      <c r="B792" s="405" t="s">
        <v>10315</v>
      </c>
      <c r="C792" s="405" t="s">
        <v>37</v>
      </c>
      <c r="D792" s="405" t="s">
        <v>4474</v>
      </c>
      <c r="E792" s="405" t="s">
        <v>4475</v>
      </c>
      <c r="F792" s="405">
        <v>0</v>
      </c>
      <c r="G792" s="405">
        <v>0</v>
      </c>
      <c r="H792" s="405">
        <v>0</v>
      </c>
      <c r="I792" s="405">
        <v>0</v>
      </c>
      <c r="J792" s="405">
        <v>0</v>
      </c>
      <c r="K792" s="405">
        <v>0</v>
      </c>
      <c r="L792" s="405">
        <v>0</v>
      </c>
      <c r="M792" s="405">
        <v>0</v>
      </c>
      <c r="N792" s="405">
        <v>0</v>
      </c>
      <c r="O792" s="405">
        <v>0</v>
      </c>
      <c r="P792" s="405">
        <v>0</v>
      </c>
      <c r="Q792" s="405">
        <v>0</v>
      </c>
      <c r="R792" s="405">
        <v>0</v>
      </c>
      <c r="S792" s="405">
        <v>0</v>
      </c>
      <c r="T792" s="405">
        <v>0</v>
      </c>
    </row>
    <row r="793" spans="1:20">
      <c r="A793" s="405" t="s">
        <v>4948</v>
      </c>
      <c r="B793" s="405" t="s">
        <v>10315</v>
      </c>
      <c r="C793" s="405" t="s">
        <v>37</v>
      </c>
      <c r="D793" s="405" t="s">
        <v>4951</v>
      </c>
      <c r="E793" s="405" t="s">
        <v>4952</v>
      </c>
      <c r="F793" s="405">
        <v>0</v>
      </c>
      <c r="G793" s="405">
        <v>0</v>
      </c>
      <c r="H793" s="405">
        <v>0</v>
      </c>
      <c r="I793" s="405">
        <v>0</v>
      </c>
      <c r="J793" s="405">
        <v>0</v>
      </c>
      <c r="K793" s="405">
        <v>0</v>
      </c>
      <c r="L793" s="405">
        <v>0</v>
      </c>
      <c r="M793" s="405">
        <v>0</v>
      </c>
      <c r="N793" s="405">
        <v>0</v>
      </c>
      <c r="O793" s="405">
        <v>0</v>
      </c>
      <c r="P793" s="405">
        <v>0</v>
      </c>
      <c r="Q793" s="405">
        <v>0</v>
      </c>
      <c r="R793" s="405">
        <v>0</v>
      </c>
      <c r="S793" s="405">
        <v>0</v>
      </c>
      <c r="T793" s="405">
        <v>0</v>
      </c>
    </row>
    <row r="794" spans="1:20">
      <c r="A794" s="405" t="s">
        <v>10316</v>
      </c>
      <c r="B794" s="405" t="s">
        <v>9153</v>
      </c>
      <c r="C794" s="405" t="s">
        <v>37</v>
      </c>
      <c r="D794" s="405" t="s">
        <v>2625</v>
      </c>
      <c r="E794" s="405" t="s">
        <v>2626</v>
      </c>
      <c r="F794" s="405">
        <v>10</v>
      </c>
      <c r="G794" s="405">
        <v>18</v>
      </c>
      <c r="H794" s="405">
        <v>9</v>
      </c>
      <c r="I794" s="405">
        <v>10</v>
      </c>
      <c r="J794" s="405">
        <v>0</v>
      </c>
      <c r="K794" s="405">
        <v>0</v>
      </c>
      <c r="L794" s="405">
        <v>0</v>
      </c>
      <c r="M794" s="405">
        <v>0</v>
      </c>
      <c r="N794" s="405">
        <v>12</v>
      </c>
      <c r="O794" s="405">
        <v>10</v>
      </c>
      <c r="P794" s="405">
        <v>8</v>
      </c>
      <c r="Q794" s="405">
        <v>0</v>
      </c>
      <c r="R794" s="405">
        <v>77</v>
      </c>
      <c r="S794" s="405">
        <v>44</v>
      </c>
      <c r="T794" s="405">
        <v>33</v>
      </c>
    </row>
    <row r="795" spans="1:20">
      <c r="A795" s="405" t="s">
        <v>10317</v>
      </c>
      <c r="B795" s="405" t="s">
        <v>9153</v>
      </c>
      <c r="C795" s="405" t="s">
        <v>37</v>
      </c>
      <c r="D795" s="405" t="s">
        <v>10318</v>
      </c>
      <c r="F795" s="405">
        <v>2</v>
      </c>
      <c r="G795" s="405">
        <v>13</v>
      </c>
      <c r="H795" s="405">
        <v>2</v>
      </c>
      <c r="I795" s="405">
        <v>2</v>
      </c>
      <c r="J795" s="405">
        <v>0</v>
      </c>
      <c r="K795" s="405">
        <v>0</v>
      </c>
      <c r="L795" s="405">
        <v>0</v>
      </c>
      <c r="M795" s="405">
        <v>0</v>
      </c>
      <c r="N795" s="405">
        <v>1</v>
      </c>
      <c r="O795" s="405">
        <v>0</v>
      </c>
      <c r="P795" s="405">
        <v>4</v>
      </c>
      <c r="Q795" s="405">
        <v>0</v>
      </c>
      <c r="R795" s="405">
        <v>24</v>
      </c>
      <c r="S795" s="405">
        <v>10</v>
      </c>
      <c r="T795" s="405">
        <v>14</v>
      </c>
    </row>
    <row r="796" spans="1:20">
      <c r="A796" s="405" t="s">
        <v>10319</v>
      </c>
      <c r="B796" s="405" t="s">
        <v>8647</v>
      </c>
      <c r="C796" s="405" t="s">
        <v>37</v>
      </c>
      <c r="D796" s="405" t="s">
        <v>10320</v>
      </c>
      <c r="E796" s="405" t="s">
        <v>10321</v>
      </c>
      <c r="F796" s="405">
        <v>0</v>
      </c>
      <c r="G796" s="405">
        <v>0</v>
      </c>
      <c r="H796" s="405">
        <v>0</v>
      </c>
      <c r="I796" s="405">
        <v>0</v>
      </c>
      <c r="J796" s="405">
        <v>0</v>
      </c>
      <c r="K796" s="405">
        <v>0</v>
      </c>
      <c r="L796" s="405">
        <v>0</v>
      </c>
      <c r="M796" s="405">
        <v>0</v>
      </c>
      <c r="N796" s="405">
        <v>0</v>
      </c>
      <c r="O796" s="405">
        <v>0</v>
      </c>
      <c r="P796" s="405">
        <v>0</v>
      </c>
      <c r="Q796" s="405">
        <v>0</v>
      </c>
      <c r="R796" s="405">
        <v>0</v>
      </c>
      <c r="S796" s="405">
        <v>0</v>
      </c>
      <c r="T796" s="405">
        <v>0</v>
      </c>
    </row>
    <row r="797" spans="1:20">
      <c r="A797" s="405" t="s">
        <v>2360</v>
      </c>
      <c r="B797" s="405" t="s">
        <v>4010</v>
      </c>
      <c r="C797" s="405" t="s">
        <v>37</v>
      </c>
      <c r="D797" s="405" t="s">
        <v>2361</v>
      </c>
      <c r="E797" s="405" t="s">
        <v>2362</v>
      </c>
      <c r="F797" s="405">
        <v>0</v>
      </c>
      <c r="G797" s="405">
        <v>0</v>
      </c>
      <c r="H797" s="405">
        <v>0</v>
      </c>
      <c r="I797" s="405">
        <v>0</v>
      </c>
      <c r="J797" s="405">
        <v>0</v>
      </c>
      <c r="K797" s="405">
        <v>0</v>
      </c>
      <c r="L797" s="405">
        <v>0</v>
      </c>
      <c r="M797" s="405">
        <v>0</v>
      </c>
      <c r="N797" s="405">
        <v>0</v>
      </c>
      <c r="O797" s="405">
        <v>0</v>
      </c>
      <c r="P797" s="405">
        <v>0</v>
      </c>
      <c r="Q797" s="405">
        <v>0</v>
      </c>
      <c r="R797" s="405">
        <v>0</v>
      </c>
      <c r="S797" s="405">
        <v>0</v>
      </c>
      <c r="T797" s="405">
        <v>0</v>
      </c>
    </row>
    <row r="798" spans="1:20">
      <c r="A798" s="405" t="s">
        <v>10322</v>
      </c>
      <c r="B798" s="405" t="s">
        <v>10323</v>
      </c>
      <c r="C798" s="405" t="s">
        <v>37</v>
      </c>
      <c r="D798" s="405" t="s">
        <v>10324</v>
      </c>
      <c r="F798" s="405">
        <v>0</v>
      </c>
      <c r="G798" s="405">
        <v>0</v>
      </c>
      <c r="H798" s="405">
        <v>0</v>
      </c>
      <c r="I798" s="405">
        <v>0</v>
      </c>
      <c r="J798" s="405">
        <v>0</v>
      </c>
      <c r="K798" s="405">
        <v>0</v>
      </c>
      <c r="L798" s="405">
        <v>0</v>
      </c>
      <c r="M798" s="405">
        <v>0</v>
      </c>
      <c r="N798" s="405">
        <v>0</v>
      </c>
      <c r="O798" s="405">
        <v>0</v>
      </c>
      <c r="P798" s="405">
        <v>0</v>
      </c>
      <c r="Q798" s="405">
        <v>0</v>
      </c>
      <c r="R798" s="405">
        <v>0</v>
      </c>
      <c r="S798" s="405">
        <v>0</v>
      </c>
      <c r="T798" s="405">
        <v>0</v>
      </c>
    </row>
    <row r="799" spans="1:20">
      <c r="A799" s="405" t="s">
        <v>7656</v>
      </c>
      <c r="B799" s="405" t="s">
        <v>10325</v>
      </c>
      <c r="C799" s="405" t="s">
        <v>37</v>
      </c>
      <c r="D799" s="405" t="s">
        <v>7657</v>
      </c>
      <c r="F799" s="405">
        <v>0</v>
      </c>
      <c r="G799" s="405">
        <v>5</v>
      </c>
      <c r="H799" s="405">
        <v>6</v>
      </c>
      <c r="I799" s="405">
        <v>15</v>
      </c>
      <c r="J799" s="405">
        <v>7</v>
      </c>
      <c r="K799" s="405">
        <v>0</v>
      </c>
      <c r="L799" s="405">
        <v>0</v>
      </c>
      <c r="M799" s="405">
        <v>2</v>
      </c>
      <c r="N799" s="405">
        <v>10</v>
      </c>
      <c r="O799" s="405">
        <v>29</v>
      </c>
      <c r="P799" s="405">
        <v>15</v>
      </c>
      <c r="Q799" s="405">
        <v>9</v>
      </c>
      <c r="R799" s="405">
        <v>98</v>
      </c>
      <c r="S799" s="405">
        <v>82</v>
      </c>
      <c r="T799" s="405">
        <v>16</v>
      </c>
    </row>
    <row r="800" spans="1:20">
      <c r="A800" s="405" t="s">
        <v>10326</v>
      </c>
      <c r="B800" s="405" t="s">
        <v>7191</v>
      </c>
      <c r="C800" s="405" t="s">
        <v>37</v>
      </c>
      <c r="D800" s="405" t="s">
        <v>7660</v>
      </c>
      <c r="E800" s="405" t="s">
        <v>7661</v>
      </c>
      <c r="F800" s="405">
        <v>6</v>
      </c>
      <c r="G800" s="405">
        <v>3</v>
      </c>
      <c r="H800" s="405">
        <v>1</v>
      </c>
      <c r="I800" s="405">
        <v>0</v>
      </c>
      <c r="J800" s="405">
        <v>3</v>
      </c>
      <c r="K800" s="405">
        <v>0</v>
      </c>
      <c r="L800" s="405">
        <v>0</v>
      </c>
      <c r="M800" s="405">
        <v>0</v>
      </c>
      <c r="N800" s="405">
        <v>5</v>
      </c>
      <c r="O800" s="405">
        <v>3</v>
      </c>
      <c r="P800" s="405">
        <v>1</v>
      </c>
      <c r="Q800" s="405">
        <v>0</v>
      </c>
      <c r="R800" s="405">
        <v>22</v>
      </c>
      <c r="S800" s="405">
        <v>16</v>
      </c>
      <c r="T800" s="405">
        <v>6</v>
      </c>
    </row>
    <row r="801" spans="1:20">
      <c r="A801" s="405" t="s">
        <v>2512</v>
      </c>
      <c r="B801" s="405" t="s">
        <v>7136</v>
      </c>
      <c r="C801" s="405" t="s">
        <v>37</v>
      </c>
      <c r="D801" s="405" t="s">
        <v>2513</v>
      </c>
      <c r="E801" s="405" t="s">
        <v>2514</v>
      </c>
      <c r="F801" s="405">
        <v>0</v>
      </c>
      <c r="G801" s="405">
        <v>4</v>
      </c>
      <c r="H801" s="405">
        <v>1</v>
      </c>
      <c r="I801" s="405">
        <v>3</v>
      </c>
      <c r="J801" s="405">
        <v>0</v>
      </c>
      <c r="K801" s="405">
        <v>0</v>
      </c>
      <c r="L801" s="405">
        <v>0</v>
      </c>
      <c r="M801" s="405">
        <v>0</v>
      </c>
      <c r="N801" s="405">
        <v>1</v>
      </c>
      <c r="O801" s="405">
        <v>6</v>
      </c>
      <c r="P801" s="405">
        <v>3</v>
      </c>
      <c r="Q801" s="405">
        <v>0</v>
      </c>
      <c r="R801" s="405">
        <v>18</v>
      </c>
      <c r="S801" s="405">
        <v>15</v>
      </c>
      <c r="T801" s="405">
        <v>3</v>
      </c>
    </row>
    <row r="802" spans="1:20">
      <c r="A802" s="405" t="s">
        <v>10327</v>
      </c>
      <c r="B802" s="405" t="s">
        <v>8895</v>
      </c>
      <c r="C802" s="405" t="s">
        <v>37</v>
      </c>
      <c r="D802" s="405" t="s">
        <v>10328</v>
      </c>
      <c r="E802" s="405" t="s">
        <v>10329</v>
      </c>
      <c r="F802" s="405">
        <v>0</v>
      </c>
      <c r="G802" s="405">
        <v>0</v>
      </c>
      <c r="H802" s="405">
        <v>0</v>
      </c>
      <c r="I802" s="405">
        <v>0</v>
      </c>
      <c r="J802" s="405">
        <v>0</v>
      </c>
      <c r="K802" s="405">
        <v>0</v>
      </c>
      <c r="L802" s="405">
        <v>0</v>
      </c>
      <c r="M802" s="405">
        <v>0</v>
      </c>
      <c r="N802" s="405">
        <v>0</v>
      </c>
      <c r="O802" s="405">
        <v>0</v>
      </c>
      <c r="P802" s="405">
        <v>0</v>
      </c>
      <c r="Q802" s="405">
        <v>0</v>
      </c>
      <c r="R802" s="405">
        <v>0</v>
      </c>
      <c r="S802" s="405">
        <v>0</v>
      </c>
      <c r="T802" s="405">
        <v>0</v>
      </c>
    </row>
    <row r="803" spans="1:20">
      <c r="A803" s="405" t="s">
        <v>10330</v>
      </c>
      <c r="B803" s="405" t="s">
        <v>10331</v>
      </c>
      <c r="C803" s="405" t="s">
        <v>37</v>
      </c>
      <c r="D803" s="405" t="s">
        <v>10332</v>
      </c>
      <c r="E803" s="405" t="s">
        <v>10333</v>
      </c>
      <c r="F803" s="405">
        <v>0</v>
      </c>
      <c r="G803" s="405">
        <v>0</v>
      </c>
      <c r="H803" s="405">
        <v>0</v>
      </c>
      <c r="I803" s="405">
        <v>0</v>
      </c>
      <c r="J803" s="405">
        <v>0</v>
      </c>
      <c r="K803" s="405">
        <v>0</v>
      </c>
      <c r="L803" s="405">
        <v>0</v>
      </c>
      <c r="M803" s="405">
        <v>0</v>
      </c>
      <c r="N803" s="405">
        <v>0</v>
      </c>
      <c r="O803" s="405">
        <v>0</v>
      </c>
      <c r="P803" s="405">
        <v>0</v>
      </c>
      <c r="Q803" s="405">
        <v>0</v>
      </c>
      <c r="R803" s="405">
        <v>0</v>
      </c>
      <c r="S803" s="405">
        <v>0</v>
      </c>
      <c r="T803" s="405">
        <v>0</v>
      </c>
    </row>
    <row r="804" spans="1:20">
      <c r="A804" s="405" t="s">
        <v>10334</v>
      </c>
      <c r="B804" s="405" t="s">
        <v>10335</v>
      </c>
      <c r="C804" s="405" t="s">
        <v>37</v>
      </c>
      <c r="D804" s="405" t="s">
        <v>10336</v>
      </c>
      <c r="F804" s="405">
        <v>0</v>
      </c>
      <c r="G804" s="405">
        <v>0</v>
      </c>
      <c r="H804" s="405">
        <v>0</v>
      </c>
      <c r="I804" s="405">
        <v>0</v>
      </c>
      <c r="J804" s="405">
        <v>0</v>
      </c>
      <c r="K804" s="405">
        <v>0</v>
      </c>
      <c r="L804" s="405">
        <v>0</v>
      </c>
      <c r="M804" s="405">
        <v>0</v>
      </c>
      <c r="N804" s="405">
        <v>0</v>
      </c>
      <c r="O804" s="405">
        <v>0</v>
      </c>
      <c r="P804" s="405">
        <v>0</v>
      </c>
      <c r="Q804" s="405">
        <v>0</v>
      </c>
      <c r="R804" s="405">
        <v>0</v>
      </c>
      <c r="S804" s="405">
        <v>0</v>
      </c>
      <c r="T804" s="405">
        <v>0</v>
      </c>
    </row>
    <row r="805" spans="1:20">
      <c r="A805" s="405" t="s">
        <v>10337</v>
      </c>
      <c r="B805" s="405" t="s">
        <v>10338</v>
      </c>
      <c r="C805" s="405" t="s">
        <v>37</v>
      </c>
      <c r="D805" s="405" t="s">
        <v>10339</v>
      </c>
      <c r="F805" s="405">
        <v>0</v>
      </c>
      <c r="G805" s="405">
        <v>0</v>
      </c>
      <c r="H805" s="405">
        <v>0</v>
      </c>
      <c r="I805" s="405">
        <v>0</v>
      </c>
      <c r="J805" s="405">
        <v>0</v>
      </c>
      <c r="K805" s="405">
        <v>0</v>
      </c>
      <c r="L805" s="405">
        <v>0</v>
      </c>
      <c r="M805" s="405">
        <v>0</v>
      </c>
      <c r="N805" s="405">
        <v>0</v>
      </c>
      <c r="O805" s="405">
        <v>0</v>
      </c>
      <c r="P805" s="405">
        <v>0</v>
      </c>
      <c r="Q805" s="405">
        <v>0</v>
      </c>
      <c r="R805" s="405">
        <v>0</v>
      </c>
      <c r="S805" s="405">
        <v>0</v>
      </c>
      <c r="T805" s="405">
        <v>0</v>
      </c>
    </row>
    <row r="806" spans="1:20">
      <c r="A806" s="405" t="s">
        <v>10340</v>
      </c>
      <c r="B806" s="405" t="s">
        <v>9062</v>
      </c>
      <c r="C806" s="405" t="s">
        <v>37</v>
      </c>
      <c r="D806" s="405" t="s">
        <v>10341</v>
      </c>
      <c r="F806" s="405">
        <v>1</v>
      </c>
      <c r="G806" s="405">
        <v>2</v>
      </c>
      <c r="H806" s="405">
        <v>1</v>
      </c>
      <c r="I806" s="405">
        <v>1</v>
      </c>
      <c r="J806" s="405">
        <v>2</v>
      </c>
      <c r="K806" s="405">
        <v>0</v>
      </c>
      <c r="L806" s="405">
        <v>0</v>
      </c>
      <c r="M806" s="405">
        <v>0</v>
      </c>
      <c r="N806" s="405">
        <v>0</v>
      </c>
      <c r="O806" s="405">
        <v>0</v>
      </c>
      <c r="P806" s="405">
        <v>0</v>
      </c>
      <c r="Q806" s="405">
        <v>0</v>
      </c>
      <c r="R806" s="405">
        <v>7</v>
      </c>
      <c r="S806" s="405">
        <v>7</v>
      </c>
      <c r="T806" s="405">
        <v>0</v>
      </c>
    </row>
    <row r="807" spans="1:20">
      <c r="A807" s="405" t="s">
        <v>10342</v>
      </c>
      <c r="B807" s="405" t="s">
        <v>9785</v>
      </c>
      <c r="C807" s="405" t="s">
        <v>37</v>
      </c>
      <c r="D807" s="405" t="s">
        <v>10343</v>
      </c>
      <c r="F807" s="405">
        <v>0</v>
      </c>
      <c r="G807" s="405">
        <v>0</v>
      </c>
      <c r="H807" s="405">
        <v>0</v>
      </c>
      <c r="I807" s="405">
        <v>0</v>
      </c>
      <c r="J807" s="405">
        <v>0</v>
      </c>
      <c r="K807" s="405">
        <v>0</v>
      </c>
      <c r="L807" s="405">
        <v>0</v>
      </c>
      <c r="M807" s="405">
        <v>0</v>
      </c>
      <c r="N807" s="405">
        <v>0</v>
      </c>
      <c r="O807" s="405">
        <v>0</v>
      </c>
      <c r="P807" s="405">
        <v>0</v>
      </c>
      <c r="Q807" s="405">
        <v>0</v>
      </c>
      <c r="R807" s="405">
        <v>0</v>
      </c>
      <c r="S807" s="405">
        <v>0</v>
      </c>
      <c r="T807" s="405">
        <v>0</v>
      </c>
    </row>
    <row r="808" spans="1:20">
      <c r="A808" s="405" t="s">
        <v>10344</v>
      </c>
      <c r="B808" s="405" t="s">
        <v>9163</v>
      </c>
      <c r="C808" s="405" t="s">
        <v>37</v>
      </c>
      <c r="D808" s="405" t="s">
        <v>10345</v>
      </c>
      <c r="F808" s="405">
        <v>0</v>
      </c>
      <c r="G808" s="405">
        <v>0</v>
      </c>
      <c r="H808" s="405">
        <v>0</v>
      </c>
      <c r="I808" s="405">
        <v>0</v>
      </c>
      <c r="J808" s="405">
        <v>0</v>
      </c>
      <c r="K808" s="405">
        <v>0</v>
      </c>
      <c r="L808" s="405">
        <v>0</v>
      </c>
      <c r="M808" s="405">
        <v>0</v>
      </c>
      <c r="N808" s="405">
        <v>0</v>
      </c>
      <c r="O808" s="405">
        <v>0</v>
      </c>
      <c r="P808" s="405">
        <v>0</v>
      </c>
      <c r="Q808" s="405">
        <v>0</v>
      </c>
      <c r="R808" s="405">
        <v>0</v>
      </c>
      <c r="S808" s="405">
        <v>0</v>
      </c>
      <c r="T808" s="405">
        <v>0</v>
      </c>
    </row>
    <row r="809" spans="1:20">
      <c r="A809" s="405" t="s">
        <v>10346</v>
      </c>
      <c r="B809" s="405" t="s">
        <v>10347</v>
      </c>
      <c r="C809" s="405" t="s">
        <v>37</v>
      </c>
      <c r="D809" s="405" t="s">
        <v>10348</v>
      </c>
      <c r="F809" s="405">
        <v>0</v>
      </c>
      <c r="G809" s="405">
        <v>0</v>
      </c>
      <c r="H809" s="405">
        <v>0</v>
      </c>
      <c r="I809" s="405">
        <v>0</v>
      </c>
      <c r="J809" s="405">
        <v>0</v>
      </c>
      <c r="K809" s="405">
        <v>0</v>
      </c>
      <c r="L809" s="405">
        <v>0</v>
      </c>
      <c r="M809" s="405">
        <v>0</v>
      </c>
      <c r="N809" s="405">
        <v>0</v>
      </c>
      <c r="O809" s="405">
        <v>0</v>
      </c>
      <c r="P809" s="405">
        <v>0</v>
      </c>
      <c r="Q809" s="405">
        <v>0</v>
      </c>
      <c r="R809" s="405">
        <v>0</v>
      </c>
      <c r="S809" s="405">
        <v>0</v>
      </c>
      <c r="T809" s="405">
        <v>0</v>
      </c>
    </row>
    <row r="810" spans="1:20">
      <c r="A810" s="405" t="s">
        <v>10349</v>
      </c>
      <c r="B810" s="405" t="s">
        <v>3891</v>
      </c>
      <c r="C810" s="405" t="s">
        <v>37</v>
      </c>
      <c r="D810" s="405" t="s">
        <v>10350</v>
      </c>
      <c r="E810" s="405" t="s">
        <v>10351</v>
      </c>
      <c r="F810" s="405">
        <v>1</v>
      </c>
      <c r="G810" s="405">
        <v>6</v>
      </c>
      <c r="H810" s="405">
        <v>4</v>
      </c>
      <c r="I810" s="405">
        <v>8</v>
      </c>
      <c r="J810" s="405">
        <v>7</v>
      </c>
      <c r="K810" s="405">
        <v>0</v>
      </c>
      <c r="L810" s="405">
        <v>4</v>
      </c>
      <c r="M810" s="405">
        <v>1</v>
      </c>
      <c r="N810" s="405">
        <v>9</v>
      </c>
      <c r="O810" s="405">
        <v>6</v>
      </c>
      <c r="P810" s="405">
        <v>10</v>
      </c>
      <c r="Q810" s="405">
        <v>2</v>
      </c>
      <c r="R810" s="405">
        <v>58</v>
      </c>
      <c r="S810" s="405">
        <v>39</v>
      </c>
      <c r="T810" s="405">
        <v>19</v>
      </c>
    </row>
    <row r="811" spans="1:20">
      <c r="A811" s="405" t="s">
        <v>10352</v>
      </c>
      <c r="B811" s="405" t="s">
        <v>9724</v>
      </c>
      <c r="C811" s="405" t="s">
        <v>37</v>
      </c>
      <c r="D811" s="405" t="s">
        <v>10353</v>
      </c>
      <c r="E811" s="405" t="s">
        <v>10354</v>
      </c>
      <c r="F811" s="405">
        <v>0</v>
      </c>
      <c r="G811" s="405">
        <v>0</v>
      </c>
      <c r="H811" s="405">
        <v>0</v>
      </c>
      <c r="I811" s="405">
        <v>0</v>
      </c>
      <c r="J811" s="405">
        <v>0</v>
      </c>
      <c r="K811" s="405">
        <v>0</v>
      </c>
      <c r="L811" s="405">
        <v>0</v>
      </c>
      <c r="M811" s="405">
        <v>0</v>
      </c>
      <c r="N811" s="405">
        <v>0</v>
      </c>
      <c r="O811" s="405">
        <v>0</v>
      </c>
      <c r="P811" s="405">
        <v>0</v>
      </c>
      <c r="Q811" s="405">
        <v>0</v>
      </c>
      <c r="R811" s="405">
        <v>0</v>
      </c>
      <c r="S811" s="405">
        <v>0</v>
      </c>
      <c r="T811" s="405">
        <v>0</v>
      </c>
    </row>
    <row r="812" spans="1:20">
      <c r="A812" s="405" t="s">
        <v>10355</v>
      </c>
      <c r="B812" s="405" t="s">
        <v>10356</v>
      </c>
      <c r="C812" s="405" t="s">
        <v>37</v>
      </c>
      <c r="D812" s="405" t="s">
        <v>10357</v>
      </c>
      <c r="F812" s="405">
        <v>0</v>
      </c>
      <c r="G812" s="405">
        <v>0</v>
      </c>
      <c r="H812" s="405">
        <v>0</v>
      </c>
      <c r="I812" s="405">
        <v>0</v>
      </c>
      <c r="J812" s="405">
        <v>0</v>
      </c>
      <c r="K812" s="405">
        <v>0</v>
      </c>
      <c r="L812" s="405">
        <v>0</v>
      </c>
      <c r="M812" s="405">
        <v>0</v>
      </c>
      <c r="N812" s="405">
        <v>0</v>
      </c>
      <c r="O812" s="405">
        <v>0</v>
      </c>
      <c r="P812" s="405">
        <v>0</v>
      </c>
      <c r="Q812" s="405">
        <v>0</v>
      </c>
      <c r="R812" s="405">
        <v>0</v>
      </c>
      <c r="S812" s="405">
        <v>0</v>
      </c>
      <c r="T812" s="405">
        <v>0</v>
      </c>
    </row>
    <row r="813" spans="1:20">
      <c r="A813" s="405" t="s">
        <v>10358</v>
      </c>
      <c r="B813" s="405" t="s">
        <v>10356</v>
      </c>
      <c r="C813" s="405" t="s">
        <v>37</v>
      </c>
      <c r="D813" s="405" t="s">
        <v>10359</v>
      </c>
      <c r="F813" s="405">
        <v>0</v>
      </c>
      <c r="G813" s="405">
        <v>0</v>
      </c>
      <c r="H813" s="405">
        <v>0</v>
      </c>
      <c r="I813" s="405">
        <v>0</v>
      </c>
      <c r="J813" s="405">
        <v>0</v>
      </c>
      <c r="K813" s="405">
        <v>0</v>
      </c>
      <c r="L813" s="405">
        <v>0</v>
      </c>
      <c r="M813" s="405">
        <v>0</v>
      </c>
      <c r="N813" s="405">
        <v>0</v>
      </c>
      <c r="O813" s="405">
        <v>0</v>
      </c>
      <c r="P813" s="405">
        <v>0</v>
      </c>
      <c r="Q813" s="405">
        <v>0</v>
      </c>
      <c r="R813" s="405">
        <v>0</v>
      </c>
      <c r="S813" s="405">
        <v>0</v>
      </c>
      <c r="T813" s="405">
        <v>0</v>
      </c>
    </row>
    <row r="814" spans="1:20">
      <c r="A814" s="405" t="s">
        <v>10360</v>
      </c>
      <c r="B814" s="405" t="s">
        <v>8579</v>
      </c>
      <c r="C814" s="405" t="s">
        <v>37</v>
      </c>
      <c r="D814" s="405" t="s">
        <v>10361</v>
      </c>
      <c r="E814" s="405" t="s">
        <v>10362</v>
      </c>
      <c r="F814" s="405">
        <v>0</v>
      </c>
      <c r="G814" s="405">
        <v>0</v>
      </c>
      <c r="H814" s="405">
        <v>0</v>
      </c>
      <c r="I814" s="405">
        <v>0</v>
      </c>
      <c r="J814" s="405">
        <v>0</v>
      </c>
      <c r="K814" s="405">
        <v>0</v>
      </c>
      <c r="L814" s="405">
        <v>0</v>
      </c>
      <c r="M814" s="405">
        <v>0</v>
      </c>
      <c r="N814" s="405">
        <v>0</v>
      </c>
      <c r="O814" s="405">
        <v>0</v>
      </c>
      <c r="P814" s="405">
        <v>0</v>
      </c>
      <c r="Q814" s="405">
        <v>0</v>
      </c>
      <c r="R814" s="405">
        <v>0</v>
      </c>
      <c r="S814" s="405">
        <v>0</v>
      </c>
      <c r="T814" s="405">
        <v>0</v>
      </c>
    </row>
    <row r="815" spans="1:20">
      <c r="A815" s="405" t="s">
        <v>10363</v>
      </c>
      <c r="B815" s="405" t="s">
        <v>9213</v>
      </c>
      <c r="C815" s="405" t="s">
        <v>37</v>
      </c>
      <c r="D815" s="405" t="s">
        <v>10364</v>
      </c>
      <c r="E815" s="405" t="s">
        <v>10365</v>
      </c>
      <c r="F815" s="405">
        <v>0</v>
      </c>
      <c r="G815" s="405">
        <v>0</v>
      </c>
      <c r="H815" s="405">
        <v>0</v>
      </c>
      <c r="I815" s="405">
        <v>0</v>
      </c>
      <c r="J815" s="405">
        <v>0</v>
      </c>
      <c r="K815" s="405">
        <v>0</v>
      </c>
      <c r="L815" s="405">
        <v>0</v>
      </c>
      <c r="M815" s="405">
        <v>0</v>
      </c>
      <c r="N815" s="405">
        <v>0</v>
      </c>
      <c r="O815" s="405">
        <v>0</v>
      </c>
      <c r="P815" s="405">
        <v>0</v>
      </c>
      <c r="Q815" s="405">
        <v>0</v>
      </c>
      <c r="R815" s="405">
        <v>0</v>
      </c>
      <c r="S815" s="405">
        <v>0</v>
      </c>
      <c r="T815" s="405">
        <v>0</v>
      </c>
    </row>
    <row r="816" spans="1:20">
      <c r="A816" s="405" t="s">
        <v>10366</v>
      </c>
      <c r="B816" s="405" t="s">
        <v>10367</v>
      </c>
      <c r="C816" s="405" t="s">
        <v>37</v>
      </c>
      <c r="D816" s="405" t="s">
        <v>10368</v>
      </c>
      <c r="F816" s="405">
        <v>0</v>
      </c>
      <c r="G816" s="405">
        <v>0</v>
      </c>
      <c r="H816" s="405">
        <v>0</v>
      </c>
      <c r="I816" s="405">
        <v>1</v>
      </c>
      <c r="J816" s="405">
        <v>0</v>
      </c>
      <c r="K816" s="405">
        <v>0</v>
      </c>
      <c r="L816" s="405">
        <v>0</v>
      </c>
      <c r="M816" s="405">
        <v>0</v>
      </c>
      <c r="N816" s="405">
        <v>0</v>
      </c>
      <c r="O816" s="405">
        <v>0</v>
      </c>
      <c r="P816" s="405">
        <v>0</v>
      </c>
      <c r="Q816" s="405">
        <v>0</v>
      </c>
      <c r="R816" s="405">
        <v>1</v>
      </c>
      <c r="S816" s="405">
        <v>1</v>
      </c>
      <c r="T816" s="405">
        <v>0</v>
      </c>
    </row>
    <row r="817" spans="1:20">
      <c r="A817" s="405" t="s">
        <v>10369</v>
      </c>
      <c r="B817" s="405" t="s">
        <v>10367</v>
      </c>
      <c r="C817" s="405" t="s">
        <v>37</v>
      </c>
      <c r="D817" s="405" t="s">
        <v>10370</v>
      </c>
      <c r="F817" s="405">
        <v>0</v>
      </c>
      <c r="G817" s="405">
        <v>0</v>
      </c>
      <c r="H817" s="405">
        <v>0</v>
      </c>
      <c r="I817" s="405">
        <v>0</v>
      </c>
      <c r="J817" s="405">
        <v>0</v>
      </c>
      <c r="K817" s="405">
        <v>0</v>
      </c>
      <c r="L817" s="405">
        <v>0</v>
      </c>
      <c r="M817" s="405">
        <v>0</v>
      </c>
      <c r="N817" s="405">
        <v>0</v>
      </c>
      <c r="O817" s="405">
        <v>0</v>
      </c>
      <c r="P817" s="405">
        <v>0</v>
      </c>
      <c r="Q817" s="405">
        <v>0</v>
      </c>
      <c r="R817" s="405">
        <v>0</v>
      </c>
      <c r="S817" s="405">
        <v>0</v>
      </c>
      <c r="T817" s="405">
        <v>0</v>
      </c>
    </row>
    <row r="818" spans="1:20">
      <c r="A818" s="405" t="s">
        <v>10371</v>
      </c>
      <c r="B818" s="405" t="s">
        <v>3912</v>
      </c>
      <c r="C818" s="405" t="s">
        <v>37</v>
      </c>
      <c r="D818" s="405" t="s">
        <v>2586</v>
      </c>
      <c r="E818" s="405" t="s">
        <v>2587</v>
      </c>
      <c r="F818" s="405">
        <v>0</v>
      </c>
      <c r="G818" s="405">
        <v>0</v>
      </c>
      <c r="H818" s="405">
        <v>0</v>
      </c>
      <c r="I818" s="405">
        <v>0</v>
      </c>
      <c r="J818" s="405">
        <v>0</v>
      </c>
      <c r="K818" s="405">
        <v>0</v>
      </c>
      <c r="L818" s="405">
        <v>0</v>
      </c>
      <c r="M818" s="405">
        <v>0</v>
      </c>
      <c r="N818" s="405">
        <v>0</v>
      </c>
      <c r="O818" s="405">
        <v>0</v>
      </c>
      <c r="P818" s="405">
        <v>0</v>
      </c>
      <c r="Q818" s="405">
        <v>0</v>
      </c>
      <c r="R818" s="405">
        <v>0</v>
      </c>
      <c r="S818" s="405">
        <v>0</v>
      </c>
      <c r="T818" s="405">
        <v>0</v>
      </c>
    </row>
    <row r="819" spans="1:20">
      <c r="A819" s="405" t="s">
        <v>10372</v>
      </c>
      <c r="B819" s="405" t="s">
        <v>10373</v>
      </c>
      <c r="C819" s="405" t="s">
        <v>37</v>
      </c>
      <c r="D819" s="405" t="s">
        <v>10374</v>
      </c>
      <c r="E819" s="405" t="s">
        <v>10375</v>
      </c>
      <c r="F819" s="405">
        <v>0</v>
      </c>
      <c r="G819" s="405">
        <v>0</v>
      </c>
      <c r="H819" s="405">
        <v>0</v>
      </c>
      <c r="I819" s="405">
        <v>0</v>
      </c>
      <c r="J819" s="405">
        <v>0</v>
      </c>
      <c r="K819" s="405">
        <v>0</v>
      </c>
      <c r="L819" s="405">
        <v>0</v>
      </c>
      <c r="M819" s="405">
        <v>0</v>
      </c>
      <c r="N819" s="405">
        <v>0</v>
      </c>
      <c r="O819" s="405">
        <v>0</v>
      </c>
      <c r="P819" s="405">
        <v>0</v>
      </c>
      <c r="Q819" s="405">
        <v>0</v>
      </c>
      <c r="R819" s="405">
        <v>0</v>
      </c>
      <c r="S819" s="405">
        <v>0</v>
      </c>
      <c r="T819" s="405">
        <v>0</v>
      </c>
    </row>
    <row r="820" spans="1:20">
      <c r="A820" s="405" t="s">
        <v>10376</v>
      </c>
      <c r="B820" s="405" t="s">
        <v>128</v>
      </c>
      <c r="C820" s="405" t="s">
        <v>37</v>
      </c>
      <c r="D820" s="405" t="s">
        <v>10377</v>
      </c>
      <c r="E820" s="405" t="s">
        <v>10378</v>
      </c>
      <c r="F820" s="405">
        <v>0</v>
      </c>
      <c r="G820" s="405">
        <v>4</v>
      </c>
      <c r="H820" s="405">
        <v>0</v>
      </c>
      <c r="I820" s="405">
        <v>2</v>
      </c>
      <c r="J820" s="405">
        <v>2</v>
      </c>
      <c r="K820" s="405">
        <v>0</v>
      </c>
      <c r="L820" s="405">
        <v>0</v>
      </c>
      <c r="M820" s="405">
        <v>2</v>
      </c>
      <c r="N820" s="405">
        <v>1</v>
      </c>
      <c r="O820" s="405">
        <v>2</v>
      </c>
      <c r="P820" s="405">
        <v>2</v>
      </c>
      <c r="Q820" s="405">
        <v>0</v>
      </c>
      <c r="R820" s="405">
        <v>15</v>
      </c>
      <c r="S820" s="405">
        <v>12</v>
      </c>
      <c r="T820" s="405">
        <v>3</v>
      </c>
    </row>
    <row r="821" spans="1:20">
      <c r="A821" s="405" t="s">
        <v>2518</v>
      </c>
      <c r="B821" s="405" t="s">
        <v>8654</v>
      </c>
      <c r="C821" s="405" t="s">
        <v>37</v>
      </c>
      <c r="D821" s="405" t="s">
        <v>2519</v>
      </c>
      <c r="E821" s="405" t="s">
        <v>2520</v>
      </c>
      <c r="F821" s="405">
        <v>0</v>
      </c>
      <c r="G821" s="405">
        <v>2</v>
      </c>
      <c r="H821" s="405">
        <v>1</v>
      </c>
      <c r="I821" s="405">
        <v>2</v>
      </c>
      <c r="J821" s="405">
        <v>4</v>
      </c>
      <c r="K821" s="405">
        <v>0</v>
      </c>
      <c r="L821" s="405">
        <v>0</v>
      </c>
      <c r="M821" s="405">
        <v>3</v>
      </c>
      <c r="N821" s="405">
        <v>8</v>
      </c>
      <c r="O821" s="405">
        <v>9</v>
      </c>
      <c r="P821" s="405">
        <v>11</v>
      </c>
      <c r="Q821" s="405">
        <v>0</v>
      </c>
      <c r="R821" s="405">
        <v>40</v>
      </c>
      <c r="S821" s="405">
        <v>34</v>
      </c>
      <c r="T821" s="405">
        <v>6</v>
      </c>
    </row>
    <row r="822" spans="1:20">
      <c r="A822" s="405" t="s">
        <v>10379</v>
      </c>
      <c r="B822" s="405" t="s">
        <v>9040</v>
      </c>
      <c r="C822" s="405" t="s">
        <v>37</v>
      </c>
      <c r="D822" s="405" t="s">
        <v>10380</v>
      </c>
      <c r="F822" s="405">
        <v>0</v>
      </c>
      <c r="G822" s="405">
        <v>0</v>
      </c>
      <c r="H822" s="405">
        <v>0</v>
      </c>
      <c r="I822" s="405">
        <v>0</v>
      </c>
      <c r="J822" s="405">
        <v>0</v>
      </c>
      <c r="K822" s="405">
        <v>0</v>
      </c>
      <c r="L822" s="405">
        <v>0</v>
      </c>
      <c r="M822" s="405">
        <v>0</v>
      </c>
      <c r="N822" s="405">
        <v>0</v>
      </c>
      <c r="O822" s="405">
        <v>0</v>
      </c>
      <c r="P822" s="405">
        <v>0</v>
      </c>
      <c r="Q822" s="405">
        <v>0</v>
      </c>
      <c r="R822" s="405">
        <v>0</v>
      </c>
      <c r="S822" s="405">
        <v>0</v>
      </c>
      <c r="T822" s="405">
        <v>0</v>
      </c>
    </row>
    <row r="823" spans="1:20">
      <c r="A823" s="405" t="s">
        <v>10381</v>
      </c>
      <c r="B823" s="405" t="s">
        <v>10382</v>
      </c>
      <c r="C823" s="405" t="s">
        <v>37</v>
      </c>
      <c r="D823" s="405" t="s">
        <v>10383</v>
      </c>
      <c r="F823" s="405">
        <v>0</v>
      </c>
      <c r="G823" s="405">
        <v>0</v>
      </c>
      <c r="H823" s="405">
        <v>0</v>
      </c>
      <c r="I823" s="405">
        <v>0</v>
      </c>
      <c r="J823" s="405">
        <v>0</v>
      </c>
      <c r="K823" s="405">
        <v>0</v>
      </c>
      <c r="L823" s="405">
        <v>0</v>
      </c>
      <c r="M823" s="405">
        <v>0</v>
      </c>
      <c r="N823" s="405">
        <v>0</v>
      </c>
      <c r="O823" s="405">
        <v>0</v>
      </c>
      <c r="P823" s="405">
        <v>0</v>
      </c>
      <c r="Q823" s="405">
        <v>0</v>
      </c>
      <c r="R823" s="405">
        <v>0</v>
      </c>
      <c r="S823" s="405">
        <v>0</v>
      </c>
      <c r="T823" s="405">
        <v>0</v>
      </c>
    </row>
    <row r="824" spans="1:20">
      <c r="A824" s="405" t="s">
        <v>10384</v>
      </c>
      <c r="B824" s="405" t="s">
        <v>10385</v>
      </c>
      <c r="C824" s="405" t="s">
        <v>37</v>
      </c>
      <c r="D824" s="405" t="s">
        <v>10386</v>
      </c>
      <c r="F824" s="405">
        <v>2</v>
      </c>
      <c r="G824" s="405">
        <v>1</v>
      </c>
      <c r="H824" s="405">
        <v>3</v>
      </c>
      <c r="I824" s="405">
        <v>3</v>
      </c>
      <c r="J824" s="405">
        <v>1</v>
      </c>
      <c r="K824" s="405">
        <v>0</v>
      </c>
      <c r="L824" s="405">
        <v>0</v>
      </c>
      <c r="M824" s="405">
        <v>0</v>
      </c>
      <c r="N824" s="405">
        <v>1</v>
      </c>
      <c r="O824" s="405">
        <v>2</v>
      </c>
      <c r="P824" s="405">
        <v>2</v>
      </c>
      <c r="Q824" s="405">
        <v>1</v>
      </c>
      <c r="R824" s="405">
        <v>16</v>
      </c>
      <c r="S824" s="405">
        <v>12</v>
      </c>
      <c r="T824" s="405">
        <v>4</v>
      </c>
    </row>
    <row r="825" spans="1:20">
      <c r="A825" s="405" t="s">
        <v>10387</v>
      </c>
      <c r="B825" s="405" t="s">
        <v>3968</v>
      </c>
      <c r="C825" s="405" t="s">
        <v>37</v>
      </c>
      <c r="D825" s="405" t="s">
        <v>10388</v>
      </c>
      <c r="F825" s="405">
        <v>0</v>
      </c>
      <c r="G825" s="405">
        <v>0</v>
      </c>
      <c r="H825" s="405">
        <v>0</v>
      </c>
      <c r="I825" s="405">
        <v>0</v>
      </c>
      <c r="J825" s="405">
        <v>0</v>
      </c>
      <c r="K825" s="405">
        <v>0</v>
      </c>
      <c r="L825" s="405">
        <v>0</v>
      </c>
      <c r="M825" s="405">
        <v>0</v>
      </c>
      <c r="N825" s="405">
        <v>0</v>
      </c>
      <c r="O825" s="405">
        <v>0</v>
      </c>
      <c r="P825" s="405">
        <v>0</v>
      </c>
      <c r="Q825" s="405">
        <v>0</v>
      </c>
      <c r="R825" s="405">
        <v>0</v>
      </c>
      <c r="S825" s="405">
        <v>0</v>
      </c>
      <c r="T825" s="405">
        <v>0</v>
      </c>
    </row>
    <row r="826" spans="1:20">
      <c r="A826" s="405" t="s">
        <v>10389</v>
      </c>
      <c r="B826" s="405" t="s">
        <v>8679</v>
      </c>
      <c r="C826" s="405" t="s">
        <v>37</v>
      </c>
      <c r="D826" s="405" t="s">
        <v>10390</v>
      </c>
      <c r="E826" s="405" t="s">
        <v>10391</v>
      </c>
      <c r="F826" s="405">
        <v>0</v>
      </c>
      <c r="G826" s="405">
        <v>0</v>
      </c>
      <c r="H826" s="405">
        <v>3</v>
      </c>
      <c r="I826" s="405">
        <v>0</v>
      </c>
      <c r="J826" s="405">
        <v>2</v>
      </c>
      <c r="K826" s="405">
        <v>0</v>
      </c>
      <c r="L826" s="405">
        <v>0</v>
      </c>
      <c r="M826" s="405">
        <v>0</v>
      </c>
      <c r="N826" s="405">
        <v>4</v>
      </c>
      <c r="O826" s="405">
        <v>1</v>
      </c>
      <c r="P826" s="405">
        <v>0</v>
      </c>
      <c r="Q826" s="405">
        <v>3</v>
      </c>
      <c r="R826" s="405">
        <v>13</v>
      </c>
      <c r="S826" s="405">
        <v>9</v>
      </c>
      <c r="T826" s="405">
        <v>4</v>
      </c>
    </row>
    <row r="827" spans="1:20">
      <c r="A827" s="405" t="s">
        <v>10392</v>
      </c>
      <c r="B827" s="405" t="s">
        <v>3968</v>
      </c>
      <c r="C827" s="405" t="s">
        <v>37</v>
      </c>
      <c r="D827" s="405" t="s">
        <v>10393</v>
      </c>
      <c r="E827" s="405" t="s">
        <v>10394</v>
      </c>
      <c r="F827" s="405">
        <v>0</v>
      </c>
      <c r="G827" s="405">
        <v>0</v>
      </c>
      <c r="H827" s="405">
        <v>0</v>
      </c>
      <c r="I827" s="405">
        <v>0</v>
      </c>
      <c r="J827" s="405">
        <v>0</v>
      </c>
      <c r="K827" s="405">
        <v>0</v>
      </c>
      <c r="L827" s="405">
        <v>0</v>
      </c>
      <c r="M827" s="405">
        <v>0</v>
      </c>
      <c r="N827" s="405">
        <v>0</v>
      </c>
      <c r="O827" s="405">
        <v>0</v>
      </c>
      <c r="P827" s="405">
        <v>0</v>
      </c>
      <c r="Q827" s="405">
        <v>0</v>
      </c>
      <c r="R827" s="405">
        <v>0</v>
      </c>
      <c r="S827" s="405">
        <v>0</v>
      </c>
      <c r="T827" s="405">
        <v>0</v>
      </c>
    </row>
    <row r="828" spans="1:20">
      <c r="A828" s="405" t="s">
        <v>10395</v>
      </c>
      <c r="B828" s="405" t="s">
        <v>10396</v>
      </c>
      <c r="C828" s="405" t="s">
        <v>37</v>
      </c>
      <c r="D828" s="405" t="s">
        <v>10397</v>
      </c>
      <c r="F828" s="405">
        <v>3</v>
      </c>
      <c r="G828" s="405">
        <v>7</v>
      </c>
      <c r="H828" s="405">
        <v>1</v>
      </c>
      <c r="I828" s="405">
        <v>0</v>
      </c>
      <c r="J828" s="405">
        <v>1</v>
      </c>
      <c r="K828" s="405">
        <v>0</v>
      </c>
      <c r="L828" s="405">
        <v>0</v>
      </c>
      <c r="M828" s="405">
        <v>2</v>
      </c>
      <c r="N828" s="405">
        <v>7</v>
      </c>
      <c r="O828" s="405">
        <v>16</v>
      </c>
      <c r="P828" s="405">
        <v>14</v>
      </c>
      <c r="Q828" s="405">
        <v>3</v>
      </c>
      <c r="R828" s="405">
        <v>54</v>
      </c>
      <c r="S828" s="405">
        <v>41</v>
      </c>
      <c r="T828" s="405">
        <v>13</v>
      </c>
    </row>
    <row r="829" spans="1:20">
      <c r="A829" s="405" t="s">
        <v>2477</v>
      </c>
      <c r="B829" s="405" t="s">
        <v>4113</v>
      </c>
      <c r="C829" s="405" t="s">
        <v>37</v>
      </c>
      <c r="D829" s="405" t="s">
        <v>2478</v>
      </c>
      <c r="E829" s="405" t="s">
        <v>2479</v>
      </c>
      <c r="F829" s="405">
        <v>0</v>
      </c>
      <c r="G829" s="405">
        <v>3</v>
      </c>
      <c r="H829" s="405">
        <v>6</v>
      </c>
      <c r="I829" s="405">
        <v>0</v>
      </c>
      <c r="J829" s="405">
        <v>18</v>
      </c>
      <c r="K829" s="405">
        <v>0</v>
      </c>
      <c r="L829" s="405">
        <v>4</v>
      </c>
      <c r="M829" s="405">
        <v>0</v>
      </c>
      <c r="N829" s="405">
        <v>2</v>
      </c>
      <c r="O829" s="405">
        <v>2</v>
      </c>
      <c r="P829" s="405">
        <v>3</v>
      </c>
      <c r="Q829" s="405">
        <v>3</v>
      </c>
      <c r="R829" s="405">
        <v>41</v>
      </c>
      <c r="S829" s="405">
        <v>36</v>
      </c>
      <c r="T829" s="405">
        <v>5</v>
      </c>
    </row>
    <row r="830" spans="1:20">
      <c r="A830" s="405" t="s">
        <v>10398</v>
      </c>
      <c r="B830" s="405" t="s">
        <v>8888</v>
      </c>
      <c r="C830" s="405" t="s">
        <v>37</v>
      </c>
      <c r="D830" s="405" t="s">
        <v>10399</v>
      </c>
      <c r="F830" s="405">
        <v>0</v>
      </c>
      <c r="G830" s="405">
        <v>0</v>
      </c>
      <c r="H830" s="405">
        <v>0</v>
      </c>
      <c r="I830" s="405">
        <v>0</v>
      </c>
      <c r="J830" s="405">
        <v>0</v>
      </c>
      <c r="K830" s="405">
        <v>0</v>
      </c>
      <c r="L830" s="405">
        <v>0</v>
      </c>
      <c r="M830" s="405">
        <v>0</v>
      </c>
      <c r="N830" s="405">
        <v>0</v>
      </c>
      <c r="O830" s="405">
        <v>0</v>
      </c>
      <c r="P830" s="405">
        <v>0</v>
      </c>
      <c r="Q830" s="405">
        <v>0</v>
      </c>
      <c r="R830" s="405">
        <v>0</v>
      </c>
      <c r="S830" s="405">
        <v>0</v>
      </c>
      <c r="T830" s="405">
        <v>0</v>
      </c>
    </row>
    <row r="831" spans="1:20">
      <c r="A831" s="405" t="s">
        <v>10400</v>
      </c>
      <c r="B831" s="405" t="s">
        <v>8679</v>
      </c>
      <c r="C831" s="405" t="s">
        <v>37</v>
      </c>
      <c r="D831" s="405" t="s">
        <v>10401</v>
      </c>
      <c r="E831" s="405" t="s">
        <v>10402</v>
      </c>
      <c r="F831" s="405">
        <v>0</v>
      </c>
      <c r="G831" s="405">
        <v>0</v>
      </c>
      <c r="H831" s="405">
        <v>0</v>
      </c>
      <c r="I831" s="405">
        <v>0</v>
      </c>
      <c r="J831" s="405">
        <v>0</v>
      </c>
      <c r="K831" s="405">
        <v>0</v>
      </c>
      <c r="L831" s="405">
        <v>0</v>
      </c>
      <c r="M831" s="405">
        <v>0</v>
      </c>
      <c r="N831" s="405">
        <v>0</v>
      </c>
      <c r="O831" s="405">
        <v>0</v>
      </c>
      <c r="P831" s="405">
        <v>0</v>
      </c>
      <c r="Q831" s="405">
        <v>0</v>
      </c>
      <c r="R831" s="405">
        <v>0</v>
      </c>
      <c r="S831" s="405">
        <v>0</v>
      </c>
      <c r="T831" s="405">
        <v>0</v>
      </c>
    </row>
    <row r="832" spans="1:20">
      <c r="A832" s="405" t="s">
        <v>10403</v>
      </c>
      <c r="B832" s="405" t="s">
        <v>10404</v>
      </c>
      <c r="C832" s="405" t="s">
        <v>37</v>
      </c>
      <c r="D832" s="405" t="s">
        <v>10405</v>
      </c>
      <c r="F832" s="405">
        <v>0</v>
      </c>
      <c r="G832" s="405">
        <v>0</v>
      </c>
      <c r="H832" s="405">
        <v>0</v>
      </c>
      <c r="I832" s="405">
        <v>0</v>
      </c>
      <c r="J832" s="405">
        <v>0</v>
      </c>
      <c r="K832" s="405">
        <v>0</v>
      </c>
      <c r="L832" s="405">
        <v>0</v>
      </c>
      <c r="M832" s="405">
        <v>0</v>
      </c>
      <c r="N832" s="405">
        <v>0</v>
      </c>
      <c r="O832" s="405">
        <v>0</v>
      </c>
      <c r="P832" s="405">
        <v>0</v>
      </c>
      <c r="Q832" s="405">
        <v>0</v>
      </c>
      <c r="R832" s="405">
        <v>0</v>
      </c>
      <c r="S832" s="405">
        <v>0</v>
      </c>
      <c r="T832" s="405">
        <v>0</v>
      </c>
    </row>
    <row r="833" spans="1:20">
      <c r="A833" s="405" t="s">
        <v>10406</v>
      </c>
      <c r="B833" s="405" t="s">
        <v>10407</v>
      </c>
      <c r="C833" s="405" t="s">
        <v>37</v>
      </c>
      <c r="D833" s="405" t="s">
        <v>10408</v>
      </c>
      <c r="F833" s="405">
        <v>0</v>
      </c>
      <c r="G833" s="405">
        <v>0</v>
      </c>
      <c r="H833" s="405">
        <v>0</v>
      </c>
      <c r="I833" s="405">
        <v>0</v>
      </c>
      <c r="J833" s="405">
        <v>0</v>
      </c>
      <c r="K833" s="405">
        <v>0</v>
      </c>
      <c r="L833" s="405">
        <v>0</v>
      </c>
      <c r="M833" s="405">
        <v>0</v>
      </c>
      <c r="N833" s="405">
        <v>0</v>
      </c>
      <c r="O833" s="405">
        <v>0</v>
      </c>
      <c r="P833" s="405">
        <v>0</v>
      </c>
      <c r="Q833" s="405">
        <v>0</v>
      </c>
      <c r="R833" s="405">
        <v>0</v>
      </c>
      <c r="S833" s="405">
        <v>0</v>
      </c>
      <c r="T833" s="405">
        <v>0</v>
      </c>
    </row>
    <row r="834" spans="1:20">
      <c r="A834" s="405" t="s">
        <v>2483</v>
      </c>
      <c r="B834" s="405" t="s">
        <v>4958</v>
      </c>
      <c r="C834" s="405" t="s">
        <v>37</v>
      </c>
      <c r="D834" s="405" t="s">
        <v>2484</v>
      </c>
      <c r="E834" s="405" t="s">
        <v>2485</v>
      </c>
      <c r="F834" s="405">
        <v>0</v>
      </c>
      <c r="G834" s="405">
        <v>0</v>
      </c>
      <c r="H834" s="405">
        <v>0</v>
      </c>
      <c r="I834" s="405">
        <v>0</v>
      </c>
      <c r="J834" s="405">
        <v>0</v>
      </c>
      <c r="K834" s="405">
        <v>0</v>
      </c>
      <c r="L834" s="405">
        <v>0</v>
      </c>
      <c r="M834" s="405">
        <v>0</v>
      </c>
      <c r="N834" s="405">
        <v>0</v>
      </c>
      <c r="O834" s="405">
        <v>0</v>
      </c>
      <c r="P834" s="405">
        <v>0</v>
      </c>
      <c r="Q834" s="405">
        <v>0</v>
      </c>
      <c r="R834" s="405">
        <v>0</v>
      </c>
      <c r="S834" s="405">
        <v>0</v>
      </c>
      <c r="T834" s="405">
        <v>0</v>
      </c>
    </row>
    <row r="835" spans="1:20">
      <c r="A835" s="405" t="s">
        <v>10409</v>
      </c>
      <c r="B835" s="405" t="s">
        <v>8647</v>
      </c>
      <c r="C835" s="405" t="s">
        <v>37</v>
      </c>
      <c r="D835" s="405" t="s">
        <v>10410</v>
      </c>
      <c r="E835" s="405" t="s">
        <v>10411</v>
      </c>
      <c r="F835" s="405">
        <v>0</v>
      </c>
      <c r="G835" s="405">
        <v>0</v>
      </c>
      <c r="H835" s="405">
        <v>0</v>
      </c>
      <c r="I835" s="405">
        <v>0</v>
      </c>
      <c r="J835" s="405">
        <v>1</v>
      </c>
      <c r="K835" s="405">
        <v>0</v>
      </c>
      <c r="L835" s="405">
        <v>0</v>
      </c>
      <c r="M835" s="405">
        <v>0</v>
      </c>
      <c r="N835" s="405">
        <v>0</v>
      </c>
      <c r="O835" s="405">
        <v>0</v>
      </c>
      <c r="P835" s="405">
        <v>0</v>
      </c>
      <c r="Q835" s="405">
        <v>0</v>
      </c>
      <c r="R835" s="405">
        <v>1</v>
      </c>
      <c r="S835" s="405">
        <v>1</v>
      </c>
      <c r="T835" s="405">
        <v>0</v>
      </c>
    </row>
    <row r="836" spans="1:20">
      <c r="A836" s="405" t="s">
        <v>10412</v>
      </c>
      <c r="B836" s="405" t="s">
        <v>8590</v>
      </c>
      <c r="C836" s="405" t="s">
        <v>37</v>
      </c>
      <c r="D836" s="405" t="s">
        <v>10413</v>
      </c>
      <c r="F836" s="405">
        <v>0</v>
      </c>
      <c r="G836" s="405">
        <v>0</v>
      </c>
      <c r="H836" s="405">
        <v>0</v>
      </c>
      <c r="I836" s="405">
        <v>0</v>
      </c>
      <c r="J836" s="405">
        <v>0</v>
      </c>
      <c r="K836" s="405">
        <v>0</v>
      </c>
      <c r="L836" s="405">
        <v>0</v>
      </c>
      <c r="M836" s="405">
        <v>0</v>
      </c>
      <c r="N836" s="405">
        <v>0</v>
      </c>
      <c r="O836" s="405">
        <v>0</v>
      </c>
      <c r="P836" s="405">
        <v>0</v>
      </c>
      <c r="Q836" s="405">
        <v>0</v>
      </c>
      <c r="R836" s="405">
        <v>0</v>
      </c>
      <c r="S836" s="405">
        <v>0</v>
      </c>
      <c r="T836" s="405">
        <v>0</v>
      </c>
    </row>
    <row r="837" spans="1:20">
      <c r="A837" s="405" t="s">
        <v>2105</v>
      </c>
      <c r="B837" s="405" t="s">
        <v>7123</v>
      </c>
      <c r="C837" s="405" t="s">
        <v>37</v>
      </c>
      <c r="D837" s="405" t="s">
        <v>2106</v>
      </c>
      <c r="E837" s="405" t="s">
        <v>2107</v>
      </c>
      <c r="F837" s="405">
        <v>0</v>
      </c>
      <c r="G837" s="405">
        <v>0</v>
      </c>
      <c r="H837" s="405">
        <v>0</v>
      </c>
      <c r="I837" s="405">
        <v>0</v>
      </c>
      <c r="J837" s="405">
        <v>0</v>
      </c>
      <c r="K837" s="405">
        <v>0</v>
      </c>
      <c r="L837" s="405">
        <v>0</v>
      </c>
      <c r="M837" s="405">
        <v>0</v>
      </c>
      <c r="N837" s="405">
        <v>0</v>
      </c>
      <c r="O837" s="405">
        <v>0</v>
      </c>
      <c r="P837" s="405">
        <v>0</v>
      </c>
      <c r="Q837" s="405">
        <v>0</v>
      </c>
      <c r="R837" s="405">
        <v>0</v>
      </c>
      <c r="S837" s="405">
        <v>0</v>
      </c>
      <c r="T837" s="405">
        <v>0</v>
      </c>
    </row>
    <row r="838" spans="1:20">
      <c r="A838" s="405" t="s">
        <v>10414</v>
      </c>
      <c r="B838" s="405" t="s">
        <v>8647</v>
      </c>
      <c r="C838" s="405" t="s">
        <v>37</v>
      </c>
      <c r="D838" s="405" t="s">
        <v>10415</v>
      </c>
      <c r="E838" s="405" t="s">
        <v>10416</v>
      </c>
      <c r="F838" s="405">
        <v>0</v>
      </c>
      <c r="G838" s="405">
        <v>0</v>
      </c>
      <c r="H838" s="405">
        <v>0</v>
      </c>
      <c r="I838" s="405">
        <v>0</v>
      </c>
      <c r="J838" s="405">
        <v>0</v>
      </c>
      <c r="K838" s="405">
        <v>0</v>
      </c>
      <c r="L838" s="405">
        <v>0</v>
      </c>
      <c r="M838" s="405">
        <v>0</v>
      </c>
      <c r="N838" s="405">
        <v>0</v>
      </c>
      <c r="O838" s="405">
        <v>0</v>
      </c>
      <c r="P838" s="405">
        <v>0</v>
      </c>
      <c r="Q838" s="405">
        <v>0</v>
      </c>
      <c r="R838" s="405">
        <v>0</v>
      </c>
      <c r="S838" s="405">
        <v>0</v>
      </c>
      <c r="T838" s="405">
        <v>0</v>
      </c>
    </row>
    <row r="839" spans="1:20">
      <c r="A839" s="405" t="s">
        <v>10417</v>
      </c>
      <c r="B839" s="405" t="s">
        <v>10418</v>
      </c>
      <c r="C839" s="405" t="s">
        <v>37</v>
      </c>
      <c r="D839" s="405" t="s">
        <v>10419</v>
      </c>
      <c r="F839" s="405">
        <v>0</v>
      </c>
      <c r="G839" s="405">
        <v>0</v>
      </c>
      <c r="H839" s="405">
        <v>0</v>
      </c>
      <c r="I839" s="405">
        <v>0</v>
      </c>
      <c r="J839" s="405">
        <v>0</v>
      </c>
      <c r="K839" s="405">
        <v>0</v>
      </c>
      <c r="L839" s="405">
        <v>0</v>
      </c>
      <c r="M839" s="405">
        <v>0</v>
      </c>
      <c r="N839" s="405">
        <v>0</v>
      </c>
      <c r="O839" s="405">
        <v>0</v>
      </c>
      <c r="P839" s="405">
        <v>0</v>
      </c>
      <c r="Q839" s="405">
        <v>0</v>
      </c>
      <c r="R839" s="405">
        <v>0</v>
      </c>
      <c r="S839" s="405">
        <v>0</v>
      </c>
      <c r="T839" s="405">
        <v>0</v>
      </c>
    </row>
    <row r="840" spans="1:20">
      <c r="A840" s="405" t="s">
        <v>10420</v>
      </c>
      <c r="B840" s="405">
        <v>10.230700000000001</v>
      </c>
      <c r="C840" s="405" t="s">
        <v>37</v>
      </c>
      <c r="F840" s="405">
        <v>0</v>
      </c>
      <c r="G840" s="405">
        <v>0</v>
      </c>
      <c r="H840" s="405">
        <v>0</v>
      </c>
      <c r="I840" s="405">
        <v>0</v>
      </c>
      <c r="J840" s="405">
        <v>0</v>
      </c>
      <c r="K840" s="405">
        <v>0</v>
      </c>
      <c r="L840" s="405">
        <v>0</v>
      </c>
      <c r="M840" s="405">
        <v>0</v>
      </c>
      <c r="N840" s="405">
        <v>0</v>
      </c>
      <c r="O840" s="405">
        <v>0</v>
      </c>
      <c r="P840" s="405">
        <v>0</v>
      </c>
      <c r="Q840" s="405">
        <v>0</v>
      </c>
      <c r="R840" s="405">
        <v>0</v>
      </c>
      <c r="S840" s="405">
        <v>0</v>
      </c>
      <c r="T840" s="405">
        <v>0</v>
      </c>
    </row>
    <row r="841" spans="1:20">
      <c r="A841" s="405" t="s">
        <v>10421</v>
      </c>
      <c r="B841" s="405" t="s">
        <v>10422</v>
      </c>
      <c r="C841" s="405" t="s">
        <v>37</v>
      </c>
      <c r="D841" s="405" t="s">
        <v>10423</v>
      </c>
      <c r="E841" s="405" t="s">
        <v>10424</v>
      </c>
      <c r="F841" s="405">
        <v>0</v>
      </c>
      <c r="G841" s="405">
        <v>0</v>
      </c>
      <c r="H841" s="405">
        <v>0</v>
      </c>
      <c r="I841" s="405">
        <v>0</v>
      </c>
      <c r="J841" s="405">
        <v>0</v>
      </c>
      <c r="K841" s="405">
        <v>0</v>
      </c>
      <c r="L841" s="405">
        <v>0</v>
      </c>
      <c r="M841" s="405">
        <v>0</v>
      </c>
      <c r="N841" s="405">
        <v>0</v>
      </c>
      <c r="O841" s="405">
        <v>0</v>
      </c>
      <c r="P841" s="405">
        <v>0</v>
      </c>
      <c r="Q841" s="405">
        <v>0</v>
      </c>
      <c r="R841" s="405">
        <v>0</v>
      </c>
      <c r="S841" s="405">
        <v>0</v>
      </c>
      <c r="T841" s="405">
        <v>0</v>
      </c>
    </row>
    <row r="842" spans="1:20">
      <c r="A842" s="405" t="s">
        <v>10425</v>
      </c>
      <c r="B842" s="405" t="s">
        <v>10426</v>
      </c>
      <c r="C842" s="405" t="s">
        <v>37</v>
      </c>
      <c r="D842" s="405" t="s">
        <v>10427</v>
      </c>
      <c r="F842" s="405">
        <v>0</v>
      </c>
      <c r="G842" s="405">
        <v>0</v>
      </c>
      <c r="H842" s="405">
        <v>0</v>
      </c>
      <c r="I842" s="405">
        <v>0</v>
      </c>
      <c r="J842" s="405">
        <v>0</v>
      </c>
      <c r="K842" s="405">
        <v>0</v>
      </c>
      <c r="L842" s="405">
        <v>0</v>
      </c>
      <c r="M842" s="405">
        <v>0</v>
      </c>
      <c r="N842" s="405">
        <v>0</v>
      </c>
      <c r="O842" s="405">
        <v>0</v>
      </c>
      <c r="P842" s="405">
        <v>0</v>
      </c>
      <c r="Q842" s="405">
        <v>0</v>
      </c>
      <c r="R842" s="405">
        <v>0</v>
      </c>
      <c r="S842" s="405">
        <v>0</v>
      </c>
      <c r="T842" s="405">
        <v>0</v>
      </c>
    </row>
    <row r="843" spans="1:20">
      <c r="A843" s="405" t="s">
        <v>10428</v>
      </c>
      <c r="B843" s="405" t="s">
        <v>8579</v>
      </c>
      <c r="C843" s="405" t="s">
        <v>37</v>
      </c>
      <c r="D843" s="405" t="s">
        <v>10429</v>
      </c>
      <c r="E843" s="405" t="s">
        <v>10430</v>
      </c>
      <c r="F843" s="405">
        <v>2</v>
      </c>
      <c r="G843" s="405">
        <v>2</v>
      </c>
      <c r="H843" s="405">
        <v>5</v>
      </c>
      <c r="I843" s="405">
        <v>5</v>
      </c>
      <c r="J843" s="405">
        <v>5</v>
      </c>
      <c r="K843" s="405">
        <v>1</v>
      </c>
      <c r="L843" s="405">
        <v>3</v>
      </c>
      <c r="M843" s="405">
        <v>0</v>
      </c>
      <c r="N843" s="405">
        <v>1</v>
      </c>
      <c r="O843" s="405">
        <v>1</v>
      </c>
      <c r="P843" s="405">
        <v>10</v>
      </c>
      <c r="Q843" s="405">
        <v>10</v>
      </c>
      <c r="R843" s="405">
        <v>45</v>
      </c>
      <c r="S843" s="405">
        <v>28</v>
      </c>
      <c r="T843" s="405">
        <v>17</v>
      </c>
    </row>
    <row r="844" spans="1:20">
      <c r="A844" s="405" t="s">
        <v>2152</v>
      </c>
      <c r="B844" s="405" t="s">
        <v>10431</v>
      </c>
      <c r="C844" s="405" t="s">
        <v>37</v>
      </c>
      <c r="D844" s="405" t="s">
        <v>2153</v>
      </c>
      <c r="E844" s="405" t="s">
        <v>2154</v>
      </c>
      <c r="F844" s="405">
        <v>0</v>
      </c>
      <c r="G844" s="405">
        <v>0</v>
      </c>
      <c r="H844" s="405">
        <v>0</v>
      </c>
      <c r="I844" s="405">
        <v>0</v>
      </c>
      <c r="J844" s="405">
        <v>0</v>
      </c>
      <c r="K844" s="405">
        <v>0</v>
      </c>
      <c r="L844" s="405">
        <v>0</v>
      </c>
      <c r="M844" s="405">
        <v>0</v>
      </c>
      <c r="N844" s="405">
        <v>0</v>
      </c>
      <c r="O844" s="405">
        <v>0</v>
      </c>
      <c r="P844" s="405">
        <v>0</v>
      </c>
      <c r="Q844" s="405">
        <v>0</v>
      </c>
      <c r="R844" s="405">
        <v>0</v>
      </c>
      <c r="S844" s="405">
        <v>0</v>
      </c>
      <c r="T844" s="405">
        <v>0</v>
      </c>
    </row>
    <row r="845" spans="1:20">
      <c r="A845" s="405" t="s">
        <v>10432</v>
      </c>
      <c r="B845" s="405" t="s">
        <v>10433</v>
      </c>
      <c r="C845" s="405" t="s">
        <v>37</v>
      </c>
      <c r="D845" s="405" t="s">
        <v>10434</v>
      </c>
      <c r="F845" s="405">
        <v>0</v>
      </c>
      <c r="G845" s="405">
        <v>0</v>
      </c>
      <c r="H845" s="405">
        <v>0</v>
      </c>
      <c r="I845" s="405">
        <v>0</v>
      </c>
      <c r="J845" s="405">
        <v>0</v>
      </c>
      <c r="K845" s="405">
        <v>0</v>
      </c>
      <c r="L845" s="405">
        <v>0</v>
      </c>
      <c r="M845" s="405">
        <v>0</v>
      </c>
      <c r="N845" s="405">
        <v>0</v>
      </c>
      <c r="O845" s="405">
        <v>0</v>
      </c>
      <c r="P845" s="405">
        <v>0</v>
      </c>
      <c r="Q845" s="405">
        <v>0</v>
      </c>
      <c r="R845" s="405">
        <v>0</v>
      </c>
      <c r="S845" s="405">
        <v>0</v>
      </c>
      <c r="T845" s="405">
        <v>0</v>
      </c>
    </row>
    <row r="846" spans="1:20">
      <c r="A846" s="405" t="s">
        <v>10435</v>
      </c>
      <c r="B846" s="405" t="s">
        <v>10436</v>
      </c>
      <c r="C846" s="405" t="s">
        <v>37</v>
      </c>
      <c r="D846" s="405" t="s">
        <v>10437</v>
      </c>
      <c r="F846" s="405">
        <v>0</v>
      </c>
      <c r="G846" s="405">
        <v>0</v>
      </c>
      <c r="H846" s="405">
        <v>0</v>
      </c>
      <c r="I846" s="405">
        <v>0</v>
      </c>
      <c r="J846" s="405">
        <v>0</v>
      </c>
      <c r="K846" s="405">
        <v>0</v>
      </c>
      <c r="L846" s="405">
        <v>0</v>
      </c>
      <c r="M846" s="405">
        <v>0</v>
      </c>
      <c r="N846" s="405">
        <v>0</v>
      </c>
      <c r="O846" s="405">
        <v>0</v>
      </c>
      <c r="P846" s="405">
        <v>0</v>
      </c>
      <c r="Q846" s="405">
        <v>0</v>
      </c>
      <c r="R846" s="405">
        <v>0</v>
      </c>
      <c r="S846" s="405">
        <v>0</v>
      </c>
      <c r="T846" s="405">
        <v>0</v>
      </c>
    </row>
    <row r="847" spans="1:20">
      <c r="A847" s="405" t="s">
        <v>10438</v>
      </c>
      <c r="B847" s="405" t="s">
        <v>10439</v>
      </c>
      <c r="C847" s="405" t="s">
        <v>37</v>
      </c>
      <c r="D847" s="405" t="s">
        <v>10440</v>
      </c>
      <c r="F847" s="405">
        <v>0</v>
      </c>
      <c r="G847" s="405">
        <v>0</v>
      </c>
      <c r="H847" s="405">
        <v>0</v>
      </c>
      <c r="I847" s="405">
        <v>0</v>
      </c>
      <c r="J847" s="405">
        <v>0</v>
      </c>
      <c r="K847" s="405">
        <v>0</v>
      </c>
      <c r="L847" s="405">
        <v>0</v>
      </c>
      <c r="M847" s="405">
        <v>0</v>
      </c>
      <c r="N847" s="405">
        <v>0</v>
      </c>
      <c r="O847" s="405">
        <v>0</v>
      </c>
      <c r="P847" s="405">
        <v>0</v>
      </c>
      <c r="Q847" s="405">
        <v>0</v>
      </c>
      <c r="R847" s="405">
        <v>0</v>
      </c>
      <c r="S847" s="405">
        <v>0</v>
      </c>
      <c r="T847" s="405">
        <v>0</v>
      </c>
    </row>
    <row r="848" spans="1:20">
      <c r="A848" s="405" t="s">
        <v>10441</v>
      </c>
      <c r="B848" s="405" t="s">
        <v>10442</v>
      </c>
      <c r="C848" s="405" t="s">
        <v>37</v>
      </c>
      <c r="D848" s="405" t="s">
        <v>10443</v>
      </c>
      <c r="F848" s="405">
        <v>0</v>
      </c>
      <c r="G848" s="405">
        <v>0</v>
      </c>
      <c r="H848" s="405">
        <v>0</v>
      </c>
      <c r="I848" s="405">
        <v>0</v>
      </c>
      <c r="J848" s="405">
        <v>0</v>
      </c>
      <c r="K848" s="405">
        <v>0</v>
      </c>
      <c r="L848" s="405">
        <v>0</v>
      </c>
      <c r="M848" s="405">
        <v>0</v>
      </c>
      <c r="N848" s="405">
        <v>0</v>
      </c>
      <c r="O848" s="405">
        <v>0</v>
      </c>
      <c r="P848" s="405">
        <v>0</v>
      </c>
      <c r="Q848" s="405">
        <v>0</v>
      </c>
      <c r="R848" s="405">
        <v>0</v>
      </c>
      <c r="S848" s="405">
        <v>0</v>
      </c>
      <c r="T848" s="405">
        <v>0</v>
      </c>
    </row>
    <row r="849" spans="1:20">
      <c r="A849" s="405" t="s">
        <v>10444</v>
      </c>
      <c r="B849" s="405" t="s">
        <v>3968</v>
      </c>
      <c r="C849" s="405" t="s">
        <v>37</v>
      </c>
      <c r="D849" s="405" t="s">
        <v>10445</v>
      </c>
      <c r="F849" s="405">
        <v>0</v>
      </c>
      <c r="G849" s="405">
        <v>0</v>
      </c>
      <c r="H849" s="405">
        <v>0</v>
      </c>
      <c r="I849" s="405">
        <v>0</v>
      </c>
      <c r="J849" s="405">
        <v>0</v>
      </c>
      <c r="K849" s="405">
        <v>0</v>
      </c>
      <c r="L849" s="405">
        <v>0</v>
      </c>
      <c r="M849" s="405">
        <v>0</v>
      </c>
      <c r="N849" s="405">
        <v>0</v>
      </c>
      <c r="O849" s="405">
        <v>0</v>
      </c>
      <c r="P849" s="405">
        <v>0</v>
      </c>
      <c r="Q849" s="405">
        <v>0</v>
      </c>
      <c r="R849" s="405">
        <v>0</v>
      </c>
      <c r="S849" s="405">
        <v>0</v>
      </c>
      <c r="T849" s="405">
        <v>0</v>
      </c>
    </row>
    <row r="850" spans="1:20">
      <c r="A850" s="405" t="s">
        <v>10446</v>
      </c>
      <c r="B850" s="405">
        <v>10.230700000000001</v>
      </c>
      <c r="C850" s="405" t="s">
        <v>37</v>
      </c>
      <c r="D850" s="405" t="s">
        <v>10447</v>
      </c>
      <c r="F850" s="405">
        <v>0</v>
      </c>
      <c r="G850" s="405">
        <v>0</v>
      </c>
      <c r="H850" s="405">
        <v>2</v>
      </c>
      <c r="I850" s="405">
        <v>2</v>
      </c>
      <c r="J850" s="405">
        <v>0</v>
      </c>
      <c r="K850" s="405">
        <v>0</v>
      </c>
      <c r="L850" s="405">
        <v>0</v>
      </c>
      <c r="M850" s="405">
        <v>0</v>
      </c>
      <c r="N850" s="405">
        <v>0</v>
      </c>
      <c r="O850" s="405">
        <v>1</v>
      </c>
      <c r="P850" s="405">
        <v>0</v>
      </c>
      <c r="Q850" s="405">
        <v>1</v>
      </c>
      <c r="R850" s="405">
        <v>6</v>
      </c>
      <c r="S850" s="405">
        <v>6</v>
      </c>
      <c r="T850" s="405">
        <v>0</v>
      </c>
    </row>
    <row r="851" spans="1:20">
      <c r="A851" s="405" t="s">
        <v>10448</v>
      </c>
      <c r="B851" s="405">
        <v>10.230700000000001</v>
      </c>
      <c r="C851" s="405" t="s">
        <v>37</v>
      </c>
      <c r="D851" s="405" t="s">
        <v>10449</v>
      </c>
      <c r="F851" s="405">
        <v>0</v>
      </c>
      <c r="G851" s="405">
        <v>0</v>
      </c>
      <c r="H851" s="405">
        <v>0</v>
      </c>
      <c r="I851" s="405">
        <v>0</v>
      </c>
      <c r="J851" s="405">
        <v>0</v>
      </c>
      <c r="K851" s="405">
        <v>0</v>
      </c>
      <c r="L851" s="405">
        <v>0</v>
      </c>
      <c r="M851" s="405">
        <v>0</v>
      </c>
      <c r="N851" s="405">
        <v>0</v>
      </c>
      <c r="O851" s="405">
        <v>0</v>
      </c>
      <c r="P851" s="405">
        <v>0</v>
      </c>
      <c r="Q851" s="405">
        <v>0</v>
      </c>
      <c r="R851" s="405">
        <v>0</v>
      </c>
      <c r="S851" s="405">
        <v>0</v>
      </c>
      <c r="T851" s="405">
        <v>0</v>
      </c>
    </row>
    <row r="852" spans="1:20">
      <c r="A852" s="405" t="s">
        <v>10450</v>
      </c>
      <c r="B852" s="405" t="s">
        <v>10451</v>
      </c>
      <c r="C852" s="405" t="s">
        <v>37</v>
      </c>
      <c r="D852" s="405" t="s">
        <v>10452</v>
      </c>
      <c r="E852" s="405" t="s">
        <v>10453</v>
      </c>
      <c r="F852" s="405">
        <v>0</v>
      </c>
      <c r="G852" s="405">
        <v>0</v>
      </c>
      <c r="H852" s="405">
        <v>7</v>
      </c>
      <c r="I852" s="405">
        <v>3</v>
      </c>
      <c r="J852" s="405">
        <v>4</v>
      </c>
      <c r="K852" s="405">
        <v>0</v>
      </c>
      <c r="L852" s="405">
        <v>1</v>
      </c>
      <c r="M852" s="405">
        <v>0</v>
      </c>
      <c r="N852" s="405">
        <v>0</v>
      </c>
      <c r="O852" s="405">
        <v>3</v>
      </c>
      <c r="P852" s="405">
        <v>0</v>
      </c>
      <c r="Q852" s="405">
        <v>0</v>
      </c>
      <c r="R852" s="405">
        <v>18</v>
      </c>
      <c r="S852" s="405">
        <v>18</v>
      </c>
      <c r="T852" s="405">
        <v>0</v>
      </c>
    </row>
    <row r="853" spans="1:20">
      <c r="A853" s="405" t="s">
        <v>10454</v>
      </c>
      <c r="B853" s="405" t="s">
        <v>9422</v>
      </c>
      <c r="C853" s="405" t="s">
        <v>37</v>
      </c>
      <c r="D853" s="405" t="s">
        <v>10455</v>
      </c>
      <c r="E853" s="405" t="s">
        <v>10456</v>
      </c>
      <c r="F853" s="405">
        <v>0</v>
      </c>
      <c r="G853" s="405">
        <v>0</v>
      </c>
      <c r="H853" s="405">
        <v>0</v>
      </c>
      <c r="I853" s="405">
        <v>0</v>
      </c>
      <c r="J853" s="405">
        <v>0</v>
      </c>
      <c r="K853" s="405">
        <v>0</v>
      </c>
      <c r="L853" s="405">
        <v>0</v>
      </c>
      <c r="M853" s="405">
        <v>0</v>
      </c>
      <c r="N853" s="405">
        <v>0</v>
      </c>
      <c r="O853" s="405">
        <v>0</v>
      </c>
      <c r="P853" s="405">
        <v>0</v>
      </c>
      <c r="Q853" s="405">
        <v>0</v>
      </c>
      <c r="R853" s="405">
        <v>0</v>
      </c>
      <c r="S853" s="405">
        <v>0</v>
      </c>
      <c r="T853" s="405">
        <v>0</v>
      </c>
    </row>
    <row r="854" spans="1:20">
      <c r="A854" s="405" t="s">
        <v>10457</v>
      </c>
      <c r="B854" s="405" t="s">
        <v>10458</v>
      </c>
      <c r="C854" s="405" t="s">
        <v>37</v>
      </c>
      <c r="D854" s="405" t="s">
        <v>10459</v>
      </c>
      <c r="F854" s="405">
        <v>0</v>
      </c>
      <c r="G854" s="405">
        <v>0</v>
      </c>
      <c r="H854" s="405">
        <v>0</v>
      </c>
      <c r="I854" s="405">
        <v>0</v>
      </c>
      <c r="J854" s="405">
        <v>0</v>
      </c>
      <c r="K854" s="405">
        <v>0</v>
      </c>
      <c r="L854" s="405">
        <v>0</v>
      </c>
      <c r="M854" s="405">
        <v>0</v>
      </c>
      <c r="N854" s="405">
        <v>0</v>
      </c>
      <c r="O854" s="405">
        <v>0</v>
      </c>
      <c r="P854" s="405">
        <v>0</v>
      </c>
      <c r="Q854" s="405">
        <v>0</v>
      </c>
      <c r="R854" s="405">
        <v>0</v>
      </c>
      <c r="S854" s="405">
        <v>0</v>
      </c>
      <c r="T854" s="405">
        <v>0</v>
      </c>
    </row>
    <row r="855" spans="1:20">
      <c r="A855" s="405" t="s">
        <v>10460</v>
      </c>
      <c r="B855" s="405" t="s">
        <v>10461</v>
      </c>
      <c r="C855" s="405" t="s">
        <v>37</v>
      </c>
      <c r="D855" s="405" t="s">
        <v>10462</v>
      </c>
      <c r="E855" s="405" t="s">
        <v>10463</v>
      </c>
      <c r="F855" s="405">
        <v>0</v>
      </c>
      <c r="G855" s="405">
        <v>0</v>
      </c>
      <c r="H855" s="405">
        <v>0</v>
      </c>
      <c r="I855" s="405">
        <v>0</v>
      </c>
      <c r="J855" s="405">
        <v>0</v>
      </c>
      <c r="K855" s="405">
        <v>0</v>
      </c>
      <c r="L855" s="405">
        <v>0</v>
      </c>
      <c r="M855" s="405">
        <v>0</v>
      </c>
      <c r="N855" s="405">
        <v>0</v>
      </c>
      <c r="O855" s="405">
        <v>0</v>
      </c>
      <c r="P855" s="405">
        <v>0</v>
      </c>
      <c r="Q855" s="405">
        <v>0</v>
      </c>
      <c r="R855" s="405">
        <v>0</v>
      </c>
      <c r="S855" s="405">
        <v>0</v>
      </c>
      <c r="T855" s="405">
        <v>0</v>
      </c>
    </row>
    <row r="856" spans="1:20">
      <c r="A856" s="405" t="s">
        <v>10464</v>
      </c>
      <c r="B856" s="405" t="s">
        <v>10465</v>
      </c>
      <c r="C856" s="405" t="s">
        <v>37</v>
      </c>
      <c r="D856" s="405" t="s">
        <v>10466</v>
      </c>
      <c r="F856" s="405">
        <v>0</v>
      </c>
      <c r="G856" s="405">
        <v>0</v>
      </c>
      <c r="H856" s="405">
        <v>0</v>
      </c>
      <c r="I856" s="405">
        <v>0</v>
      </c>
      <c r="J856" s="405">
        <v>0</v>
      </c>
      <c r="K856" s="405">
        <v>0</v>
      </c>
      <c r="L856" s="405">
        <v>0</v>
      </c>
      <c r="M856" s="405">
        <v>0</v>
      </c>
      <c r="N856" s="405">
        <v>0</v>
      </c>
      <c r="O856" s="405">
        <v>0</v>
      </c>
      <c r="P856" s="405">
        <v>0</v>
      </c>
      <c r="Q856" s="405">
        <v>0</v>
      </c>
      <c r="R856" s="405">
        <v>0</v>
      </c>
      <c r="S856" s="405">
        <v>0</v>
      </c>
      <c r="T856" s="405">
        <v>0</v>
      </c>
    </row>
    <row r="857" spans="1:20">
      <c r="A857" s="405" t="s">
        <v>7705</v>
      </c>
      <c r="B857" s="405" t="s">
        <v>3912</v>
      </c>
      <c r="C857" s="405" t="s">
        <v>37</v>
      </c>
      <c r="D857" s="405" t="s">
        <v>7706</v>
      </c>
      <c r="E857" s="405" t="s">
        <v>7707</v>
      </c>
      <c r="F857" s="405">
        <v>0</v>
      </c>
      <c r="G857" s="405">
        <v>0</v>
      </c>
      <c r="H857" s="405">
        <v>0</v>
      </c>
      <c r="I857" s="405">
        <v>0</v>
      </c>
      <c r="J857" s="405">
        <v>0</v>
      </c>
      <c r="K857" s="405">
        <v>0</v>
      </c>
      <c r="L857" s="405">
        <v>0</v>
      </c>
      <c r="M857" s="405">
        <v>0</v>
      </c>
      <c r="N857" s="405">
        <v>0</v>
      </c>
      <c r="O857" s="405">
        <v>0</v>
      </c>
      <c r="P857" s="405">
        <v>0</v>
      </c>
      <c r="Q857" s="405">
        <v>0</v>
      </c>
      <c r="R857" s="405">
        <v>0</v>
      </c>
      <c r="S857" s="405">
        <v>0</v>
      </c>
      <c r="T857" s="405">
        <v>0</v>
      </c>
    </row>
    <row r="858" spans="1:20">
      <c r="A858" s="405" t="s">
        <v>10467</v>
      </c>
      <c r="B858" s="405" t="s">
        <v>10468</v>
      </c>
      <c r="C858" s="405" t="s">
        <v>37</v>
      </c>
      <c r="D858" s="405" t="s">
        <v>10469</v>
      </c>
      <c r="E858" s="405" t="s">
        <v>10470</v>
      </c>
      <c r="F858" s="405">
        <v>0</v>
      </c>
      <c r="G858" s="405">
        <v>1</v>
      </c>
      <c r="H858" s="405">
        <v>0</v>
      </c>
      <c r="I858" s="405">
        <v>0</v>
      </c>
      <c r="J858" s="405">
        <v>0</v>
      </c>
      <c r="K858" s="405">
        <v>0</v>
      </c>
      <c r="L858" s="405">
        <v>0</v>
      </c>
      <c r="M858" s="405">
        <v>0</v>
      </c>
      <c r="N858" s="405">
        <v>0</v>
      </c>
      <c r="O858" s="405">
        <v>0</v>
      </c>
      <c r="P858" s="405">
        <v>0</v>
      </c>
      <c r="Q858" s="405">
        <v>0</v>
      </c>
      <c r="R858" s="405">
        <v>1</v>
      </c>
      <c r="S858" s="405">
        <v>1</v>
      </c>
      <c r="T858" s="405">
        <v>0</v>
      </c>
    </row>
    <row r="859" spans="1:20">
      <c r="A859" s="405" t="s">
        <v>10471</v>
      </c>
      <c r="B859" s="405" t="s">
        <v>10472</v>
      </c>
      <c r="C859" s="405" t="s">
        <v>37</v>
      </c>
      <c r="D859" s="405" t="s">
        <v>10473</v>
      </c>
      <c r="F859" s="405">
        <v>0</v>
      </c>
      <c r="G859" s="405">
        <v>0</v>
      </c>
      <c r="H859" s="405">
        <v>0</v>
      </c>
      <c r="I859" s="405">
        <v>0</v>
      </c>
      <c r="J859" s="405">
        <v>0</v>
      </c>
      <c r="K859" s="405">
        <v>0</v>
      </c>
      <c r="L859" s="405">
        <v>0</v>
      </c>
      <c r="M859" s="405">
        <v>0</v>
      </c>
      <c r="N859" s="405">
        <v>0</v>
      </c>
      <c r="O859" s="405">
        <v>0</v>
      </c>
      <c r="P859" s="405">
        <v>0</v>
      </c>
      <c r="Q859" s="405">
        <v>0</v>
      </c>
      <c r="R859" s="405">
        <v>0</v>
      </c>
      <c r="S859" s="405">
        <v>0</v>
      </c>
      <c r="T859" s="405">
        <v>0</v>
      </c>
    </row>
    <row r="860" spans="1:20">
      <c r="A860" s="405" t="s">
        <v>10474</v>
      </c>
      <c r="B860" s="405" t="s">
        <v>10475</v>
      </c>
      <c r="C860" s="405" t="s">
        <v>37</v>
      </c>
      <c r="D860" s="405" t="s">
        <v>10476</v>
      </c>
      <c r="F860" s="405">
        <v>0</v>
      </c>
      <c r="G860" s="405">
        <v>0</v>
      </c>
      <c r="H860" s="405">
        <v>0</v>
      </c>
      <c r="I860" s="405">
        <v>0</v>
      </c>
      <c r="J860" s="405">
        <v>0</v>
      </c>
      <c r="K860" s="405">
        <v>0</v>
      </c>
      <c r="L860" s="405">
        <v>0</v>
      </c>
      <c r="M860" s="405">
        <v>0</v>
      </c>
      <c r="N860" s="405">
        <v>0</v>
      </c>
      <c r="O860" s="405">
        <v>0</v>
      </c>
      <c r="P860" s="405">
        <v>0</v>
      </c>
      <c r="Q860" s="405">
        <v>0</v>
      </c>
      <c r="R860" s="405">
        <v>0</v>
      </c>
      <c r="S860" s="405">
        <v>0</v>
      </c>
      <c r="T860" s="405">
        <v>0</v>
      </c>
    </row>
    <row r="861" spans="1:20">
      <c r="A861" s="405" t="s">
        <v>10477</v>
      </c>
      <c r="B861" s="405" t="s">
        <v>10478</v>
      </c>
      <c r="C861" s="405" t="s">
        <v>37</v>
      </c>
      <c r="D861" s="405" t="s">
        <v>10479</v>
      </c>
      <c r="F861" s="405">
        <v>0</v>
      </c>
      <c r="G861" s="405">
        <v>0</v>
      </c>
      <c r="H861" s="405">
        <v>0</v>
      </c>
      <c r="I861" s="405">
        <v>0</v>
      </c>
      <c r="J861" s="405">
        <v>0</v>
      </c>
      <c r="K861" s="405">
        <v>0</v>
      </c>
      <c r="L861" s="405">
        <v>0</v>
      </c>
      <c r="M861" s="405">
        <v>0</v>
      </c>
      <c r="N861" s="405">
        <v>0</v>
      </c>
      <c r="O861" s="405">
        <v>0</v>
      </c>
      <c r="P861" s="405">
        <v>0</v>
      </c>
      <c r="Q861" s="405">
        <v>0</v>
      </c>
      <c r="R861" s="405">
        <v>0</v>
      </c>
      <c r="S861" s="405">
        <v>0</v>
      </c>
      <c r="T861" s="405">
        <v>0</v>
      </c>
    </row>
    <row r="862" spans="1:20">
      <c r="A862" s="405" t="s">
        <v>10480</v>
      </c>
      <c r="B862" s="405" t="s">
        <v>10481</v>
      </c>
      <c r="C862" s="405" t="s">
        <v>37</v>
      </c>
      <c r="D862" s="405" t="s">
        <v>10482</v>
      </c>
      <c r="F862" s="405">
        <v>0</v>
      </c>
      <c r="G862" s="405">
        <v>0</v>
      </c>
      <c r="H862" s="405">
        <v>0</v>
      </c>
      <c r="I862" s="405">
        <v>0</v>
      </c>
      <c r="J862" s="405">
        <v>0</v>
      </c>
      <c r="K862" s="405">
        <v>0</v>
      </c>
      <c r="L862" s="405">
        <v>0</v>
      </c>
      <c r="M862" s="405">
        <v>0</v>
      </c>
      <c r="N862" s="405">
        <v>0</v>
      </c>
      <c r="O862" s="405">
        <v>0</v>
      </c>
      <c r="P862" s="405">
        <v>0</v>
      </c>
      <c r="Q862" s="405">
        <v>0</v>
      </c>
      <c r="R862" s="405">
        <v>0</v>
      </c>
      <c r="S862" s="405">
        <v>0</v>
      </c>
      <c r="T862" s="405">
        <v>0</v>
      </c>
    </row>
    <row r="863" spans="1:20">
      <c r="A863" s="405" t="s">
        <v>10483</v>
      </c>
      <c r="B863" s="405" t="s">
        <v>10484</v>
      </c>
      <c r="C863" s="405" t="s">
        <v>37</v>
      </c>
      <c r="D863" s="405" t="s">
        <v>10485</v>
      </c>
      <c r="F863" s="405">
        <v>0</v>
      </c>
      <c r="G863" s="405">
        <v>0</v>
      </c>
      <c r="H863" s="405">
        <v>0</v>
      </c>
      <c r="I863" s="405">
        <v>0</v>
      </c>
      <c r="J863" s="405">
        <v>0</v>
      </c>
      <c r="K863" s="405">
        <v>0</v>
      </c>
      <c r="L863" s="405">
        <v>0</v>
      </c>
      <c r="M863" s="405">
        <v>0</v>
      </c>
      <c r="N863" s="405">
        <v>0</v>
      </c>
      <c r="O863" s="405">
        <v>0</v>
      </c>
      <c r="P863" s="405">
        <v>0</v>
      </c>
      <c r="Q863" s="405">
        <v>0</v>
      </c>
      <c r="R863" s="405">
        <v>0</v>
      </c>
      <c r="S863" s="405">
        <v>0</v>
      </c>
      <c r="T863" s="405">
        <v>0</v>
      </c>
    </row>
    <row r="864" spans="1:20">
      <c r="A864" s="405" t="s">
        <v>10486</v>
      </c>
      <c r="B864" s="405" t="s">
        <v>10487</v>
      </c>
      <c r="C864" s="405" t="s">
        <v>37</v>
      </c>
      <c r="D864" s="405" t="s">
        <v>10488</v>
      </c>
      <c r="F864" s="405">
        <v>0</v>
      </c>
      <c r="G864" s="405">
        <v>0</v>
      </c>
      <c r="H864" s="405">
        <v>0</v>
      </c>
      <c r="I864" s="405">
        <v>0</v>
      </c>
      <c r="J864" s="405">
        <v>0</v>
      </c>
      <c r="K864" s="405">
        <v>0</v>
      </c>
      <c r="L864" s="405">
        <v>0</v>
      </c>
      <c r="M864" s="405">
        <v>0</v>
      </c>
      <c r="N864" s="405">
        <v>0</v>
      </c>
      <c r="O864" s="405">
        <v>0</v>
      </c>
      <c r="P864" s="405">
        <v>0</v>
      </c>
      <c r="Q864" s="405">
        <v>0</v>
      </c>
      <c r="R864" s="405">
        <v>0</v>
      </c>
      <c r="S864" s="405">
        <v>0</v>
      </c>
      <c r="T864" s="405">
        <v>0</v>
      </c>
    </row>
    <row r="865" spans="1:20">
      <c r="A865" s="405" t="s">
        <v>7708</v>
      </c>
      <c r="B865" s="405" t="s">
        <v>10489</v>
      </c>
      <c r="C865" s="405" t="s">
        <v>37</v>
      </c>
      <c r="D865" s="405" t="s">
        <v>7710</v>
      </c>
      <c r="F865" s="405">
        <v>0</v>
      </c>
      <c r="G865" s="405">
        <v>0</v>
      </c>
      <c r="H865" s="405">
        <v>0</v>
      </c>
      <c r="I865" s="405">
        <v>0</v>
      </c>
      <c r="J865" s="405">
        <v>0</v>
      </c>
      <c r="K865" s="405">
        <v>0</v>
      </c>
      <c r="L865" s="405">
        <v>0</v>
      </c>
      <c r="M865" s="405">
        <v>1</v>
      </c>
      <c r="N865" s="405">
        <v>0</v>
      </c>
      <c r="O865" s="405">
        <v>0</v>
      </c>
      <c r="P865" s="405">
        <v>0</v>
      </c>
      <c r="Q865" s="405">
        <v>0</v>
      </c>
      <c r="R865" s="405">
        <v>1</v>
      </c>
      <c r="S865" s="405">
        <v>1</v>
      </c>
      <c r="T865" s="405">
        <v>0</v>
      </c>
    </row>
    <row r="866" spans="1:20">
      <c r="A866" s="405" t="s">
        <v>10490</v>
      </c>
      <c r="B866" s="405" t="s">
        <v>10491</v>
      </c>
      <c r="C866" s="405" t="s">
        <v>37</v>
      </c>
      <c r="D866" s="405" t="s">
        <v>10492</v>
      </c>
      <c r="E866" s="405" t="s">
        <v>10493</v>
      </c>
      <c r="F866" s="405">
        <v>0</v>
      </c>
      <c r="G866" s="405">
        <v>0</v>
      </c>
      <c r="H866" s="405">
        <v>0</v>
      </c>
      <c r="I866" s="405">
        <v>1</v>
      </c>
      <c r="J866" s="405">
        <v>0</v>
      </c>
      <c r="K866" s="405">
        <v>0</v>
      </c>
      <c r="L866" s="405">
        <v>1</v>
      </c>
      <c r="M866" s="405">
        <v>1</v>
      </c>
      <c r="N866" s="405">
        <v>0</v>
      </c>
      <c r="O866" s="405">
        <v>2</v>
      </c>
      <c r="P866" s="405">
        <v>2</v>
      </c>
      <c r="Q866" s="405">
        <v>0</v>
      </c>
      <c r="R866" s="405">
        <v>7</v>
      </c>
      <c r="S866" s="405">
        <v>3</v>
      </c>
      <c r="T866" s="405">
        <v>4</v>
      </c>
    </row>
    <row r="867" spans="1:20">
      <c r="A867" s="405" t="s">
        <v>10494</v>
      </c>
      <c r="B867" s="405" t="s">
        <v>10495</v>
      </c>
      <c r="C867" s="405" t="s">
        <v>37</v>
      </c>
      <c r="D867" s="405" t="s">
        <v>10496</v>
      </c>
      <c r="E867" s="405" t="s">
        <v>10497</v>
      </c>
      <c r="F867" s="405">
        <v>0</v>
      </c>
      <c r="G867" s="405">
        <v>0</v>
      </c>
      <c r="H867" s="405">
        <v>0</v>
      </c>
      <c r="I867" s="405">
        <v>0</v>
      </c>
      <c r="J867" s="405">
        <v>0</v>
      </c>
      <c r="K867" s="405">
        <v>0</v>
      </c>
      <c r="L867" s="405">
        <v>0</v>
      </c>
      <c r="M867" s="405">
        <v>0</v>
      </c>
      <c r="N867" s="405">
        <v>0</v>
      </c>
      <c r="O867" s="405">
        <v>0</v>
      </c>
      <c r="P867" s="405">
        <v>0</v>
      </c>
      <c r="Q867" s="405">
        <v>0</v>
      </c>
      <c r="R867" s="405">
        <v>0</v>
      </c>
      <c r="S867" s="405">
        <v>0</v>
      </c>
      <c r="T867" s="405">
        <v>0</v>
      </c>
    </row>
    <row r="868" spans="1:20">
      <c r="A868" s="405" t="s">
        <v>10498</v>
      </c>
      <c r="B868" s="405" t="s">
        <v>8679</v>
      </c>
      <c r="C868" s="405" t="s">
        <v>37</v>
      </c>
      <c r="D868" s="405" t="s">
        <v>10499</v>
      </c>
      <c r="E868" s="405" t="s">
        <v>10500</v>
      </c>
      <c r="F868" s="405">
        <v>0</v>
      </c>
      <c r="G868" s="405">
        <v>0</v>
      </c>
      <c r="H868" s="405">
        <v>0</v>
      </c>
      <c r="I868" s="405">
        <v>0</v>
      </c>
      <c r="J868" s="405">
        <v>0</v>
      </c>
      <c r="K868" s="405">
        <v>0</v>
      </c>
      <c r="L868" s="405">
        <v>0</v>
      </c>
      <c r="M868" s="405">
        <v>1</v>
      </c>
      <c r="N868" s="405">
        <v>1</v>
      </c>
      <c r="O868" s="405">
        <v>8</v>
      </c>
      <c r="P868" s="405">
        <v>9</v>
      </c>
      <c r="Q868" s="405">
        <v>0</v>
      </c>
      <c r="R868" s="405">
        <v>19</v>
      </c>
      <c r="S868" s="405">
        <v>9</v>
      </c>
      <c r="T868" s="405">
        <v>10</v>
      </c>
    </row>
    <row r="869" spans="1:20">
      <c r="A869" s="405" t="s">
        <v>10501</v>
      </c>
      <c r="B869" s="405" t="s">
        <v>10502</v>
      </c>
      <c r="C869" s="405" t="s">
        <v>37</v>
      </c>
      <c r="D869" s="405" t="s">
        <v>10503</v>
      </c>
      <c r="E869" s="405" t="s">
        <v>10504</v>
      </c>
      <c r="F869" s="405">
        <v>0</v>
      </c>
      <c r="G869" s="405">
        <v>0</v>
      </c>
      <c r="H869" s="405">
        <v>0</v>
      </c>
      <c r="I869" s="405">
        <v>0</v>
      </c>
      <c r="J869" s="405">
        <v>0</v>
      </c>
      <c r="K869" s="405">
        <v>0</v>
      </c>
      <c r="L869" s="405">
        <v>0</v>
      </c>
      <c r="M869" s="405">
        <v>0</v>
      </c>
      <c r="N869" s="405">
        <v>0</v>
      </c>
      <c r="O869" s="405">
        <v>0</v>
      </c>
      <c r="P869" s="405">
        <v>0</v>
      </c>
      <c r="Q869" s="405">
        <v>0</v>
      </c>
      <c r="R869" s="405">
        <v>0</v>
      </c>
      <c r="S869" s="405">
        <v>0</v>
      </c>
      <c r="T869" s="405">
        <v>0</v>
      </c>
    </row>
    <row r="870" spans="1:20">
      <c r="A870" s="405" t="s">
        <v>10505</v>
      </c>
      <c r="B870" s="405" t="s">
        <v>4003</v>
      </c>
      <c r="C870" s="405" t="s">
        <v>37</v>
      </c>
      <c r="D870" s="405" t="s">
        <v>10506</v>
      </c>
      <c r="E870" s="405" t="s">
        <v>10507</v>
      </c>
      <c r="F870" s="405">
        <v>0</v>
      </c>
      <c r="G870" s="405">
        <v>0</v>
      </c>
      <c r="H870" s="405">
        <v>0</v>
      </c>
      <c r="I870" s="405">
        <v>0</v>
      </c>
      <c r="J870" s="405">
        <v>0</v>
      </c>
      <c r="K870" s="405">
        <v>0</v>
      </c>
      <c r="L870" s="405">
        <v>0</v>
      </c>
      <c r="M870" s="405">
        <v>0</v>
      </c>
      <c r="N870" s="405">
        <v>0</v>
      </c>
      <c r="O870" s="405">
        <v>0</v>
      </c>
      <c r="P870" s="405">
        <v>0</v>
      </c>
      <c r="Q870" s="405">
        <v>0</v>
      </c>
      <c r="R870" s="405">
        <v>0</v>
      </c>
      <c r="S870" s="405">
        <v>0</v>
      </c>
      <c r="T870" s="405">
        <v>0</v>
      </c>
    </row>
    <row r="871" spans="1:20">
      <c r="A871" s="405" t="s">
        <v>10508</v>
      </c>
      <c r="B871" s="405" t="s">
        <v>8679</v>
      </c>
      <c r="C871" s="405" t="s">
        <v>37</v>
      </c>
      <c r="D871" s="405" t="s">
        <v>10509</v>
      </c>
      <c r="E871" s="405" t="s">
        <v>10510</v>
      </c>
      <c r="F871" s="405">
        <v>0</v>
      </c>
      <c r="G871" s="405">
        <v>0</v>
      </c>
      <c r="H871" s="405">
        <v>0</v>
      </c>
      <c r="I871" s="405">
        <v>0</v>
      </c>
      <c r="J871" s="405">
        <v>0</v>
      </c>
      <c r="K871" s="405">
        <v>0</v>
      </c>
      <c r="L871" s="405">
        <v>0</v>
      </c>
      <c r="M871" s="405">
        <v>0</v>
      </c>
      <c r="N871" s="405">
        <v>0</v>
      </c>
      <c r="O871" s="405">
        <v>0</v>
      </c>
      <c r="P871" s="405">
        <v>0</v>
      </c>
      <c r="Q871" s="405">
        <v>1</v>
      </c>
      <c r="R871" s="405">
        <v>1</v>
      </c>
      <c r="S871" s="405">
        <v>1</v>
      </c>
      <c r="T871" s="405">
        <v>0</v>
      </c>
    </row>
    <row r="872" spans="1:20">
      <c r="A872" s="405" t="s">
        <v>10511</v>
      </c>
      <c r="B872" s="405" t="s">
        <v>10512</v>
      </c>
      <c r="C872" s="405" t="s">
        <v>37</v>
      </c>
      <c r="D872" s="405" t="s">
        <v>10513</v>
      </c>
      <c r="E872" s="405" t="s">
        <v>10514</v>
      </c>
      <c r="F872" s="405">
        <v>0</v>
      </c>
      <c r="G872" s="405">
        <v>0</v>
      </c>
      <c r="H872" s="405">
        <v>0</v>
      </c>
      <c r="I872" s="405">
        <v>0</v>
      </c>
      <c r="J872" s="405">
        <v>0</v>
      </c>
      <c r="K872" s="405">
        <v>0</v>
      </c>
      <c r="L872" s="405">
        <v>0</v>
      </c>
      <c r="M872" s="405">
        <v>0</v>
      </c>
      <c r="N872" s="405">
        <v>0</v>
      </c>
      <c r="O872" s="405">
        <v>0</v>
      </c>
      <c r="P872" s="405">
        <v>0</v>
      </c>
      <c r="Q872" s="405">
        <v>0</v>
      </c>
      <c r="R872" s="405">
        <v>0</v>
      </c>
      <c r="S872" s="405">
        <v>0</v>
      </c>
      <c r="T872" s="405">
        <v>0</v>
      </c>
    </row>
    <row r="873" spans="1:20">
      <c r="A873" s="405" t="s">
        <v>10515</v>
      </c>
      <c r="B873" s="405" t="s">
        <v>8647</v>
      </c>
      <c r="C873" s="405" t="s">
        <v>37</v>
      </c>
      <c r="D873" s="405" t="s">
        <v>10516</v>
      </c>
      <c r="E873" s="405" t="s">
        <v>10517</v>
      </c>
      <c r="F873" s="405">
        <v>0</v>
      </c>
      <c r="G873" s="405">
        <v>0</v>
      </c>
      <c r="H873" s="405">
        <v>0</v>
      </c>
      <c r="I873" s="405">
        <v>0</v>
      </c>
      <c r="J873" s="405">
        <v>0</v>
      </c>
      <c r="K873" s="405">
        <v>0</v>
      </c>
      <c r="L873" s="405">
        <v>0</v>
      </c>
      <c r="M873" s="405">
        <v>0</v>
      </c>
      <c r="N873" s="405">
        <v>0</v>
      </c>
      <c r="O873" s="405">
        <v>0</v>
      </c>
      <c r="P873" s="405">
        <v>0</v>
      </c>
      <c r="Q873" s="405">
        <v>0</v>
      </c>
      <c r="R873" s="405">
        <v>0</v>
      </c>
      <c r="S873" s="405">
        <v>0</v>
      </c>
      <c r="T873" s="405">
        <v>0</v>
      </c>
    </row>
    <row r="874" spans="1:20">
      <c r="A874" s="405" t="s">
        <v>10518</v>
      </c>
      <c r="B874" s="405" t="s">
        <v>10518</v>
      </c>
      <c r="C874" s="405" t="s">
        <v>37</v>
      </c>
      <c r="D874" s="405" t="s">
        <v>10519</v>
      </c>
      <c r="F874" s="405">
        <v>0</v>
      </c>
      <c r="G874" s="405">
        <v>0</v>
      </c>
      <c r="H874" s="405">
        <v>0</v>
      </c>
      <c r="I874" s="405">
        <v>0</v>
      </c>
      <c r="J874" s="405">
        <v>0</v>
      </c>
      <c r="K874" s="405">
        <v>0</v>
      </c>
      <c r="L874" s="405">
        <v>0</v>
      </c>
      <c r="M874" s="405">
        <v>0</v>
      </c>
      <c r="N874" s="405">
        <v>0</v>
      </c>
      <c r="O874" s="405">
        <v>0</v>
      </c>
      <c r="P874" s="405">
        <v>0</v>
      </c>
      <c r="Q874" s="405">
        <v>0</v>
      </c>
      <c r="R874" s="405">
        <v>0</v>
      </c>
      <c r="S874" s="405">
        <v>0</v>
      </c>
      <c r="T874" s="405">
        <v>0</v>
      </c>
    </row>
    <row r="875" spans="1:20">
      <c r="A875" s="405" t="s">
        <v>4385</v>
      </c>
      <c r="B875" s="405" t="s">
        <v>4113</v>
      </c>
      <c r="C875" s="405" t="s">
        <v>37</v>
      </c>
      <c r="D875" s="405" t="s">
        <v>4389</v>
      </c>
      <c r="E875" s="405" t="s">
        <v>4390</v>
      </c>
      <c r="F875" s="405">
        <v>0</v>
      </c>
      <c r="G875" s="405">
        <v>0</v>
      </c>
      <c r="H875" s="405">
        <v>0</v>
      </c>
      <c r="I875" s="405">
        <v>0</v>
      </c>
      <c r="J875" s="405">
        <v>0</v>
      </c>
      <c r="K875" s="405">
        <v>0</v>
      </c>
      <c r="L875" s="405">
        <v>0</v>
      </c>
      <c r="M875" s="405">
        <v>0</v>
      </c>
      <c r="N875" s="405">
        <v>0</v>
      </c>
      <c r="O875" s="405">
        <v>0</v>
      </c>
      <c r="P875" s="405">
        <v>0</v>
      </c>
      <c r="Q875" s="405">
        <v>0</v>
      </c>
      <c r="R875" s="405">
        <v>0</v>
      </c>
      <c r="S875" s="405">
        <v>0</v>
      </c>
      <c r="T875" s="405">
        <v>0</v>
      </c>
    </row>
    <row r="876" spans="1:20">
      <c r="A876" s="405" t="s">
        <v>7718</v>
      </c>
      <c r="B876" s="405" t="s">
        <v>7183</v>
      </c>
      <c r="C876" s="405" t="s">
        <v>37</v>
      </c>
      <c r="D876" s="405" t="s">
        <v>7719</v>
      </c>
      <c r="E876" s="405" t="s">
        <v>7720</v>
      </c>
      <c r="F876" s="405">
        <v>0</v>
      </c>
      <c r="G876" s="405">
        <v>0</v>
      </c>
      <c r="H876" s="405">
        <v>0</v>
      </c>
      <c r="I876" s="405">
        <v>0</v>
      </c>
      <c r="J876" s="405">
        <v>0</v>
      </c>
      <c r="K876" s="405">
        <v>0</v>
      </c>
      <c r="L876" s="405">
        <v>0</v>
      </c>
      <c r="M876" s="405">
        <v>0</v>
      </c>
      <c r="N876" s="405">
        <v>0</v>
      </c>
      <c r="O876" s="405">
        <v>0</v>
      </c>
      <c r="P876" s="405">
        <v>0</v>
      </c>
      <c r="Q876" s="405">
        <v>0</v>
      </c>
      <c r="R876" s="405">
        <v>0</v>
      </c>
      <c r="S876" s="405">
        <v>0</v>
      </c>
      <c r="T876" s="405">
        <v>0</v>
      </c>
    </row>
    <row r="877" spans="1:20">
      <c r="A877" s="405" t="s">
        <v>10520</v>
      </c>
      <c r="B877" s="405" t="s">
        <v>10502</v>
      </c>
      <c r="C877" s="405" t="s">
        <v>37</v>
      </c>
      <c r="D877" s="405" t="s">
        <v>10521</v>
      </c>
      <c r="E877" s="405" t="s">
        <v>10522</v>
      </c>
      <c r="F877" s="405">
        <v>0</v>
      </c>
      <c r="G877" s="405">
        <v>0</v>
      </c>
      <c r="H877" s="405">
        <v>0</v>
      </c>
      <c r="I877" s="405">
        <v>0</v>
      </c>
      <c r="J877" s="405">
        <v>0</v>
      </c>
      <c r="K877" s="405">
        <v>0</v>
      </c>
      <c r="L877" s="405">
        <v>0</v>
      </c>
      <c r="M877" s="405">
        <v>0</v>
      </c>
      <c r="N877" s="405">
        <v>0</v>
      </c>
      <c r="O877" s="405">
        <v>0</v>
      </c>
      <c r="P877" s="405">
        <v>0</v>
      </c>
      <c r="Q877" s="405">
        <v>0</v>
      </c>
      <c r="R877" s="405">
        <v>0</v>
      </c>
      <c r="S877" s="405">
        <v>0</v>
      </c>
      <c r="T877" s="405">
        <v>0</v>
      </c>
    </row>
    <row r="878" spans="1:20">
      <c r="A878" s="405" t="s">
        <v>10523</v>
      </c>
      <c r="B878" s="405" t="s">
        <v>128</v>
      </c>
      <c r="C878" s="405" t="s">
        <v>37</v>
      </c>
      <c r="D878" s="405" t="s">
        <v>10524</v>
      </c>
      <c r="E878" s="405" t="s">
        <v>10525</v>
      </c>
      <c r="F878" s="405">
        <v>0</v>
      </c>
      <c r="G878" s="405">
        <v>3</v>
      </c>
      <c r="H878" s="405">
        <v>22</v>
      </c>
      <c r="I878" s="405">
        <v>4</v>
      </c>
      <c r="J878" s="405">
        <v>14</v>
      </c>
      <c r="K878" s="405">
        <v>1</v>
      </c>
      <c r="L878" s="405">
        <v>2</v>
      </c>
      <c r="M878" s="405">
        <v>1</v>
      </c>
      <c r="N878" s="405">
        <v>5</v>
      </c>
      <c r="O878" s="405">
        <v>4</v>
      </c>
      <c r="P878" s="405">
        <v>2</v>
      </c>
      <c r="Q878" s="405">
        <v>1</v>
      </c>
      <c r="R878" s="405">
        <v>59</v>
      </c>
      <c r="S878" s="405">
        <v>50</v>
      </c>
      <c r="T878" s="405">
        <v>9</v>
      </c>
    </row>
    <row r="879" spans="1:20">
      <c r="A879" s="405" t="s">
        <v>10526</v>
      </c>
      <c r="B879" s="405" t="s">
        <v>3891</v>
      </c>
      <c r="C879" s="405" t="s">
        <v>37</v>
      </c>
      <c r="D879" s="405" t="s">
        <v>10527</v>
      </c>
      <c r="E879" s="405" t="s">
        <v>10528</v>
      </c>
      <c r="F879" s="405">
        <v>0</v>
      </c>
      <c r="G879" s="405">
        <v>0</v>
      </c>
      <c r="H879" s="405">
        <v>0</v>
      </c>
      <c r="I879" s="405">
        <v>0</v>
      </c>
      <c r="J879" s="405">
        <v>0</v>
      </c>
      <c r="K879" s="405">
        <v>0</v>
      </c>
      <c r="L879" s="405">
        <v>0</v>
      </c>
      <c r="M879" s="405">
        <v>0</v>
      </c>
      <c r="N879" s="405">
        <v>0</v>
      </c>
      <c r="O879" s="405">
        <v>0</v>
      </c>
      <c r="P879" s="405">
        <v>0</v>
      </c>
      <c r="Q879" s="405">
        <v>0</v>
      </c>
      <c r="R879" s="405">
        <v>0</v>
      </c>
      <c r="S879" s="405">
        <v>0</v>
      </c>
      <c r="T879" s="405">
        <v>0</v>
      </c>
    </row>
    <row r="880" spans="1:20">
      <c r="A880" s="405" t="s">
        <v>10529</v>
      </c>
      <c r="B880" s="405" t="s">
        <v>128</v>
      </c>
      <c r="C880" s="405" t="s">
        <v>37</v>
      </c>
      <c r="D880" s="405" t="s">
        <v>10530</v>
      </c>
      <c r="E880" s="405" t="s">
        <v>10531</v>
      </c>
      <c r="F880" s="405">
        <v>0</v>
      </c>
      <c r="G880" s="405">
        <v>0</v>
      </c>
      <c r="H880" s="405">
        <v>3</v>
      </c>
      <c r="I880" s="405">
        <v>1</v>
      </c>
      <c r="J880" s="405">
        <v>0</v>
      </c>
      <c r="K880" s="405">
        <v>0</v>
      </c>
      <c r="L880" s="405">
        <v>0</v>
      </c>
      <c r="M880" s="405">
        <v>0</v>
      </c>
      <c r="N880" s="405">
        <v>0</v>
      </c>
      <c r="O880" s="405">
        <v>0</v>
      </c>
      <c r="P880" s="405">
        <v>4</v>
      </c>
      <c r="Q880" s="405">
        <v>0</v>
      </c>
      <c r="R880" s="405">
        <v>8</v>
      </c>
      <c r="S880" s="405">
        <v>7</v>
      </c>
      <c r="T880" s="405">
        <v>1</v>
      </c>
    </row>
    <row r="881" spans="1:20">
      <c r="A881" s="405" t="s">
        <v>10532</v>
      </c>
      <c r="B881" s="405" t="s">
        <v>4638</v>
      </c>
      <c r="C881" s="405" t="s">
        <v>37</v>
      </c>
      <c r="D881" s="405" t="s">
        <v>4641</v>
      </c>
      <c r="E881" s="405" t="s">
        <v>10533</v>
      </c>
      <c r="F881" s="405">
        <v>0</v>
      </c>
      <c r="G881" s="405">
        <v>0</v>
      </c>
      <c r="H881" s="405">
        <v>0</v>
      </c>
      <c r="I881" s="405">
        <v>0</v>
      </c>
      <c r="J881" s="405">
        <v>0</v>
      </c>
      <c r="K881" s="405">
        <v>0</v>
      </c>
      <c r="L881" s="405">
        <v>0</v>
      </c>
      <c r="M881" s="405">
        <v>0</v>
      </c>
      <c r="N881" s="405">
        <v>0</v>
      </c>
      <c r="O881" s="405">
        <v>0</v>
      </c>
      <c r="P881" s="405">
        <v>0</v>
      </c>
      <c r="Q881" s="405">
        <v>0</v>
      </c>
      <c r="R881" s="405">
        <v>0</v>
      </c>
      <c r="S881" s="405">
        <v>0</v>
      </c>
      <c r="T881" s="405">
        <v>0</v>
      </c>
    </row>
    <row r="882" spans="1:20">
      <c r="A882" s="405" t="s">
        <v>10534</v>
      </c>
      <c r="B882" s="405" t="s">
        <v>8664</v>
      </c>
      <c r="C882" s="405" t="s">
        <v>37</v>
      </c>
      <c r="D882" s="405" t="s">
        <v>10535</v>
      </c>
      <c r="F882" s="405">
        <v>0</v>
      </c>
      <c r="G882" s="405">
        <v>0</v>
      </c>
      <c r="H882" s="405">
        <v>0</v>
      </c>
      <c r="I882" s="405">
        <v>0</v>
      </c>
      <c r="J882" s="405">
        <v>0</v>
      </c>
      <c r="K882" s="405">
        <v>0</v>
      </c>
      <c r="L882" s="405">
        <v>0</v>
      </c>
      <c r="M882" s="405">
        <v>0</v>
      </c>
      <c r="N882" s="405">
        <v>0</v>
      </c>
      <c r="O882" s="405">
        <v>0</v>
      </c>
      <c r="P882" s="405">
        <v>0</v>
      </c>
      <c r="Q882" s="405">
        <v>0</v>
      </c>
      <c r="R882" s="405">
        <v>0</v>
      </c>
      <c r="S882" s="405">
        <v>0</v>
      </c>
      <c r="T882" s="405">
        <v>0</v>
      </c>
    </row>
    <row r="883" spans="1:20">
      <c r="A883" s="405" t="s">
        <v>10536</v>
      </c>
      <c r="B883" s="405" t="s">
        <v>8625</v>
      </c>
      <c r="C883" s="405" t="s">
        <v>37</v>
      </c>
      <c r="D883" s="405" t="s">
        <v>10537</v>
      </c>
      <c r="F883" s="405">
        <v>0</v>
      </c>
      <c r="G883" s="405">
        <v>0</v>
      </c>
      <c r="H883" s="405">
        <v>0</v>
      </c>
      <c r="I883" s="405">
        <v>0</v>
      </c>
      <c r="J883" s="405">
        <v>0</v>
      </c>
      <c r="K883" s="405">
        <v>0</v>
      </c>
      <c r="L883" s="405">
        <v>0</v>
      </c>
      <c r="M883" s="405">
        <v>0</v>
      </c>
      <c r="N883" s="405">
        <v>0</v>
      </c>
      <c r="O883" s="405">
        <v>0</v>
      </c>
      <c r="P883" s="405">
        <v>0</v>
      </c>
      <c r="Q883" s="405">
        <v>0</v>
      </c>
      <c r="R883" s="405">
        <v>0</v>
      </c>
      <c r="S883" s="405">
        <v>0</v>
      </c>
      <c r="T883" s="405">
        <v>0</v>
      </c>
    </row>
    <row r="884" spans="1:20">
      <c r="A884" s="405" t="s">
        <v>10538</v>
      </c>
      <c r="B884" s="405" t="s">
        <v>8647</v>
      </c>
      <c r="C884" s="405" t="s">
        <v>37</v>
      </c>
      <c r="D884" s="405" t="s">
        <v>10539</v>
      </c>
      <c r="E884" s="405" t="s">
        <v>10540</v>
      </c>
      <c r="F884" s="405">
        <v>0</v>
      </c>
      <c r="G884" s="405">
        <v>0</v>
      </c>
      <c r="H884" s="405">
        <v>0</v>
      </c>
      <c r="I884" s="405">
        <v>0</v>
      </c>
      <c r="J884" s="405">
        <v>0</v>
      </c>
      <c r="K884" s="405">
        <v>0</v>
      </c>
      <c r="L884" s="405">
        <v>0</v>
      </c>
      <c r="M884" s="405">
        <v>0</v>
      </c>
      <c r="N884" s="405">
        <v>0</v>
      </c>
      <c r="O884" s="405">
        <v>0</v>
      </c>
      <c r="P884" s="405">
        <v>0</v>
      </c>
      <c r="Q884" s="405">
        <v>0</v>
      </c>
      <c r="R884" s="405">
        <v>0</v>
      </c>
      <c r="S884" s="405">
        <v>0</v>
      </c>
      <c r="T884" s="405">
        <v>0</v>
      </c>
    </row>
    <row r="885" spans="1:20">
      <c r="A885" s="405" t="s">
        <v>10541</v>
      </c>
      <c r="B885" s="405" t="s">
        <v>10542</v>
      </c>
      <c r="C885" s="405" t="s">
        <v>37</v>
      </c>
      <c r="D885" s="405" t="s">
        <v>10543</v>
      </c>
      <c r="F885" s="405">
        <v>0</v>
      </c>
      <c r="G885" s="405">
        <v>8</v>
      </c>
      <c r="H885" s="405">
        <v>8</v>
      </c>
      <c r="I885" s="405">
        <v>13</v>
      </c>
      <c r="J885" s="405">
        <v>18</v>
      </c>
      <c r="K885" s="405">
        <v>0</v>
      </c>
      <c r="L885" s="405">
        <v>0</v>
      </c>
      <c r="M885" s="405">
        <v>0</v>
      </c>
      <c r="N885" s="405">
        <v>32</v>
      </c>
      <c r="O885" s="405">
        <v>25</v>
      </c>
      <c r="P885" s="405">
        <v>21</v>
      </c>
      <c r="Q885" s="405">
        <v>0</v>
      </c>
      <c r="R885" s="405">
        <v>125</v>
      </c>
      <c r="S885" s="405">
        <v>79</v>
      </c>
      <c r="T885" s="405">
        <v>46</v>
      </c>
    </row>
    <row r="886" spans="1:20">
      <c r="A886" s="405" t="s">
        <v>10544</v>
      </c>
      <c r="B886" s="405" t="s">
        <v>8679</v>
      </c>
      <c r="C886" s="405" t="s">
        <v>37</v>
      </c>
      <c r="D886" s="405" t="s">
        <v>10545</v>
      </c>
      <c r="E886" s="405" t="s">
        <v>10546</v>
      </c>
      <c r="F886" s="405">
        <v>0</v>
      </c>
      <c r="G886" s="405">
        <v>1</v>
      </c>
      <c r="H886" s="405">
        <v>0</v>
      </c>
      <c r="I886" s="405">
        <v>0</v>
      </c>
      <c r="J886" s="405">
        <v>0</v>
      </c>
      <c r="K886" s="405">
        <v>0</v>
      </c>
      <c r="L886" s="405">
        <v>0</v>
      </c>
      <c r="M886" s="405">
        <v>0</v>
      </c>
      <c r="N886" s="405">
        <v>0</v>
      </c>
      <c r="O886" s="405">
        <v>5</v>
      </c>
      <c r="P886" s="405">
        <v>3</v>
      </c>
      <c r="Q886" s="405">
        <v>0</v>
      </c>
      <c r="R886" s="405">
        <v>9</v>
      </c>
      <c r="S886" s="405">
        <v>8</v>
      </c>
      <c r="T886" s="405">
        <v>1</v>
      </c>
    </row>
    <row r="887" spans="1:20">
      <c r="A887" s="405" t="s">
        <v>10547</v>
      </c>
      <c r="B887" s="405" t="s">
        <v>10548</v>
      </c>
      <c r="C887" s="405" t="s">
        <v>37</v>
      </c>
      <c r="D887" s="405" t="s">
        <v>10549</v>
      </c>
      <c r="F887" s="405">
        <v>0</v>
      </c>
      <c r="G887" s="405">
        <v>0</v>
      </c>
      <c r="H887" s="405">
        <v>0</v>
      </c>
      <c r="I887" s="405">
        <v>0</v>
      </c>
      <c r="J887" s="405">
        <v>0</v>
      </c>
      <c r="K887" s="405">
        <v>0</v>
      </c>
      <c r="L887" s="405">
        <v>0</v>
      </c>
      <c r="M887" s="405">
        <v>0</v>
      </c>
      <c r="N887" s="405">
        <v>0</v>
      </c>
      <c r="O887" s="405">
        <v>0</v>
      </c>
      <c r="P887" s="405">
        <v>0</v>
      </c>
      <c r="Q887" s="405">
        <v>0</v>
      </c>
      <c r="R887" s="405">
        <v>0</v>
      </c>
      <c r="S887" s="405">
        <v>0</v>
      </c>
      <c r="T887" s="405">
        <v>0</v>
      </c>
    </row>
    <row r="888" spans="1:20">
      <c r="A888" s="405" t="s">
        <v>10550</v>
      </c>
      <c r="B888" s="405" t="s">
        <v>9029</v>
      </c>
      <c r="C888" s="405" t="s">
        <v>37</v>
      </c>
      <c r="D888" s="405" t="s">
        <v>10551</v>
      </c>
      <c r="E888" s="405" t="s">
        <v>10552</v>
      </c>
      <c r="F888" s="405">
        <v>0</v>
      </c>
      <c r="G888" s="405">
        <v>0</v>
      </c>
      <c r="H888" s="405">
        <v>0</v>
      </c>
      <c r="I888" s="405">
        <v>0</v>
      </c>
      <c r="J888" s="405">
        <v>0</v>
      </c>
      <c r="K888" s="405">
        <v>0</v>
      </c>
      <c r="L888" s="405">
        <v>0</v>
      </c>
      <c r="M888" s="405">
        <v>0</v>
      </c>
      <c r="N888" s="405">
        <v>0</v>
      </c>
      <c r="O888" s="405">
        <v>0</v>
      </c>
      <c r="P888" s="405">
        <v>0</v>
      </c>
      <c r="Q888" s="405">
        <v>0</v>
      </c>
      <c r="R888" s="405">
        <v>0</v>
      </c>
      <c r="S888" s="405">
        <v>0</v>
      </c>
      <c r="T888" s="405">
        <v>0</v>
      </c>
    </row>
    <row r="889" spans="1:20">
      <c r="A889" s="405" t="s">
        <v>10553</v>
      </c>
      <c r="B889" s="405" t="s">
        <v>3994</v>
      </c>
      <c r="C889" s="405" t="s">
        <v>37</v>
      </c>
      <c r="D889" s="405" t="s">
        <v>10554</v>
      </c>
      <c r="E889" s="405" t="s">
        <v>10555</v>
      </c>
      <c r="F889" s="405">
        <v>0</v>
      </c>
      <c r="G889" s="405">
        <v>0</v>
      </c>
      <c r="H889" s="405">
        <v>0</v>
      </c>
      <c r="I889" s="405">
        <v>0</v>
      </c>
      <c r="J889" s="405">
        <v>0</v>
      </c>
      <c r="K889" s="405">
        <v>0</v>
      </c>
      <c r="L889" s="405">
        <v>0</v>
      </c>
      <c r="M889" s="405">
        <v>0</v>
      </c>
      <c r="N889" s="405">
        <v>0</v>
      </c>
      <c r="O889" s="405">
        <v>0</v>
      </c>
      <c r="P889" s="405">
        <v>0</v>
      </c>
      <c r="Q889" s="405">
        <v>0</v>
      </c>
      <c r="R889" s="405">
        <v>0</v>
      </c>
      <c r="S889" s="405">
        <v>0</v>
      </c>
      <c r="T889" s="405">
        <v>0</v>
      </c>
    </row>
    <row r="890" spans="1:20">
      <c r="A890" s="405" t="s">
        <v>10556</v>
      </c>
      <c r="B890" s="405" t="s">
        <v>10557</v>
      </c>
      <c r="C890" s="405" t="s">
        <v>37</v>
      </c>
      <c r="D890" s="405" t="s">
        <v>10558</v>
      </c>
      <c r="F890" s="405">
        <v>0</v>
      </c>
      <c r="G890" s="405">
        <v>0</v>
      </c>
      <c r="H890" s="405">
        <v>0</v>
      </c>
      <c r="I890" s="405">
        <v>0</v>
      </c>
      <c r="J890" s="405">
        <v>0</v>
      </c>
      <c r="K890" s="405">
        <v>0</v>
      </c>
      <c r="L890" s="405">
        <v>0</v>
      </c>
      <c r="M890" s="405">
        <v>0</v>
      </c>
      <c r="N890" s="405">
        <v>0</v>
      </c>
      <c r="O890" s="405">
        <v>0</v>
      </c>
      <c r="P890" s="405">
        <v>0</v>
      </c>
      <c r="Q890" s="405">
        <v>0</v>
      </c>
      <c r="R890" s="405">
        <v>0</v>
      </c>
      <c r="S890" s="405">
        <v>0</v>
      </c>
      <c r="T890" s="405">
        <v>0</v>
      </c>
    </row>
    <row r="891" spans="1:20">
      <c r="A891" s="405" t="s">
        <v>7724</v>
      </c>
      <c r="B891" s="405" t="s">
        <v>3912</v>
      </c>
      <c r="C891" s="405" t="s">
        <v>37</v>
      </c>
      <c r="D891" s="405" t="s">
        <v>7725</v>
      </c>
      <c r="E891" s="405" t="s">
        <v>7726</v>
      </c>
      <c r="F891" s="405">
        <v>0</v>
      </c>
      <c r="G891" s="405">
        <v>0</v>
      </c>
      <c r="H891" s="405">
        <v>0</v>
      </c>
      <c r="I891" s="405">
        <v>0</v>
      </c>
      <c r="J891" s="405">
        <v>0</v>
      </c>
      <c r="K891" s="405">
        <v>0</v>
      </c>
      <c r="L891" s="405">
        <v>0</v>
      </c>
      <c r="M891" s="405">
        <v>0</v>
      </c>
      <c r="N891" s="405">
        <v>0</v>
      </c>
      <c r="O891" s="405">
        <v>0</v>
      </c>
      <c r="P891" s="405">
        <v>0</v>
      </c>
      <c r="Q891" s="405">
        <v>0</v>
      </c>
      <c r="R891" s="405">
        <v>0</v>
      </c>
      <c r="S891" s="405">
        <v>0</v>
      </c>
      <c r="T891" s="405">
        <v>0</v>
      </c>
    </row>
    <row r="892" spans="1:20">
      <c r="A892" s="405" t="s">
        <v>10559</v>
      </c>
      <c r="B892" s="405" t="s">
        <v>8647</v>
      </c>
      <c r="C892" s="405" t="s">
        <v>37</v>
      </c>
      <c r="D892" s="405" t="s">
        <v>10560</v>
      </c>
      <c r="E892" s="405" t="s">
        <v>10561</v>
      </c>
      <c r="F892" s="405">
        <v>1</v>
      </c>
      <c r="G892" s="405">
        <v>0</v>
      </c>
      <c r="H892" s="405">
        <v>0</v>
      </c>
      <c r="I892" s="405">
        <v>0</v>
      </c>
      <c r="J892" s="405">
        <v>0</v>
      </c>
      <c r="K892" s="405">
        <v>0</v>
      </c>
      <c r="L892" s="405">
        <v>0</v>
      </c>
      <c r="M892" s="405">
        <v>0</v>
      </c>
      <c r="N892" s="405">
        <v>0</v>
      </c>
      <c r="O892" s="405">
        <v>0</v>
      </c>
      <c r="P892" s="405">
        <v>0</v>
      </c>
      <c r="Q892" s="405">
        <v>0</v>
      </c>
      <c r="R892" s="405">
        <v>1</v>
      </c>
      <c r="S892" s="405">
        <v>1</v>
      </c>
      <c r="T892" s="405">
        <v>0</v>
      </c>
    </row>
    <row r="893" spans="1:20">
      <c r="A893" s="405" t="s">
        <v>10562</v>
      </c>
      <c r="B893" s="405" t="s">
        <v>8647</v>
      </c>
      <c r="C893" s="405" t="s">
        <v>37</v>
      </c>
      <c r="D893" s="405" t="s">
        <v>10563</v>
      </c>
      <c r="E893" s="405" t="s">
        <v>10564</v>
      </c>
      <c r="F893" s="405">
        <v>0</v>
      </c>
      <c r="G893" s="405">
        <v>0</v>
      </c>
      <c r="H893" s="405">
        <v>0</v>
      </c>
      <c r="I893" s="405">
        <v>0</v>
      </c>
      <c r="J893" s="405">
        <v>0</v>
      </c>
      <c r="K893" s="405">
        <v>0</v>
      </c>
      <c r="L893" s="405">
        <v>0</v>
      </c>
      <c r="M893" s="405">
        <v>0</v>
      </c>
      <c r="N893" s="405">
        <v>0</v>
      </c>
      <c r="O893" s="405">
        <v>0</v>
      </c>
      <c r="P893" s="405">
        <v>0</v>
      </c>
      <c r="Q893" s="405">
        <v>0</v>
      </c>
      <c r="R893" s="405">
        <v>0</v>
      </c>
      <c r="S893" s="405">
        <v>0</v>
      </c>
      <c r="T893" s="405">
        <v>0</v>
      </c>
    </row>
    <row r="894" spans="1:20">
      <c r="A894" s="405" t="s">
        <v>10565</v>
      </c>
      <c r="B894" s="405" t="s">
        <v>8647</v>
      </c>
      <c r="C894" s="405" t="s">
        <v>37</v>
      </c>
      <c r="D894" s="405" t="s">
        <v>10566</v>
      </c>
      <c r="E894" s="405" t="s">
        <v>10567</v>
      </c>
      <c r="F894" s="405">
        <v>0</v>
      </c>
      <c r="G894" s="405">
        <v>0</v>
      </c>
      <c r="H894" s="405">
        <v>0</v>
      </c>
      <c r="I894" s="405">
        <v>0</v>
      </c>
      <c r="J894" s="405">
        <v>0</v>
      </c>
      <c r="K894" s="405">
        <v>0</v>
      </c>
      <c r="L894" s="405">
        <v>0</v>
      </c>
      <c r="M894" s="405">
        <v>0</v>
      </c>
      <c r="N894" s="405">
        <v>0</v>
      </c>
      <c r="O894" s="405">
        <v>0</v>
      </c>
      <c r="P894" s="405">
        <v>0</v>
      </c>
      <c r="Q894" s="405">
        <v>0</v>
      </c>
      <c r="R894" s="405">
        <v>0</v>
      </c>
      <c r="S894" s="405">
        <v>0</v>
      </c>
      <c r="T894" s="405">
        <v>0</v>
      </c>
    </row>
    <row r="895" spans="1:20">
      <c r="A895" s="405" t="s">
        <v>10568</v>
      </c>
      <c r="B895" s="405" t="s">
        <v>3994</v>
      </c>
      <c r="C895" s="405" t="s">
        <v>37</v>
      </c>
      <c r="D895" s="405" t="s">
        <v>10569</v>
      </c>
      <c r="E895" s="405" t="s">
        <v>10570</v>
      </c>
      <c r="F895" s="405">
        <v>0</v>
      </c>
      <c r="G895" s="405">
        <v>0</v>
      </c>
      <c r="H895" s="405">
        <v>0</v>
      </c>
      <c r="I895" s="405">
        <v>0</v>
      </c>
      <c r="J895" s="405">
        <v>0</v>
      </c>
      <c r="K895" s="405">
        <v>0</v>
      </c>
      <c r="L895" s="405">
        <v>0</v>
      </c>
      <c r="M895" s="405">
        <v>0</v>
      </c>
      <c r="N895" s="405">
        <v>0</v>
      </c>
      <c r="O895" s="405">
        <v>0</v>
      </c>
      <c r="P895" s="405">
        <v>0</v>
      </c>
      <c r="Q895" s="405">
        <v>0</v>
      </c>
      <c r="R895" s="405">
        <v>0</v>
      </c>
      <c r="S895" s="405">
        <v>0</v>
      </c>
      <c r="T895" s="405">
        <v>0</v>
      </c>
    </row>
    <row r="896" spans="1:20">
      <c r="A896" s="405" t="s">
        <v>10571</v>
      </c>
      <c r="B896" s="405" t="s">
        <v>3891</v>
      </c>
      <c r="C896" s="405" t="s">
        <v>37</v>
      </c>
      <c r="D896" s="405" t="s">
        <v>10572</v>
      </c>
      <c r="E896" s="405" t="s">
        <v>10573</v>
      </c>
      <c r="F896" s="405">
        <v>1</v>
      </c>
      <c r="G896" s="405">
        <v>2</v>
      </c>
      <c r="H896" s="405">
        <v>2</v>
      </c>
      <c r="I896" s="405">
        <v>1</v>
      </c>
      <c r="J896" s="405">
        <v>0</v>
      </c>
      <c r="K896" s="405">
        <v>0</v>
      </c>
      <c r="L896" s="405">
        <v>0</v>
      </c>
      <c r="M896" s="405">
        <v>0</v>
      </c>
      <c r="N896" s="405">
        <v>0</v>
      </c>
      <c r="O896" s="405">
        <v>4</v>
      </c>
      <c r="P896" s="405">
        <v>1</v>
      </c>
      <c r="Q896" s="405">
        <v>1</v>
      </c>
      <c r="R896" s="405">
        <v>12</v>
      </c>
      <c r="S896" s="405">
        <v>8</v>
      </c>
      <c r="T896" s="405">
        <v>4</v>
      </c>
    </row>
    <row r="897" spans="1:20">
      <c r="A897" s="405" t="s">
        <v>10574</v>
      </c>
      <c r="B897" s="405" t="s">
        <v>10575</v>
      </c>
      <c r="C897" s="405" t="s">
        <v>37</v>
      </c>
      <c r="D897" s="405" t="s">
        <v>10576</v>
      </c>
      <c r="F897" s="405">
        <v>0</v>
      </c>
      <c r="G897" s="405">
        <v>0</v>
      </c>
      <c r="H897" s="405">
        <v>0</v>
      </c>
      <c r="I897" s="405">
        <v>0</v>
      </c>
      <c r="J897" s="405">
        <v>0</v>
      </c>
      <c r="K897" s="405">
        <v>0</v>
      </c>
      <c r="L897" s="405">
        <v>0</v>
      </c>
      <c r="M897" s="405">
        <v>0</v>
      </c>
      <c r="N897" s="405">
        <v>0</v>
      </c>
      <c r="O897" s="405">
        <v>0</v>
      </c>
      <c r="P897" s="405">
        <v>0</v>
      </c>
      <c r="Q897" s="405">
        <v>0</v>
      </c>
      <c r="R897" s="405">
        <v>0</v>
      </c>
      <c r="S897" s="405">
        <v>0</v>
      </c>
      <c r="T897" s="405">
        <v>0</v>
      </c>
    </row>
    <row r="898" spans="1:20">
      <c r="A898" s="405" t="s">
        <v>10577</v>
      </c>
      <c r="B898" s="405" t="s">
        <v>8679</v>
      </c>
      <c r="C898" s="405" t="s">
        <v>37</v>
      </c>
      <c r="D898" s="405" t="s">
        <v>10578</v>
      </c>
      <c r="E898" s="405" t="s">
        <v>10579</v>
      </c>
      <c r="F898" s="405">
        <v>0</v>
      </c>
      <c r="G898" s="405">
        <v>0</v>
      </c>
      <c r="H898" s="405">
        <v>2</v>
      </c>
      <c r="I898" s="405">
        <v>0</v>
      </c>
      <c r="J898" s="405">
        <v>0</v>
      </c>
      <c r="K898" s="405">
        <v>0</v>
      </c>
      <c r="L898" s="405">
        <v>0</v>
      </c>
      <c r="M898" s="405">
        <v>0</v>
      </c>
      <c r="N898" s="405">
        <v>1</v>
      </c>
      <c r="O898" s="405">
        <v>2</v>
      </c>
      <c r="P898" s="405">
        <v>2</v>
      </c>
      <c r="Q898" s="405">
        <v>5</v>
      </c>
      <c r="R898" s="405">
        <v>12</v>
      </c>
      <c r="S898" s="405">
        <v>9</v>
      </c>
      <c r="T898" s="405">
        <v>3</v>
      </c>
    </row>
    <row r="899" spans="1:20">
      <c r="A899" s="405" t="s">
        <v>10580</v>
      </c>
      <c r="B899" s="405" t="s">
        <v>3994</v>
      </c>
      <c r="C899" s="405" t="s">
        <v>37</v>
      </c>
      <c r="D899" s="405" t="s">
        <v>10581</v>
      </c>
      <c r="F899" s="405">
        <v>0</v>
      </c>
      <c r="G899" s="405">
        <v>0</v>
      </c>
      <c r="H899" s="405">
        <v>0</v>
      </c>
      <c r="I899" s="405">
        <v>0</v>
      </c>
      <c r="J899" s="405">
        <v>0</v>
      </c>
      <c r="K899" s="405">
        <v>0</v>
      </c>
      <c r="L899" s="405">
        <v>0</v>
      </c>
      <c r="M899" s="405">
        <v>0</v>
      </c>
      <c r="N899" s="405">
        <v>0</v>
      </c>
      <c r="O899" s="405">
        <v>0</v>
      </c>
      <c r="P899" s="405">
        <v>0</v>
      </c>
      <c r="Q899" s="405">
        <v>0</v>
      </c>
      <c r="R899" s="405">
        <v>0</v>
      </c>
      <c r="S899" s="405">
        <v>0</v>
      </c>
      <c r="T899" s="405">
        <v>0</v>
      </c>
    </row>
    <row r="900" spans="1:20">
      <c r="A900" s="405" t="s">
        <v>10582</v>
      </c>
      <c r="B900" s="405" t="s">
        <v>8647</v>
      </c>
      <c r="C900" s="405" t="s">
        <v>37</v>
      </c>
      <c r="D900" s="405" t="s">
        <v>10583</v>
      </c>
      <c r="E900" s="405" t="s">
        <v>10584</v>
      </c>
      <c r="F900" s="405">
        <v>0</v>
      </c>
      <c r="G900" s="405">
        <v>0</v>
      </c>
      <c r="H900" s="405">
        <v>0</v>
      </c>
      <c r="I900" s="405">
        <v>0</v>
      </c>
      <c r="J900" s="405">
        <v>0</v>
      </c>
      <c r="K900" s="405">
        <v>0</v>
      </c>
      <c r="L900" s="405">
        <v>0</v>
      </c>
      <c r="M900" s="405">
        <v>0</v>
      </c>
      <c r="N900" s="405">
        <v>0</v>
      </c>
      <c r="O900" s="405">
        <v>0</v>
      </c>
      <c r="P900" s="405">
        <v>0</v>
      </c>
      <c r="Q900" s="405">
        <v>0</v>
      </c>
      <c r="R900" s="405">
        <v>0</v>
      </c>
      <c r="S900" s="405">
        <v>0</v>
      </c>
      <c r="T900" s="405">
        <v>0</v>
      </c>
    </row>
    <row r="901" spans="1:20">
      <c r="A901" s="405" t="s">
        <v>10585</v>
      </c>
      <c r="B901" s="405" t="s">
        <v>3994</v>
      </c>
      <c r="C901" s="405" t="s">
        <v>37</v>
      </c>
      <c r="D901" s="405" t="s">
        <v>10586</v>
      </c>
      <c r="E901" s="405" t="s">
        <v>10587</v>
      </c>
      <c r="F901" s="405">
        <v>0</v>
      </c>
      <c r="G901" s="405">
        <v>0</v>
      </c>
      <c r="H901" s="405">
        <v>0</v>
      </c>
      <c r="I901" s="405">
        <v>0</v>
      </c>
      <c r="J901" s="405">
        <v>0</v>
      </c>
      <c r="K901" s="405">
        <v>0</v>
      </c>
      <c r="L901" s="405">
        <v>0</v>
      </c>
      <c r="M901" s="405">
        <v>0</v>
      </c>
      <c r="N901" s="405">
        <v>0</v>
      </c>
      <c r="O901" s="405">
        <v>0</v>
      </c>
      <c r="P901" s="405">
        <v>0</v>
      </c>
      <c r="Q901" s="405">
        <v>0</v>
      </c>
      <c r="R901" s="405">
        <v>0</v>
      </c>
      <c r="S901" s="405">
        <v>0</v>
      </c>
      <c r="T901" s="405">
        <v>0</v>
      </c>
    </row>
    <row r="902" spans="1:20">
      <c r="A902" s="405" t="s">
        <v>10588</v>
      </c>
      <c r="B902" s="405" t="s">
        <v>10589</v>
      </c>
      <c r="C902" s="405" t="s">
        <v>37</v>
      </c>
      <c r="D902" s="405" t="s">
        <v>10590</v>
      </c>
      <c r="F902" s="405">
        <v>0</v>
      </c>
      <c r="G902" s="405">
        <v>0</v>
      </c>
      <c r="H902" s="405">
        <v>0</v>
      </c>
      <c r="I902" s="405">
        <v>0</v>
      </c>
      <c r="J902" s="405">
        <v>0</v>
      </c>
      <c r="K902" s="405">
        <v>0</v>
      </c>
      <c r="L902" s="405">
        <v>0</v>
      </c>
      <c r="M902" s="405">
        <v>0</v>
      </c>
      <c r="N902" s="405">
        <v>0</v>
      </c>
      <c r="O902" s="405">
        <v>0</v>
      </c>
      <c r="P902" s="405">
        <v>0</v>
      </c>
      <c r="Q902" s="405">
        <v>0</v>
      </c>
      <c r="R902" s="405">
        <v>0</v>
      </c>
      <c r="S902" s="405">
        <v>0</v>
      </c>
      <c r="T902" s="405">
        <v>0</v>
      </c>
    </row>
    <row r="903" spans="1:20">
      <c r="A903" s="405" t="s">
        <v>10591</v>
      </c>
      <c r="B903" s="405" t="s">
        <v>8647</v>
      </c>
      <c r="C903" s="405" t="s">
        <v>37</v>
      </c>
      <c r="D903" s="405" t="s">
        <v>10592</v>
      </c>
      <c r="E903" s="405" t="s">
        <v>10593</v>
      </c>
      <c r="F903" s="405">
        <v>0</v>
      </c>
      <c r="G903" s="405">
        <v>0</v>
      </c>
      <c r="H903" s="405">
        <v>0</v>
      </c>
      <c r="I903" s="405">
        <v>0</v>
      </c>
      <c r="J903" s="405">
        <v>0</v>
      </c>
      <c r="K903" s="405">
        <v>0</v>
      </c>
      <c r="L903" s="405">
        <v>0</v>
      </c>
      <c r="M903" s="405">
        <v>0</v>
      </c>
      <c r="N903" s="405">
        <v>0</v>
      </c>
      <c r="O903" s="405">
        <v>0</v>
      </c>
      <c r="P903" s="405">
        <v>0</v>
      </c>
      <c r="Q903" s="405">
        <v>0</v>
      </c>
      <c r="R903" s="405">
        <v>0</v>
      </c>
      <c r="S903" s="405">
        <v>0</v>
      </c>
      <c r="T903" s="405">
        <v>0</v>
      </c>
    </row>
    <row r="904" spans="1:20">
      <c r="A904" s="405" t="s">
        <v>10594</v>
      </c>
      <c r="B904" s="405" t="s">
        <v>10595</v>
      </c>
      <c r="C904" s="405" t="s">
        <v>37</v>
      </c>
      <c r="D904" s="405" t="s">
        <v>10596</v>
      </c>
      <c r="F904" s="405">
        <v>0</v>
      </c>
      <c r="G904" s="405">
        <v>0</v>
      </c>
      <c r="H904" s="405">
        <v>0</v>
      </c>
      <c r="I904" s="405">
        <v>0</v>
      </c>
      <c r="J904" s="405">
        <v>0</v>
      </c>
      <c r="K904" s="405">
        <v>0</v>
      </c>
      <c r="L904" s="405">
        <v>0</v>
      </c>
      <c r="M904" s="405">
        <v>0</v>
      </c>
      <c r="N904" s="405">
        <v>0</v>
      </c>
      <c r="O904" s="405">
        <v>0</v>
      </c>
      <c r="P904" s="405">
        <v>0</v>
      </c>
      <c r="Q904" s="405">
        <v>0</v>
      </c>
      <c r="R904" s="405">
        <v>0</v>
      </c>
      <c r="S904" s="405">
        <v>0</v>
      </c>
      <c r="T904" s="405">
        <v>0</v>
      </c>
    </row>
    <row r="905" spans="1:20">
      <c r="A905" s="405" t="s">
        <v>10597</v>
      </c>
      <c r="B905" s="405" t="s">
        <v>3891</v>
      </c>
      <c r="C905" s="405" t="s">
        <v>37</v>
      </c>
      <c r="D905" s="405" t="s">
        <v>10598</v>
      </c>
      <c r="E905" s="405" t="s">
        <v>10599</v>
      </c>
      <c r="F905" s="405">
        <v>0</v>
      </c>
      <c r="G905" s="405">
        <v>0</v>
      </c>
      <c r="H905" s="405">
        <v>0</v>
      </c>
      <c r="I905" s="405">
        <v>0</v>
      </c>
      <c r="J905" s="405">
        <v>0</v>
      </c>
      <c r="K905" s="405">
        <v>0</v>
      </c>
      <c r="L905" s="405">
        <v>0</v>
      </c>
      <c r="M905" s="405">
        <v>0</v>
      </c>
      <c r="N905" s="405">
        <v>0</v>
      </c>
      <c r="O905" s="405">
        <v>0</v>
      </c>
      <c r="P905" s="405">
        <v>0</v>
      </c>
      <c r="Q905" s="405">
        <v>0</v>
      </c>
      <c r="R905" s="405">
        <v>0</v>
      </c>
      <c r="S905" s="405">
        <v>0</v>
      </c>
      <c r="T905" s="405">
        <v>0</v>
      </c>
    </row>
    <row r="906" spans="1:20">
      <c r="A906" s="405" t="s">
        <v>10600</v>
      </c>
      <c r="B906" s="405" t="s">
        <v>3891</v>
      </c>
      <c r="C906" s="405" t="s">
        <v>37</v>
      </c>
      <c r="D906" s="405" t="s">
        <v>10601</v>
      </c>
      <c r="F906" s="405">
        <v>0</v>
      </c>
      <c r="G906" s="405">
        <v>0</v>
      </c>
      <c r="H906" s="405">
        <v>0</v>
      </c>
      <c r="I906" s="405">
        <v>0</v>
      </c>
      <c r="J906" s="405">
        <v>0</v>
      </c>
      <c r="K906" s="405">
        <v>0</v>
      </c>
      <c r="L906" s="405">
        <v>0</v>
      </c>
      <c r="M906" s="405">
        <v>0</v>
      </c>
      <c r="N906" s="405">
        <v>0</v>
      </c>
      <c r="O906" s="405">
        <v>0</v>
      </c>
      <c r="P906" s="405">
        <v>0</v>
      </c>
      <c r="Q906" s="405">
        <v>0</v>
      </c>
      <c r="R906" s="405">
        <v>0</v>
      </c>
      <c r="S906" s="405">
        <v>0</v>
      </c>
      <c r="T906" s="405">
        <v>0</v>
      </c>
    </row>
    <row r="907" spans="1:20">
      <c r="A907" s="405" t="s">
        <v>10602</v>
      </c>
      <c r="B907" s="405" t="s">
        <v>8590</v>
      </c>
      <c r="C907" s="405" t="s">
        <v>37</v>
      </c>
      <c r="D907" s="405" t="s">
        <v>10603</v>
      </c>
      <c r="E907" s="405" t="s">
        <v>10604</v>
      </c>
      <c r="F907" s="405">
        <v>0</v>
      </c>
      <c r="G907" s="405">
        <v>0</v>
      </c>
      <c r="H907" s="405">
        <v>0</v>
      </c>
      <c r="I907" s="405">
        <v>0</v>
      </c>
      <c r="J907" s="405">
        <v>0</v>
      </c>
      <c r="K907" s="405">
        <v>0</v>
      </c>
      <c r="L907" s="405">
        <v>0</v>
      </c>
      <c r="M907" s="405">
        <v>0</v>
      </c>
      <c r="N907" s="405">
        <v>0</v>
      </c>
      <c r="O907" s="405">
        <v>0</v>
      </c>
      <c r="P907" s="405">
        <v>0</v>
      </c>
      <c r="Q907" s="405">
        <v>0</v>
      </c>
      <c r="R907" s="405">
        <v>0</v>
      </c>
      <c r="S907" s="405">
        <v>0</v>
      </c>
      <c r="T907" s="405">
        <v>0</v>
      </c>
    </row>
    <row r="908" spans="1:20">
      <c r="A908" s="405" t="s">
        <v>10605</v>
      </c>
      <c r="B908" s="405" t="s">
        <v>8782</v>
      </c>
      <c r="C908" s="405" t="s">
        <v>37</v>
      </c>
      <c r="D908" s="405" t="s">
        <v>10606</v>
      </c>
      <c r="E908" s="405" t="s">
        <v>10607</v>
      </c>
      <c r="F908" s="405">
        <v>0</v>
      </c>
      <c r="G908" s="405">
        <v>0</v>
      </c>
      <c r="H908" s="405">
        <v>0</v>
      </c>
      <c r="I908" s="405">
        <v>0</v>
      </c>
      <c r="J908" s="405">
        <v>0</v>
      </c>
      <c r="K908" s="405">
        <v>0</v>
      </c>
      <c r="L908" s="405">
        <v>0</v>
      </c>
      <c r="M908" s="405">
        <v>0</v>
      </c>
      <c r="N908" s="405">
        <v>0</v>
      </c>
      <c r="O908" s="405">
        <v>0</v>
      </c>
      <c r="P908" s="405">
        <v>0</v>
      </c>
      <c r="Q908" s="405">
        <v>0</v>
      </c>
      <c r="R908" s="405">
        <v>0</v>
      </c>
      <c r="S908" s="405">
        <v>0</v>
      </c>
      <c r="T908" s="405">
        <v>0</v>
      </c>
    </row>
    <row r="909" spans="1:20">
      <c r="A909" s="405" t="s">
        <v>10608</v>
      </c>
      <c r="B909" s="405" t="s">
        <v>10461</v>
      </c>
      <c r="C909" s="405" t="s">
        <v>37</v>
      </c>
      <c r="D909" s="405" t="s">
        <v>10609</v>
      </c>
      <c r="E909" s="405" t="s">
        <v>10610</v>
      </c>
      <c r="F909" s="405">
        <v>0</v>
      </c>
      <c r="G909" s="405">
        <v>1</v>
      </c>
      <c r="H909" s="405">
        <v>7</v>
      </c>
      <c r="I909" s="405">
        <v>0</v>
      </c>
      <c r="J909" s="405">
        <v>4</v>
      </c>
      <c r="K909" s="405">
        <v>0</v>
      </c>
      <c r="L909" s="405">
        <v>0</v>
      </c>
      <c r="M909" s="405">
        <v>1</v>
      </c>
      <c r="N909" s="405">
        <v>0</v>
      </c>
      <c r="O909" s="405">
        <v>0</v>
      </c>
      <c r="P909" s="405">
        <v>0</v>
      </c>
      <c r="Q909" s="405">
        <v>1</v>
      </c>
      <c r="R909" s="405">
        <v>14</v>
      </c>
      <c r="S909" s="405">
        <v>10</v>
      </c>
      <c r="T909" s="405">
        <v>4</v>
      </c>
    </row>
    <row r="910" spans="1:20">
      <c r="A910" s="405" t="s">
        <v>7727</v>
      </c>
      <c r="B910" s="405" t="s">
        <v>3891</v>
      </c>
      <c r="C910" s="405" t="s">
        <v>37</v>
      </c>
      <c r="D910" s="405" t="s">
        <v>7728</v>
      </c>
      <c r="E910" s="405" t="s">
        <v>7729</v>
      </c>
      <c r="F910" s="405">
        <v>4</v>
      </c>
      <c r="G910" s="405">
        <v>0</v>
      </c>
      <c r="H910" s="405">
        <v>10</v>
      </c>
      <c r="I910" s="405">
        <v>4</v>
      </c>
      <c r="J910" s="405">
        <v>0</v>
      </c>
      <c r="K910" s="405">
        <v>0</v>
      </c>
      <c r="L910" s="405">
        <v>0</v>
      </c>
      <c r="M910" s="405">
        <v>0</v>
      </c>
      <c r="N910" s="405">
        <v>2</v>
      </c>
      <c r="O910" s="405">
        <v>2</v>
      </c>
      <c r="P910" s="405">
        <v>0</v>
      </c>
      <c r="Q910" s="405">
        <v>0</v>
      </c>
      <c r="R910" s="405">
        <v>22</v>
      </c>
      <c r="S910" s="405">
        <v>14</v>
      </c>
      <c r="T910" s="405">
        <v>8</v>
      </c>
    </row>
    <row r="911" spans="1:20">
      <c r="A911" s="405" t="s">
        <v>10611</v>
      </c>
      <c r="B911" s="405" t="s">
        <v>10612</v>
      </c>
      <c r="C911" s="405" t="s">
        <v>37</v>
      </c>
      <c r="D911" s="405" t="s">
        <v>10613</v>
      </c>
      <c r="E911" s="405" t="s">
        <v>10614</v>
      </c>
      <c r="F911" s="405">
        <v>0</v>
      </c>
      <c r="G911" s="405">
        <v>0</v>
      </c>
      <c r="H911" s="405">
        <v>0</v>
      </c>
      <c r="I911" s="405">
        <v>1</v>
      </c>
      <c r="J911" s="405">
        <v>0</v>
      </c>
      <c r="K911" s="405">
        <v>0</v>
      </c>
      <c r="L911" s="405">
        <v>0</v>
      </c>
      <c r="M911" s="405">
        <v>0</v>
      </c>
      <c r="N911" s="405">
        <v>0</v>
      </c>
      <c r="O911" s="405">
        <v>0</v>
      </c>
      <c r="P911" s="405">
        <v>0</v>
      </c>
      <c r="Q911" s="405">
        <v>0</v>
      </c>
      <c r="R911" s="405">
        <v>1</v>
      </c>
      <c r="S911" s="405">
        <v>1</v>
      </c>
      <c r="T911" s="405">
        <v>0</v>
      </c>
    </row>
    <row r="912" spans="1:20">
      <c r="A912" s="405" t="s">
        <v>10615</v>
      </c>
      <c r="B912" s="405" t="s">
        <v>8625</v>
      </c>
      <c r="C912" s="405" t="s">
        <v>37</v>
      </c>
      <c r="D912" s="405" t="s">
        <v>3094</v>
      </c>
      <c r="F912" s="405">
        <v>3</v>
      </c>
      <c r="G912" s="405">
        <v>8</v>
      </c>
      <c r="H912" s="405">
        <v>23</v>
      </c>
      <c r="I912" s="405">
        <v>5</v>
      </c>
      <c r="J912" s="405">
        <v>6</v>
      </c>
      <c r="K912" s="405">
        <v>0</v>
      </c>
      <c r="L912" s="405">
        <v>0</v>
      </c>
      <c r="M912" s="405">
        <v>1</v>
      </c>
      <c r="N912" s="405">
        <v>7</v>
      </c>
      <c r="O912" s="405">
        <v>16</v>
      </c>
      <c r="P912" s="405">
        <v>5</v>
      </c>
      <c r="Q912" s="405">
        <v>0</v>
      </c>
      <c r="R912" s="405">
        <v>74</v>
      </c>
      <c r="S912" s="405">
        <v>58</v>
      </c>
      <c r="T912" s="405">
        <v>16</v>
      </c>
    </row>
    <row r="913" spans="1:20">
      <c r="A913" s="405" t="s">
        <v>10616</v>
      </c>
      <c r="B913" s="405" t="s">
        <v>8647</v>
      </c>
      <c r="C913" s="405" t="s">
        <v>37</v>
      </c>
      <c r="D913" s="405" t="s">
        <v>10617</v>
      </c>
      <c r="E913" s="405" t="s">
        <v>10618</v>
      </c>
      <c r="F913" s="405">
        <v>0</v>
      </c>
      <c r="G913" s="405">
        <v>0</v>
      </c>
      <c r="H913" s="405">
        <v>0</v>
      </c>
      <c r="I913" s="405">
        <v>0</v>
      </c>
      <c r="J913" s="405">
        <v>0</v>
      </c>
      <c r="K913" s="405">
        <v>0</v>
      </c>
      <c r="L913" s="405">
        <v>0</v>
      </c>
      <c r="M913" s="405">
        <v>0</v>
      </c>
      <c r="N913" s="405">
        <v>0</v>
      </c>
      <c r="O913" s="405">
        <v>0</v>
      </c>
      <c r="P913" s="405">
        <v>0</v>
      </c>
      <c r="Q913" s="405">
        <v>0</v>
      </c>
      <c r="R913" s="405">
        <v>0</v>
      </c>
      <c r="S913" s="405">
        <v>0</v>
      </c>
      <c r="T913" s="405">
        <v>0</v>
      </c>
    </row>
    <row r="914" spans="1:20">
      <c r="A914" s="405" t="s">
        <v>10619</v>
      </c>
      <c r="B914" s="405" t="s">
        <v>10589</v>
      </c>
      <c r="C914" s="405" t="s">
        <v>37</v>
      </c>
      <c r="D914" s="405" t="s">
        <v>10620</v>
      </c>
      <c r="F914" s="405">
        <v>0</v>
      </c>
      <c r="G914" s="405">
        <v>0</v>
      </c>
      <c r="H914" s="405">
        <v>0</v>
      </c>
      <c r="I914" s="405">
        <v>0</v>
      </c>
      <c r="J914" s="405">
        <v>0</v>
      </c>
      <c r="K914" s="405">
        <v>0</v>
      </c>
      <c r="L914" s="405">
        <v>0</v>
      </c>
      <c r="M914" s="405">
        <v>0</v>
      </c>
      <c r="N914" s="405">
        <v>0</v>
      </c>
      <c r="O914" s="405">
        <v>0</v>
      </c>
      <c r="P914" s="405">
        <v>0</v>
      </c>
      <c r="Q914" s="405">
        <v>0</v>
      </c>
      <c r="R914" s="405">
        <v>0</v>
      </c>
      <c r="S914" s="405">
        <v>0</v>
      </c>
      <c r="T914" s="405">
        <v>0</v>
      </c>
    </row>
    <row r="915" spans="1:20">
      <c r="A915" s="405" t="s">
        <v>10621</v>
      </c>
      <c r="B915" s="405" t="s">
        <v>8579</v>
      </c>
      <c r="C915" s="405" t="s">
        <v>37</v>
      </c>
      <c r="D915" s="405" t="s">
        <v>10622</v>
      </c>
      <c r="E915" s="405" t="s">
        <v>10623</v>
      </c>
      <c r="F915" s="405">
        <v>0</v>
      </c>
      <c r="G915" s="405">
        <v>0</v>
      </c>
      <c r="H915" s="405">
        <v>0</v>
      </c>
      <c r="I915" s="405">
        <v>0</v>
      </c>
      <c r="J915" s="405">
        <v>0</v>
      </c>
      <c r="K915" s="405">
        <v>0</v>
      </c>
      <c r="L915" s="405">
        <v>0</v>
      </c>
      <c r="M915" s="405">
        <v>0</v>
      </c>
      <c r="N915" s="405">
        <v>0</v>
      </c>
      <c r="O915" s="405">
        <v>0</v>
      </c>
      <c r="P915" s="405">
        <v>0</v>
      </c>
      <c r="Q915" s="405">
        <v>0</v>
      </c>
      <c r="R915" s="405">
        <v>0</v>
      </c>
      <c r="S915" s="405">
        <v>0</v>
      </c>
      <c r="T915" s="405">
        <v>0</v>
      </c>
    </row>
    <row r="916" spans="1:20">
      <c r="A916" s="405" t="s">
        <v>10624</v>
      </c>
      <c r="B916" s="405" t="s">
        <v>10625</v>
      </c>
      <c r="C916" s="405" t="s">
        <v>37</v>
      </c>
      <c r="D916" s="405" t="s">
        <v>10626</v>
      </c>
      <c r="F916" s="405">
        <v>6</v>
      </c>
      <c r="G916" s="405">
        <v>4</v>
      </c>
      <c r="H916" s="405">
        <v>13</v>
      </c>
      <c r="I916" s="405">
        <v>44</v>
      </c>
      <c r="J916" s="405">
        <v>14</v>
      </c>
      <c r="K916" s="405">
        <v>0</v>
      </c>
      <c r="L916" s="405">
        <v>2</v>
      </c>
      <c r="M916" s="405">
        <v>1</v>
      </c>
      <c r="N916" s="405">
        <v>7</v>
      </c>
      <c r="O916" s="405">
        <v>19</v>
      </c>
      <c r="P916" s="405">
        <v>31</v>
      </c>
      <c r="Q916" s="405">
        <v>21</v>
      </c>
      <c r="R916" s="405">
        <v>162</v>
      </c>
      <c r="S916" s="405">
        <v>129</v>
      </c>
      <c r="T916" s="405">
        <v>33</v>
      </c>
    </row>
    <row r="917" spans="1:20">
      <c r="A917" s="405" t="s">
        <v>2527</v>
      </c>
      <c r="B917" s="405" t="s">
        <v>7145</v>
      </c>
      <c r="C917" s="405" t="s">
        <v>37</v>
      </c>
      <c r="D917" s="405" t="s">
        <v>2528</v>
      </c>
      <c r="E917" s="405" t="s">
        <v>2529</v>
      </c>
      <c r="F917" s="405">
        <v>1</v>
      </c>
      <c r="G917" s="405">
        <v>0</v>
      </c>
      <c r="H917" s="405">
        <v>1</v>
      </c>
      <c r="I917" s="405">
        <v>3</v>
      </c>
      <c r="J917" s="405">
        <v>0</v>
      </c>
      <c r="K917" s="405">
        <v>0</v>
      </c>
      <c r="L917" s="405">
        <v>0</v>
      </c>
      <c r="M917" s="405">
        <v>0</v>
      </c>
      <c r="N917" s="405">
        <v>1</v>
      </c>
      <c r="O917" s="405">
        <v>0</v>
      </c>
      <c r="P917" s="405">
        <v>0</v>
      </c>
      <c r="Q917" s="405">
        <v>0</v>
      </c>
      <c r="R917" s="405">
        <v>6</v>
      </c>
      <c r="S917" s="405">
        <v>3</v>
      </c>
      <c r="T917" s="405">
        <v>3</v>
      </c>
    </row>
    <row r="918" spans="1:20">
      <c r="A918" s="405" t="s">
        <v>10627</v>
      </c>
      <c r="B918" s="405" t="s">
        <v>10628</v>
      </c>
      <c r="C918" s="405" t="s">
        <v>37</v>
      </c>
      <c r="D918" s="405" t="s">
        <v>10629</v>
      </c>
      <c r="E918" s="405" t="s">
        <v>10630</v>
      </c>
      <c r="F918" s="405">
        <v>0</v>
      </c>
      <c r="G918" s="405">
        <v>0</v>
      </c>
      <c r="H918" s="405">
        <v>0</v>
      </c>
      <c r="I918" s="405">
        <v>0</v>
      </c>
      <c r="J918" s="405">
        <v>0</v>
      </c>
      <c r="K918" s="405">
        <v>0</v>
      </c>
      <c r="L918" s="405">
        <v>0</v>
      </c>
      <c r="M918" s="405">
        <v>0</v>
      </c>
      <c r="N918" s="405">
        <v>0</v>
      </c>
      <c r="O918" s="405">
        <v>0</v>
      </c>
      <c r="P918" s="405">
        <v>0</v>
      </c>
      <c r="Q918" s="405">
        <v>0</v>
      </c>
      <c r="R918" s="405">
        <v>0</v>
      </c>
      <c r="S918" s="405">
        <v>0</v>
      </c>
      <c r="T918" s="405">
        <v>0</v>
      </c>
    </row>
    <row r="919" spans="1:20">
      <c r="A919" s="405" t="s">
        <v>10631</v>
      </c>
      <c r="B919" s="405" t="s">
        <v>10632</v>
      </c>
      <c r="C919" s="405" t="s">
        <v>37</v>
      </c>
      <c r="D919" s="405" t="s">
        <v>10633</v>
      </c>
      <c r="E919" s="405" t="s">
        <v>10634</v>
      </c>
      <c r="F919" s="405">
        <v>0</v>
      </c>
      <c r="G919" s="405">
        <v>0</v>
      </c>
      <c r="H919" s="405">
        <v>0</v>
      </c>
      <c r="I919" s="405">
        <v>0</v>
      </c>
      <c r="J919" s="405">
        <v>0</v>
      </c>
      <c r="K919" s="405">
        <v>0</v>
      </c>
      <c r="L919" s="405">
        <v>0</v>
      </c>
      <c r="M919" s="405">
        <v>0</v>
      </c>
      <c r="N919" s="405">
        <v>0</v>
      </c>
      <c r="O919" s="405">
        <v>10</v>
      </c>
      <c r="P919" s="405">
        <v>0</v>
      </c>
      <c r="Q919" s="405">
        <v>0</v>
      </c>
      <c r="R919" s="405">
        <v>10</v>
      </c>
      <c r="S919" s="405">
        <v>10</v>
      </c>
      <c r="T919" s="405">
        <v>0</v>
      </c>
    </row>
    <row r="920" spans="1:20">
      <c r="A920" s="405" t="s">
        <v>10635</v>
      </c>
      <c r="B920" s="405" t="s">
        <v>3994</v>
      </c>
      <c r="C920" s="405" t="s">
        <v>37</v>
      </c>
      <c r="D920" s="405" t="s">
        <v>10636</v>
      </c>
      <c r="F920" s="405">
        <v>0</v>
      </c>
      <c r="G920" s="405">
        <v>0</v>
      </c>
      <c r="H920" s="405">
        <v>0</v>
      </c>
      <c r="I920" s="405">
        <v>0</v>
      </c>
      <c r="J920" s="405">
        <v>0</v>
      </c>
      <c r="K920" s="405">
        <v>0</v>
      </c>
      <c r="L920" s="405">
        <v>0</v>
      </c>
      <c r="M920" s="405">
        <v>0</v>
      </c>
      <c r="N920" s="405">
        <v>0</v>
      </c>
      <c r="O920" s="405">
        <v>0</v>
      </c>
      <c r="P920" s="405">
        <v>0</v>
      </c>
      <c r="Q920" s="405">
        <v>0</v>
      </c>
      <c r="R920" s="405">
        <v>0</v>
      </c>
      <c r="S920" s="405">
        <v>0</v>
      </c>
      <c r="T920" s="405">
        <v>0</v>
      </c>
    </row>
    <row r="921" spans="1:20">
      <c r="A921" s="405" t="s">
        <v>10637</v>
      </c>
      <c r="B921" s="405" t="s">
        <v>128</v>
      </c>
      <c r="C921" s="405" t="s">
        <v>37</v>
      </c>
      <c r="D921" s="405" t="s">
        <v>10638</v>
      </c>
      <c r="E921" s="405" t="s">
        <v>10639</v>
      </c>
      <c r="F921" s="405">
        <v>0</v>
      </c>
      <c r="G921" s="405">
        <v>1</v>
      </c>
      <c r="H921" s="405">
        <v>1</v>
      </c>
      <c r="I921" s="405">
        <v>1</v>
      </c>
      <c r="J921" s="405">
        <v>0</v>
      </c>
      <c r="K921" s="405">
        <v>1</v>
      </c>
      <c r="L921" s="405">
        <v>2</v>
      </c>
      <c r="M921" s="405">
        <v>0</v>
      </c>
      <c r="N921" s="405">
        <v>4</v>
      </c>
      <c r="O921" s="405">
        <v>1</v>
      </c>
      <c r="P921" s="405">
        <v>3</v>
      </c>
      <c r="Q921" s="405">
        <v>0</v>
      </c>
      <c r="R921" s="405">
        <v>14</v>
      </c>
      <c r="S921" s="405">
        <v>8</v>
      </c>
      <c r="T921" s="405">
        <v>6</v>
      </c>
    </row>
    <row r="922" spans="1:20">
      <c r="A922" s="405" t="s">
        <v>10640</v>
      </c>
      <c r="B922" s="405" t="s">
        <v>128</v>
      </c>
      <c r="C922" s="405" t="s">
        <v>37</v>
      </c>
      <c r="D922" s="405" t="s">
        <v>10641</v>
      </c>
      <c r="E922" s="405" t="s">
        <v>10642</v>
      </c>
      <c r="F922" s="405">
        <v>0</v>
      </c>
      <c r="G922" s="405">
        <v>0</v>
      </c>
      <c r="H922" s="405">
        <v>5</v>
      </c>
      <c r="I922" s="405">
        <v>2</v>
      </c>
      <c r="J922" s="405">
        <v>0</v>
      </c>
      <c r="K922" s="405">
        <v>0</v>
      </c>
      <c r="L922" s="405">
        <v>0</v>
      </c>
      <c r="M922" s="405">
        <v>0</v>
      </c>
      <c r="N922" s="405">
        <v>1</v>
      </c>
      <c r="O922" s="405">
        <v>0</v>
      </c>
      <c r="P922" s="405">
        <v>0</v>
      </c>
      <c r="Q922" s="405">
        <v>0</v>
      </c>
      <c r="R922" s="405">
        <v>8</v>
      </c>
      <c r="S922" s="405">
        <v>4</v>
      </c>
      <c r="T922" s="405">
        <v>4</v>
      </c>
    </row>
    <row r="923" spans="1:20">
      <c r="A923" s="405" t="s">
        <v>10643</v>
      </c>
      <c r="B923" s="405" t="s">
        <v>10644</v>
      </c>
      <c r="C923" s="405" t="s">
        <v>37</v>
      </c>
      <c r="D923" s="405" t="s">
        <v>10645</v>
      </c>
      <c r="E923" s="405" t="s">
        <v>10646</v>
      </c>
      <c r="F923" s="405">
        <v>0</v>
      </c>
      <c r="G923" s="405">
        <v>0</v>
      </c>
      <c r="H923" s="405">
        <v>0</v>
      </c>
      <c r="I923" s="405">
        <v>0</v>
      </c>
      <c r="J923" s="405">
        <v>0</v>
      </c>
      <c r="K923" s="405">
        <v>0</v>
      </c>
      <c r="L923" s="405">
        <v>0</v>
      </c>
      <c r="M923" s="405">
        <v>0</v>
      </c>
      <c r="N923" s="405">
        <v>0</v>
      </c>
      <c r="O923" s="405">
        <v>0</v>
      </c>
      <c r="P923" s="405">
        <v>0</v>
      </c>
      <c r="Q923" s="405">
        <v>0</v>
      </c>
      <c r="R923" s="405">
        <v>0</v>
      </c>
      <c r="S923" s="405">
        <v>0</v>
      </c>
      <c r="T923" s="405">
        <v>0</v>
      </c>
    </row>
    <row r="924" spans="1:20">
      <c r="A924" s="405" t="s">
        <v>10647</v>
      </c>
      <c r="B924" s="405" t="s">
        <v>10648</v>
      </c>
      <c r="C924" s="405" t="s">
        <v>37</v>
      </c>
      <c r="D924" s="405" t="s">
        <v>10649</v>
      </c>
      <c r="F924" s="405">
        <v>0</v>
      </c>
      <c r="G924" s="405">
        <v>0</v>
      </c>
      <c r="H924" s="405">
        <v>0</v>
      </c>
      <c r="I924" s="405">
        <v>0</v>
      </c>
      <c r="J924" s="405">
        <v>0</v>
      </c>
      <c r="K924" s="405">
        <v>0</v>
      </c>
      <c r="L924" s="405">
        <v>0</v>
      </c>
      <c r="M924" s="405">
        <v>0</v>
      </c>
      <c r="N924" s="405">
        <v>0</v>
      </c>
      <c r="O924" s="405">
        <v>0</v>
      </c>
      <c r="P924" s="405">
        <v>0</v>
      </c>
      <c r="Q924" s="405">
        <v>0</v>
      </c>
      <c r="R924" s="405">
        <v>0</v>
      </c>
      <c r="S924" s="405">
        <v>0</v>
      </c>
      <c r="T924" s="405">
        <v>0</v>
      </c>
    </row>
    <row r="925" spans="1:20">
      <c r="A925" s="405" t="s">
        <v>10650</v>
      </c>
      <c r="B925" s="405" t="s">
        <v>128</v>
      </c>
      <c r="C925" s="405" t="s">
        <v>37</v>
      </c>
      <c r="D925" s="405" t="s">
        <v>10651</v>
      </c>
      <c r="E925" s="405" t="s">
        <v>10652</v>
      </c>
      <c r="F925" s="405">
        <v>0</v>
      </c>
      <c r="G925" s="405">
        <v>1</v>
      </c>
      <c r="H925" s="405">
        <v>1</v>
      </c>
      <c r="I925" s="405">
        <v>0</v>
      </c>
      <c r="J925" s="405">
        <v>0</v>
      </c>
      <c r="K925" s="405">
        <v>0</v>
      </c>
      <c r="L925" s="405">
        <v>0</v>
      </c>
      <c r="M925" s="405">
        <v>0</v>
      </c>
      <c r="N925" s="405">
        <v>0</v>
      </c>
      <c r="O925" s="405">
        <v>1</v>
      </c>
      <c r="P925" s="405">
        <v>0</v>
      </c>
      <c r="Q925" s="405">
        <v>0</v>
      </c>
      <c r="R925" s="405">
        <v>3</v>
      </c>
      <c r="S925" s="405">
        <v>3</v>
      </c>
      <c r="T925" s="405">
        <v>0</v>
      </c>
    </row>
    <row r="926" spans="1:20">
      <c r="A926" s="405" t="s">
        <v>10653</v>
      </c>
      <c r="B926" s="405" t="s">
        <v>4321</v>
      </c>
      <c r="C926" s="405" t="s">
        <v>37</v>
      </c>
      <c r="D926" s="405" t="s">
        <v>4533</v>
      </c>
      <c r="E926" s="405" t="s">
        <v>4534</v>
      </c>
      <c r="F926" s="405">
        <v>0</v>
      </c>
      <c r="G926" s="405">
        <v>0</v>
      </c>
      <c r="H926" s="405">
        <v>0</v>
      </c>
      <c r="I926" s="405">
        <v>0</v>
      </c>
      <c r="J926" s="405">
        <v>0</v>
      </c>
      <c r="K926" s="405">
        <v>0</v>
      </c>
      <c r="L926" s="405">
        <v>0</v>
      </c>
      <c r="M926" s="405">
        <v>0</v>
      </c>
      <c r="N926" s="405">
        <v>0</v>
      </c>
      <c r="O926" s="405">
        <v>0</v>
      </c>
      <c r="P926" s="405">
        <v>0</v>
      </c>
      <c r="Q926" s="405">
        <v>0</v>
      </c>
      <c r="R926" s="405">
        <v>0</v>
      </c>
      <c r="S926" s="405">
        <v>0</v>
      </c>
      <c r="T926" s="405">
        <v>0</v>
      </c>
    </row>
    <row r="927" spans="1:20">
      <c r="A927" s="405" t="s">
        <v>10654</v>
      </c>
      <c r="B927" s="405" t="s">
        <v>4321</v>
      </c>
      <c r="C927" s="405" t="s">
        <v>37</v>
      </c>
      <c r="D927" s="405" t="s">
        <v>4324</v>
      </c>
      <c r="E927" s="405" t="s">
        <v>4325</v>
      </c>
      <c r="F927" s="405">
        <v>0</v>
      </c>
      <c r="G927" s="405">
        <v>0</v>
      </c>
      <c r="H927" s="405">
        <v>0</v>
      </c>
      <c r="I927" s="405">
        <v>0</v>
      </c>
      <c r="J927" s="405">
        <v>0</v>
      </c>
      <c r="K927" s="405">
        <v>0</v>
      </c>
      <c r="L927" s="405">
        <v>0</v>
      </c>
      <c r="M927" s="405">
        <v>0</v>
      </c>
      <c r="N927" s="405">
        <v>0</v>
      </c>
      <c r="O927" s="405">
        <v>0</v>
      </c>
      <c r="P927" s="405">
        <v>0</v>
      </c>
      <c r="Q927" s="405">
        <v>0</v>
      </c>
      <c r="R927" s="405">
        <v>0</v>
      </c>
      <c r="S927" s="405">
        <v>0</v>
      </c>
      <c r="T927" s="405">
        <v>0</v>
      </c>
    </row>
    <row r="928" spans="1:20">
      <c r="A928" s="405" t="s">
        <v>10655</v>
      </c>
      <c r="B928" s="405" t="s">
        <v>10656</v>
      </c>
      <c r="C928" s="405" t="s">
        <v>37</v>
      </c>
      <c r="D928" s="405" t="s">
        <v>10657</v>
      </c>
      <c r="F928" s="405">
        <v>0</v>
      </c>
      <c r="G928" s="405">
        <v>0</v>
      </c>
      <c r="H928" s="405">
        <v>0</v>
      </c>
      <c r="I928" s="405">
        <v>0</v>
      </c>
      <c r="J928" s="405">
        <v>0</v>
      </c>
      <c r="K928" s="405">
        <v>0</v>
      </c>
      <c r="L928" s="405">
        <v>0</v>
      </c>
      <c r="M928" s="405">
        <v>0</v>
      </c>
      <c r="N928" s="405">
        <v>0</v>
      </c>
      <c r="O928" s="405">
        <v>0</v>
      </c>
      <c r="P928" s="405">
        <v>0</v>
      </c>
      <c r="Q928" s="405">
        <v>0</v>
      </c>
      <c r="R928" s="405">
        <v>0</v>
      </c>
      <c r="S928" s="405">
        <v>0</v>
      </c>
      <c r="T928" s="405">
        <v>0</v>
      </c>
    </row>
    <row r="929" spans="1:20">
      <c r="A929" s="405" t="s">
        <v>10658</v>
      </c>
      <c r="B929" s="405" t="s">
        <v>10659</v>
      </c>
      <c r="C929" s="405" t="s">
        <v>37</v>
      </c>
      <c r="D929" s="405" t="s">
        <v>10660</v>
      </c>
      <c r="F929" s="405">
        <v>0</v>
      </c>
      <c r="G929" s="405">
        <v>0</v>
      </c>
      <c r="H929" s="405">
        <v>0</v>
      </c>
      <c r="I929" s="405">
        <v>0</v>
      </c>
      <c r="J929" s="405">
        <v>0</v>
      </c>
      <c r="K929" s="405">
        <v>0</v>
      </c>
      <c r="L929" s="405">
        <v>0</v>
      </c>
      <c r="M929" s="405">
        <v>0</v>
      </c>
      <c r="N929" s="405">
        <v>0</v>
      </c>
      <c r="O929" s="405">
        <v>0</v>
      </c>
      <c r="P929" s="405">
        <v>0</v>
      </c>
      <c r="Q929" s="405">
        <v>0</v>
      </c>
      <c r="R929" s="405">
        <v>0</v>
      </c>
      <c r="S929" s="405">
        <v>0</v>
      </c>
      <c r="T929" s="405">
        <v>0</v>
      </c>
    </row>
    <row r="930" spans="1:20">
      <c r="A930" s="405" t="s">
        <v>10661</v>
      </c>
      <c r="B930" s="405" t="s">
        <v>4003</v>
      </c>
      <c r="C930" s="405" t="s">
        <v>37</v>
      </c>
      <c r="D930" s="405" t="s">
        <v>10662</v>
      </c>
      <c r="F930" s="405">
        <v>0</v>
      </c>
      <c r="G930" s="405">
        <v>0</v>
      </c>
      <c r="H930" s="405">
        <v>0</v>
      </c>
      <c r="I930" s="405">
        <v>0</v>
      </c>
      <c r="J930" s="405">
        <v>0</v>
      </c>
      <c r="K930" s="405">
        <v>0</v>
      </c>
      <c r="L930" s="405">
        <v>0</v>
      </c>
      <c r="M930" s="405">
        <v>0</v>
      </c>
      <c r="N930" s="405">
        <v>0</v>
      </c>
      <c r="O930" s="405">
        <v>0</v>
      </c>
      <c r="P930" s="405">
        <v>0</v>
      </c>
      <c r="Q930" s="405">
        <v>0</v>
      </c>
      <c r="R930" s="405">
        <v>0</v>
      </c>
      <c r="S930" s="405">
        <v>0</v>
      </c>
      <c r="T930" s="405">
        <v>0</v>
      </c>
    </row>
    <row r="931" spans="1:20">
      <c r="A931" s="405" t="s">
        <v>10663</v>
      </c>
      <c r="B931" s="405" t="s">
        <v>10664</v>
      </c>
      <c r="C931" s="405" t="s">
        <v>37</v>
      </c>
      <c r="D931" s="405" t="s">
        <v>10665</v>
      </c>
      <c r="F931" s="405">
        <v>0</v>
      </c>
      <c r="G931" s="405">
        <v>0</v>
      </c>
      <c r="H931" s="405">
        <v>0</v>
      </c>
      <c r="I931" s="405">
        <v>0</v>
      </c>
      <c r="J931" s="405">
        <v>0</v>
      </c>
      <c r="K931" s="405">
        <v>0</v>
      </c>
      <c r="L931" s="405">
        <v>0</v>
      </c>
      <c r="M931" s="405">
        <v>0</v>
      </c>
      <c r="N931" s="405">
        <v>0</v>
      </c>
      <c r="O931" s="405">
        <v>0</v>
      </c>
      <c r="P931" s="405">
        <v>0</v>
      </c>
      <c r="Q931" s="405">
        <v>0</v>
      </c>
      <c r="R931" s="405">
        <v>0</v>
      </c>
      <c r="S931" s="405">
        <v>0</v>
      </c>
      <c r="T931" s="405">
        <v>0</v>
      </c>
    </row>
    <row r="932" spans="1:20">
      <c r="A932" s="405" t="s">
        <v>10666</v>
      </c>
      <c r="B932" s="405" t="s">
        <v>10667</v>
      </c>
      <c r="C932" s="405" t="s">
        <v>37</v>
      </c>
      <c r="D932" s="405" t="s">
        <v>10668</v>
      </c>
      <c r="F932" s="405">
        <v>0</v>
      </c>
      <c r="G932" s="405">
        <v>2</v>
      </c>
      <c r="H932" s="405">
        <v>0</v>
      </c>
      <c r="I932" s="405">
        <v>0</v>
      </c>
      <c r="J932" s="405">
        <v>0</v>
      </c>
      <c r="K932" s="405">
        <v>0</v>
      </c>
      <c r="L932" s="405">
        <v>0</v>
      </c>
      <c r="M932" s="405">
        <v>0</v>
      </c>
      <c r="N932" s="405">
        <v>5</v>
      </c>
      <c r="O932" s="405">
        <v>0</v>
      </c>
      <c r="P932" s="405">
        <v>0</v>
      </c>
      <c r="Q932" s="405">
        <v>0</v>
      </c>
      <c r="R932" s="405">
        <v>7</v>
      </c>
      <c r="S932" s="405">
        <v>5</v>
      </c>
      <c r="T932" s="405">
        <v>2</v>
      </c>
    </row>
    <row r="933" spans="1:20">
      <c r="A933" s="405" t="s">
        <v>10669</v>
      </c>
      <c r="B933" s="405" t="s">
        <v>7647</v>
      </c>
      <c r="C933" s="405" t="s">
        <v>37</v>
      </c>
      <c r="D933" s="405" t="s">
        <v>10670</v>
      </c>
      <c r="F933" s="405">
        <v>0</v>
      </c>
      <c r="G933" s="405">
        <v>0</v>
      </c>
      <c r="H933" s="405">
        <v>0</v>
      </c>
      <c r="I933" s="405">
        <v>0</v>
      </c>
      <c r="J933" s="405">
        <v>0</v>
      </c>
      <c r="K933" s="405">
        <v>0</v>
      </c>
      <c r="L933" s="405">
        <v>0</v>
      </c>
      <c r="M933" s="405">
        <v>0</v>
      </c>
      <c r="N933" s="405">
        <v>0</v>
      </c>
      <c r="O933" s="405">
        <v>0</v>
      </c>
      <c r="P933" s="405">
        <v>0</v>
      </c>
      <c r="Q933" s="405">
        <v>0</v>
      </c>
      <c r="R933" s="405">
        <v>0</v>
      </c>
      <c r="S933" s="405">
        <v>0</v>
      </c>
      <c r="T933" s="405">
        <v>0</v>
      </c>
    </row>
    <row r="934" spans="1:20">
      <c r="A934" s="405" t="s">
        <v>10671</v>
      </c>
      <c r="B934" s="405" t="s">
        <v>10672</v>
      </c>
      <c r="C934" s="405" t="s">
        <v>37</v>
      </c>
      <c r="D934" s="405" t="s">
        <v>10673</v>
      </c>
      <c r="F934" s="405">
        <v>0</v>
      </c>
      <c r="G934" s="405">
        <v>0</v>
      </c>
      <c r="H934" s="405">
        <v>0</v>
      </c>
      <c r="I934" s="405">
        <v>0</v>
      </c>
      <c r="J934" s="405">
        <v>0</v>
      </c>
      <c r="K934" s="405">
        <v>0</v>
      </c>
      <c r="L934" s="405">
        <v>0</v>
      </c>
      <c r="M934" s="405">
        <v>0</v>
      </c>
      <c r="N934" s="405">
        <v>0</v>
      </c>
      <c r="O934" s="405">
        <v>0</v>
      </c>
      <c r="P934" s="405">
        <v>0</v>
      </c>
      <c r="Q934" s="405">
        <v>0</v>
      </c>
      <c r="R934" s="405">
        <v>0</v>
      </c>
      <c r="S934" s="405">
        <v>0</v>
      </c>
      <c r="T934" s="405">
        <v>0</v>
      </c>
    </row>
    <row r="935" spans="1:20">
      <c r="A935" s="405" t="s">
        <v>10674</v>
      </c>
      <c r="B935" s="405" t="s">
        <v>10675</v>
      </c>
      <c r="C935" s="405" t="s">
        <v>37</v>
      </c>
      <c r="D935" s="405" t="s">
        <v>10676</v>
      </c>
      <c r="F935" s="405">
        <v>0</v>
      </c>
      <c r="G935" s="405">
        <v>0</v>
      </c>
      <c r="H935" s="405">
        <v>0</v>
      </c>
      <c r="I935" s="405">
        <v>0</v>
      </c>
      <c r="J935" s="405">
        <v>0</v>
      </c>
      <c r="K935" s="405">
        <v>0</v>
      </c>
      <c r="L935" s="405">
        <v>0</v>
      </c>
      <c r="M935" s="405">
        <v>0</v>
      </c>
      <c r="N935" s="405">
        <v>0</v>
      </c>
      <c r="O935" s="405">
        <v>0</v>
      </c>
      <c r="P935" s="405">
        <v>0</v>
      </c>
      <c r="Q935" s="405">
        <v>0</v>
      </c>
      <c r="R935" s="405">
        <v>0</v>
      </c>
      <c r="S935" s="405">
        <v>0</v>
      </c>
      <c r="T935" s="405">
        <v>0</v>
      </c>
    </row>
    <row r="936" spans="1:20">
      <c r="A936" s="405" t="s">
        <v>10677</v>
      </c>
      <c r="B936" s="405" t="s">
        <v>10678</v>
      </c>
      <c r="C936" s="405" t="s">
        <v>37</v>
      </c>
      <c r="D936" s="405" t="s">
        <v>10679</v>
      </c>
      <c r="F936" s="405">
        <v>0</v>
      </c>
      <c r="G936" s="405">
        <v>0</v>
      </c>
      <c r="H936" s="405">
        <v>0</v>
      </c>
      <c r="I936" s="405">
        <v>0</v>
      </c>
      <c r="J936" s="405">
        <v>0</v>
      </c>
      <c r="K936" s="405">
        <v>0</v>
      </c>
      <c r="L936" s="405">
        <v>0</v>
      </c>
      <c r="M936" s="405">
        <v>0</v>
      </c>
      <c r="N936" s="405">
        <v>0</v>
      </c>
      <c r="O936" s="405">
        <v>0</v>
      </c>
      <c r="P936" s="405">
        <v>0</v>
      </c>
      <c r="Q936" s="405">
        <v>0</v>
      </c>
      <c r="R936" s="405">
        <v>0</v>
      </c>
      <c r="S936" s="405">
        <v>0</v>
      </c>
      <c r="T936" s="405">
        <v>0</v>
      </c>
    </row>
    <row r="937" spans="1:20">
      <c r="A937" s="405" t="s">
        <v>10680</v>
      </c>
      <c r="B937" s="405" t="s">
        <v>10681</v>
      </c>
      <c r="C937" s="405" t="s">
        <v>37</v>
      </c>
      <c r="D937" s="405" t="s">
        <v>10682</v>
      </c>
      <c r="F937" s="405">
        <v>0</v>
      </c>
      <c r="G937" s="405">
        <v>0</v>
      </c>
      <c r="H937" s="405">
        <v>0</v>
      </c>
      <c r="I937" s="405">
        <v>0</v>
      </c>
      <c r="J937" s="405">
        <v>0</v>
      </c>
      <c r="K937" s="405">
        <v>0</v>
      </c>
      <c r="L937" s="405">
        <v>0</v>
      </c>
      <c r="M937" s="405">
        <v>0</v>
      </c>
      <c r="N937" s="405">
        <v>0</v>
      </c>
      <c r="O937" s="405">
        <v>0</v>
      </c>
      <c r="P937" s="405">
        <v>0</v>
      </c>
      <c r="Q937" s="405">
        <v>0</v>
      </c>
      <c r="R937" s="405">
        <v>0</v>
      </c>
      <c r="S937" s="405">
        <v>0</v>
      </c>
      <c r="T937" s="405">
        <v>0</v>
      </c>
    </row>
    <row r="938" spans="1:20">
      <c r="A938" s="405" t="s">
        <v>10683</v>
      </c>
      <c r="B938" s="405" t="s">
        <v>10681</v>
      </c>
      <c r="C938" s="405" t="s">
        <v>37</v>
      </c>
      <c r="D938" s="405" t="s">
        <v>10684</v>
      </c>
      <c r="F938" s="405">
        <v>0</v>
      </c>
      <c r="G938" s="405">
        <v>0</v>
      </c>
      <c r="H938" s="405">
        <v>0</v>
      </c>
      <c r="I938" s="405">
        <v>0</v>
      </c>
      <c r="J938" s="405">
        <v>0</v>
      </c>
      <c r="K938" s="405">
        <v>0</v>
      </c>
      <c r="L938" s="405">
        <v>0</v>
      </c>
      <c r="M938" s="405">
        <v>0</v>
      </c>
      <c r="N938" s="405">
        <v>0</v>
      </c>
      <c r="O938" s="405">
        <v>0</v>
      </c>
      <c r="P938" s="405">
        <v>0</v>
      </c>
      <c r="Q938" s="405">
        <v>0</v>
      </c>
      <c r="R938" s="405">
        <v>0</v>
      </c>
      <c r="S938" s="405">
        <v>0</v>
      </c>
      <c r="T938" s="405">
        <v>0</v>
      </c>
    </row>
    <row r="939" spans="1:20">
      <c r="A939" s="405" t="s">
        <v>10685</v>
      </c>
      <c r="B939" s="405" t="s">
        <v>10681</v>
      </c>
      <c r="C939" s="405" t="s">
        <v>37</v>
      </c>
      <c r="D939" s="405" t="s">
        <v>10686</v>
      </c>
      <c r="F939" s="405">
        <v>0</v>
      </c>
      <c r="G939" s="405">
        <v>0</v>
      </c>
      <c r="H939" s="405">
        <v>0</v>
      </c>
      <c r="I939" s="405">
        <v>0</v>
      </c>
      <c r="J939" s="405">
        <v>0</v>
      </c>
      <c r="K939" s="405">
        <v>0</v>
      </c>
      <c r="L939" s="405">
        <v>0</v>
      </c>
      <c r="M939" s="405">
        <v>0</v>
      </c>
      <c r="N939" s="405">
        <v>0</v>
      </c>
      <c r="O939" s="405">
        <v>0</v>
      </c>
      <c r="P939" s="405">
        <v>0</v>
      </c>
      <c r="Q939" s="405">
        <v>0</v>
      </c>
      <c r="R939" s="405">
        <v>0</v>
      </c>
      <c r="S939" s="405">
        <v>0</v>
      </c>
      <c r="T939" s="405">
        <v>0</v>
      </c>
    </row>
    <row r="940" spans="1:20">
      <c r="A940" s="405" t="s">
        <v>10687</v>
      </c>
      <c r="B940" s="405" t="s">
        <v>10688</v>
      </c>
      <c r="C940" s="405" t="s">
        <v>37</v>
      </c>
      <c r="D940" s="405" t="s">
        <v>10689</v>
      </c>
      <c r="F940" s="405">
        <v>0</v>
      </c>
      <c r="G940" s="405">
        <v>0</v>
      </c>
      <c r="H940" s="405">
        <v>0</v>
      </c>
      <c r="I940" s="405">
        <v>0</v>
      </c>
      <c r="J940" s="405">
        <v>0</v>
      </c>
      <c r="K940" s="405">
        <v>0</v>
      </c>
      <c r="L940" s="405">
        <v>0</v>
      </c>
      <c r="M940" s="405">
        <v>0</v>
      </c>
      <c r="N940" s="405">
        <v>0</v>
      </c>
      <c r="O940" s="405">
        <v>0</v>
      </c>
      <c r="P940" s="405">
        <v>0</v>
      </c>
      <c r="Q940" s="405">
        <v>0</v>
      </c>
      <c r="R940" s="405">
        <v>0</v>
      </c>
      <c r="S940" s="405">
        <v>0</v>
      </c>
      <c r="T940" s="405">
        <v>0</v>
      </c>
    </row>
    <row r="941" spans="1:20">
      <c r="A941" s="405" t="s">
        <v>10690</v>
      </c>
      <c r="B941" s="405" t="s">
        <v>9253</v>
      </c>
      <c r="C941" s="405" t="s">
        <v>37</v>
      </c>
      <c r="D941" s="405" t="s">
        <v>10691</v>
      </c>
      <c r="E941" s="405" t="s">
        <v>10692</v>
      </c>
      <c r="F941" s="405">
        <v>0</v>
      </c>
      <c r="G941" s="405">
        <v>0</v>
      </c>
      <c r="H941" s="405">
        <v>0</v>
      </c>
      <c r="I941" s="405">
        <v>0</v>
      </c>
      <c r="J941" s="405">
        <v>0</v>
      </c>
      <c r="K941" s="405">
        <v>0</v>
      </c>
      <c r="L941" s="405">
        <v>0</v>
      </c>
      <c r="M941" s="405">
        <v>0</v>
      </c>
      <c r="N941" s="405">
        <v>0</v>
      </c>
      <c r="O941" s="405">
        <v>0</v>
      </c>
      <c r="P941" s="405">
        <v>0</v>
      </c>
      <c r="Q941" s="405">
        <v>0</v>
      </c>
      <c r="R941" s="405">
        <v>0</v>
      </c>
      <c r="S941" s="405">
        <v>0</v>
      </c>
      <c r="T941" s="405">
        <v>0</v>
      </c>
    </row>
    <row r="942" spans="1:20">
      <c r="A942" s="405" t="s">
        <v>10693</v>
      </c>
      <c r="B942" s="405" t="s">
        <v>10694</v>
      </c>
      <c r="C942" s="405" t="s">
        <v>37</v>
      </c>
      <c r="D942" s="405" t="s">
        <v>10695</v>
      </c>
      <c r="F942" s="405">
        <v>0</v>
      </c>
      <c r="G942" s="405">
        <v>0</v>
      </c>
      <c r="H942" s="405">
        <v>0</v>
      </c>
      <c r="I942" s="405">
        <v>0</v>
      </c>
      <c r="J942" s="405">
        <v>0</v>
      </c>
      <c r="K942" s="405">
        <v>0</v>
      </c>
      <c r="L942" s="405">
        <v>0</v>
      </c>
      <c r="M942" s="405">
        <v>0</v>
      </c>
      <c r="N942" s="405">
        <v>0</v>
      </c>
      <c r="O942" s="405">
        <v>0</v>
      </c>
      <c r="P942" s="405">
        <v>0</v>
      </c>
      <c r="Q942" s="405">
        <v>0</v>
      </c>
      <c r="R942" s="405">
        <v>0</v>
      </c>
      <c r="S942" s="405">
        <v>0</v>
      </c>
      <c r="T942" s="405">
        <v>0</v>
      </c>
    </row>
    <row r="943" spans="1:20">
      <c r="A943" s="405" t="s">
        <v>10696</v>
      </c>
      <c r="B943" s="405" t="s">
        <v>10681</v>
      </c>
      <c r="C943" s="405" t="s">
        <v>37</v>
      </c>
      <c r="D943" s="405" t="s">
        <v>10697</v>
      </c>
      <c r="F943" s="405">
        <v>0</v>
      </c>
      <c r="G943" s="405">
        <v>0</v>
      </c>
      <c r="H943" s="405">
        <v>0</v>
      </c>
      <c r="I943" s="405">
        <v>0</v>
      </c>
      <c r="J943" s="405">
        <v>0</v>
      </c>
      <c r="K943" s="405">
        <v>0</v>
      </c>
      <c r="L943" s="405">
        <v>0</v>
      </c>
      <c r="M943" s="405">
        <v>0</v>
      </c>
      <c r="N943" s="405">
        <v>0</v>
      </c>
      <c r="O943" s="405">
        <v>0</v>
      </c>
      <c r="P943" s="405">
        <v>0</v>
      </c>
      <c r="Q943" s="405">
        <v>0</v>
      </c>
      <c r="R943" s="405">
        <v>0</v>
      </c>
      <c r="S943" s="405">
        <v>0</v>
      </c>
      <c r="T943" s="405">
        <v>0</v>
      </c>
    </row>
    <row r="944" spans="1:20">
      <c r="A944" s="405" t="s">
        <v>10698</v>
      </c>
      <c r="B944" s="405" t="s">
        <v>10699</v>
      </c>
      <c r="C944" s="405" t="s">
        <v>37</v>
      </c>
      <c r="D944" s="405" t="s">
        <v>10700</v>
      </c>
      <c r="F944" s="405">
        <v>0</v>
      </c>
      <c r="G944" s="405">
        <v>0</v>
      </c>
      <c r="H944" s="405">
        <v>0</v>
      </c>
      <c r="I944" s="405">
        <v>0</v>
      </c>
      <c r="J944" s="405">
        <v>0</v>
      </c>
      <c r="K944" s="405">
        <v>0</v>
      </c>
      <c r="L944" s="405">
        <v>0</v>
      </c>
      <c r="M944" s="405">
        <v>0</v>
      </c>
      <c r="N944" s="405">
        <v>0</v>
      </c>
      <c r="O944" s="405">
        <v>0</v>
      </c>
      <c r="P944" s="405">
        <v>0</v>
      </c>
      <c r="Q944" s="405">
        <v>0</v>
      </c>
      <c r="R944" s="405">
        <v>0</v>
      </c>
      <c r="S944" s="405">
        <v>0</v>
      </c>
      <c r="T944" s="405">
        <v>0</v>
      </c>
    </row>
    <row r="945" spans="1:20">
      <c r="A945" s="405" t="s">
        <v>10701</v>
      </c>
      <c r="B945" s="405" t="s">
        <v>10702</v>
      </c>
      <c r="C945" s="405" t="s">
        <v>37</v>
      </c>
      <c r="D945" s="405" t="s">
        <v>10703</v>
      </c>
      <c r="F945" s="405">
        <v>0</v>
      </c>
      <c r="G945" s="405">
        <v>0</v>
      </c>
      <c r="H945" s="405">
        <v>0</v>
      </c>
      <c r="I945" s="405">
        <v>0</v>
      </c>
      <c r="J945" s="405">
        <v>0</v>
      </c>
      <c r="K945" s="405">
        <v>0</v>
      </c>
      <c r="L945" s="405">
        <v>0</v>
      </c>
      <c r="M945" s="405">
        <v>0</v>
      </c>
      <c r="N945" s="405">
        <v>0</v>
      </c>
      <c r="O945" s="405">
        <v>0</v>
      </c>
      <c r="P945" s="405">
        <v>0</v>
      </c>
      <c r="Q945" s="405">
        <v>0</v>
      </c>
      <c r="R945" s="405">
        <v>0</v>
      </c>
      <c r="S945" s="405">
        <v>0</v>
      </c>
      <c r="T945" s="405">
        <v>0</v>
      </c>
    </row>
    <row r="946" spans="1:20">
      <c r="A946" s="405" t="s">
        <v>10704</v>
      </c>
      <c r="B946" s="405" t="s">
        <v>10705</v>
      </c>
      <c r="C946" s="405" t="s">
        <v>37</v>
      </c>
      <c r="D946" s="405" t="s">
        <v>10706</v>
      </c>
      <c r="F946" s="405">
        <v>0</v>
      </c>
      <c r="G946" s="405">
        <v>0</v>
      </c>
      <c r="H946" s="405">
        <v>0</v>
      </c>
      <c r="I946" s="405">
        <v>0</v>
      </c>
      <c r="J946" s="405">
        <v>0</v>
      </c>
      <c r="K946" s="405">
        <v>0</v>
      </c>
      <c r="L946" s="405">
        <v>0</v>
      </c>
      <c r="M946" s="405">
        <v>0</v>
      </c>
      <c r="N946" s="405">
        <v>0</v>
      </c>
      <c r="O946" s="405">
        <v>0</v>
      </c>
      <c r="P946" s="405">
        <v>0</v>
      </c>
      <c r="Q946" s="405">
        <v>0</v>
      </c>
      <c r="R946" s="405">
        <v>0</v>
      </c>
      <c r="S946" s="405">
        <v>0</v>
      </c>
      <c r="T946" s="405">
        <v>0</v>
      </c>
    </row>
    <row r="947" spans="1:20">
      <c r="A947" s="405" t="s">
        <v>10707</v>
      </c>
      <c r="B947" s="405" t="s">
        <v>10708</v>
      </c>
      <c r="C947" s="405" t="s">
        <v>37</v>
      </c>
      <c r="D947" s="405" t="s">
        <v>10709</v>
      </c>
      <c r="F947" s="405">
        <v>2</v>
      </c>
      <c r="G947" s="405">
        <v>0</v>
      </c>
      <c r="H947" s="405">
        <v>0</v>
      </c>
      <c r="I947" s="405">
        <v>0</v>
      </c>
      <c r="J947" s="405">
        <v>0</v>
      </c>
      <c r="K947" s="405">
        <v>0</v>
      </c>
      <c r="L947" s="405">
        <v>0</v>
      </c>
      <c r="M947" s="405">
        <v>0</v>
      </c>
      <c r="N947" s="405">
        <v>0</v>
      </c>
      <c r="O947" s="405">
        <v>1</v>
      </c>
      <c r="P947" s="405">
        <v>0</v>
      </c>
      <c r="Q947" s="405">
        <v>0</v>
      </c>
      <c r="R947" s="405">
        <v>3</v>
      </c>
      <c r="S947" s="405">
        <v>3</v>
      </c>
      <c r="T947" s="405">
        <v>0</v>
      </c>
    </row>
    <row r="948" spans="1:20">
      <c r="A948" s="405" t="s">
        <v>10710</v>
      </c>
      <c r="B948" s="405" t="s">
        <v>10711</v>
      </c>
      <c r="C948" s="405" t="s">
        <v>37</v>
      </c>
      <c r="D948" s="405" t="s">
        <v>10712</v>
      </c>
      <c r="F948" s="405">
        <v>0</v>
      </c>
      <c r="G948" s="405">
        <v>0</v>
      </c>
      <c r="H948" s="405">
        <v>0</v>
      </c>
      <c r="I948" s="405">
        <v>0</v>
      </c>
      <c r="J948" s="405">
        <v>0</v>
      </c>
      <c r="K948" s="405">
        <v>0</v>
      </c>
      <c r="L948" s="405">
        <v>0</v>
      </c>
      <c r="M948" s="405">
        <v>0</v>
      </c>
      <c r="N948" s="405">
        <v>0</v>
      </c>
      <c r="O948" s="405">
        <v>0</v>
      </c>
      <c r="P948" s="405">
        <v>0</v>
      </c>
      <c r="Q948" s="405">
        <v>0</v>
      </c>
      <c r="R948" s="405">
        <v>0</v>
      </c>
      <c r="S948" s="405">
        <v>0</v>
      </c>
      <c r="T948" s="405">
        <v>0</v>
      </c>
    </row>
    <row r="949" spans="1:20">
      <c r="A949" s="405" t="s">
        <v>10713</v>
      </c>
      <c r="B949" s="405" t="s">
        <v>10714</v>
      </c>
      <c r="C949" s="405" t="s">
        <v>37</v>
      </c>
      <c r="D949" s="405" t="s">
        <v>10715</v>
      </c>
      <c r="F949" s="405">
        <v>0</v>
      </c>
      <c r="G949" s="405">
        <v>0</v>
      </c>
      <c r="H949" s="405">
        <v>0</v>
      </c>
      <c r="I949" s="405">
        <v>0</v>
      </c>
      <c r="J949" s="405">
        <v>0</v>
      </c>
      <c r="K949" s="405">
        <v>0</v>
      </c>
      <c r="L949" s="405">
        <v>0</v>
      </c>
      <c r="M949" s="405">
        <v>0</v>
      </c>
      <c r="N949" s="405">
        <v>0</v>
      </c>
      <c r="O949" s="405">
        <v>0</v>
      </c>
      <c r="P949" s="405">
        <v>0</v>
      </c>
      <c r="Q949" s="405">
        <v>0</v>
      </c>
      <c r="R949" s="405">
        <v>0</v>
      </c>
      <c r="S949" s="405">
        <v>0</v>
      </c>
      <c r="T949" s="405">
        <v>0</v>
      </c>
    </row>
    <row r="950" spans="1:20">
      <c r="A950" s="405" t="s">
        <v>10716</v>
      </c>
      <c r="B950" s="405" t="s">
        <v>9253</v>
      </c>
      <c r="C950" s="405" t="s">
        <v>37</v>
      </c>
      <c r="D950" s="405" t="s">
        <v>10717</v>
      </c>
      <c r="E950" s="405" t="s">
        <v>10718</v>
      </c>
      <c r="F950" s="405">
        <v>0</v>
      </c>
      <c r="G950" s="405">
        <v>0</v>
      </c>
      <c r="H950" s="405">
        <v>0</v>
      </c>
      <c r="I950" s="405">
        <v>0</v>
      </c>
      <c r="J950" s="405">
        <v>0</v>
      </c>
      <c r="K950" s="405">
        <v>0</v>
      </c>
      <c r="L950" s="405">
        <v>0</v>
      </c>
      <c r="M950" s="405">
        <v>0</v>
      </c>
      <c r="N950" s="405">
        <v>0</v>
      </c>
      <c r="O950" s="405">
        <v>0</v>
      </c>
      <c r="P950" s="405">
        <v>0</v>
      </c>
      <c r="Q950" s="405">
        <v>0</v>
      </c>
      <c r="R950" s="405">
        <v>0</v>
      </c>
      <c r="S950" s="405">
        <v>0</v>
      </c>
      <c r="T950" s="405">
        <v>0</v>
      </c>
    </row>
    <row r="951" spans="1:20">
      <c r="A951" s="405" t="s">
        <v>10719</v>
      </c>
      <c r="B951" s="405" t="s">
        <v>7433</v>
      </c>
      <c r="C951" s="405" t="s">
        <v>37</v>
      </c>
      <c r="D951" s="405" t="s">
        <v>10720</v>
      </c>
      <c r="F951" s="405">
        <v>0</v>
      </c>
      <c r="G951" s="405">
        <v>0</v>
      </c>
      <c r="H951" s="405">
        <v>0</v>
      </c>
      <c r="I951" s="405">
        <v>0</v>
      </c>
      <c r="J951" s="405">
        <v>0</v>
      </c>
      <c r="K951" s="405">
        <v>0</v>
      </c>
      <c r="L951" s="405">
        <v>0</v>
      </c>
      <c r="M951" s="405">
        <v>0</v>
      </c>
      <c r="N951" s="405">
        <v>0</v>
      </c>
      <c r="O951" s="405">
        <v>0</v>
      </c>
      <c r="P951" s="405">
        <v>0</v>
      </c>
      <c r="Q951" s="405">
        <v>0</v>
      </c>
      <c r="R951" s="405">
        <v>0</v>
      </c>
      <c r="S951" s="405">
        <v>0</v>
      </c>
      <c r="T951" s="405">
        <v>0</v>
      </c>
    </row>
    <row r="952" spans="1:20">
      <c r="A952" s="405" t="s">
        <v>10721</v>
      </c>
      <c r="B952" s="405" t="s">
        <v>10404</v>
      </c>
      <c r="C952" s="405" t="s">
        <v>37</v>
      </c>
      <c r="D952" s="405" t="s">
        <v>10722</v>
      </c>
      <c r="F952" s="405">
        <v>0</v>
      </c>
      <c r="G952" s="405">
        <v>0</v>
      </c>
      <c r="H952" s="405">
        <v>0</v>
      </c>
      <c r="I952" s="405">
        <v>0</v>
      </c>
      <c r="J952" s="405">
        <v>0</v>
      </c>
      <c r="K952" s="405">
        <v>0</v>
      </c>
      <c r="L952" s="405">
        <v>0</v>
      </c>
      <c r="M952" s="405">
        <v>0</v>
      </c>
      <c r="N952" s="405">
        <v>0</v>
      </c>
      <c r="O952" s="405">
        <v>0</v>
      </c>
      <c r="P952" s="405">
        <v>0</v>
      </c>
      <c r="Q952" s="405">
        <v>0</v>
      </c>
      <c r="R952" s="405">
        <v>0</v>
      </c>
      <c r="S952" s="405">
        <v>0</v>
      </c>
      <c r="T952" s="405">
        <v>0</v>
      </c>
    </row>
    <row r="953" spans="1:20">
      <c r="A953" s="405" t="s">
        <v>10723</v>
      </c>
      <c r="B953" s="405" t="s">
        <v>8679</v>
      </c>
      <c r="C953" s="405" t="s">
        <v>37</v>
      </c>
      <c r="D953" s="405" t="s">
        <v>10724</v>
      </c>
      <c r="E953" s="405" t="s">
        <v>10725</v>
      </c>
      <c r="F953" s="405">
        <v>0</v>
      </c>
      <c r="G953" s="405">
        <v>1</v>
      </c>
      <c r="H953" s="405">
        <v>7</v>
      </c>
      <c r="I953" s="405">
        <v>3</v>
      </c>
      <c r="J953" s="405">
        <v>5</v>
      </c>
      <c r="K953" s="405">
        <v>1</v>
      </c>
      <c r="L953" s="405">
        <v>1</v>
      </c>
      <c r="M953" s="405">
        <v>0</v>
      </c>
      <c r="N953" s="405">
        <v>2</v>
      </c>
      <c r="O953" s="405">
        <v>8</v>
      </c>
      <c r="P953" s="405">
        <v>2</v>
      </c>
      <c r="Q953" s="405">
        <v>0</v>
      </c>
      <c r="R953" s="405">
        <v>30</v>
      </c>
      <c r="S953" s="405">
        <v>24</v>
      </c>
      <c r="T953" s="405">
        <v>6</v>
      </c>
    </row>
    <row r="954" spans="1:20">
      <c r="A954" s="405" t="s">
        <v>10726</v>
      </c>
      <c r="B954" s="405" t="s">
        <v>8170</v>
      </c>
      <c r="C954" s="405" t="s">
        <v>37</v>
      </c>
      <c r="D954" s="405" t="s">
        <v>10727</v>
      </c>
      <c r="E954" s="405" t="s">
        <v>10728</v>
      </c>
      <c r="F954" s="405">
        <v>0</v>
      </c>
      <c r="G954" s="405">
        <v>0</v>
      </c>
      <c r="H954" s="405">
        <v>0</v>
      </c>
      <c r="I954" s="405">
        <v>0</v>
      </c>
      <c r="J954" s="405">
        <v>0</v>
      </c>
      <c r="K954" s="405">
        <v>0</v>
      </c>
      <c r="L954" s="405">
        <v>0</v>
      </c>
      <c r="M954" s="405">
        <v>0</v>
      </c>
      <c r="N954" s="405">
        <v>0</v>
      </c>
      <c r="O954" s="405">
        <v>0</v>
      </c>
      <c r="P954" s="405">
        <v>0</v>
      </c>
      <c r="Q954" s="405">
        <v>0</v>
      </c>
      <c r="R954" s="405">
        <v>0</v>
      </c>
      <c r="S954" s="405">
        <v>0</v>
      </c>
      <c r="T954" s="405">
        <v>0</v>
      </c>
    </row>
    <row r="955" spans="1:20">
      <c r="A955" s="405" t="s">
        <v>10729</v>
      </c>
      <c r="B955" s="405" t="s">
        <v>4003</v>
      </c>
      <c r="C955" s="405" t="s">
        <v>37</v>
      </c>
      <c r="D955" s="405" t="s">
        <v>10730</v>
      </c>
      <c r="F955" s="405">
        <v>0</v>
      </c>
      <c r="G955" s="405">
        <v>0</v>
      </c>
      <c r="H955" s="405">
        <v>0</v>
      </c>
      <c r="I955" s="405">
        <v>0</v>
      </c>
      <c r="J955" s="405">
        <v>0</v>
      </c>
      <c r="K955" s="405">
        <v>0</v>
      </c>
      <c r="L955" s="405">
        <v>0</v>
      </c>
      <c r="M955" s="405">
        <v>0</v>
      </c>
      <c r="N955" s="405">
        <v>0</v>
      </c>
      <c r="O955" s="405">
        <v>0</v>
      </c>
      <c r="P955" s="405">
        <v>0</v>
      </c>
      <c r="Q955" s="405">
        <v>0</v>
      </c>
      <c r="R955" s="405">
        <v>0</v>
      </c>
      <c r="S955" s="405">
        <v>0</v>
      </c>
      <c r="T955" s="405">
        <v>0</v>
      </c>
    </row>
    <row r="956" spans="1:20">
      <c r="A956" s="405" t="s">
        <v>10731</v>
      </c>
      <c r="B956" s="405" t="s">
        <v>10732</v>
      </c>
      <c r="C956" s="405" t="s">
        <v>37</v>
      </c>
      <c r="D956" s="405" t="s">
        <v>10733</v>
      </c>
      <c r="F956" s="405">
        <v>0</v>
      </c>
      <c r="G956" s="405">
        <v>0</v>
      </c>
      <c r="H956" s="405">
        <v>0</v>
      </c>
      <c r="I956" s="405">
        <v>0</v>
      </c>
      <c r="J956" s="405">
        <v>0</v>
      </c>
      <c r="K956" s="405">
        <v>0</v>
      </c>
      <c r="L956" s="405">
        <v>0</v>
      </c>
      <c r="M956" s="405">
        <v>0</v>
      </c>
      <c r="N956" s="405">
        <v>0</v>
      </c>
      <c r="O956" s="405">
        <v>0</v>
      </c>
      <c r="P956" s="405">
        <v>0</v>
      </c>
      <c r="Q956" s="405">
        <v>0</v>
      </c>
      <c r="R956" s="405">
        <v>0</v>
      </c>
      <c r="S956" s="405">
        <v>0</v>
      </c>
      <c r="T956" s="405">
        <v>0</v>
      </c>
    </row>
    <row r="957" spans="1:20">
      <c r="A957" s="405" t="s">
        <v>10734</v>
      </c>
      <c r="B957" s="405" t="s">
        <v>9955</v>
      </c>
      <c r="C957" s="405" t="s">
        <v>37</v>
      </c>
      <c r="D957" s="405" t="s">
        <v>10735</v>
      </c>
      <c r="F957" s="405">
        <v>0</v>
      </c>
      <c r="G957" s="405">
        <v>0</v>
      </c>
      <c r="H957" s="405">
        <v>0</v>
      </c>
      <c r="I957" s="405">
        <v>0</v>
      </c>
      <c r="J957" s="405">
        <v>0</v>
      </c>
      <c r="K957" s="405">
        <v>0</v>
      </c>
      <c r="L957" s="405">
        <v>0</v>
      </c>
      <c r="M957" s="405">
        <v>0</v>
      </c>
      <c r="N957" s="405">
        <v>0</v>
      </c>
      <c r="O957" s="405">
        <v>0</v>
      </c>
      <c r="P957" s="405">
        <v>0</v>
      </c>
      <c r="Q957" s="405">
        <v>0</v>
      </c>
      <c r="R957" s="405">
        <v>0</v>
      </c>
      <c r="S957" s="405">
        <v>0</v>
      </c>
      <c r="T957" s="405">
        <v>0</v>
      </c>
    </row>
    <row r="958" spans="1:20">
      <c r="A958" s="405" t="s">
        <v>10736</v>
      </c>
      <c r="B958" s="405" t="s">
        <v>10737</v>
      </c>
      <c r="C958" s="405" t="s">
        <v>37</v>
      </c>
      <c r="D958" s="405" t="s">
        <v>10738</v>
      </c>
      <c r="F958" s="405">
        <v>0</v>
      </c>
      <c r="G958" s="405">
        <v>0</v>
      </c>
      <c r="H958" s="405">
        <v>0</v>
      </c>
      <c r="I958" s="405">
        <v>0</v>
      </c>
      <c r="J958" s="405">
        <v>0</v>
      </c>
      <c r="K958" s="405">
        <v>0</v>
      </c>
      <c r="L958" s="405">
        <v>0</v>
      </c>
      <c r="M958" s="405">
        <v>0</v>
      </c>
      <c r="N958" s="405">
        <v>0</v>
      </c>
      <c r="O958" s="405">
        <v>0</v>
      </c>
      <c r="P958" s="405">
        <v>0</v>
      </c>
      <c r="Q958" s="405">
        <v>0</v>
      </c>
      <c r="R958" s="405">
        <v>0</v>
      </c>
      <c r="S958" s="405">
        <v>0</v>
      </c>
      <c r="T958" s="405">
        <v>0</v>
      </c>
    </row>
    <row r="959" spans="1:20">
      <c r="A959" s="405" t="s">
        <v>2627</v>
      </c>
      <c r="B959" s="405" t="s">
        <v>3912</v>
      </c>
      <c r="C959" s="405" t="s">
        <v>37</v>
      </c>
      <c r="D959" s="405" t="s">
        <v>2628</v>
      </c>
      <c r="E959" s="405" t="s">
        <v>10739</v>
      </c>
      <c r="F959" s="405">
        <v>0</v>
      </c>
      <c r="G959" s="405">
        <v>0</v>
      </c>
      <c r="H959" s="405">
        <v>0</v>
      </c>
      <c r="I959" s="405">
        <v>0</v>
      </c>
      <c r="J959" s="405">
        <v>0</v>
      </c>
      <c r="K959" s="405">
        <v>0</v>
      </c>
      <c r="L959" s="405">
        <v>0</v>
      </c>
      <c r="M959" s="405">
        <v>0</v>
      </c>
      <c r="N959" s="405">
        <v>0</v>
      </c>
      <c r="O959" s="405">
        <v>0</v>
      </c>
      <c r="P959" s="405">
        <v>0</v>
      </c>
      <c r="Q959" s="405">
        <v>0</v>
      </c>
      <c r="R959" s="405">
        <v>0</v>
      </c>
      <c r="S959" s="405">
        <v>0</v>
      </c>
      <c r="T959" s="405">
        <v>0</v>
      </c>
    </row>
    <row r="960" spans="1:20">
      <c r="A960" s="405" t="s">
        <v>10740</v>
      </c>
      <c r="B960" s="405" t="s">
        <v>9724</v>
      </c>
      <c r="C960" s="405" t="s">
        <v>37</v>
      </c>
      <c r="D960" s="405" t="s">
        <v>10741</v>
      </c>
      <c r="E960" s="405" t="s">
        <v>10742</v>
      </c>
      <c r="F960" s="405">
        <v>0</v>
      </c>
      <c r="G960" s="405">
        <v>0</v>
      </c>
      <c r="H960" s="405">
        <v>0</v>
      </c>
      <c r="I960" s="405">
        <v>0</v>
      </c>
      <c r="J960" s="405">
        <v>0</v>
      </c>
      <c r="K960" s="405">
        <v>0</v>
      </c>
      <c r="L960" s="405">
        <v>0</v>
      </c>
      <c r="M960" s="405">
        <v>0</v>
      </c>
      <c r="N960" s="405">
        <v>0</v>
      </c>
      <c r="O960" s="405">
        <v>0</v>
      </c>
      <c r="P960" s="405">
        <v>0</v>
      </c>
      <c r="Q960" s="405">
        <v>0</v>
      </c>
      <c r="R960" s="405">
        <v>0</v>
      </c>
      <c r="S960" s="405">
        <v>0</v>
      </c>
      <c r="T960" s="405">
        <v>0</v>
      </c>
    </row>
    <row r="961" spans="1:20">
      <c r="A961" s="405" t="s">
        <v>10743</v>
      </c>
      <c r="B961" s="405" t="s">
        <v>10743</v>
      </c>
      <c r="C961" s="405" t="s">
        <v>37</v>
      </c>
      <c r="D961" s="405" t="s">
        <v>10744</v>
      </c>
      <c r="F961" s="405">
        <v>0</v>
      </c>
      <c r="G961" s="405">
        <v>0</v>
      </c>
      <c r="H961" s="405">
        <v>0</v>
      </c>
      <c r="I961" s="405">
        <v>0</v>
      </c>
      <c r="J961" s="405">
        <v>0</v>
      </c>
      <c r="K961" s="405">
        <v>0</v>
      </c>
      <c r="L961" s="405">
        <v>0</v>
      </c>
      <c r="M961" s="405">
        <v>0</v>
      </c>
      <c r="N961" s="405">
        <v>0</v>
      </c>
      <c r="O961" s="405">
        <v>0</v>
      </c>
      <c r="P961" s="405">
        <v>0</v>
      </c>
      <c r="Q961" s="405">
        <v>0</v>
      </c>
      <c r="R961" s="405">
        <v>0</v>
      </c>
      <c r="S961" s="405">
        <v>0</v>
      </c>
      <c r="T961" s="405">
        <v>0</v>
      </c>
    </row>
    <row r="962" spans="1:20">
      <c r="A962" s="405" t="s">
        <v>10745</v>
      </c>
      <c r="B962" s="405" t="s">
        <v>10746</v>
      </c>
      <c r="C962" s="405" t="s">
        <v>37</v>
      </c>
      <c r="D962" s="405" t="s">
        <v>10747</v>
      </c>
      <c r="F962" s="405">
        <v>0</v>
      </c>
      <c r="G962" s="405">
        <v>0</v>
      </c>
      <c r="H962" s="405">
        <v>0</v>
      </c>
      <c r="I962" s="405">
        <v>2</v>
      </c>
      <c r="J962" s="405">
        <v>0</v>
      </c>
      <c r="K962" s="405">
        <v>0</v>
      </c>
      <c r="L962" s="405">
        <v>0</v>
      </c>
      <c r="M962" s="405">
        <v>0</v>
      </c>
      <c r="N962" s="405">
        <v>0</v>
      </c>
      <c r="O962" s="405">
        <v>1</v>
      </c>
      <c r="P962" s="405">
        <v>1</v>
      </c>
      <c r="Q962" s="405">
        <v>0</v>
      </c>
      <c r="R962" s="405">
        <v>4</v>
      </c>
      <c r="S962" s="405">
        <v>4</v>
      </c>
      <c r="T962" s="405">
        <v>0</v>
      </c>
    </row>
    <row r="963" spans="1:20">
      <c r="A963" s="405" t="s">
        <v>10748</v>
      </c>
      <c r="B963" s="405" t="s">
        <v>10749</v>
      </c>
      <c r="C963" s="405" t="s">
        <v>37</v>
      </c>
      <c r="D963" s="405" t="s">
        <v>10750</v>
      </c>
      <c r="F963" s="405">
        <v>0</v>
      </c>
      <c r="G963" s="405">
        <v>0</v>
      </c>
      <c r="H963" s="405">
        <v>0</v>
      </c>
      <c r="I963" s="405">
        <v>0</v>
      </c>
      <c r="J963" s="405">
        <v>0</v>
      </c>
      <c r="K963" s="405">
        <v>0</v>
      </c>
      <c r="L963" s="405">
        <v>0</v>
      </c>
      <c r="M963" s="405">
        <v>0</v>
      </c>
      <c r="N963" s="405">
        <v>0</v>
      </c>
      <c r="O963" s="405">
        <v>0</v>
      </c>
      <c r="P963" s="405">
        <v>0</v>
      </c>
      <c r="Q963" s="405">
        <v>0</v>
      </c>
      <c r="R963" s="405">
        <v>0</v>
      </c>
      <c r="S963" s="405">
        <v>0</v>
      </c>
      <c r="T963" s="405">
        <v>0</v>
      </c>
    </row>
    <row r="964" spans="1:20">
      <c r="A964" s="405" t="s">
        <v>10751</v>
      </c>
      <c r="B964" s="405" t="s">
        <v>10752</v>
      </c>
      <c r="C964" s="405" t="s">
        <v>37</v>
      </c>
      <c r="D964" s="405" t="s">
        <v>10753</v>
      </c>
      <c r="F964" s="405">
        <v>0</v>
      </c>
      <c r="G964" s="405">
        <v>0</v>
      </c>
      <c r="H964" s="405">
        <v>0</v>
      </c>
      <c r="I964" s="405">
        <v>0</v>
      </c>
      <c r="J964" s="405">
        <v>0</v>
      </c>
      <c r="K964" s="405">
        <v>0</v>
      </c>
      <c r="L964" s="405">
        <v>0</v>
      </c>
      <c r="M964" s="405">
        <v>0</v>
      </c>
      <c r="N964" s="405">
        <v>0</v>
      </c>
      <c r="O964" s="405">
        <v>0</v>
      </c>
      <c r="P964" s="405">
        <v>0</v>
      </c>
      <c r="Q964" s="405">
        <v>0</v>
      </c>
      <c r="R964" s="405">
        <v>0</v>
      </c>
      <c r="S964" s="405">
        <v>0</v>
      </c>
      <c r="T964" s="405">
        <v>0</v>
      </c>
    </row>
    <row r="965" spans="1:20">
      <c r="A965" s="405" t="s">
        <v>10754</v>
      </c>
      <c r="B965" s="405" t="s">
        <v>10754</v>
      </c>
      <c r="C965" s="405" t="s">
        <v>37</v>
      </c>
      <c r="D965" s="405" t="s">
        <v>10755</v>
      </c>
      <c r="F965" s="405">
        <v>0</v>
      </c>
      <c r="G965" s="405">
        <v>0</v>
      </c>
      <c r="H965" s="405">
        <v>0</v>
      </c>
      <c r="I965" s="405">
        <v>0</v>
      </c>
      <c r="J965" s="405">
        <v>0</v>
      </c>
      <c r="K965" s="405">
        <v>0</v>
      </c>
      <c r="L965" s="405">
        <v>0</v>
      </c>
      <c r="M965" s="405">
        <v>0</v>
      </c>
      <c r="N965" s="405">
        <v>0</v>
      </c>
      <c r="O965" s="405">
        <v>0</v>
      </c>
      <c r="P965" s="405">
        <v>0</v>
      </c>
      <c r="Q965" s="405">
        <v>0</v>
      </c>
      <c r="R965" s="405">
        <v>0</v>
      </c>
      <c r="S965" s="405">
        <v>0</v>
      </c>
      <c r="T965" s="405">
        <v>0</v>
      </c>
    </row>
    <row r="966" spans="1:20">
      <c r="A966" s="405" t="s">
        <v>10756</v>
      </c>
      <c r="B966" s="405" t="s">
        <v>9229</v>
      </c>
      <c r="C966" s="405" t="s">
        <v>37</v>
      </c>
      <c r="D966" s="405" t="s">
        <v>10757</v>
      </c>
      <c r="F966" s="405">
        <v>1</v>
      </c>
      <c r="G966" s="405">
        <v>0</v>
      </c>
      <c r="H966" s="405">
        <v>0</v>
      </c>
      <c r="I966" s="405">
        <v>0</v>
      </c>
      <c r="J966" s="405">
        <v>0</v>
      </c>
      <c r="K966" s="405">
        <v>1</v>
      </c>
      <c r="L966" s="405">
        <v>0</v>
      </c>
      <c r="M966" s="405">
        <v>0</v>
      </c>
      <c r="N966" s="405">
        <v>0</v>
      </c>
      <c r="O966" s="405">
        <v>4</v>
      </c>
      <c r="P966" s="405">
        <v>1</v>
      </c>
      <c r="Q966" s="405">
        <v>0</v>
      </c>
      <c r="R966" s="405">
        <v>7</v>
      </c>
      <c r="S966" s="405">
        <v>5</v>
      </c>
      <c r="T966" s="405">
        <v>2</v>
      </c>
    </row>
    <row r="967" spans="1:20">
      <c r="A967" s="405" t="s">
        <v>10758</v>
      </c>
      <c r="B967" s="405" t="s">
        <v>9062</v>
      </c>
      <c r="C967" s="405" t="s">
        <v>37</v>
      </c>
      <c r="D967" s="405" t="s">
        <v>10759</v>
      </c>
      <c r="F967" s="405">
        <v>0</v>
      </c>
      <c r="G967" s="405">
        <v>0</v>
      </c>
      <c r="H967" s="405">
        <v>0</v>
      </c>
      <c r="I967" s="405">
        <v>0</v>
      </c>
      <c r="J967" s="405">
        <v>0</v>
      </c>
      <c r="K967" s="405">
        <v>0</v>
      </c>
      <c r="L967" s="405">
        <v>0</v>
      </c>
      <c r="M967" s="405">
        <v>0</v>
      </c>
      <c r="N967" s="405">
        <v>0</v>
      </c>
      <c r="O967" s="405">
        <v>0</v>
      </c>
      <c r="P967" s="405">
        <v>0</v>
      </c>
      <c r="Q967" s="405">
        <v>0</v>
      </c>
      <c r="R967" s="405">
        <v>0</v>
      </c>
      <c r="S967" s="405">
        <v>0</v>
      </c>
      <c r="T967" s="405">
        <v>0</v>
      </c>
    </row>
    <row r="968" spans="1:20">
      <c r="A968" s="405" t="s">
        <v>10760</v>
      </c>
      <c r="B968" s="405" t="s">
        <v>9062</v>
      </c>
      <c r="C968" s="405" t="s">
        <v>37</v>
      </c>
      <c r="D968" s="405" t="s">
        <v>10761</v>
      </c>
      <c r="F968" s="405">
        <v>0</v>
      </c>
      <c r="G968" s="405">
        <v>0</v>
      </c>
      <c r="H968" s="405">
        <v>0</v>
      </c>
      <c r="I968" s="405">
        <v>0</v>
      </c>
      <c r="J968" s="405">
        <v>0</v>
      </c>
      <c r="K968" s="405">
        <v>0</v>
      </c>
      <c r="L968" s="405">
        <v>0</v>
      </c>
      <c r="M968" s="405">
        <v>0</v>
      </c>
      <c r="N968" s="405">
        <v>0</v>
      </c>
      <c r="O968" s="405">
        <v>0</v>
      </c>
      <c r="P968" s="405">
        <v>0</v>
      </c>
      <c r="Q968" s="405">
        <v>0</v>
      </c>
      <c r="R968" s="405">
        <v>0</v>
      </c>
      <c r="S968" s="405">
        <v>0</v>
      </c>
      <c r="T968" s="405">
        <v>0</v>
      </c>
    </row>
    <row r="969" spans="1:20">
      <c r="A969" s="405" t="s">
        <v>10762</v>
      </c>
      <c r="B969" s="405" t="s">
        <v>10763</v>
      </c>
      <c r="C969" s="405" t="s">
        <v>37</v>
      </c>
      <c r="D969" s="405" t="s">
        <v>10764</v>
      </c>
      <c r="F969" s="405">
        <v>0</v>
      </c>
      <c r="G969" s="405">
        <v>0</v>
      </c>
      <c r="H969" s="405">
        <v>0</v>
      </c>
      <c r="I969" s="405">
        <v>0</v>
      </c>
      <c r="J969" s="405">
        <v>0</v>
      </c>
      <c r="K969" s="405">
        <v>0</v>
      </c>
      <c r="L969" s="405">
        <v>0</v>
      </c>
      <c r="M969" s="405">
        <v>0</v>
      </c>
      <c r="N969" s="405">
        <v>0</v>
      </c>
      <c r="O969" s="405">
        <v>0</v>
      </c>
      <c r="P969" s="405">
        <v>0</v>
      </c>
      <c r="Q969" s="405">
        <v>0</v>
      </c>
      <c r="R969" s="405">
        <v>0</v>
      </c>
      <c r="S969" s="405">
        <v>0</v>
      </c>
      <c r="T969" s="405">
        <v>0</v>
      </c>
    </row>
    <row r="970" spans="1:20">
      <c r="A970" s="405" t="s">
        <v>10765</v>
      </c>
      <c r="B970" s="405" t="s">
        <v>10765</v>
      </c>
      <c r="C970" s="405" t="s">
        <v>37</v>
      </c>
      <c r="D970" s="405" t="s">
        <v>10766</v>
      </c>
      <c r="F970" s="405">
        <v>0</v>
      </c>
      <c r="G970" s="405">
        <v>0</v>
      </c>
      <c r="H970" s="405">
        <v>0</v>
      </c>
      <c r="I970" s="405">
        <v>0</v>
      </c>
      <c r="J970" s="405">
        <v>0</v>
      </c>
      <c r="K970" s="405">
        <v>0</v>
      </c>
      <c r="L970" s="405">
        <v>0</v>
      </c>
      <c r="M970" s="405">
        <v>0</v>
      </c>
      <c r="N970" s="405">
        <v>0</v>
      </c>
      <c r="O970" s="405">
        <v>0</v>
      </c>
      <c r="P970" s="405">
        <v>0</v>
      </c>
      <c r="Q970" s="405">
        <v>0</v>
      </c>
      <c r="R970" s="405">
        <v>0</v>
      </c>
      <c r="S970" s="405">
        <v>0</v>
      </c>
      <c r="T970" s="405">
        <v>0</v>
      </c>
    </row>
    <row r="971" spans="1:20">
      <c r="A971" s="405" t="s">
        <v>2665</v>
      </c>
      <c r="B971" s="405" t="s">
        <v>10767</v>
      </c>
      <c r="C971" s="405" t="s">
        <v>37</v>
      </c>
      <c r="D971" s="405" t="s">
        <v>2666</v>
      </c>
      <c r="E971" s="405" t="s">
        <v>2667</v>
      </c>
      <c r="F971" s="405">
        <v>0</v>
      </c>
      <c r="G971" s="405">
        <v>0</v>
      </c>
      <c r="H971" s="405">
        <v>0</v>
      </c>
      <c r="I971" s="405">
        <v>0</v>
      </c>
      <c r="J971" s="405">
        <v>0</v>
      </c>
      <c r="K971" s="405">
        <v>0</v>
      </c>
      <c r="L971" s="405">
        <v>0</v>
      </c>
      <c r="M971" s="405">
        <v>0</v>
      </c>
      <c r="N971" s="405">
        <v>0</v>
      </c>
      <c r="O971" s="405">
        <v>0</v>
      </c>
      <c r="P971" s="405">
        <v>0</v>
      </c>
      <c r="Q971" s="405">
        <v>0</v>
      </c>
      <c r="R971" s="405">
        <v>0</v>
      </c>
      <c r="S971" s="405">
        <v>0</v>
      </c>
      <c r="T971" s="405">
        <v>0</v>
      </c>
    </row>
    <row r="972" spans="1:20">
      <c r="A972" s="405" t="s">
        <v>10768</v>
      </c>
      <c r="B972" s="405" t="s">
        <v>9142</v>
      </c>
      <c r="C972" s="405" t="s">
        <v>37</v>
      </c>
      <c r="D972" s="405" t="s">
        <v>10769</v>
      </c>
      <c r="F972" s="405">
        <v>0</v>
      </c>
      <c r="G972" s="405">
        <v>0</v>
      </c>
      <c r="H972" s="405">
        <v>0</v>
      </c>
      <c r="I972" s="405">
        <v>0</v>
      </c>
      <c r="J972" s="405">
        <v>0</v>
      </c>
      <c r="K972" s="405">
        <v>0</v>
      </c>
      <c r="L972" s="405">
        <v>0</v>
      </c>
      <c r="M972" s="405">
        <v>0</v>
      </c>
      <c r="N972" s="405">
        <v>0</v>
      </c>
      <c r="O972" s="405">
        <v>0</v>
      </c>
      <c r="P972" s="405">
        <v>0</v>
      </c>
      <c r="Q972" s="405">
        <v>0</v>
      </c>
      <c r="R972" s="405">
        <v>0</v>
      </c>
      <c r="S972" s="405">
        <v>0</v>
      </c>
      <c r="T972" s="405">
        <v>0</v>
      </c>
    </row>
    <row r="973" spans="1:20">
      <c r="A973" s="405" t="s">
        <v>10770</v>
      </c>
      <c r="B973" s="405" t="s">
        <v>10771</v>
      </c>
      <c r="C973" s="405" t="s">
        <v>37</v>
      </c>
      <c r="D973" s="405" t="s">
        <v>10772</v>
      </c>
      <c r="F973" s="405">
        <v>0</v>
      </c>
      <c r="G973" s="405">
        <v>1</v>
      </c>
      <c r="H973" s="405">
        <v>0</v>
      </c>
      <c r="I973" s="405">
        <v>0</v>
      </c>
      <c r="J973" s="405">
        <v>1</v>
      </c>
      <c r="K973" s="405">
        <v>0</v>
      </c>
      <c r="L973" s="405">
        <v>0</v>
      </c>
      <c r="M973" s="405">
        <v>0</v>
      </c>
      <c r="N973" s="405">
        <v>0</v>
      </c>
      <c r="O973" s="405">
        <v>1</v>
      </c>
      <c r="P973" s="405">
        <v>4</v>
      </c>
      <c r="Q973" s="405">
        <v>0</v>
      </c>
      <c r="R973" s="405">
        <v>7</v>
      </c>
      <c r="S973" s="405">
        <v>5</v>
      </c>
      <c r="T973" s="405">
        <v>2</v>
      </c>
    </row>
    <row r="974" spans="1:20">
      <c r="A974" s="405" t="s">
        <v>10773</v>
      </c>
      <c r="B974" s="405" t="s">
        <v>10774</v>
      </c>
      <c r="C974" s="405" t="s">
        <v>37</v>
      </c>
      <c r="D974" s="405" t="s">
        <v>10775</v>
      </c>
      <c r="F974" s="405">
        <v>0</v>
      </c>
      <c r="G974" s="405">
        <v>0</v>
      </c>
      <c r="H974" s="405">
        <v>0</v>
      </c>
      <c r="I974" s="405">
        <v>0</v>
      </c>
      <c r="J974" s="405">
        <v>0</v>
      </c>
      <c r="K974" s="405">
        <v>0</v>
      </c>
      <c r="L974" s="405">
        <v>0</v>
      </c>
      <c r="M974" s="405">
        <v>0</v>
      </c>
      <c r="N974" s="405">
        <v>0</v>
      </c>
      <c r="O974" s="405">
        <v>0</v>
      </c>
      <c r="P974" s="405">
        <v>0</v>
      </c>
      <c r="Q974" s="405">
        <v>0</v>
      </c>
      <c r="R974" s="405">
        <v>0</v>
      </c>
      <c r="S974" s="405">
        <v>0</v>
      </c>
      <c r="T974" s="405">
        <v>0</v>
      </c>
    </row>
    <row r="975" spans="1:20">
      <c r="A975" s="405" t="s">
        <v>10776</v>
      </c>
      <c r="B975" s="405" t="s">
        <v>10777</v>
      </c>
      <c r="C975" s="405" t="s">
        <v>37</v>
      </c>
      <c r="D975" s="405" t="s">
        <v>10778</v>
      </c>
      <c r="F975" s="405">
        <v>0</v>
      </c>
      <c r="G975" s="405">
        <v>0</v>
      </c>
      <c r="H975" s="405">
        <v>0</v>
      </c>
      <c r="I975" s="405">
        <v>0</v>
      </c>
      <c r="J975" s="405">
        <v>0</v>
      </c>
      <c r="K975" s="405">
        <v>0</v>
      </c>
      <c r="L975" s="405">
        <v>0</v>
      </c>
      <c r="M975" s="405">
        <v>0</v>
      </c>
      <c r="N975" s="405">
        <v>0</v>
      </c>
      <c r="O975" s="405">
        <v>0</v>
      </c>
      <c r="P975" s="405">
        <v>0</v>
      </c>
      <c r="Q975" s="405">
        <v>0</v>
      </c>
      <c r="R975" s="405">
        <v>0</v>
      </c>
      <c r="S975" s="405">
        <v>0</v>
      </c>
      <c r="T975" s="405">
        <v>0</v>
      </c>
    </row>
    <row r="976" spans="1:20">
      <c r="A976" s="405" t="s">
        <v>10779</v>
      </c>
      <c r="B976" s="405" t="s">
        <v>10777</v>
      </c>
      <c r="C976" s="405" t="s">
        <v>37</v>
      </c>
      <c r="D976" s="405" t="s">
        <v>10780</v>
      </c>
      <c r="F976" s="405">
        <v>0</v>
      </c>
      <c r="G976" s="405">
        <v>0</v>
      </c>
      <c r="H976" s="405">
        <v>0</v>
      </c>
      <c r="I976" s="405">
        <v>0</v>
      </c>
      <c r="J976" s="405">
        <v>0</v>
      </c>
      <c r="K976" s="405">
        <v>0</v>
      </c>
      <c r="L976" s="405">
        <v>0</v>
      </c>
      <c r="M976" s="405">
        <v>0</v>
      </c>
      <c r="N976" s="405">
        <v>0</v>
      </c>
      <c r="O976" s="405">
        <v>0</v>
      </c>
      <c r="P976" s="405">
        <v>0</v>
      </c>
      <c r="Q976" s="405">
        <v>0</v>
      </c>
      <c r="R976" s="405">
        <v>0</v>
      </c>
      <c r="S976" s="405">
        <v>0</v>
      </c>
      <c r="T976" s="405">
        <v>0</v>
      </c>
    </row>
    <row r="977" spans="1:20">
      <c r="A977" s="405" t="s">
        <v>10781</v>
      </c>
      <c r="B977" s="405" t="s">
        <v>10777</v>
      </c>
      <c r="C977" s="405" t="s">
        <v>37</v>
      </c>
      <c r="D977" s="405" t="s">
        <v>10782</v>
      </c>
      <c r="F977" s="405">
        <v>0</v>
      </c>
      <c r="G977" s="405">
        <v>0</v>
      </c>
      <c r="H977" s="405">
        <v>0</v>
      </c>
      <c r="I977" s="405">
        <v>0</v>
      </c>
      <c r="J977" s="405">
        <v>0</v>
      </c>
      <c r="K977" s="405">
        <v>0</v>
      </c>
      <c r="L977" s="405">
        <v>0</v>
      </c>
      <c r="M977" s="405">
        <v>0</v>
      </c>
      <c r="N977" s="405">
        <v>0</v>
      </c>
      <c r="O977" s="405">
        <v>0</v>
      </c>
      <c r="P977" s="405">
        <v>0</v>
      </c>
      <c r="Q977" s="405">
        <v>0</v>
      </c>
      <c r="R977" s="405">
        <v>0</v>
      </c>
      <c r="S977" s="405">
        <v>0</v>
      </c>
      <c r="T977" s="405">
        <v>0</v>
      </c>
    </row>
    <row r="978" spans="1:20">
      <c r="A978" s="405" t="s">
        <v>10783</v>
      </c>
      <c r="B978" s="405" t="s">
        <v>4958</v>
      </c>
      <c r="C978" s="405" t="s">
        <v>37</v>
      </c>
      <c r="D978" s="405" t="s">
        <v>7744</v>
      </c>
      <c r="E978" s="405" t="s">
        <v>7745</v>
      </c>
      <c r="F978" s="405">
        <v>0</v>
      </c>
      <c r="G978" s="405">
        <v>0</v>
      </c>
      <c r="H978" s="405">
        <v>0</v>
      </c>
      <c r="I978" s="405">
        <v>0</v>
      </c>
      <c r="J978" s="405">
        <v>0</v>
      </c>
      <c r="K978" s="405">
        <v>0</v>
      </c>
      <c r="L978" s="405">
        <v>0</v>
      </c>
      <c r="M978" s="405">
        <v>0</v>
      </c>
      <c r="N978" s="405">
        <v>0</v>
      </c>
      <c r="O978" s="405">
        <v>0</v>
      </c>
      <c r="P978" s="405">
        <v>0</v>
      </c>
      <c r="Q978" s="405">
        <v>0</v>
      </c>
      <c r="R978" s="405">
        <v>0</v>
      </c>
      <c r="S978" s="405">
        <v>0</v>
      </c>
      <c r="T978" s="405">
        <v>0</v>
      </c>
    </row>
    <row r="979" spans="1:20">
      <c r="A979" s="405" t="s">
        <v>10784</v>
      </c>
      <c r="B979" s="405" t="s">
        <v>10785</v>
      </c>
      <c r="C979" s="405" t="s">
        <v>37</v>
      </c>
      <c r="D979" s="405" t="s">
        <v>10786</v>
      </c>
      <c r="F979" s="405">
        <v>0</v>
      </c>
      <c r="G979" s="405">
        <v>0</v>
      </c>
      <c r="H979" s="405">
        <v>0</v>
      </c>
      <c r="I979" s="405">
        <v>0</v>
      </c>
      <c r="J979" s="405">
        <v>0</v>
      </c>
      <c r="K979" s="405">
        <v>0</v>
      </c>
      <c r="L979" s="405">
        <v>0</v>
      </c>
      <c r="M979" s="405">
        <v>0</v>
      </c>
      <c r="N979" s="405">
        <v>0</v>
      </c>
      <c r="O979" s="405">
        <v>0</v>
      </c>
      <c r="P979" s="405">
        <v>0</v>
      </c>
      <c r="Q979" s="405">
        <v>0</v>
      </c>
      <c r="R979" s="405">
        <v>0</v>
      </c>
      <c r="S979" s="405">
        <v>0</v>
      </c>
      <c r="T979" s="405">
        <v>0</v>
      </c>
    </row>
    <row r="980" spans="1:20">
      <c r="A980" s="405" t="s">
        <v>10787</v>
      </c>
      <c r="B980" s="405" t="s">
        <v>8647</v>
      </c>
      <c r="C980" s="405" t="s">
        <v>37</v>
      </c>
      <c r="D980" s="405" t="s">
        <v>10788</v>
      </c>
      <c r="E980" s="405" t="s">
        <v>10789</v>
      </c>
      <c r="F980" s="405">
        <v>0</v>
      </c>
      <c r="G980" s="405">
        <v>0</v>
      </c>
      <c r="H980" s="405">
        <v>0</v>
      </c>
      <c r="I980" s="405">
        <v>0</v>
      </c>
      <c r="J980" s="405">
        <v>0</v>
      </c>
      <c r="K980" s="405">
        <v>0</v>
      </c>
      <c r="L980" s="405">
        <v>0</v>
      </c>
      <c r="M980" s="405">
        <v>0</v>
      </c>
      <c r="N980" s="405">
        <v>0</v>
      </c>
      <c r="O980" s="405">
        <v>0</v>
      </c>
      <c r="P980" s="405">
        <v>0</v>
      </c>
      <c r="Q980" s="405">
        <v>0</v>
      </c>
      <c r="R980" s="405">
        <v>0</v>
      </c>
      <c r="S980" s="405">
        <v>0</v>
      </c>
      <c r="T980" s="405">
        <v>0</v>
      </c>
    </row>
    <row r="981" spans="1:20">
      <c r="A981" s="405" t="s">
        <v>10790</v>
      </c>
      <c r="B981" s="405" t="s">
        <v>10791</v>
      </c>
      <c r="C981" s="405" t="s">
        <v>37</v>
      </c>
      <c r="D981" s="405" t="s">
        <v>10792</v>
      </c>
      <c r="F981" s="405">
        <v>0</v>
      </c>
      <c r="G981" s="405">
        <v>0</v>
      </c>
      <c r="H981" s="405">
        <v>0</v>
      </c>
      <c r="I981" s="405">
        <v>0</v>
      </c>
      <c r="J981" s="405">
        <v>0</v>
      </c>
      <c r="K981" s="405">
        <v>0</v>
      </c>
      <c r="L981" s="405">
        <v>0</v>
      </c>
      <c r="M981" s="405">
        <v>0</v>
      </c>
      <c r="N981" s="405">
        <v>0</v>
      </c>
      <c r="O981" s="405">
        <v>0</v>
      </c>
      <c r="P981" s="405">
        <v>0</v>
      </c>
      <c r="Q981" s="405">
        <v>0</v>
      </c>
      <c r="R981" s="405">
        <v>0</v>
      </c>
      <c r="S981" s="405">
        <v>0</v>
      </c>
      <c r="T981" s="405">
        <v>0</v>
      </c>
    </row>
    <row r="982" spans="1:20">
      <c r="A982" s="405" t="s">
        <v>10793</v>
      </c>
      <c r="B982" s="405" t="s">
        <v>7136</v>
      </c>
      <c r="C982" s="405" t="s">
        <v>37</v>
      </c>
      <c r="D982" s="405" t="s">
        <v>7747</v>
      </c>
      <c r="E982" s="405" t="s">
        <v>7748</v>
      </c>
      <c r="F982" s="405">
        <v>2</v>
      </c>
      <c r="G982" s="405">
        <v>4</v>
      </c>
      <c r="H982" s="405">
        <v>0</v>
      </c>
      <c r="I982" s="405">
        <v>1</v>
      </c>
      <c r="J982" s="405">
        <v>0</v>
      </c>
      <c r="K982" s="405">
        <v>0</v>
      </c>
      <c r="L982" s="405">
        <v>0</v>
      </c>
      <c r="M982" s="405">
        <v>0</v>
      </c>
      <c r="N982" s="405">
        <v>0</v>
      </c>
      <c r="O982" s="405">
        <v>5</v>
      </c>
      <c r="P982" s="405">
        <v>1</v>
      </c>
      <c r="Q982" s="405">
        <v>2</v>
      </c>
      <c r="R982" s="405">
        <v>15</v>
      </c>
      <c r="S982" s="405">
        <v>12</v>
      </c>
      <c r="T982" s="405">
        <v>3</v>
      </c>
    </row>
    <row r="983" spans="1:20">
      <c r="A983" s="405" t="s">
        <v>7749</v>
      </c>
      <c r="B983" s="405" t="s">
        <v>3912</v>
      </c>
      <c r="C983" s="405" t="s">
        <v>37</v>
      </c>
      <c r="D983" s="405" t="s">
        <v>7750</v>
      </c>
      <c r="E983" s="405" t="s">
        <v>7751</v>
      </c>
      <c r="F983" s="405">
        <v>0</v>
      </c>
      <c r="G983" s="405">
        <v>0</v>
      </c>
      <c r="H983" s="405">
        <v>0</v>
      </c>
      <c r="I983" s="405">
        <v>0</v>
      </c>
      <c r="J983" s="405">
        <v>0</v>
      </c>
      <c r="K983" s="405">
        <v>0</v>
      </c>
      <c r="L983" s="405">
        <v>0</v>
      </c>
      <c r="M983" s="405">
        <v>0</v>
      </c>
      <c r="N983" s="405">
        <v>0</v>
      </c>
      <c r="O983" s="405">
        <v>0</v>
      </c>
      <c r="P983" s="405">
        <v>0</v>
      </c>
      <c r="Q983" s="405">
        <v>0</v>
      </c>
      <c r="R983" s="405">
        <v>0</v>
      </c>
      <c r="S983" s="405">
        <v>0</v>
      </c>
      <c r="T983" s="405">
        <v>0</v>
      </c>
    </row>
    <row r="984" spans="1:20">
      <c r="A984" s="405" t="s">
        <v>10794</v>
      </c>
      <c r="B984" s="405" t="s">
        <v>10439</v>
      </c>
      <c r="C984" s="405" t="s">
        <v>37</v>
      </c>
      <c r="D984" s="405" t="s">
        <v>10795</v>
      </c>
      <c r="F984" s="405">
        <v>0</v>
      </c>
      <c r="G984" s="405">
        <v>0</v>
      </c>
      <c r="H984" s="405">
        <v>0</v>
      </c>
      <c r="I984" s="405">
        <v>0</v>
      </c>
      <c r="J984" s="405">
        <v>0</v>
      </c>
      <c r="K984" s="405">
        <v>0</v>
      </c>
      <c r="L984" s="405">
        <v>0</v>
      </c>
      <c r="M984" s="405">
        <v>0</v>
      </c>
      <c r="N984" s="405">
        <v>0</v>
      </c>
      <c r="O984" s="405">
        <v>0</v>
      </c>
      <c r="P984" s="405">
        <v>0</v>
      </c>
      <c r="Q984" s="405">
        <v>0</v>
      </c>
      <c r="R984" s="405">
        <v>0</v>
      </c>
      <c r="S984" s="405">
        <v>0</v>
      </c>
      <c r="T984" s="405">
        <v>0</v>
      </c>
    </row>
    <row r="985" spans="1:20">
      <c r="A985" s="405" t="s">
        <v>10796</v>
      </c>
      <c r="B985" s="405" t="s">
        <v>9052</v>
      </c>
      <c r="C985" s="405" t="s">
        <v>37</v>
      </c>
      <c r="D985" s="405" t="s">
        <v>10797</v>
      </c>
      <c r="E985" s="405" t="s">
        <v>10798</v>
      </c>
      <c r="F985" s="405">
        <v>0</v>
      </c>
      <c r="G985" s="405">
        <v>0</v>
      </c>
      <c r="H985" s="405">
        <v>0</v>
      </c>
      <c r="I985" s="405">
        <v>0</v>
      </c>
      <c r="J985" s="405">
        <v>0</v>
      </c>
      <c r="K985" s="405">
        <v>0</v>
      </c>
      <c r="L985" s="405">
        <v>0</v>
      </c>
      <c r="M985" s="405">
        <v>0</v>
      </c>
      <c r="N985" s="405">
        <v>0</v>
      </c>
      <c r="O985" s="405">
        <v>0</v>
      </c>
      <c r="P985" s="405">
        <v>0</v>
      </c>
      <c r="Q985" s="405">
        <v>0</v>
      </c>
      <c r="R985" s="405">
        <v>0</v>
      </c>
      <c r="S985" s="405">
        <v>0</v>
      </c>
      <c r="T985" s="405">
        <v>0</v>
      </c>
    </row>
    <row r="986" spans="1:20">
      <c r="A986" s="405" t="s">
        <v>10799</v>
      </c>
      <c r="B986" s="405" t="s">
        <v>10800</v>
      </c>
      <c r="C986" s="405" t="s">
        <v>37</v>
      </c>
      <c r="D986" s="405" t="s">
        <v>10801</v>
      </c>
      <c r="E986" s="405" t="s">
        <v>10802</v>
      </c>
      <c r="F986" s="405">
        <v>0</v>
      </c>
      <c r="G986" s="405">
        <v>0</v>
      </c>
      <c r="H986" s="405">
        <v>0</v>
      </c>
      <c r="I986" s="405">
        <v>0</v>
      </c>
      <c r="J986" s="405">
        <v>0</v>
      </c>
      <c r="K986" s="405">
        <v>0</v>
      </c>
      <c r="L986" s="405">
        <v>0</v>
      </c>
      <c r="M986" s="405">
        <v>0</v>
      </c>
      <c r="N986" s="405">
        <v>0</v>
      </c>
      <c r="O986" s="405">
        <v>0</v>
      </c>
      <c r="P986" s="405">
        <v>0</v>
      </c>
      <c r="Q986" s="405">
        <v>0</v>
      </c>
      <c r="R986" s="405">
        <v>0</v>
      </c>
      <c r="S986" s="405">
        <v>0</v>
      </c>
      <c r="T986" s="405">
        <v>0</v>
      </c>
    </row>
    <row r="987" spans="1:20">
      <c r="A987" s="405" t="s">
        <v>7752</v>
      </c>
      <c r="B987" s="405" t="s">
        <v>7136</v>
      </c>
      <c r="C987" s="405" t="s">
        <v>37</v>
      </c>
      <c r="D987" s="405" t="s">
        <v>7753</v>
      </c>
      <c r="E987" s="405" t="s">
        <v>7754</v>
      </c>
      <c r="F987" s="405">
        <v>0</v>
      </c>
      <c r="G987" s="405">
        <v>0</v>
      </c>
      <c r="H987" s="405">
        <v>0</v>
      </c>
      <c r="I987" s="405">
        <v>0</v>
      </c>
      <c r="J987" s="405">
        <v>0</v>
      </c>
      <c r="K987" s="405">
        <v>0</v>
      </c>
      <c r="L987" s="405">
        <v>0</v>
      </c>
      <c r="M987" s="405">
        <v>0</v>
      </c>
      <c r="N987" s="405">
        <v>0</v>
      </c>
      <c r="O987" s="405">
        <v>0</v>
      </c>
      <c r="P987" s="405">
        <v>0</v>
      </c>
      <c r="Q987" s="405">
        <v>0</v>
      </c>
      <c r="R987" s="405">
        <v>0</v>
      </c>
      <c r="S987" s="405">
        <v>0</v>
      </c>
      <c r="T987" s="405">
        <v>0</v>
      </c>
    </row>
    <row r="988" spans="1:20">
      <c r="A988" s="405" t="s">
        <v>10803</v>
      </c>
      <c r="B988" s="405" t="s">
        <v>10495</v>
      </c>
      <c r="C988" s="405" t="s">
        <v>37</v>
      </c>
      <c r="D988" s="405" t="s">
        <v>10804</v>
      </c>
      <c r="E988" s="405" t="s">
        <v>10805</v>
      </c>
      <c r="F988" s="405">
        <v>0</v>
      </c>
      <c r="G988" s="405">
        <v>0</v>
      </c>
      <c r="H988" s="405">
        <v>0</v>
      </c>
      <c r="I988" s="405">
        <v>0</v>
      </c>
      <c r="J988" s="405">
        <v>0</v>
      </c>
      <c r="K988" s="405">
        <v>0</v>
      </c>
      <c r="L988" s="405">
        <v>0</v>
      </c>
      <c r="M988" s="405">
        <v>0</v>
      </c>
      <c r="N988" s="405">
        <v>0</v>
      </c>
      <c r="O988" s="405">
        <v>0</v>
      </c>
      <c r="P988" s="405">
        <v>0</v>
      </c>
      <c r="Q988" s="405">
        <v>0</v>
      </c>
      <c r="R988" s="405">
        <v>0</v>
      </c>
      <c r="S988" s="405">
        <v>0</v>
      </c>
      <c r="T988" s="405">
        <v>0</v>
      </c>
    </row>
    <row r="989" spans="1:20">
      <c r="A989" s="405" t="s">
        <v>10806</v>
      </c>
      <c r="B989" s="405" t="s">
        <v>8647</v>
      </c>
      <c r="C989" s="405" t="s">
        <v>37</v>
      </c>
      <c r="D989" s="405" t="s">
        <v>10807</v>
      </c>
      <c r="E989" s="405" t="s">
        <v>10808</v>
      </c>
      <c r="F989" s="405">
        <v>0</v>
      </c>
      <c r="G989" s="405">
        <v>0</v>
      </c>
      <c r="H989" s="405">
        <v>0</v>
      </c>
      <c r="I989" s="405">
        <v>0</v>
      </c>
      <c r="J989" s="405">
        <v>0</v>
      </c>
      <c r="K989" s="405">
        <v>0</v>
      </c>
      <c r="L989" s="405">
        <v>0</v>
      </c>
      <c r="M989" s="405">
        <v>0</v>
      </c>
      <c r="N989" s="405">
        <v>0</v>
      </c>
      <c r="O989" s="405">
        <v>0</v>
      </c>
      <c r="P989" s="405">
        <v>0</v>
      </c>
      <c r="Q989" s="405">
        <v>0</v>
      </c>
      <c r="R989" s="405">
        <v>0</v>
      </c>
      <c r="S989" s="405">
        <v>0</v>
      </c>
      <c r="T989" s="405">
        <v>0</v>
      </c>
    </row>
    <row r="990" spans="1:20">
      <c r="A990" s="405" t="s">
        <v>10809</v>
      </c>
      <c r="B990" s="405" t="s">
        <v>10810</v>
      </c>
      <c r="C990" s="405" t="s">
        <v>37</v>
      </c>
      <c r="D990" s="405" t="s">
        <v>10811</v>
      </c>
      <c r="E990" s="405" t="s">
        <v>10812</v>
      </c>
      <c r="F990" s="405">
        <v>0</v>
      </c>
      <c r="G990" s="405">
        <v>0</v>
      </c>
      <c r="H990" s="405">
        <v>0</v>
      </c>
      <c r="I990" s="405">
        <v>0</v>
      </c>
      <c r="J990" s="405">
        <v>0</v>
      </c>
      <c r="K990" s="405">
        <v>0</v>
      </c>
      <c r="L990" s="405">
        <v>0</v>
      </c>
      <c r="M990" s="405">
        <v>0</v>
      </c>
      <c r="N990" s="405">
        <v>0</v>
      </c>
      <c r="O990" s="405">
        <v>0</v>
      </c>
      <c r="P990" s="405">
        <v>0</v>
      </c>
      <c r="Q990" s="405">
        <v>0</v>
      </c>
      <c r="R990" s="405">
        <v>0</v>
      </c>
      <c r="S990" s="405">
        <v>0</v>
      </c>
      <c r="T990" s="405">
        <v>0</v>
      </c>
    </row>
    <row r="991" spans="1:20">
      <c r="A991" s="405" t="s">
        <v>10813</v>
      </c>
      <c r="B991" s="405" t="s">
        <v>10810</v>
      </c>
      <c r="C991" s="405" t="s">
        <v>37</v>
      </c>
      <c r="D991" s="405" t="s">
        <v>10814</v>
      </c>
      <c r="F991" s="405">
        <v>0</v>
      </c>
      <c r="G991" s="405">
        <v>0</v>
      </c>
      <c r="H991" s="405">
        <v>0</v>
      </c>
      <c r="I991" s="405">
        <v>0</v>
      </c>
      <c r="J991" s="405">
        <v>0</v>
      </c>
      <c r="K991" s="405">
        <v>0</v>
      </c>
      <c r="L991" s="405">
        <v>0</v>
      </c>
      <c r="M991" s="405">
        <v>0</v>
      </c>
      <c r="N991" s="405">
        <v>0</v>
      </c>
      <c r="O991" s="405">
        <v>0</v>
      </c>
      <c r="P991" s="405">
        <v>0</v>
      </c>
      <c r="Q991" s="405">
        <v>0</v>
      </c>
      <c r="R991" s="405">
        <v>0</v>
      </c>
      <c r="S991" s="405">
        <v>0</v>
      </c>
      <c r="T991" s="405">
        <v>0</v>
      </c>
    </row>
    <row r="992" spans="1:20">
      <c r="A992" s="405" t="s">
        <v>10815</v>
      </c>
      <c r="B992" s="405" t="s">
        <v>128</v>
      </c>
      <c r="C992" s="405" t="s">
        <v>37</v>
      </c>
      <c r="D992" s="405" t="s">
        <v>10816</v>
      </c>
      <c r="E992" s="405" t="s">
        <v>10817</v>
      </c>
      <c r="F992" s="405">
        <v>0</v>
      </c>
      <c r="G992" s="405">
        <v>0</v>
      </c>
      <c r="H992" s="405">
        <v>3</v>
      </c>
      <c r="I992" s="405">
        <v>0</v>
      </c>
      <c r="J992" s="405">
        <v>5</v>
      </c>
      <c r="K992" s="405">
        <v>0</v>
      </c>
      <c r="L992" s="405">
        <v>0</v>
      </c>
      <c r="M992" s="405">
        <v>0</v>
      </c>
      <c r="N992" s="405">
        <v>0</v>
      </c>
      <c r="O992" s="405">
        <v>3</v>
      </c>
      <c r="P992" s="405">
        <v>1</v>
      </c>
      <c r="Q992" s="405">
        <v>0</v>
      </c>
      <c r="R992" s="405">
        <v>12</v>
      </c>
      <c r="S992" s="405">
        <v>8</v>
      </c>
      <c r="T992" s="405">
        <v>4</v>
      </c>
    </row>
    <row r="993" spans="1:20">
      <c r="A993" s="405" t="s">
        <v>2630</v>
      </c>
      <c r="B993" s="405" t="s">
        <v>7451</v>
      </c>
      <c r="C993" s="405" t="s">
        <v>37</v>
      </c>
      <c r="D993" s="405" t="s">
        <v>2631</v>
      </c>
      <c r="E993" s="405" t="s">
        <v>2632</v>
      </c>
      <c r="F993" s="405">
        <v>0</v>
      </c>
      <c r="G993" s="405">
        <v>0</v>
      </c>
      <c r="H993" s="405">
        <v>0</v>
      </c>
      <c r="I993" s="405">
        <v>0</v>
      </c>
      <c r="J993" s="405">
        <v>0</v>
      </c>
      <c r="K993" s="405">
        <v>0</v>
      </c>
      <c r="L993" s="405">
        <v>0</v>
      </c>
      <c r="M993" s="405">
        <v>0</v>
      </c>
      <c r="N993" s="405">
        <v>0</v>
      </c>
      <c r="O993" s="405">
        <v>0</v>
      </c>
      <c r="P993" s="405">
        <v>0</v>
      </c>
      <c r="Q993" s="405">
        <v>0</v>
      </c>
      <c r="R993" s="405">
        <v>0</v>
      </c>
      <c r="S993" s="405">
        <v>0</v>
      </c>
      <c r="T993" s="405">
        <v>0</v>
      </c>
    </row>
    <row r="994" spans="1:20">
      <c r="A994" s="405" t="s">
        <v>10818</v>
      </c>
      <c r="B994" s="405" t="s">
        <v>128</v>
      </c>
      <c r="C994" s="405" t="s">
        <v>37</v>
      </c>
      <c r="D994" s="405" t="s">
        <v>10819</v>
      </c>
      <c r="E994" s="405" t="s">
        <v>10820</v>
      </c>
      <c r="F994" s="405">
        <v>0</v>
      </c>
      <c r="G994" s="405">
        <v>0</v>
      </c>
      <c r="H994" s="405">
        <v>0</v>
      </c>
      <c r="I994" s="405">
        <v>0</v>
      </c>
      <c r="J994" s="405">
        <v>0</v>
      </c>
      <c r="K994" s="405">
        <v>0</v>
      </c>
      <c r="L994" s="405">
        <v>0</v>
      </c>
      <c r="M994" s="405">
        <v>0</v>
      </c>
      <c r="N994" s="405">
        <v>0</v>
      </c>
      <c r="O994" s="405">
        <v>0</v>
      </c>
      <c r="P994" s="405">
        <v>0</v>
      </c>
      <c r="Q994" s="405">
        <v>0</v>
      </c>
      <c r="R994" s="405">
        <v>0</v>
      </c>
      <c r="S994" s="405">
        <v>0</v>
      </c>
      <c r="T994" s="405">
        <v>0</v>
      </c>
    </row>
    <row r="995" spans="1:20">
      <c r="A995" s="405" t="s">
        <v>10821</v>
      </c>
      <c r="B995" s="405" t="s">
        <v>128</v>
      </c>
      <c r="C995" s="405" t="s">
        <v>37</v>
      </c>
      <c r="D995" s="405" t="s">
        <v>10822</v>
      </c>
      <c r="F995" s="405">
        <v>0</v>
      </c>
      <c r="G995" s="405">
        <v>0</v>
      </c>
      <c r="H995" s="405">
        <v>0</v>
      </c>
      <c r="I995" s="405">
        <v>0</v>
      </c>
      <c r="J995" s="405">
        <v>0</v>
      </c>
      <c r="K995" s="405">
        <v>0</v>
      </c>
      <c r="L995" s="405">
        <v>0</v>
      </c>
      <c r="M995" s="405">
        <v>0</v>
      </c>
      <c r="N995" s="405">
        <v>0</v>
      </c>
      <c r="O995" s="405">
        <v>0</v>
      </c>
      <c r="P995" s="405">
        <v>0</v>
      </c>
      <c r="Q995" s="405">
        <v>0</v>
      </c>
      <c r="R995" s="405">
        <v>0</v>
      </c>
      <c r="S995" s="405">
        <v>0</v>
      </c>
      <c r="T995" s="405">
        <v>0</v>
      </c>
    </row>
    <row r="996" spans="1:20">
      <c r="A996" s="405" t="s">
        <v>10823</v>
      </c>
      <c r="B996" s="405" t="s">
        <v>8664</v>
      </c>
      <c r="C996" s="405" t="s">
        <v>37</v>
      </c>
      <c r="D996" s="405" t="s">
        <v>10824</v>
      </c>
      <c r="E996" s="405" t="s">
        <v>10825</v>
      </c>
      <c r="F996" s="405">
        <v>0</v>
      </c>
      <c r="G996" s="405">
        <v>0</v>
      </c>
      <c r="H996" s="405">
        <v>0</v>
      </c>
      <c r="I996" s="405">
        <v>0</v>
      </c>
      <c r="J996" s="405">
        <v>0</v>
      </c>
      <c r="K996" s="405">
        <v>0</v>
      </c>
      <c r="L996" s="405">
        <v>0</v>
      </c>
      <c r="M996" s="405">
        <v>0</v>
      </c>
      <c r="N996" s="405">
        <v>0</v>
      </c>
      <c r="O996" s="405">
        <v>0</v>
      </c>
      <c r="P996" s="405">
        <v>0</v>
      </c>
      <c r="Q996" s="405">
        <v>0</v>
      </c>
      <c r="R996" s="405">
        <v>0</v>
      </c>
      <c r="S996" s="405">
        <v>0</v>
      </c>
      <c r="T996" s="405">
        <v>0</v>
      </c>
    </row>
    <row r="997" spans="1:20">
      <c r="A997" s="405" t="s">
        <v>10826</v>
      </c>
      <c r="B997" s="405" t="s">
        <v>3968</v>
      </c>
      <c r="C997" s="405" t="s">
        <v>37</v>
      </c>
      <c r="D997" s="405" t="s">
        <v>2103</v>
      </c>
      <c r="E997" s="405" t="s">
        <v>2104</v>
      </c>
      <c r="F997" s="405">
        <v>0</v>
      </c>
      <c r="G997" s="405">
        <v>0</v>
      </c>
      <c r="H997" s="405">
        <v>0</v>
      </c>
      <c r="I997" s="405">
        <v>0</v>
      </c>
      <c r="J997" s="405">
        <v>0</v>
      </c>
      <c r="K997" s="405">
        <v>0</v>
      </c>
      <c r="L997" s="405">
        <v>0</v>
      </c>
      <c r="M997" s="405">
        <v>0</v>
      </c>
      <c r="N997" s="405">
        <v>0</v>
      </c>
      <c r="O997" s="405">
        <v>0</v>
      </c>
      <c r="P997" s="405">
        <v>0</v>
      </c>
      <c r="Q997" s="405">
        <v>0</v>
      </c>
      <c r="R997" s="405">
        <v>0</v>
      </c>
      <c r="S997" s="405">
        <v>0</v>
      </c>
      <c r="T997" s="405">
        <v>0</v>
      </c>
    </row>
    <row r="998" spans="1:20">
      <c r="A998" s="405" t="s">
        <v>10827</v>
      </c>
      <c r="B998" s="405" t="s">
        <v>128</v>
      </c>
      <c r="C998" s="405" t="s">
        <v>37</v>
      </c>
      <c r="D998" s="405" t="s">
        <v>10828</v>
      </c>
      <c r="E998" s="405" t="s">
        <v>10829</v>
      </c>
      <c r="F998" s="405">
        <v>5</v>
      </c>
      <c r="G998" s="405">
        <v>8</v>
      </c>
      <c r="H998" s="405">
        <v>26</v>
      </c>
      <c r="I998" s="405">
        <v>19</v>
      </c>
      <c r="J998" s="405">
        <v>7</v>
      </c>
      <c r="K998" s="405">
        <v>2</v>
      </c>
      <c r="L998" s="405">
        <v>1</v>
      </c>
      <c r="M998" s="405">
        <v>0</v>
      </c>
      <c r="N998" s="405">
        <v>8</v>
      </c>
      <c r="O998" s="405">
        <v>39</v>
      </c>
      <c r="P998" s="405">
        <v>22</v>
      </c>
      <c r="Q998" s="405">
        <v>12</v>
      </c>
      <c r="R998" s="405">
        <v>149</v>
      </c>
      <c r="S998" s="405">
        <v>108</v>
      </c>
      <c r="T998" s="405">
        <v>41</v>
      </c>
    </row>
    <row r="999" spans="1:20">
      <c r="A999" s="405" t="s">
        <v>10830</v>
      </c>
      <c r="B999" s="405" t="s">
        <v>8590</v>
      </c>
      <c r="C999" s="405" t="s">
        <v>37</v>
      </c>
      <c r="D999" s="405" t="s">
        <v>10831</v>
      </c>
      <c r="F999" s="405">
        <v>0</v>
      </c>
      <c r="G999" s="405">
        <v>0</v>
      </c>
      <c r="H999" s="405">
        <v>0</v>
      </c>
      <c r="I999" s="405">
        <v>0</v>
      </c>
      <c r="J999" s="405">
        <v>0</v>
      </c>
      <c r="K999" s="405">
        <v>0</v>
      </c>
      <c r="L999" s="405">
        <v>0</v>
      </c>
      <c r="M999" s="405">
        <v>0</v>
      </c>
      <c r="N999" s="405">
        <v>0</v>
      </c>
      <c r="O999" s="405">
        <v>0</v>
      </c>
      <c r="P999" s="405">
        <v>0</v>
      </c>
      <c r="Q999" s="405">
        <v>0</v>
      </c>
      <c r="R999" s="405">
        <v>0</v>
      </c>
      <c r="S999" s="405">
        <v>0</v>
      </c>
      <c r="T999" s="405">
        <v>0</v>
      </c>
    </row>
    <row r="1000" spans="1:20">
      <c r="A1000" s="405" t="s">
        <v>10832</v>
      </c>
      <c r="B1000" s="405" t="s">
        <v>10833</v>
      </c>
      <c r="C1000" s="405" t="s">
        <v>37</v>
      </c>
      <c r="D1000" s="405" t="s">
        <v>10834</v>
      </c>
      <c r="E1000" s="405" t="s">
        <v>10835</v>
      </c>
      <c r="F1000" s="405">
        <v>4</v>
      </c>
      <c r="G1000" s="405">
        <v>12</v>
      </c>
      <c r="H1000" s="405">
        <v>12</v>
      </c>
      <c r="I1000" s="405">
        <v>2</v>
      </c>
      <c r="J1000" s="405">
        <v>2</v>
      </c>
      <c r="K1000" s="405">
        <v>4</v>
      </c>
      <c r="L1000" s="405">
        <v>2</v>
      </c>
      <c r="M1000" s="405">
        <v>3</v>
      </c>
      <c r="N1000" s="405">
        <v>5</v>
      </c>
      <c r="O1000" s="405">
        <v>8</v>
      </c>
      <c r="P1000" s="405">
        <v>29</v>
      </c>
      <c r="Q1000" s="405">
        <v>8</v>
      </c>
      <c r="R1000" s="405">
        <v>91</v>
      </c>
      <c r="S1000" s="405">
        <v>66</v>
      </c>
      <c r="T1000" s="405">
        <v>25</v>
      </c>
    </row>
    <row r="1001" spans="1:20">
      <c r="A1001" s="405" t="s">
        <v>7758</v>
      </c>
      <c r="B1001" s="405" t="s">
        <v>7183</v>
      </c>
      <c r="C1001" s="405" t="s">
        <v>37</v>
      </c>
      <c r="D1001" s="405" t="s">
        <v>7759</v>
      </c>
      <c r="E1001" s="405" t="s">
        <v>7760</v>
      </c>
      <c r="F1001" s="405">
        <v>0</v>
      </c>
      <c r="G1001" s="405">
        <v>0</v>
      </c>
      <c r="H1001" s="405">
        <v>0</v>
      </c>
      <c r="I1001" s="405">
        <v>0</v>
      </c>
      <c r="J1001" s="405">
        <v>0</v>
      </c>
      <c r="K1001" s="405">
        <v>0</v>
      </c>
      <c r="L1001" s="405">
        <v>0</v>
      </c>
      <c r="M1001" s="405">
        <v>0</v>
      </c>
      <c r="N1001" s="405">
        <v>0</v>
      </c>
      <c r="O1001" s="405">
        <v>0</v>
      </c>
      <c r="P1001" s="405">
        <v>0</v>
      </c>
      <c r="Q1001" s="405">
        <v>0</v>
      </c>
      <c r="R1001" s="405">
        <v>0</v>
      </c>
      <c r="S1001" s="405">
        <v>0</v>
      </c>
      <c r="T1001" s="405">
        <v>0</v>
      </c>
    </row>
    <row r="1002" spans="1:20">
      <c r="A1002" s="405" t="s">
        <v>10836</v>
      </c>
      <c r="B1002" s="405" t="s">
        <v>8664</v>
      </c>
      <c r="C1002" s="405" t="s">
        <v>37</v>
      </c>
      <c r="D1002" s="405" t="s">
        <v>10837</v>
      </c>
      <c r="E1002" s="405" t="s">
        <v>10838</v>
      </c>
      <c r="F1002" s="405">
        <v>1</v>
      </c>
      <c r="G1002" s="405">
        <v>1</v>
      </c>
      <c r="H1002" s="405">
        <v>0</v>
      </c>
      <c r="I1002" s="405">
        <v>0</v>
      </c>
      <c r="J1002" s="405">
        <v>0</v>
      </c>
      <c r="K1002" s="405">
        <v>0</v>
      </c>
      <c r="L1002" s="405">
        <v>0</v>
      </c>
      <c r="M1002" s="405">
        <v>0</v>
      </c>
      <c r="N1002" s="405">
        <v>1</v>
      </c>
      <c r="O1002" s="405">
        <v>0</v>
      </c>
      <c r="P1002" s="405">
        <v>0</v>
      </c>
      <c r="Q1002" s="405">
        <v>0</v>
      </c>
      <c r="R1002" s="405">
        <v>3</v>
      </c>
      <c r="S1002" s="405">
        <v>2</v>
      </c>
      <c r="T1002" s="405">
        <v>1</v>
      </c>
    </row>
    <row r="1003" spans="1:20">
      <c r="A1003" s="405" t="s">
        <v>10839</v>
      </c>
      <c r="B1003" s="405" t="s">
        <v>3891</v>
      </c>
      <c r="C1003" s="405" t="s">
        <v>37</v>
      </c>
      <c r="D1003" s="405" t="s">
        <v>10840</v>
      </c>
      <c r="E1003" s="405" t="s">
        <v>10841</v>
      </c>
      <c r="F1003" s="405">
        <v>2</v>
      </c>
      <c r="G1003" s="405">
        <v>28</v>
      </c>
      <c r="H1003" s="405">
        <v>26</v>
      </c>
      <c r="I1003" s="405">
        <v>12</v>
      </c>
      <c r="J1003" s="405">
        <v>10</v>
      </c>
      <c r="K1003" s="405">
        <v>0</v>
      </c>
      <c r="L1003" s="405">
        <v>0</v>
      </c>
      <c r="M1003" s="405">
        <v>6</v>
      </c>
      <c r="N1003" s="405">
        <v>79</v>
      </c>
      <c r="O1003" s="405">
        <v>67</v>
      </c>
      <c r="P1003" s="405">
        <v>96</v>
      </c>
      <c r="Q1003" s="405">
        <v>4</v>
      </c>
      <c r="R1003" s="405">
        <v>330</v>
      </c>
      <c r="S1003" s="405">
        <v>239</v>
      </c>
      <c r="T1003" s="405">
        <v>91</v>
      </c>
    </row>
    <row r="1004" spans="1:20">
      <c r="A1004" s="405" t="s">
        <v>10842</v>
      </c>
      <c r="B1004" s="405" t="s">
        <v>3891</v>
      </c>
      <c r="C1004" s="405" t="s">
        <v>37</v>
      </c>
      <c r="D1004" s="405" t="s">
        <v>10843</v>
      </c>
      <c r="F1004" s="405">
        <v>0</v>
      </c>
      <c r="G1004" s="405">
        <v>0</v>
      </c>
      <c r="H1004" s="405">
        <v>0</v>
      </c>
      <c r="I1004" s="405">
        <v>0</v>
      </c>
      <c r="J1004" s="405">
        <v>0</v>
      </c>
      <c r="K1004" s="405">
        <v>0</v>
      </c>
      <c r="L1004" s="405">
        <v>0</v>
      </c>
      <c r="M1004" s="405">
        <v>0</v>
      </c>
      <c r="N1004" s="405">
        <v>0</v>
      </c>
      <c r="O1004" s="405">
        <v>0</v>
      </c>
      <c r="P1004" s="405">
        <v>0</v>
      </c>
      <c r="Q1004" s="405">
        <v>0</v>
      </c>
      <c r="R1004" s="405">
        <v>0</v>
      </c>
      <c r="S1004" s="405">
        <v>0</v>
      </c>
      <c r="T1004" s="405">
        <v>0</v>
      </c>
    </row>
    <row r="1005" spans="1:20">
      <c r="A1005" s="405" t="s">
        <v>10844</v>
      </c>
      <c r="B1005" s="405" t="s">
        <v>9256</v>
      </c>
      <c r="C1005" s="405" t="s">
        <v>37</v>
      </c>
      <c r="D1005" s="405" t="s">
        <v>10845</v>
      </c>
      <c r="F1005" s="405">
        <v>0</v>
      </c>
      <c r="G1005" s="405">
        <v>0</v>
      </c>
      <c r="H1005" s="405">
        <v>0</v>
      </c>
      <c r="I1005" s="405">
        <v>0</v>
      </c>
      <c r="J1005" s="405">
        <v>0</v>
      </c>
      <c r="K1005" s="405">
        <v>0</v>
      </c>
      <c r="L1005" s="405">
        <v>0</v>
      </c>
      <c r="M1005" s="405">
        <v>0</v>
      </c>
      <c r="N1005" s="405">
        <v>0</v>
      </c>
      <c r="O1005" s="405">
        <v>0</v>
      </c>
      <c r="P1005" s="405">
        <v>0</v>
      </c>
      <c r="Q1005" s="405">
        <v>0</v>
      </c>
      <c r="R1005" s="405">
        <v>0</v>
      </c>
      <c r="S1005" s="405">
        <v>0</v>
      </c>
      <c r="T1005" s="405">
        <v>0</v>
      </c>
    </row>
    <row r="1006" spans="1:20">
      <c r="A1006" s="405" t="s">
        <v>10846</v>
      </c>
      <c r="B1006" s="405" t="s">
        <v>10847</v>
      </c>
      <c r="C1006" s="405" t="s">
        <v>37</v>
      </c>
      <c r="D1006" s="405" t="s">
        <v>10848</v>
      </c>
      <c r="F1006" s="405">
        <v>0</v>
      </c>
      <c r="G1006" s="405">
        <v>0</v>
      </c>
      <c r="H1006" s="405">
        <v>0</v>
      </c>
      <c r="I1006" s="405">
        <v>0</v>
      </c>
      <c r="J1006" s="405">
        <v>0</v>
      </c>
      <c r="K1006" s="405">
        <v>0</v>
      </c>
      <c r="L1006" s="405">
        <v>0</v>
      </c>
      <c r="M1006" s="405">
        <v>0</v>
      </c>
      <c r="N1006" s="405">
        <v>0</v>
      </c>
      <c r="O1006" s="405">
        <v>0</v>
      </c>
      <c r="P1006" s="405">
        <v>0</v>
      </c>
      <c r="Q1006" s="405">
        <v>0</v>
      </c>
      <c r="R1006" s="405">
        <v>0</v>
      </c>
      <c r="S1006" s="405">
        <v>0</v>
      </c>
      <c r="T1006" s="405">
        <v>0</v>
      </c>
    </row>
    <row r="1007" spans="1:20">
      <c r="A1007" s="405" t="s">
        <v>10849</v>
      </c>
      <c r="B1007" s="405" t="s">
        <v>4003</v>
      </c>
      <c r="C1007" s="405" t="s">
        <v>37</v>
      </c>
      <c r="D1007" s="405" t="s">
        <v>10850</v>
      </c>
      <c r="E1007" s="405" t="s">
        <v>10851</v>
      </c>
      <c r="F1007" s="405">
        <v>0</v>
      </c>
      <c r="G1007" s="405">
        <v>0</v>
      </c>
      <c r="H1007" s="405">
        <v>0</v>
      </c>
      <c r="I1007" s="405">
        <v>0</v>
      </c>
      <c r="J1007" s="405">
        <v>0</v>
      </c>
      <c r="K1007" s="405">
        <v>0</v>
      </c>
      <c r="L1007" s="405">
        <v>0</v>
      </c>
      <c r="M1007" s="405">
        <v>0</v>
      </c>
      <c r="N1007" s="405">
        <v>0</v>
      </c>
      <c r="O1007" s="405">
        <v>0</v>
      </c>
      <c r="P1007" s="405">
        <v>0</v>
      </c>
      <c r="Q1007" s="405">
        <v>0</v>
      </c>
      <c r="R1007" s="405">
        <v>0</v>
      </c>
      <c r="S1007" s="405">
        <v>0</v>
      </c>
      <c r="T1007" s="405">
        <v>0</v>
      </c>
    </row>
    <row r="1008" spans="1:20">
      <c r="A1008" s="405" t="s">
        <v>10852</v>
      </c>
      <c r="B1008" s="405" t="s">
        <v>3968</v>
      </c>
      <c r="C1008" s="405" t="s">
        <v>37</v>
      </c>
      <c r="D1008" s="405" t="s">
        <v>10853</v>
      </c>
      <c r="F1008" s="405">
        <v>0</v>
      </c>
      <c r="G1008" s="405">
        <v>0</v>
      </c>
      <c r="H1008" s="405">
        <v>0</v>
      </c>
      <c r="I1008" s="405">
        <v>0</v>
      </c>
      <c r="J1008" s="405">
        <v>0</v>
      </c>
      <c r="K1008" s="405">
        <v>0</v>
      </c>
      <c r="L1008" s="405">
        <v>0</v>
      </c>
      <c r="M1008" s="405">
        <v>0</v>
      </c>
      <c r="N1008" s="405">
        <v>0</v>
      </c>
      <c r="O1008" s="405">
        <v>0</v>
      </c>
      <c r="P1008" s="405">
        <v>0</v>
      </c>
      <c r="Q1008" s="405">
        <v>0</v>
      </c>
      <c r="R1008" s="405">
        <v>0</v>
      </c>
      <c r="S1008" s="405">
        <v>0</v>
      </c>
      <c r="T1008" s="405">
        <v>0</v>
      </c>
    </row>
    <row r="1009" spans="1:20">
      <c r="A1009" s="405" t="s">
        <v>10854</v>
      </c>
      <c r="B1009" s="405" t="s">
        <v>3968</v>
      </c>
      <c r="C1009" s="405" t="s">
        <v>37</v>
      </c>
      <c r="D1009" s="405" t="s">
        <v>2265</v>
      </c>
      <c r="E1009" s="405" t="s">
        <v>2266</v>
      </c>
      <c r="F1009" s="405">
        <v>0</v>
      </c>
      <c r="G1009" s="405">
        <v>0</v>
      </c>
      <c r="H1009" s="405">
        <v>16</v>
      </c>
      <c r="I1009" s="405">
        <v>9</v>
      </c>
      <c r="J1009" s="405">
        <v>19</v>
      </c>
      <c r="K1009" s="405">
        <v>1</v>
      </c>
      <c r="L1009" s="405">
        <v>6</v>
      </c>
      <c r="M1009" s="405">
        <v>0</v>
      </c>
      <c r="N1009" s="405">
        <v>10</v>
      </c>
      <c r="O1009" s="405">
        <v>5</v>
      </c>
      <c r="P1009" s="405">
        <v>14</v>
      </c>
      <c r="Q1009" s="405">
        <v>5</v>
      </c>
      <c r="R1009" s="405">
        <v>85</v>
      </c>
      <c r="S1009" s="405">
        <v>64</v>
      </c>
      <c r="T1009" s="405">
        <v>21</v>
      </c>
    </row>
    <row r="1010" spans="1:20">
      <c r="A1010" s="405" t="s">
        <v>10855</v>
      </c>
      <c r="B1010" s="405" t="s">
        <v>10856</v>
      </c>
      <c r="C1010" s="405" t="s">
        <v>37</v>
      </c>
      <c r="D1010" s="405" t="s">
        <v>10857</v>
      </c>
      <c r="E1010" s="405" t="s">
        <v>10858</v>
      </c>
      <c r="F1010" s="405">
        <v>36</v>
      </c>
      <c r="G1010" s="405">
        <v>23</v>
      </c>
      <c r="H1010" s="405">
        <v>27</v>
      </c>
      <c r="I1010" s="405">
        <v>27</v>
      </c>
      <c r="J1010" s="405">
        <v>21</v>
      </c>
      <c r="K1010" s="405">
        <v>1</v>
      </c>
      <c r="L1010" s="405">
        <v>8</v>
      </c>
      <c r="M1010" s="405">
        <v>17</v>
      </c>
      <c r="N1010" s="405">
        <v>107</v>
      </c>
      <c r="O1010" s="405">
        <v>47</v>
      </c>
      <c r="P1010" s="405">
        <v>47</v>
      </c>
      <c r="Q1010" s="405">
        <v>26</v>
      </c>
      <c r="R1010" s="405">
        <v>387</v>
      </c>
      <c r="S1010" s="405">
        <v>233</v>
      </c>
      <c r="T1010" s="405">
        <v>154</v>
      </c>
    </row>
    <row r="1011" spans="1:20">
      <c r="A1011" s="405" t="s">
        <v>10859</v>
      </c>
      <c r="B1011" s="405" t="s">
        <v>3891</v>
      </c>
      <c r="C1011" s="405" t="s">
        <v>37</v>
      </c>
      <c r="D1011" s="405" t="s">
        <v>10860</v>
      </c>
      <c r="E1011" s="405" t="s">
        <v>10861</v>
      </c>
      <c r="F1011" s="405">
        <v>0</v>
      </c>
      <c r="G1011" s="405">
        <v>0</v>
      </c>
      <c r="H1011" s="405">
        <v>0</v>
      </c>
      <c r="I1011" s="405">
        <v>0</v>
      </c>
      <c r="J1011" s="405">
        <v>0</v>
      </c>
      <c r="K1011" s="405">
        <v>0</v>
      </c>
      <c r="L1011" s="405">
        <v>0</v>
      </c>
      <c r="M1011" s="405">
        <v>0</v>
      </c>
      <c r="N1011" s="405">
        <v>0</v>
      </c>
      <c r="O1011" s="405">
        <v>0</v>
      </c>
      <c r="P1011" s="405">
        <v>0</v>
      </c>
      <c r="Q1011" s="405">
        <v>0</v>
      </c>
      <c r="R1011" s="405">
        <v>0</v>
      </c>
      <c r="S1011" s="405">
        <v>0</v>
      </c>
      <c r="T1011" s="405">
        <v>0</v>
      </c>
    </row>
    <row r="1012" spans="1:20">
      <c r="A1012" s="405" t="s">
        <v>10862</v>
      </c>
      <c r="B1012" s="405" t="s">
        <v>10139</v>
      </c>
      <c r="C1012" s="405" t="s">
        <v>37</v>
      </c>
      <c r="D1012" s="405" t="s">
        <v>10863</v>
      </c>
      <c r="E1012" s="405" t="s">
        <v>10864</v>
      </c>
      <c r="F1012" s="405">
        <v>0</v>
      </c>
      <c r="G1012" s="405">
        <v>4</v>
      </c>
      <c r="H1012" s="405">
        <v>1</v>
      </c>
      <c r="I1012" s="405">
        <v>0</v>
      </c>
      <c r="J1012" s="405">
        <v>1</v>
      </c>
      <c r="K1012" s="405">
        <v>0</v>
      </c>
      <c r="L1012" s="405">
        <v>0</v>
      </c>
      <c r="M1012" s="405">
        <v>1</v>
      </c>
      <c r="N1012" s="405">
        <v>0</v>
      </c>
      <c r="O1012" s="405">
        <v>11</v>
      </c>
      <c r="P1012" s="405">
        <v>1</v>
      </c>
      <c r="Q1012" s="405">
        <v>1</v>
      </c>
      <c r="R1012" s="405">
        <v>20</v>
      </c>
      <c r="S1012" s="405">
        <v>13</v>
      </c>
      <c r="T1012" s="405">
        <v>7</v>
      </c>
    </row>
    <row r="1013" spans="1:20">
      <c r="A1013" s="405" t="s">
        <v>10865</v>
      </c>
      <c r="B1013" s="405" t="s">
        <v>3968</v>
      </c>
      <c r="C1013" s="405" t="s">
        <v>37</v>
      </c>
      <c r="D1013" s="405" t="s">
        <v>10866</v>
      </c>
      <c r="F1013" s="405">
        <v>0</v>
      </c>
      <c r="G1013" s="405">
        <v>0</v>
      </c>
      <c r="H1013" s="405">
        <v>0</v>
      </c>
      <c r="I1013" s="405">
        <v>0</v>
      </c>
      <c r="J1013" s="405">
        <v>0</v>
      </c>
      <c r="K1013" s="405">
        <v>0</v>
      </c>
      <c r="L1013" s="405">
        <v>0</v>
      </c>
      <c r="M1013" s="405">
        <v>0</v>
      </c>
      <c r="N1013" s="405">
        <v>0</v>
      </c>
      <c r="O1013" s="405">
        <v>0</v>
      </c>
      <c r="P1013" s="405">
        <v>0</v>
      </c>
      <c r="Q1013" s="405">
        <v>0</v>
      </c>
      <c r="R1013" s="405">
        <v>0</v>
      </c>
      <c r="S1013" s="405">
        <v>0</v>
      </c>
      <c r="T1013" s="405">
        <v>0</v>
      </c>
    </row>
    <row r="1014" spans="1:20">
      <c r="A1014" s="405" t="s">
        <v>10867</v>
      </c>
      <c r="B1014" s="405" t="s">
        <v>10868</v>
      </c>
      <c r="C1014" s="405" t="s">
        <v>37</v>
      </c>
      <c r="D1014" s="405" t="s">
        <v>10869</v>
      </c>
      <c r="F1014" s="405">
        <v>4</v>
      </c>
      <c r="G1014" s="405">
        <v>1</v>
      </c>
      <c r="H1014" s="405">
        <v>10</v>
      </c>
      <c r="I1014" s="405">
        <v>5</v>
      </c>
      <c r="J1014" s="405">
        <v>2</v>
      </c>
      <c r="K1014" s="405">
        <v>0</v>
      </c>
      <c r="L1014" s="405">
        <v>1</v>
      </c>
      <c r="M1014" s="405">
        <v>1</v>
      </c>
      <c r="N1014" s="405">
        <v>2</v>
      </c>
      <c r="O1014" s="405">
        <v>4</v>
      </c>
      <c r="P1014" s="405">
        <v>10</v>
      </c>
      <c r="Q1014" s="405">
        <v>1</v>
      </c>
      <c r="R1014" s="405">
        <v>41</v>
      </c>
      <c r="S1014" s="405">
        <v>29</v>
      </c>
      <c r="T1014" s="405">
        <v>12</v>
      </c>
    </row>
    <row r="1015" spans="1:20">
      <c r="A1015" s="405" t="s">
        <v>10870</v>
      </c>
      <c r="B1015" s="405" t="s">
        <v>8985</v>
      </c>
      <c r="C1015" s="405" t="s">
        <v>37</v>
      </c>
      <c r="D1015" s="405" t="s">
        <v>10871</v>
      </c>
      <c r="F1015" s="405">
        <v>0</v>
      </c>
      <c r="G1015" s="405">
        <v>0</v>
      </c>
      <c r="H1015" s="405">
        <v>0</v>
      </c>
      <c r="I1015" s="405">
        <v>0</v>
      </c>
      <c r="J1015" s="405">
        <v>0</v>
      </c>
      <c r="K1015" s="405">
        <v>0</v>
      </c>
      <c r="L1015" s="405">
        <v>0</v>
      </c>
      <c r="M1015" s="405">
        <v>0</v>
      </c>
      <c r="N1015" s="405">
        <v>0</v>
      </c>
      <c r="O1015" s="405">
        <v>0</v>
      </c>
      <c r="P1015" s="405">
        <v>0</v>
      </c>
      <c r="Q1015" s="405">
        <v>0</v>
      </c>
      <c r="R1015" s="405">
        <v>0</v>
      </c>
      <c r="S1015" s="405">
        <v>0</v>
      </c>
      <c r="T1015" s="405">
        <v>0</v>
      </c>
    </row>
    <row r="1016" spans="1:20">
      <c r="A1016" s="405" t="s">
        <v>10872</v>
      </c>
      <c r="B1016" s="405" t="s">
        <v>3968</v>
      </c>
      <c r="C1016" s="405" t="s">
        <v>37</v>
      </c>
      <c r="D1016" s="405" t="s">
        <v>10873</v>
      </c>
      <c r="F1016" s="405">
        <v>0</v>
      </c>
      <c r="G1016" s="405">
        <v>0</v>
      </c>
      <c r="H1016" s="405">
        <v>0</v>
      </c>
      <c r="I1016" s="405">
        <v>0</v>
      </c>
      <c r="J1016" s="405">
        <v>0</v>
      </c>
      <c r="K1016" s="405">
        <v>0</v>
      </c>
      <c r="L1016" s="405">
        <v>0</v>
      </c>
      <c r="M1016" s="405">
        <v>0</v>
      </c>
      <c r="N1016" s="405">
        <v>0</v>
      </c>
      <c r="O1016" s="405">
        <v>0</v>
      </c>
      <c r="P1016" s="405">
        <v>0</v>
      </c>
      <c r="Q1016" s="405">
        <v>0</v>
      </c>
      <c r="R1016" s="405">
        <v>0</v>
      </c>
      <c r="S1016" s="405">
        <v>0</v>
      </c>
      <c r="T1016" s="405">
        <v>0</v>
      </c>
    </row>
    <row r="1017" spans="1:20">
      <c r="A1017" s="405" t="s">
        <v>10874</v>
      </c>
      <c r="B1017" s="405" t="s">
        <v>10139</v>
      </c>
      <c r="C1017" s="405" t="s">
        <v>37</v>
      </c>
      <c r="D1017" s="405" t="s">
        <v>10875</v>
      </c>
      <c r="E1017" s="405" t="s">
        <v>10876</v>
      </c>
      <c r="F1017" s="405">
        <v>0</v>
      </c>
      <c r="G1017" s="405">
        <v>4</v>
      </c>
      <c r="H1017" s="405">
        <v>0</v>
      </c>
      <c r="I1017" s="405">
        <v>5</v>
      </c>
      <c r="J1017" s="405">
        <v>3</v>
      </c>
      <c r="K1017" s="405">
        <v>0</v>
      </c>
      <c r="L1017" s="405">
        <v>0</v>
      </c>
      <c r="M1017" s="405">
        <v>0</v>
      </c>
      <c r="N1017" s="405">
        <v>0</v>
      </c>
      <c r="O1017" s="405">
        <v>0</v>
      </c>
      <c r="P1017" s="405">
        <v>2</v>
      </c>
      <c r="Q1017" s="405">
        <v>0</v>
      </c>
      <c r="R1017" s="405">
        <v>14</v>
      </c>
      <c r="S1017" s="405">
        <v>12</v>
      </c>
      <c r="T1017" s="405">
        <v>2</v>
      </c>
    </row>
    <row r="1018" spans="1:20">
      <c r="A1018" s="405" t="s">
        <v>10877</v>
      </c>
      <c r="B1018" s="405" t="s">
        <v>128</v>
      </c>
      <c r="C1018" s="405" t="s">
        <v>37</v>
      </c>
      <c r="D1018" s="405" t="s">
        <v>10878</v>
      </c>
      <c r="E1018" s="405" t="s">
        <v>10879</v>
      </c>
      <c r="F1018" s="405">
        <v>0</v>
      </c>
      <c r="G1018" s="405">
        <v>0</v>
      </c>
      <c r="H1018" s="405">
        <v>0</v>
      </c>
      <c r="I1018" s="405">
        <v>0</v>
      </c>
      <c r="J1018" s="405">
        <v>0</v>
      </c>
      <c r="K1018" s="405">
        <v>0</v>
      </c>
      <c r="L1018" s="405">
        <v>1</v>
      </c>
      <c r="M1018" s="405">
        <v>0</v>
      </c>
      <c r="N1018" s="405">
        <v>0</v>
      </c>
      <c r="O1018" s="405">
        <v>0</v>
      </c>
      <c r="P1018" s="405">
        <v>0</v>
      </c>
      <c r="Q1018" s="405">
        <v>0</v>
      </c>
      <c r="R1018" s="405">
        <v>1</v>
      </c>
      <c r="S1018" s="405">
        <v>0</v>
      </c>
      <c r="T1018" s="405">
        <v>1</v>
      </c>
    </row>
    <row r="1019" spans="1:20">
      <c r="A1019" s="405" t="s">
        <v>10880</v>
      </c>
      <c r="B1019" s="405" t="s">
        <v>8635</v>
      </c>
      <c r="C1019" s="405" t="s">
        <v>37</v>
      </c>
      <c r="D1019" s="405" t="s">
        <v>10881</v>
      </c>
      <c r="F1019" s="405">
        <v>0</v>
      </c>
      <c r="G1019" s="405">
        <v>0</v>
      </c>
      <c r="H1019" s="405">
        <v>0</v>
      </c>
      <c r="I1019" s="405">
        <v>0</v>
      </c>
      <c r="J1019" s="405">
        <v>1</v>
      </c>
      <c r="K1019" s="405">
        <v>0</v>
      </c>
      <c r="L1019" s="405">
        <v>0</v>
      </c>
      <c r="M1019" s="405">
        <v>0</v>
      </c>
      <c r="N1019" s="405">
        <v>0</v>
      </c>
      <c r="O1019" s="405">
        <v>6</v>
      </c>
      <c r="P1019" s="405">
        <v>0</v>
      </c>
      <c r="Q1019" s="405">
        <v>0</v>
      </c>
      <c r="R1019" s="405">
        <v>7</v>
      </c>
      <c r="S1019" s="405">
        <v>5</v>
      </c>
      <c r="T1019" s="405">
        <v>2</v>
      </c>
    </row>
    <row r="1020" spans="1:20">
      <c r="A1020" s="405" t="s">
        <v>10882</v>
      </c>
      <c r="B1020" s="405" t="s">
        <v>8631</v>
      </c>
      <c r="C1020" s="405" t="s">
        <v>37</v>
      </c>
      <c r="D1020" s="405" t="s">
        <v>10883</v>
      </c>
      <c r="E1020" s="405" t="s">
        <v>10884</v>
      </c>
      <c r="F1020" s="405">
        <v>0</v>
      </c>
      <c r="G1020" s="405">
        <v>0</v>
      </c>
      <c r="H1020" s="405">
        <v>0</v>
      </c>
      <c r="I1020" s="405">
        <v>0</v>
      </c>
      <c r="J1020" s="405">
        <v>0</v>
      </c>
      <c r="K1020" s="405">
        <v>0</v>
      </c>
      <c r="L1020" s="405">
        <v>0</v>
      </c>
      <c r="M1020" s="405">
        <v>0</v>
      </c>
      <c r="N1020" s="405">
        <v>0</v>
      </c>
      <c r="O1020" s="405">
        <v>0</v>
      </c>
      <c r="P1020" s="405">
        <v>0</v>
      </c>
      <c r="Q1020" s="405">
        <v>0</v>
      </c>
      <c r="R1020" s="405">
        <v>0</v>
      </c>
      <c r="S1020" s="405">
        <v>0</v>
      </c>
      <c r="T1020" s="405">
        <v>0</v>
      </c>
    </row>
    <row r="1021" spans="1:20">
      <c r="A1021" s="405" t="s">
        <v>10885</v>
      </c>
      <c r="B1021" s="405" t="s">
        <v>4003</v>
      </c>
      <c r="C1021" s="405" t="s">
        <v>37</v>
      </c>
      <c r="D1021" s="405" t="s">
        <v>10886</v>
      </c>
      <c r="F1021" s="405">
        <v>0</v>
      </c>
      <c r="G1021" s="405">
        <v>0</v>
      </c>
      <c r="H1021" s="405">
        <v>1</v>
      </c>
      <c r="I1021" s="405">
        <v>0</v>
      </c>
      <c r="J1021" s="405">
        <v>0</v>
      </c>
      <c r="K1021" s="405">
        <v>0</v>
      </c>
      <c r="L1021" s="405">
        <v>0</v>
      </c>
      <c r="M1021" s="405">
        <v>0</v>
      </c>
      <c r="N1021" s="405">
        <v>0</v>
      </c>
      <c r="O1021" s="405">
        <v>2</v>
      </c>
      <c r="P1021" s="405">
        <v>8</v>
      </c>
      <c r="Q1021" s="405">
        <v>0</v>
      </c>
      <c r="R1021" s="405">
        <v>11</v>
      </c>
      <c r="S1021" s="405">
        <v>8</v>
      </c>
      <c r="T1021" s="405">
        <v>3</v>
      </c>
    </row>
    <row r="1022" spans="1:20">
      <c r="A1022" s="405" t="s">
        <v>4973</v>
      </c>
      <c r="B1022" s="405" t="s">
        <v>4974</v>
      </c>
      <c r="C1022" s="405" t="s">
        <v>37</v>
      </c>
      <c r="D1022" s="405" t="s">
        <v>4977</v>
      </c>
      <c r="E1022" s="405" t="s">
        <v>4978</v>
      </c>
      <c r="F1022" s="405">
        <v>0</v>
      </c>
      <c r="G1022" s="405">
        <v>0</v>
      </c>
      <c r="H1022" s="405">
        <v>0</v>
      </c>
      <c r="I1022" s="405">
        <v>0</v>
      </c>
      <c r="J1022" s="405">
        <v>0</v>
      </c>
      <c r="K1022" s="405">
        <v>0</v>
      </c>
      <c r="L1022" s="405">
        <v>0</v>
      </c>
      <c r="M1022" s="405">
        <v>0</v>
      </c>
      <c r="N1022" s="405">
        <v>0</v>
      </c>
      <c r="O1022" s="405">
        <v>0</v>
      </c>
      <c r="P1022" s="405">
        <v>0</v>
      </c>
      <c r="Q1022" s="405">
        <v>0</v>
      </c>
      <c r="R1022" s="405">
        <v>0</v>
      </c>
      <c r="S1022" s="405">
        <v>0</v>
      </c>
      <c r="T1022" s="405">
        <v>0</v>
      </c>
    </row>
    <row r="1023" spans="1:20">
      <c r="A1023" s="405" t="s">
        <v>10887</v>
      </c>
      <c r="B1023" s="405" t="s">
        <v>8647</v>
      </c>
      <c r="C1023" s="405" t="s">
        <v>37</v>
      </c>
      <c r="D1023" s="405" t="s">
        <v>10888</v>
      </c>
      <c r="E1023" s="405" t="s">
        <v>10889</v>
      </c>
      <c r="F1023" s="405">
        <v>0</v>
      </c>
      <c r="G1023" s="405">
        <v>0</v>
      </c>
      <c r="H1023" s="405">
        <v>0</v>
      </c>
      <c r="I1023" s="405">
        <v>0</v>
      </c>
      <c r="J1023" s="405">
        <v>0</v>
      </c>
      <c r="K1023" s="405">
        <v>0</v>
      </c>
      <c r="L1023" s="405">
        <v>0</v>
      </c>
      <c r="M1023" s="405">
        <v>0</v>
      </c>
      <c r="N1023" s="405">
        <v>0</v>
      </c>
      <c r="O1023" s="405">
        <v>0</v>
      </c>
      <c r="P1023" s="405">
        <v>0</v>
      </c>
      <c r="Q1023" s="405">
        <v>0</v>
      </c>
      <c r="R1023" s="405">
        <v>0</v>
      </c>
      <c r="S1023" s="405">
        <v>0</v>
      </c>
      <c r="T1023" s="405">
        <v>0</v>
      </c>
    </row>
    <row r="1024" spans="1:20">
      <c r="A1024" s="405" t="s">
        <v>10890</v>
      </c>
      <c r="B1024" s="405" t="s">
        <v>8647</v>
      </c>
      <c r="C1024" s="405" t="s">
        <v>37</v>
      </c>
      <c r="D1024" s="405" t="s">
        <v>10891</v>
      </c>
      <c r="E1024" s="405" t="s">
        <v>10892</v>
      </c>
      <c r="F1024" s="405">
        <v>0</v>
      </c>
      <c r="G1024" s="405">
        <v>0</v>
      </c>
      <c r="H1024" s="405">
        <v>0</v>
      </c>
      <c r="I1024" s="405">
        <v>0</v>
      </c>
      <c r="J1024" s="405">
        <v>0</v>
      </c>
      <c r="K1024" s="405">
        <v>0</v>
      </c>
      <c r="L1024" s="405">
        <v>0</v>
      </c>
      <c r="M1024" s="405">
        <v>0</v>
      </c>
      <c r="N1024" s="405">
        <v>0</v>
      </c>
      <c r="O1024" s="405">
        <v>0</v>
      </c>
      <c r="P1024" s="405">
        <v>0</v>
      </c>
      <c r="Q1024" s="405">
        <v>0</v>
      </c>
      <c r="R1024" s="405">
        <v>0</v>
      </c>
      <c r="S1024" s="405">
        <v>0</v>
      </c>
      <c r="T1024" s="405">
        <v>0</v>
      </c>
    </row>
    <row r="1025" spans="1:20">
      <c r="A1025" s="405" t="s">
        <v>10893</v>
      </c>
      <c r="B1025" s="405" t="s">
        <v>8664</v>
      </c>
      <c r="C1025" s="405" t="s">
        <v>37</v>
      </c>
      <c r="D1025" s="405" t="s">
        <v>10894</v>
      </c>
      <c r="E1025" s="405" t="s">
        <v>10895</v>
      </c>
      <c r="F1025" s="405">
        <v>0</v>
      </c>
      <c r="G1025" s="405">
        <v>1</v>
      </c>
      <c r="H1025" s="405">
        <v>21</v>
      </c>
      <c r="I1025" s="405">
        <v>19</v>
      </c>
      <c r="J1025" s="405">
        <v>8</v>
      </c>
      <c r="K1025" s="405">
        <v>0</v>
      </c>
      <c r="L1025" s="405">
        <v>0</v>
      </c>
      <c r="M1025" s="405">
        <v>0</v>
      </c>
      <c r="N1025" s="405">
        <v>1</v>
      </c>
      <c r="O1025" s="405">
        <v>2</v>
      </c>
      <c r="P1025" s="405">
        <v>3</v>
      </c>
      <c r="Q1025" s="405">
        <v>0</v>
      </c>
      <c r="R1025" s="405">
        <v>55</v>
      </c>
      <c r="S1025" s="405">
        <v>33</v>
      </c>
      <c r="T1025" s="405">
        <v>22</v>
      </c>
    </row>
    <row r="1026" spans="1:20">
      <c r="A1026" s="405" t="s">
        <v>10896</v>
      </c>
      <c r="B1026" s="405" t="s">
        <v>10897</v>
      </c>
      <c r="C1026" s="405" t="s">
        <v>37</v>
      </c>
      <c r="D1026" s="405" t="s">
        <v>10898</v>
      </c>
      <c r="F1026" s="405">
        <v>0</v>
      </c>
      <c r="G1026" s="405">
        <v>0</v>
      </c>
      <c r="H1026" s="405">
        <v>0</v>
      </c>
      <c r="I1026" s="405">
        <v>0</v>
      </c>
      <c r="J1026" s="405">
        <v>0</v>
      </c>
      <c r="K1026" s="405">
        <v>0</v>
      </c>
      <c r="L1026" s="405">
        <v>0</v>
      </c>
      <c r="M1026" s="405">
        <v>0</v>
      </c>
      <c r="N1026" s="405">
        <v>0</v>
      </c>
      <c r="O1026" s="405">
        <v>0</v>
      </c>
      <c r="P1026" s="405">
        <v>0</v>
      </c>
      <c r="Q1026" s="405">
        <v>0</v>
      </c>
      <c r="R1026" s="405">
        <v>0</v>
      </c>
      <c r="S1026" s="405">
        <v>0</v>
      </c>
      <c r="T1026" s="405">
        <v>0</v>
      </c>
    </row>
    <row r="1027" spans="1:20">
      <c r="A1027" s="405" t="s">
        <v>10899</v>
      </c>
      <c r="B1027" s="405" t="s">
        <v>9526</v>
      </c>
      <c r="C1027" s="405" t="s">
        <v>37</v>
      </c>
      <c r="D1027" s="405" t="s">
        <v>10900</v>
      </c>
      <c r="F1027" s="405">
        <v>0</v>
      </c>
      <c r="G1027" s="405">
        <v>0</v>
      </c>
      <c r="H1027" s="405">
        <v>0</v>
      </c>
      <c r="I1027" s="405">
        <v>0</v>
      </c>
      <c r="J1027" s="405">
        <v>0</v>
      </c>
      <c r="K1027" s="405">
        <v>0</v>
      </c>
      <c r="L1027" s="405">
        <v>0</v>
      </c>
      <c r="M1027" s="405">
        <v>0</v>
      </c>
      <c r="N1027" s="405">
        <v>0</v>
      </c>
      <c r="O1027" s="405">
        <v>0</v>
      </c>
      <c r="P1027" s="405">
        <v>0</v>
      </c>
      <c r="Q1027" s="405">
        <v>0</v>
      </c>
      <c r="R1027" s="405">
        <v>0</v>
      </c>
      <c r="S1027" s="405">
        <v>0</v>
      </c>
      <c r="T1027" s="405">
        <v>0</v>
      </c>
    </row>
    <row r="1028" spans="1:20">
      <c r="A1028" s="405" t="s">
        <v>10901</v>
      </c>
      <c r="B1028" s="405" t="s">
        <v>10902</v>
      </c>
      <c r="C1028" s="405" t="s">
        <v>37</v>
      </c>
      <c r="D1028" s="405" t="s">
        <v>10903</v>
      </c>
      <c r="E1028" s="405" t="s">
        <v>10904</v>
      </c>
      <c r="F1028" s="405">
        <v>0</v>
      </c>
      <c r="G1028" s="405">
        <v>0</v>
      </c>
      <c r="H1028" s="405">
        <v>7</v>
      </c>
      <c r="I1028" s="405">
        <v>22</v>
      </c>
      <c r="J1028" s="405">
        <v>19</v>
      </c>
      <c r="K1028" s="405">
        <v>0</v>
      </c>
      <c r="L1028" s="405">
        <v>0</v>
      </c>
      <c r="M1028" s="405">
        <v>1</v>
      </c>
      <c r="N1028" s="405">
        <v>2</v>
      </c>
      <c r="O1028" s="405">
        <v>3</v>
      </c>
      <c r="P1028" s="405">
        <v>16</v>
      </c>
      <c r="Q1028" s="405">
        <v>3</v>
      </c>
      <c r="R1028" s="405">
        <v>73</v>
      </c>
      <c r="S1028" s="405">
        <v>51</v>
      </c>
      <c r="T1028" s="405">
        <v>22</v>
      </c>
    </row>
    <row r="1029" spans="1:20">
      <c r="A1029" s="405" t="s">
        <v>7764</v>
      </c>
      <c r="B1029" s="405" t="s">
        <v>7183</v>
      </c>
      <c r="C1029" s="405" t="s">
        <v>37</v>
      </c>
      <c r="D1029" s="405" t="s">
        <v>10905</v>
      </c>
      <c r="E1029" s="405" t="s">
        <v>7765</v>
      </c>
      <c r="F1029" s="405">
        <v>0</v>
      </c>
      <c r="G1029" s="405">
        <v>0</v>
      </c>
      <c r="H1029" s="405">
        <v>0</v>
      </c>
      <c r="I1029" s="405">
        <v>0</v>
      </c>
      <c r="J1029" s="405">
        <v>0</v>
      </c>
      <c r="K1029" s="405">
        <v>0</v>
      </c>
      <c r="L1029" s="405">
        <v>0</v>
      </c>
      <c r="M1029" s="405">
        <v>0</v>
      </c>
      <c r="N1029" s="405">
        <v>0</v>
      </c>
      <c r="O1029" s="405">
        <v>0</v>
      </c>
      <c r="P1029" s="405">
        <v>0</v>
      </c>
      <c r="Q1029" s="405">
        <v>0</v>
      </c>
      <c r="R1029" s="405">
        <v>0</v>
      </c>
      <c r="S1029" s="405">
        <v>0</v>
      </c>
      <c r="T1029" s="405">
        <v>0</v>
      </c>
    </row>
    <row r="1030" spans="1:20">
      <c r="A1030" s="405" t="s">
        <v>10906</v>
      </c>
      <c r="B1030" s="405" t="s">
        <v>128</v>
      </c>
      <c r="C1030" s="405" t="s">
        <v>37</v>
      </c>
      <c r="D1030" s="405" t="s">
        <v>10907</v>
      </c>
      <c r="E1030" s="405" t="s">
        <v>10908</v>
      </c>
      <c r="F1030" s="405">
        <v>0</v>
      </c>
      <c r="G1030" s="405">
        <v>0</v>
      </c>
      <c r="H1030" s="405">
        <v>0</v>
      </c>
      <c r="I1030" s="405">
        <v>0</v>
      </c>
      <c r="J1030" s="405">
        <v>0</v>
      </c>
      <c r="K1030" s="405">
        <v>0</v>
      </c>
      <c r="L1030" s="405">
        <v>0</v>
      </c>
      <c r="M1030" s="405">
        <v>0</v>
      </c>
      <c r="N1030" s="405">
        <v>0</v>
      </c>
      <c r="O1030" s="405">
        <v>0</v>
      </c>
      <c r="P1030" s="405">
        <v>0</v>
      </c>
      <c r="Q1030" s="405">
        <v>0</v>
      </c>
      <c r="R1030" s="405">
        <v>0</v>
      </c>
      <c r="S1030" s="405">
        <v>0</v>
      </c>
      <c r="T1030" s="405">
        <v>0</v>
      </c>
    </row>
    <row r="1031" spans="1:20">
      <c r="A1031" s="405" t="s">
        <v>4979</v>
      </c>
      <c r="B1031" s="405" t="s">
        <v>4980</v>
      </c>
      <c r="C1031" s="405" t="s">
        <v>37</v>
      </c>
      <c r="D1031" s="405" t="s">
        <v>4983</v>
      </c>
      <c r="F1031" s="405">
        <v>0</v>
      </c>
      <c r="G1031" s="405">
        <v>0</v>
      </c>
      <c r="H1031" s="405">
        <v>0</v>
      </c>
      <c r="I1031" s="405">
        <v>0</v>
      </c>
      <c r="J1031" s="405">
        <v>0</v>
      </c>
      <c r="K1031" s="405">
        <v>0</v>
      </c>
      <c r="L1031" s="405">
        <v>0</v>
      </c>
      <c r="M1031" s="405">
        <v>0</v>
      </c>
      <c r="N1031" s="405">
        <v>0</v>
      </c>
      <c r="O1031" s="405">
        <v>0</v>
      </c>
      <c r="P1031" s="405">
        <v>0</v>
      </c>
      <c r="Q1031" s="405">
        <v>0</v>
      </c>
      <c r="R1031" s="405">
        <v>0</v>
      </c>
      <c r="S1031" s="405">
        <v>0</v>
      </c>
      <c r="T1031" s="405">
        <v>0</v>
      </c>
    </row>
    <row r="1032" spans="1:20">
      <c r="A1032" s="405" t="s">
        <v>10909</v>
      </c>
      <c r="B1032" s="405" t="s">
        <v>7183</v>
      </c>
      <c r="C1032" s="405" t="s">
        <v>37</v>
      </c>
      <c r="D1032" s="405" t="s">
        <v>10910</v>
      </c>
      <c r="E1032" s="405" t="s">
        <v>10911</v>
      </c>
      <c r="F1032" s="405">
        <v>0</v>
      </c>
      <c r="G1032" s="405">
        <v>0</v>
      </c>
      <c r="H1032" s="405">
        <v>0</v>
      </c>
      <c r="I1032" s="405">
        <v>0</v>
      </c>
      <c r="J1032" s="405">
        <v>0</v>
      </c>
      <c r="K1032" s="405">
        <v>0</v>
      </c>
      <c r="L1032" s="405">
        <v>0</v>
      </c>
      <c r="M1032" s="405">
        <v>0</v>
      </c>
      <c r="N1032" s="405">
        <v>0</v>
      </c>
      <c r="O1032" s="405">
        <v>0</v>
      </c>
      <c r="P1032" s="405">
        <v>0</v>
      </c>
      <c r="Q1032" s="405">
        <v>0</v>
      </c>
      <c r="R1032" s="405">
        <v>0</v>
      </c>
      <c r="S1032" s="405">
        <v>0</v>
      </c>
      <c r="T1032" s="405">
        <v>0</v>
      </c>
    </row>
    <row r="1033" spans="1:20">
      <c r="A1033" s="405" t="s">
        <v>10912</v>
      </c>
      <c r="B1033" s="405" t="s">
        <v>8647</v>
      </c>
      <c r="C1033" s="405" t="s">
        <v>37</v>
      </c>
      <c r="D1033" s="405" t="s">
        <v>10913</v>
      </c>
      <c r="E1033" s="405" t="s">
        <v>10914</v>
      </c>
      <c r="F1033" s="405">
        <v>0</v>
      </c>
      <c r="G1033" s="405">
        <v>0</v>
      </c>
      <c r="H1033" s="405">
        <v>0</v>
      </c>
      <c r="I1033" s="405">
        <v>0</v>
      </c>
      <c r="J1033" s="405">
        <v>0</v>
      </c>
      <c r="K1033" s="405">
        <v>0</v>
      </c>
      <c r="L1033" s="405">
        <v>0</v>
      </c>
      <c r="M1033" s="405">
        <v>0</v>
      </c>
      <c r="N1033" s="405">
        <v>0</v>
      </c>
      <c r="O1033" s="405">
        <v>0</v>
      </c>
      <c r="P1033" s="405">
        <v>0</v>
      </c>
      <c r="Q1033" s="405">
        <v>0</v>
      </c>
      <c r="R1033" s="405">
        <v>0</v>
      </c>
      <c r="S1033" s="405">
        <v>0</v>
      </c>
      <c r="T1033" s="405">
        <v>0</v>
      </c>
    </row>
    <row r="1034" spans="1:20">
      <c r="A1034" s="405" t="s">
        <v>7769</v>
      </c>
      <c r="B1034" s="405" t="s">
        <v>10915</v>
      </c>
      <c r="C1034" s="405" t="s">
        <v>37</v>
      </c>
      <c r="D1034" s="405" t="s">
        <v>7770</v>
      </c>
      <c r="F1034" s="405">
        <v>4</v>
      </c>
      <c r="G1034" s="405">
        <v>2</v>
      </c>
      <c r="H1034" s="405">
        <v>0</v>
      </c>
      <c r="I1034" s="405">
        <v>2</v>
      </c>
      <c r="J1034" s="405">
        <v>1</v>
      </c>
      <c r="K1034" s="405">
        <v>1</v>
      </c>
      <c r="L1034" s="405">
        <v>0</v>
      </c>
      <c r="M1034" s="405">
        <v>0</v>
      </c>
      <c r="N1034" s="405">
        <v>0</v>
      </c>
      <c r="O1034" s="405">
        <v>2</v>
      </c>
      <c r="P1034" s="405">
        <v>3</v>
      </c>
      <c r="Q1034" s="405">
        <v>0</v>
      </c>
      <c r="R1034" s="405">
        <v>15</v>
      </c>
      <c r="S1034" s="405">
        <v>13</v>
      </c>
      <c r="T1034" s="405">
        <v>2</v>
      </c>
    </row>
    <row r="1035" spans="1:20">
      <c r="A1035" s="405" t="s">
        <v>10916</v>
      </c>
      <c r="B1035" s="405" t="s">
        <v>128</v>
      </c>
      <c r="C1035" s="405" t="s">
        <v>37</v>
      </c>
      <c r="D1035" s="405" t="s">
        <v>10917</v>
      </c>
      <c r="E1035" s="405" t="s">
        <v>10918</v>
      </c>
      <c r="F1035" s="405">
        <v>0</v>
      </c>
      <c r="G1035" s="405">
        <v>7</v>
      </c>
      <c r="H1035" s="405">
        <v>0</v>
      </c>
      <c r="I1035" s="405">
        <v>4</v>
      </c>
      <c r="J1035" s="405">
        <v>0</v>
      </c>
      <c r="K1035" s="405">
        <v>1</v>
      </c>
      <c r="L1035" s="405">
        <v>3</v>
      </c>
      <c r="M1035" s="405">
        <v>0</v>
      </c>
      <c r="N1035" s="405">
        <v>0</v>
      </c>
      <c r="O1035" s="405">
        <v>2</v>
      </c>
      <c r="P1035" s="405">
        <v>0</v>
      </c>
      <c r="Q1035" s="405">
        <v>0</v>
      </c>
      <c r="R1035" s="405">
        <v>17</v>
      </c>
      <c r="S1035" s="405">
        <v>17</v>
      </c>
      <c r="T1035" s="405">
        <v>0</v>
      </c>
    </row>
    <row r="1036" spans="1:20">
      <c r="A1036" s="405" t="s">
        <v>10919</v>
      </c>
      <c r="B1036" s="405" t="s">
        <v>10920</v>
      </c>
      <c r="C1036" s="405" t="s">
        <v>37</v>
      </c>
      <c r="D1036" s="405" t="s">
        <v>10921</v>
      </c>
      <c r="E1036" s="405" t="s">
        <v>10922</v>
      </c>
      <c r="F1036" s="405">
        <v>0</v>
      </c>
      <c r="G1036" s="405">
        <v>4</v>
      </c>
      <c r="H1036" s="405">
        <v>5</v>
      </c>
      <c r="I1036" s="405">
        <v>2</v>
      </c>
      <c r="J1036" s="405">
        <v>3</v>
      </c>
      <c r="K1036" s="405">
        <v>0</v>
      </c>
      <c r="L1036" s="405">
        <v>0</v>
      </c>
      <c r="M1036" s="405">
        <v>0</v>
      </c>
      <c r="N1036" s="405">
        <v>2</v>
      </c>
      <c r="O1036" s="405">
        <v>0</v>
      </c>
      <c r="P1036" s="405">
        <v>11</v>
      </c>
      <c r="Q1036" s="405">
        <v>13</v>
      </c>
      <c r="R1036" s="405">
        <v>40</v>
      </c>
      <c r="S1036" s="405">
        <v>26</v>
      </c>
      <c r="T1036" s="405">
        <v>14</v>
      </c>
    </row>
    <row r="1037" spans="1:20">
      <c r="A1037" s="405" t="s">
        <v>2882</v>
      </c>
      <c r="B1037" s="405" t="s">
        <v>8631</v>
      </c>
      <c r="C1037" s="405" t="s">
        <v>37</v>
      </c>
      <c r="D1037" s="405" t="s">
        <v>2883</v>
      </c>
      <c r="F1037" s="405">
        <v>1</v>
      </c>
      <c r="G1037" s="405">
        <v>18</v>
      </c>
      <c r="H1037" s="405">
        <v>27</v>
      </c>
      <c r="I1037" s="405">
        <v>14</v>
      </c>
      <c r="J1037" s="405">
        <v>15</v>
      </c>
      <c r="K1037" s="405">
        <v>0</v>
      </c>
      <c r="L1037" s="405">
        <v>1</v>
      </c>
      <c r="M1037" s="405">
        <v>1</v>
      </c>
      <c r="N1037" s="405">
        <v>13</v>
      </c>
      <c r="O1037" s="405">
        <v>10</v>
      </c>
      <c r="P1037" s="405">
        <v>16</v>
      </c>
      <c r="Q1037" s="405">
        <v>3</v>
      </c>
      <c r="R1037" s="405">
        <v>119</v>
      </c>
      <c r="S1037" s="405">
        <v>86</v>
      </c>
      <c r="T1037" s="405">
        <v>33</v>
      </c>
    </row>
    <row r="1038" spans="1:20">
      <c r="A1038" s="405" t="s">
        <v>10923</v>
      </c>
      <c r="B1038" s="405" t="s">
        <v>3891</v>
      </c>
      <c r="C1038" s="405" t="s">
        <v>37</v>
      </c>
      <c r="D1038" s="405" t="s">
        <v>10924</v>
      </c>
      <c r="E1038" s="405" t="s">
        <v>10925</v>
      </c>
      <c r="F1038" s="405">
        <v>2</v>
      </c>
      <c r="G1038" s="405">
        <v>1</v>
      </c>
      <c r="H1038" s="405">
        <v>2</v>
      </c>
      <c r="I1038" s="405">
        <v>4</v>
      </c>
      <c r="J1038" s="405">
        <v>0</v>
      </c>
      <c r="K1038" s="405">
        <v>0</v>
      </c>
      <c r="L1038" s="405">
        <v>0</v>
      </c>
      <c r="M1038" s="405">
        <v>3</v>
      </c>
      <c r="N1038" s="405">
        <v>1</v>
      </c>
      <c r="O1038" s="405">
        <v>2</v>
      </c>
      <c r="P1038" s="405">
        <v>1</v>
      </c>
      <c r="Q1038" s="405">
        <v>1</v>
      </c>
      <c r="R1038" s="405">
        <v>17</v>
      </c>
      <c r="S1038" s="405">
        <v>12</v>
      </c>
      <c r="T1038" s="405">
        <v>5</v>
      </c>
    </row>
    <row r="1039" spans="1:20">
      <c r="A1039" s="405" t="s">
        <v>10926</v>
      </c>
      <c r="B1039" s="405" t="s">
        <v>8679</v>
      </c>
      <c r="C1039" s="405" t="s">
        <v>37</v>
      </c>
      <c r="D1039" s="405" t="s">
        <v>10927</v>
      </c>
      <c r="E1039" s="405" t="s">
        <v>10928</v>
      </c>
      <c r="F1039" s="405">
        <v>0</v>
      </c>
      <c r="G1039" s="405">
        <v>0</v>
      </c>
      <c r="H1039" s="405">
        <v>3</v>
      </c>
      <c r="I1039" s="405">
        <v>0</v>
      </c>
      <c r="J1039" s="405">
        <v>0</v>
      </c>
      <c r="K1039" s="405">
        <v>0</v>
      </c>
      <c r="L1039" s="405">
        <v>0</v>
      </c>
      <c r="M1039" s="405">
        <v>0</v>
      </c>
      <c r="N1039" s="405">
        <v>0</v>
      </c>
      <c r="O1039" s="405">
        <v>0</v>
      </c>
      <c r="P1039" s="405">
        <v>2</v>
      </c>
      <c r="Q1039" s="405">
        <v>0</v>
      </c>
      <c r="R1039" s="405">
        <v>5</v>
      </c>
      <c r="S1039" s="405">
        <v>5</v>
      </c>
      <c r="T1039" s="405">
        <v>0</v>
      </c>
    </row>
    <row r="1040" spans="1:20">
      <c r="A1040" s="405" t="s">
        <v>10929</v>
      </c>
      <c r="B1040" s="405" t="s">
        <v>8853</v>
      </c>
      <c r="C1040" s="405" t="s">
        <v>37</v>
      </c>
      <c r="D1040" s="405" t="s">
        <v>10930</v>
      </c>
      <c r="F1040" s="405">
        <v>0</v>
      </c>
      <c r="G1040" s="405">
        <v>0</v>
      </c>
      <c r="H1040" s="405">
        <v>0</v>
      </c>
      <c r="I1040" s="405">
        <v>0</v>
      </c>
      <c r="J1040" s="405">
        <v>0</v>
      </c>
      <c r="K1040" s="405">
        <v>0</v>
      </c>
      <c r="L1040" s="405">
        <v>1</v>
      </c>
      <c r="M1040" s="405">
        <v>0</v>
      </c>
      <c r="N1040" s="405">
        <v>0</v>
      </c>
      <c r="O1040" s="405">
        <v>2</v>
      </c>
      <c r="P1040" s="405">
        <v>0</v>
      </c>
      <c r="Q1040" s="405">
        <v>0</v>
      </c>
      <c r="R1040" s="405">
        <v>3</v>
      </c>
      <c r="S1040" s="405">
        <v>2</v>
      </c>
      <c r="T1040" s="405">
        <v>1</v>
      </c>
    </row>
    <row r="1041" spans="1:20">
      <c r="A1041" s="405" t="s">
        <v>10931</v>
      </c>
      <c r="B1041" s="405" t="s">
        <v>8647</v>
      </c>
      <c r="C1041" s="405" t="s">
        <v>37</v>
      </c>
      <c r="D1041" s="405" t="s">
        <v>10932</v>
      </c>
      <c r="E1041" s="405" t="s">
        <v>10933</v>
      </c>
      <c r="F1041" s="405">
        <v>0</v>
      </c>
      <c r="G1041" s="405">
        <v>0</v>
      </c>
      <c r="H1041" s="405">
        <v>0</v>
      </c>
      <c r="I1041" s="405">
        <v>0</v>
      </c>
      <c r="J1041" s="405">
        <v>0</v>
      </c>
      <c r="K1041" s="405">
        <v>0</v>
      </c>
      <c r="L1041" s="405">
        <v>0</v>
      </c>
      <c r="M1041" s="405">
        <v>0</v>
      </c>
      <c r="N1041" s="405">
        <v>0</v>
      </c>
      <c r="O1041" s="405">
        <v>0</v>
      </c>
      <c r="P1041" s="405">
        <v>0</v>
      </c>
      <c r="Q1041" s="405">
        <v>0</v>
      </c>
      <c r="R1041" s="405">
        <v>0</v>
      </c>
      <c r="S1041" s="405">
        <v>0</v>
      </c>
      <c r="T1041" s="405">
        <v>0</v>
      </c>
    </row>
    <row r="1042" spans="1:20">
      <c r="A1042" s="405" t="s">
        <v>10934</v>
      </c>
      <c r="B1042" s="405" t="s">
        <v>8647</v>
      </c>
      <c r="C1042" s="405" t="s">
        <v>37</v>
      </c>
      <c r="D1042" s="405" t="s">
        <v>10935</v>
      </c>
      <c r="E1042" s="405" t="s">
        <v>10936</v>
      </c>
      <c r="F1042" s="405">
        <v>0</v>
      </c>
      <c r="G1042" s="405">
        <v>0</v>
      </c>
      <c r="H1042" s="405">
        <v>0</v>
      </c>
      <c r="I1042" s="405">
        <v>0</v>
      </c>
      <c r="J1042" s="405">
        <v>0</v>
      </c>
      <c r="K1042" s="405">
        <v>0</v>
      </c>
      <c r="L1042" s="405">
        <v>0</v>
      </c>
      <c r="M1042" s="405">
        <v>0</v>
      </c>
      <c r="N1042" s="405">
        <v>0</v>
      </c>
      <c r="O1042" s="405">
        <v>0</v>
      </c>
      <c r="P1042" s="405">
        <v>0</v>
      </c>
      <c r="Q1042" s="405">
        <v>0</v>
      </c>
      <c r="R1042" s="405">
        <v>0</v>
      </c>
      <c r="S1042" s="405">
        <v>0</v>
      </c>
      <c r="T1042" s="405">
        <v>0</v>
      </c>
    </row>
    <row r="1043" spans="1:20">
      <c r="A1043" s="405" t="s">
        <v>10937</v>
      </c>
      <c r="B1043" s="405" t="s">
        <v>10938</v>
      </c>
      <c r="C1043" s="405" t="s">
        <v>37</v>
      </c>
      <c r="D1043" s="405" t="s">
        <v>10939</v>
      </c>
      <c r="F1043" s="405">
        <v>0</v>
      </c>
      <c r="G1043" s="405">
        <v>0</v>
      </c>
      <c r="H1043" s="405">
        <v>0</v>
      </c>
      <c r="I1043" s="405">
        <v>0</v>
      </c>
      <c r="J1043" s="405">
        <v>0</v>
      </c>
      <c r="K1043" s="405">
        <v>0</v>
      </c>
      <c r="L1043" s="405">
        <v>0</v>
      </c>
      <c r="M1043" s="405">
        <v>0</v>
      </c>
      <c r="N1043" s="405">
        <v>0</v>
      </c>
      <c r="O1043" s="405">
        <v>0</v>
      </c>
      <c r="P1043" s="405">
        <v>0</v>
      </c>
      <c r="Q1043" s="405">
        <v>0</v>
      </c>
      <c r="R1043" s="405">
        <v>0</v>
      </c>
      <c r="S1043" s="405">
        <v>0</v>
      </c>
      <c r="T1043" s="405">
        <v>0</v>
      </c>
    </row>
    <row r="1044" spans="1:20">
      <c r="A1044" s="405" t="s">
        <v>10940</v>
      </c>
      <c r="B1044" s="405" t="s">
        <v>10941</v>
      </c>
      <c r="C1044" s="405" t="s">
        <v>37</v>
      </c>
      <c r="D1044" s="405" t="s">
        <v>10942</v>
      </c>
      <c r="F1044" s="405">
        <v>0</v>
      </c>
      <c r="G1044" s="405">
        <v>0</v>
      </c>
      <c r="H1044" s="405">
        <v>0</v>
      </c>
      <c r="I1044" s="405">
        <v>0</v>
      </c>
      <c r="J1044" s="405">
        <v>0</v>
      </c>
      <c r="K1044" s="405">
        <v>0</v>
      </c>
      <c r="L1044" s="405">
        <v>0</v>
      </c>
      <c r="M1044" s="405">
        <v>0</v>
      </c>
      <c r="N1044" s="405">
        <v>0</v>
      </c>
      <c r="O1044" s="405">
        <v>0</v>
      </c>
      <c r="P1044" s="405">
        <v>0</v>
      </c>
      <c r="Q1044" s="405">
        <v>0</v>
      </c>
      <c r="R1044" s="405">
        <v>0</v>
      </c>
      <c r="S1044" s="405">
        <v>0</v>
      </c>
      <c r="T1044" s="405">
        <v>0</v>
      </c>
    </row>
    <row r="1045" spans="1:20">
      <c r="A1045" s="405" t="s">
        <v>10943</v>
      </c>
      <c r="B1045" s="405" t="s">
        <v>10944</v>
      </c>
      <c r="C1045" s="405" t="s">
        <v>37</v>
      </c>
      <c r="D1045" s="405" t="s">
        <v>10945</v>
      </c>
      <c r="F1045" s="405">
        <v>0</v>
      </c>
      <c r="G1045" s="405">
        <v>0</v>
      </c>
      <c r="H1045" s="405">
        <v>0</v>
      </c>
      <c r="I1045" s="405">
        <v>0</v>
      </c>
      <c r="J1045" s="405">
        <v>0</v>
      </c>
      <c r="K1045" s="405">
        <v>0</v>
      </c>
      <c r="L1045" s="405">
        <v>0</v>
      </c>
      <c r="M1045" s="405">
        <v>0</v>
      </c>
      <c r="N1045" s="405">
        <v>0</v>
      </c>
      <c r="O1045" s="405">
        <v>0</v>
      </c>
      <c r="P1045" s="405">
        <v>0</v>
      </c>
      <c r="Q1045" s="405">
        <v>0</v>
      </c>
      <c r="R1045" s="405">
        <v>0</v>
      </c>
      <c r="S1045" s="405">
        <v>0</v>
      </c>
      <c r="T1045" s="405">
        <v>0</v>
      </c>
    </row>
    <row r="1046" spans="1:20">
      <c r="A1046" s="405" t="s">
        <v>10946</v>
      </c>
      <c r="B1046" s="405" t="s">
        <v>10947</v>
      </c>
      <c r="C1046" s="405" t="s">
        <v>37</v>
      </c>
      <c r="D1046" s="405" t="s">
        <v>10948</v>
      </c>
      <c r="F1046" s="405">
        <v>0</v>
      </c>
      <c r="G1046" s="405">
        <v>0</v>
      </c>
      <c r="H1046" s="405">
        <v>0</v>
      </c>
      <c r="I1046" s="405">
        <v>0</v>
      </c>
      <c r="J1046" s="405">
        <v>0</v>
      </c>
      <c r="K1046" s="405">
        <v>0</v>
      </c>
      <c r="L1046" s="405">
        <v>0</v>
      </c>
      <c r="M1046" s="405">
        <v>0</v>
      </c>
      <c r="N1046" s="405">
        <v>0</v>
      </c>
      <c r="O1046" s="405">
        <v>0</v>
      </c>
      <c r="P1046" s="405">
        <v>0</v>
      </c>
      <c r="Q1046" s="405">
        <v>0</v>
      </c>
      <c r="R1046" s="405">
        <v>0</v>
      </c>
      <c r="S1046" s="405">
        <v>0</v>
      </c>
      <c r="T1046" s="405">
        <v>0</v>
      </c>
    </row>
    <row r="1047" spans="1:20">
      <c r="A1047" s="405" t="s">
        <v>4985</v>
      </c>
      <c r="B1047" s="405" t="s">
        <v>8647</v>
      </c>
      <c r="C1047" s="405" t="s">
        <v>37</v>
      </c>
      <c r="D1047" s="405" t="s">
        <v>4989</v>
      </c>
      <c r="E1047" s="405" t="s">
        <v>4990</v>
      </c>
      <c r="F1047" s="405">
        <v>0</v>
      </c>
      <c r="G1047" s="405">
        <v>0</v>
      </c>
      <c r="H1047" s="405">
        <v>0</v>
      </c>
      <c r="I1047" s="405">
        <v>0</v>
      </c>
      <c r="J1047" s="405">
        <v>0</v>
      </c>
      <c r="K1047" s="405">
        <v>0</v>
      </c>
      <c r="L1047" s="405">
        <v>0</v>
      </c>
      <c r="M1047" s="405">
        <v>0</v>
      </c>
      <c r="N1047" s="405">
        <v>0</v>
      </c>
      <c r="O1047" s="405">
        <v>0</v>
      </c>
      <c r="P1047" s="405">
        <v>0</v>
      </c>
      <c r="Q1047" s="405">
        <v>0</v>
      </c>
      <c r="R1047" s="405">
        <v>0</v>
      </c>
      <c r="S1047" s="405">
        <v>0</v>
      </c>
      <c r="T1047" s="405">
        <v>0</v>
      </c>
    </row>
    <row r="1048" spans="1:20">
      <c r="A1048" s="405" t="s">
        <v>4391</v>
      </c>
      <c r="B1048" s="405" t="s">
        <v>10949</v>
      </c>
      <c r="C1048" s="405" t="s">
        <v>37</v>
      </c>
      <c r="D1048" s="405" t="s">
        <v>4395</v>
      </c>
      <c r="E1048" s="405" t="s">
        <v>4396</v>
      </c>
      <c r="F1048" s="405">
        <v>0</v>
      </c>
      <c r="G1048" s="405">
        <v>0</v>
      </c>
      <c r="H1048" s="405">
        <v>0</v>
      </c>
      <c r="I1048" s="405">
        <v>0</v>
      </c>
      <c r="J1048" s="405">
        <v>0</v>
      </c>
      <c r="K1048" s="405">
        <v>0</v>
      </c>
      <c r="L1048" s="405">
        <v>0</v>
      </c>
      <c r="M1048" s="405">
        <v>0</v>
      </c>
      <c r="N1048" s="405">
        <v>0</v>
      </c>
      <c r="O1048" s="405">
        <v>0</v>
      </c>
      <c r="P1048" s="405">
        <v>0</v>
      </c>
      <c r="Q1048" s="405">
        <v>0</v>
      </c>
      <c r="R1048" s="405">
        <v>0</v>
      </c>
      <c r="S1048" s="405">
        <v>0</v>
      </c>
      <c r="T1048" s="405">
        <v>0</v>
      </c>
    </row>
    <row r="1049" spans="1:20">
      <c r="A1049" s="405" t="s">
        <v>10950</v>
      </c>
      <c r="B1049" s="405" t="s">
        <v>8664</v>
      </c>
      <c r="C1049" s="405" t="s">
        <v>37</v>
      </c>
      <c r="D1049" s="405" t="s">
        <v>10951</v>
      </c>
      <c r="E1049" s="405" t="s">
        <v>10952</v>
      </c>
      <c r="F1049" s="405">
        <v>0</v>
      </c>
      <c r="G1049" s="405">
        <v>0</v>
      </c>
      <c r="H1049" s="405">
        <v>1</v>
      </c>
      <c r="I1049" s="405">
        <v>1</v>
      </c>
      <c r="J1049" s="405">
        <v>0</v>
      </c>
      <c r="K1049" s="405">
        <v>0</v>
      </c>
      <c r="L1049" s="405">
        <v>0</v>
      </c>
      <c r="M1049" s="405">
        <v>0</v>
      </c>
      <c r="N1049" s="405">
        <v>0</v>
      </c>
      <c r="O1049" s="405">
        <v>0</v>
      </c>
      <c r="P1049" s="405">
        <v>7</v>
      </c>
      <c r="Q1049" s="405">
        <v>2</v>
      </c>
      <c r="R1049" s="405">
        <v>11</v>
      </c>
      <c r="S1049" s="405">
        <v>7</v>
      </c>
      <c r="T1049" s="405">
        <v>4</v>
      </c>
    </row>
    <row r="1050" spans="1:20">
      <c r="A1050" s="405" t="s">
        <v>10953</v>
      </c>
      <c r="B1050" s="405" t="s">
        <v>10954</v>
      </c>
      <c r="C1050" s="405" t="s">
        <v>37</v>
      </c>
      <c r="D1050" s="405" t="s">
        <v>10955</v>
      </c>
      <c r="E1050" s="405" t="s">
        <v>10956</v>
      </c>
      <c r="F1050" s="405">
        <v>0</v>
      </c>
      <c r="G1050" s="405">
        <v>0</v>
      </c>
      <c r="H1050" s="405">
        <v>0</v>
      </c>
      <c r="I1050" s="405">
        <v>0</v>
      </c>
      <c r="J1050" s="405">
        <v>0</v>
      </c>
      <c r="K1050" s="405">
        <v>0</v>
      </c>
      <c r="L1050" s="405">
        <v>0</v>
      </c>
      <c r="M1050" s="405">
        <v>0</v>
      </c>
      <c r="N1050" s="405">
        <v>0</v>
      </c>
      <c r="O1050" s="405">
        <v>0</v>
      </c>
      <c r="P1050" s="405">
        <v>0</v>
      </c>
      <c r="Q1050" s="405">
        <v>0</v>
      </c>
      <c r="R1050" s="405">
        <v>0</v>
      </c>
      <c r="S1050" s="405">
        <v>0</v>
      </c>
      <c r="T1050" s="405">
        <v>0</v>
      </c>
    </row>
    <row r="1051" spans="1:20">
      <c r="A1051" s="405" t="s">
        <v>10957</v>
      </c>
      <c r="B1051" s="405" t="s">
        <v>3891</v>
      </c>
      <c r="C1051" s="405" t="s">
        <v>37</v>
      </c>
      <c r="D1051" s="405" t="s">
        <v>10958</v>
      </c>
      <c r="F1051" s="405">
        <v>0</v>
      </c>
      <c r="G1051" s="405">
        <v>0</v>
      </c>
      <c r="H1051" s="405">
        <v>0</v>
      </c>
      <c r="I1051" s="405">
        <v>0</v>
      </c>
      <c r="J1051" s="405">
        <v>0</v>
      </c>
      <c r="K1051" s="405">
        <v>0</v>
      </c>
      <c r="L1051" s="405">
        <v>0</v>
      </c>
      <c r="M1051" s="405">
        <v>0</v>
      </c>
      <c r="N1051" s="405">
        <v>0</v>
      </c>
      <c r="O1051" s="405">
        <v>0</v>
      </c>
      <c r="P1051" s="405">
        <v>0</v>
      </c>
      <c r="Q1051" s="405">
        <v>0</v>
      </c>
      <c r="R1051" s="405">
        <v>0</v>
      </c>
      <c r="S1051" s="405">
        <v>0</v>
      </c>
      <c r="T1051" s="405">
        <v>0</v>
      </c>
    </row>
    <row r="1052" spans="1:20">
      <c r="A1052" s="405" t="s">
        <v>10959</v>
      </c>
      <c r="B1052" s="405" t="s">
        <v>8853</v>
      </c>
      <c r="C1052" s="405" t="s">
        <v>37</v>
      </c>
      <c r="D1052" s="405" t="s">
        <v>10960</v>
      </c>
      <c r="F1052" s="405">
        <v>0</v>
      </c>
      <c r="G1052" s="405">
        <v>0</v>
      </c>
      <c r="H1052" s="405">
        <v>0</v>
      </c>
      <c r="I1052" s="405">
        <v>0</v>
      </c>
      <c r="J1052" s="405">
        <v>0</v>
      </c>
      <c r="K1052" s="405">
        <v>0</v>
      </c>
      <c r="L1052" s="405">
        <v>0</v>
      </c>
      <c r="M1052" s="405">
        <v>0</v>
      </c>
      <c r="N1052" s="405">
        <v>0</v>
      </c>
      <c r="O1052" s="405">
        <v>0</v>
      </c>
      <c r="P1052" s="405">
        <v>0</v>
      </c>
      <c r="Q1052" s="405">
        <v>0</v>
      </c>
      <c r="R1052" s="405">
        <v>0</v>
      </c>
      <c r="S1052" s="405">
        <v>0</v>
      </c>
      <c r="T1052" s="405">
        <v>0</v>
      </c>
    </row>
    <row r="1053" spans="1:20">
      <c r="A1053" s="405" t="s">
        <v>10961</v>
      </c>
      <c r="B1053" s="405" t="s">
        <v>8631</v>
      </c>
      <c r="C1053" s="405" t="s">
        <v>37</v>
      </c>
      <c r="D1053" s="405" t="s">
        <v>3302</v>
      </c>
      <c r="E1053" s="405" t="s">
        <v>3303</v>
      </c>
      <c r="F1053" s="405">
        <v>2</v>
      </c>
      <c r="G1053" s="405">
        <v>6</v>
      </c>
      <c r="H1053" s="405">
        <v>54</v>
      </c>
      <c r="I1053" s="405">
        <v>17</v>
      </c>
      <c r="J1053" s="405">
        <v>7</v>
      </c>
      <c r="K1053" s="405">
        <v>0</v>
      </c>
      <c r="L1053" s="405">
        <v>0</v>
      </c>
      <c r="M1053" s="405">
        <v>0</v>
      </c>
      <c r="N1053" s="405">
        <v>5</v>
      </c>
      <c r="O1053" s="405">
        <v>7</v>
      </c>
      <c r="P1053" s="405">
        <v>6</v>
      </c>
      <c r="Q1053" s="405">
        <v>3</v>
      </c>
      <c r="R1053" s="405">
        <v>107</v>
      </c>
      <c r="S1053" s="405">
        <v>89</v>
      </c>
      <c r="T1053" s="405">
        <v>18</v>
      </c>
    </row>
    <row r="1054" spans="1:20">
      <c r="A1054" s="405" t="s">
        <v>10962</v>
      </c>
      <c r="B1054" s="405" t="s">
        <v>10963</v>
      </c>
      <c r="C1054" s="405" t="s">
        <v>37</v>
      </c>
      <c r="D1054" s="405" t="s">
        <v>10964</v>
      </c>
      <c r="F1054" s="405">
        <v>0</v>
      </c>
      <c r="G1054" s="405">
        <v>0</v>
      </c>
      <c r="H1054" s="405">
        <v>0</v>
      </c>
      <c r="I1054" s="405">
        <v>0</v>
      </c>
      <c r="J1054" s="405">
        <v>0</v>
      </c>
      <c r="K1054" s="405">
        <v>0</v>
      </c>
      <c r="L1054" s="405">
        <v>0</v>
      </c>
      <c r="M1054" s="405">
        <v>0</v>
      </c>
      <c r="N1054" s="405">
        <v>0</v>
      </c>
      <c r="O1054" s="405">
        <v>0</v>
      </c>
      <c r="P1054" s="405">
        <v>0</v>
      </c>
      <c r="Q1054" s="405">
        <v>0</v>
      </c>
      <c r="R1054" s="405">
        <v>0</v>
      </c>
      <c r="S1054" s="405">
        <v>0</v>
      </c>
      <c r="T1054" s="405">
        <v>0</v>
      </c>
    </row>
    <row r="1055" spans="1:20">
      <c r="A1055" s="405" t="s">
        <v>10965</v>
      </c>
      <c r="B1055" s="405" t="s">
        <v>8679</v>
      </c>
      <c r="C1055" s="405" t="s">
        <v>37</v>
      </c>
      <c r="D1055" s="405" t="s">
        <v>10966</v>
      </c>
      <c r="E1055" s="405" t="s">
        <v>10967</v>
      </c>
      <c r="F1055" s="405">
        <v>0</v>
      </c>
      <c r="G1055" s="405">
        <v>0</v>
      </c>
      <c r="H1055" s="405">
        <v>3</v>
      </c>
      <c r="I1055" s="405">
        <v>6</v>
      </c>
      <c r="J1055" s="405">
        <v>1</v>
      </c>
      <c r="K1055" s="405">
        <v>1</v>
      </c>
      <c r="L1055" s="405">
        <v>0</v>
      </c>
      <c r="M1055" s="405">
        <v>1</v>
      </c>
      <c r="N1055" s="405">
        <v>3</v>
      </c>
      <c r="O1055" s="405">
        <v>7</v>
      </c>
      <c r="P1055" s="405">
        <v>2</v>
      </c>
      <c r="Q1055" s="405">
        <v>10</v>
      </c>
      <c r="R1055" s="405">
        <v>34</v>
      </c>
      <c r="S1055" s="405">
        <v>29</v>
      </c>
      <c r="T1055" s="405">
        <v>5</v>
      </c>
    </row>
    <row r="1056" spans="1:20">
      <c r="A1056" s="405" t="s">
        <v>3026</v>
      </c>
      <c r="B1056" s="405" t="s">
        <v>8625</v>
      </c>
      <c r="C1056" s="405" t="s">
        <v>37</v>
      </c>
      <c r="D1056" s="405" t="s">
        <v>3027</v>
      </c>
      <c r="F1056" s="405">
        <v>0</v>
      </c>
      <c r="G1056" s="405">
        <v>1</v>
      </c>
      <c r="H1056" s="405">
        <v>9</v>
      </c>
      <c r="I1056" s="405">
        <v>5</v>
      </c>
      <c r="J1056" s="405">
        <v>9</v>
      </c>
      <c r="K1056" s="405">
        <v>0</v>
      </c>
      <c r="L1056" s="405">
        <v>0</v>
      </c>
      <c r="M1056" s="405">
        <v>0</v>
      </c>
      <c r="N1056" s="405">
        <v>4</v>
      </c>
      <c r="O1056" s="405">
        <v>18</v>
      </c>
      <c r="P1056" s="405">
        <v>7</v>
      </c>
      <c r="Q1056" s="405">
        <v>1</v>
      </c>
      <c r="R1056" s="405">
        <v>54</v>
      </c>
      <c r="S1056" s="405">
        <v>45</v>
      </c>
      <c r="T1056" s="405">
        <v>9</v>
      </c>
    </row>
    <row r="1057" spans="1:20">
      <c r="A1057" s="405" t="s">
        <v>10968</v>
      </c>
      <c r="B1057" s="405" t="s">
        <v>10969</v>
      </c>
      <c r="C1057" s="405" t="s">
        <v>37</v>
      </c>
      <c r="D1057" s="405" t="s">
        <v>10970</v>
      </c>
      <c r="F1057" s="405">
        <v>0</v>
      </c>
      <c r="G1057" s="405">
        <v>0</v>
      </c>
      <c r="H1057" s="405">
        <v>0</v>
      </c>
      <c r="I1057" s="405">
        <v>0</v>
      </c>
      <c r="J1057" s="405">
        <v>0</v>
      </c>
      <c r="K1057" s="405">
        <v>0</v>
      </c>
      <c r="L1057" s="405">
        <v>0</v>
      </c>
      <c r="M1057" s="405">
        <v>0</v>
      </c>
      <c r="N1057" s="405">
        <v>0</v>
      </c>
      <c r="O1057" s="405">
        <v>0</v>
      </c>
      <c r="P1057" s="405">
        <v>0</v>
      </c>
      <c r="Q1057" s="405">
        <v>0</v>
      </c>
      <c r="R1057" s="405">
        <v>0</v>
      </c>
      <c r="S1057" s="405">
        <v>0</v>
      </c>
      <c r="T1057" s="405">
        <v>0</v>
      </c>
    </row>
    <row r="1058" spans="1:20">
      <c r="A1058" s="405" t="s">
        <v>10971</v>
      </c>
      <c r="B1058" s="405" t="s">
        <v>8795</v>
      </c>
      <c r="C1058" s="405" t="s">
        <v>37</v>
      </c>
      <c r="D1058" s="405" t="s">
        <v>10972</v>
      </c>
      <c r="F1058" s="405">
        <v>0</v>
      </c>
      <c r="G1058" s="405">
        <v>1</v>
      </c>
      <c r="H1058" s="405">
        <v>0</v>
      </c>
      <c r="I1058" s="405">
        <v>0</v>
      </c>
      <c r="J1058" s="405">
        <v>0</v>
      </c>
      <c r="K1058" s="405">
        <v>0</v>
      </c>
      <c r="L1058" s="405">
        <v>0</v>
      </c>
      <c r="M1058" s="405">
        <v>0</v>
      </c>
      <c r="N1058" s="405">
        <v>0</v>
      </c>
      <c r="O1058" s="405">
        <v>0</v>
      </c>
      <c r="P1058" s="405">
        <v>4</v>
      </c>
      <c r="Q1058" s="405">
        <v>6</v>
      </c>
      <c r="R1058" s="405">
        <v>11</v>
      </c>
      <c r="S1058" s="405">
        <v>8</v>
      </c>
      <c r="T1058" s="405">
        <v>3</v>
      </c>
    </row>
    <row r="1059" spans="1:20">
      <c r="A1059" s="405" t="s">
        <v>4350</v>
      </c>
      <c r="B1059" s="405" t="s">
        <v>4351</v>
      </c>
      <c r="C1059" s="405" t="s">
        <v>37</v>
      </c>
      <c r="D1059" s="405" t="s">
        <v>4354</v>
      </c>
      <c r="E1059" s="405" t="s">
        <v>4355</v>
      </c>
      <c r="F1059" s="405">
        <v>0</v>
      </c>
      <c r="G1059" s="405">
        <v>0</v>
      </c>
      <c r="H1059" s="405">
        <v>0</v>
      </c>
      <c r="I1059" s="405">
        <v>0</v>
      </c>
      <c r="J1059" s="405">
        <v>0</v>
      </c>
      <c r="K1059" s="405">
        <v>0</v>
      </c>
      <c r="L1059" s="405">
        <v>0</v>
      </c>
      <c r="M1059" s="405">
        <v>0</v>
      </c>
      <c r="N1059" s="405">
        <v>0</v>
      </c>
      <c r="O1059" s="405">
        <v>0</v>
      </c>
      <c r="P1059" s="405">
        <v>0</v>
      </c>
      <c r="Q1059" s="405">
        <v>0</v>
      </c>
      <c r="R1059" s="405">
        <v>0</v>
      </c>
      <c r="S1059" s="405">
        <v>0</v>
      </c>
      <c r="T1059" s="405">
        <v>0</v>
      </c>
    </row>
    <row r="1060" spans="1:20">
      <c r="A1060" s="405" t="s">
        <v>10973</v>
      </c>
      <c r="B1060" s="405" t="s">
        <v>8647</v>
      </c>
      <c r="C1060" s="405" t="s">
        <v>37</v>
      </c>
      <c r="D1060" s="405" t="s">
        <v>10974</v>
      </c>
      <c r="E1060" s="405" t="s">
        <v>10975</v>
      </c>
      <c r="F1060" s="405">
        <v>0</v>
      </c>
      <c r="G1060" s="405">
        <v>0</v>
      </c>
      <c r="H1060" s="405">
        <v>0</v>
      </c>
      <c r="I1060" s="405">
        <v>0</v>
      </c>
      <c r="J1060" s="405">
        <v>0</v>
      </c>
      <c r="K1060" s="405">
        <v>0</v>
      </c>
      <c r="L1060" s="405">
        <v>0</v>
      </c>
      <c r="M1060" s="405">
        <v>0</v>
      </c>
      <c r="N1060" s="405">
        <v>0</v>
      </c>
      <c r="O1060" s="405">
        <v>0</v>
      </c>
      <c r="P1060" s="405">
        <v>0</v>
      </c>
      <c r="Q1060" s="405">
        <v>0</v>
      </c>
      <c r="R1060" s="405">
        <v>0</v>
      </c>
      <c r="S1060" s="405">
        <v>0</v>
      </c>
      <c r="T1060" s="405">
        <v>0</v>
      </c>
    </row>
    <row r="1061" spans="1:20">
      <c r="A1061" s="405" t="s">
        <v>10976</v>
      </c>
      <c r="B1061" s="405" t="s">
        <v>8954</v>
      </c>
      <c r="C1061" s="405" t="s">
        <v>37</v>
      </c>
      <c r="D1061" s="405" t="s">
        <v>10977</v>
      </c>
      <c r="F1061" s="405">
        <v>0</v>
      </c>
      <c r="G1061" s="405">
        <v>0</v>
      </c>
      <c r="H1061" s="405">
        <v>0</v>
      </c>
      <c r="I1061" s="405">
        <v>0</v>
      </c>
      <c r="J1061" s="405">
        <v>0</v>
      </c>
      <c r="K1061" s="405">
        <v>0</v>
      </c>
      <c r="L1061" s="405">
        <v>0</v>
      </c>
      <c r="M1061" s="405">
        <v>0</v>
      </c>
      <c r="N1061" s="405">
        <v>0</v>
      </c>
      <c r="O1061" s="405">
        <v>0</v>
      </c>
      <c r="P1061" s="405">
        <v>0</v>
      </c>
      <c r="Q1061" s="405">
        <v>0</v>
      </c>
      <c r="R1061" s="405">
        <v>0</v>
      </c>
      <c r="S1061" s="405">
        <v>0</v>
      </c>
      <c r="T1061" s="405">
        <v>0</v>
      </c>
    </row>
    <row r="1062" spans="1:20">
      <c r="A1062" s="405" t="s">
        <v>10978</v>
      </c>
      <c r="B1062" s="405" t="s">
        <v>4113</v>
      </c>
      <c r="C1062" s="405" t="s">
        <v>37</v>
      </c>
      <c r="D1062" s="405" t="s">
        <v>10979</v>
      </c>
      <c r="E1062" s="405" t="s">
        <v>10980</v>
      </c>
      <c r="F1062" s="405">
        <v>0</v>
      </c>
      <c r="G1062" s="405">
        <v>0</v>
      </c>
      <c r="H1062" s="405">
        <v>0</v>
      </c>
      <c r="I1062" s="405">
        <v>0</v>
      </c>
      <c r="J1062" s="405">
        <v>0</v>
      </c>
      <c r="K1062" s="405">
        <v>0</v>
      </c>
      <c r="L1062" s="405">
        <v>0</v>
      </c>
      <c r="M1062" s="405">
        <v>0</v>
      </c>
      <c r="N1062" s="405">
        <v>0</v>
      </c>
      <c r="O1062" s="405">
        <v>0</v>
      </c>
      <c r="P1062" s="405">
        <v>0</v>
      </c>
      <c r="Q1062" s="405">
        <v>0</v>
      </c>
      <c r="R1062" s="405">
        <v>0</v>
      </c>
      <c r="S1062" s="405">
        <v>0</v>
      </c>
      <c r="T1062" s="405">
        <v>0</v>
      </c>
    </row>
    <row r="1063" spans="1:20">
      <c r="A1063" s="405" t="s">
        <v>10981</v>
      </c>
      <c r="B1063" s="405" t="s">
        <v>10982</v>
      </c>
      <c r="C1063" s="405" t="s">
        <v>37</v>
      </c>
      <c r="D1063" s="405" t="s">
        <v>10983</v>
      </c>
      <c r="F1063" s="405">
        <v>0</v>
      </c>
      <c r="G1063" s="405">
        <v>0</v>
      </c>
      <c r="H1063" s="405">
        <v>3</v>
      </c>
      <c r="I1063" s="405">
        <v>0</v>
      </c>
      <c r="J1063" s="405">
        <v>0</v>
      </c>
      <c r="K1063" s="405">
        <v>0</v>
      </c>
      <c r="L1063" s="405">
        <v>0</v>
      </c>
      <c r="M1063" s="405">
        <v>0</v>
      </c>
      <c r="N1063" s="405">
        <v>2</v>
      </c>
      <c r="O1063" s="405">
        <v>0</v>
      </c>
      <c r="P1063" s="405">
        <v>0</v>
      </c>
      <c r="Q1063" s="405">
        <v>0</v>
      </c>
      <c r="R1063" s="405">
        <v>5</v>
      </c>
      <c r="S1063" s="405">
        <v>5</v>
      </c>
      <c r="T1063" s="405">
        <v>0</v>
      </c>
    </row>
    <row r="1064" spans="1:20">
      <c r="A1064" s="405" t="s">
        <v>10984</v>
      </c>
      <c r="B1064" s="405" t="s">
        <v>4113</v>
      </c>
      <c r="C1064" s="405" t="s">
        <v>37</v>
      </c>
      <c r="D1064" s="405" t="s">
        <v>10985</v>
      </c>
      <c r="E1064" s="405" t="s">
        <v>10986</v>
      </c>
      <c r="F1064" s="405">
        <v>0</v>
      </c>
      <c r="G1064" s="405">
        <v>0</v>
      </c>
      <c r="H1064" s="405">
        <v>3</v>
      </c>
      <c r="I1064" s="405">
        <v>1</v>
      </c>
      <c r="J1064" s="405">
        <v>2</v>
      </c>
      <c r="K1064" s="405">
        <v>1</v>
      </c>
      <c r="L1064" s="405">
        <v>0</v>
      </c>
      <c r="M1064" s="405">
        <v>1</v>
      </c>
      <c r="N1064" s="405">
        <v>1</v>
      </c>
      <c r="O1064" s="405">
        <v>14</v>
      </c>
      <c r="P1064" s="405">
        <v>5</v>
      </c>
      <c r="Q1064" s="405">
        <v>1</v>
      </c>
      <c r="R1064" s="405">
        <v>29</v>
      </c>
      <c r="S1064" s="405">
        <v>26</v>
      </c>
      <c r="T1064" s="405">
        <v>3</v>
      </c>
    </row>
    <row r="1065" spans="1:20">
      <c r="A1065" s="405" t="s">
        <v>2633</v>
      </c>
      <c r="B1065" s="405" t="s">
        <v>10987</v>
      </c>
      <c r="C1065" s="405" t="s">
        <v>37</v>
      </c>
      <c r="D1065" s="405" t="s">
        <v>2634</v>
      </c>
      <c r="F1065" s="405">
        <v>0</v>
      </c>
      <c r="G1065" s="405">
        <v>0</v>
      </c>
      <c r="H1065" s="405">
        <v>0</v>
      </c>
      <c r="I1065" s="405">
        <v>0</v>
      </c>
      <c r="J1065" s="405">
        <v>0</v>
      </c>
      <c r="K1065" s="405">
        <v>0</v>
      </c>
      <c r="L1065" s="405">
        <v>0</v>
      </c>
      <c r="M1065" s="405">
        <v>0</v>
      </c>
      <c r="N1065" s="405">
        <v>0</v>
      </c>
      <c r="O1065" s="405">
        <v>0</v>
      </c>
      <c r="P1065" s="405">
        <v>0</v>
      </c>
      <c r="Q1065" s="405">
        <v>0</v>
      </c>
      <c r="R1065" s="405">
        <v>0</v>
      </c>
      <c r="S1065" s="405">
        <v>0</v>
      </c>
      <c r="T1065" s="405">
        <v>0</v>
      </c>
    </row>
    <row r="1066" spans="1:20">
      <c r="A1066" s="405" t="s">
        <v>10988</v>
      </c>
      <c r="B1066" s="405" t="s">
        <v>10989</v>
      </c>
      <c r="C1066" s="405" t="s">
        <v>37</v>
      </c>
      <c r="D1066" s="405" t="s">
        <v>10990</v>
      </c>
      <c r="F1066" s="405">
        <v>0</v>
      </c>
      <c r="G1066" s="405">
        <v>0</v>
      </c>
      <c r="H1066" s="405">
        <v>0</v>
      </c>
      <c r="I1066" s="405">
        <v>0</v>
      </c>
      <c r="J1066" s="405">
        <v>0</v>
      </c>
      <c r="K1066" s="405">
        <v>0</v>
      </c>
      <c r="L1066" s="405">
        <v>0</v>
      </c>
      <c r="M1066" s="405">
        <v>0</v>
      </c>
      <c r="N1066" s="405">
        <v>0</v>
      </c>
      <c r="O1066" s="405">
        <v>0</v>
      </c>
      <c r="P1066" s="405">
        <v>0</v>
      </c>
      <c r="Q1066" s="405">
        <v>0</v>
      </c>
      <c r="R1066" s="405">
        <v>0</v>
      </c>
      <c r="S1066" s="405">
        <v>0</v>
      </c>
      <c r="T1066" s="405">
        <v>0</v>
      </c>
    </row>
    <row r="1067" spans="1:20">
      <c r="A1067" s="405" t="s">
        <v>10991</v>
      </c>
      <c r="B1067" s="405" t="s">
        <v>8647</v>
      </c>
      <c r="C1067" s="405" t="s">
        <v>37</v>
      </c>
      <c r="D1067" s="405" t="s">
        <v>10992</v>
      </c>
      <c r="E1067" s="405" t="s">
        <v>10993</v>
      </c>
      <c r="F1067" s="405">
        <v>0</v>
      </c>
      <c r="G1067" s="405">
        <v>0</v>
      </c>
      <c r="H1067" s="405">
        <v>0</v>
      </c>
      <c r="I1067" s="405">
        <v>0</v>
      </c>
      <c r="J1067" s="405">
        <v>0</v>
      </c>
      <c r="K1067" s="405">
        <v>0</v>
      </c>
      <c r="L1067" s="405">
        <v>0</v>
      </c>
      <c r="M1067" s="405">
        <v>0</v>
      </c>
      <c r="N1067" s="405">
        <v>0</v>
      </c>
      <c r="O1067" s="405">
        <v>0</v>
      </c>
      <c r="P1067" s="405">
        <v>0</v>
      </c>
      <c r="Q1067" s="405">
        <v>0</v>
      </c>
      <c r="R1067" s="405">
        <v>0</v>
      </c>
      <c r="S1067" s="405">
        <v>0</v>
      </c>
      <c r="T1067" s="405">
        <v>0</v>
      </c>
    </row>
    <row r="1068" spans="1:20">
      <c r="A1068" s="405" t="s">
        <v>10994</v>
      </c>
      <c r="B1068" s="405" t="s">
        <v>9145</v>
      </c>
      <c r="C1068" s="405" t="s">
        <v>37</v>
      </c>
      <c r="D1068" s="405" t="s">
        <v>10995</v>
      </c>
      <c r="E1068" s="405" t="s">
        <v>10996</v>
      </c>
      <c r="F1068" s="405">
        <v>0</v>
      </c>
      <c r="G1068" s="405">
        <v>0</v>
      </c>
      <c r="H1068" s="405">
        <v>0</v>
      </c>
      <c r="I1068" s="405">
        <v>0</v>
      </c>
      <c r="J1068" s="405">
        <v>0</v>
      </c>
      <c r="K1068" s="405">
        <v>0</v>
      </c>
      <c r="L1068" s="405">
        <v>0</v>
      </c>
      <c r="M1068" s="405">
        <v>0</v>
      </c>
      <c r="N1068" s="405">
        <v>0</v>
      </c>
      <c r="O1068" s="405">
        <v>0</v>
      </c>
      <c r="P1068" s="405">
        <v>0</v>
      </c>
      <c r="Q1068" s="405">
        <v>0</v>
      </c>
      <c r="R1068" s="405">
        <v>0</v>
      </c>
      <c r="S1068" s="405">
        <v>0</v>
      </c>
      <c r="T1068" s="405">
        <v>0</v>
      </c>
    </row>
    <row r="1069" spans="1:20">
      <c r="A1069" s="405" t="s">
        <v>10997</v>
      </c>
      <c r="B1069" s="405" t="s">
        <v>7183</v>
      </c>
      <c r="C1069" s="405" t="s">
        <v>37</v>
      </c>
      <c r="D1069" s="405" t="s">
        <v>7787</v>
      </c>
      <c r="E1069" s="405" t="s">
        <v>7788</v>
      </c>
      <c r="F1069" s="405">
        <v>0</v>
      </c>
      <c r="G1069" s="405">
        <v>0</v>
      </c>
      <c r="H1069" s="405">
        <v>0</v>
      </c>
      <c r="I1069" s="405">
        <v>0</v>
      </c>
      <c r="J1069" s="405">
        <v>0</v>
      </c>
      <c r="K1069" s="405">
        <v>0</v>
      </c>
      <c r="L1069" s="405">
        <v>0</v>
      </c>
      <c r="M1069" s="405">
        <v>0</v>
      </c>
      <c r="N1069" s="405">
        <v>0</v>
      </c>
      <c r="O1069" s="405">
        <v>0</v>
      </c>
      <c r="P1069" s="405">
        <v>0</v>
      </c>
      <c r="Q1069" s="405">
        <v>0</v>
      </c>
      <c r="R1069" s="405">
        <v>0</v>
      </c>
      <c r="S1069" s="405">
        <v>0</v>
      </c>
      <c r="T1069" s="405">
        <v>0</v>
      </c>
    </row>
    <row r="1070" spans="1:20">
      <c r="A1070" s="405" t="s">
        <v>10998</v>
      </c>
      <c r="B1070" s="405" t="s">
        <v>10139</v>
      </c>
      <c r="C1070" s="405" t="s">
        <v>37</v>
      </c>
      <c r="D1070" s="405" t="s">
        <v>10999</v>
      </c>
      <c r="E1070" s="405" t="s">
        <v>11000</v>
      </c>
      <c r="F1070" s="405">
        <v>1</v>
      </c>
      <c r="G1070" s="405">
        <v>2</v>
      </c>
      <c r="H1070" s="405">
        <v>0</v>
      </c>
      <c r="I1070" s="405">
        <v>3</v>
      </c>
      <c r="J1070" s="405">
        <v>1</v>
      </c>
      <c r="K1070" s="405">
        <v>0</v>
      </c>
      <c r="L1070" s="405">
        <v>0</v>
      </c>
      <c r="M1070" s="405">
        <v>0</v>
      </c>
      <c r="N1070" s="405">
        <v>1</v>
      </c>
      <c r="O1070" s="405">
        <v>1</v>
      </c>
      <c r="P1070" s="405">
        <v>0</v>
      </c>
      <c r="Q1070" s="405">
        <v>0</v>
      </c>
      <c r="R1070" s="405">
        <v>9</v>
      </c>
      <c r="S1070" s="405">
        <v>9</v>
      </c>
      <c r="T1070" s="405">
        <v>0</v>
      </c>
    </row>
    <row r="1071" spans="1:20">
      <c r="A1071" s="405" t="s">
        <v>11001</v>
      </c>
      <c r="B1071" s="405" t="s">
        <v>8664</v>
      </c>
      <c r="C1071" s="405" t="s">
        <v>37</v>
      </c>
      <c r="D1071" s="405" t="s">
        <v>11002</v>
      </c>
      <c r="E1071" s="405" t="s">
        <v>11003</v>
      </c>
      <c r="F1071" s="405">
        <v>0</v>
      </c>
      <c r="G1071" s="405">
        <v>0</v>
      </c>
      <c r="H1071" s="405">
        <v>0</v>
      </c>
      <c r="I1071" s="405">
        <v>0</v>
      </c>
      <c r="J1071" s="405">
        <v>0</v>
      </c>
      <c r="K1071" s="405">
        <v>0</v>
      </c>
      <c r="L1071" s="405">
        <v>0</v>
      </c>
      <c r="M1071" s="405">
        <v>0</v>
      </c>
      <c r="N1071" s="405">
        <v>0</v>
      </c>
      <c r="O1071" s="405">
        <v>0</v>
      </c>
      <c r="P1071" s="405">
        <v>0</v>
      </c>
      <c r="Q1071" s="405">
        <v>0</v>
      </c>
      <c r="R1071" s="405">
        <v>0</v>
      </c>
      <c r="S1071" s="405">
        <v>0</v>
      </c>
      <c r="T1071" s="405">
        <v>0</v>
      </c>
    </row>
    <row r="1072" spans="1:20">
      <c r="A1072" s="405" t="s">
        <v>11004</v>
      </c>
      <c r="B1072" s="405" t="s">
        <v>8647</v>
      </c>
      <c r="C1072" s="405" t="s">
        <v>37</v>
      </c>
      <c r="D1072" s="405" t="s">
        <v>11005</v>
      </c>
      <c r="E1072" s="405" t="s">
        <v>11006</v>
      </c>
      <c r="F1072" s="405">
        <v>0</v>
      </c>
      <c r="G1072" s="405">
        <v>0</v>
      </c>
      <c r="H1072" s="405">
        <v>0</v>
      </c>
      <c r="I1072" s="405">
        <v>0</v>
      </c>
      <c r="J1072" s="405">
        <v>0</v>
      </c>
      <c r="K1072" s="405">
        <v>0</v>
      </c>
      <c r="L1072" s="405">
        <v>0</v>
      </c>
      <c r="M1072" s="405">
        <v>0</v>
      </c>
      <c r="N1072" s="405">
        <v>0</v>
      </c>
      <c r="O1072" s="405">
        <v>0</v>
      </c>
      <c r="P1072" s="405">
        <v>0</v>
      </c>
      <c r="Q1072" s="405">
        <v>0</v>
      </c>
      <c r="R1072" s="405">
        <v>0</v>
      </c>
      <c r="S1072" s="405">
        <v>0</v>
      </c>
      <c r="T1072" s="405">
        <v>0</v>
      </c>
    </row>
    <row r="1073" spans="1:20">
      <c r="A1073" s="405" t="s">
        <v>11007</v>
      </c>
      <c r="B1073" s="405" t="s">
        <v>3891</v>
      </c>
      <c r="C1073" s="405" t="s">
        <v>37</v>
      </c>
      <c r="D1073" s="405" t="s">
        <v>11008</v>
      </c>
      <c r="E1073" s="405" t="s">
        <v>11009</v>
      </c>
      <c r="F1073" s="405">
        <v>3</v>
      </c>
      <c r="G1073" s="405">
        <v>4</v>
      </c>
      <c r="H1073" s="405">
        <v>7</v>
      </c>
      <c r="I1073" s="405">
        <v>8</v>
      </c>
      <c r="J1073" s="405">
        <v>6</v>
      </c>
      <c r="K1073" s="405">
        <v>0</v>
      </c>
      <c r="L1073" s="405">
        <v>0</v>
      </c>
      <c r="M1073" s="405">
        <v>1</v>
      </c>
      <c r="N1073" s="405">
        <v>4</v>
      </c>
      <c r="O1073" s="405">
        <v>60</v>
      </c>
      <c r="P1073" s="405">
        <v>43</v>
      </c>
      <c r="Q1073" s="405">
        <v>9</v>
      </c>
      <c r="R1073" s="405">
        <v>145</v>
      </c>
      <c r="S1073" s="405">
        <v>97</v>
      </c>
      <c r="T1073" s="405">
        <v>48</v>
      </c>
    </row>
    <row r="1074" spans="1:20">
      <c r="A1074" s="405" t="s">
        <v>11010</v>
      </c>
      <c r="B1074" s="405" t="s">
        <v>11011</v>
      </c>
      <c r="C1074" s="405" t="s">
        <v>37</v>
      </c>
      <c r="D1074" s="405" t="s">
        <v>11012</v>
      </c>
      <c r="F1074" s="405">
        <v>0</v>
      </c>
      <c r="G1074" s="405">
        <v>0</v>
      </c>
      <c r="H1074" s="405">
        <v>0</v>
      </c>
      <c r="I1074" s="405">
        <v>0</v>
      </c>
      <c r="J1074" s="405">
        <v>0</v>
      </c>
      <c r="K1074" s="405">
        <v>0</v>
      </c>
      <c r="L1074" s="405">
        <v>0</v>
      </c>
      <c r="M1074" s="405">
        <v>0</v>
      </c>
      <c r="N1074" s="405">
        <v>0</v>
      </c>
      <c r="O1074" s="405">
        <v>0</v>
      </c>
      <c r="P1074" s="405">
        <v>0</v>
      </c>
      <c r="Q1074" s="405">
        <v>0</v>
      </c>
      <c r="R1074" s="405">
        <v>0</v>
      </c>
      <c r="S1074" s="405">
        <v>0</v>
      </c>
      <c r="T1074" s="405">
        <v>0</v>
      </c>
    </row>
    <row r="1075" spans="1:20">
      <c r="A1075" s="405" t="s">
        <v>11013</v>
      </c>
      <c r="B1075" s="405" t="s">
        <v>11014</v>
      </c>
      <c r="C1075" s="405" t="s">
        <v>37</v>
      </c>
      <c r="D1075" s="405" t="s">
        <v>11015</v>
      </c>
      <c r="F1075" s="405">
        <v>0</v>
      </c>
      <c r="G1075" s="405">
        <v>0</v>
      </c>
      <c r="H1075" s="405">
        <v>0</v>
      </c>
      <c r="I1075" s="405">
        <v>0</v>
      </c>
      <c r="J1075" s="405">
        <v>0</v>
      </c>
      <c r="K1075" s="405">
        <v>0</v>
      </c>
      <c r="L1075" s="405">
        <v>0</v>
      </c>
      <c r="M1075" s="405">
        <v>0</v>
      </c>
      <c r="N1075" s="405">
        <v>0</v>
      </c>
      <c r="O1075" s="405">
        <v>0</v>
      </c>
      <c r="P1075" s="405">
        <v>0</v>
      </c>
      <c r="Q1075" s="405">
        <v>0</v>
      </c>
      <c r="R1075" s="405">
        <v>0</v>
      </c>
      <c r="S1075" s="405">
        <v>0</v>
      </c>
      <c r="T1075" s="405">
        <v>0</v>
      </c>
    </row>
    <row r="1076" spans="1:20">
      <c r="A1076" s="405" t="s">
        <v>11016</v>
      </c>
      <c r="B1076" s="405" t="s">
        <v>8731</v>
      </c>
      <c r="C1076" s="405" t="s">
        <v>37</v>
      </c>
      <c r="D1076" s="405" t="s">
        <v>11017</v>
      </c>
      <c r="F1076" s="405">
        <v>0</v>
      </c>
      <c r="G1076" s="405">
        <v>2</v>
      </c>
      <c r="H1076" s="405">
        <v>7</v>
      </c>
      <c r="I1076" s="405">
        <v>10</v>
      </c>
      <c r="J1076" s="405">
        <v>1</v>
      </c>
      <c r="K1076" s="405">
        <v>0</v>
      </c>
      <c r="L1076" s="405">
        <v>0</v>
      </c>
      <c r="M1076" s="405">
        <v>0</v>
      </c>
      <c r="N1076" s="405">
        <v>0</v>
      </c>
      <c r="O1076" s="405">
        <v>2</v>
      </c>
      <c r="P1076" s="405">
        <v>4</v>
      </c>
      <c r="Q1076" s="405">
        <v>0</v>
      </c>
      <c r="R1076" s="405">
        <v>26</v>
      </c>
      <c r="S1076" s="405">
        <v>19</v>
      </c>
      <c r="T1076" s="405">
        <v>7</v>
      </c>
    </row>
    <row r="1077" spans="1:20">
      <c r="A1077" s="405" t="s">
        <v>11018</v>
      </c>
      <c r="B1077" s="405" t="s">
        <v>8731</v>
      </c>
      <c r="C1077" s="405" t="s">
        <v>37</v>
      </c>
      <c r="D1077" s="405" t="s">
        <v>11019</v>
      </c>
      <c r="F1077" s="405">
        <v>2</v>
      </c>
      <c r="G1077" s="405">
        <v>1</v>
      </c>
      <c r="H1077" s="405">
        <v>8</v>
      </c>
      <c r="I1077" s="405">
        <v>14</v>
      </c>
      <c r="J1077" s="405">
        <v>1</v>
      </c>
      <c r="K1077" s="405">
        <v>0</v>
      </c>
      <c r="L1077" s="405">
        <v>0</v>
      </c>
      <c r="M1077" s="405">
        <v>0</v>
      </c>
      <c r="N1077" s="405">
        <v>0</v>
      </c>
      <c r="O1077" s="405">
        <v>10</v>
      </c>
      <c r="P1077" s="405">
        <v>5</v>
      </c>
      <c r="Q1077" s="405">
        <v>2</v>
      </c>
      <c r="R1077" s="405">
        <v>43</v>
      </c>
      <c r="S1077" s="405">
        <v>25</v>
      </c>
      <c r="T1077" s="405">
        <v>18</v>
      </c>
    </row>
    <row r="1078" spans="1:20">
      <c r="A1078" s="405" t="s">
        <v>11020</v>
      </c>
      <c r="B1078" s="405" t="s">
        <v>8647</v>
      </c>
      <c r="C1078" s="405" t="s">
        <v>37</v>
      </c>
      <c r="D1078" s="405" t="s">
        <v>11021</v>
      </c>
      <c r="E1078" s="405" t="s">
        <v>11022</v>
      </c>
      <c r="F1078" s="405">
        <v>0</v>
      </c>
      <c r="G1078" s="405">
        <v>0</v>
      </c>
      <c r="H1078" s="405">
        <v>0</v>
      </c>
      <c r="I1078" s="405">
        <v>0</v>
      </c>
      <c r="J1078" s="405">
        <v>0</v>
      </c>
      <c r="K1078" s="405">
        <v>0</v>
      </c>
      <c r="L1078" s="405">
        <v>0</v>
      </c>
      <c r="M1078" s="405">
        <v>0</v>
      </c>
      <c r="N1078" s="405">
        <v>0</v>
      </c>
      <c r="O1078" s="405">
        <v>0</v>
      </c>
      <c r="P1078" s="405">
        <v>0</v>
      </c>
      <c r="Q1078" s="405">
        <v>0</v>
      </c>
      <c r="R1078" s="405">
        <v>0</v>
      </c>
      <c r="S1078" s="405">
        <v>0</v>
      </c>
      <c r="T1078" s="405">
        <v>0</v>
      </c>
    </row>
    <row r="1079" spans="1:20">
      <c r="A1079" s="405" t="s">
        <v>11023</v>
      </c>
      <c r="B1079" s="405" t="s">
        <v>8749</v>
      </c>
      <c r="C1079" s="405" t="s">
        <v>37</v>
      </c>
      <c r="D1079" s="405" t="s">
        <v>11024</v>
      </c>
      <c r="E1079" s="405" t="s">
        <v>11025</v>
      </c>
      <c r="F1079" s="405">
        <v>0</v>
      </c>
      <c r="G1079" s="405">
        <v>0</v>
      </c>
      <c r="H1079" s="405">
        <v>0</v>
      </c>
      <c r="I1079" s="405">
        <v>0</v>
      </c>
      <c r="J1079" s="405">
        <v>0</v>
      </c>
      <c r="K1079" s="405">
        <v>0</v>
      </c>
      <c r="L1079" s="405">
        <v>0</v>
      </c>
      <c r="M1079" s="405">
        <v>0</v>
      </c>
      <c r="N1079" s="405">
        <v>0</v>
      </c>
      <c r="O1079" s="405">
        <v>0</v>
      </c>
      <c r="P1079" s="405">
        <v>0</v>
      </c>
      <c r="Q1079" s="405">
        <v>0</v>
      </c>
      <c r="R1079" s="405">
        <v>0</v>
      </c>
      <c r="S1079" s="405">
        <v>0</v>
      </c>
      <c r="T1079" s="405">
        <v>0</v>
      </c>
    </row>
    <row r="1080" spans="1:20">
      <c r="A1080" s="405" t="s">
        <v>11026</v>
      </c>
      <c r="B1080" s="405" t="s">
        <v>11027</v>
      </c>
      <c r="C1080" s="405" t="s">
        <v>37</v>
      </c>
      <c r="D1080" s="405" t="s">
        <v>11028</v>
      </c>
      <c r="E1080" s="405" t="s">
        <v>11029</v>
      </c>
      <c r="F1080" s="405">
        <v>0</v>
      </c>
      <c r="G1080" s="405">
        <v>0</v>
      </c>
      <c r="H1080" s="405">
        <v>0</v>
      </c>
      <c r="I1080" s="405">
        <v>0</v>
      </c>
      <c r="J1080" s="405">
        <v>0</v>
      </c>
      <c r="K1080" s="405">
        <v>0</v>
      </c>
      <c r="L1080" s="405">
        <v>0</v>
      </c>
      <c r="M1080" s="405">
        <v>0</v>
      </c>
      <c r="N1080" s="405">
        <v>0</v>
      </c>
      <c r="O1080" s="405">
        <v>0</v>
      </c>
      <c r="P1080" s="405">
        <v>0</v>
      </c>
      <c r="Q1080" s="405">
        <v>0</v>
      </c>
      <c r="R1080" s="405">
        <v>0</v>
      </c>
      <c r="S1080" s="405">
        <v>0</v>
      </c>
      <c r="T1080" s="405">
        <v>0</v>
      </c>
    </row>
    <row r="1081" spans="1:20">
      <c r="A1081" s="405" t="s">
        <v>11030</v>
      </c>
      <c r="B1081" s="405" t="s">
        <v>8664</v>
      </c>
      <c r="C1081" s="405" t="s">
        <v>37</v>
      </c>
      <c r="D1081" s="405" t="s">
        <v>11031</v>
      </c>
      <c r="E1081" s="405" t="s">
        <v>11032</v>
      </c>
      <c r="F1081" s="405">
        <v>0</v>
      </c>
      <c r="G1081" s="405">
        <v>0</v>
      </c>
      <c r="H1081" s="405">
        <v>0</v>
      </c>
      <c r="I1081" s="405">
        <v>0</v>
      </c>
      <c r="J1081" s="405">
        <v>0</v>
      </c>
      <c r="K1081" s="405">
        <v>0</v>
      </c>
      <c r="L1081" s="405">
        <v>0</v>
      </c>
      <c r="M1081" s="405">
        <v>0</v>
      </c>
      <c r="N1081" s="405">
        <v>0</v>
      </c>
      <c r="O1081" s="405">
        <v>0</v>
      </c>
      <c r="P1081" s="405">
        <v>0</v>
      </c>
      <c r="Q1081" s="405">
        <v>0</v>
      </c>
      <c r="R1081" s="405">
        <v>0</v>
      </c>
      <c r="S1081" s="405">
        <v>0</v>
      </c>
      <c r="T1081" s="405">
        <v>0</v>
      </c>
    </row>
    <row r="1082" spans="1:20">
      <c r="A1082" s="405" t="s">
        <v>7789</v>
      </c>
      <c r="B1082" s="405" t="s">
        <v>3968</v>
      </c>
      <c r="C1082" s="405" t="s">
        <v>37</v>
      </c>
      <c r="D1082" s="405" t="s">
        <v>7790</v>
      </c>
      <c r="E1082" s="405" t="s">
        <v>7791</v>
      </c>
      <c r="F1082" s="405">
        <v>0</v>
      </c>
      <c r="G1082" s="405">
        <v>0</v>
      </c>
      <c r="H1082" s="405">
        <v>0</v>
      </c>
      <c r="I1082" s="405">
        <v>0</v>
      </c>
      <c r="J1082" s="405">
        <v>0</v>
      </c>
      <c r="K1082" s="405">
        <v>0</v>
      </c>
      <c r="L1082" s="405">
        <v>0</v>
      </c>
      <c r="M1082" s="405">
        <v>0</v>
      </c>
      <c r="N1082" s="405">
        <v>0</v>
      </c>
      <c r="O1082" s="405">
        <v>0</v>
      </c>
      <c r="P1082" s="405">
        <v>0</v>
      </c>
      <c r="Q1082" s="405">
        <v>0</v>
      </c>
      <c r="R1082" s="405">
        <v>0</v>
      </c>
      <c r="S1082" s="405">
        <v>0</v>
      </c>
      <c r="T1082" s="405">
        <v>0</v>
      </c>
    </row>
    <row r="1083" spans="1:20">
      <c r="A1083" s="405" t="s">
        <v>11033</v>
      </c>
      <c r="B1083" s="405" t="s">
        <v>11034</v>
      </c>
      <c r="C1083" s="405" t="s">
        <v>37</v>
      </c>
      <c r="D1083" s="405" t="s">
        <v>11035</v>
      </c>
      <c r="F1083" s="405">
        <v>0</v>
      </c>
      <c r="G1083" s="405">
        <v>0</v>
      </c>
      <c r="H1083" s="405">
        <v>0</v>
      </c>
      <c r="I1083" s="405">
        <v>0</v>
      </c>
      <c r="J1083" s="405">
        <v>0</v>
      </c>
      <c r="K1083" s="405">
        <v>0</v>
      </c>
      <c r="L1083" s="405">
        <v>0</v>
      </c>
      <c r="M1083" s="405">
        <v>0</v>
      </c>
      <c r="N1083" s="405">
        <v>0</v>
      </c>
      <c r="O1083" s="405">
        <v>0</v>
      </c>
      <c r="P1083" s="405">
        <v>0</v>
      </c>
      <c r="Q1083" s="405">
        <v>0</v>
      </c>
      <c r="R1083" s="405">
        <v>0</v>
      </c>
      <c r="S1083" s="405">
        <v>0</v>
      </c>
      <c r="T1083" s="405">
        <v>0</v>
      </c>
    </row>
    <row r="1084" spans="1:20">
      <c r="A1084" s="405" t="s">
        <v>11036</v>
      </c>
      <c r="B1084" s="405" t="s">
        <v>11037</v>
      </c>
      <c r="C1084" s="405" t="s">
        <v>37</v>
      </c>
      <c r="D1084" s="405" t="s">
        <v>11038</v>
      </c>
      <c r="F1084" s="405">
        <v>0</v>
      </c>
      <c r="G1084" s="405">
        <v>4</v>
      </c>
      <c r="H1084" s="405">
        <v>3</v>
      </c>
      <c r="I1084" s="405">
        <v>1</v>
      </c>
      <c r="J1084" s="405">
        <v>1</v>
      </c>
      <c r="K1084" s="405">
        <v>8</v>
      </c>
      <c r="L1084" s="405">
        <v>1</v>
      </c>
      <c r="M1084" s="405">
        <v>0</v>
      </c>
      <c r="N1084" s="405">
        <v>3</v>
      </c>
      <c r="O1084" s="405">
        <v>6</v>
      </c>
      <c r="P1084" s="405">
        <v>5</v>
      </c>
      <c r="Q1084" s="405">
        <v>2</v>
      </c>
      <c r="R1084" s="405">
        <v>34</v>
      </c>
      <c r="S1084" s="405">
        <v>24</v>
      </c>
      <c r="T1084" s="405">
        <v>10</v>
      </c>
    </row>
    <row r="1085" spans="1:20">
      <c r="A1085" s="405" t="s">
        <v>11039</v>
      </c>
      <c r="B1085" s="405" t="s">
        <v>8579</v>
      </c>
      <c r="C1085" s="405" t="s">
        <v>37</v>
      </c>
      <c r="D1085" s="405" t="s">
        <v>11040</v>
      </c>
      <c r="E1085" s="405" t="s">
        <v>11041</v>
      </c>
      <c r="F1085" s="405">
        <v>0</v>
      </c>
      <c r="G1085" s="405">
        <v>0</v>
      </c>
      <c r="H1085" s="405">
        <v>0</v>
      </c>
      <c r="I1085" s="405">
        <v>0</v>
      </c>
      <c r="J1085" s="405">
        <v>0</v>
      </c>
      <c r="K1085" s="405">
        <v>0</v>
      </c>
      <c r="L1085" s="405">
        <v>0</v>
      </c>
      <c r="M1085" s="405">
        <v>0</v>
      </c>
      <c r="N1085" s="405">
        <v>0</v>
      </c>
      <c r="O1085" s="405">
        <v>0</v>
      </c>
      <c r="P1085" s="405">
        <v>0</v>
      </c>
      <c r="Q1085" s="405">
        <v>0</v>
      </c>
      <c r="R1085" s="405">
        <v>0</v>
      </c>
      <c r="S1085" s="405">
        <v>0</v>
      </c>
      <c r="T1085" s="405">
        <v>0</v>
      </c>
    </row>
    <row r="1086" spans="1:20">
      <c r="A1086" s="405" t="s">
        <v>11042</v>
      </c>
      <c r="B1086" s="405" t="s">
        <v>3968</v>
      </c>
      <c r="C1086" s="405" t="s">
        <v>37</v>
      </c>
      <c r="D1086" s="405" t="s">
        <v>2322</v>
      </c>
      <c r="F1086" s="405">
        <v>0</v>
      </c>
      <c r="G1086" s="405">
        <v>2</v>
      </c>
      <c r="H1086" s="405">
        <v>0</v>
      </c>
      <c r="I1086" s="405">
        <v>0</v>
      </c>
      <c r="J1086" s="405">
        <v>0</v>
      </c>
      <c r="K1086" s="405">
        <v>0</v>
      </c>
      <c r="L1086" s="405">
        <v>0</v>
      </c>
      <c r="M1086" s="405">
        <v>0</v>
      </c>
      <c r="N1086" s="405">
        <v>1</v>
      </c>
      <c r="O1086" s="405">
        <v>0</v>
      </c>
      <c r="P1086" s="405">
        <v>0</v>
      </c>
      <c r="Q1086" s="405">
        <v>1</v>
      </c>
      <c r="R1086" s="405">
        <v>4</v>
      </c>
      <c r="S1086" s="405">
        <v>3</v>
      </c>
      <c r="T1086" s="405">
        <v>1</v>
      </c>
    </row>
    <row r="1087" spans="1:20">
      <c r="A1087" s="405" t="s">
        <v>11043</v>
      </c>
      <c r="B1087" s="405" t="s">
        <v>9269</v>
      </c>
      <c r="C1087" s="405" t="s">
        <v>37</v>
      </c>
      <c r="D1087" s="405" t="s">
        <v>11044</v>
      </c>
      <c r="E1087" s="405" t="s">
        <v>11045</v>
      </c>
      <c r="F1087" s="405">
        <v>0</v>
      </c>
      <c r="G1087" s="405">
        <v>1</v>
      </c>
      <c r="H1087" s="405">
        <v>2</v>
      </c>
      <c r="I1087" s="405">
        <v>22</v>
      </c>
      <c r="J1087" s="405">
        <v>3</v>
      </c>
      <c r="K1087" s="405">
        <v>0</v>
      </c>
      <c r="L1087" s="405">
        <v>0</v>
      </c>
      <c r="M1087" s="405">
        <v>0</v>
      </c>
      <c r="N1087" s="405">
        <v>1</v>
      </c>
      <c r="O1087" s="405">
        <v>2</v>
      </c>
      <c r="P1087" s="405">
        <v>12</v>
      </c>
      <c r="Q1087" s="405">
        <v>1</v>
      </c>
      <c r="R1087" s="405">
        <v>44</v>
      </c>
      <c r="S1087" s="405">
        <v>26</v>
      </c>
      <c r="T1087" s="405">
        <v>18</v>
      </c>
    </row>
    <row r="1088" spans="1:20">
      <c r="A1088" s="405" t="s">
        <v>11046</v>
      </c>
      <c r="B1088" s="405" t="s">
        <v>8647</v>
      </c>
      <c r="C1088" s="405" t="s">
        <v>37</v>
      </c>
      <c r="D1088" s="405" t="s">
        <v>11047</v>
      </c>
      <c r="E1088" s="405" t="s">
        <v>11048</v>
      </c>
      <c r="F1088" s="405">
        <v>0</v>
      </c>
      <c r="G1088" s="405">
        <v>0</v>
      </c>
      <c r="H1088" s="405">
        <v>0</v>
      </c>
      <c r="I1088" s="405">
        <v>0</v>
      </c>
      <c r="J1088" s="405">
        <v>0</v>
      </c>
      <c r="K1088" s="405">
        <v>0</v>
      </c>
      <c r="L1088" s="405">
        <v>0</v>
      </c>
      <c r="M1088" s="405">
        <v>0</v>
      </c>
      <c r="N1088" s="405">
        <v>0</v>
      </c>
      <c r="O1088" s="405">
        <v>0</v>
      </c>
      <c r="P1088" s="405">
        <v>0</v>
      </c>
      <c r="Q1088" s="405">
        <v>0</v>
      </c>
      <c r="R1088" s="405">
        <v>0</v>
      </c>
      <c r="S1088" s="405">
        <v>0</v>
      </c>
      <c r="T1088" s="405">
        <v>0</v>
      </c>
    </row>
    <row r="1089" spans="1:20">
      <c r="A1089" s="405" t="s">
        <v>11049</v>
      </c>
      <c r="B1089" s="405" t="s">
        <v>11050</v>
      </c>
      <c r="C1089" s="405" t="s">
        <v>37</v>
      </c>
      <c r="D1089" s="405" t="s">
        <v>11051</v>
      </c>
      <c r="F1089" s="405">
        <v>0</v>
      </c>
      <c r="G1089" s="405">
        <v>0</v>
      </c>
      <c r="H1089" s="405">
        <v>0</v>
      </c>
      <c r="I1089" s="405">
        <v>0</v>
      </c>
      <c r="J1089" s="405">
        <v>0</v>
      </c>
      <c r="K1089" s="405">
        <v>0</v>
      </c>
      <c r="L1089" s="405">
        <v>0</v>
      </c>
      <c r="M1089" s="405">
        <v>0</v>
      </c>
      <c r="N1089" s="405">
        <v>0</v>
      </c>
      <c r="O1089" s="405">
        <v>0</v>
      </c>
      <c r="P1089" s="405">
        <v>0</v>
      </c>
      <c r="Q1089" s="405">
        <v>0</v>
      </c>
      <c r="R1089" s="405">
        <v>0</v>
      </c>
      <c r="S1089" s="405">
        <v>0</v>
      </c>
      <c r="T1089" s="405">
        <v>0</v>
      </c>
    </row>
    <row r="1090" spans="1:20">
      <c r="A1090" s="405" t="s">
        <v>11052</v>
      </c>
      <c r="B1090" s="405" t="s">
        <v>8664</v>
      </c>
      <c r="C1090" s="405" t="s">
        <v>37</v>
      </c>
      <c r="D1090" s="405" t="s">
        <v>11053</v>
      </c>
      <c r="E1090" s="405" t="s">
        <v>11054</v>
      </c>
      <c r="F1090" s="405">
        <v>0</v>
      </c>
      <c r="G1090" s="405">
        <v>0</v>
      </c>
      <c r="H1090" s="405">
        <v>0</v>
      </c>
      <c r="I1090" s="405">
        <v>0</v>
      </c>
      <c r="J1090" s="405">
        <v>0</v>
      </c>
      <c r="K1090" s="405">
        <v>0</v>
      </c>
      <c r="L1090" s="405">
        <v>0</v>
      </c>
      <c r="M1090" s="405">
        <v>0</v>
      </c>
      <c r="N1090" s="405">
        <v>0</v>
      </c>
      <c r="O1090" s="405">
        <v>0</v>
      </c>
      <c r="P1090" s="405">
        <v>0</v>
      </c>
      <c r="Q1090" s="405">
        <v>0</v>
      </c>
      <c r="R1090" s="405">
        <v>0</v>
      </c>
      <c r="S1090" s="405">
        <v>0</v>
      </c>
      <c r="T1090" s="405">
        <v>0</v>
      </c>
    </row>
    <row r="1091" spans="1:20">
      <c r="A1091" s="405" t="s">
        <v>2324</v>
      </c>
      <c r="B1091" s="405" t="s">
        <v>3912</v>
      </c>
      <c r="C1091" s="405" t="s">
        <v>37</v>
      </c>
      <c r="D1091" s="405" t="s">
        <v>2325</v>
      </c>
      <c r="E1091" s="405" t="s">
        <v>2326</v>
      </c>
      <c r="F1091" s="405">
        <v>0</v>
      </c>
      <c r="G1091" s="405">
        <v>0</v>
      </c>
      <c r="H1091" s="405">
        <v>0</v>
      </c>
      <c r="I1091" s="405">
        <v>0</v>
      </c>
      <c r="J1091" s="405">
        <v>0</v>
      </c>
      <c r="K1091" s="405">
        <v>0</v>
      </c>
      <c r="L1091" s="405">
        <v>0</v>
      </c>
      <c r="M1091" s="405">
        <v>0</v>
      </c>
      <c r="N1091" s="405">
        <v>0</v>
      </c>
      <c r="O1091" s="405">
        <v>0</v>
      </c>
      <c r="P1091" s="405">
        <v>0</v>
      </c>
      <c r="Q1091" s="405">
        <v>0</v>
      </c>
      <c r="R1091" s="405">
        <v>0</v>
      </c>
      <c r="S1091" s="405">
        <v>0</v>
      </c>
      <c r="T1091" s="405">
        <v>0</v>
      </c>
    </row>
    <row r="1092" spans="1:20">
      <c r="A1092" s="405" t="s">
        <v>11055</v>
      </c>
      <c r="B1092" s="405" t="s">
        <v>11056</v>
      </c>
      <c r="C1092" s="405" t="s">
        <v>37</v>
      </c>
      <c r="D1092" s="405" t="s">
        <v>11057</v>
      </c>
      <c r="F1092" s="405">
        <v>7</v>
      </c>
      <c r="G1092" s="405">
        <v>0</v>
      </c>
      <c r="H1092" s="405">
        <v>2</v>
      </c>
      <c r="I1092" s="405">
        <v>8</v>
      </c>
      <c r="J1092" s="405">
        <v>1</v>
      </c>
      <c r="K1092" s="405">
        <v>0</v>
      </c>
      <c r="L1092" s="405">
        <v>1</v>
      </c>
      <c r="M1092" s="405">
        <v>0</v>
      </c>
      <c r="N1092" s="405">
        <v>2</v>
      </c>
      <c r="O1092" s="405">
        <v>1</v>
      </c>
      <c r="P1092" s="405">
        <v>2</v>
      </c>
      <c r="Q1092" s="405">
        <v>0</v>
      </c>
      <c r="R1092" s="405">
        <v>24</v>
      </c>
      <c r="S1092" s="405">
        <v>16</v>
      </c>
      <c r="T1092" s="405">
        <v>8</v>
      </c>
    </row>
    <row r="1093" spans="1:20">
      <c r="A1093" s="405" t="s">
        <v>4454</v>
      </c>
      <c r="B1093" s="405" t="s">
        <v>4455</v>
      </c>
      <c r="C1093" s="405" t="s">
        <v>37</v>
      </c>
      <c r="D1093" s="405" t="s">
        <v>4458</v>
      </c>
      <c r="E1093" s="405" t="s">
        <v>4459</v>
      </c>
      <c r="F1093" s="405">
        <v>0</v>
      </c>
      <c r="G1093" s="405">
        <v>0</v>
      </c>
      <c r="H1093" s="405">
        <v>0</v>
      </c>
      <c r="I1093" s="405">
        <v>0</v>
      </c>
      <c r="J1093" s="405">
        <v>0</v>
      </c>
      <c r="K1093" s="405">
        <v>0</v>
      </c>
      <c r="L1093" s="405">
        <v>0</v>
      </c>
      <c r="M1093" s="405">
        <v>0</v>
      </c>
      <c r="N1093" s="405">
        <v>0</v>
      </c>
      <c r="O1093" s="405">
        <v>0</v>
      </c>
      <c r="P1093" s="405">
        <v>0</v>
      </c>
      <c r="Q1093" s="405">
        <v>0</v>
      </c>
      <c r="R1093" s="405">
        <v>0</v>
      </c>
      <c r="S1093" s="405">
        <v>0</v>
      </c>
      <c r="T1093" s="405">
        <v>0</v>
      </c>
    </row>
    <row r="1094" spans="1:20">
      <c r="A1094" s="405" t="s">
        <v>2285</v>
      </c>
      <c r="B1094" s="405" t="s">
        <v>3968</v>
      </c>
      <c r="C1094" s="405" t="s">
        <v>37</v>
      </c>
      <c r="D1094" s="405" t="s">
        <v>2286</v>
      </c>
      <c r="E1094" s="405" t="s">
        <v>2287</v>
      </c>
      <c r="F1094" s="405">
        <v>0</v>
      </c>
      <c r="G1094" s="405">
        <v>0</v>
      </c>
      <c r="H1094" s="405">
        <v>0</v>
      </c>
      <c r="I1094" s="405">
        <v>0</v>
      </c>
      <c r="J1094" s="405">
        <v>0</v>
      </c>
      <c r="K1094" s="405">
        <v>0</v>
      </c>
      <c r="L1094" s="405">
        <v>0</v>
      </c>
      <c r="M1094" s="405">
        <v>0</v>
      </c>
      <c r="N1094" s="405">
        <v>0</v>
      </c>
      <c r="O1094" s="405">
        <v>0</v>
      </c>
      <c r="P1094" s="405">
        <v>0</v>
      </c>
      <c r="Q1094" s="405">
        <v>0</v>
      </c>
      <c r="R1094" s="405">
        <v>0</v>
      </c>
      <c r="S1094" s="405">
        <v>0</v>
      </c>
      <c r="T1094" s="405">
        <v>0</v>
      </c>
    </row>
    <row r="1095" spans="1:20">
      <c r="A1095" s="405" t="s">
        <v>11058</v>
      </c>
      <c r="B1095" s="405" t="s">
        <v>128</v>
      </c>
      <c r="C1095" s="405" t="s">
        <v>37</v>
      </c>
      <c r="D1095" s="405" t="s">
        <v>11059</v>
      </c>
      <c r="E1095" s="405" t="s">
        <v>11060</v>
      </c>
      <c r="F1095" s="405">
        <v>0</v>
      </c>
      <c r="G1095" s="405">
        <v>0</v>
      </c>
      <c r="H1095" s="405">
        <v>0</v>
      </c>
      <c r="I1095" s="405">
        <v>0</v>
      </c>
      <c r="J1095" s="405">
        <v>0</v>
      </c>
      <c r="K1095" s="405">
        <v>0</v>
      </c>
      <c r="L1095" s="405">
        <v>0</v>
      </c>
      <c r="M1095" s="405">
        <v>0</v>
      </c>
      <c r="N1095" s="405">
        <v>0</v>
      </c>
      <c r="O1095" s="405">
        <v>0</v>
      </c>
      <c r="P1095" s="405">
        <v>0</v>
      </c>
      <c r="Q1095" s="405">
        <v>0</v>
      </c>
      <c r="R1095" s="405">
        <v>0</v>
      </c>
      <c r="S1095" s="405">
        <v>0</v>
      </c>
      <c r="T1095" s="405">
        <v>0</v>
      </c>
    </row>
    <row r="1096" spans="1:20">
      <c r="A1096" s="405" t="s">
        <v>11061</v>
      </c>
      <c r="B1096" s="405" t="s">
        <v>3891</v>
      </c>
      <c r="C1096" s="405" t="s">
        <v>37</v>
      </c>
      <c r="D1096" s="405" t="s">
        <v>11062</v>
      </c>
      <c r="E1096" s="405" t="s">
        <v>11063</v>
      </c>
      <c r="F1096" s="405">
        <v>0</v>
      </c>
      <c r="G1096" s="405">
        <v>0</v>
      </c>
      <c r="H1096" s="405">
        <v>0</v>
      </c>
      <c r="I1096" s="405">
        <v>2</v>
      </c>
      <c r="J1096" s="405">
        <v>0</v>
      </c>
      <c r="K1096" s="405">
        <v>0</v>
      </c>
      <c r="L1096" s="405">
        <v>0</v>
      </c>
      <c r="M1096" s="405">
        <v>0</v>
      </c>
      <c r="N1096" s="405">
        <v>0</v>
      </c>
      <c r="O1096" s="405">
        <v>2</v>
      </c>
      <c r="P1096" s="405">
        <v>0</v>
      </c>
      <c r="Q1096" s="405">
        <v>0</v>
      </c>
      <c r="R1096" s="405">
        <v>4</v>
      </c>
      <c r="S1096" s="405">
        <v>3</v>
      </c>
      <c r="T1096" s="405">
        <v>1</v>
      </c>
    </row>
    <row r="1097" spans="1:20">
      <c r="A1097" s="405" t="s">
        <v>11064</v>
      </c>
      <c r="B1097" s="405" t="s">
        <v>11065</v>
      </c>
      <c r="C1097" s="405" t="s">
        <v>37</v>
      </c>
      <c r="D1097" s="405" t="s">
        <v>11066</v>
      </c>
      <c r="E1097" s="405" t="s">
        <v>11067</v>
      </c>
      <c r="F1097" s="405">
        <v>0</v>
      </c>
      <c r="G1097" s="405">
        <v>0</v>
      </c>
      <c r="H1097" s="405">
        <v>0</v>
      </c>
      <c r="I1097" s="405">
        <v>0</v>
      </c>
      <c r="J1097" s="405">
        <v>0</v>
      </c>
      <c r="K1097" s="405">
        <v>0</v>
      </c>
      <c r="L1097" s="405">
        <v>0</v>
      </c>
      <c r="M1097" s="405">
        <v>0</v>
      </c>
      <c r="N1097" s="405">
        <v>0</v>
      </c>
      <c r="O1097" s="405">
        <v>0</v>
      </c>
      <c r="P1097" s="405">
        <v>0</v>
      </c>
      <c r="Q1097" s="405">
        <v>0</v>
      </c>
      <c r="R1097" s="405">
        <v>0</v>
      </c>
      <c r="S1097" s="405">
        <v>0</v>
      </c>
      <c r="T1097" s="405">
        <v>0</v>
      </c>
    </row>
    <row r="1098" spans="1:20">
      <c r="A1098" s="405" t="s">
        <v>2423</v>
      </c>
      <c r="B1098" s="405" t="s">
        <v>3912</v>
      </c>
      <c r="C1098" s="405" t="s">
        <v>37</v>
      </c>
      <c r="D1098" s="405" t="s">
        <v>2424</v>
      </c>
      <c r="E1098" s="405" t="s">
        <v>2425</v>
      </c>
      <c r="F1098" s="405">
        <v>0</v>
      </c>
      <c r="G1098" s="405">
        <v>0</v>
      </c>
      <c r="H1098" s="405">
        <v>0</v>
      </c>
      <c r="I1098" s="405">
        <v>0</v>
      </c>
      <c r="J1098" s="405">
        <v>0</v>
      </c>
      <c r="K1098" s="405">
        <v>0</v>
      </c>
      <c r="L1098" s="405">
        <v>0</v>
      </c>
      <c r="M1098" s="405">
        <v>0</v>
      </c>
      <c r="N1098" s="405">
        <v>0</v>
      </c>
      <c r="O1098" s="405">
        <v>0</v>
      </c>
      <c r="P1098" s="405">
        <v>0</v>
      </c>
      <c r="Q1098" s="405">
        <v>0</v>
      </c>
      <c r="R1098" s="405">
        <v>0</v>
      </c>
      <c r="S1098" s="405">
        <v>0</v>
      </c>
      <c r="T1098" s="405">
        <v>0</v>
      </c>
    </row>
    <row r="1099" spans="1:20">
      <c r="A1099" s="405" t="s">
        <v>2489</v>
      </c>
      <c r="B1099" s="405" t="s">
        <v>7183</v>
      </c>
      <c r="C1099" s="405" t="s">
        <v>37</v>
      </c>
      <c r="D1099" s="405" t="s">
        <v>2490</v>
      </c>
      <c r="E1099" s="405" t="s">
        <v>2491</v>
      </c>
      <c r="F1099" s="405">
        <v>0</v>
      </c>
      <c r="G1099" s="405">
        <v>0</v>
      </c>
      <c r="H1099" s="405">
        <v>0</v>
      </c>
      <c r="I1099" s="405">
        <v>0</v>
      </c>
      <c r="J1099" s="405">
        <v>0</v>
      </c>
      <c r="K1099" s="405">
        <v>0</v>
      </c>
      <c r="L1099" s="405">
        <v>0</v>
      </c>
      <c r="M1099" s="405">
        <v>0</v>
      </c>
      <c r="N1099" s="405">
        <v>0</v>
      </c>
      <c r="O1099" s="405">
        <v>0</v>
      </c>
      <c r="P1099" s="405">
        <v>0</v>
      </c>
      <c r="Q1099" s="405">
        <v>0</v>
      </c>
      <c r="R1099" s="405">
        <v>0</v>
      </c>
      <c r="S1099" s="405">
        <v>0</v>
      </c>
      <c r="T1099" s="405">
        <v>0</v>
      </c>
    </row>
    <row r="1100" spans="1:20">
      <c r="A1100" s="405" t="s">
        <v>11068</v>
      </c>
      <c r="B1100" s="405" t="s">
        <v>8679</v>
      </c>
      <c r="C1100" s="405" t="s">
        <v>37</v>
      </c>
      <c r="D1100" s="405" t="s">
        <v>11069</v>
      </c>
      <c r="E1100" s="405" t="s">
        <v>11070</v>
      </c>
      <c r="F1100" s="405">
        <v>0</v>
      </c>
      <c r="G1100" s="405">
        <v>0</v>
      </c>
      <c r="H1100" s="405">
        <v>1</v>
      </c>
      <c r="I1100" s="405">
        <v>1</v>
      </c>
      <c r="J1100" s="405">
        <v>3</v>
      </c>
      <c r="K1100" s="405">
        <v>0</v>
      </c>
      <c r="L1100" s="405">
        <v>0</v>
      </c>
      <c r="M1100" s="405">
        <v>0</v>
      </c>
      <c r="N1100" s="405">
        <v>0</v>
      </c>
      <c r="O1100" s="405">
        <v>0</v>
      </c>
      <c r="P1100" s="405">
        <v>0</v>
      </c>
      <c r="Q1100" s="405">
        <v>0</v>
      </c>
      <c r="R1100" s="405">
        <v>5</v>
      </c>
      <c r="S1100" s="405">
        <v>4</v>
      </c>
      <c r="T1100" s="405">
        <v>1</v>
      </c>
    </row>
    <row r="1101" spans="1:20">
      <c r="A1101" s="405" t="s">
        <v>7792</v>
      </c>
      <c r="B1101" s="405" t="s">
        <v>11071</v>
      </c>
      <c r="C1101" s="405" t="s">
        <v>37</v>
      </c>
      <c r="D1101" s="405" t="s">
        <v>7794</v>
      </c>
      <c r="F1101" s="405">
        <v>0</v>
      </c>
      <c r="G1101" s="405">
        <v>0</v>
      </c>
      <c r="H1101" s="405">
        <v>0</v>
      </c>
      <c r="I1101" s="405">
        <v>0</v>
      </c>
      <c r="J1101" s="405">
        <v>0</v>
      </c>
      <c r="K1101" s="405">
        <v>0</v>
      </c>
      <c r="L1101" s="405">
        <v>0</v>
      </c>
      <c r="M1101" s="405">
        <v>0</v>
      </c>
      <c r="N1101" s="405">
        <v>0</v>
      </c>
      <c r="O1101" s="405">
        <v>0</v>
      </c>
      <c r="P1101" s="405">
        <v>0</v>
      </c>
      <c r="Q1101" s="405">
        <v>0</v>
      </c>
      <c r="R1101" s="405">
        <v>0</v>
      </c>
      <c r="S1101" s="405">
        <v>0</v>
      </c>
      <c r="T1101" s="405">
        <v>0</v>
      </c>
    </row>
    <row r="1102" spans="1:20">
      <c r="A1102" s="405" t="s">
        <v>11072</v>
      </c>
      <c r="B1102" s="405" t="s">
        <v>11073</v>
      </c>
      <c r="C1102" s="405" t="s">
        <v>37</v>
      </c>
      <c r="D1102" s="405" t="s">
        <v>11074</v>
      </c>
      <c r="E1102" s="405" t="s">
        <v>11075</v>
      </c>
      <c r="F1102" s="405">
        <v>0</v>
      </c>
      <c r="G1102" s="405">
        <v>0</v>
      </c>
      <c r="H1102" s="405">
        <v>0</v>
      </c>
      <c r="I1102" s="405">
        <v>0</v>
      </c>
      <c r="J1102" s="405">
        <v>0</v>
      </c>
      <c r="K1102" s="405">
        <v>0</v>
      </c>
      <c r="L1102" s="405">
        <v>0</v>
      </c>
      <c r="M1102" s="405">
        <v>0</v>
      </c>
      <c r="N1102" s="405">
        <v>0</v>
      </c>
      <c r="O1102" s="405">
        <v>0</v>
      </c>
      <c r="P1102" s="405">
        <v>0</v>
      </c>
      <c r="Q1102" s="405">
        <v>0</v>
      </c>
      <c r="R1102" s="405">
        <v>0</v>
      </c>
      <c r="S1102" s="405">
        <v>0</v>
      </c>
      <c r="T1102" s="405">
        <v>0</v>
      </c>
    </row>
    <row r="1103" spans="1:20">
      <c r="A1103" s="405" t="s">
        <v>11076</v>
      </c>
      <c r="B1103" s="405" t="s">
        <v>11077</v>
      </c>
      <c r="C1103" s="405" t="s">
        <v>37</v>
      </c>
      <c r="D1103" s="405" t="s">
        <v>11078</v>
      </c>
      <c r="F1103" s="405">
        <v>0</v>
      </c>
      <c r="G1103" s="405">
        <v>0</v>
      </c>
      <c r="H1103" s="405">
        <v>0</v>
      </c>
      <c r="I1103" s="405">
        <v>0</v>
      </c>
      <c r="J1103" s="405">
        <v>0</v>
      </c>
      <c r="K1103" s="405">
        <v>0</v>
      </c>
      <c r="L1103" s="405">
        <v>0</v>
      </c>
      <c r="M1103" s="405">
        <v>0</v>
      </c>
      <c r="N1103" s="405">
        <v>0</v>
      </c>
      <c r="O1103" s="405">
        <v>0</v>
      </c>
      <c r="P1103" s="405">
        <v>0</v>
      </c>
      <c r="Q1103" s="405">
        <v>0</v>
      </c>
      <c r="R1103" s="405">
        <v>0</v>
      </c>
      <c r="S1103" s="405">
        <v>0</v>
      </c>
      <c r="T1103" s="405">
        <v>0</v>
      </c>
    </row>
    <row r="1104" spans="1:20">
      <c r="A1104" s="405" t="s">
        <v>3635</v>
      </c>
      <c r="B1104" s="405" t="s">
        <v>8848</v>
      </c>
      <c r="C1104" s="405" t="s">
        <v>37</v>
      </c>
      <c r="D1104" s="405" t="s">
        <v>3636</v>
      </c>
      <c r="F1104" s="405">
        <v>0</v>
      </c>
      <c r="G1104" s="405">
        <v>0</v>
      </c>
      <c r="H1104" s="405">
        <v>3</v>
      </c>
      <c r="I1104" s="405">
        <v>8</v>
      </c>
      <c r="J1104" s="405">
        <v>6</v>
      </c>
      <c r="K1104" s="405">
        <v>2</v>
      </c>
      <c r="L1104" s="405">
        <v>0</v>
      </c>
      <c r="M1104" s="405">
        <v>0</v>
      </c>
      <c r="N1104" s="405">
        <v>0</v>
      </c>
      <c r="O1104" s="405">
        <v>10</v>
      </c>
      <c r="P1104" s="405">
        <v>18</v>
      </c>
      <c r="Q1104" s="405">
        <v>9</v>
      </c>
      <c r="R1104" s="405">
        <v>56</v>
      </c>
      <c r="S1104" s="405">
        <v>34</v>
      </c>
      <c r="T1104" s="405">
        <v>22</v>
      </c>
    </row>
    <row r="1105" spans="1:20">
      <c r="A1105" s="405" t="s">
        <v>11079</v>
      </c>
      <c r="B1105" s="405" t="s">
        <v>9033</v>
      </c>
      <c r="C1105" s="405" t="s">
        <v>37</v>
      </c>
      <c r="D1105" s="405" t="s">
        <v>11080</v>
      </c>
      <c r="F1105" s="405">
        <v>13</v>
      </c>
      <c r="G1105" s="405">
        <v>3</v>
      </c>
      <c r="H1105" s="405">
        <v>13</v>
      </c>
      <c r="I1105" s="405">
        <v>17</v>
      </c>
      <c r="J1105" s="405">
        <v>1</v>
      </c>
      <c r="K1105" s="405">
        <v>0</v>
      </c>
      <c r="L1105" s="405">
        <v>0</v>
      </c>
      <c r="M1105" s="405">
        <v>3</v>
      </c>
      <c r="N1105" s="405">
        <v>33</v>
      </c>
      <c r="O1105" s="405">
        <v>24</v>
      </c>
      <c r="P1105" s="405">
        <v>26</v>
      </c>
      <c r="Q1105" s="405">
        <v>2</v>
      </c>
      <c r="R1105" s="405">
        <v>135</v>
      </c>
      <c r="S1105" s="405">
        <v>102</v>
      </c>
      <c r="T1105" s="405">
        <v>33</v>
      </c>
    </row>
    <row r="1106" spans="1:20">
      <c r="A1106" s="405" t="s">
        <v>4476</v>
      </c>
      <c r="B1106" s="405" t="s">
        <v>11081</v>
      </c>
      <c r="C1106" s="405" t="s">
        <v>37</v>
      </c>
      <c r="D1106" s="405" t="s">
        <v>4480</v>
      </c>
      <c r="E1106" s="405" t="s">
        <v>11082</v>
      </c>
      <c r="F1106" s="405">
        <v>0</v>
      </c>
      <c r="G1106" s="405">
        <v>0</v>
      </c>
      <c r="H1106" s="405">
        <v>0</v>
      </c>
      <c r="I1106" s="405">
        <v>0</v>
      </c>
      <c r="J1106" s="405">
        <v>0</v>
      </c>
      <c r="K1106" s="405">
        <v>0</v>
      </c>
      <c r="L1106" s="405">
        <v>0</v>
      </c>
      <c r="M1106" s="405">
        <v>0</v>
      </c>
      <c r="N1106" s="405">
        <v>0</v>
      </c>
      <c r="O1106" s="405">
        <v>0</v>
      </c>
      <c r="P1106" s="405">
        <v>0</v>
      </c>
      <c r="Q1106" s="405">
        <v>0</v>
      </c>
      <c r="R1106" s="405">
        <v>0</v>
      </c>
      <c r="S1106" s="405">
        <v>0</v>
      </c>
      <c r="T1106" s="405">
        <v>0</v>
      </c>
    </row>
    <row r="1107" spans="1:20">
      <c r="A1107" s="405" t="s">
        <v>2339</v>
      </c>
      <c r="B1107" s="405" t="s">
        <v>8825</v>
      </c>
      <c r="C1107" s="405" t="s">
        <v>37</v>
      </c>
      <c r="D1107" s="405" t="s">
        <v>2340</v>
      </c>
      <c r="E1107" s="405" t="s">
        <v>2341</v>
      </c>
      <c r="F1107" s="405">
        <v>1</v>
      </c>
      <c r="G1107" s="405">
        <v>4</v>
      </c>
      <c r="H1107" s="405">
        <v>18</v>
      </c>
      <c r="I1107" s="405">
        <v>5</v>
      </c>
      <c r="J1107" s="405">
        <v>2</v>
      </c>
      <c r="K1107" s="405">
        <v>2</v>
      </c>
      <c r="L1107" s="405">
        <v>0</v>
      </c>
      <c r="M1107" s="405">
        <v>0</v>
      </c>
      <c r="N1107" s="405">
        <v>10</v>
      </c>
      <c r="O1107" s="405">
        <v>4</v>
      </c>
      <c r="P1107" s="405">
        <v>2</v>
      </c>
      <c r="Q1107" s="405">
        <v>5</v>
      </c>
      <c r="R1107" s="405">
        <v>53</v>
      </c>
      <c r="S1107" s="405">
        <v>41</v>
      </c>
      <c r="T1107" s="405">
        <v>12</v>
      </c>
    </row>
    <row r="1108" spans="1:20">
      <c r="A1108" s="405" t="s">
        <v>11083</v>
      </c>
      <c r="B1108" s="405" t="s">
        <v>11084</v>
      </c>
      <c r="C1108" s="405" t="s">
        <v>37</v>
      </c>
      <c r="D1108" s="405" t="s">
        <v>11085</v>
      </c>
      <c r="F1108" s="405">
        <v>0</v>
      </c>
      <c r="G1108" s="405">
        <v>0</v>
      </c>
      <c r="H1108" s="405">
        <v>0</v>
      </c>
      <c r="I1108" s="405">
        <v>0</v>
      </c>
      <c r="J1108" s="405">
        <v>0</v>
      </c>
      <c r="K1108" s="405">
        <v>0</v>
      </c>
      <c r="L1108" s="405">
        <v>0</v>
      </c>
      <c r="M1108" s="405">
        <v>0</v>
      </c>
      <c r="N1108" s="405">
        <v>0</v>
      </c>
      <c r="O1108" s="405">
        <v>0</v>
      </c>
      <c r="P1108" s="405">
        <v>0</v>
      </c>
      <c r="Q1108" s="405">
        <v>0</v>
      </c>
      <c r="R1108" s="405">
        <v>0</v>
      </c>
      <c r="S1108" s="405">
        <v>0</v>
      </c>
      <c r="T1108" s="405">
        <v>0</v>
      </c>
    </row>
    <row r="1109" spans="1:20">
      <c r="A1109" s="405" t="s">
        <v>11086</v>
      </c>
      <c r="B1109" s="405" t="s">
        <v>8647</v>
      </c>
      <c r="C1109" s="405" t="s">
        <v>37</v>
      </c>
      <c r="D1109" s="405" t="s">
        <v>11087</v>
      </c>
      <c r="E1109" s="405" t="s">
        <v>11088</v>
      </c>
      <c r="F1109" s="405">
        <v>0</v>
      </c>
      <c r="G1109" s="405">
        <v>0</v>
      </c>
      <c r="H1109" s="405">
        <v>0</v>
      </c>
      <c r="I1109" s="405">
        <v>0</v>
      </c>
      <c r="J1109" s="405">
        <v>0</v>
      </c>
      <c r="K1109" s="405">
        <v>0</v>
      </c>
      <c r="L1109" s="405">
        <v>0</v>
      </c>
      <c r="M1109" s="405">
        <v>0</v>
      </c>
      <c r="N1109" s="405">
        <v>0</v>
      </c>
      <c r="O1109" s="405">
        <v>0</v>
      </c>
      <c r="P1109" s="405">
        <v>0</v>
      </c>
      <c r="Q1109" s="405">
        <v>0</v>
      </c>
      <c r="R1109" s="405">
        <v>0</v>
      </c>
      <c r="S1109" s="405">
        <v>0</v>
      </c>
      <c r="T1109" s="405">
        <v>0</v>
      </c>
    </row>
    <row r="1110" spans="1:20">
      <c r="A1110" s="405" t="s">
        <v>11089</v>
      </c>
      <c r="B1110" s="405" t="s">
        <v>8679</v>
      </c>
      <c r="C1110" s="405" t="s">
        <v>37</v>
      </c>
      <c r="D1110" s="405" t="s">
        <v>11090</v>
      </c>
      <c r="E1110" s="405" t="s">
        <v>11091</v>
      </c>
      <c r="F1110" s="405">
        <v>0</v>
      </c>
      <c r="G1110" s="405">
        <v>0</v>
      </c>
      <c r="H1110" s="405">
        <v>0</v>
      </c>
      <c r="I1110" s="405">
        <v>0</v>
      </c>
      <c r="J1110" s="405">
        <v>0</v>
      </c>
      <c r="K1110" s="405">
        <v>0</v>
      </c>
      <c r="L1110" s="405">
        <v>0</v>
      </c>
      <c r="M1110" s="405">
        <v>0</v>
      </c>
      <c r="N1110" s="405">
        <v>0</v>
      </c>
      <c r="O1110" s="405">
        <v>0</v>
      </c>
      <c r="P1110" s="405">
        <v>0</v>
      </c>
      <c r="Q1110" s="405">
        <v>0</v>
      </c>
      <c r="R1110" s="405">
        <v>0</v>
      </c>
      <c r="S1110" s="405">
        <v>0</v>
      </c>
      <c r="T1110" s="405">
        <v>0</v>
      </c>
    </row>
    <row r="1111" spans="1:20">
      <c r="A1111" s="405" t="s">
        <v>11092</v>
      </c>
      <c r="B1111" s="405" t="s">
        <v>3976</v>
      </c>
      <c r="C1111" s="405" t="s">
        <v>37</v>
      </c>
      <c r="D1111" s="405" t="s">
        <v>7800</v>
      </c>
      <c r="F1111" s="405">
        <v>0</v>
      </c>
      <c r="G1111" s="405">
        <v>0</v>
      </c>
      <c r="H1111" s="405">
        <v>7</v>
      </c>
      <c r="I1111" s="405">
        <v>4</v>
      </c>
      <c r="J1111" s="405">
        <v>2</v>
      </c>
      <c r="K1111" s="405">
        <v>0</v>
      </c>
      <c r="L1111" s="405">
        <v>0</v>
      </c>
      <c r="M1111" s="405">
        <v>0</v>
      </c>
      <c r="N1111" s="405">
        <v>0</v>
      </c>
      <c r="O1111" s="405">
        <v>1</v>
      </c>
      <c r="P1111" s="405">
        <v>6</v>
      </c>
      <c r="Q1111" s="405">
        <v>0</v>
      </c>
      <c r="R1111" s="405">
        <v>20</v>
      </c>
      <c r="S1111" s="405">
        <v>15</v>
      </c>
      <c r="T1111" s="405">
        <v>5</v>
      </c>
    </row>
    <row r="1112" spans="1:20">
      <c r="A1112" s="405" t="s">
        <v>11093</v>
      </c>
      <c r="B1112" s="405" t="s">
        <v>8647</v>
      </c>
      <c r="C1112" s="405" t="s">
        <v>37</v>
      </c>
      <c r="D1112" s="405" t="s">
        <v>11094</v>
      </c>
      <c r="E1112" s="405" t="s">
        <v>11095</v>
      </c>
      <c r="F1112" s="405">
        <v>0</v>
      </c>
      <c r="G1112" s="405">
        <v>0</v>
      </c>
      <c r="H1112" s="405">
        <v>0</v>
      </c>
      <c r="I1112" s="405">
        <v>0</v>
      </c>
      <c r="J1112" s="405">
        <v>0</v>
      </c>
      <c r="K1112" s="405">
        <v>0</v>
      </c>
      <c r="L1112" s="405">
        <v>0</v>
      </c>
      <c r="M1112" s="405">
        <v>0</v>
      </c>
      <c r="N1112" s="405">
        <v>0</v>
      </c>
      <c r="O1112" s="405">
        <v>0</v>
      </c>
      <c r="P1112" s="405">
        <v>0</v>
      </c>
      <c r="Q1112" s="405">
        <v>0</v>
      </c>
      <c r="R1112" s="405">
        <v>0</v>
      </c>
      <c r="S1112" s="405">
        <v>0</v>
      </c>
      <c r="T1112" s="405">
        <v>0</v>
      </c>
    </row>
    <row r="1113" spans="1:20">
      <c r="A1113" s="405" t="s">
        <v>11096</v>
      </c>
      <c r="B1113" s="405" t="s">
        <v>128</v>
      </c>
      <c r="C1113" s="405" t="s">
        <v>37</v>
      </c>
      <c r="D1113" s="405" t="s">
        <v>11097</v>
      </c>
      <c r="E1113" s="405" t="s">
        <v>11098</v>
      </c>
      <c r="F1113" s="405">
        <v>0</v>
      </c>
      <c r="G1113" s="405">
        <v>0</v>
      </c>
      <c r="H1113" s="405">
        <v>0</v>
      </c>
      <c r="I1113" s="405">
        <v>0</v>
      </c>
      <c r="J1113" s="405">
        <v>0</v>
      </c>
      <c r="K1113" s="405">
        <v>0</v>
      </c>
      <c r="L1113" s="405">
        <v>0</v>
      </c>
      <c r="M1113" s="405">
        <v>0</v>
      </c>
      <c r="N1113" s="405">
        <v>0</v>
      </c>
      <c r="O1113" s="405">
        <v>0</v>
      </c>
      <c r="P1113" s="405">
        <v>0</v>
      </c>
      <c r="Q1113" s="405">
        <v>0</v>
      </c>
      <c r="R1113" s="405">
        <v>0</v>
      </c>
      <c r="S1113" s="405">
        <v>0</v>
      </c>
      <c r="T1113" s="405">
        <v>0</v>
      </c>
    </row>
    <row r="1114" spans="1:20">
      <c r="A1114" s="405" t="s">
        <v>11099</v>
      </c>
      <c r="B1114" s="405" t="s">
        <v>4113</v>
      </c>
      <c r="C1114" s="405" t="s">
        <v>37</v>
      </c>
      <c r="D1114" s="405" t="s">
        <v>11100</v>
      </c>
      <c r="F1114" s="405">
        <v>0</v>
      </c>
      <c r="G1114" s="405">
        <v>0</v>
      </c>
      <c r="H1114" s="405">
        <v>1</v>
      </c>
      <c r="I1114" s="405">
        <v>1</v>
      </c>
      <c r="J1114" s="405">
        <v>0</v>
      </c>
      <c r="K1114" s="405">
        <v>1</v>
      </c>
      <c r="L1114" s="405">
        <v>0</v>
      </c>
      <c r="M1114" s="405">
        <v>0</v>
      </c>
      <c r="N1114" s="405">
        <v>2</v>
      </c>
      <c r="O1114" s="405">
        <v>16</v>
      </c>
      <c r="P1114" s="405">
        <v>1</v>
      </c>
      <c r="Q1114" s="405">
        <v>0</v>
      </c>
      <c r="R1114" s="405">
        <v>22</v>
      </c>
      <c r="S1114" s="405">
        <v>20</v>
      </c>
      <c r="T1114" s="405">
        <v>2</v>
      </c>
    </row>
    <row r="1115" spans="1:20">
      <c r="A1115" s="405" t="s">
        <v>11101</v>
      </c>
      <c r="B1115" s="405" t="s">
        <v>9052</v>
      </c>
      <c r="C1115" s="405" t="s">
        <v>37</v>
      </c>
      <c r="D1115" s="405" t="s">
        <v>11102</v>
      </c>
      <c r="F1115" s="405">
        <v>0</v>
      </c>
      <c r="G1115" s="405">
        <v>0</v>
      </c>
      <c r="H1115" s="405">
        <v>0</v>
      </c>
      <c r="I1115" s="405">
        <v>0</v>
      </c>
      <c r="J1115" s="405">
        <v>0</v>
      </c>
      <c r="K1115" s="405">
        <v>0</v>
      </c>
      <c r="L1115" s="405">
        <v>0</v>
      </c>
      <c r="M1115" s="405">
        <v>0</v>
      </c>
      <c r="N1115" s="405">
        <v>0</v>
      </c>
      <c r="O1115" s="405">
        <v>0</v>
      </c>
      <c r="P1115" s="405">
        <v>0</v>
      </c>
      <c r="Q1115" s="405">
        <v>0</v>
      </c>
      <c r="R1115" s="405">
        <v>0</v>
      </c>
      <c r="S1115" s="405">
        <v>0</v>
      </c>
      <c r="T1115" s="405">
        <v>0</v>
      </c>
    </row>
    <row r="1116" spans="1:20">
      <c r="A1116" s="405" t="s">
        <v>11103</v>
      </c>
      <c r="B1116" s="405" t="s">
        <v>8647</v>
      </c>
      <c r="C1116" s="405" t="s">
        <v>37</v>
      </c>
      <c r="D1116" s="405" t="s">
        <v>11104</v>
      </c>
      <c r="F1116" s="405">
        <v>0</v>
      </c>
      <c r="G1116" s="405">
        <v>0</v>
      </c>
      <c r="H1116" s="405">
        <v>0</v>
      </c>
      <c r="I1116" s="405">
        <v>0</v>
      </c>
      <c r="J1116" s="405">
        <v>0</v>
      </c>
      <c r="K1116" s="405">
        <v>0</v>
      </c>
      <c r="L1116" s="405">
        <v>0</v>
      </c>
      <c r="M1116" s="405">
        <v>0</v>
      </c>
      <c r="N1116" s="405">
        <v>0</v>
      </c>
      <c r="O1116" s="405">
        <v>0</v>
      </c>
      <c r="P1116" s="405">
        <v>0</v>
      </c>
      <c r="Q1116" s="405">
        <v>0</v>
      </c>
      <c r="R1116" s="405">
        <v>0</v>
      </c>
      <c r="S1116" s="405">
        <v>0</v>
      </c>
      <c r="T1116" s="405">
        <v>0</v>
      </c>
    </row>
    <row r="1117" spans="1:20">
      <c r="A1117" s="405" t="s">
        <v>11105</v>
      </c>
      <c r="B1117" s="405" t="s">
        <v>11106</v>
      </c>
      <c r="C1117" s="405" t="s">
        <v>37</v>
      </c>
      <c r="D1117" s="405" t="s">
        <v>11107</v>
      </c>
      <c r="E1117" s="405" t="s">
        <v>11108</v>
      </c>
      <c r="F1117" s="405">
        <v>0</v>
      </c>
      <c r="G1117" s="405">
        <v>0</v>
      </c>
      <c r="H1117" s="405">
        <v>0</v>
      </c>
      <c r="I1117" s="405">
        <v>0</v>
      </c>
      <c r="J1117" s="405">
        <v>0</v>
      </c>
      <c r="K1117" s="405">
        <v>0</v>
      </c>
      <c r="L1117" s="405">
        <v>0</v>
      </c>
      <c r="M1117" s="405">
        <v>0</v>
      </c>
      <c r="N1117" s="405">
        <v>0</v>
      </c>
      <c r="O1117" s="405">
        <v>0</v>
      </c>
      <c r="P1117" s="405">
        <v>0</v>
      </c>
      <c r="Q1117" s="405">
        <v>0</v>
      </c>
      <c r="R1117" s="405">
        <v>0</v>
      </c>
      <c r="S1117" s="405">
        <v>0</v>
      </c>
      <c r="T1117" s="405">
        <v>0</v>
      </c>
    </row>
    <row r="1118" spans="1:20">
      <c r="A1118" s="405" t="s">
        <v>11109</v>
      </c>
      <c r="B1118" s="405" t="s">
        <v>7145</v>
      </c>
      <c r="C1118" s="405" t="s">
        <v>37</v>
      </c>
      <c r="D1118" s="405" t="s">
        <v>2382</v>
      </c>
      <c r="E1118" s="405" t="s">
        <v>2383</v>
      </c>
      <c r="F1118" s="405">
        <v>4</v>
      </c>
      <c r="G1118" s="405">
        <v>1</v>
      </c>
      <c r="H1118" s="405">
        <v>16</v>
      </c>
      <c r="I1118" s="405">
        <v>6</v>
      </c>
      <c r="J1118" s="405">
        <v>13</v>
      </c>
      <c r="K1118" s="405">
        <v>4</v>
      </c>
      <c r="L1118" s="405">
        <v>0</v>
      </c>
      <c r="M1118" s="405">
        <v>3</v>
      </c>
      <c r="N1118" s="405">
        <v>3</v>
      </c>
      <c r="O1118" s="405">
        <v>14</v>
      </c>
      <c r="P1118" s="405">
        <v>13</v>
      </c>
      <c r="Q1118" s="405">
        <v>0</v>
      </c>
      <c r="R1118" s="405">
        <v>77</v>
      </c>
      <c r="S1118" s="405">
        <v>61</v>
      </c>
      <c r="T1118" s="405">
        <v>16</v>
      </c>
    </row>
    <row r="1119" spans="1:20">
      <c r="A1119" s="405" t="s">
        <v>11110</v>
      </c>
      <c r="B1119" s="405" t="s">
        <v>9422</v>
      </c>
      <c r="C1119" s="405" t="s">
        <v>37</v>
      </c>
      <c r="D1119" s="405" t="s">
        <v>11111</v>
      </c>
      <c r="E1119" s="405" t="s">
        <v>11112</v>
      </c>
      <c r="F1119" s="405">
        <v>0</v>
      </c>
      <c r="G1119" s="405">
        <v>0</v>
      </c>
      <c r="H1119" s="405">
        <v>2</v>
      </c>
      <c r="I1119" s="405">
        <v>1</v>
      </c>
      <c r="J1119" s="405">
        <v>0</v>
      </c>
      <c r="K1119" s="405">
        <v>0</v>
      </c>
      <c r="L1119" s="405">
        <v>2</v>
      </c>
      <c r="M1119" s="405">
        <v>0</v>
      </c>
      <c r="N1119" s="405">
        <v>0</v>
      </c>
      <c r="O1119" s="405">
        <v>11</v>
      </c>
      <c r="P1119" s="405">
        <v>4</v>
      </c>
      <c r="Q1119" s="405">
        <v>3</v>
      </c>
      <c r="R1119" s="405">
        <v>23</v>
      </c>
      <c r="S1119" s="405">
        <v>15</v>
      </c>
      <c r="T1119" s="405">
        <v>8</v>
      </c>
    </row>
    <row r="1120" spans="1:20">
      <c r="A1120" s="405" t="s">
        <v>11113</v>
      </c>
      <c r="B1120" s="405" t="s">
        <v>8814</v>
      </c>
      <c r="C1120" s="405" t="s">
        <v>37</v>
      </c>
      <c r="D1120" s="405" t="s">
        <v>11114</v>
      </c>
      <c r="E1120" s="405" t="s">
        <v>11115</v>
      </c>
      <c r="F1120" s="405">
        <v>0</v>
      </c>
      <c r="G1120" s="405">
        <v>0</v>
      </c>
      <c r="H1120" s="405">
        <v>0</v>
      </c>
      <c r="I1120" s="405">
        <v>0</v>
      </c>
      <c r="J1120" s="405">
        <v>0</v>
      </c>
      <c r="K1120" s="405">
        <v>0</v>
      </c>
      <c r="L1120" s="405">
        <v>0</v>
      </c>
      <c r="M1120" s="405">
        <v>0</v>
      </c>
      <c r="N1120" s="405">
        <v>0</v>
      </c>
      <c r="O1120" s="405">
        <v>0</v>
      </c>
      <c r="P1120" s="405">
        <v>0</v>
      </c>
      <c r="Q1120" s="405">
        <v>0</v>
      </c>
      <c r="R1120" s="405">
        <v>0</v>
      </c>
      <c r="S1120" s="405">
        <v>0</v>
      </c>
      <c r="T1120" s="405">
        <v>0</v>
      </c>
    </row>
    <row r="1121" spans="1:20">
      <c r="A1121" s="405" t="s">
        <v>11116</v>
      </c>
      <c r="B1121" s="405" t="s">
        <v>9040</v>
      </c>
      <c r="C1121" s="405" t="s">
        <v>37</v>
      </c>
      <c r="D1121" s="405" t="s">
        <v>11117</v>
      </c>
      <c r="F1121" s="405">
        <v>0</v>
      </c>
      <c r="G1121" s="405">
        <v>0</v>
      </c>
      <c r="H1121" s="405">
        <v>0</v>
      </c>
      <c r="I1121" s="405">
        <v>0</v>
      </c>
      <c r="J1121" s="405">
        <v>0</v>
      </c>
      <c r="K1121" s="405">
        <v>0</v>
      </c>
      <c r="L1121" s="405">
        <v>0</v>
      </c>
      <c r="M1121" s="405">
        <v>0</v>
      </c>
      <c r="N1121" s="405">
        <v>0</v>
      </c>
      <c r="O1121" s="405">
        <v>0</v>
      </c>
      <c r="P1121" s="405">
        <v>0</v>
      </c>
      <c r="Q1121" s="405">
        <v>0</v>
      </c>
      <c r="R1121" s="405">
        <v>0</v>
      </c>
      <c r="S1121" s="405">
        <v>0</v>
      </c>
      <c r="T1121" s="405">
        <v>0</v>
      </c>
    </row>
    <row r="1122" spans="1:20">
      <c r="A1122" s="405" t="s">
        <v>11118</v>
      </c>
      <c r="B1122" s="405" t="s">
        <v>11119</v>
      </c>
      <c r="C1122" s="405" t="s">
        <v>37</v>
      </c>
      <c r="D1122" s="405" t="s">
        <v>11120</v>
      </c>
      <c r="F1122" s="405">
        <v>0</v>
      </c>
      <c r="G1122" s="405">
        <v>0</v>
      </c>
      <c r="H1122" s="405">
        <v>0</v>
      </c>
      <c r="I1122" s="405">
        <v>0</v>
      </c>
      <c r="J1122" s="405">
        <v>0</v>
      </c>
      <c r="K1122" s="405">
        <v>0</v>
      </c>
      <c r="L1122" s="405">
        <v>0</v>
      </c>
      <c r="M1122" s="405">
        <v>0</v>
      </c>
      <c r="N1122" s="405">
        <v>0</v>
      </c>
      <c r="O1122" s="405">
        <v>0</v>
      </c>
      <c r="P1122" s="405">
        <v>0</v>
      </c>
      <c r="Q1122" s="405">
        <v>0</v>
      </c>
      <c r="R1122" s="405">
        <v>0</v>
      </c>
      <c r="S1122" s="405">
        <v>0</v>
      </c>
      <c r="T1122" s="405">
        <v>0</v>
      </c>
    </row>
    <row r="1123" spans="1:20">
      <c r="A1123" s="405" t="s">
        <v>11121</v>
      </c>
      <c r="B1123" s="405" t="s">
        <v>11122</v>
      </c>
      <c r="C1123" s="405" t="s">
        <v>37</v>
      </c>
      <c r="D1123" s="405" t="s">
        <v>2159</v>
      </c>
      <c r="F1123" s="405">
        <v>0</v>
      </c>
      <c r="G1123" s="405">
        <v>0</v>
      </c>
      <c r="H1123" s="405">
        <v>2</v>
      </c>
      <c r="I1123" s="405">
        <v>1</v>
      </c>
      <c r="J1123" s="405">
        <v>9</v>
      </c>
      <c r="K1123" s="405">
        <v>0</v>
      </c>
      <c r="L1123" s="405">
        <v>0</v>
      </c>
      <c r="M1123" s="405">
        <v>0</v>
      </c>
      <c r="N1123" s="405">
        <v>6</v>
      </c>
      <c r="O1123" s="405">
        <v>6</v>
      </c>
      <c r="P1123" s="405">
        <v>3</v>
      </c>
      <c r="Q1123" s="405">
        <v>2</v>
      </c>
      <c r="R1123" s="405">
        <v>29</v>
      </c>
      <c r="S1123" s="405">
        <v>21</v>
      </c>
      <c r="T1123" s="405">
        <v>8</v>
      </c>
    </row>
    <row r="1124" spans="1:20">
      <c r="A1124" s="405" t="s">
        <v>11123</v>
      </c>
      <c r="B1124" s="405" t="s">
        <v>11124</v>
      </c>
      <c r="C1124" s="405" t="s">
        <v>37</v>
      </c>
      <c r="D1124" s="405" t="s">
        <v>7814</v>
      </c>
      <c r="E1124" s="405" t="s">
        <v>7815</v>
      </c>
      <c r="F1124" s="405">
        <v>0</v>
      </c>
      <c r="G1124" s="405">
        <v>0</v>
      </c>
      <c r="H1124" s="405">
        <v>0</v>
      </c>
      <c r="I1124" s="405">
        <v>0</v>
      </c>
      <c r="J1124" s="405">
        <v>0</v>
      </c>
      <c r="K1124" s="405">
        <v>0</v>
      </c>
      <c r="L1124" s="405">
        <v>0</v>
      </c>
      <c r="M1124" s="405">
        <v>0</v>
      </c>
      <c r="N1124" s="405">
        <v>0</v>
      </c>
      <c r="O1124" s="405">
        <v>0</v>
      </c>
      <c r="P1124" s="405">
        <v>0</v>
      </c>
      <c r="Q1124" s="405">
        <v>0</v>
      </c>
      <c r="R1124" s="405">
        <v>0</v>
      </c>
      <c r="S1124" s="405">
        <v>0</v>
      </c>
      <c r="T1124" s="405">
        <v>0</v>
      </c>
    </row>
    <row r="1125" spans="1:20">
      <c r="A1125" s="405" t="s">
        <v>11125</v>
      </c>
      <c r="B1125" s="405" t="s">
        <v>8679</v>
      </c>
      <c r="C1125" s="405" t="s">
        <v>37</v>
      </c>
      <c r="D1125" s="405" t="s">
        <v>11126</v>
      </c>
      <c r="E1125" s="405" t="s">
        <v>11127</v>
      </c>
      <c r="F1125" s="405">
        <v>0</v>
      </c>
      <c r="G1125" s="405">
        <v>0</v>
      </c>
      <c r="H1125" s="405">
        <v>3</v>
      </c>
      <c r="I1125" s="405">
        <v>1</v>
      </c>
      <c r="J1125" s="405">
        <v>0</v>
      </c>
      <c r="K1125" s="405">
        <v>0</v>
      </c>
      <c r="L1125" s="405">
        <v>0</v>
      </c>
      <c r="M1125" s="405">
        <v>0</v>
      </c>
      <c r="N1125" s="405">
        <v>0</v>
      </c>
      <c r="O1125" s="405">
        <v>3</v>
      </c>
      <c r="P1125" s="405">
        <v>2</v>
      </c>
      <c r="Q1125" s="405">
        <v>0</v>
      </c>
      <c r="R1125" s="405">
        <v>9</v>
      </c>
      <c r="S1125" s="405">
        <v>6</v>
      </c>
      <c r="T1125" s="405">
        <v>3</v>
      </c>
    </row>
    <row r="1126" spans="1:20">
      <c r="A1126" s="405" t="s">
        <v>7819</v>
      </c>
      <c r="B1126" s="405" t="s">
        <v>3974</v>
      </c>
      <c r="C1126" s="405" t="s">
        <v>37</v>
      </c>
      <c r="D1126" s="405" t="s">
        <v>7821</v>
      </c>
      <c r="F1126" s="405">
        <v>0</v>
      </c>
      <c r="G1126" s="405">
        <v>0</v>
      </c>
      <c r="H1126" s="405">
        <v>0</v>
      </c>
      <c r="I1126" s="405">
        <v>0</v>
      </c>
      <c r="J1126" s="405">
        <v>0</v>
      </c>
      <c r="K1126" s="405">
        <v>0</v>
      </c>
      <c r="L1126" s="405">
        <v>0</v>
      </c>
      <c r="M1126" s="405">
        <v>0</v>
      </c>
      <c r="N1126" s="405">
        <v>0</v>
      </c>
      <c r="O1126" s="405">
        <v>0</v>
      </c>
      <c r="P1126" s="405">
        <v>0</v>
      </c>
      <c r="Q1126" s="405">
        <v>0</v>
      </c>
      <c r="R1126" s="405">
        <v>0</v>
      </c>
      <c r="S1126" s="405">
        <v>0</v>
      </c>
      <c r="T1126" s="405">
        <v>0</v>
      </c>
    </row>
    <row r="1127" spans="1:20">
      <c r="A1127" s="405" t="s">
        <v>11128</v>
      </c>
      <c r="B1127" s="405" t="s">
        <v>3891</v>
      </c>
      <c r="C1127" s="405" t="s">
        <v>37</v>
      </c>
      <c r="D1127" s="405" t="s">
        <v>11129</v>
      </c>
      <c r="E1127" s="405" t="s">
        <v>11130</v>
      </c>
      <c r="F1127" s="405">
        <v>2</v>
      </c>
      <c r="G1127" s="405">
        <v>1</v>
      </c>
      <c r="H1127" s="405">
        <v>0</v>
      </c>
      <c r="I1127" s="405">
        <v>3</v>
      </c>
      <c r="J1127" s="405">
        <v>6</v>
      </c>
      <c r="K1127" s="405">
        <v>0</v>
      </c>
      <c r="L1127" s="405">
        <v>0</v>
      </c>
      <c r="M1127" s="405">
        <v>0</v>
      </c>
      <c r="N1127" s="405">
        <v>3</v>
      </c>
      <c r="O1127" s="405">
        <v>1</v>
      </c>
      <c r="P1127" s="405">
        <v>1</v>
      </c>
      <c r="Q1127" s="405">
        <v>0</v>
      </c>
      <c r="R1127" s="405">
        <v>17</v>
      </c>
      <c r="S1127" s="405">
        <v>12</v>
      </c>
      <c r="T1127" s="405">
        <v>5</v>
      </c>
    </row>
    <row r="1128" spans="1:20">
      <c r="A1128" s="405" t="s">
        <v>11131</v>
      </c>
      <c r="B1128" s="405" t="s">
        <v>4113</v>
      </c>
      <c r="C1128" s="405" t="s">
        <v>37</v>
      </c>
      <c r="D1128" s="405" t="s">
        <v>11132</v>
      </c>
      <c r="E1128" s="405" t="s">
        <v>11133</v>
      </c>
      <c r="F1128" s="405">
        <v>0</v>
      </c>
      <c r="G1128" s="405">
        <v>0</v>
      </c>
      <c r="H1128" s="405">
        <v>0</v>
      </c>
      <c r="I1128" s="405">
        <v>0</v>
      </c>
      <c r="J1128" s="405">
        <v>0</v>
      </c>
      <c r="K1128" s="405">
        <v>0</v>
      </c>
      <c r="L1128" s="405">
        <v>0</v>
      </c>
      <c r="M1128" s="405">
        <v>0</v>
      </c>
      <c r="N1128" s="405">
        <v>0</v>
      </c>
      <c r="O1128" s="405">
        <v>0</v>
      </c>
      <c r="P1128" s="405">
        <v>0</v>
      </c>
      <c r="Q1128" s="405">
        <v>0</v>
      </c>
      <c r="R1128" s="405">
        <v>0</v>
      </c>
      <c r="S1128" s="405">
        <v>0</v>
      </c>
      <c r="T1128" s="405">
        <v>0</v>
      </c>
    </row>
    <row r="1129" spans="1:20">
      <c r="A1129" s="405" t="s">
        <v>11134</v>
      </c>
      <c r="B1129" s="405" t="s">
        <v>8679</v>
      </c>
      <c r="C1129" s="405" t="s">
        <v>37</v>
      </c>
      <c r="D1129" s="405" t="s">
        <v>11135</v>
      </c>
      <c r="E1129" s="405" t="s">
        <v>11136</v>
      </c>
      <c r="F1129" s="405">
        <v>0</v>
      </c>
      <c r="G1129" s="405">
        <v>0</v>
      </c>
      <c r="H1129" s="405">
        <v>0</v>
      </c>
      <c r="I1129" s="405">
        <v>0</v>
      </c>
      <c r="J1129" s="405">
        <v>0</v>
      </c>
      <c r="K1129" s="405">
        <v>0</v>
      </c>
      <c r="L1129" s="405">
        <v>0</v>
      </c>
      <c r="M1129" s="405">
        <v>0</v>
      </c>
      <c r="N1129" s="405">
        <v>0</v>
      </c>
      <c r="O1129" s="405">
        <v>0</v>
      </c>
      <c r="P1129" s="405">
        <v>0</v>
      </c>
      <c r="Q1129" s="405">
        <v>0</v>
      </c>
      <c r="R1129" s="405">
        <v>0</v>
      </c>
      <c r="S1129" s="405">
        <v>0</v>
      </c>
      <c r="T1129" s="405">
        <v>0</v>
      </c>
    </row>
    <row r="1130" spans="1:20">
      <c r="A1130" s="405" t="s">
        <v>11137</v>
      </c>
      <c r="B1130" s="405" t="s">
        <v>8679</v>
      </c>
      <c r="C1130" s="405" t="s">
        <v>37</v>
      </c>
      <c r="D1130" s="405" t="s">
        <v>11138</v>
      </c>
      <c r="E1130" s="405" t="s">
        <v>11139</v>
      </c>
      <c r="F1130" s="405">
        <v>0</v>
      </c>
      <c r="G1130" s="405">
        <v>0</v>
      </c>
      <c r="H1130" s="405">
        <v>0</v>
      </c>
      <c r="I1130" s="405">
        <v>0</v>
      </c>
      <c r="J1130" s="405">
        <v>0</v>
      </c>
      <c r="K1130" s="405">
        <v>0</v>
      </c>
      <c r="L1130" s="405">
        <v>0</v>
      </c>
      <c r="M1130" s="405">
        <v>0</v>
      </c>
      <c r="N1130" s="405">
        <v>0</v>
      </c>
      <c r="O1130" s="405">
        <v>0</v>
      </c>
      <c r="P1130" s="405">
        <v>3</v>
      </c>
      <c r="Q1130" s="405">
        <v>0</v>
      </c>
      <c r="R1130" s="405">
        <v>3</v>
      </c>
      <c r="S1130" s="405">
        <v>2</v>
      </c>
      <c r="T1130" s="405">
        <v>1</v>
      </c>
    </row>
    <row r="1131" spans="1:20">
      <c r="A1131" s="405" t="s">
        <v>11140</v>
      </c>
      <c r="B1131" s="405" t="s">
        <v>11141</v>
      </c>
      <c r="C1131" s="405" t="s">
        <v>37</v>
      </c>
      <c r="D1131" s="405" t="s">
        <v>11142</v>
      </c>
      <c r="F1131" s="405">
        <v>0</v>
      </c>
      <c r="G1131" s="405">
        <v>0</v>
      </c>
      <c r="H1131" s="405">
        <v>0</v>
      </c>
      <c r="I1131" s="405">
        <v>0</v>
      </c>
      <c r="J1131" s="405">
        <v>0</v>
      </c>
      <c r="K1131" s="405">
        <v>0</v>
      </c>
      <c r="L1131" s="405">
        <v>0</v>
      </c>
      <c r="M1131" s="405">
        <v>0</v>
      </c>
      <c r="N1131" s="405">
        <v>0</v>
      </c>
      <c r="O1131" s="405">
        <v>0</v>
      </c>
      <c r="P1131" s="405">
        <v>0</v>
      </c>
      <c r="Q1131" s="405">
        <v>0</v>
      </c>
      <c r="R1131" s="405">
        <v>0</v>
      </c>
      <c r="S1131" s="405">
        <v>0</v>
      </c>
      <c r="T1131" s="405">
        <v>0</v>
      </c>
    </row>
    <row r="1132" spans="1:20">
      <c r="A1132" s="405" t="s">
        <v>11143</v>
      </c>
      <c r="B1132" s="405" t="s">
        <v>128</v>
      </c>
      <c r="C1132" s="405" t="s">
        <v>37</v>
      </c>
      <c r="D1132" s="405" t="s">
        <v>11144</v>
      </c>
      <c r="E1132" s="405" t="s">
        <v>11145</v>
      </c>
      <c r="F1132" s="405">
        <v>0</v>
      </c>
      <c r="G1132" s="405">
        <v>0</v>
      </c>
      <c r="H1132" s="405">
        <v>0</v>
      </c>
      <c r="I1132" s="405">
        <v>0</v>
      </c>
      <c r="J1132" s="405">
        <v>0</v>
      </c>
      <c r="K1132" s="405">
        <v>0</v>
      </c>
      <c r="L1132" s="405">
        <v>0</v>
      </c>
      <c r="M1132" s="405">
        <v>0</v>
      </c>
      <c r="N1132" s="405">
        <v>0</v>
      </c>
      <c r="O1132" s="405">
        <v>0</v>
      </c>
      <c r="P1132" s="405">
        <v>0</v>
      </c>
      <c r="Q1132" s="405">
        <v>0</v>
      </c>
      <c r="R1132" s="405">
        <v>0</v>
      </c>
      <c r="S1132" s="405">
        <v>0</v>
      </c>
      <c r="T1132" s="405">
        <v>0</v>
      </c>
    </row>
    <row r="1133" spans="1:20">
      <c r="A1133" s="405" t="s">
        <v>11146</v>
      </c>
      <c r="B1133" s="405" t="s">
        <v>8679</v>
      </c>
      <c r="C1133" s="405" t="s">
        <v>37</v>
      </c>
      <c r="D1133" s="405" t="s">
        <v>11147</v>
      </c>
      <c r="E1133" s="405" t="s">
        <v>11148</v>
      </c>
      <c r="F1133" s="405">
        <v>0</v>
      </c>
      <c r="G1133" s="405">
        <v>0</v>
      </c>
      <c r="H1133" s="405">
        <v>0</v>
      </c>
      <c r="I1133" s="405">
        <v>0</v>
      </c>
      <c r="J1133" s="405">
        <v>0</v>
      </c>
      <c r="K1133" s="405">
        <v>0</v>
      </c>
      <c r="L1133" s="405">
        <v>0</v>
      </c>
      <c r="M1133" s="405">
        <v>0</v>
      </c>
      <c r="N1133" s="405">
        <v>0</v>
      </c>
      <c r="O1133" s="405">
        <v>0</v>
      </c>
      <c r="P1133" s="405">
        <v>0</v>
      </c>
      <c r="Q1133" s="405">
        <v>0</v>
      </c>
      <c r="R1133" s="405">
        <v>0</v>
      </c>
      <c r="S1133" s="405">
        <v>0</v>
      </c>
      <c r="T1133" s="405">
        <v>0</v>
      </c>
    </row>
    <row r="1134" spans="1:20">
      <c r="A1134" s="405" t="s">
        <v>11149</v>
      </c>
      <c r="B1134" s="405" t="s">
        <v>3891</v>
      </c>
      <c r="C1134" s="405" t="s">
        <v>37</v>
      </c>
      <c r="D1134" s="405" t="s">
        <v>11150</v>
      </c>
      <c r="E1134" s="405" t="s">
        <v>11151</v>
      </c>
      <c r="F1134" s="405">
        <v>0</v>
      </c>
      <c r="G1134" s="405">
        <v>0</v>
      </c>
      <c r="H1134" s="405">
        <v>0</v>
      </c>
      <c r="I1134" s="405">
        <v>0</v>
      </c>
      <c r="J1134" s="405">
        <v>1</v>
      </c>
      <c r="K1134" s="405">
        <v>0</v>
      </c>
      <c r="L1134" s="405">
        <v>0</v>
      </c>
      <c r="M1134" s="405">
        <v>0</v>
      </c>
      <c r="N1134" s="405">
        <v>0</v>
      </c>
      <c r="O1134" s="405">
        <v>1</v>
      </c>
      <c r="P1134" s="405">
        <v>0</v>
      </c>
      <c r="Q1134" s="405">
        <v>0</v>
      </c>
      <c r="R1134" s="405">
        <v>2</v>
      </c>
      <c r="S1134" s="405">
        <v>2</v>
      </c>
      <c r="T1134" s="405">
        <v>0</v>
      </c>
    </row>
    <row r="1135" spans="1:20">
      <c r="A1135" s="405" t="s">
        <v>11152</v>
      </c>
      <c r="B1135" s="405" t="s">
        <v>8647</v>
      </c>
      <c r="C1135" s="405" t="s">
        <v>37</v>
      </c>
      <c r="D1135" s="405" t="s">
        <v>11153</v>
      </c>
      <c r="E1135" s="405" t="s">
        <v>11154</v>
      </c>
      <c r="F1135" s="405">
        <v>0</v>
      </c>
      <c r="G1135" s="405">
        <v>0</v>
      </c>
      <c r="H1135" s="405">
        <v>0</v>
      </c>
      <c r="I1135" s="405">
        <v>0</v>
      </c>
      <c r="J1135" s="405">
        <v>0</v>
      </c>
      <c r="K1135" s="405">
        <v>0</v>
      </c>
      <c r="L1135" s="405">
        <v>0</v>
      </c>
      <c r="M1135" s="405">
        <v>0</v>
      </c>
      <c r="N1135" s="405">
        <v>0</v>
      </c>
      <c r="O1135" s="405">
        <v>0</v>
      </c>
      <c r="P1135" s="405">
        <v>0</v>
      </c>
      <c r="Q1135" s="405">
        <v>0</v>
      </c>
      <c r="R1135" s="405">
        <v>0</v>
      </c>
      <c r="S1135" s="405">
        <v>0</v>
      </c>
      <c r="T1135" s="405">
        <v>0</v>
      </c>
    </row>
    <row r="1136" spans="1:20">
      <c r="A1136" s="405" t="s">
        <v>4344</v>
      </c>
      <c r="B1136" s="405" t="s">
        <v>4345</v>
      </c>
      <c r="C1136" s="405" t="s">
        <v>37</v>
      </c>
      <c r="D1136" s="405" t="s">
        <v>4348</v>
      </c>
      <c r="E1136" s="405" t="s">
        <v>4349</v>
      </c>
      <c r="F1136" s="405">
        <v>0</v>
      </c>
      <c r="G1136" s="405">
        <v>2</v>
      </c>
      <c r="H1136" s="405">
        <v>0</v>
      </c>
      <c r="I1136" s="405">
        <v>0</v>
      </c>
      <c r="J1136" s="405">
        <v>0</v>
      </c>
      <c r="K1136" s="405">
        <v>0</v>
      </c>
      <c r="L1136" s="405">
        <v>0</v>
      </c>
      <c r="M1136" s="405">
        <v>0</v>
      </c>
      <c r="N1136" s="405">
        <v>0</v>
      </c>
      <c r="O1136" s="405">
        <v>0</v>
      </c>
      <c r="P1136" s="405">
        <v>1</v>
      </c>
      <c r="Q1136" s="405">
        <v>0</v>
      </c>
      <c r="R1136" s="405">
        <v>3</v>
      </c>
      <c r="S1136" s="405">
        <v>1</v>
      </c>
      <c r="T1136" s="405">
        <v>2</v>
      </c>
    </row>
    <row r="1137" spans="1:20">
      <c r="A1137" s="405" t="s">
        <v>11155</v>
      </c>
      <c r="B1137" s="405" t="s">
        <v>3994</v>
      </c>
      <c r="C1137" s="405" t="s">
        <v>37</v>
      </c>
      <c r="D1137" s="405" t="s">
        <v>11156</v>
      </c>
      <c r="F1137" s="405">
        <v>0</v>
      </c>
      <c r="G1137" s="405">
        <v>0</v>
      </c>
      <c r="H1137" s="405">
        <v>0</v>
      </c>
      <c r="I1137" s="405">
        <v>0</v>
      </c>
      <c r="J1137" s="405">
        <v>0</v>
      </c>
      <c r="K1137" s="405">
        <v>0</v>
      </c>
      <c r="L1137" s="405">
        <v>0</v>
      </c>
      <c r="M1137" s="405">
        <v>0</v>
      </c>
      <c r="N1137" s="405">
        <v>0</v>
      </c>
      <c r="O1137" s="405">
        <v>0</v>
      </c>
      <c r="P1137" s="405">
        <v>0</v>
      </c>
      <c r="Q1137" s="405">
        <v>0</v>
      </c>
      <c r="R1137" s="405">
        <v>0</v>
      </c>
      <c r="S1137" s="405">
        <v>0</v>
      </c>
      <c r="T1137" s="405">
        <v>0</v>
      </c>
    </row>
    <row r="1138" spans="1:20">
      <c r="A1138" s="405" t="s">
        <v>11157</v>
      </c>
      <c r="B1138" s="405" t="s">
        <v>11158</v>
      </c>
      <c r="C1138" s="405" t="s">
        <v>37</v>
      </c>
      <c r="D1138" s="405" t="s">
        <v>11159</v>
      </c>
      <c r="F1138" s="405">
        <v>0</v>
      </c>
      <c r="G1138" s="405">
        <v>0</v>
      </c>
      <c r="H1138" s="405">
        <v>0</v>
      </c>
      <c r="I1138" s="405">
        <v>0</v>
      </c>
      <c r="J1138" s="405">
        <v>0</v>
      </c>
      <c r="K1138" s="405">
        <v>0</v>
      </c>
      <c r="L1138" s="405">
        <v>0</v>
      </c>
      <c r="M1138" s="405">
        <v>0</v>
      </c>
      <c r="N1138" s="405">
        <v>0</v>
      </c>
      <c r="O1138" s="405">
        <v>0</v>
      </c>
      <c r="P1138" s="405">
        <v>0</v>
      </c>
      <c r="Q1138" s="405">
        <v>0</v>
      </c>
      <c r="R1138" s="405">
        <v>0</v>
      </c>
      <c r="S1138" s="405">
        <v>0</v>
      </c>
      <c r="T1138" s="405">
        <v>0</v>
      </c>
    </row>
    <row r="1139" spans="1:20">
      <c r="A1139" s="405" t="s">
        <v>11160</v>
      </c>
      <c r="B1139" s="405" t="s">
        <v>8814</v>
      </c>
      <c r="C1139" s="405" t="s">
        <v>37</v>
      </c>
      <c r="D1139" s="405" t="s">
        <v>11161</v>
      </c>
      <c r="F1139" s="405">
        <v>0</v>
      </c>
      <c r="G1139" s="405">
        <v>7</v>
      </c>
      <c r="H1139" s="405">
        <v>3</v>
      </c>
      <c r="I1139" s="405">
        <v>10</v>
      </c>
      <c r="J1139" s="405">
        <v>11</v>
      </c>
      <c r="K1139" s="405">
        <v>0</v>
      </c>
      <c r="L1139" s="405">
        <v>0</v>
      </c>
      <c r="M1139" s="405">
        <v>0</v>
      </c>
      <c r="N1139" s="405">
        <v>1</v>
      </c>
      <c r="O1139" s="405">
        <v>2</v>
      </c>
      <c r="P1139" s="405">
        <v>13</v>
      </c>
      <c r="Q1139" s="405">
        <v>7</v>
      </c>
      <c r="R1139" s="405">
        <v>54</v>
      </c>
      <c r="S1139" s="405">
        <v>45</v>
      </c>
      <c r="T1139" s="405">
        <v>9</v>
      </c>
    </row>
    <row r="1140" spans="1:20">
      <c r="A1140" s="405" t="s">
        <v>11162</v>
      </c>
      <c r="B1140" s="405" t="s">
        <v>8814</v>
      </c>
      <c r="C1140" s="405" t="s">
        <v>37</v>
      </c>
      <c r="D1140" s="405" t="s">
        <v>11163</v>
      </c>
      <c r="F1140" s="405">
        <v>0</v>
      </c>
      <c r="G1140" s="405">
        <v>0</v>
      </c>
      <c r="H1140" s="405">
        <v>2</v>
      </c>
      <c r="I1140" s="405">
        <v>3</v>
      </c>
      <c r="J1140" s="405">
        <v>0</v>
      </c>
      <c r="K1140" s="405">
        <v>0</v>
      </c>
      <c r="L1140" s="405">
        <v>0</v>
      </c>
      <c r="M1140" s="405">
        <v>0</v>
      </c>
      <c r="N1140" s="405">
        <v>1</v>
      </c>
      <c r="O1140" s="405">
        <v>3</v>
      </c>
      <c r="P1140" s="405">
        <v>0</v>
      </c>
      <c r="Q1140" s="405">
        <v>4</v>
      </c>
      <c r="R1140" s="405">
        <v>13</v>
      </c>
      <c r="S1140" s="405">
        <v>9</v>
      </c>
      <c r="T1140" s="405">
        <v>4</v>
      </c>
    </row>
    <row r="1141" spans="1:20">
      <c r="A1141" s="405" t="s">
        <v>11164</v>
      </c>
      <c r="B1141" s="405" t="s">
        <v>3994</v>
      </c>
      <c r="C1141" s="405" t="s">
        <v>37</v>
      </c>
      <c r="D1141" s="405" t="s">
        <v>11165</v>
      </c>
      <c r="F1141" s="405">
        <v>0</v>
      </c>
      <c r="G1141" s="405">
        <v>0</v>
      </c>
      <c r="H1141" s="405">
        <v>0</v>
      </c>
      <c r="I1141" s="405">
        <v>0</v>
      </c>
      <c r="J1141" s="405">
        <v>0</v>
      </c>
      <c r="K1141" s="405">
        <v>0</v>
      </c>
      <c r="L1141" s="405">
        <v>0</v>
      </c>
      <c r="M1141" s="405">
        <v>0</v>
      </c>
      <c r="N1141" s="405">
        <v>0</v>
      </c>
      <c r="O1141" s="405">
        <v>0</v>
      </c>
      <c r="P1141" s="405">
        <v>0</v>
      </c>
      <c r="Q1141" s="405">
        <v>0</v>
      </c>
      <c r="R1141" s="405">
        <v>0</v>
      </c>
      <c r="S1141" s="405">
        <v>0</v>
      </c>
      <c r="T1141" s="405">
        <v>0</v>
      </c>
    </row>
    <row r="1142" spans="1:20">
      <c r="A1142" s="405" t="s">
        <v>11166</v>
      </c>
      <c r="B1142" s="405" t="s">
        <v>10056</v>
      </c>
      <c r="C1142" s="405" t="s">
        <v>37</v>
      </c>
      <c r="D1142" s="405" t="s">
        <v>11167</v>
      </c>
      <c r="E1142" s="405" t="s">
        <v>11168</v>
      </c>
      <c r="F1142" s="405">
        <v>2</v>
      </c>
      <c r="G1142" s="405">
        <v>24</v>
      </c>
      <c r="H1142" s="405">
        <v>40</v>
      </c>
      <c r="I1142" s="405">
        <v>28</v>
      </c>
      <c r="J1142" s="405">
        <v>22</v>
      </c>
      <c r="K1142" s="405">
        <v>1</v>
      </c>
      <c r="L1142" s="405">
        <v>0</v>
      </c>
      <c r="M1142" s="405">
        <v>0</v>
      </c>
      <c r="N1142" s="405">
        <v>6</v>
      </c>
      <c r="O1142" s="405">
        <v>16</v>
      </c>
      <c r="P1142" s="405">
        <v>72</v>
      </c>
      <c r="Q1142" s="405">
        <v>10</v>
      </c>
      <c r="R1142" s="405">
        <v>221</v>
      </c>
      <c r="S1142" s="405">
        <v>154</v>
      </c>
      <c r="T1142" s="405">
        <v>67</v>
      </c>
    </row>
    <row r="1143" spans="1:20">
      <c r="A1143" s="405" t="s">
        <v>11169</v>
      </c>
      <c r="B1143" s="405" t="s">
        <v>9269</v>
      </c>
      <c r="C1143" s="405" t="s">
        <v>37</v>
      </c>
      <c r="D1143" s="405" t="s">
        <v>11170</v>
      </c>
      <c r="E1143" s="405" t="s">
        <v>11171</v>
      </c>
      <c r="F1143" s="405">
        <v>0</v>
      </c>
      <c r="G1143" s="405">
        <v>2</v>
      </c>
      <c r="H1143" s="405">
        <v>10</v>
      </c>
      <c r="I1143" s="405">
        <v>9</v>
      </c>
      <c r="J1143" s="405">
        <v>26</v>
      </c>
      <c r="K1143" s="405">
        <v>0</v>
      </c>
      <c r="L1143" s="405">
        <v>0</v>
      </c>
      <c r="M1143" s="405">
        <v>2</v>
      </c>
      <c r="N1143" s="405">
        <v>0</v>
      </c>
      <c r="O1143" s="405">
        <v>9</v>
      </c>
      <c r="P1143" s="405">
        <v>3</v>
      </c>
      <c r="Q1143" s="405">
        <v>4</v>
      </c>
      <c r="R1143" s="405">
        <v>65</v>
      </c>
      <c r="S1143" s="405">
        <v>47</v>
      </c>
      <c r="T1143" s="405">
        <v>18</v>
      </c>
    </row>
    <row r="1144" spans="1:20">
      <c r="A1144" s="405" t="s">
        <v>11172</v>
      </c>
      <c r="B1144" s="405" t="s">
        <v>7183</v>
      </c>
      <c r="C1144" s="405" t="s">
        <v>37</v>
      </c>
      <c r="D1144" s="405" t="s">
        <v>7833</v>
      </c>
      <c r="E1144" s="405" t="s">
        <v>7834</v>
      </c>
      <c r="F1144" s="405">
        <v>0</v>
      </c>
      <c r="G1144" s="405">
        <v>0</v>
      </c>
      <c r="H1144" s="405">
        <v>0</v>
      </c>
      <c r="I1144" s="405">
        <v>0</v>
      </c>
      <c r="J1144" s="405">
        <v>0</v>
      </c>
      <c r="K1144" s="405">
        <v>0</v>
      </c>
      <c r="L1144" s="405">
        <v>0</v>
      </c>
      <c r="M1144" s="405">
        <v>0</v>
      </c>
      <c r="N1144" s="405">
        <v>0</v>
      </c>
      <c r="O1144" s="405">
        <v>0</v>
      </c>
      <c r="P1144" s="405">
        <v>0</v>
      </c>
      <c r="Q1144" s="405">
        <v>0</v>
      </c>
      <c r="R1144" s="405">
        <v>0</v>
      </c>
      <c r="S1144" s="405">
        <v>0</v>
      </c>
      <c r="T1144" s="405">
        <v>0</v>
      </c>
    </row>
    <row r="1145" spans="1:20">
      <c r="A1145" s="405" t="s">
        <v>7835</v>
      </c>
      <c r="B1145" s="405" t="s">
        <v>3912</v>
      </c>
      <c r="C1145" s="405" t="s">
        <v>37</v>
      </c>
      <c r="D1145" s="405" t="s">
        <v>7836</v>
      </c>
      <c r="E1145" s="405" t="s">
        <v>7837</v>
      </c>
      <c r="F1145" s="405">
        <v>0</v>
      </c>
      <c r="G1145" s="405">
        <v>0</v>
      </c>
      <c r="H1145" s="405">
        <v>0</v>
      </c>
      <c r="I1145" s="405">
        <v>0</v>
      </c>
      <c r="J1145" s="405">
        <v>0</v>
      </c>
      <c r="K1145" s="405">
        <v>0</v>
      </c>
      <c r="L1145" s="405">
        <v>0</v>
      </c>
      <c r="M1145" s="405">
        <v>0</v>
      </c>
      <c r="N1145" s="405">
        <v>0</v>
      </c>
      <c r="O1145" s="405">
        <v>0</v>
      </c>
      <c r="P1145" s="405">
        <v>0</v>
      </c>
      <c r="Q1145" s="405">
        <v>0</v>
      </c>
      <c r="R1145" s="405">
        <v>0</v>
      </c>
      <c r="S1145" s="405">
        <v>0</v>
      </c>
      <c r="T1145" s="405">
        <v>0</v>
      </c>
    </row>
    <row r="1146" spans="1:20">
      <c r="A1146" s="405" t="s">
        <v>2244</v>
      </c>
      <c r="B1146" s="405" t="s">
        <v>7163</v>
      </c>
      <c r="C1146" s="405" t="s">
        <v>37</v>
      </c>
      <c r="D1146" s="405" t="s">
        <v>2245</v>
      </c>
      <c r="E1146" s="405" t="s">
        <v>2246</v>
      </c>
      <c r="F1146" s="405">
        <v>9</v>
      </c>
      <c r="G1146" s="405">
        <v>3</v>
      </c>
      <c r="H1146" s="405">
        <v>8</v>
      </c>
      <c r="I1146" s="405">
        <v>7</v>
      </c>
      <c r="J1146" s="405">
        <v>26</v>
      </c>
      <c r="K1146" s="405">
        <v>5</v>
      </c>
      <c r="L1146" s="405">
        <v>12</v>
      </c>
      <c r="M1146" s="405">
        <v>1</v>
      </c>
      <c r="N1146" s="405">
        <v>7</v>
      </c>
      <c r="O1146" s="405">
        <v>17</v>
      </c>
      <c r="P1146" s="405">
        <v>8</v>
      </c>
      <c r="Q1146" s="405">
        <v>4</v>
      </c>
      <c r="R1146" s="405">
        <v>107</v>
      </c>
      <c r="S1146" s="405">
        <v>78</v>
      </c>
      <c r="T1146" s="405">
        <v>29</v>
      </c>
    </row>
    <row r="1147" spans="1:20">
      <c r="A1147" s="405" t="s">
        <v>11173</v>
      </c>
      <c r="B1147" s="405" t="s">
        <v>3891</v>
      </c>
      <c r="C1147" s="405" t="s">
        <v>37</v>
      </c>
      <c r="D1147" s="405" t="s">
        <v>11174</v>
      </c>
      <c r="E1147" s="405" t="s">
        <v>11175</v>
      </c>
      <c r="F1147" s="405">
        <v>0</v>
      </c>
      <c r="G1147" s="405">
        <v>3</v>
      </c>
      <c r="H1147" s="405">
        <v>10</v>
      </c>
      <c r="I1147" s="405">
        <v>18</v>
      </c>
      <c r="J1147" s="405">
        <v>5</v>
      </c>
      <c r="K1147" s="405">
        <v>0</v>
      </c>
      <c r="L1147" s="405">
        <v>0</v>
      </c>
      <c r="M1147" s="405">
        <v>2</v>
      </c>
      <c r="N1147" s="405">
        <v>1</v>
      </c>
      <c r="O1147" s="405">
        <v>0</v>
      </c>
      <c r="P1147" s="405">
        <v>1</v>
      </c>
      <c r="Q1147" s="405">
        <v>0</v>
      </c>
      <c r="R1147" s="405">
        <v>40</v>
      </c>
      <c r="S1147" s="405">
        <v>32</v>
      </c>
      <c r="T1147" s="405">
        <v>8</v>
      </c>
    </row>
    <row r="1148" spans="1:20">
      <c r="A1148" s="405" t="s">
        <v>11176</v>
      </c>
      <c r="B1148" s="405" t="s">
        <v>8679</v>
      </c>
      <c r="C1148" s="405" t="s">
        <v>37</v>
      </c>
      <c r="D1148" s="405" t="s">
        <v>11177</v>
      </c>
      <c r="E1148" s="405" t="s">
        <v>11178</v>
      </c>
      <c r="F1148" s="405">
        <v>4</v>
      </c>
      <c r="G1148" s="405">
        <v>0</v>
      </c>
      <c r="H1148" s="405">
        <v>13</v>
      </c>
      <c r="I1148" s="405">
        <v>17</v>
      </c>
      <c r="J1148" s="405">
        <v>16</v>
      </c>
      <c r="K1148" s="405">
        <v>0</v>
      </c>
      <c r="L1148" s="405">
        <v>4</v>
      </c>
      <c r="M1148" s="405">
        <v>1</v>
      </c>
      <c r="N1148" s="405">
        <v>6</v>
      </c>
      <c r="O1148" s="405">
        <v>17</v>
      </c>
      <c r="P1148" s="405">
        <v>7</v>
      </c>
      <c r="Q1148" s="405">
        <v>3</v>
      </c>
      <c r="R1148" s="405">
        <v>88</v>
      </c>
      <c r="S1148" s="405">
        <v>66</v>
      </c>
      <c r="T1148" s="405">
        <v>22</v>
      </c>
    </row>
    <row r="1149" spans="1:20">
      <c r="A1149" s="405" t="s">
        <v>2149</v>
      </c>
      <c r="B1149" s="405" t="s">
        <v>3912</v>
      </c>
      <c r="C1149" s="405" t="s">
        <v>37</v>
      </c>
      <c r="D1149" s="405" t="s">
        <v>2150</v>
      </c>
      <c r="E1149" s="405" t="s">
        <v>2151</v>
      </c>
      <c r="F1149" s="405">
        <v>0</v>
      </c>
      <c r="G1149" s="405">
        <v>0</v>
      </c>
      <c r="H1149" s="405">
        <v>0</v>
      </c>
      <c r="I1149" s="405">
        <v>0</v>
      </c>
      <c r="J1149" s="405">
        <v>0</v>
      </c>
      <c r="K1149" s="405">
        <v>0</v>
      </c>
      <c r="L1149" s="405">
        <v>0</v>
      </c>
      <c r="M1149" s="405">
        <v>0</v>
      </c>
      <c r="N1149" s="405">
        <v>0</v>
      </c>
      <c r="O1149" s="405">
        <v>0</v>
      </c>
      <c r="P1149" s="405">
        <v>0</v>
      </c>
      <c r="Q1149" s="405">
        <v>0</v>
      </c>
      <c r="R1149" s="405">
        <v>0</v>
      </c>
      <c r="S1149" s="405">
        <v>0</v>
      </c>
      <c r="T1149" s="405">
        <v>0</v>
      </c>
    </row>
    <row r="1150" spans="1:20">
      <c r="A1150" s="405" t="s">
        <v>7838</v>
      </c>
      <c r="B1150" s="405" t="s">
        <v>7183</v>
      </c>
      <c r="C1150" s="405" t="s">
        <v>37</v>
      </c>
      <c r="D1150" s="405" t="s">
        <v>7839</v>
      </c>
      <c r="E1150" s="405" t="s">
        <v>7840</v>
      </c>
      <c r="F1150" s="405">
        <v>0</v>
      </c>
      <c r="G1150" s="405">
        <v>0</v>
      </c>
      <c r="H1150" s="405">
        <v>0</v>
      </c>
      <c r="I1150" s="405">
        <v>0</v>
      </c>
      <c r="J1150" s="405">
        <v>0</v>
      </c>
      <c r="K1150" s="405">
        <v>0</v>
      </c>
      <c r="L1150" s="405">
        <v>0</v>
      </c>
      <c r="M1150" s="405">
        <v>0</v>
      </c>
      <c r="N1150" s="405">
        <v>0</v>
      </c>
      <c r="O1150" s="405">
        <v>0</v>
      </c>
      <c r="P1150" s="405">
        <v>0</v>
      </c>
      <c r="Q1150" s="405">
        <v>0</v>
      </c>
      <c r="R1150" s="405">
        <v>0</v>
      </c>
      <c r="S1150" s="405">
        <v>0</v>
      </c>
      <c r="T1150" s="405">
        <v>0</v>
      </c>
    </row>
    <row r="1151" spans="1:20">
      <c r="A1151" s="405" t="s">
        <v>11179</v>
      </c>
      <c r="B1151" s="405" t="s">
        <v>128</v>
      </c>
      <c r="C1151" s="405" t="s">
        <v>37</v>
      </c>
      <c r="D1151" s="405" t="s">
        <v>7842</v>
      </c>
      <c r="E1151" s="405" t="s">
        <v>7843</v>
      </c>
      <c r="F1151" s="405">
        <v>0</v>
      </c>
      <c r="G1151" s="405">
        <v>0</v>
      </c>
      <c r="H1151" s="405">
        <v>6</v>
      </c>
      <c r="I1151" s="405">
        <v>2</v>
      </c>
      <c r="J1151" s="405">
        <v>2</v>
      </c>
      <c r="K1151" s="405">
        <v>0</v>
      </c>
      <c r="L1151" s="405">
        <v>0</v>
      </c>
      <c r="M1151" s="405">
        <v>0</v>
      </c>
      <c r="N1151" s="405">
        <v>1</v>
      </c>
      <c r="O1151" s="405">
        <v>2</v>
      </c>
      <c r="P1151" s="405">
        <v>1</v>
      </c>
      <c r="Q1151" s="405">
        <v>0</v>
      </c>
      <c r="R1151" s="405">
        <v>14</v>
      </c>
      <c r="S1151" s="405">
        <v>10</v>
      </c>
      <c r="T1151" s="405">
        <v>4</v>
      </c>
    </row>
    <row r="1152" spans="1:20">
      <c r="A1152" s="405" t="s">
        <v>7844</v>
      </c>
      <c r="B1152" s="405" t="s">
        <v>7183</v>
      </c>
      <c r="C1152" s="405" t="s">
        <v>37</v>
      </c>
      <c r="D1152" s="405" t="s">
        <v>7845</v>
      </c>
      <c r="E1152" s="405" t="s">
        <v>7846</v>
      </c>
      <c r="F1152" s="405">
        <v>0</v>
      </c>
      <c r="G1152" s="405">
        <v>0</v>
      </c>
      <c r="H1152" s="405">
        <v>1</v>
      </c>
      <c r="I1152" s="405">
        <v>0</v>
      </c>
      <c r="J1152" s="405">
        <v>0</v>
      </c>
      <c r="K1152" s="405">
        <v>0</v>
      </c>
      <c r="L1152" s="405">
        <v>0</v>
      </c>
      <c r="M1152" s="405">
        <v>0</v>
      </c>
      <c r="N1152" s="405">
        <v>0</v>
      </c>
      <c r="O1152" s="405">
        <v>0</v>
      </c>
      <c r="P1152" s="405">
        <v>0</v>
      </c>
      <c r="Q1152" s="405">
        <v>0</v>
      </c>
      <c r="R1152" s="405">
        <v>1</v>
      </c>
      <c r="S1152" s="405">
        <v>1</v>
      </c>
      <c r="T1152" s="405">
        <v>0</v>
      </c>
    </row>
    <row r="1153" spans="1:20">
      <c r="A1153" s="405" t="s">
        <v>11180</v>
      </c>
      <c r="B1153" s="405" t="s">
        <v>11181</v>
      </c>
      <c r="C1153" s="405" t="s">
        <v>37</v>
      </c>
      <c r="D1153" s="405" t="s">
        <v>11182</v>
      </c>
      <c r="F1153" s="405">
        <v>0</v>
      </c>
      <c r="G1153" s="405">
        <v>0</v>
      </c>
      <c r="H1153" s="405">
        <v>0</v>
      </c>
      <c r="I1153" s="405">
        <v>0</v>
      </c>
      <c r="J1153" s="405">
        <v>0</v>
      </c>
      <c r="K1153" s="405">
        <v>0</v>
      </c>
      <c r="L1153" s="405">
        <v>0</v>
      </c>
      <c r="M1153" s="405">
        <v>0</v>
      </c>
      <c r="N1153" s="405">
        <v>0</v>
      </c>
      <c r="O1153" s="405">
        <v>0</v>
      </c>
      <c r="P1153" s="405">
        <v>0</v>
      </c>
      <c r="Q1153" s="405">
        <v>0</v>
      </c>
      <c r="R1153" s="405">
        <v>0</v>
      </c>
      <c r="S1153" s="405">
        <v>0</v>
      </c>
      <c r="T1153" s="405">
        <v>0</v>
      </c>
    </row>
    <row r="1154" spans="1:20">
      <c r="A1154" s="405" t="s">
        <v>11183</v>
      </c>
      <c r="B1154" s="405" t="s">
        <v>11056</v>
      </c>
      <c r="C1154" s="405" t="s">
        <v>37</v>
      </c>
      <c r="D1154" s="405" t="s">
        <v>11184</v>
      </c>
      <c r="F1154" s="405">
        <v>0</v>
      </c>
      <c r="G1154" s="405">
        <v>0</v>
      </c>
      <c r="H1154" s="405">
        <v>0</v>
      </c>
      <c r="I1154" s="405">
        <v>0</v>
      </c>
      <c r="J1154" s="405">
        <v>0</v>
      </c>
      <c r="K1154" s="405">
        <v>0</v>
      </c>
      <c r="L1154" s="405">
        <v>0</v>
      </c>
      <c r="M1154" s="405">
        <v>0</v>
      </c>
      <c r="N1154" s="405">
        <v>0</v>
      </c>
      <c r="O1154" s="405">
        <v>0</v>
      </c>
      <c r="P1154" s="405">
        <v>0</v>
      </c>
      <c r="Q1154" s="405">
        <v>0</v>
      </c>
      <c r="R1154" s="405">
        <v>0</v>
      </c>
      <c r="S1154" s="405">
        <v>0</v>
      </c>
      <c r="T1154" s="405">
        <v>0</v>
      </c>
    </row>
    <row r="1155" spans="1:20">
      <c r="A1155" s="405" t="s">
        <v>11185</v>
      </c>
      <c r="B1155" s="405" t="s">
        <v>11186</v>
      </c>
      <c r="C1155" s="405" t="s">
        <v>37</v>
      </c>
      <c r="D1155" s="405" t="s">
        <v>11187</v>
      </c>
      <c r="F1155" s="405">
        <v>0</v>
      </c>
      <c r="G1155" s="405">
        <v>0</v>
      </c>
      <c r="H1155" s="405">
        <v>0</v>
      </c>
      <c r="I1155" s="405">
        <v>0</v>
      </c>
      <c r="J1155" s="405">
        <v>0</v>
      </c>
      <c r="K1155" s="405">
        <v>0</v>
      </c>
      <c r="L1155" s="405">
        <v>0</v>
      </c>
      <c r="M1155" s="405">
        <v>0</v>
      </c>
      <c r="N1155" s="405">
        <v>0</v>
      </c>
      <c r="O1155" s="405">
        <v>0</v>
      </c>
      <c r="P1155" s="405">
        <v>0</v>
      </c>
      <c r="Q1155" s="405">
        <v>0</v>
      </c>
      <c r="R1155" s="405">
        <v>0</v>
      </c>
      <c r="S1155" s="405">
        <v>0</v>
      </c>
      <c r="T1155" s="405">
        <v>0</v>
      </c>
    </row>
    <row r="1156" spans="1:20">
      <c r="A1156" s="405" t="s">
        <v>11188</v>
      </c>
      <c r="B1156" s="405" t="s">
        <v>8579</v>
      </c>
      <c r="C1156" s="405" t="s">
        <v>37</v>
      </c>
      <c r="D1156" s="405" t="s">
        <v>11189</v>
      </c>
      <c r="E1156" s="405" t="s">
        <v>11190</v>
      </c>
      <c r="F1156" s="405">
        <v>3</v>
      </c>
      <c r="G1156" s="405">
        <v>14</v>
      </c>
      <c r="H1156" s="405">
        <v>11</v>
      </c>
      <c r="I1156" s="405">
        <v>34</v>
      </c>
      <c r="J1156" s="405">
        <v>15</v>
      </c>
      <c r="K1156" s="405">
        <v>4</v>
      </c>
      <c r="L1156" s="405">
        <v>5</v>
      </c>
      <c r="M1156" s="405">
        <v>3</v>
      </c>
      <c r="N1156" s="405">
        <v>15</v>
      </c>
      <c r="O1156" s="405">
        <v>50</v>
      </c>
      <c r="P1156" s="405">
        <v>37</v>
      </c>
      <c r="Q1156" s="405">
        <v>20</v>
      </c>
      <c r="R1156" s="405">
        <v>211</v>
      </c>
      <c r="S1156" s="405">
        <v>75</v>
      </c>
      <c r="T1156" s="405">
        <v>136</v>
      </c>
    </row>
    <row r="1157" spans="1:20">
      <c r="A1157" s="405" t="s">
        <v>11191</v>
      </c>
      <c r="B1157" s="405" t="s">
        <v>7191</v>
      </c>
      <c r="C1157" s="405" t="s">
        <v>37</v>
      </c>
      <c r="D1157" s="405" t="s">
        <v>11192</v>
      </c>
      <c r="F1157" s="405">
        <v>5</v>
      </c>
      <c r="G1157" s="405">
        <v>11</v>
      </c>
      <c r="H1157" s="405">
        <v>0</v>
      </c>
      <c r="I1157" s="405">
        <v>14</v>
      </c>
      <c r="J1157" s="405">
        <v>4</v>
      </c>
      <c r="K1157" s="405">
        <v>0</v>
      </c>
      <c r="L1157" s="405">
        <v>1</v>
      </c>
      <c r="M1157" s="405">
        <v>2</v>
      </c>
      <c r="N1157" s="405">
        <v>10</v>
      </c>
      <c r="O1157" s="405">
        <v>33</v>
      </c>
      <c r="P1157" s="405">
        <v>58</v>
      </c>
      <c r="Q1157" s="405">
        <v>16</v>
      </c>
      <c r="R1157" s="405">
        <v>154</v>
      </c>
      <c r="S1157" s="405">
        <v>112</v>
      </c>
      <c r="T1157" s="405">
        <v>42</v>
      </c>
    </row>
    <row r="1158" spans="1:20">
      <c r="A1158" s="405" t="s">
        <v>11193</v>
      </c>
      <c r="B1158" s="405" t="s">
        <v>11194</v>
      </c>
      <c r="C1158" s="405" t="s">
        <v>37</v>
      </c>
      <c r="D1158" s="405" t="s">
        <v>11195</v>
      </c>
      <c r="F1158" s="405">
        <v>0</v>
      </c>
      <c r="G1158" s="405">
        <v>0</v>
      </c>
      <c r="H1158" s="405">
        <v>0</v>
      </c>
      <c r="I1158" s="405">
        <v>0</v>
      </c>
      <c r="J1158" s="405">
        <v>0</v>
      </c>
      <c r="K1158" s="405">
        <v>0</v>
      </c>
      <c r="L1158" s="405">
        <v>0</v>
      </c>
      <c r="M1158" s="405">
        <v>0</v>
      </c>
      <c r="N1158" s="405">
        <v>0</v>
      </c>
      <c r="O1158" s="405">
        <v>0</v>
      </c>
      <c r="P1158" s="405">
        <v>0</v>
      </c>
      <c r="Q1158" s="405">
        <v>0</v>
      </c>
      <c r="R1158" s="405">
        <v>0</v>
      </c>
      <c r="S1158" s="405">
        <v>0</v>
      </c>
      <c r="T1158" s="405">
        <v>0</v>
      </c>
    </row>
    <row r="1159" spans="1:20">
      <c r="A1159" s="405" t="s">
        <v>2155</v>
      </c>
      <c r="B1159" s="405" t="s">
        <v>11196</v>
      </c>
      <c r="C1159" s="405" t="s">
        <v>37</v>
      </c>
      <c r="D1159" s="405" t="s">
        <v>2156</v>
      </c>
      <c r="F1159" s="405">
        <v>0</v>
      </c>
      <c r="G1159" s="405">
        <v>1</v>
      </c>
      <c r="H1159" s="405">
        <v>0</v>
      </c>
      <c r="I1159" s="405">
        <v>0</v>
      </c>
      <c r="J1159" s="405">
        <v>0</v>
      </c>
      <c r="K1159" s="405">
        <v>0</v>
      </c>
      <c r="L1159" s="405">
        <v>0</v>
      </c>
      <c r="M1159" s="405">
        <v>0</v>
      </c>
      <c r="N1159" s="405">
        <v>0</v>
      </c>
      <c r="O1159" s="405">
        <v>0</v>
      </c>
      <c r="P1159" s="405">
        <v>0</v>
      </c>
      <c r="Q1159" s="405">
        <v>0</v>
      </c>
      <c r="R1159" s="405">
        <v>1</v>
      </c>
      <c r="S1159" s="405">
        <v>1</v>
      </c>
      <c r="T1159" s="405">
        <v>0</v>
      </c>
    </row>
    <row r="1160" spans="1:20">
      <c r="A1160" s="405" t="s">
        <v>11197</v>
      </c>
      <c r="B1160" s="405" t="s">
        <v>8679</v>
      </c>
      <c r="C1160" s="405" t="s">
        <v>37</v>
      </c>
      <c r="D1160" s="405" t="s">
        <v>11198</v>
      </c>
      <c r="E1160" s="405" t="s">
        <v>11199</v>
      </c>
      <c r="F1160" s="405">
        <v>0</v>
      </c>
      <c r="G1160" s="405">
        <v>2</v>
      </c>
      <c r="H1160" s="405">
        <v>4</v>
      </c>
      <c r="I1160" s="405">
        <v>0</v>
      </c>
      <c r="J1160" s="405">
        <v>0</v>
      </c>
      <c r="K1160" s="405">
        <v>0</v>
      </c>
      <c r="L1160" s="405">
        <v>0</v>
      </c>
      <c r="M1160" s="405">
        <v>0</v>
      </c>
      <c r="N1160" s="405">
        <v>1</v>
      </c>
      <c r="O1160" s="405">
        <v>3</v>
      </c>
      <c r="P1160" s="405">
        <v>5</v>
      </c>
      <c r="Q1160" s="405">
        <v>0</v>
      </c>
      <c r="R1160" s="405">
        <v>15</v>
      </c>
      <c r="S1160" s="405">
        <v>9</v>
      </c>
      <c r="T1160" s="405">
        <v>6</v>
      </c>
    </row>
    <row r="1161" spans="1:20">
      <c r="A1161" s="405" t="s">
        <v>11200</v>
      </c>
      <c r="B1161" s="405" t="s">
        <v>11201</v>
      </c>
      <c r="C1161" s="405" t="s">
        <v>37</v>
      </c>
      <c r="D1161" s="405" t="s">
        <v>11202</v>
      </c>
      <c r="E1161" s="405" t="s">
        <v>11203</v>
      </c>
      <c r="F1161" s="405">
        <v>0</v>
      </c>
      <c r="G1161" s="405">
        <v>3</v>
      </c>
      <c r="H1161" s="405">
        <v>6</v>
      </c>
      <c r="I1161" s="405">
        <v>10</v>
      </c>
      <c r="J1161" s="405">
        <v>0</v>
      </c>
      <c r="K1161" s="405">
        <v>0</v>
      </c>
      <c r="L1161" s="405">
        <v>0</v>
      </c>
      <c r="M1161" s="405">
        <v>0</v>
      </c>
      <c r="N1161" s="405">
        <v>8</v>
      </c>
      <c r="O1161" s="405">
        <v>4</v>
      </c>
      <c r="P1161" s="405">
        <v>12</v>
      </c>
      <c r="Q1161" s="405">
        <v>7</v>
      </c>
      <c r="R1161" s="405">
        <v>50</v>
      </c>
      <c r="S1161" s="405">
        <v>34</v>
      </c>
      <c r="T1161" s="405">
        <v>16</v>
      </c>
    </row>
    <row r="1162" spans="1:20">
      <c r="A1162" s="405" t="s">
        <v>11204</v>
      </c>
      <c r="B1162" s="405" t="s">
        <v>11205</v>
      </c>
      <c r="C1162" s="405" t="s">
        <v>37</v>
      </c>
      <c r="D1162" s="405" t="s">
        <v>11206</v>
      </c>
      <c r="F1162" s="405">
        <v>0</v>
      </c>
      <c r="G1162" s="405">
        <v>0</v>
      </c>
      <c r="H1162" s="405">
        <v>0</v>
      </c>
      <c r="I1162" s="405">
        <v>0</v>
      </c>
      <c r="J1162" s="405">
        <v>0</v>
      </c>
      <c r="K1162" s="405">
        <v>0</v>
      </c>
      <c r="L1162" s="405">
        <v>0</v>
      </c>
      <c r="M1162" s="405">
        <v>0</v>
      </c>
      <c r="N1162" s="405">
        <v>0</v>
      </c>
      <c r="O1162" s="405">
        <v>0</v>
      </c>
      <c r="P1162" s="405">
        <v>0</v>
      </c>
      <c r="Q1162" s="405">
        <v>0</v>
      </c>
      <c r="R1162" s="405">
        <v>0</v>
      </c>
      <c r="S1162" s="405">
        <v>0</v>
      </c>
      <c r="T1162" s="405">
        <v>0</v>
      </c>
    </row>
    <row r="1163" spans="1:20">
      <c r="A1163" s="405" t="s">
        <v>11207</v>
      </c>
      <c r="B1163" s="405" t="s">
        <v>7183</v>
      </c>
      <c r="C1163" s="405" t="s">
        <v>37</v>
      </c>
      <c r="D1163" s="405" t="s">
        <v>7849</v>
      </c>
      <c r="E1163" s="405" t="s">
        <v>7850</v>
      </c>
      <c r="F1163" s="405">
        <v>0</v>
      </c>
      <c r="G1163" s="405">
        <v>0</v>
      </c>
      <c r="H1163" s="405">
        <v>0</v>
      </c>
      <c r="I1163" s="405">
        <v>0</v>
      </c>
      <c r="J1163" s="405">
        <v>0</v>
      </c>
      <c r="K1163" s="405">
        <v>0</v>
      </c>
      <c r="L1163" s="405">
        <v>0</v>
      </c>
      <c r="M1163" s="405">
        <v>0</v>
      </c>
      <c r="N1163" s="405">
        <v>0</v>
      </c>
      <c r="O1163" s="405">
        <v>0</v>
      </c>
      <c r="P1163" s="405">
        <v>0</v>
      </c>
      <c r="Q1163" s="405">
        <v>0</v>
      </c>
      <c r="R1163" s="405">
        <v>0</v>
      </c>
      <c r="S1163" s="405">
        <v>0</v>
      </c>
      <c r="T1163" s="405">
        <v>0</v>
      </c>
    </row>
    <row r="1164" spans="1:20">
      <c r="A1164" s="405" t="s">
        <v>11208</v>
      </c>
      <c r="B1164" s="405" t="s">
        <v>128</v>
      </c>
      <c r="C1164" s="405" t="s">
        <v>37</v>
      </c>
      <c r="D1164" s="405" t="s">
        <v>11209</v>
      </c>
      <c r="E1164" s="405" t="s">
        <v>11210</v>
      </c>
      <c r="F1164" s="405">
        <v>0</v>
      </c>
      <c r="G1164" s="405">
        <v>0</v>
      </c>
      <c r="H1164" s="405">
        <v>0</v>
      </c>
      <c r="I1164" s="405">
        <v>1</v>
      </c>
      <c r="J1164" s="405">
        <v>2</v>
      </c>
      <c r="K1164" s="405">
        <v>0</v>
      </c>
      <c r="L1164" s="405">
        <v>0</v>
      </c>
      <c r="M1164" s="405">
        <v>0</v>
      </c>
      <c r="N1164" s="405">
        <v>0</v>
      </c>
      <c r="O1164" s="405">
        <v>0</v>
      </c>
      <c r="P1164" s="405">
        <v>2</v>
      </c>
      <c r="Q1164" s="405">
        <v>0</v>
      </c>
      <c r="R1164" s="405">
        <v>5</v>
      </c>
      <c r="S1164" s="405">
        <v>3</v>
      </c>
      <c r="T1164" s="405">
        <v>2</v>
      </c>
    </row>
    <row r="1165" spans="1:20">
      <c r="A1165" s="405" t="s">
        <v>11211</v>
      </c>
      <c r="B1165" s="405" t="s">
        <v>11212</v>
      </c>
      <c r="C1165" s="405" t="s">
        <v>37</v>
      </c>
      <c r="D1165" s="405" t="s">
        <v>11213</v>
      </c>
      <c r="F1165" s="405">
        <v>0</v>
      </c>
      <c r="G1165" s="405">
        <v>0</v>
      </c>
      <c r="H1165" s="405">
        <v>0</v>
      </c>
      <c r="I1165" s="405">
        <v>0</v>
      </c>
      <c r="J1165" s="405">
        <v>0</v>
      </c>
      <c r="K1165" s="405">
        <v>0</v>
      </c>
      <c r="L1165" s="405">
        <v>0</v>
      </c>
      <c r="M1165" s="405">
        <v>0</v>
      </c>
      <c r="N1165" s="405">
        <v>0</v>
      </c>
      <c r="O1165" s="405">
        <v>0</v>
      </c>
      <c r="P1165" s="405">
        <v>0</v>
      </c>
      <c r="Q1165" s="405">
        <v>0</v>
      </c>
      <c r="R1165" s="405">
        <v>0</v>
      </c>
      <c r="S1165" s="405">
        <v>0</v>
      </c>
      <c r="T1165" s="405">
        <v>0</v>
      </c>
    </row>
    <row r="1166" spans="1:20">
      <c r="A1166" s="405" t="s">
        <v>5013</v>
      </c>
      <c r="B1166" s="405" t="s">
        <v>5014</v>
      </c>
      <c r="C1166" s="405" t="s">
        <v>37</v>
      </c>
      <c r="D1166" s="405" t="s">
        <v>5017</v>
      </c>
      <c r="E1166" s="405" t="s">
        <v>5018</v>
      </c>
      <c r="F1166" s="405">
        <v>0</v>
      </c>
      <c r="G1166" s="405">
        <v>0</v>
      </c>
      <c r="H1166" s="405">
        <v>0</v>
      </c>
      <c r="I1166" s="405">
        <v>0</v>
      </c>
      <c r="J1166" s="405">
        <v>0</v>
      </c>
      <c r="K1166" s="405">
        <v>0</v>
      </c>
      <c r="L1166" s="405">
        <v>0</v>
      </c>
      <c r="M1166" s="405">
        <v>0</v>
      </c>
      <c r="N1166" s="405">
        <v>0</v>
      </c>
      <c r="O1166" s="405">
        <v>0</v>
      </c>
      <c r="P1166" s="405">
        <v>0</v>
      </c>
      <c r="Q1166" s="405">
        <v>0</v>
      </c>
      <c r="R1166" s="405">
        <v>0</v>
      </c>
      <c r="S1166" s="405">
        <v>0</v>
      </c>
      <c r="T1166" s="405">
        <v>0</v>
      </c>
    </row>
    <row r="1167" spans="1:20">
      <c r="A1167" s="405" t="s">
        <v>11214</v>
      </c>
      <c r="B1167" s="405" t="s">
        <v>8664</v>
      </c>
      <c r="C1167" s="405" t="s">
        <v>37</v>
      </c>
      <c r="D1167" s="405" t="s">
        <v>11215</v>
      </c>
      <c r="E1167" s="405" t="s">
        <v>11216</v>
      </c>
      <c r="F1167" s="405">
        <v>0</v>
      </c>
      <c r="G1167" s="405">
        <v>0</v>
      </c>
      <c r="H1167" s="405">
        <v>0</v>
      </c>
      <c r="I1167" s="405">
        <v>0</v>
      </c>
      <c r="J1167" s="405">
        <v>0</v>
      </c>
      <c r="K1167" s="405">
        <v>0</v>
      </c>
      <c r="L1167" s="405">
        <v>0</v>
      </c>
      <c r="M1167" s="405">
        <v>0</v>
      </c>
      <c r="N1167" s="405">
        <v>0</v>
      </c>
      <c r="O1167" s="405">
        <v>0</v>
      </c>
      <c r="P1167" s="405">
        <v>0</v>
      </c>
      <c r="Q1167" s="405">
        <v>0</v>
      </c>
      <c r="R1167" s="405">
        <v>0</v>
      </c>
      <c r="S1167" s="405">
        <v>0</v>
      </c>
      <c r="T1167" s="405">
        <v>0</v>
      </c>
    </row>
    <row r="1168" spans="1:20">
      <c r="A1168" s="405" t="s">
        <v>4481</v>
      </c>
      <c r="B1168" s="405" t="s">
        <v>6664</v>
      </c>
      <c r="C1168" s="405" t="s">
        <v>37</v>
      </c>
      <c r="D1168" s="405" t="s">
        <v>4485</v>
      </c>
      <c r="E1168" s="405" t="s">
        <v>4486</v>
      </c>
      <c r="F1168" s="405">
        <v>0</v>
      </c>
      <c r="G1168" s="405">
        <v>0</v>
      </c>
      <c r="H1168" s="405">
        <v>0</v>
      </c>
      <c r="I1168" s="405">
        <v>0</v>
      </c>
      <c r="J1168" s="405">
        <v>0</v>
      </c>
      <c r="K1168" s="405">
        <v>0</v>
      </c>
      <c r="L1168" s="405">
        <v>0</v>
      </c>
      <c r="M1168" s="405">
        <v>0</v>
      </c>
      <c r="N1168" s="405">
        <v>0</v>
      </c>
      <c r="O1168" s="405">
        <v>0</v>
      </c>
      <c r="P1168" s="405">
        <v>0</v>
      </c>
      <c r="Q1168" s="405">
        <v>0</v>
      </c>
      <c r="R1168" s="405">
        <v>0</v>
      </c>
      <c r="S1168" s="405">
        <v>0</v>
      </c>
      <c r="T1168" s="405">
        <v>0</v>
      </c>
    </row>
    <row r="1169" spans="1:20">
      <c r="A1169" s="405" t="s">
        <v>11217</v>
      </c>
      <c r="B1169" s="405" t="s">
        <v>8579</v>
      </c>
      <c r="C1169" s="405" t="s">
        <v>37</v>
      </c>
      <c r="D1169" s="405" t="s">
        <v>11218</v>
      </c>
      <c r="E1169" s="405" t="s">
        <v>11219</v>
      </c>
      <c r="F1169" s="405">
        <v>0</v>
      </c>
      <c r="G1169" s="405">
        <v>0</v>
      </c>
      <c r="H1169" s="405">
        <v>0</v>
      </c>
      <c r="I1169" s="405">
        <v>0</v>
      </c>
      <c r="J1169" s="405">
        <v>0</v>
      </c>
      <c r="K1169" s="405">
        <v>0</v>
      </c>
      <c r="L1169" s="405">
        <v>0</v>
      </c>
      <c r="M1169" s="405">
        <v>0</v>
      </c>
      <c r="N1169" s="405">
        <v>2</v>
      </c>
      <c r="O1169" s="405">
        <v>0</v>
      </c>
      <c r="P1169" s="405">
        <v>0</v>
      </c>
      <c r="Q1169" s="405">
        <v>0</v>
      </c>
      <c r="R1169" s="405">
        <v>2</v>
      </c>
      <c r="S1169" s="405">
        <v>1</v>
      </c>
      <c r="T1169" s="405">
        <v>1</v>
      </c>
    </row>
    <row r="1170" spans="1:20">
      <c r="A1170" s="405" t="s">
        <v>11220</v>
      </c>
      <c r="B1170" s="405" t="s">
        <v>11221</v>
      </c>
      <c r="C1170" s="405" t="s">
        <v>37</v>
      </c>
      <c r="D1170" s="405" t="s">
        <v>4578</v>
      </c>
      <c r="E1170" s="405" t="s">
        <v>4579</v>
      </c>
      <c r="F1170" s="405">
        <v>0</v>
      </c>
      <c r="G1170" s="405">
        <v>0</v>
      </c>
      <c r="H1170" s="405">
        <v>0</v>
      </c>
      <c r="I1170" s="405">
        <v>0</v>
      </c>
      <c r="J1170" s="405">
        <v>0</v>
      </c>
      <c r="K1170" s="405">
        <v>0</v>
      </c>
      <c r="L1170" s="405">
        <v>0</v>
      </c>
      <c r="M1170" s="405">
        <v>0</v>
      </c>
      <c r="N1170" s="405">
        <v>0</v>
      </c>
      <c r="O1170" s="405">
        <v>0</v>
      </c>
      <c r="P1170" s="405">
        <v>0</v>
      </c>
      <c r="Q1170" s="405">
        <v>0</v>
      </c>
      <c r="R1170" s="405">
        <v>0</v>
      </c>
      <c r="S1170" s="405">
        <v>0</v>
      </c>
      <c r="T1170" s="405">
        <v>0</v>
      </c>
    </row>
    <row r="1171" spans="1:20">
      <c r="A1171" s="405" t="s">
        <v>3656</v>
      </c>
      <c r="B1171" s="405" t="s">
        <v>8625</v>
      </c>
      <c r="C1171" s="405" t="s">
        <v>37</v>
      </c>
      <c r="D1171" s="405" t="s">
        <v>3657</v>
      </c>
      <c r="F1171" s="405">
        <v>0</v>
      </c>
      <c r="G1171" s="405">
        <v>0</v>
      </c>
      <c r="H1171" s="405">
        <v>7</v>
      </c>
      <c r="I1171" s="405">
        <v>6</v>
      </c>
      <c r="J1171" s="405">
        <v>8</v>
      </c>
      <c r="K1171" s="405">
        <v>0</v>
      </c>
      <c r="L1171" s="405">
        <v>2</v>
      </c>
      <c r="M1171" s="405">
        <v>0</v>
      </c>
      <c r="N1171" s="405">
        <v>3</v>
      </c>
      <c r="O1171" s="405">
        <v>7</v>
      </c>
      <c r="P1171" s="405">
        <v>5</v>
      </c>
      <c r="Q1171" s="405">
        <v>3</v>
      </c>
      <c r="R1171" s="405">
        <v>41</v>
      </c>
      <c r="S1171" s="405">
        <v>29</v>
      </c>
      <c r="T1171" s="405">
        <v>12</v>
      </c>
    </row>
    <row r="1172" spans="1:20">
      <c r="A1172" s="405" t="s">
        <v>11222</v>
      </c>
      <c r="B1172" s="405" t="s">
        <v>3994</v>
      </c>
      <c r="C1172" s="405" t="s">
        <v>37</v>
      </c>
      <c r="D1172" s="405" t="s">
        <v>11223</v>
      </c>
      <c r="F1172" s="405">
        <v>0</v>
      </c>
      <c r="G1172" s="405">
        <v>0</v>
      </c>
      <c r="H1172" s="405">
        <v>0</v>
      </c>
      <c r="I1172" s="405">
        <v>0</v>
      </c>
      <c r="J1172" s="405">
        <v>0</v>
      </c>
      <c r="K1172" s="405">
        <v>0</v>
      </c>
      <c r="L1172" s="405">
        <v>0</v>
      </c>
      <c r="M1172" s="405">
        <v>0</v>
      </c>
      <c r="N1172" s="405">
        <v>0</v>
      </c>
      <c r="O1172" s="405">
        <v>0</v>
      </c>
      <c r="P1172" s="405">
        <v>0</v>
      </c>
      <c r="Q1172" s="405">
        <v>0</v>
      </c>
      <c r="R1172" s="405">
        <v>0</v>
      </c>
      <c r="S1172" s="405">
        <v>0</v>
      </c>
      <c r="T1172" s="405">
        <v>0</v>
      </c>
    </row>
    <row r="1173" spans="1:20">
      <c r="A1173" s="405" t="s">
        <v>11224</v>
      </c>
      <c r="B1173" s="405" t="s">
        <v>8647</v>
      </c>
      <c r="C1173" s="405" t="s">
        <v>37</v>
      </c>
      <c r="D1173" s="405" t="s">
        <v>11225</v>
      </c>
      <c r="E1173" s="405" t="s">
        <v>11226</v>
      </c>
      <c r="F1173" s="405">
        <v>0</v>
      </c>
      <c r="G1173" s="405">
        <v>0</v>
      </c>
      <c r="H1173" s="405">
        <v>0</v>
      </c>
      <c r="I1173" s="405">
        <v>0</v>
      </c>
      <c r="J1173" s="405">
        <v>0</v>
      </c>
      <c r="K1173" s="405">
        <v>0</v>
      </c>
      <c r="L1173" s="405">
        <v>0</v>
      </c>
      <c r="M1173" s="405">
        <v>0</v>
      </c>
      <c r="N1173" s="405">
        <v>0</v>
      </c>
      <c r="O1173" s="405">
        <v>0</v>
      </c>
      <c r="P1173" s="405">
        <v>0</v>
      </c>
      <c r="Q1173" s="405">
        <v>0</v>
      </c>
      <c r="R1173" s="405">
        <v>0</v>
      </c>
      <c r="S1173" s="405">
        <v>0</v>
      </c>
      <c r="T1173" s="405">
        <v>0</v>
      </c>
    </row>
    <row r="1174" spans="1:20">
      <c r="A1174" s="405" t="s">
        <v>11227</v>
      </c>
      <c r="B1174" s="405" t="s">
        <v>11228</v>
      </c>
      <c r="C1174" s="405" t="s">
        <v>37</v>
      </c>
      <c r="D1174" s="405" t="s">
        <v>11229</v>
      </c>
      <c r="F1174" s="405">
        <v>0</v>
      </c>
      <c r="G1174" s="405">
        <v>0</v>
      </c>
      <c r="H1174" s="405">
        <v>7</v>
      </c>
      <c r="I1174" s="405">
        <v>16</v>
      </c>
      <c r="J1174" s="405">
        <v>5</v>
      </c>
      <c r="K1174" s="405">
        <v>4</v>
      </c>
      <c r="L1174" s="405">
        <v>1</v>
      </c>
      <c r="M1174" s="405">
        <v>3</v>
      </c>
      <c r="N1174" s="405">
        <v>7</v>
      </c>
      <c r="O1174" s="405">
        <v>1</v>
      </c>
      <c r="P1174" s="405">
        <v>2</v>
      </c>
      <c r="Q1174" s="405">
        <v>2</v>
      </c>
      <c r="R1174" s="405">
        <v>48</v>
      </c>
      <c r="S1174" s="405">
        <v>24</v>
      </c>
      <c r="T1174" s="405">
        <v>24</v>
      </c>
    </row>
    <row r="1175" spans="1:20">
      <c r="A1175" s="405" t="s">
        <v>11230</v>
      </c>
      <c r="B1175" s="405" t="s">
        <v>11231</v>
      </c>
      <c r="C1175" s="405" t="s">
        <v>37</v>
      </c>
      <c r="D1175" s="405" t="s">
        <v>11232</v>
      </c>
      <c r="E1175" s="405" t="s">
        <v>11233</v>
      </c>
      <c r="F1175" s="405">
        <v>0</v>
      </c>
      <c r="G1175" s="405">
        <v>0</v>
      </c>
      <c r="H1175" s="405">
        <v>0</v>
      </c>
      <c r="I1175" s="405">
        <v>0</v>
      </c>
      <c r="J1175" s="405">
        <v>0</v>
      </c>
      <c r="K1175" s="405">
        <v>0</v>
      </c>
      <c r="L1175" s="405">
        <v>0</v>
      </c>
      <c r="M1175" s="405">
        <v>0</v>
      </c>
      <c r="N1175" s="405">
        <v>0</v>
      </c>
      <c r="O1175" s="405">
        <v>0</v>
      </c>
      <c r="P1175" s="405">
        <v>0</v>
      </c>
      <c r="Q1175" s="405">
        <v>0</v>
      </c>
      <c r="R1175" s="405">
        <v>0</v>
      </c>
      <c r="S1175" s="405">
        <v>0</v>
      </c>
      <c r="T1175" s="405">
        <v>0</v>
      </c>
    </row>
    <row r="1176" spans="1:20">
      <c r="A1176" s="405" t="s">
        <v>11234</v>
      </c>
      <c r="B1176" s="405" t="s">
        <v>128</v>
      </c>
      <c r="C1176" s="405" t="s">
        <v>37</v>
      </c>
      <c r="D1176" s="405" t="s">
        <v>11235</v>
      </c>
      <c r="E1176" s="405" t="s">
        <v>11236</v>
      </c>
      <c r="F1176" s="405">
        <v>0</v>
      </c>
      <c r="G1176" s="405">
        <v>0</v>
      </c>
      <c r="H1176" s="405">
        <v>0</v>
      </c>
      <c r="I1176" s="405">
        <v>0</v>
      </c>
      <c r="J1176" s="405">
        <v>0</v>
      </c>
      <c r="K1176" s="405">
        <v>0</v>
      </c>
      <c r="L1176" s="405">
        <v>0</v>
      </c>
      <c r="M1176" s="405">
        <v>0</v>
      </c>
      <c r="N1176" s="405">
        <v>0</v>
      </c>
      <c r="O1176" s="405">
        <v>0</v>
      </c>
      <c r="P1176" s="405">
        <v>0</v>
      </c>
      <c r="Q1176" s="405">
        <v>0</v>
      </c>
      <c r="R1176" s="405">
        <v>0</v>
      </c>
      <c r="S1176" s="405">
        <v>0</v>
      </c>
      <c r="T1176" s="405">
        <v>0</v>
      </c>
    </row>
    <row r="1177" spans="1:20">
      <c r="A1177" s="405" t="s">
        <v>11237</v>
      </c>
      <c r="B1177" s="405" t="s">
        <v>8679</v>
      </c>
      <c r="C1177" s="405" t="s">
        <v>37</v>
      </c>
      <c r="D1177" s="405" t="s">
        <v>11238</v>
      </c>
      <c r="E1177" s="405" t="s">
        <v>11239</v>
      </c>
      <c r="F1177" s="405">
        <v>1</v>
      </c>
      <c r="G1177" s="405">
        <v>2</v>
      </c>
      <c r="H1177" s="405">
        <v>2</v>
      </c>
      <c r="I1177" s="405">
        <v>10</v>
      </c>
      <c r="J1177" s="405">
        <v>3</v>
      </c>
      <c r="K1177" s="405">
        <v>0</v>
      </c>
      <c r="L1177" s="405">
        <v>0</v>
      </c>
      <c r="M1177" s="405">
        <v>1</v>
      </c>
      <c r="N1177" s="405">
        <v>0</v>
      </c>
      <c r="O1177" s="405">
        <v>15</v>
      </c>
      <c r="P1177" s="405">
        <v>11</v>
      </c>
      <c r="Q1177" s="405">
        <v>4</v>
      </c>
      <c r="R1177" s="405">
        <v>49</v>
      </c>
      <c r="S1177" s="405">
        <v>32</v>
      </c>
      <c r="T1177" s="405">
        <v>17</v>
      </c>
    </row>
    <row r="1178" spans="1:20">
      <c r="A1178" s="405" t="s">
        <v>11240</v>
      </c>
      <c r="B1178" s="405" t="s">
        <v>3891</v>
      </c>
      <c r="C1178" s="405" t="s">
        <v>37</v>
      </c>
      <c r="D1178" s="405" t="s">
        <v>11241</v>
      </c>
      <c r="E1178" s="405" t="s">
        <v>11242</v>
      </c>
      <c r="F1178" s="405">
        <v>7</v>
      </c>
      <c r="G1178" s="405">
        <v>1</v>
      </c>
      <c r="H1178" s="405">
        <v>15</v>
      </c>
      <c r="I1178" s="405">
        <v>14</v>
      </c>
      <c r="J1178" s="405">
        <v>5</v>
      </c>
      <c r="K1178" s="405">
        <v>4</v>
      </c>
      <c r="L1178" s="405">
        <v>0</v>
      </c>
      <c r="M1178" s="405">
        <v>3</v>
      </c>
      <c r="N1178" s="405">
        <v>5</v>
      </c>
      <c r="O1178" s="405">
        <v>2</v>
      </c>
      <c r="P1178" s="405">
        <v>2</v>
      </c>
      <c r="Q1178" s="405">
        <v>3</v>
      </c>
      <c r="R1178" s="405">
        <v>61</v>
      </c>
      <c r="S1178" s="405">
        <v>43</v>
      </c>
      <c r="T1178" s="405">
        <v>18</v>
      </c>
    </row>
    <row r="1179" spans="1:20">
      <c r="A1179" s="405" t="s">
        <v>11243</v>
      </c>
      <c r="B1179" s="405" t="s">
        <v>8647</v>
      </c>
      <c r="C1179" s="405" t="s">
        <v>37</v>
      </c>
      <c r="D1179" s="405" t="s">
        <v>11244</v>
      </c>
      <c r="E1179" s="405" t="s">
        <v>11245</v>
      </c>
      <c r="F1179" s="405">
        <v>0</v>
      </c>
      <c r="G1179" s="405">
        <v>0</v>
      </c>
      <c r="H1179" s="405">
        <v>0</v>
      </c>
      <c r="I1179" s="405">
        <v>0</v>
      </c>
      <c r="J1179" s="405">
        <v>0</v>
      </c>
      <c r="K1179" s="405">
        <v>0</v>
      </c>
      <c r="L1179" s="405">
        <v>0</v>
      </c>
      <c r="M1179" s="405">
        <v>0</v>
      </c>
      <c r="N1179" s="405">
        <v>0</v>
      </c>
      <c r="O1179" s="405">
        <v>0</v>
      </c>
      <c r="P1179" s="405">
        <v>0</v>
      </c>
      <c r="Q1179" s="405">
        <v>0</v>
      </c>
      <c r="R1179" s="405">
        <v>0</v>
      </c>
      <c r="S1179" s="405">
        <v>0</v>
      </c>
      <c r="T1179" s="405">
        <v>0</v>
      </c>
    </row>
    <row r="1180" spans="1:20">
      <c r="A1180" s="405" t="s">
        <v>11246</v>
      </c>
      <c r="B1180" s="405" t="s">
        <v>8647</v>
      </c>
      <c r="C1180" s="405" t="s">
        <v>37</v>
      </c>
      <c r="D1180" s="405" t="s">
        <v>11247</v>
      </c>
      <c r="E1180" s="405" t="s">
        <v>11248</v>
      </c>
      <c r="F1180" s="405">
        <v>0</v>
      </c>
      <c r="G1180" s="405">
        <v>0</v>
      </c>
      <c r="H1180" s="405">
        <v>0</v>
      </c>
      <c r="I1180" s="405">
        <v>0</v>
      </c>
      <c r="J1180" s="405">
        <v>0</v>
      </c>
      <c r="K1180" s="405">
        <v>0</v>
      </c>
      <c r="L1180" s="405">
        <v>0</v>
      </c>
      <c r="M1180" s="405">
        <v>0</v>
      </c>
      <c r="N1180" s="405">
        <v>0</v>
      </c>
      <c r="O1180" s="405">
        <v>0</v>
      </c>
      <c r="P1180" s="405">
        <v>0</v>
      </c>
      <c r="Q1180" s="405">
        <v>0</v>
      </c>
      <c r="R1180" s="405">
        <v>0</v>
      </c>
      <c r="S1180" s="405">
        <v>0</v>
      </c>
      <c r="T1180" s="405">
        <v>0</v>
      </c>
    </row>
    <row r="1181" spans="1:20">
      <c r="A1181" s="405" t="s">
        <v>11249</v>
      </c>
      <c r="B1181" s="405" t="s">
        <v>3994</v>
      </c>
      <c r="C1181" s="405" t="s">
        <v>37</v>
      </c>
      <c r="D1181" s="405" t="s">
        <v>11250</v>
      </c>
      <c r="F1181" s="405">
        <v>0</v>
      </c>
      <c r="G1181" s="405">
        <v>0</v>
      </c>
      <c r="H1181" s="405">
        <v>0</v>
      </c>
      <c r="I1181" s="405">
        <v>0</v>
      </c>
      <c r="J1181" s="405">
        <v>0</v>
      </c>
      <c r="K1181" s="405">
        <v>0</v>
      </c>
      <c r="L1181" s="405">
        <v>0</v>
      </c>
      <c r="M1181" s="405">
        <v>0</v>
      </c>
      <c r="N1181" s="405">
        <v>0</v>
      </c>
      <c r="O1181" s="405">
        <v>0</v>
      </c>
      <c r="P1181" s="405">
        <v>0</v>
      </c>
      <c r="Q1181" s="405">
        <v>0</v>
      </c>
      <c r="R1181" s="405">
        <v>0</v>
      </c>
      <c r="S1181" s="405">
        <v>0</v>
      </c>
      <c r="T1181" s="405">
        <v>0</v>
      </c>
    </row>
    <row r="1182" spans="1:20">
      <c r="A1182" s="405" t="s">
        <v>11251</v>
      </c>
      <c r="B1182" s="405" t="s">
        <v>11252</v>
      </c>
      <c r="C1182" s="405" t="s">
        <v>37</v>
      </c>
      <c r="D1182" s="405" t="s">
        <v>11253</v>
      </c>
      <c r="F1182" s="405">
        <v>0</v>
      </c>
      <c r="G1182" s="405">
        <v>0</v>
      </c>
      <c r="H1182" s="405">
        <v>0</v>
      </c>
      <c r="I1182" s="405">
        <v>0</v>
      </c>
      <c r="J1182" s="405">
        <v>0</v>
      </c>
      <c r="K1182" s="405">
        <v>0</v>
      </c>
      <c r="L1182" s="405">
        <v>0</v>
      </c>
      <c r="M1182" s="405">
        <v>0</v>
      </c>
      <c r="N1182" s="405">
        <v>0</v>
      </c>
      <c r="O1182" s="405">
        <v>0</v>
      </c>
      <c r="P1182" s="405">
        <v>0</v>
      </c>
      <c r="Q1182" s="405">
        <v>0</v>
      </c>
      <c r="R1182" s="405">
        <v>0</v>
      </c>
      <c r="S1182" s="405">
        <v>0</v>
      </c>
      <c r="T1182" s="405">
        <v>0</v>
      </c>
    </row>
    <row r="1183" spans="1:20">
      <c r="A1183" s="405" t="s">
        <v>11254</v>
      </c>
      <c r="B1183" s="405" t="s">
        <v>8647</v>
      </c>
      <c r="C1183" s="405" t="s">
        <v>37</v>
      </c>
      <c r="D1183" s="405" t="s">
        <v>11255</v>
      </c>
      <c r="E1183" s="405" t="s">
        <v>11256</v>
      </c>
      <c r="F1183" s="405">
        <v>0</v>
      </c>
      <c r="G1183" s="405">
        <v>0</v>
      </c>
      <c r="H1183" s="405">
        <v>0</v>
      </c>
      <c r="I1183" s="405">
        <v>0</v>
      </c>
      <c r="J1183" s="405">
        <v>0</v>
      </c>
      <c r="K1183" s="405">
        <v>0</v>
      </c>
      <c r="L1183" s="405">
        <v>0</v>
      </c>
      <c r="M1183" s="405">
        <v>0</v>
      </c>
      <c r="N1183" s="405">
        <v>0</v>
      </c>
      <c r="O1183" s="405">
        <v>0</v>
      </c>
      <c r="P1183" s="405">
        <v>0</v>
      </c>
      <c r="Q1183" s="405">
        <v>0</v>
      </c>
      <c r="R1183" s="405">
        <v>0</v>
      </c>
      <c r="S1183" s="405">
        <v>0</v>
      </c>
      <c r="T1183" s="405">
        <v>0</v>
      </c>
    </row>
    <row r="1184" spans="1:20">
      <c r="A1184" s="405" t="s">
        <v>11257</v>
      </c>
      <c r="B1184" s="405" t="s">
        <v>4113</v>
      </c>
      <c r="C1184" s="405" t="s">
        <v>37</v>
      </c>
      <c r="D1184" s="405" t="s">
        <v>11258</v>
      </c>
      <c r="E1184" s="405" t="s">
        <v>11259</v>
      </c>
      <c r="F1184" s="405">
        <v>0</v>
      </c>
      <c r="G1184" s="405">
        <v>0</v>
      </c>
      <c r="H1184" s="405">
        <v>0</v>
      </c>
      <c r="I1184" s="405">
        <v>0</v>
      </c>
      <c r="J1184" s="405">
        <v>0</v>
      </c>
      <c r="K1184" s="405">
        <v>0</v>
      </c>
      <c r="L1184" s="405">
        <v>0</v>
      </c>
      <c r="M1184" s="405">
        <v>0</v>
      </c>
      <c r="N1184" s="405">
        <v>0</v>
      </c>
      <c r="O1184" s="405">
        <v>0</v>
      </c>
      <c r="P1184" s="405">
        <v>0</v>
      </c>
      <c r="Q1184" s="405">
        <v>0</v>
      </c>
      <c r="R1184" s="405">
        <v>0</v>
      </c>
      <c r="S1184" s="405">
        <v>0</v>
      </c>
      <c r="T1184" s="405">
        <v>0</v>
      </c>
    </row>
    <row r="1185" spans="1:20">
      <c r="A1185" s="405" t="s">
        <v>11260</v>
      </c>
      <c r="B1185" s="405" t="s">
        <v>11261</v>
      </c>
      <c r="C1185" s="405" t="s">
        <v>37</v>
      </c>
      <c r="D1185" s="405" t="s">
        <v>11262</v>
      </c>
      <c r="F1185" s="405">
        <v>0</v>
      </c>
      <c r="G1185" s="405">
        <v>0</v>
      </c>
      <c r="H1185" s="405">
        <v>0</v>
      </c>
      <c r="I1185" s="405">
        <v>0</v>
      </c>
      <c r="J1185" s="405">
        <v>0</v>
      </c>
      <c r="K1185" s="405">
        <v>0</v>
      </c>
      <c r="L1185" s="405">
        <v>0</v>
      </c>
      <c r="M1185" s="405">
        <v>0</v>
      </c>
      <c r="N1185" s="405">
        <v>0</v>
      </c>
      <c r="O1185" s="405">
        <v>0</v>
      </c>
      <c r="P1185" s="405">
        <v>0</v>
      </c>
      <c r="Q1185" s="405">
        <v>0</v>
      </c>
      <c r="R1185" s="405">
        <v>0</v>
      </c>
      <c r="S1185" s="405">
        <v>0</v>
      </c>
      <c r="T1185" s="405">
        <v>0</v>
      </c>
    </row>
    <row r="1186" spans="1:20">
      <c r="A1186" s="405" t="s">
        <v>11263</v>
      </c>
      <c r="B1186" s="405" t="s">
        <v>9422</v>
      </c>
      <c r="C1186" s="405" t="s">
        <v>37</v>
      </c>
      <c r="D1186" s="405" t="s">
        <v>11264</v>
      </c>
      <c r="E1186" s="405" t="s">
        <v>11265</v>
      </c>
      <c r="F1186" s="405">
        <v>0</v>
      </c>
      <c r="G1186" s="405">
        <v>0</v>
      </c>
      <c r="H1186" s="405">
        <v>0</v>
      </c>
      <c r="I1186" s="405">
        <v>0</v>
      </c>
      <c r="J1186" s="405">
        <v>0</v>
      </c>
      <c r="K1186" s="405">
        <v>0</v>
      </c>
      <c r="L1186" s="405">
        <v>0</v>
      </c>
      <c r="M1186" s="405">
        <v>0</v>
      </c>
      <c r="N1186" s="405">
        <v>0</v>
      </c>
      <c r="O1186" s="405">
        <v>0</v>
      </c>
      <c r="P1186" s="405">
        <v>0</v>
      </c>
      <c r="Q1186" s="405">
        <v>0</v>
      </c>
      <c r="R1186" s="405">
        <v>0</v>
      </c>
      <c r="S1186" s="405">
        <v>0</v>
      </c>
      <c r="T1186" s="405">
        <v>0</v>
      </c>
    </row>
    <row r="1187" spans="1:20">
      <c r="A1187" s="405" t="s">
        <v>11266</v>
      </c>
      <c r="B1187" s="405" t="s">
        <v>3891</v>
      </c>
      <c r="C1187" s="405" t="s">
        <v>37</v>
      </c>
      <c r="D1187" s="405" t="s">
        <v>11267</v>
      </c>
      <c r="E1187" s="405" t="s">
        <v>11268</v>
      </c>
      <c r="F1187" s="405">
        <v>0</v>
      </c>
      <c r="G1187" s="405">
        <v>0</v>
      </c>
      <c r="H1187" s="405">
        <v>0</v>
      </c>
      <c r="I1187" s="405">
        <v>0</v>
      </c>
      <c r="J1187" s="405">
        <v>0</v>
      </c>
      <c r="K1187" s="405">
        <v>0</v>
      </c>
      <c r="L1187" s="405">
        <v>0</v>
      </c>
      <c r="M1187" s="405">
        <v>0</v>
      </c>
      <c r="N1187" s="405">
        <v>3</v>
      </c>
      <c r="O1187" s="405">
        <v>0</v>
      </c>
      <c r="P1187" s="405">
        <v>0</v>
      </c>
      <c r="Q1187" s="405">
        <v>0</v>
      </c>
      <c r="R1187" s="405">
        <v>3</v>
      </c>
      <c r="S1187" s="405">
        <v>2</v>
      </c>
      <c r="T1187" s="405">
        <v>1</v>
      </c>
    </row>
    <row r="1188" spans="1:20">
      <c r="A1188" s="405" t="s">
        <v>11269</v>
      </c>
      <c r="B1188" s="405" t="s">
        <v>8814</v>
      </c>
      <c r="C1188" s="405" t="s">
        <v>37</v>
      </c>
      <c r="D1188" s="405" t="s">
        <v>11270</v>
      </c>
      <c r="F1188" s="405">
        <v>0</v>
      </c>
      <c r="G1188" s="405">
        <v>0</v>
      </c>
      <c r="H1188" s="405">
        <v>0</v>
      </c>
      <c r="I1188" s="405">
        <v>0</v>
      </c>
      <c r="J1188" s="405">
        <v>0</v>
      </c>
      <c r="K1188" s="405">
        <v>0</v>
      </c>
      <c r="L1188" s="405">
        <v>0</v>
      </c>
      <c r="M1188" s="405">
        <v>0</v>
      </c>
      <c r="N1188" s="405">
        <v>0</v>
      </c>
      <c r="O1188" s="405">
        <v>0</v>
      </c>
      <c r="P1188" s="405">
        <v>0</v>
      </c>
      <c r="Q1188" s="405">
        <v>0</v>
      </c>
      <c r="R1188" s="405">
        <v>0</v>
      </c>
      <c r="S1188" s="405">
        <v>0</v>
      </c>
      <c r="T1188" s="405">
        <v>0</v>
      </c>
    </row>
    <row r="1189" spans="1:20">
      <c r="A1189" s="405" t="s">
        <v>11271</v>
      </c>
      <c r="B1189" s="405" t="s">
        <v>8647</v>
      </c>
      <c r="C1189" s="405" t="s">
        <v>37</v>
      </c>
      <c r="D1189" s="405" t="s">
        <v>11272</v>
      </c>
      <c r="E1189" s="405" t="s">
        <v>11273</v>
      </c>
      <c r="F1189" s="405">
        <v>0</v>
      </c>
      <c r="G1189" s="405">
        <v>0</v>
      </c>
      <c r="H1189" s="405">
        <v>0</v>
      </c>
      <c r="I1189" s="405">
        <v>0</v>
      </c>
      <c r="J1189" s="405">
        <v>0</v>
      </c>
      <c r="K1189" s="405">
        <v>0</v>
      </c>
      <c r="L1189" s="405">
        <v>0</v>
      </c>
      <c r="M1189" s="405">
        <v>0</v>
      </c>
      <c r="N1189" s="405">
        <v>0</v>
      </c>
      <c r="O1189" s="405">
        <v>0</v>
      </c>
      <c r="P1189" s="405">
        <v>0</v>
      </c>
      <c r="Q1189" s="405">
        <v>0</v>
      </c>
      <c r="R1189" s="405">
        <v>0</v>
      </c>
      <c r="S1189" s="405">
        <v>0</v>
      </c>
      <c r="T1189" s="405">
        <v>0</v>
      </c>
    </row>
    <row r="1190" spans="1:20">
      <c r="A1190" s="405" t="s">
        <v>11274</v>
      </c>
      <c r="B1190" s="405" t="s">
        <v>7433</v>
      </c>
      <c r="C1190" s="405" t="s">
        <v>37</v>
      </c>
      <c r="D1190" s="405" t="s">
        <v>11275</v>
      </c>
      <c r="E1190" s="405" t="s">
        <v>11276</v>
      </c>
      <c r="F1190" s="405">
        <v>0</v>
      </c>
      <c r="G1190" s="405">
        <v>0</v>
      </c>
      <c r="H1190" s="405">
        <v>0</v>
      </c>
      <c r="I1190" s="405">
        <v>0</v>
      </c>
      <c r="J1190" s="405">
        <v>0</v>
      </c>
      <c r="K1190" s="405">
        <v>0</v>
      </c>
      <c r="L1190" s="405">
        <v>0</v>
      </c>
      <c r="M1190" s="405">
        <v>0</v>
      </c>
      <c r="N1190" s="405">
        <v>0</v>
      </c>
      <c r="O1190" s="405">
        <v>0</v>
      </c>
      <c r="P1190" s="405">
        <v>0</v>
      </c>
      <c r="Q1190" s="405">
        <v>0</v>
      </c>
      <c r="R1190" s="405">
        <v>0</v>
      </c>
      <c r="S1190" s="405">
        <v>0</v>
      </c>
      <c r="T1190" s="405">
        <v>0</v>
      </c>
    </row>
    <row r="1191" spans="1:20">
      <c r="A1191" s="405" t="s">
        <v>11277</v>
      </c>
      <c r="B1191" s="405" t="s">
        <v>8679</v>
      </c>
      <c r="C1191" s="405" t="s">
        <v>37</v>
      </c>
      <c r="D1191" s="405" t="s">
        <v>11278</v>
      </c>
      <c r="E1191" s="405" t="s">
        <v>11279</v>
      </c>
      <c r="F1191" s="405">
        <v>3</v>
      </c>
      <c r="G1191" s="405">
        <v>6</v>
      </c>
      <c r="H1191" s="405">
        <v>0</v>
      </c>
      <c r="I1191" s="405">
        <v>0</v>
      </c>
      <c r="J1191" s="405">
        <v>0</v>
      </c>
      <c r="K1191" s="405">
        <v>0</v>
      </c>
      <c r="L1191" s="405">
        <v>1</v>
      </c>
      <c r="M1191" s="405">
        <v>1</v>
      </c>
      <c r="N1191" s="405">
        <v>50</v>
      </c>
      <c r="O1191" s="405">
        <v>3</v>
      </c>
      <c r="P1191" s="405">
        <v>12</v>
      </c>
      <c r="Q1191" s="405">
        <v>1</v>
      </c>
      <c r="R1191" s="405">
        <v>77</v>
      </c>
      <c r="S1191" s="405">
        <v>71</v>
      </c>
      <c r="T1191" s="405">
        <v>6</v>
      </c>
    </row>
    <row r="1192" spans="1:20">
      <c r="A1192" s="405" t="s">
        <v>11280</v>
      </c>
      <c r="B1192" s="405" t="s">
        <v>8647</v>
      </c>
      <c r="C1192" s="405" t="s">
        <v>37</v>
      </c>
      <c r="D1192" s="405" t="s">
        <v>11281</v>
      </c>
      <c r="E1192" s="405" t="s">
        <v>11282</v>
      </c>
      <c r="F1192" s="405">
        <v>0</v>
      </c>
      <c r="G1192" s="405">
        <v>0</v>
      </c>
      <c r="H1192" s="405">
        <v>0</v>
      </c>
      <c r="I1192" s="405">
        <v>0</v>
      </c>
      <c r="J1192" s="405">
        <v>0</v>
      </c>
      <c r="K1192" s="405">
        <v>0</v>
      </c>
      <c r="L1192" s="405">
        <v>0</v>
      </c>
      <c r="M1192" s="405">
        <v>0</v>
      </c>
      <c r="N1192" s="405">
        <v>0</v>
      </c>
      <c r="O1192" s="405">
        <v>0</v>
      </c>
      <c r="P1192" s="405">
        <v>0</v>
      </c>
      <c r="Q1192" s="405">
        <v>0</v>
      </c>
      <c r="R1192" s="405">
        <v>0</v>
      </c>
      <c r="S1192" s="405">
        <v>0</v>
      </c>
      <c r="T1192" s="405">
        <v>0</v>
      </c>
    </row>
    <row r="1193" spans="1:20">
      <c r="A1193" s="405" t="s">
        <v>11283</v>
      </c>
      <c r="B1193" s="405" t="s">
        <v>4003</v>
      </c>
      <c r="C1193" s="405" t="s">
        <v>37</v>
      </c>
      <c r="D1193" s="405" t="s">
        <v>11284</v>
      </c>
      <c r="F1193" s="405">
        <v>0</v>
      </c>
      <c r="G1193" s="405">
        <v>0</v>
      </c>
      <c r="H1193" s="405">
        <v>2</v>
      </c>
      <c r="I1193" s="405">
        <v>0</v>
      </c>
      <c r="J1193" s="405">
        <v>1</v>
      </c>
      <c r="K1193" s="405">
        <v>0</v>
      </c>
      <c r="L1193" s="405">
        <v>0</v>
      </c>
      <c r="M1193" s="405">
        <v>0</v>
      </c>
      <c r="N1193" s="405">
        <v>1</v>
      </c>
      <c r="O1193" s="405">
        <v>0</v>
      </c>
      <c r="P1193" s="405">
        <v>0</v>
      </c>
      <c r="Q1193" s="405">
        <v>0</v>
      </c>
      <c r="R1193" s="405">
        <v>4</v>
      </c>
      <c r="S1193" s="405">
        <v>2</v>
      </c>
      <c r="T1193" s="405">
        <v>2</v>
      </c>
    </row>
    <row r="1194" spans="1:20">
      <c r="A1194" s="405" t="s">
        <v>11285</v>
      </c>
      <c r="B1194" s="405" t="s">
        <v>128</v>
      </c>
      <c r="C1194" s="405" t="s">
        <v>37</v>
      </c>
      <c r="D1194" s="405" t="s">
        <v>11286</v>
      </c>
      <c r="E1194" s="405" t="s">
        <v>11287</v>
      </c>
      <c r="F1194" s="405">
        <v>0</v>
      </c>
      <c r="G1194" s="405">
        <v>0</v>
      </c>
      <c r="H1194" s="405">
        <v>0</v>
      </c>
      <c r="I1194" s="405">
        <v>0</v>
      </c>
      <c r="J1194" s="405">
        <v>0</v>
      </c>
      <c r="K1194" s="405">
        <v>0</v>
      </c>
      <c r="L1194" s="405">
        <v>0</v>
      </c>
      <c r="M1194" s="405">
        <v>0</v>
      </c>
      <c r="N1194" s="405">
        <v>0</v>
      </c>
      <c r="O1194" s="405">
        <v>0</v>
      </c>
      <c r="P1194" s="405">
        <v>0</v>
      </c>
      <c r="Q1194" s="405">
        <v>0</v>
      </c>
      <c r="R1194" s="405">
        <v>0</v>
      </c>
      <c r="S1194" s="405">
        <v>0</v>
      </c>
      <c r="T1194" s="405">
        <v>0</v>
      </c>
    </row>
    <row r="1195" spans="1:20">
      <c r="A1195" s="405" t="s">
        <v>2755</v>
      </c>
      <c r="B1195" s="405" t="s">
        <v>8631</v>
      </c>
      <c r="C1195" s="405" t="s">
        <v>37</v>
      </c>
      <c r="D1195" s="405" t="s">
        <v>2756</v>
      </c>
      <c r="E1195" s="405" t="s">
        <v>2757</v>
      </c>
      <c r="F1195" s="405">
        <v>0</v>
      </c>
      <c r="G1195" s="405">
        <v>1</v>
      </c>
      <c r="H1195" s="405">
        <v>0</v>
      </c>
      <c r="I1195" s="405">
        <v>0</v>
      </c>
      <c r="J1195" s="405">
        <v>0</v>
      </c>
      <c r="K1195" s="405">
        <v>0</v>
      </c>
      <c r="L1195" s="405">
        <v>0</v>
      </c>
      <c r="M1195" s="405">
        <v>0</v>
      </c>
      <c r="N1195" s="405">
        <v>0</v>
      </c>
      <c r="O1195" s="405">
        <v>0</v>
      </c>
      <c r="P1195" s="405">
        <v>0</v>
      </c>
      <c r="Q1195" s="405">
        <v>0</v>
      </c>
      <c r="R1195" s="405">
        <v>1</v>
      </c>
      <c r="S1195" s="405">
        <v>1</v>
      </c>
      <c r="T1195" s="405">
        <v>0</v>
      </c>
    </row>
    <row r="1196" spans="1:20">
      <c r="A1196" s="405" t="s">
        <v>11288</v>
      </c>
      <c r="B1196" s="405" t="s">
        <v>11289</v>
      </c>
      <c r="C1196" s="405" t="s">
        <v>37</v>
      </c>
      <c r="D1196" s="405" t="s">
        <v>11290</v>
      </c>
      <c r="E1196" s="405" t="s">
        <v>11291</v>
      </c>
      <c r="F1196" s="405">
        <v>0</v>
      </c>
      <c r="G1196" s="405">
        <v>0</v>
      </c>
      <c r="H1196" s="405">
        <v>0</v>
      </c>
      <c r="I1196" s="405">
        <v>1</v>
      </c>
      <c r="J1196" s="405">
        <v>0</v>
      </c>
      <c r="K1196" s="405">
        <v>0</v>
      </c>
      <c r="L1196" s="405">
        <v>0</v>
      </c>
      <c r="M1196" s="405">
        <v>0</v>
      </c>
      <c r="N1196" s="405">
        <v>0</v>
      </c>
      <c r="O1196" s="405">
        <v>0</v>
      </c>
      <c r="P1196" s="405">
        <v>0</v>
      </c>
      <c r="Q1196" s="405">
        <v>0</v>
      </c>
      <c r="R1196" s="405">
        <v>1</v>
      </c>
      <c r="S1196" s="405">
        <v>1</v>
      </c>
      <c r="T1196" s="405">
        <v>0</v>
      </c>
    </row>
    <row r="1197" spans="1:20">
      <c r="A1197" s="405" t="s">
        <v>11292</v>
      </c>
      <c r="B1197" s="405" t="s">
        <v>8647</v>
      </c>
      <c r="C1197" s="405" t="s">
        <v>37</v>
      </c>
      <c r="D1197" s="405" t="s">
        <v>11293</v>
      </c>
      <c r="E1197" s="405" t="s">
        <v>11294</v>
      </c>
      <c r="F1197" s="405">
        <v>0</v>
      </c>
      <c r="G1197" s="405">
        <v>0</v>
      </c>
      <c r="H1197" s="405">
        <v>0</v>
      </c>
      <c r="I1197" s="405">
        <v>0</v>
      </c>
      <c r="J1197" s="405">
        <v>0</v>
      </c>
      <c r="K1197" s="405">
        <v>0</v>
      </c>
      <c r="L1197" s="405">
        <v>0</v>
      </c>
      <c r="M1197" s="405">
        <v>0</v>
      </c>
      <c r="N1197" s="405">
        <v>0</v>
      </c>
      <c r="O1197" s="405">
        <v>0</v>
      </c>
      <c r="P1197" s="405">
        <v>0</v>
      </c>
      <c r="Q1197" s="405">
        <v>0</v>
      </c>
      <c r="R1197" s="405">
        <v>0</v>
      </c>
      <c r="S1197" s="405">
        <v>0</v>
      </c>
      <c r="T1197" s="405">
        <v>0</v>
      </c>
    </row>
    <row r="1198" spans="1:20">
      <c r="A1198" s="405" t="s">
        <v>11295</v>
      </c>
      <c r="B1198" s="405" t="s">
        <v>9298</v>
      </c>
      <c r="C1198" s="405" t="s">
        <v>37</v>
      </c>
      <c r="D1198" s="405" t="s">
        <v>11296</v>
      </c>
      <c r="F1198" s="405">
        <v>10</v>
      </c>
      <c r="G1198" s="405">
        <v>3</v>
      </c>
      <c r="H1198" s="405">
        <v>3</v>
      </c>
      <c r="I1198" s="405">
        <v>2</v>
      </c>
      <c r="J1198" s="405">
        <v>5</v>
      </c>
      <c r="K1198" s="405">
        <v>1</v>
      </c>
      <c r="L1198" s="405">
        <v>0</v>
      </c>
      <c r="M1198" s="405">
        <v>0</v>
      </c>
      <c r="N1198" s="405">
        <v>7</v>
      </c>
      <c r="O1198" s="405">
        <v>0</v>
      </c>
      <c r="P1198" s="405">
        <v>9</v>
      </c>
      <c r="Q1198" s="405">
        <v>0</v>
      </c>
      <c r="R1198" s="405">
        <v>40</v>
      </c>
      <c r="S1198" s="405">
        <v>31</v>
      </c>
      <c r="T1198" s="405">
        <v>9</v>
      </c>
    </row>
    <row r="1199" spans="1:20">
      <c r="A1199" s="405" t="s">
        <v>11297</v>
      </c>
      <c r="B1199" s="405" t="s">
        <v>8647</v>
      </c>
      <c r="C1199" s="405" t="s">
        <v>37</v>
      </c>
      <c r="D1199" s="405" t="s">
        <v>11298</v>
      </c>
      <c r="E1199" s="405" t="s">
        <v>11299</v>
      </c>
      <c r="F1199" s="405">
        <v>0</v>
      </c>
      <c r="G1199" s="405">
        <v>0</v>
      </c>
      <c r="H1199" s="405">
        <v>0</v>
      </c>
      <c r="I1199" s="405">
        <v>0</v>
      </c>
      <c r="J1199" s="405">
        <v>0</v>
      </c>
      <c r="K1199" s="405">
        <v>0</v>
      </c>
      <c r="L1199" s="405">
        <v>0</v>
      </c>
      <c r="M1199" s="405">
        <v>0</v>
      </c>
      <c r="N1199" s="405">
        <v>0</v>
      </c>
      <c r="O1199" s="405">
        <v>0</v>
      </c>
      <c r="P1199" s="405">
        <v>0</v>
      </c>
      <c r="Q1199" s="405">
        <v>0</v>
      </c>
      <c r="R1199" s="405">
        <v>0</v>
      </c>
      <c r="S1199" s="405">
        <v>0</v>
      </c>
      <c r="T1199" s="405">
        <v>0</v>
      </c>
    </row>
    <row r="1200" spans="1:20">
      <c r="A1200" s="405" t="s">
        <v>11300</v>
      </c>
      <c r="B1200" s="405" t="s">
        <v>8664</v>
      </c>
      <c r="C1200" s="405" t="s">
        <v>37</v>
      </c>
      <c r="D1200" s="405" t="s">
        <v>11301</v>
      </c>
      <c r="E1200" s="405" t="s">
        <v>11302</v>
      </c>
      <c r="F1200" s="405">
        <v>5</v>
      </c>
      <c r="G1200" s="405">
        <v>2</v>
      </c>
      <c r="H1200" s="405">
        <v>3</v>
      </c>
      <c r="I1200" s="405">
        <v>4</v>
      </c>
      <c r="J1200" s="405">
        <v>1</v>
      </c>
      <c r="K1200" s="405">
        <v>0</v>
      </c>
      <c r="L1200" s="405">
        <v>0</v>
      </c>
      <c r="M1200" s="405">
        <v>0</v>
      </c>
      <c r="N1200" s="405">
        <v>0</v>
      </c>
      <c r="O1200" s="405">
        <v>2</v>
      </c>
      <c r="P1200" s="405">
        <v>2</v>
      </c>
      <c r="Q1200" s="405">
        <v>6</v>
      </c>
      <c r="R1200" s="405">
        <v>25</v>
      </c>
      <c r="S1200" s="405">
        <v>21</v>
      </c>
      <c r="T1200" s="405">
        <v>4</v>
      </c>
    </row>
    <row r="1201" spans="1:20">
      <c r="A1201" s="405" t="s">
        <v>2129</v>
      </c>
      <c r="B1201" s="405" t="s">
        <v>4113</v>
      </c>
      <c r="C1201" s="405" t="s">
        <v>37</v>
      </c>
      <c r="D1201" s="405" t="s">
        <v>2130</v>
      </c>
      <c r="E1201" s="405" t="s">
        <v>2131</v>
      </c>
      <c r="F1201" s="405">
        <v>2</v>
      </c>
      <c r="G1201" s="405">
        <v>12</v>
      </c>
      <c r="H1201" s="405">
        <v>15</v>
      </c>
      <c r="I1201" s="405">
        <v>10</v>
      </c>
      <c r="J1201" s="405">
        <v>16</v>
      </c>
      <c r="K1201" s="405">
        <v>0</v>
      </c>
      <c r="L1201" s="405">
        <v>0</v>
      </c>
      <c r="M1201" s="405">
        <v>3</v>
      </c>
      <c r="N1201" s="405">
        <v>4</v>
      </c>
      <c r="O1201" s="405">
        <v>7</v>
      </c>
      <c r="P1201" s="405">
        <v>17</v>
      </c>
      <c r="Q1201" s="405">
        <v>2</v>
      </c>
      <c r="R1201" s="405">
        <v>88</v>
      </c>
      <c r="S1201" s="405">
        <v>65</v>
      </c>
      <c r="T1201" s="405">
        <v>23</v>
      </c>
    </row>
    <row r="1202" spans="1:20">
      <c r="A1202" s="405" t="s">
        <v>11303</v>
      </c>
      <c r="B1202" s="405" t="s">
        <v>8664</v>
      </c>
      <c r="C1202" s="405" t="s">
        <v>37</v>
      </c>
      <c r="D1202" s="405" t="s">
        <v>11304</v>
      </c>
      <c r="F1202" s="405">
        <v>0</v>
      </c>
      <c r="G1202" s="405">
        <v>0</v>
      </c>
      <c r="H1202" s="405">
        <v>0</v>
      </c>
      <c r="I1202" s="405">
        <v>0</v>
      </c>
      <c r="J1202" s="405">
        <v>0</v>
      </c>
      <c r="K1202" s="405">
        <v>0</v>
      </c>
      <c r="L1202" s="405">
        <v>0</v>
      </c>
      <c r="M1202" s="405">
        <v>0</v>
      </c>
      <c r="N1202" s="405">
        <v>0</v>
      </c>
      <c r="O1202" s="405">
        <v>0</v>
      </c>
      <c r="P1202" s="405">
        <v>0</v>
      </c>
      <c r="Q1202" s="405">
        <v>0</v>
      </c>
      <c r="R1202" s="405">
        <v>0</v>
      </c>
      <c r="S1202" s="405">
        <v>0</v>
      </c>
      <c r="T1202" s="405">
        <v>0</v>
      </c>
    </row>
    <row r="1203" spans="1:20">
      <c r="A1203" s="405" t="s">
        <v>7861</v>
      </c>
      <c r="B1203" s="405" t="s">
        <v>11305</v>
      </c>
      <c r="C1203" s="405" t="s">
        <v>37</v>
      </c>
      <c r="D1203" s="405" t="s">
        <v>7863</v>
      </c>
      <c r="E1203" s="405" t="s">
        <v>7864</v>
      </c>
      <c r="F1203" s="405">
        <v>0</v>
      </c>
      <c r="G1203" s="405">
        <v>0</v>
      </c>
      <c r="H1203" s="405">
        <v>0</v>
      </c>
      <c r="I1203" s="405">
        <v>0</v>
      </c>
      <c r="J1203" s="405">
        <v>0</v>
      </c>
      <c r="K1203" s="405">
        <v>0</v>
      </c>
      <c r="L1203" s="405">
        <v>0</v>
      </c>
      <c r="M1203" s="405">
        <v>0</v>
      </c>
      <c r="N1203" s="405">
        <v>0</v>
      </c>
      <c r="O1203" s="405">
        <v>0</v>
      </c>
      <c r="P1203" s="405">
        <v>0</v>
      </c>
      <c r="Q1203" s="405">
        <v>0</v>
      </c>
      <c r="R1203" s="405">
        <v>0</v>
      </c>
      <c r="S1203" s="405">
        <v>0</v>
      </c>
      <c r="T1203" s="405">
        <v>0</v>
      </c>
    </row>
    <row r="1204" spans="1:20">
      <c r="A1204" s="405" t="s">
        <v>11306</v>
      </c>
      <c r="B1204" s="405" t="s">
        <v>11307</v>
      </c>
      <c r="C1204" s="405" t="s">
        <v>37</v>
      </c>
      <c r="D1204" s="405" t="s">
        <v>11308</v>
      </c>
      <c r="F1204" s="405">
        <v>0</v>
      </c>
      <c r="G1204" s="405">
        <v>0</v>
      </c>
      <c r="H1204" s="405">
        <v>0</v>
      </c>
      <c r="I1204" s="405">
        <v>0</v>
      </c>
      <c r="J1204" s="405">
        <v>0</v>
      </c>
      <c r="K1204" s="405">
        <v>0</v>
      </c>
      <c r="L1204" s="405">
        <v>0</v>
      </c>
      <c r="M1204" s="405">
        <v>0</v>
      </c>
      <c r="N1204" s="405">
        <v>0</v>
      </c>
      <c r="O1204" s="405">
        <v>0</v>
      </c>
      <c r="P1204" s="405">
        <v>0</v>
      </c>
      <c r="Q1204" s="405">
        <v>0</v>
      </c>
      <c r="R1204" s="405">
        <v>0</v>
      </c>
      <c r="S1204" s="405">
        <v>0</v>
      </c>
      <c r="T1204" s="405">
        <v>0</v>
      </c>
    </row>
    <row r="1205" spans="1:20">
      <c r="A1205" s="405" t="s">
        <v>11309</v>
      </c>
      <c r="B1205" s="405" t="s">
        <v>3891</v>
      </c>
      <c r="C1205" s="405" t="s">
        <v>37</v>
      </c>
      <c r="D1205" s="405" t="s">
        <v>11310</v>
      </c>
      <c r="E1205" s="405" t="s">
        <v>11311</v>
      </c>
      <c r="F1205" s="405">
        <v>0</v>
      </c>
      <c r="G1205" s="405">
        <v>0</v>
      </c>
      <c r="H1205" s="405">
        <v>0</v>
      </c>
      <c r="I1205" s="405">
        <v>0</v>
      </c>
      <c r="J1205" s="405">
        <v>0</v>
      </c>
      <c r="K1205" s="405">
        <v>0</v>
      </c>
      <c r="L1205" s="405">
        <v>0</v>
      </c>
      <c r="M1205" s="405">
        <v>0</v>
      </c>
      <c r="N1205" s="405">
        <v>0</v>
      </c>
      <c r="O1205" s="405">
        <v>0</v>
      </c>
      <c r="P1205" s="405">
        <v>0</v>
      </c>
      <c r="Q1205" s="405">
        <v>0</v>
      </c>
      <c r="R1205" s="405">
        <v>0</v>
      </c>
      <c r="S1205" s="405">
        <v>0</v>
      </c>
      <c r="T1205" s="405">
        <v>0</v>
      </c>
    </row>
    <row r="1206" spans="1:20">
      <c r="A1206" s="405" t="s">
        <v>11312</v>
      </c>
      <c r="B1206" s="405" t="s">
        <v>8664</v>
      </c>
      <c r="C1206" s="405" t="s">
        <v>37</v>
      </c>
      <c r="D1206" s="405" t="s">
        <v>11313</v>
      </c>
      <c r="E1206" s="405" t="s">
        <v>11314</v>
      </c>
      <c r="F1206" s="405">
        <v>0</v>
      </c>
      <c r="G1206" s="405">
        <v>8</v>
      </c>
      <c r="H1206" s="405">
        <v>3</v>
      </c>
      <c r="I1206" s="405">
        <v>11</v>
      </c>
      <c r="J1206" s="405">
        <v>3</v>
      </c>
      <c r="K1206" s="405">
        <v>0</v>
      </c>
      <c r="L1206" s="405">
        <v>0</v>
      </c>
      <c r="M1206" s="405">
        <v>1</v>
      </c>
      <c r="N1206" s="405">
        <v>2</v>
      </c>
      <c r="O1206" s="405">
        <v>1</v>
      </c>
      <c r="P1206" s="405">
        <v>2</v>
      </c>
      <c r="Q1206" s="405">
        <v>0</v>
      </c>
      <c r="R1206" s="405">
        <v>31</v>
      </c>
      <c r="S1206" s="405">
        <v>24</v>
      </c>
      <c r="T1206" s="405">
        <v>7</v>
      </c>
    </row>
    <row r="1207" spans="1:20">
      <c r="A1207" s="405" t="s">
        <v>11315</v>
      </c>
      <c r="B1207" s="405" t="s">
        <v>11316</v>
      </c>
      <c r="C1207" s="405" t="s">
        <v>37</v>
      </c>
      <c r="D1207" s="405" t="s">
        <v>11317</v>
      </c>
      <c r="F1207" s="405">
        <v>0</v>
      </c>
      <c r="G1207" s="405">
        <v>2</v>
      </c>
      <c r="H1207" s="405">
        <v>1</v>
      </c>
      <c r="I1207" s="405">
        <v>0</v>
      </c>
      <c r="J1207" s="405">
        <v>3</v>
      </c>
      <c r="K1207" s="405">
        <v>1</v>
      </c>
      <c r="L1207" s="405">
        <v>4</v>
      </c>
      <c r="M1207" s="405">
        <v>2</v>
      </c>
      <c r="N1207" s="405">
        <v>4</v>
      </c>
      <c r="O1207" s="405">
        <v>15</v>
      </c>
      <c r="P1207" s="405">
        <v>31</v>
      </c>
      <c r="Q1207" s="405">
        <v>3</v>
      </c>
      <c r="R1207" s="405">
        <v>66</v>
      </c>
      <c r="S1207" s="405">
        <v>47</v>
      </c>
      <c r="T1207" s="405">
        <v>19</v>
      </c>
    </row>
    <row r="1208" spans="1:20">
      <c r="A1208" s="405" t="s">
        <v>11318</v>
      </c>
      <c r="B1208" s="405" t="s">
        <v>8866</v>
      </c>
      <c r="C1208" s="405" t="s">
        <v>37</v>
      </c>
      <c r="D1208" s="405" t="s">
        <v>11319</v>
      </c>
      <c r="F1208" s="405">
        <v>0</v>
      </c>
      <c r="G1208" s="405">
        <v>0</v>
      </c>
      <c r="H1208" s="405">
        <v>0</v>
      </c>
      <c r="I1208" s="405">
        <v>0</v>
      </c>
      <c r="J1208" s="405">
        <v>0</v>
      </c>
      <c r="K1208" s="405">
        <v>0</v>
      </c>
      <c r="L1208" s="405">
        <v>0</v>
      </c>
      <c r="M1208" s="405">
        <v>0</v>
      </c>
      <c r="N1208" s="405">
        <v>0</v>
      </c>
      <c r="O1208" s="405">
        <v>0</v>
      </c>
      <c r="P1208" s="405">
        <v>0</v>
      </c>
      <c r="Q1208" s="405">
        <v>0</v>
      </c>
      <c r="R1208" s="405">
        <v>0</v>
      </c>
      <c r="S1208" s="405">
        <v>0</v>
      </c>
      <c r="T1208" s="405">
        <v>0</v>
      </c>
    </row>
    <row r="1209" spans="1:20">
      <c r="A1209" s="405" t="s">
        <v>7868</v>
      </c>
      <c r="B1209" s="405" t="s">
        <v>7183</v>
      </c>
      <c r="C1209" s="405" t="s">
        <v>37</v>
      </c>
      <c r="D1209" s="405" t="s">
        <v>7869</v>
      </c>
      <c r="E1209" s="405" t="s">
        <v>7870</v>
      </c>
      <c r="F1209" s="405">
        <v>0</v>
      </c>
      <c r="G1209" s="405">
        <v>0</v>
      </c>
      <c r="H1209" s="405">
        <v>1</v>
      </c>
      <c r="I1209" s="405">
        <v>2</v>
      </c>
      <c r="J1209" s="405">
        <v>0</v>
      </c>
      <c r="K1209" s="405">
        <v>0</v>
      </c>
      <c r="L1209" s="405">
        <v>1</v>
      </c>
      <c r="M1209" s="405">
        <v>0</v>
      </c>
      <c r="N1209" s="405">
        <v>0</v>
      </c>
      <c r="O1209" s="405">
        <v>1</v>
      </c>
      <c r="P1209" s="405">
        <v>0</v>
      </c>
      <c r="Q1209" s="405">
        <v>0</v>
      </c>
      <c r="R1209" s="405">
        <v>5</v>
      </c>
      <c r="S1209" s="405">
        <v>4</v>
      </c>
      <c r="T1209" s="405">
        <v>1</v>
      </c>
    </row>
    <row r="1210" spans="1:20">
      <c r="A1210" s="405" t="s">
        <v>11320</v>
      </c>
      <c r="B1210" s="405" t="s">
        <v>9378</v>
      </c>
      <c r="C1210" s="405" t="s">
        <v>37</v>
      </c>
      <c r="D1210" s="405" t="s">
        <v>11321</v>
      </c>
      <c r="F1210" s="405">
        <v>0</v>
      </c>
      <c r="G1210" s="405">
        <v>0</v>
      </c>
      <c r="H1210" s="405">
        <v>0</v>
      </c>
      <c r="I1210" s="405">
        <v>0</v>
      </c>
      <c r="J1210" s="405">
        <v>0</v>
      </c>
      <c r="K1210" s="405">
        <v>0</v>
      </c>
      <c r="L1210" s="405">
        <v>0</v>
      </c>
      <c r="M1210" s="405">
        <v>0</v>
      </c>
      <c r="N1210" s="405">
        <v>0</v>
      </c>
      <c r="O1210" s="405">
        <v>2</v>
      </c>
      <c r="P1210" s="405">
        <v>0</v>
      </c>
      <c r="Q1210" s="405">
        <v>1</v>
      </c>
      <c r="R1210" s="405">
        <v>3</v>
      </c>
      <c r="S1210" s="405">
        <v>0</v>
      </c>
      <c r="T1210" s="405">
        <v>3</v>
      </c>
    </row>
    <row r="1211" spans="1:20">
      <c r="A1211" s="405" t="s">
        <v>11322</v>
      </c>
      <c r="B1211" s="405" t="s">
        <v>3968</v>
      </c>
      <c r="C1211" s="405" t="s">
        <v>37</v>
      </c>
      <c r="D1211" s="405" t="s">
        <v>11323</v>
      </c>
      <c r="F1211" s="405">
        <v>0</v>
      </c>
      <c r="G1211" s="405">
        <v>0</v>
      </c>
      <c r="H1211" s="405">
        <v>0</v>
      </c>
      <c r="I1211" s="405">
        <v>0</v>
      </c>
      <c r="J1211" s="405">
        <v>0</v>
      </c>
      <c r="K1211" s="405">
        <v>0</v>
      </c>
      <c r="L1211" s="405">
        <v>0</v>
      </c>
      <c r="M1211" s="405">
        <v>0</v>
      </c>
      <c r="N1211" s="405">
        <v>0</v>
      </c>
      <c r="O1211" s="405">
        <v>0</v>
      </c>
      <c r="P1211" s="405">
        <v>0</v>
      </c>
      <c r="Q1211" s="405">
        <v>0</v>
      </c>
      <c r="R1211" s="405">
        <v>0</v>
      </c>
      <c r="S1211" s="405">
        <v>0</v>
      </c>
      <c r="T1211" s="405">
        <v>0</v>
      </c>
    </row>
    <row r="1212" spans="1:20">
      <c r="A1212" s="405" t="s">
        <v>7878</v>
      </c>
      <c r="B1212" s="405" t="s">
        <v>4113</v>
      </c>
      <c r="C1212" s="405" t="s">
        <v>37</v>
      </c>
      <c r="D1212" s="5">
        <v>1931801</v>
      </c>
      <c r="E1212" s="405" t="s">
        <v>7880</v>
      </c>
      <c r="F1212" s="405">
        <v>3</v>
      </c>
      <c r="G1212" s="405">
        <v>3</v>
      </c>
      <c r="H1212" s="405">
        <v>0</v>
      </c>
      <c r="I1212" s="405">
        <v>9</v>
      </c>
      <c r="J1212" s="405">
        <v>4</v>
      </c>
      <c r="K1212" s="405">
        <v>0</v>
      </c>
      <c r="L1212" s="405">
        <v>0</v>
      </c>
      <c r="M1212" s="405">
        <v>5</v>
      </c>
      <c r="N1212" s="405">
        <v>0</v>
      </c>
      <c r="O1212" s="405">
        <v>5</v>
      </c>
      <c r="P1212" s="405">
        <v>0</v>
      </c>
      <c r="Q1212" s="405">
        <v>4</v>
      </c>
      <c r="R1212" s="405">
        <v>33</v>
      </c>
      <c r="S1212" s="405">
        <v>15</v>
      </c>
      <c r="T1212" s="405">
        <v>18</v>
      </c>
    </row>
    <row r="1213" spans="1:20">
      <c r="A1213" s="405" t="s">
        <v>11324</v>
      </c>
      <c r="B1213" s="405" t="s">
        <v>11289</v>
      </c>
      <c r="C1213" s="405" t="s">
        <v>37</v>
      </c>
      <c r="D1213" s="405" t="s">
        <v>11325</v>
      </c>
      <c r="F1213" s="405">
        <v>0</v>
      </c>
      <c r="G1213" s="405">
        <v>0</v>
      </c>
      <c r="H1213" s="405">
        <v>0</v>
      </c>
      <c r="I1213" s="405">
        <v>0</v>
      </c>
      <c r="J1213" s="405">
        <v>0</v>
      </c>
      <c r="K1213" s="405">
        <v>0</v>
      </c>
      <c r="L1213" s="405">
        <v>0</v>
      </c>
      <c r="M1213" s="405">
        <v>0</v>
      </c>
      <c r="N1213" s="405">
        <v>0</v>
      </c>
      <c r="O1213" s="405">
        <v>0</v>
      </c>
      <c r="P1213" s="405">
        <v>0</v>
      </c>
      <c r="Q1213" s="405">
        <v>0</v>
      </c>
      <c r="R1213" s="405">
        <v>0</v>
      </c>
      <c r="S1213" s="405">
        <v>0</v>
      </c>
      <c r="T1213" s="405">
        <v>0</v>
      </c>
    </row>
    <row r="1214" spans="1:20">
      <c r="A1214" s="405" t="s">
        <v>11326</v>
      </c>
      <c r="B1214" s="405" t="s">
        <v>11056</v>
      </c>
      <c r="C1214" s="405" t="s">
        <v>37</v>
      </c>
      <c r="D1214" s="405" t="s">
        <v>11327</v>
      </c>
      <c r="F1214" s="405">
        <v>0</v>
      </c>
      <c r="G1214" s="405">
        <v>2</v>
      </c>
      <c r="H1214" s="405">
        <v>8</v>
      </c>
      <c r="I1214" s="405">
        <v>0</v>
      </c>
      <c r="J1214" s="405">
        <v>2</v>
      </c>
      <c r="K1214" s="405">
        <v>0</v>
      </c>
      <c r="L1214" s="405">
        <v>0</v>
      </c>
      <c r="M1214" s="405">
        <v>0</v>
      </c>
      <c r="N1214" s="405">
        <v>2</v>
      </c>
      <c r="O1214" s="405">
        <v>1</v>
      </c>
      <c r="P1214" s="405">
        <v>1</v>
      </c>
      <c r="Q1214" s="405">
        <v>2</v>
      </c>
      <c r="R1214" s="405">
        <v>18</v>
      </c>
      <c r="S1214" s="405">
        <v>14</v>
      </c>
      <c r="T1214" s="405">
        <v>4</v>
      </c>
    </row>
    <row r="1215" spans="1:20">
      <c r="A1215" s="405" t="s">
        <v>11328</v>
      </c>
      <c r="B1215" s="405" t="s">
        <v>5275</v>
      </c>
      <c r="C1215" s="405" t="s">
        <v>37</v>
      </c>
      <c r="D1215" s="405" t="s">
        <v>11329</v>
      </c>
      <c r="E1215" s="405" t="s">
        <v>11330</v>
      </c>
      <c r="F1215" s="405">
        <v>0</v>
      </c>
      <c r="G1215" s="405">
        <v>0</v>
      </c>
      <c r="H1215" s="405">
        <v>0</v>
      </c>
      <c r="I1215" s="405">
        <v>0</v>
      </c>
      <c r="J1215" s="405">
        <v>0</v>
      </c>
      <c r="K1215" s="405">
        <v>0</v>
      </c>
      <c r="L1215" s="405">
        <v>0</v>
      </c>
      <c r="M1215" s="405">
        <v>0</v>
      </c>
      <c r="N1215" s="405">
        <v>0</v>
      </c>
      <c r="O1215" s="405">
        <v>0</v>
      </c>
      <c r="P1215" s="405">
        <v>0</v>
      </c>
      <c r="Q1215" s="405">
        <v>0</v>
      </c>
      <c r="R1215" s="405">
        <v>0</v>
      </c>
      <c r="S1215" s="405">
        <v>0</v>
      </c>
      <c r="T1215" s="405">
        <v>0</v>
      </c>
    </row>
    <row r="1216" spans="1:20">
      <c r="A1216" s="405" t="s">
        <v>11331</v>
      </c>
      <c r="B1216" s="405" t="s">
        <v>8579</v>
      </c>
      <c r="C1216" s="405" t="s">
        <v>37</v>
      </c>
      <c r="D1216" s="405" t="s">
        <v>11332</v>
      </c>
      <c r="E1216" s="405" t="s">
        <v>11333</v>
      </c>
      <c r="F1216" s="405">
        <v>2</v>
      </c>
      <c r="G1216" s="405">
        <v>14</v>
      </c>
      <c r="H1216" s="405">
        <v>29</v>
      </c>
      <c r="I1216" s="405">
        <v>79</v>
      </c>
      <c r="J1216" s="405">
        <v>40</v>
      </c>
      <c r="K1216" s="405">
        <v>1</v>
      </c>
      <c r="L1216" s="405">
        <v>11</v>
      </c>
      <c r="M1216" s="405">
        <v>4</v>
      </c>
      <c r="N1216" s="405">
        <v>43</v>
      </c>
      <c r="O1216" s="405">
        <v>101</v>
      </c>
      <c r="P1216" s="405">
        <v>101</v>
      </c>
      <c r="Q1216" s="405">
        <v>76</v>
      </c>
      <c r="R1216" s="405">
        <v>501</v>
      </c>
      <c r="S1216" s="405">
        <v>298</v>
      </c>
      <c r="T1216" s="405">
        <v>203</v>
      </c>
    </row>
    <row r="1217" spans="1:20">
      <c r="A1217" s="405" t="s">
        <v>11334</v>
      </c>
      <c r="B1217" s="405" t="s">
        <v>11335</v>
      </c>
      <c r="C1217" s="405" t="s">
        <v>37</v>
      </c>
      <c r="D1217" s="405" t="s">
        <v>11336</v>
      </c>
      <c r="F1217" s="405">
        <v>1</v>
      </c>
      <c r="G1217" s="405">
        <v>2</v>
      </c>
      <c r="H1217" s="405">
        <v>2</v>
      </c>
      <c r="I1217" s="405">
        <v>0</v>
      </c>
      <c r="J1217" s="405">
        <v>8</v>
      </c>
      <c r="K1217" s="405">
        <v>0</v>
      </c>
      <c r="L1217" s="405">
        <v>0</v>
      </c>
      <c r="M1217" s="405">
        <v>0</v>
      </c>
      <c r="N1217" s="405">
        <v>0</v>
      </c>
      <c r="O1217" s="405">
        <v>3</v>
      </c>
      <c r="P1217" s="405">
        <v>5</v>
      </c>
      <c r="Q1217" s="405">
        <v>0</v>
      </c>
      <c r="R1217" s="405">
        <v>21</v>
      </c>
      <c r="S1217" s="405">
        <v>16</v>
      </c>
      <c r="T1217" s="405">
        <v>5</v>
      </c>
    </row>
    <row r="1218" spans="1:20">
      <c r="A1218" s="405" t="s">
        <v>11337</v>
      </c>
      <c r="B1218" s="405" t="s">
        <v>11338</v>
      </c>
      <c r="C1218" s="405" t="s">
        <v>37</v>
      </c>
      <c r="D1218" s="405" t="s">
        <v>11339</v>
      </c>
      <c r="F1218" s="405">
        <v>0</v>
      </c>
      <c r="G1218" s="405">
        <v>0</v>
      </c>
      <c r="H1218" s="405">
        <v>0</v>
      </c>
      <c r="I1218" s="405">
        <v>0</v>
      </c>
      <c r="J1218" s="405">
        <v>0</v>
      </c>
      <c r="K1218" s="405">
        <v>0</v>
      </c>
      <c r="L1218" s="405">
        <v>0</v>
      </c>
      <c r="M1218" s="405">
        <v>0</v>
      </c>
      <c r="N1218" s="405">
        <v>0</v>
      </c>
      <c r="O1218" s="405">
        <v>0</v>
      </c>
      <c r="P1218" s="405">
        <v>0</v>
      </c>
      <c r="Q1218" s="405">
        <v>0</v>
      </c>
      <c r="R1218" s="405">
        <v>0</v>
      </c>
      <c r="S1218" s="405">
        <v>0</v>
      </c>
      <c r="T1218" s="405">
        <v>0</v>
      </c>
    </row>
    <row r="1219" spans="1:20">
      <c r="A1219" s="405" t="s">
        <v>11340</v>
      </c>
      <c r="B1219" s="405" t="s">
        <v>8853</v>
      </c>
      <c r="C1219" s="405" t="s">
        <v>37</v>
      </c>
      <c r="D1219" s="405" t="s">
        <v>11341</v>
      </c>
      <c r="F1219" s="405">
        <v>0</v>
      </c>
      <c r="G1219" s="405">
        <v>0</v>
      </c>
      <c r="H1219" s="405">
        <v>0</v>
      </c>
      <c r="I1219" s="405">
        <v>0</v>
      </c>
      <c r="J1219" s="405">
        <v>0</v>
      </c>
      <c r="K1219" s="405">
        <v>0</v>
      </c>
      <c r="L1219" s="405">
        <v>1</v>
      </c>
      <c r="M1219" s="405">
        <v>0</v>
      </c>
      <c r="N1219" s="405">
        <v>2</v>
      </c>
      <c r="O1219" s="405">
        <v>0</v>
      </c>
      <c r="P1219" s="405">
        <v>2</v>
      </c>
      <c r="Q1219" s="405">
        <v>2</v>
      </c>
      <c r="R1219" s="405">
        <v>7</v>
      </c>
      <c r="S1219" s="405">
        <v>6</v>
      </c>
      <c r="T1219" s="405">
        <v>1</v>
      </c>
    </row>
    <row r="1220" spans="1:20">
      <c r="A1220" s="405" t="s">
        <v>11342</v>
      </c>
      <c r="B1220" s="405" t="s">
        <v>8985</v>
      </c>
      <c r="C1220" s="405" t="s">
        <v>37</v>
      </c>
      <c r="D1220" s="405" t="s">
        <v>11343</v>
      </c>
      <c r="F1220" s="405">
        <v>0</v>
      </c>
      <c r="G1220" s="405">
        <v>0</v>
      </c>
      <c r="H1220" s="405">
        <v>0</v>
      </c>
      <c r="I1220" s="405">
        <v>0</v>
      </c>
      <c r="J1220" s="405">
        <v>0</v>
      </c>
      <c r="K1220" s="405">
        <v>0</v>
      </c>
      <c r="L1220" s="405">
        <v>0</v>
      </c>
      <c r="M1220" s="405">
        <v>0</v>
      </c>
      <c r="N1220" s="405">
        <v>0</v>
      </c>
      <c r="O1220" s="405">
        <v>0</v>
      </c>
      <c r="P1220" s="405">
        <v>0</v>
      </c>
      <c r="Q1220" s="405">
        <v>0</v>
      </c>
      <c r="R1220" s="405">
        <v>0</v>
      </c>
      <c r="S1220" s="405">
        <v>0</v>
      </c>
      <c r="T1220" s="405">
        <v>0</v>
      </c>
    </row>
    <row r="1221" spans="1:20">
      <c r="A1221" s="405" t="s">
        <v>5036</v>
      </c>
      <c r="B1221" s="405" t="s">
        <v>11344</v>
      </c>
      <c r="C1221" s="405" t="s">
        <v>37</v>
      </c>
      <c r="D1221" s="405" t="s">
        <v>5040</v>
      </c>
      <c r="E1221" s="405" t="s">
        <v>5041</v>
      </c>
      <c r="F1221" s="405">
        <v>0</v>
      </c>
      <c r="G1221" s="405">
        <v>0</v>
      </c>
      <c r="H1221" s="405">
        <v>0</v>
      </c>
      <c r="I1221" s="405">
        <v>0</v>
      </c>
      <c r="J1221" s="405">
        <v>0</v>
      </c>
      <c r="K1221" s="405">
        <v>0</v>
      </c>
      <c r="L1221" s="405">
        <v>0</v>
      </c>
      <c r="M1221" s="405">
        <v>0</v>
      </c>
      <c r="N1221" s="405">
        <v>0</v>
      </c>
      <c r="O1221" s="405">
        <v>0</v>
      </c>
      <c r="P1221" s="405">
        <v>0</v>
      </c>
      <c r="Q1221" s="405">
        <v>0</v>
      </c>
      <c r="R1221" s="405">
        <v>0</v>
      </c>
      <c r="S1221" s="405">
        <v>0</v>
      </c>
      <c r="T1221" s="405">
        <v>0</v>
      </c>
    </row>
    <row r="1222" spans="1:20">
      <c r="A1222" s="405" t="s">
        <v>11345</v>
      </c>
      <c r="B1222" s="405" t="s">
        <v>8679</v>
      </c>
      <c r="C1222" s="405" t="s">
        <v>37</v>
      </c>
      <c r="D1222" s="405" t="s">
        <v>11346</v>
      </c>
      <c r="E1222" s="405" t="s">
        <v>11347</v>
      </c>
      <c r="F1222" s="405">
        <v>0</v>
      </c>
      <c r="G1222" s="405">
        <v>0</v>
      </c>
      <c r="H1222" s="405">
        <v>0</v>
      </c>
      <c r="I1222" s="405">
        <v>0</v>
      </c>
      <c r="J1222" s="405">
        <v>0</v>
      </c>
      <c r="K1222" s="405">
        <v>0</v>
      </c>
      <c r="L1222" s="405">
        <v>0</v>
      </c>
      <c r="M1222" s="405">
        <v>0</v>
      </c>
      <c r="N1222" s="405">
        <v>0</v>
      </c>
      <c r="O1222" s="405">
        <v>0</v>
      </c>
      <c r="P1222" s="405">
        <v>0</v>
      </c>
      <c r="Q1222" s="405">
        <v>0</v>
      </c>
      <c r="R1222" s="405">
        <v>0</v>
      </c>
      <c r="S1222" s="405">
        <v>0</v>
      </c>
      <c r="T1222" s="405">
        <v>0</v>
      </c>
    </row>
    <row r="1223" spans="1:20">
      <c r="A1223" s="405" t="s">
        <v>11348</v>
      </c>
      <c r="B1223" s="405" t="s">
        <v>11349</v>
      </c>
      <c r="C1223" s="405" t="s">
        <v>37</v>
      </c>
      <c r="D1223" s="405" t="s">
        <v>11350</v>
      </c>
      <c r="F1223" s="405">
        <v>0</v>
      </c>
      <c r="G1223" s="405">
        <v>0</v>
      </c>
      <c r="H1223" s="405">
        <v>0</v>
      </c>
      <c r="I1223" s="405">
        <v>0</v>
      </c>
      <c r="J1223" s="405">
        <v>0</v>
      </c>
      <c r="K1223" s="405">
        <v>0</v>
      </c>
      <c r="L1223" s="405">
        <v>0</v>
      </c>
      <c r="M1223" s="405">
        <v>0</v>
      </c>
      <c r="N1223" s="405">
        <v>0</v>
      </c>
      <c r="O1223" s="405">
        <v>0</v>
      </c>
      <c r="P1223" s="405">
        <v>0</v>
      </c>
      <c r="Q1223" s="405">
        <v>0</v>
      </c>
      <c r="R1223" s="405">
        <v>0</v>
      </c>
      <c r="S1223" s="405">
        <v>0</v>
      </c>
      <c r="T1223" s="405">
        <v>0</v>
      </c>
    </row>
    <row r="1224" spans="1:20">
      <c r="A1224" s="405" t="s">
        <v>11351</v>
      </c>
      <c r="B1224" s="405" t="s">
        <v>11352</v>
      </c>
      <c r="C1224" s="405" t="s">
        <v>37</v>
      </c>
      <c r="D1224" s="405" t="s">
        <v>11353</v>
      </c>
      <c r="F1224" s="405">
        <v>0</v>
      </c>
      <c r="G1224" s="405">
        <v>0</v>
      </c>
      <c r="H1224" s="405">
        <v>0</v>
      </c>
      <c r="I1224" s="405">
        <v>0</v>
      </c>
      <c r="J1224" s="405">
        <v>0</v>
      </c>
      <c r="K1224" s="405">
        <v>0</v>
      </c>
      <c r="L1224" s="405">
        <v>0</v>
      </c>
      <c r="M1224" s="405">
        <v>0</v>
      </c>
      <c r="N1224" s="405">
        <v>0</v>
      </c>
      <c r="O1224" s="405">
        <v>0</v>
      </c>
      <c r="P1224" s="405">
        <v>0</v>
      </c>
      <c r="Q1224" s="405">
        <v>0</v>
      </c>
      <c r="R1224" s="405">
        <v>0</v>
      </c>
      <c r="S1224" s="405">
        <v>0</v>
      </c>
      <c r="T1224" s="405">
        <v>0</v>
      </c>
    </row>
    <row r="1225" spans="1:20">
      <c r="A1225" s="405" t="s">
        <v>11354</v>
      </c>
      <c r="B1225" s="405" t="s">
        <v>11355</v>
      </c>
      <c r="C1225" s="405" t="s">
        <v>37</v>
      </c>
      <c r="D1225" s="405" t="s">
        <v>11356</v>
      </c>
      <c r="F1225" s="405">
        <v>0</v>
      </c>
      <c r="G1225" s="405">
        <v>0</v>
      </c>
      <c r="H1225" s="405">
        <v>0</v>
      </c>
      <c r="I1225" s="405">
        <v>0</v>
      </c>
      <c r="J1225" s="405">
        <v>0</v>
      </c>
      <c r="K1225" s="405">
        <v>0</v>
      </c>
      <c r="L1225" s="405">
        <v>0</v>
      </c>
      <c r="M1225" s="405">
        <v>0</v>
      </c>
      <c r="N1225" s="405">
        <v>0</v>
      </c>
      <c r="O1225" s="405">
        <v>0</v>
      </c>
      <c r="P1225" s="405">
        <v>0</v>
      </c>
      <c r="Q1225" s="405">
        <v>0</v>
      </c>
      <c r="R1225" s="405">
        <v>0</v>
      </c>
      <c r="S1225" s="405">
        <v>0</v>
      </c>
      <c r="T1225" s="405">
        <v>0</v>
      </c>
    </row>
    <row r="1226" spans="1:20">
      <c r="A1226" s="405" t="s">
        <v>2108</v>
      </c>
      <c r="B1226" s="405" t="s">
        <v>7136</v>
      </c>
      <c r="C1226" s="405" t="s">
        <v>37</v>
      </c>
      <c r="D1226" s="405" t="s">
        <v>2109</v>
      </c>
      <c r="E1226" s="405" t="s">
        <v>2110</v>
      </c>
      <c r="F1226" s="405">
        <v>8</v>
      </c>
      <c r="G1226" s="405">
        <v>44</v>
      </c>
      <c r="H1226" s="405">
        <v>4</v>
      </c>
      <c r="I1226" s="405">
        <v>1</v>
      </c>
      <c r="J1226" s="405">
        <v>1</v>
      </c>
      <c r="K1226" s="405">
        <v>0</v>
      </c>
      <c r="L1226" s="405">
        <v>0</v>
      </c>
      <c r="M1226" s="405">
        <v>6</v>
      </c>
      <c r="N1226" s="405">
        <v>28</v>
      </c>
      <c r="O1226" s="405">
        <v>13</v>
      </c>
      <c r="P1226" s="405">
        <v>7</v>
      </c>
      <c r="Q1226" s="405">
        <v>5</v>
      </c>
      <c r="R1226" s="405">
        <v>117</v>
      </c>
      <c r="S1226" s="405">
        <v>73</v>
      </c>
      <c r="T1226" s="405">
        <v>44</v>
      </c>
    </row>
    <row r="1227" spans="1:20">
      <c r="A1227" s="405" t="s">
        <v>11357</v>
      </c>
      <c r="B1227" s="405" t="s">
        <v>4003</v>
      </c>
      <c r="C1227" s="405" t="s">
        <v>37</v>
      </c>
      <c r="D1227" s="405" t="s">
        <v>11358</v>
      </c>
      <c r="F1227" s="405">
        <v>0</v>
      </c>
      <c r="G1227" s="405">
        <v>9</v>
      </c>
      <c r="H1227" s="405">
        <v>3</v>
      </c>
      <c r="I1227" s="405">
        <v>3</v>
      </c>
      <c r="J1227" s="405">
        <v>4</v>
      </c>
      <c r="K1227" s="405">
        <v>0</v>
      </c>
      <c r="L1227" s="405">
        <v>0</v>
      </c>
      <c r="M1227" s="405">
        <v>0</v>
      </c>
      <c r="N1227" s="405">
        <v>0</v>
      </c>
      <c r="O1227" s="405">
        <v>0</v>
      </c>
      <c r="P1227" s="405">
        <v>0</v>
      </c>
      <c r="Q1227" s="405">
        <v>0</v>
      </c>
      <c r="R1227" s="405">
        <v>19</v>
      </c>
      <c r="S1227" s="405">
        <v>11</v>
      </c>
      <c r="T1227" s="405">
        <v>8</v>
      </c>
    </row>
    <row r="1228" spans="1:20">
      <c r="A1228" s="405" t="s">
        <v>11359</v>
      </c>
      <c r="B1228" s="405" t="s">
        <v>10098</v>
      </c>
      <c r="C1228" s="405" t="s">
        <v>37</v>
      </c>
      <c r="D1228" s="405" t="s">
        <v>11360</v>
      </c>
      <c r="F1228" s="405">
        <v>0</v>
      </c>
      <c r="G1228" s="405">
        <v>0</v>
      </c>
      <c r="H1228" s="405">
        <v>0</v>
      </c>
      <c r="I1228" s="405">
        <v>0</v>
      </c>
      <c r="J1228" s="405">
        <v>0</v>
      </c>
      <c r="K1228" s="405">
        <v>0</v>
      </c>
      <c r="L1228" s="405">
        <v>0</v>
      </c>
      <c r="M1228" s="405">
        <v>0</v>
      </c>
      <c r="N1228" s="405">
        <v>0</v>
      </c>
      <c r="O1228" s="405">
        <v>0</v>
      </c>
      <c r="P1228" s="405">
        <v>0</v>
      </c>
      <c r="Q1228" s="405">
        <v>0</v>
      </c>
      <c r="R1228" s="405">
        <v>0</v>
      </c>
      <c r="S1228" s="405">
        <v>0</v>
      </c>
      <c r="T1228" s="405">
        <v>0</v>
      </c>
    </row>
    <row r="1229" spans="1:20">
      <c r="A1229" s="405" t="s">
        <v>11361</v>
      </c>
      <c r="B1229" s="405" t="s">
        <v>8985</v>
      </c>
      <c r="C1229" s="405" t="s">
        <v>37</v>
      </c>
      <c r="D1229" s="405" t="s">
        <v>11362</v>
      </c>
      <c r="F1229" s="405">
        <v>0</v>
      </c>
      <c r="G1229" s="405">
        <v>0</v>
      </c>
      <c r="H1229" s="405">
        <v>0</v>
      </c>
      <c r="I1229" s="405">
        <v>0</v>
      </c>
      <c r="J1229" s="405">
        <v>0</v>
      </c>
      <c r="K1229" s="405">
        <v>0</v>
      </c>
      <c r="L1229" s="405">
        <v>0</v>
      </c>
      <c r="M1229" s="405">
        <v>0</v>
      </c>
      <c r="N1229" s="405">
        <v>0</v>
      </c>
      <c r="O1229" s="405">
        <v>0</v>
      </c>
      <c r="P1229" s="405">
        <v>0</v>
      </c>
      <c r="Q1229" s="405">
        <v>0</v>
      </c>
      <c r="R1229" s="405">
        <v>0</v>
      </c>
      <c r="S1229" s="405">
        <v>0</v>
      </c>
      <c r="T1229" s="405">
        <v>0</v>
      </c>
    </row>
    <row r="1230" spans="1:20">
      <c r="A1230" s="405" t="s">
        <v>11363</v>
      </c>
      <c r="B1230" s="405" t="s">
        <v>128</v>
      </c>
      <c r="C1230" s="405" t="s">
        <v>37</v>
      </c>
      <c r="D1230" s="405" t="s">
        <v>11364</v>
      </c>
      <c r="E1230" s="405" t="s">
        <v>11365</v>
      </c>
      <c r="F1230" s="405">
        <v>0</v>
      </c>
      <c r="G1230" s="405">
        <v>0</v>
      </c>
      <c r="H1230" s="405">
        <v>0</v>
      </c>
      <c r="I1230" s="405">
        <v>0</v>
      </c>
      <c r="J1230" s="405">
        <v>0</v>
      </c>
      <c r="K1230" s="405">
        <v>0</v>
      </c>
      <c r="L1230" s="405">
        <v>0</v>
      </c>
      <c r="M1230" s="405">
        <v>0</v>
      </c>
      <c r="N1230" s="405">
        <v>0</v>
      </c>
      <c r="O1230" s="405">
        <v>0</v>
      </c>
      <c r="P1230" s="405">
        <v>0</v>
      </c>
      <c r="Q1230" s="405">
        <v>0</v>
      </c>
      <c r="R1230" s="405">
        <v>0</v>
      </c>
      <c r="S1230" s="405">
        <v>0</v>
      </c>
      <c r="T1230" s="405">
        <v>0</v>
      </c>
    </row>
    <row r="1231" spans="1:20">
      <c r="A1231" s="405" t="s">
        <v>11366</v>
      </c>
      <c r="B1231" s="405" t="s">
        <v>10098</v>
      </c>
      <c r="C1231" s="405" t="s">
        <v>37</v>
      </c>
      <c r="D1231" s="405" t="s">
        <v>11367</v>
      </c>
      <c r="F1231" s="405">
        <v>0</v>
      </c>
      <c r="G1231" s="405">
        <v>0</v>
      </c>
      <c r="H1231" s="405">
        <v>0</v>
      </c>
      <c r="I1231" s="405">
        <v>0</v>
      </c>
      <c r="J1231" s="405">
        <v>0</v>
      </c>
      <c r="K1231" s="405">
        <v>0</v>
      </c>
      <c r="L1231" s="405">
        <v>0</v>
      </c>
      <c r="M1231" s="405">
        <v>0</v>
      </c>
      <c r="N1231" s="405">
        <v>0</v>
      </c>
      <c r="O1231" s="405">
        <v>0</v>
      </c>
      <c r="P1231" s="405">
        <v>0</v>
      </c>
      <c r="Q1231" s="405">
        <v>0</v>
      </c>
      <c r="R1231" s="405">
        <v>0</v>
      </c>
      <c r="S1231" s="405">
        <v>0</v>
      </c>
      <c r="T1231" s="405">
        <v>0</v>
      </c>
    </row>
    <row r="1232" spans="1:20">
      <c r="A1232" s="405" t="s">
        <v>11368</v>
      </c>
      <c r="B1232" s="405" t="s">
        <v>11369</v>
      </c>
      <c r="C1232" s="405" t="s">
        <v>37</v>
      </c>
      <c r="D1232" s="405" t="s">
        <v>11370</v>
      </c>
      <c r="F1232" s="405">
        <v>0</v>
      </c>
      <c r="G1232" s="405">
        <v>0</v>
      </c>
      <c r="H1232" s="405">
        <v>0</v>
      </c>
      <c r="I1232" s="405">
        <v>0</v>
      </c>
      <c r="J1232" s="405">
        <v>0</v>
      </c>
      <c r="K1232" s="405">
        <v>0</v>
      </c>
      <c r="L1232" s="405">
        <v>0</v>
      </c>
      <c r="M1232" s="405">
        <v>0</v>
      </c>
      <c r="N1232" s="405">
        <v>0</v>
      </c>
      <c r="O1232" s="405">
        <v>0</v>
      </c>
      <c r="P1232" s="405">
        <v>0</v>
      </c>
      <c r="Q1232" s="405">
        <v>0</v>
      </c>
      <c r="R1232" s="405">
        <v>0</v>
      </c>
      <c r="S1232" s="405">
        <v>0</v>
      </c>
      <c r="T1232" s="405">
        <v>0</v>
      </c>
    </row>
    <row r="1233" spans="1:20">
      <c r="A1233" s="405" t="s">
        <v>11371</v>
      </c>
      <c r="B1233" s="405" t="s">
        <v>11372</v>
      </c>
      <c r="C1233" s="405" t="s">
        <v>37</v>
      </c>
      <c r="D1233" s="405" t="s">
        <v>11373</v>
      </c>
      <c r="F1233" s="405">
        <v>0</v>
      </c>
      <c r="G1233" s="405">
        <v>0</v>
      </c>
      <c r="H1233" s="405">
        <v>0</v>
      </c>
      <c r="I1233" s="405">
        <v>0</v>
      </c>
      <c r="J1233" s="405">
        <v>0</v>
      </c>
      <c r="K1233" s="405">
        <v>0</v>
      </c>
      <c r="L1233" s="405">
        <v>0</v>
      </c>
      <c r="M1233" s="405">
        <v>0</v>
      </c>
      <c r="N1233" s="405">
        <v>0</v>
      </c>
      <c r="O1233" s="405">
        <v>0</v>
      </c>
      <c r="P1233" s="405">
        <v>0</v>
      </c>
      <c r="Q1233" s="405">
        <v>0</v>
      </c>
      <c r="R1233" s="405">
        <v>0</v>
      </c>
      <c r="S1233" s="405">
        <v>0</v>
      </c>
      <c r="T1233" s="405">
        <v>0</v>
      </c>
    </row>
    <row r="1234" spans="1:20">
      <c r="A1234" s="405" t="s">
        <v>11374</v>
      </c>
      <c r="B1234" s="405" t="s">
        <v>11375</v>
      </c>
      <c r="C1234" s="405" t="s">
        <v>37</v>
      </c>
      <c r="D1234" s="405" t="s">
        <v>11376</v>
      </c>
      <c r="F1234" s="405">
        <v>0</v>
      </c>
      <c r="G1234" s="405">
        <v>0</v>
      </c>
      <c r="H1234" s="405">
        <v>0</v>
      </c>
      <c r="I1234" s="405">
        <v>0</v>
      </c>
      <c r="J1234" s="405">
        <v>0</v>
      </c>
      <c r="K1234" s="405">
        <v>0</v>
      </c>
      <c r="L1234" s="405">
        <v>0</v>
      </c>
      <c r="M1234" s="405">
        <v>0</v>
      </c>
      <c r="N1234" s="405">
        <v>0</v>
      </c>
      <c r="O1234" s="405">
        <v>0</v>
      </c>
      <c r="P1234" s="405">
        <v>0</v>
      </c>
      <c r="Q1234" s="405">
        <v>0</v>
      </c>
      <c r="R1234" s="405">
        <v>0</v>
      </c>
      <c r="S1234" s="405">
        <v>0</v>
      </c>
      <c r="T1234" s="405">
        <v>0</v>
      </c>
    </row>
    <row r="1235" spans="1:20">
      <c r="A1235" s="405" t="s">
        <v>11377</v>
      </c>
      <c r="B1235" s="405" t="s">
        <v>8647</v>
      </c>
      <c r="C1235" s="405" t="s">
        <v>37</v>
      </c>
      <c r="D1235" s="405" t="s">
        <v>11378</v>
      </c>
      <c r="E1235" s="405" t="s">
        <v>11379</v>
      </c>
      <c r="F1235" s="405">
        <v>0</v>
      </c>
      <c r="G1235" s="405">
        <v>0</v>
      </c>
      <c r="H1235" s="405">
        <v>0</v>
      </c>
      <c r="I1235" s="405">
        <v>0</v>
      </c>
      <c r="J1235" s="405">
        <v>0</v>
      </c>
      <c r="K1235" s="405">
        <v>0</v>
      </c>
      <c r="L1235" s="405">
        <v>0</v>
      </c>
      <c r="M1235" s="405">
        <v>0</v>
      </c>
      <c r="N1235" s="405">
        <v>0</v>
      </c>
      <c r="O1235" s="405">
        <v>0</v>
      </c>
      <c r="P1235" s="405">
        <v>0</v>
      </c>
      <c r="Q1235" s="405">
        <v>0</v>
      </c>
      <c r="R1235" s="405">
        <v>0</v>
      </c>
      <c r="S1235" s="405">
        <v>0</v>
      </c>
      <c r="T1235" s="405">
        <v>0</v>
      </c>
    </row>
    <row r="1236" spans="1:20">
      <c r="A1236" s="405" t="s">
        <v>2538</v>
      </c>
      <c r="B1236" s="405" t="s">
        <v>7136</v>
      </c>
      <c r="C1236" s="405" t="s">
        <v>37</v>
      </c>
      <c r="D1236" s="405" t="s">
        <v>2539</v>
      </c>
      <c r="E1236" s="405" t="s">
        <v>2540</v>
      </c>
      <c r="F1236" s="405">
        <v>1</v>
      </c>
      <c r="G1236" s="405">
        <v>9</v>
      </c>
      <c r="H1236" s="405">
        <v>1</v>
      </c>
      <c r="I1236" s="405">
        <v>14</v>
      </c>
      <c r="J1236" s="405">
        <v>2</v>
      </c>
      <c r="K1236" s="405">
        <v>0</v>
      </c>
      <c r="L1236" s="405">
        <v>1</v>
      </c>
      <c r="M1236" s="405">
        <v>0</v>
      </c>
      <c r="N1236" s="405">
        <v>12</v>
      </c>
      <c r="O1236" s="405">
        <v>13</v>
      </c>
      <c r="P1236" s="405">
        <v>4</v>
      </c>
      <c r="Q1236" s="405">
        <v>2</v>
      </c>
      <c r="R1236" s="405">
        <v>59</v>
      </c>
      <c r="S1236" s="405">
        <v>44</v>
      </c>
      <c r="T1236" s="405">
        <v>15</v>
      </c>
    </row>
    <row r="1237" spans="1:20">
      <c r="A1237" s="405" t="s">
        <v>2182</v>
      </c>
      <c r="B1237" s="405" t="s">
        <v>3974</v>
      </c>
      <c r="C1237" s="405" t="s">
        <v>37</v>
      </c>
      <c r="D1237" s="405" t="s">
        <v>2183</v>
      </c>
      <c r="E1237" s="405" t="s">
        <v>2184</v>
      </c>
      <c r="F1237" s="405">
        <v>2</v>
      </c>
      <c r="G1237" s="405">
        <v>1</v>
      </c>
      <c r="H1237" s="405">
        <v>2</v>
      </c>
      <c r="I1237" s="405">
        <v>1</v>
      </c>
      <c r="J1237" s="405">
        <v>1</v>
      </c>
      <c r="K1237" s="405">
        <v>0</v>
      </c>
      <c r="L1237" s="405">
        <v>1</v>
      </c>
      <c r="M1237" s="405">
        <v>0</v>
      </c>
      <c r="N1237" s="405">
        <v>1</v>
      </c>
      <c r="O1237" s="405">
        <v>12</v>
      </c>
      <c r="P1237" s="405">
        <v>13</v>
      </c>
      <c r="Q1237" s="405">
        <v>1</v>
      </c>
      <c r="R1237" s="405">
        <v>35</v>
      </c>
      <c r="S1237" s="405">
        <v>26</v>
      </c>
      <c r="T1237" s="405">
        <v>9</v>
      </c>
    </row>
    <row r="1238" spans="1:20">
      <c r="A1238" s="405" t="s">
        <v>11380</v>
      </c>
      <c r="B1238" s="405" t="s">
        <v>3968</v>
      </c>
      <c r="C1238" s="405" t="s">
        <v>37</v>
      </c>
      <c r="D1238" s="405" t="s">
        <v>11381</v>
      </c>
      <c r="F1238" s="405">
        <v>0</v>
      </c>
      <c r="G1238" s="405">
        <v>1</v>
      </c>
      <c r="H1238" s="405">
        <v>0</v>
      </c>
      <c r="I1238" s="405">
        <v>0</v>
      </c>
      <c r="J1238" s="405">
        <v>0</v>
      </c>
      <c r="K1238" s="405">
        <v>0</v>
      </c>
      <c r="L1238" s="405">
        <v>1</v>
      </c>
      <c r="M1238" s="405">
        <v>0</v>
      </c>
      <c r="N1238" s="405">
        <v>0</v>
      </c>
      <c r="O1238" s="405">
        <v>0</v>
      </c>
      <c r="P1238" s="405">
        <v>2</v>
      </c>
      <c r="Q1238" s="405">
        <v>1</v>
      </c>
      <c r="R1238" s="405">
        <v>5</v>
      </c>
      <c r="S1238" s="405">
        <v>3</v>
      </c>
      <c r="T1238" s="405">
        <v>2</v>
      </c>
    </row>
    <row r="1239" spans="1:20">
      <c r="A1239" s="405" t="s">
        <v>11382</v>
      </c>
      <c r="B1239" s="405" t="s">
        <v>3891</v>
      </c>
      <c r="C1239" s="405" t="s">
        <v>37</v>
      </c>
      <c r="D1239" s="405" t="s">
        <v>11383</v>
      </c>
      <c r="F1239" s="405">
        <v>0</v>
      </c>
      <c r="G1239" s="405">
        <v>0</v>
      </c>
      <c r="H1239" s="405">
        <v>0</v>
      </c>
      <c r="I1239" s="405">
        <v>0</v>
      </c>
      <c r="J1239" s="405">
        <v>0</v>
      </c>
      <c r="K1239" s="405">
        <v>0</v>
      </c>
      <c r="L1239" s="405">
        <v>0</v>
      </c>
      <c r="M1239" s="405">
        <v>0</v>
      </c>
      <c r="N1239" s="405">
        <v>0</v>
      </c>
      <c r="O1239" s="405">
        <v>0</v>
      </c>
      <c r="P1239" s="405">
        <v>0</v>
      </c>
      <c r="Q1239" s="405">
        <v>0</v>
      </c>
      <c r="R1239" s="405">
        <v>0</v>
      </c>
      <c r="S1239" s="405">
        <v>0</v>
      </c>
      <c r="T1239" s="405">
        <v>0</v>
      </c>
    </row>
    <row r="1240" spans="1:20">
      <c r="A1240" s="405" t="s">
        <v>4535</v>
      </c>
      <c r="B1240" s="405" t="s">
        <v>11384</v>
      </c>
      <c r="C1240" s="405" t="s">
        <v>37</v>
      </c>
      <c r="D1240" s="405" t="s">
        <v>4539</v>
      </c>
      <c r="E1240" s="405" t="s">
        <v>4540</v>
      </c>
      <c r="F1240" s="405">
        <v>0</v>
      </c>
      <c r="G1240" s="405">
        <v>0</v>
      </c>
      <c r="H1240" s="405">
        <v>0</v>
      </c>
      <c r="I1240" s="405">
        <v>0</v>
      </c>
      <c r="J1240" s="405">
        <v>0</v>
      </c>
      <c r="K1240" s="405">
        <v>0</v>
      </c>
      <c r="L1240" s="405">
        <v>0</v>
      </c>
      <c r="M1240" s="405">
        <v>0</v>
      </c>
      <c r="N1240" s="405">
        <v>0</v>
      </c>
      <c r="O1240" s="405">
        <v>0</v>
      </c>
      <c r="P1240" s="405">
        <v>0</v>
      </c>
      <c r="Q1240" s="405">
        <v>0</v>
      </c>
      <c r="R1240" s="405">
        <v>0</v>
      </c>
      <c r="S1240" s="405">
        <v>0</v>
      </c>
      <c r="T1240" s="405">
        <v>0</v>
      </c>
    </row>
    <row r="1241" spans="1:20">
      <c r="A1241" s="405" t="s">
        <v>11385</v>
      </c>
      <c r="B1241" s="405" t="s">
        <v>8664</v>
      </c>
      <c r="C1241" s="405" t="s">
        <v>37</v>
      </c>
      <c r="D1241" s="405" t="s">
        <v>11386</v>
      </c>
      <c r="E1241" s="405" t="s">
        <v>11387</v>
      </c>
      <c r="F1241" s="405">
        <v>0</v>
      </c>
      <c r="G1241" s="405">
        <v>0</v>
      </c>
      <c r="H1241" s="405">
        <v>0</v>
      </c>
      <c r="I1241" s="405">
        <v>0</v>
      </c>
      <c r="J1241" s="405">
        <v>0</v>
      </c>
      <c r="K1241" s="405">
        <v>0</v>
      </c>
      <c r="L1241" s="405">
        <v>0</v>
      </c>
      <c r="M1241" s="405">
        <v>0</v>
      </c>
      <c r="N1241" s="405">
        <v>0</v>
      </c>
      <c r="O1241" s="405">
        <v>0</v>
      </c>
      <c r="P1241" s="405">
        <v>0</v>
      </c>
      <c r="Q1241" s="405">
        <v>0</v>
      </c>
      <c r="R1241" s="405">
        <v>0</v>
      </c>
      <c r="S1241" s="405">
        <v>0</v>
      </c>
      <c r="T1241" s="405">
        <v>0</v>
      </c>
    </row>
    <row r="1242" spans="1:20">
      <c r="A1242" s="405" t="s">
        <v>7884</v>
      </c>
      <c r="B1242" s="405" t="s">
        <v>7885</v>
      </c>
      <c r="C1242" s="405" t="s">
        <v>37</v>
      </c>
      <c r="D1242" s="405" t="s">
        <v>11388</v>
      </c>
      <c r="E1242" s="405" t="s">
        <v>7887</v>
      </c>
      <c r="F1242" s="405">
        <v>0</v>
      </c>
      <c r="G1242" s="405">
        <v>0</v>
      </c>
      <c r="H1242" s="405">
        <v>0</v>
      </c>
      <c r="I1242" s="405">
        <v>0</v>
      </c>
      <c r="J1242" s="405">
        <v>0</v>
      </c>
      <c r="K1242" s="405">
        <v>0</v>
      </c>
      <c r="L1242" s="405">
        <v>0</v>
      </c>
      <c r="M1242" s="405">
        <v>0</v>
      </c>
      <c r="N1242" s="405">
        <v>0</v>
      </c>
      <c r="O1242" s="405">
        <v>0</v>
      </c>
      <c r="P1242" s="405">
        <v>0</v>
      </c>
      <c r="Q1242" s="405">
        <v>0</v>
      </c>
      <c r="R1242" s="405">
        <v>0</v>
      </c>
      <c r="S1242" s="405">
        <v>0</v>
      </c>
      <c r="T1242" s="405">
        <v>0</v>
      </c>
    </row>
    <row r="1243" spans="1:20">
      <c r="A1243" s="405" t="s">
        <v>11389</v>
      </c>
      <c r="B1243" s="405" t="s">
        <v>7889</v>
      </c>
      <c r="C1243" s="405" t="s">
        <v>37</v>
      </c>
      <c r="D1243" s="405" t="s">
        <v>7890</v>
      </c>
      <c r="F1243" s="405">
        <v>0</v>
      </c>
      <c r="G1243" s="405">
        <v>0</v>
      </c>
      <c r="H1243" s="405">
        <v>0</v>
      </c>
      <c r="I1243" s="405">
        <v>2</v>
      </c>
      <c r="J1243" s="405">
        <v>1</v>
      </c>
      <c r="K1243" s="405">
        <v>0</v>
      </c>
      <c r="L1243" s="405">
        <v>0</v>
      </c>
      <c r="M1243" s="405">
        <v>0</v>
      </c>
      <c r="N1243" s="405">
        <v>0</v>
      </c>
      <c r="O1243" s="405">
        <v>2</v>
      </c>
      <c r="P1243" s="405">
        <v>0</v>
      </c>
      <c r="Q1243" s="405">
        <v>2</v>
      </c>
      <c r="R1243" s="405">
        <v>7</v>
      </c>
      <c r="S1243" s="405">
        <v>6</v>
      </c>
      <c r="T1243" s="405">
        <v>1</v>
      </c>
    </row>
    <row r="1244" spans="1:20">
      <c r="A1244" s="405" t="s">
        <v>11390</v>
      </c>
      <c r="B1244" s="405" t="s">
        <v>11391</v>
      </c>
      <c r="C1244" s="405" t="s">
        <v>37</v>
      </c>
      <c r="D1244" s="405" t="s">
        <v>11392</v>
      </c>
      <c r="F1244" s="405">
        <v>0</v>
      </c>
      <c r="G1244" s="405">
        <v>0</v>
      </c>
      <c r="H1244" s="405">
        <v>0</v>
      </c>
      <c r="I1244" s="405">
        <v>0</v>
      </c>
      <c r="J1244" s="405">
        <v>0</v>
      </c>
      <c r="K1244" s="405">
        <v>0</v>
      </c>
      <c r="L1244" s="405">
        <v>0</v>
      </c>
      <c r="M1244" s="405">
        <v>0</v>
      </c>
      <c r="N1244" s="405">
        <v>0</v>
      </c>
      <c r="O1244" s="405">
        <v>0</v>
      </c>
      <c r="P1244" s="405">
        <v>0</v>
      </c>
      <c r="Q1244" s="405">
        <v>0</v>
      </c>
      <c r="R1244" s="405">
        <v>0</v>
      </c>
      <c r="S1244" s="405">
        <v>0</v>
      </c>
      <c r="T1244" s="405">
        <v>0</v>
      </c>
    </row>
    <row r="1245" spans="1:20">
      <c r="A1245" s="405" t="s">
        <v>11393</v>
      </c>
      <c r="B1245" s="405" t="s">
        <v>3971</v>
      </c>
      <c r="C1245" s="405" t="s">
        <v>37</v>
      </c>
      <c r="D1245" s="405" t="s">
        <v>11394</v>
      </c>
      <c r="F1245" s="405">
        <v>0</v>
      </c>
      <c r="G1245" s="405">
        <v>0</v>
      </c>
      <c r="H1245" s="405">
        <v>0</v>
      </c>
      <c r="I1245" s="405">
        <v>0</v>
      </c>
      <c r="J1245" s="405">
        <v>0</v>
      </c>
      <c r="K1245" s="405">
        <v>0</v>
      </c>
      <c r="L1245" s="405">
        <v>0</v>
      </c>
      <c r="M1245" s="405">
        <v>0</v>
      </c>
      <c r="N1245" s="405">
        <v>0</v>
      </c>
      <c r="O1245" s="405">
        <v>0</v>
      </c>
      <c r="P1245" s="405">
        <v>0</v>
      </c>
      <c r="Q1245" s="405">
        <v>0</v>
      </c>
      <c r="R1245" s="405">
        <v>0</v>
      </c>
      <c r="S1245" s="405">
        <v>0</v>
      </c>
      <c r="T1245" s="405">
        <v>0</v>
      </c>
    </row>
    <row r="1246" spans="1:20">
      <c r="A1246" s="405" t="s">
        <v>11395</v>
      </c>
      <c r="B1246" s="405" t="s">
        <v>11396</v>
      </c>
      <c r="C1246" s="405" t="s">
        <v>37</v>
      </c>
      <c r="D1246" s="405" t="s">
        <v>11397</v>
      </c>
      <c r="E1246" s="405" t="s">
        <v>11398</v>
      </c>
      <c r="F1246" s="405">
        <v>0</v>
      </c>
      <c r="G1246" s="405">
        <v>0</v>
      </c>
      <c r="H1246" s="405">
        <v>0</v>
      </c>
      <c r="I1246" s="405">
        <v>0</v>
      </c>
      <c r="J1246" s="405">
        <v>0</v>
      </c>
      <c r="K1246" s="405">
        <v>0</v>
      </c>
      <c r="L1246" s="405">
        <v>0</v>
      </c>
      <c r="M1246" s="405">
        <v>0</v>
      </c>
      <c r="N1246" s="405">
        <v>0</v>
      </c>
      <c r="O1246" s="405">
        <v>0</v>
      </c>
      <c r="P1246" s="405">
        <v>0</v>
      </c>
      <c r="Q1246" s="405">
        <v>0</v>
      </c>
      <c r="R1246" s="405">
        <v>0</v>
      </c>
      <c r="S1246" s="405">
        <v>0</v>
      </c>
      <c r="T1246" s="405">
        <v>0</v>
      </c>
    </row>
    <row r="1247" spans="1:20">
      <c r="A1247" s="405" t="s">
        <v>11399</v>
      </c>
      <c r="B1247" s="405" t="s">
        <v>9422</v>
      </c>
      <c r="C1247" s="405" t="s">
        <v>37</v>
      </c>
      <c r="D1247" s="405" t="s">
        <v>11400</v>
      </c>
      <c r="E1247" s="405" t="s">
        <v>11401</v>
      </c>
      <c r="F1247" s="405">
        <v>0</v>
      </c>
      <c r="G1247" s="405">
        <v>0</v>
      </c>
      <c r="H1247" s="405">
        <v>1</v>
      </c>
      <c r="I1247" s="405">
        <v>3</v>
      </c>
      <c r="J1247" s="405">
        <v>1</v>
      </c>
      <c r="K1247" s="405">
        <v>0</v>
      </c>
      <c r="L1247" s="405">
        <v>0</v>
      </c>
      <c r="M1247" s="405">
        <v>1</v>
      </c>
      <c r="N1247" s="405">
        <v>0</v>
      </c>
      <c r="O1247" s="405">
        <v>5</v>
      </c>
      <c r="P1247" s="405">
        <v>1</v>
      </c>
      <c r="Q1247" s="405">
        <v>2</v>
      </c>
      <c r="R1247" s="405">
        <v>14</v>
      </c>
      <c r="S1247" s="405">
        <v>8</v>
      </c>
      <c r="T1247" s="405">
        <v>6</v>
      </c>
    </row>
    <row r="1248" spans="1:20">
      <c r="A1248" s="405" t="s">
        <v>11402</v>
      </c>
      <c r="B1248" s="405" t="s">
        <v>11403</v>
      </c>
      <c r="C1248" s="405" t="s">
        <v>37</v>
      </c>
      <c r="D1248" s="405" t="s">
        <v>11404</v>
      </c>
      <c r="F1248" s="405">
        <v>0</v>
      </c>
      <c r="G1248" s="405">
        <v>0</v>
      </c>
      <c r="H1248" s="405">
        <v>0</v>
      </c>
      <c r="I1248" s="405">
        <v>0</v>
      </c>
      <c r="J1248" s="405">
        <v>0</v>
      </c>
      <c r="K1248" s="405">
        <v>0</v>
      </c>
      <c r="L1248" s="405">
        <v>0</v>
      </c>
      <c r="M1248" s="405">
        <v>0</v>
      </c>
      <c r="N1248" s="405">
        <v>0</v>
      </c>
      <c r="O1248" s="405">
        <v>0</v>
      </c>
      <c r="P1248" s="405">
        <v>0</v>
      </c>
      <c r="Q1248" s="405">
        <v>0</v>
      </c>
      <c r="R1248" s="405">
        <v>0</v>
      </c>
      <c r="S1248" s="405">
        <v>0</v>
      </c>
      <c r="T1248" s="405">
        <v>0</v>
      </c>
    </row>
    <row r="1249" spans="1:20">
      <c r="A1249" s="405" t="s">
        <v>11405</v>
      </c>
      <c r="B1249" s="405" t="s">
        <v>8985</v>
      </c>
      <c r="C1249" s="405" t="s">
        <v>37</v>
      </c>
      <c r="D1249" s="405" t="s">
        <v>11406</v>
      </c>
      <c r="E1249" s="405" t="s">
        <v>11407</v>
      </c>
      <c r="F1249" s="405">
        <v>3</v>
      </c>
      <c r="G1249" s="405">
        <v>0</v>
      </c>
      <c r="H1249" s="405">
        <v>6</v>
      </c>
      <c r="I1249" s="405">
        <v>1</v>
      </c>
      <c r="J1249" s="405">
        <v>7</v>
      </c>
      <c r="K1249" s="405">
        <v>2</v>
      </c>
      <c r="L1249" s="405">
        <v>0</v>
      </c>
      <c r="M1249" s="405">
        <v>2</v>
      </c>
      <c r="N1249" s="405">
        <v>4</v>
      </c>
      <c r="O1249" s="405">
        <v>5</v>
      </c>
      <c r="P1249" s="405">
        <v>10</v>
      </c>
      <c r="Q1249" s="405">
        <v>1</v>
      </c>
      <c r="R1249" s="405">
        <v>41</v>
      </c>
      <c r="S1249" s="405">
        <v>34</v>
      </c>
      <c r="T1249" s="405">
        <v>7</v>
      </c>
    </row>
    <row r="1250" spans="1:20">
      <c r="A1250" s="405" t="s">
        <v>11408</v>
      </c>
      <c r="B1250" s="405" t="s">
        <v>8985</v>
      </c>
      <c r="C1250" s="405" t="s">
        <v>37</v>
      </c>
      <c r="D1250" s="405" t="s">
        <v>11409</v>
      </c>
      <c r="F1250" s="405">
        <v>0</v>
      </c>
      <c r="G1250" s="405">
        <v>4</v>
      </c>
      <c r="H1250" s="405">
        <v>3</v>
      </c>
      <c r="I1250" s="405">
        <v>0</v>
      </c>
      <c r="J1250" s="405">
        <v>1</v>
      </c>
      <c r="K1250" s="405">
        <v>0</v>
      </c>
      <c r="L1250" s="405">
        <v>0</v>
      </c>
      <c r="M1250" s="405">
        <v>0</v>
      </c>
      <c r="N1250" s="405">
        <v>7</v>
      </c>
      <c r="O1250" s="405">
        <v>4</v>
      </c>
      <c r="P1250" s="405">
        <v>6</v>
      </c>
      <c r="Q1250" s="405">
        <v>1</v>
      </c>
      <c r="R1250" s="405">
        <v>26</v>
      </c>
      <c r="S1250" s="405">
        <v>23</v>
      </c>
      <c r="T1250" s="405">
        <v>3</v>
      </c>
    </row>
    <row r="1251" spans="1:20">
      <c r="A1251" s="405" t="s">
        <v>11410</v>
      </c>
      <c r="B1251" s="405" t="s">
        <v>3891</v>
      </c>
      <c r="C1251" s="405" t="s">
        <v>37</v>
      </c>
      <c r="D1251" s="405" t="s">
        <v>11411</v>
      </c>
      <c r="E1251" s="405" t="s">
        <v>11412</v>
      </c>
      <c r="F1251" s="405">
        <v>0</v>
      </c>
      <c r="G1251" s="405">
        <v>0</v>
      </c>
      <c r="H1251" s="405">
        <v>0</v>
      </c>
      <c r="I1251" s="405">
        <v>0</v>
      </c>
      <c r="J1251" s="405">
        <v>0</v>
      </c>
      <c r="K1251" s="405">
        <v>0</v>
      </c>
      <c r="L1251" s="405">
        <v>0</v>
      </c>
      <c r="M1251" s="405">
        <v>0</v>
      </c>
      <c r="N1251" s="405">
        <v>0</v>
      </c>
      <c r="O1251" s="405">
        <v>0</v>
      </c>
      <c r="P1251" s="405">
        <v>0</v>
      </c>
      <c r="Q1251" s="405">
        <v>0</v>
      </c>
      <c r="R1251" s="405">
        <v>0</v>
      </c>
      <c r="S1251" s="405">
        <v>0</v>
      </c>
      <c r="T1251" s="405">
        <v>0</v>
      </c>
    </row>
    <row r="1252" spans="1:20">
      <c r="A1252" s="405" t="s">
        <v>11413</v>
      </c>
      <c r="B1252" s="405" t="s">
        <v>128</v>
      </c>
      <c r="C1252" s="405" t="s">
        <v>37</v>
      </c>
      <c r="D1252" s="405" t="s">
        <v>11414</v>
      </c>
      <c r="F1252" s="405">
        <v>0</v>
      </c>
      <c r="G1252" s="405">
        <v>0</v>
      </c>
      <c r="H1252" s="405">
        <v>3</v>
      </c>
      <c r="I1252" s="405">
        <v>0</v>
      </c>
      <c r="J1252" s="405">
        <v>0</v>
      </c>
      <c r="K1252" s="405">
        <v>0</v>
      </c>
      <c r="L1252" s="405">
        <v>0</v>
      </c>
      <c r="M1252" s="405">
        <v>0</v>
      </c>
      <c r="N1252" s="405">
        <v>0</v>
      </c>
      <c r="O1252" s="405">
        <v>0</v>
      </c>
      <c r="P1252" s="405">
        <v>0</v>
      </c>
      <c r="Q1252" s="405">
        <v>0</v>
      </c>
      <c r="R1252" s="405">
        <v>3</v>
      </c>
      <c r="S1252" s="405">
        <v>1</v>
      </c>
      <c r="T1252" s="405">
        <v>2</v>
      </c>
    </row>
    <row r="1253" spans="1:20">
      <c r="A1253" s="405" t="s">
        <v>2276</v>
      </c>
      <c r="B1253" s="405" t="s">
        <v>11415</v>
      </c>
      <c r="C1253" s="405" t="s">
        <v>37</v>
      </c>
      <c r="D1253" s="405" t="s">
        <v>2277</v>
      </c>
      <c r="E1253" s="405" t="s">
        <v>2278</v>
      </c>
      <c r="F1253" s="405">
        <v>2</v>
      </c>
      <c r="G1253" s="405">
        <v>11</v>
      </c>
      <c r="H1253" s="405">
        <v>27</v>
      </c>
      <c r="I1253" s="405">
        <v>61</v>
      </c>
      <c r="J1253" s="405">
        <v>19</v>
      </c>
      <c r="K1253" s="405">
        <v>0</v>
      </c>
      <c r="L1253" s="405">
        <v>7</v>
      </c>
      <c r="M1253" s="405">
        <v>2</v>
      </c>
      <c r="N1253" s="405">
        <v>21</v>
      </c>
      <c r="O1253" s="405">
        <v>37</v>
      </c>
      <c r="P1253" s="405">
        <v>39</v>
      </c>
      <c r="Q1253" s="405">
        <v>12</v>
      </c>
      <c r="R1253" s="405">
        <v>238</v>
      </c>
      <c r="S1253" s="405">
        <v>195</v>
      </c>
      <c r="T1253" s="405">
        <v>43</v>
      </c>
    </row>
    <row r="1254" spans="1:20">
      <c r="A1254" s="405" t="s">
        <v>11416</v>
      </c>
      <c r="B1254" s="405" t="s">
        <v>11417</v>
      </c>
      <c r="C1254" s="405" t="s">
        <v>37</v>
      </c>
      <c r="D1254" s="405" t="s">
        <v>11418</v>
      </c>
      <c r="F1254" s="405">
        <v>0</v>
      </c>
      <c r="G1254" s="405">
        <v>0</v>
      </c>
      <c r="H1254" s="405">
        <v>0</v>
      </c>
      <c r="I1254" s="405">
        <v>0</v>
      </c>
      <c r="J1254" s="405">
        <v>0</v>
      </c>
      <c r="K1254" s="405">
        <v>0</v>
      </c>
      <c r="L1254" s="405">
        <v>0</v>
      </c>
      <c r="M1254" s="405">
        <v>0</v>
      </c>
      <c r="N1254" s="405">
        <v>0</v>
      </c>
      <c r="O1254" s="405">
        <v>0</v>
      </c>
      <c r="P1254" s="405">
        <v>0</v>
      </c>
      <c r="Q1254" s="405">
        <v>0</v>
      </c>
      <c r="R1254" s="405">
        <v>0</v>
      </c>
      <c r="S1254" s="405">
        <v>0</v>
      </c>
      <c r="T1254" s="405">
        <v>0</v>
      </c>
    </row>
    <row r="1255" spans="1:20">
      <c r="A1255" s="405" t="s">
        <v>11419</v>
      </c>
      <c r="B1255" s="405" t="s">
        <v>128</v>
      </c>
      <c r="C1255" s="405" t="s">
        <v>37</v>
      </c>
      <c r="D1255" s="405" t="s">
        <v>11420</v>
      </c>
      <c r="E1255" s="405" t="s">
        <v>11421</v>
      </c>
      <c r="F1255" s="405">
        <v>1</v>
      </c>
      <c r="G1255" s="405">
        <v>2</v>
      </c>
      <c r="H1255" s="405">
        <v>0</v>
      </c>
      <c r="I1255" s="405">
        <v>2</v>
      </c>
      <c r="J1255" s="405">
        <v>0</v>
      </c>
      <c r="K1255" s="405">
        <v>0</v>
      </c>
      <c r="L1255" s="405">
        <v>0</v>
      </c>
      <c r="M1255" s="405">
        <v>1</v>
      </c>
      <c r="N1255" s="405">
        <v>5</v>
      </c>
      <c r="O1255" s="405">
        <v>2</v>
      </c>
      <c r="P1255" s="405">
        <v>2</v>
      </c>
      <c r="Q1255" s="405">
        <v>0</v>
      </c>
      <c r="R1255" s="405">
        <v>15</v>
      </c>
      <c r="S1255" s="405">
        <v>9</v>
      </c>
      <c r="T1255" s="405">
        <v>6</v>
      </c>
    </row>
    <row r="1256" spans="1:20">
      <c r="A1256" s="405" t="s">
        <v>11422</v>
      </c>
      <c r="B1256" s="405" t="s">
        <v>128</v>
      </c>
      <c r="C1256" s="405" t="s">
        <v>37</v>
      </c>
      <c r="D1256" s="405" t="s">
        <v>11423</v>
      </c>
      <c r="E1256" s="405" t="s">
        <v>11424</v>
      </c>
      <c r="F1256" s="405">
        <v>0</v>
      </c>
      <c r="G1256" s="405">
        <v>0</v>
      </c>
      <c r="H1256" s="405">
        <v>0</v>
      </c>
      <c r="I1256" s="405">
        <v>0</v>
      </c>
      <c r="J1256" s="405">
        <v>1</v>
      </c>
      <c r="K1256" s="405">
        <v>0</v>
      </c>
      <c r="L1256" s="405">
        <v>0</v>
      </c>
      <c r="M1256" s="405">
        <v>0</v>
      </c>
      <c r="N1256" s="405">
        <v>0</v>
      </c>
      <c r="O1256" s="405">
        <v>0</v>
      </c>
      <c r="P1256" s="405">
        <v>1</v>
      </c>
      <c r="Q1256" s="405">
        <v>0</v>
      </c>
      <c r="R1256" s="405">
        <v>2</v>
      </c>
      <c r="S1256" s="405">
        <v>2</v>
      </c>
      <c r="T1256" s="405">
        <v>0</v>
      </c>
    </row>
    <row r="1257" spans="1:20">
      <c r="A1257" s="405" t="s">
        <v>11425</v>
      </c>
      <c r="B1257" s="405" t="s">
        <v>128</v>
      </c>
      <c r="C1257" s="405" t="s">
        <v>37</v>
      </c>
      <c r="D1257" s="405" t="s">
        <v>11426</v>
      </c>
      <c r="E1257" s="405" t="s">
        <v>11427</v>
      </c>
      <c r="F1257" s="405">
        <v>0</v>
      </c>
      <c r="G1257" s="405">
        <v>0</v>
      </c>
      <c r="H1257" s="405">
        <v>0</v>
      </c>
      <c r="I1257" s="405">
        <v>0</v>
      </c>
      <c r="J1257" s="405">
        <v>0</v>
      </c>
      <c r="K1257" s="405">
        <v>0</v>
      </c>
      <c r="L1257" s="405">
        <v>0</v>
      </c>
      <c r="M1257" s="405">
        <v>0</v>
      </c>
      <c r="N1257" s="405">
        <v>0</v>
      </c>
      <c r="O1257" s="405">
        <v>0</v>
      </c>
      <c r="P1257" s="405">
        <v>0</v>
      </c>
      <c r="Q1257" s="405">
        <v>0</v>
      </c>
      <c r="R1257" s="405">
        <v>0</v>
      </c>
      <c r="S1257" s="405">
        <v>0</v>
      </c>
      <c r="T1257" s="405">
        <v>0</v>
      </c>
    </row>
    <row r="1258" spans="1:20">
      <c r="A1258" s="405" t="s">
        <v>11428</v>
      </c>
      <c r="B1258" s="405" t="s">
        <v>128</v>
      </c>
      <c r="C1258" s="405" t="s">
        <v>37</v>
      </c>
      <c r="D1258" s="405" t="s">
        <v>11429</v>
      </c>
      <c r="E1258" s="405" t="s">
        <v>11430</v>
      </c>
      <c r="F1258" s="405">
        <v>0</v>
      </c>
      <c r="G1258" s="405">
        <v>0</v>
      </c>
      <c r="H1258" s="405">
        <v>0</v>
      </c>
      <c r="I1258" s="405">
        <v>0</v>
      </c>
      <c r="J1258" s="405">
        <v>0</v>
      </c>
      <c r="K1258" s="405">
        <v>0</v>
      </c>
      <c r="L1258" s="405">
        <v>0</v>
      </c>
      <c r="M1258" s="405">
        <v>0</v>
      </c>
      <c r="N1258" s="405">
        <v>0</v>
      </c>
      <c r="O1258" s="405">
        <v>1</v>
      </c>
      <c r="P1258" s="405">
        <v>0</v>
      </c>
      <c r="Q1258" s="405">
        <v>2</v>
      </c>
      <c r="R1258" s="405">
        <v>3</v>
      </c>
      <c r="S1258" s="405">
        <v>3</v>
      </c>
      <c r="T1258" s="405">
        <v>0</v>
      </c>
    </row>
    <row r="1259" spans="1:20">
      <c r="A1259" s="405" t="s">
        <v>11431</v>
      </c>
      <c r="B1259" s="405" t="s">
        <v>8679</v>
      </c>
      <c r="C1259" s="405" t="s">
        <v>37</v>
      </c>
      <c r="D1259" s="405" t="s">
        <v>11432</v>
      </c>
      <c r="E1259" s="405" t="s">
        <v>11433</v>
      </c>
      <c r="F1259" s="405">
        <v>0</v>
      </c>
      <c r="G1259" s="405">
        <v>0</v>
      </c>
      <c r="H1259" s="405">
        <v>0</v>
      </c>
      <c r="I1259" s="405">
        <v>0</v>
      </c>
      <c r="J1259" s="405">
        <v>0</v>
      </c>
      <c r="K1259" s="405">
        <v>0</v>
      </c>
      <c r="L1259" s="405">
        <v>0</v>
      </c>
      <c r="M1259" s="405">
        <v>0</v>
      </c>
      <c r="N1259" s="405">
        <v>0</v>
      </c>
      <c r="O1259" s="405">
        <v>0</v>
      </c>
      <c r="P1259" s="405">
        <v>0</v>
      </c>
      <c r="Q1259" s="405">
        <v>0</v>
      </c>
      <c r="R1259" s="405">
        <v>0</v>
      </c>
      <c r="S1259" s="405">
        <v>0</v>
      </c>
      <c r="T1259" s="405">
        <v>0</v>
      </c>
    </row>
    <row r="1260" spans="1:20">
      <c r="A1260" s="405" t="s">
        <v>11434</v>
      </c>
      <c r="B1260" s="405" t="s">
        <v>8579</v>
      </c>
      <c r="C1260" s="405" t="s">
        <v>37</v>
      </c>
      <c r="D1260" s="405" t="s">
        <v>11435</v>
      </c>
      <c r="E1260" s="405" t="s">
        <v>11436</v>
      </c>
      <c r="F1260" s="405">
        <v>0</v>
      </c>
      <c r="G1260" s="405">
        <v>6</v>
      </c>
      <c r="H1260" s="405">
        <v>35</v>
      </c>
      <c r="I1260" s="405">
        <v>17</v>
      </c>
      <c r="J1260" s="405">
        <v>6</v>
      </c>
      <c r="K1260" s="405">
        <v>3</v>
      </c>
      <c r="L1260" s="405">
        <v>1</v>
      </c>
      <c r="M1260" s="405">
        <v>0</v>
      </c>
      <c r="N1260" s="405">
        <v>13</v>
      </c>
      <c r="O1260" s="405">
        <v>46</v>
      </c>
      <c r="P1260" s="405">
        <v>23</v>
      </c>
      <c r="Q1260" s="405">
        <v>0</v>
      </c>
      <c r="R1260" s="405">
        <v>150</v>
      </c>
      <c r="S1260" s="405">
        <v>109</v>
      </c>
      <c r="T1260" s="405">
        <v>41</v>
      </c>
    </row>
    <row r="1261" spans="1:20">
      <c r="A1261" s="405" t="s">
        <v>7892</v>
      </c>
      <c r="B1261" s="405" t="s">
        <v>11437</v>
      </c>
      <c r="C1261" s="405" t="s">
        <v>37</v>
      </c>
      <c r="D1261" s="405" t="s">
        <v>7894</v>
      </c>
      <c r="E1261" s="405" t="s">
        <v>7895</v>
      </c>
      <c r="F1261" s="405">
        <v>0</v>
      </c>
      <c r="G1261" s="405">
        <v>0</v>
      </c>
      <c r="H1261" s="405">
        <v>0</v>
      </c>
      <c r="I1261" s="405">
        <v>0</v>
      </c>
      <c r="J1261" s="405">
        <v>0</v>
      </c>
      <c r="K1261" s="405">
        <v>0</v>
      </c>
      <c r="L1261" s="405">
        <v>0</v>
      </c>
      <c r="M1261" s="405">
        <v>0</v>
      </c>
      <c r="N1261" s="405">
        <v>0</v>
      </c>
      <c r="O1261" s="405">
        <v>0</v>
      </c>
      <c r="P1261" s="405">
        <v>0</v>
      </c>
      <c r="Q1261" s="405">
        <v>0</v>
      </c>
      <c r="R1261" s="405">
        <v>0</v>
      </c>
      <c r="S1261" s="405">
        <v>0</v>
      </c>
      <c r="T1261" s="405">
        <v>0</v>
      </c>
    </row>
    <row r="1262" spans="1:20">
      <c r="A1262" s="405" t="s">
        <v>7896</v>
      </c>
      <c r="B1262" s="405" t="s">
        <v>7896</v>
      </c>
      <c r="C1262" s="405" t="s">
        <v>37</v>
      </c>
      <c r="D1262" s="405" t="s">
        <v>7898</v>
      </c>
      <c r="F1262" s="405">
        <v>0</v>
      </c>
      <c r="G1262" s="405">
        <v>0</v>
      </c>
      <c r="H1262" s="405">
        <v>0</v>
      </c>
      <c r="I1262" s="405">
        <v>0</v>
      </c>
      <c r="J1262" s="405">
        <v>0</v>
      </c>
      <c r="K1262" s="405">
        <v>0</v>
      </c>
      <c r="L1262" s="405">
        <v>0</v>
      </c>
      <c r="M1262" s="405">
        <v>0</v>
      </c>
      <c r="N1262" s="405">
        <v>0</v>
      </c>
      <c r="O1262" s="405">
        <v>0</v>
      </c>
      <c r="P1262" s="405">
        <v>0</v>
      </c>
      <c r="Q1262" s="405">
        <v>0</v>
      </c>
      <c r="R1262" s="405">
        <v>0</v>
      </c>
      <c r="S1262" s="405">
        <v>0</v>
      </c>
      <c r="T1262" s="405">
        <v>0</v>
      </c>
    </row>
    <row r="1263" spans="1:20">
      <c r="A1263" s="405" t="s">
        <v>11438</v>
      </c>
      <c r="B1263" s="405" t="s">
        <v>5053</v>
      </c>
      <c r="C1263" s="405" t="s">
        <v>37</v>
      </c>
      <c r="D1263" s="405" t="s">
        <v>5056</v>
      </c>
      <c r="F1263" s="405">
        <v>0</v>
      </c>
      <c r="G1263" s="405">
        <v>2</v>
      </c>
      <c r="H1263" s="405">
        <v>0</v>
      </c>
      <c r="I1263" s="405">
        <v>0</v>
      </c>
      <c r="J1263" s="405">
        <v>0</v>
      </c>
      <c r="K1263" s="405">
        <v>0</v>
      </c>
      <c r="L1263" s="405">
        <v>0</v>
      </c>
      <c r="M1263" s="405">
        <v>1</v>
      </c>
      <c r="N1263" s="405">
        <v>0</v>
      </c>
      <c r="O1263" s="405">
        <v>5</v>
      </c>
      <c r="P1263" s="405">
        <v>6</v>
      </c>
      <c r="Q1263" s="405">
        <v>0</v>
      </c>
      <c r="R1263" s="405">
        <v>14</v>
      </c>
      <c r="S1263" s="405">
        <v>11</v>
      </c>
      <c r="T1263" s="405">
        <v>3</v>
      </c>
    </row>
    <row r="1264" spans="1:20">
      <c r="A1264" s="405" t="s">
        <v>11439</v>
      </c>
      <c r="B1264" s="405" t="s">
        <v>11440</v>
      </c>
      <c r="C1264" s="405" t="s">
        <v>37</v>
      </c>
      <c r="D1264" s="405" t="s">
        <v>11441</v>
      </c>
      <c r="F1264" s="405">
        <v>0</v>
      </c>
      <c r="G1264" s="405">
        <v>0</v>
      </c>
      <c r="H1264" s="405">
        <v>0</v>
      </c>
      <c r="I1264" s="405">
        <v>0</v>
      </c>
      <c r="J1264" s="405">
        <v>0</v>
      </c>
      <c r="K1264" s="405">
        <v>0</v>
      </c>
      <c r="L1264" s="405">
        <v>0</v>
      </c>
      <c r="M1264" s="405">
        <v>0</v>
      </c>
      <c r="N1264" s="405">
        <v>0</v>
      </c>
      <c r="O1264" s="405">
        <v>0</v>
      </c>
      <c r="P1264" s="405">
        <v>0</v>
      </c>
      <c r="Q1264" s="405">
        <v>0</v>
      </c>
      <c r="R1264" s="405">
        <v>0</v>
      </c>
      <c r="S1264" s="405">
        <v>0</v>
      </c>
      <c r="T1264" s="405">
        <v>0</v>
      </c>
    </row>
    <row r="1265" spans="1:20">
      <c r="A1265" s="405" t="s">
        <v>11442</v>
      </c>
      <c r="B1265" s="405" t="s">
        <v>11443</v>
      </c>
      <c r="C1265" s="405" t="s">
        <v>37</v>
      </c>
      <c r="D1265" s="405" t="s">
        <v>11444</v>
      </c>
      <c r="F1265" s="405">
        <v>19</v>
      </c>
      <c r="G1265" s="405">
        <v>24</v>
      </c>
      <c r="H1265" s="405">
        <v>10</v>
      </c>
      <c r="I1265" s="405">
        <v>13</v>
      </c>
      <c r="J1265" s="405">
        <v>2</v>
      </c>
      <c r="K1265" s="405">
        <v>2</v>
      </c>
      <c r="L1265" s="405">
        <v>0</v>
      </c>
      <c r="M1265" s="405">
        <v>0</v>
      </c>
      <c r="N1265" s="405">
        <v>19</v>
      </c>
      <c r="O1265" s="405">
        <v>36</v>
      </c>
      <c r="P1265" s="405">
        <v>16</v>
      </c>
      <c r="Q1265" s="405">
        <v>1</v>
      </c>
      <c r="R1265" s="405">
        <v>142</v>
      </c>
      <c r="S1265" s="405">
        <v>108</v>
      </c>
      <c r="T1265" s="405">
        <v>34</v>
      </c>
    </row>
    <row r="1266" spans="1:20">
      <c r="A1266" s="405" t="s">
        <v>11445</v>
      </c>
      <c r="B1266" s="405" t="s">
        <v>11446</v>
      </c>
      <c r="C1266" s="405" t="s">
        <v>37</v>
      </c>
      <c r="D1266" s="405" t="s">
        <v>11447</v>
      </c>
      <c r="F1266" s="405">
        <v>0</v>
      </c>
      <c r="G1266" s="405">
        <v>0</v>
      </c>
      <c r="H1266" s="405">
        <v>0</v>
      </c>
      <c r="I1266" s="405">
        <v>0</v>
      </c>
      <c r="J1266" s="405">
        <v>0</v>
      </c>
      <c r="K1266" s="405">
        <v>0</v>
      </c>
      <c r="L1266" s="405">
        <v>0</v>
      </c>
      <c r="M1266" s="405">
        <v>0</v>
      </c>
      <c r="N1266" s="405">
        <v>0</v>
      </c>
      <c r="O1266" s="405">
        <v>0</v>
      </c>
      <c r="P1266" s="405">
        <v>0</v>
      </c>
      <c r="Q1266" s="405">
        <v>0</v>
      </c>
      <c r="R1266" s="405">
        <v>0</v>
      </c>
      <c r="S1266" s="405">
        <v>0</v>
      </c>
      <c r="T1266" s="405">
        <v>0</v>
      </c>
    </row>
    <row r="1267" spans="1:20">
      <c r="A1267" s="405" t="s">
        <v>11448</v>
      </c>
      <c r="B1267" s="405" t="s">
        <v>11449</v>
      </c>
      <c r="C1267" s="405" t="s">
        <v>37</v>
      </c>
      <c r="D1267" s="405" t="s">
        <v>11450</v>
      </c>
      <c r="F1267" s="405">
        <v>0</v>
      </c>
      <c r="G1267" s="405">
        <v>0</v>
      </c>
      <c r="H1267" s="405">
        <v>0</v>
      </c>
      <c r="I1267" s="405">
        <v>0</v>
      </c>
      <c r="J1267" s="405">
        <v>0</v>
      </c>
      <c r="K1267" s="405">
        <v>0</v>
      </c>
      <c r="L1267" s="405">
        <v>0</v>
      </c>
      <c r="M1267" s="405">
        <v>0</v>
      </c>
      <c r="N1267" s="405">
        <v>0</v>
      </c>
      <c r="O1267" s="405">
        <v>0</v>
      </c>
      <c r="P1267" s="405">
        <v>0</v>
      </c>
      <c r="Q1267" s="405">
        <v>0</v>
      </c>
      <c r="R1267" s="405">
        <v>0</v>
      </c>
      <c r="S1267" s="405">
        <v>0</v>
      </c>
      <c r="T1267" s="405">
        <v>0</v>
      </c>
    </row>
    <row r="1268" spans="1:20">
      <c r="A1268" s="405" t="s">
        <v>11451</v>
      </c>
      <c r="B1268" s="405" t="s">
        <v>3891</v>
      </c>
      <c r="C1268" s="405" t="s">
        <v>37</v>
      </c>
      <c r="D1268" s="405" t="s">
        <v>11452</v>
      </c>
      <c r="E1268" s="405" t="s">
        <v>11453</v>
      </c>
      <c r="F1268" s="405">
        <v>2</v>
      </c>
      <c r="G1268" s="405">
        <v>3</v>
      </c>
      <c r="H1268" s="405">
        <v>0</v>
      </c>
      <c r="I1268" s="405">
        <v>6</v>
      </c>
      <c r="J1268" s="405">
        <v>2</v>
      </c>
      <c r="K1268" s="405">
        <v>0</v>
      </c>
      <c r="L1268" s="405">
        <v>0</v>
      </c>
      <c r="M1268" s="405">
        <v>0</v>
      </c>
      <c r="N1268" s="405">
        <v>0</v>
      </c>
      <c r="O1268" s="405">
        <v>0</v>
      </c>
      <c r="P1268" s="405">
        <v>0</v>
      </c>
      <c r="Q1268" s="405">
        <v>0</v>
      </c>
      <c r="R1268" s="405">
        <v>13</v>
      </c>
      <c r="S1268" s="405">
        <v>11</v>
      </c>
      <c r="T1268" s="405">
        <v>2</v>
      </c>
    </row>
    <row r="1269" spans="1:20">
      <c r="A1269" s="405" t="s">
        <v>11454</v>
      </c>
      <c r="B1269" s="405" t="s">
        <v>11455</v>
      </c>
      <c r="C1269" s="405" t="s">
        <v>37</v>
      </c>
      <c r="D1269" s="405" t="s">
        <v>11456</v>
      </c>
      <c r="F1269" s="405">
        <v>0</v>
      </c>
      <c r="G1269" s="405">
        <v>0</v>
      </c>
      <c r="H1269" s="405">
        <v>0</v>
      </c>
      <c r="I1269" s="405">
        <v>0</v>
      </c>
      <c r="J1269" s="405">
        <v>0</v>
      </c>
      <c r="K1269" s="405">
        <v>0</v>
      </c>
      <c r="L1269" s="405">
        <v>0</v>
      </c>
      <c r="M1269" s="405">
        <v>0</v>
      </c>
      <c r="N1269" s="405">
        <v>0</v>
      </c>
      <c r="O1269" s="405">
        <v>0</v>
      </c>
      <c r="P1269" s="405">
        <v>0</v>
      </c>
      <c r="Q1269" s="405">
        <v>0</v>
      </c>
      <c r="R1269" s="405">
        <v>0</v>
      </c>
      <c r="S1269" s="405">
        <v>0</v>
      </c>
      <c r="T1269" s="405">
        <v>0</v>
      </c>
    </row>
    <row r="1270" spans="1:20">
      <c r="A1270" s="405" t="s">
        <v>4580</v>
      </c>
      <c r="B1270" s="405" t="s">
        <v>128</v>
      </c>
      <c r="C1270" s="405" t="s">
        <v>37</v>
      </c>
      <c r="D1270" s="405" t="s">
        <v>4584</v>
      </c>
      <c r="E1270" s="405" t="s">
        <v>4585</v>
      </c>
      <c r="F1270" s="405">
        <v>0</v>
      </c>
      <c r="G1270" s="405">
        <v>0</v>
      </c>
      <c r="H1270" s="405">
        <v>0</v>
      </c>
      <c r="I1270" s="405">
        <v>2</v>
      </c>
      <c r="J1270" s="405">
        <v>1</v>
      </c>
      <c r="K1270" s="405">
        <v>0</v>
      </c>
      <c r="L1270" s="405">
        <v>0</v>
      </c>
      <c r="M1270" s="405">
        <v>0</v>
      </c>
      <c r="N1270" s="405">
        <v>0</v>
      </c>
      <c r="O1270" s="405">
        <v>0</v>
      </c>
      <c r="P1270" s="405">
        <v>0</v>
      </c>
      <c r="Q1270" s="405">
        <v>0</v>
      </c>
      <c r="R1270" s="405">
        <v>3</v>
      </c>
      <c r="S1270" s="405">
        <v>2</v>
      </c>
      <c r="T1270" s="405">
        <v>1</v>
      </c>
    </row>
    <row r="1271" spans="1:20">
      <c r="A1271" s="405" t="s">
        <v>4408</v>
      </c>
      <c r="B1271" s="405" t="s">
        <v>4409</v>
      </c>
      <c r="C1271" s="405" t="s">
        <v>37</v>
      </c>
      <c r="D1271" s="405" t="s">
        <v>4412</v>
      </c>
      <c r="E1271" s="405" t="s">
        <v>4413</v>
      </c>
      <c r="F1271" s="405">
        <v>0</v>
      </c>
      <c r="G1271" s="405">
        <v>0</v>
      </c>
      <c r="H1271" s="405">
        <v>0</v>
      </c>
      <c r="I1271" s="405">
        <v>0</v>
      </c>
      <c r="J1271" s="405">
        <v>0</v>
      </c>
      <c r="K1271" s="405">
        <v>0</v>
      </c>
      <c r="L1271" s="405">
        <v>0</v>
      </c>
      <c r="M1271" s="405">
        <v>0</v>
      </c>
      <c r="N1271" s="405">
        <v>0</v>
      </c>
      <c r="O1271" s="405">
        <v>0</v>
      </c>
      <c r="P1271" s="405">
        <v>0</v>
      </c>
      <c r="Q1271" s="405">
        <v>0</v>
      </c>
      <c r="R1271" s="405">
        <v>0</v>
      </c>
      <c r="S1271" s="405">
        <v>0</v>
      </c>
      <c r="T1271" s="405">
        <v>0</v>
      </c>
    </row>
    <row r="1272" spans="1:20">
      <c r="A1272" s="405" t="s">
        <v>11457</v>
      </c>
      <c r="B1272" s="405" t="s">
        <v>8579</v>
      </c>
      <c r="C1272" s="405" t="s">
        <v>37</v>
      </c>
      <c r="D1272" s="405" t="s">
        <v>11458</v>
      </c>
      <c r="E1272" s="405" t="s">
        <v>11459</v>
      </c>
      <c r="F1272" s="405">
        <v>0</v>
      </c>
      <c r="G1272" s="405">
        <v>0</v>
      </c>
      <c r="H1272" s="405">
        <v>0</v>
      </c>
      <c r="I1272" s="405">
        <v>0</v>
      </c>
      <c r="J1272" s="405">
        <v>0</v>
      </c>
      <c r="K1272" s="405">
        <v>0</v>
      </c>
      <c r="L1272" s="405">
        <v>0</v>
      </c>
      <c r="M1272" s="405">
        <v>0</v>
      </c>
      <c r="N1272" s="405">
        <v>0</v>
      </c>
      <c r="O1272" s="405">
        <v>0</v>
      </c>
      <c r="P1272" s="405">
        <v>0</v>
      </c>
      <c r="Q1272" s="405">
        <v>0</v>
      </c>
      <c r="R1272" s="405">
        <v>0</v>
      </c>
      <c r="S1272" s="405">
        <v>0</v>
      </c>
      <c r="T1272" s="405">
        <v>0</v>
      </c>
    </row>
    <row r="1273" spans="1:20">
      <c r="A1273" s="405" t="s">
        <v>11460</v>
      </c>
      <c r="B1273" s="405" t="s">
        <v>11461</v>
      </c>
      <c r="C1273" s="405" t="s">
        <v>37</v>
      </c>
      <c r="D1273" s="405" t="s">
        <v>11462</v>
      </c>
      <c r="F1273" s="405">
        <v>0</v>
      </c>
      <c r="G1273" s="405">
        <v>0</v>
      </c>
      <c r="H1273" s="405">
        <v>0</v>
      </c>
      <c r="I1273" s="405">
        <v>0</v>
      </c>
      <c r="J1273" s="405">
        <v>0</v>
      </c>
      <c r="K1273" s="405">
        <v>0</v>
      </c>
      <c r="L1273" s="405">
        <v>0</v>
      </c>
      <c r="M1273" s="405">
        <v>0</v>
      </c>
      <c r="N1273" s="405">
        <v>0</v>
      </c>
      <c r="O1273" s="405">
        <v>0</v>
      </c>
      <c r="P1273" s="405">
        <v>0</v>
      </c>
      <c r="Q1273" s="405">
        <v>0</v>
      </c>
      <c r="R1273" s="405">
        <v>0</v>
      </c>
      <c r="S1273" s="405">
        <v>0</v>
      </c>
      <c r="T1273" s="405">
        <v>0</v>
      </c>
    </row>
    <row r="1274" spans="1:20">
      <c r="A1274" s="405" t="s">
        <v>11463</v>
      </c>
      <c r="B1274" s="405" t="s">
        <v>128</v>
      </c>
      <c r="C1274" s="405" t="s">
        <v>37</v>
      </c>
      <c r="D1274" s="405" t="s">
        <v>4318</v>
      </c>
      <c r="E1274" s="405" t="s">
        <v>4319</v>
      </c>
      <c r="F1274" s="405">
        <v>0</v>
      </c>
      <c r="G1274" s="405">
        <v>0</v>
      </c>
      <c r="H1274" s="405">
        <v>0</v>
      </c>
      <c r="I1274" s="405">
        <v>2</v>
      </c>
      <c r="J1274" s="405">
        <v>0</v>
      </c>
      <c r="K1274" s="405">
        <v>0</v>
      </c>
      <c r="L1274" s="405">
        <v>0</v>
      </c>
      <c r="M1274" s="405">
        <v>0</v>
      </c>
      <c r="N1274" s="405">
        <v>0</v>
      </c>
      <c r="O1274" s="405">
        <v>0</v>
      </c>
      <c r="P1274" s="405">
        <v>0</v>
      </c>
      <c r="Q1274" s="405">
        <v>0</v>
      </c>
      <c r="R1274" s="405">
        <v>2</v>
      </c>
      <c r="S1274" s="405">
        <v>1</v>
      </c>
      <c r="T1274" s="405">
        <v>1</v>
      </c>
    </row>
    <row r="1275" spans="1:20">
      <c r="A1275" s="405" t="s">
        <v>2241</v>
      </c>
      <c r="B1275" s="405" t="s">
        <v>5131</v>
      </c>
      <c r="C1275" s="405" t="s">
        <v>37</v>
      </c>
      <c r="D1275" s="405" t="s">
        <v>2242</v>
      </c>
      <c r="E1275" s="405" t="s">
        <v>2243</v>
      </c>
      <c r="F1275" s="405">
        <v>0</v>
      </c>
      <c r="G1275" s="405">
        <v>0</v>
      </c>
      <c r="H1275" s="405">
        <v>0</v>
      </c>
      <c r="I1275" s="405">
        <v>0</v>
      </c>
      <c r="J1275" s="405">
        <v>0</v>
      </c>
      <c r="K1275" s="405">
        <v>0</v>
      </c>
      <c r="L1275" s="405">
        <v>0</v>
      </c>
      <c r="M1275" s="405">
        <v>0</v>
      </c>
      <c r="N1275" s="405">
        <v>0</v>
      </c>
      <c r="O1275" s="405">
        <v>0</v>
      </c>
      <c r="P1275" s="405">
        <v>0</v>
      </c>
      <c r="Q1275" s="405">
        <v>0</v>
      </c>
      <c r="R1275" s="405">
        <v>0</v>
      </c>
      <c r="S1275" s="405">
        <v>0</v>
      </c>
      <c r="T1275" s="405">
        <v>0</v>
      </c>
    </row>
    <row r="1276" spans="1:20">
      <c r="A1276" s="405" t="s">
        <v>11464</v>
      </c>
      <c r="B1276" s="405" t="s">
        <v>8647</v>
      </c>
      <c r="C1276" s="405" t="s">
        <v>37</v>
      </c>
      <c r="D1276" s="405" t="s">
        <v>11465</v>
      </c>
      <c r="E1276" s="405" t="s">
        <v>11466</v>
      </c>
      <c r="F1276" s="405">
        <v>0</v>
      </c>
      <c r="G1276" s="405">
        <v>0</v>
      </c>
      <c r="H1276" s="405">
        <v>0</v>
      </c>
      <c r="I1276" s="405">
        <v>0</v>
      </c>
      <c r="J1276" s="405">
        <v>0</v>
      </c>
      <c r="K1276" s="405">
        <v>0</v>
      </c>
      <c r="L1276" s="405">
        <v>0</v>
      </c>
      <c r="M1276" s="405">
        <v>0</v>
      </c>
      <c r="N1276" s="405">
        <v>0</v>
      </c>
      <c r="O1276" s="405">
        <v>0</v>
      </c>
      <c r="P1276" s="405">
        <v>0</v>
      </c>
      <c r="Q1276" s="405">
        <v>0</v>
      </c>
      <c r="R1276" s="405">
        <v>0</v>
      </c>
      <c r="S1276" s="405">
        <v>0</v>
      </c>
      <c r="T1276" s="405">
        <v>0</v>
      </c>
    </row>
    <row r="1277" spans="1:20">
      <c r="A1277" s="405" t="s">
        <v>4586</v>
      </c>
      <c r="B1277" s="405" t="s">
        <v>4587</v>
      </c>
      <c r="C1277" s="405" t="s">
        <v>37</v>
      </c>
      <c r="D1277" s="405" t="s">
        <v>4590</v>
      </c>
      <c r="E1277" s="405" t="s">
        <v>4591</v>
      </c>
      <c r="F1277" s="405">
        <v>0</v>
      </c>
      <c r="G1277" s="405">
        <v>0</v>
      </c>
      <c r="H1277" s="405">
        <v>0</v>
      </c>
      <c r="I1277" s="405">
        <v>0</v>
      </c>
      <c r="J1277" s="405">
        <v>0</v>
      </c>
      <c r="K1277" s="405">
        <v>0</v>
      </c>
      <c r="L1277" s="405">
        <v>0</v>
      </c>
      <c r="M1277" s="405">
        <v>0</v>
      </c>
      <c r="N1277" s="405">
        <v>0</v>
      </c>
      <c r="O1277" s="405">
        <v>0</v>
      </c>
      <c r="P1277" s="405">
        <v>0</v>
      </c>
      <c r="Q1277" s="405">
        <v>0</v>
      </c>
      <c r="R1277" s="405">
        <v>0</v>
      </c>
      <c r="S1277" s="405">
        <v>0</v>
      </c>
      <c r="T1277" s="405">
        <v>0</v>
      </c>
    </row>
    <row r="1278" spans="1:20">
      <c r="A1278" s="405" t="s">
        <v>11467</v>
      </c>
      <c r="B1278" s="405" t="s">
        <v>8590</v>
      </c>
      <c r="C1278" s="405" t="s">
        <v>37</v>
      </c>
      <c r="D1278" s="405" t="s">
        <v>11468</v>
      </c>
      <c r="E1278" s="405" t="s">
        <v>11469</v>
      </c>
      <c r="F1278" s="405">
        <v>0</v>
      </c>
      <c r="G1278" s="405">
        <v>0</v>
      </c>
      <c r="H1278" s="405">
        <v>0</v>
      </c>
      <c r="I1278" s="405">
        <v>0</v>
      </c>
      <c r="J1278" s="405">
        <v>0</v>
      </c>
      <c r="K1278" s="405">
        <v>0</v>
      </c>
      <c r="L1278" s="405">
        <v>0</v>
      </c>
      <c r="M1278" s="405">
        <v>0</v>
      </c>
      <c r="N1278" s="405">
        <v>0</v>
      </c>
      <c r="O1278" s="405">
        <v>0</v>
      </c>
      <c r="P1278" s="405">
        <v>0</v>
      </c>
      <c r="Q1278" s="405">
        <v>0</v>
      </c>
      <c r="R1278" s="405">
        <v>0</v>
      </c>
      <c r="S1278" s="405">
        <v>0</v>
      </c>
      <c r="T1278" s="405">
        <v>0</v>
      </c>
    </row>
    <row r="1279" spans="1:20">
      <c r="A1279" s="405" t="s">
        <v>11470</v>
      </c>
      <c r="B1279" s="405" t="s">
        <v>9052</v>
      </c>
      <c r="C1279" s="405" t="s">
        <v>37</v>
      </c>
      <c r="D1279" s="405" t="s">
        <v>11471</v>
      </c>
      <c r="E1279" s="405" t="s">
        <v>11472</v>
      </c>
      <c r="F1279" s="405">
        <v>0</v>
      </c>
      <c r="G1279" s="405">
        <v>0</v>
      </c>
      <c r="H1279" s="405">
        <v>0</v>
      </c>
      <c r="I1279" s="405">
        <v>0</v>
      </c>
      <c r="J1279" s="405">
        <v>0</v>
      </c>
      <c r="K1279" s="405">
        <v>0</v>
      </c>
      <c r="L1279" s="405">
        <v>0</v>
      </c>
      <c r="M1279" s="405">
        <v>0</v>
      </c>
      <c r="N1279" s="405">
        <v>0</v>
      </c>
      <c r="O1279" s="405">
        <v>0</v>
      </c>
      <c r="P1279" s="405">
        <v>0</v>
      </c>
      <c r="Q1279" s="405">
        <v>0</v>
      </c>
      <c r="R1279" s="405">
        <v>0</v>
      </c>
      <c r="S1279" s="405">
        <v>0</v>
      </c>
      <c r="T1279" s="405">
        <v>0</v>
      </c>
    </row>
    <row r="1280" spans="1:20">
      <c r="A1280" s="405" t="s">
        <v>11473</v>
      </c>
      <c r="B1280" s="405" t="s">
        <v>11474</v>
      </c>
      <c r="C1280" s="405" t="s">
        <v>37</v>
      </c>
      <c r="D1280" s="405" t="s">
        <v>11475</v>
      </c>
      <c r="F1280" s="405">
        <v>0</v>
      </c>
      <c r="G1280" s="405">
        <v>0</v>
      </c>
      <c r="H1280" s="405">
        <v>0</v>
      </c>
      <c r="I1280" s="405">
        <v>0</v>
      </c>
      <c r="J1280" s="405">
        <v>0</v>
      </c>
      <c r="K1280" s="405">
        <v>0</v>
      </c>
      <c r="L1280" s="405">
        <v>0</v>
      </c>
      <c r="M1280" s="405">
        <v>0</v>
      </c>
      <c r="N1280" s="405">
        <v>0</v>
      </c>
      <c r="O1280" s="405">
        <v>0</v>
      </c>
      <c r="P1280" s="405">
        <v>0</v>
      </c>
      <c r="Q1280" s="405">
        <v>0</v>
      </c>
      <c r="R1280" s="405">
        <v>0</v>
      </c>
      <c r="S1280" s="405">
        <v>0</v>
      </c>
      <c r="T1280" s="405">
        <v>0</v>
      </c>
    </row>
    <row r="1281" spans="1:20">
      <c r="A1281" s="405" t="s">
        <v>7912</v>
      </c>
      <c r="B1281" s="405" t="s">
        <v>7913</v>
      </c>
      <c r="C1281" s="405" t="s">
        <v>37</v>
      </c>
      <c r="D1281" s="405" t="s">
        <v>7914</v>
      </c>
      <c r="F1281" s="405">
        <v>0</v>
      </c>
      <c r="G1281" s="405">
        <v>0</v>
      </c>
      <c r="H1281" s="405">
        <v>0</v>
      </c>
      <c r="I1281" s="405">
        <v>0</v>
      </c>
      <c r="J1281" s="405">
        <v>0</v>
      </c>
      <c r="K1281" s="405">
        <v>0</v>
      </c>
      <c r="L1281" s="405">
        <v>0</v>
      </c>
      <c r="M1281" s="405">
        <v>0</v>
      </c>
      <c r="N1281" s="405">
        <v>0</v>
      </c>
      <c r="O1281" s="405">
        <v>0</v>
      </c>
      <c r="P1281" s="405">
        <v>0</v>
      </c>
      <c r="Q1281" s="405">
        <v>0</v>
      </c>
      <c r="R1281" s="405">
        <v>0</v>
      </c>
      <c r="S1281" s="405">
        <v>0</v>
      </c>
      <c r="T1281" s="405">
        <v>0</v>
      </c>
    </row>
    <row r="1282" spans="1:20">
      <c r="A1282" s="405" t="s">
        <v>11476</v>
      </c>
      <c r="B1282" s="405" t="s">
        <v>11477</v>
      </c>
      <c r="C1282" s="405" t="s">
        <v>37</v>
      </c>
      <c r="D1282" s="405" t="s">
        <v>11478</v>
      </c>
      <c r="F1282" s="405">
        <v>0</v>
      </c>
      <c r="G1282" s="405">
        <v>0</v>
      </c>
      <c r="H1282" s="405">
        <v>0</v>
      </c>
      <c r="I1282" s="405">
        <v>0</v>
      </c>
      <c r="J1282" s="405">
        <v>0</v>
      </c>
      <c r="K1282" s="405">
        <v>0</v>
      </c>
      <c r="L1282" s="405">
        <v>0</v>
      </c>
      <c r="M1282" s="405">
        <v>0</v>
      </c>
      <c r="N1282" s="405">
        <v>0</v>
      </c>
      <c r="O1282" s="405">
        <v>0</v>
      </c>
      <c r="P1282" s="405">
        <v>0</v>
      </c>
      <c r="Q1282" s="405">
        <v>0</v>
      </c>
      <c r="R1282" s="405">
        <v>0</v>
      </c>
      <c r="S1282" s="405">
        <v>0</v>
      </c>
      <c r="T1282" s="405">
        <v>0</v>
      </c>
    </row>
    <row r="1283" spans="1:20">
      <c r="A1283" s="405" t="s">
        <v>11479</v>
      </c>
      <c r="B1283" s="405" t="s">
        <v>11479</v>
      </c>
      <c r="C1283" s="405" t="s">
        <v>37</v>
      </c>
      <c r="D1283" s="405" t="s">
        <v>11480</v>
      </c>
      <c r="F1283" s="405">
        <v>0</v>
      </c>
      <c r="G1283" s="405">
        <v>0</v>
      </c>
      <c r="H1283" s="405">
        <v>0</v>
      </c>
      <c r="I1283" s="405">
        <v>0</v>
      </c>
      <c r="J1283" s="405">
        <v>0</v>
      </c>
      <c r="K1283" s="405">
        <v>0</v>
      </c>
      <c r="L1283" s="405">
        <v>0</v>
      </c>
      <c r="M1283" s="405">
        <v>0</v>
      </c>
      <c r="N1283" s="405">
        <v>0</v>
      </c>
      <c r="O1283" s="405">
        <v>0</v>
      </c>
      <c r="P1283" s="405">
        <v>0</v>
      </c>
      <c r="Q1283" s="405">
        <v>0</v>
      </c>
      <c r="R1283" s="405">
        <v>0</v>
      </c>
      <c r="S1283" s="405">
        <v>0</v>
      </c>
      <c r="T1283" s="405">
        <v>0</v>
      </c>
    </row>
    <row r="1284" spans="1:20">
      <c r="A1284" s="405" t="s">
        <v>11481</v>
      </c>
      <c r="B1284" s="405" t="s">
        <v>11482</v>
      </c>
      <c r="C1284" s="405" t="s">
        <v>37</v>
      </c>
      <c r="D1284" s="405" t="s">
        <v>11483</v>
      </c>
      <c r="E1284" s="405" t="s">
        <v>11484</v>
      </c>
      <c r="F1284" s="405">
        <v>0</v>
      </c>
      <c r="G1284" s="405">
        <v>0</v>
      </c>
      <c r="H1284" s="405">
        <v>0</v>
      </c>
      <c r="I1284" s="405">
        <v>0</v>
      </c>
      <c r="J1284" s="405">
        <v>0</v>
      </c>
      <c r="K1284" s="405">
        <v>0</v>
      </c>
      <c r="L1284" s="405">
        <v>0</v>
      </c>
      <c r="M1284" s="405">
        <v>0</v>
      </c>
      <c r="N1284" s="405">
        <v>0</v>
      </c>
      <c r="O1284" s="405">
        <v>0</v>
      </c>
      <c r="P1284" s="405">
        <v>0</v>
      </c>
      <c r="Q1284" s="405">
        <v>0</v>
      </c>
      <c r="R1284" s="405">
        <v>0</v>
      </c>
      <c r="S1284" s="405">
        <v>0</v>
      </c>
      <c r="T1284" s="405">
        <v>0</v>
      </c>
    </row>
    <row r="1285" spans="1:20">
      <c r="A1285" s="405" t="s">
        <v>11485</v>
      </c>
      <c r="B1285" s="405" t="s">
        <v>11486</v>
      </c>
      <c r="C1285" s="405" t="s">
        <v>37</v>
      </c>
      <c r="D1285" s="405" t="s">
        <v>11487</v>
      </c>
      <c r="F1285" s="405">
        <v>0</v>
      </c>
      <c r="G1285" s="405">
        <v>0</v>
      </c>
      <c r="H1285" s="405">
        <v>0</v>
      </c>
      <c r="I1285" s="405">
        <v>0</v>
      </c>
      <c r="J1285" s="405">
        <v>0</v>
      </c>
      <c r="K1285" s="405">
        <v>0</v>
      </c>
      <c r="L1285" s="405">
        <v>0</v>
      </c>
      <c r="M1285" s="405">
        <v>0</v>
      </c>
      <c r="N1285" s="405">
        <v>0</v>
      </c>
      <c r="O1285" s="405">
        <v>0</v>
      </c>
      <c r="P1285" s="405">
        <v>0</v>
      </c>
      <c r="Q1285" s="405">
        <v>0</v>
      </c>
      <c r="R1285" s="405">
        <v>0</v>
      </c>
      <c r="S1285" s="405">
        <v>0</v>
      </c>
      <c r="T1285" s="405">
        <v>0</v>
      </c>
    </row>
    <row r="1286" spans="1:20">
      <c r="A1286" s="405" t="s">
        <v>11488</v>
      </c>
      <c r="B1286" s="405" t="s">
        <v>11056</v>
      </c>
      <c r="C1286" s="405" t="s">
        <v>37</v>
      </c>
      <c r="D1286" s="405" t="s">
        <v>11489</v>
      </c>
      <c r="F1286" s="405">
        <v>0</v>
      </c>
      <c r="G1286" s="405">
        <v>0</v>
      </c>
      <c r="H1286" s="405">
        <v>0</v>
      </c>
      <c r="I1286" s="405">
        <v>0</v>
      </c>
      <c r="J1286" s="405">
        <v>0</v>
      </c>
      <c r="K1286" s="405">
        <v>0</v>
      </c>
      <c r="L1286" s="405">
        <v>0</v>
      </c>
      <c r="M1286" s="405">
        <v>0</v>
      </c>
      <c r="N1286" s="405">
        <v>0</v>
      </c>
      <c r="O1286" s="405">
        <v>0</v>
      </c>
      <c r="P1286" s="405">
        <v>0</v>
      </c>
      <c r="Q1286" s="405">
        <v>0</v>
      </c>
      <c r="R1286" s="405">
        <v>0</v>
      </c>
      <c r="S1286" s="405">
        <v>0</v>
      </c>
      <c r="T1286" s="405">
        <v>0</v>
      </c>
    </row>
    <row r="1287" spans="1:20">
      <c r="A1287" s="405" t="s">
        <v>11490</v>
      </c>
      <c r="B1287" s="405">
        <v>10.230700000000001</v>
      </c>
      <c r="C1287" s="405" t="s">
        <v>37</v>
      </c>
      <c r="D1287" s="405" t="s">
        <v>11491</v>
      </c>
      <c r="F1287" s="405">
        <v>0</v>
      </c>
      <c r="G1287" s="405">
        <v>0</v>
      </c>
      <c r="H1287" s="405">
        <v>0</v>
      </c>
      <c r="I1287" s="405">
        <v>0</v>
      </c>
      <c r="J1287" s="405">
        <v>0</v>
      </c>
      <c r="K1287" s="405">
        <v>0</v>
      </c>
      <c r="L1287" s="405">
        <v>0</v>
      </c>
      <c r="M1287" s="405">
        <v>0</v>
      </c>
      <c r="N1287" s="405">
        <v>0</v>
      </c>
      <c r="O1287" s="405">
        <v>0</v>
      </c>
      <c r="P1287" s="405">
        <v>0</v>
      </c>
      <c r="Q1287" s="405">
        <v>0</v>
      </c>
      <c r="R1287" s="405">
        <v>0</v>
      </c>
      <c r="S1287" s="405">
        <v>0</v>
      </c>
      <c r="T1287" s="405">
        <v>0</v>
      </c>
    </row>
    <row r="1288" spans="1:20">
      <c r="A1288" s="405" t="s">
        <v>11492</v>
      </c>
      <c r="B1288" s="405">
        <v>10.230700000000001</v>
      </c>
      <c r="C1288" s="405" t="s">
        <v>37</v>
      </c>
      <c r="F1288" s="405">
        <v>0</v>
      </c>
      <c r="G1288" s="405">
        <v>0</v>
      </c>
      <c r="H1288" s="405">
        <v>0</v>
      </c>
      <c r="I1288" s="405">
        <v>0</v>
      </c>
      <c r="J1288" s="405">
        <v>0</v>
      </c>
      <c r="K1288" s="405">
        <v>0</v>
      </c>
      <c r="L1288" s="405">
        <v>0</v>
      </c>
      <c r="M1288" s="405">
        <v>0</v>
      </c>
      <c r="N1288" s="405">
        <v>0</v>
      </c>
      <c r="O1288" s="405">
        <v>0</v>
      </c>
      <c r="P1288" s="405">
        <v>0</v>
      </c>
      <c r="Q1288" s="405">
        <v>0</v>
      </c>
      <c r="R1288" s="405">
        <v>0</v>
      </c>
      <c r="S1288" s="405">
        <v>0</v>
      </c>
      <c r="T1288" s="405">
        <v>0</v>
      </c>
    </row>
    <row r="1289" spans="1:20">
      <c r="A1289" s="405" t="s">
        <v>11493</v>
      </c>
      <c r="B1289" s="405" t="s">
        <v>11494</v>
      </c>
      <c r="C1289" s="405" t="s">
        <v>37</v>
      </c>
      <c r="D1289" s="405" t="s">
        <v>11495</v>
      </c>
      <c r="F1289" s="405">
        <v>0</v>
      </c>
      <c r="G1289" s="405">
        <v>0</v>
      </c>
      <c r="H1289" s="405">
        <v>0</v>
      </c>
      <c r="I1289" s="405">
        <v>0</v>
      </c>
      <c r="J1289" s="405">
        <v>0</v>
      </c>
      <c r="K1289" s="405">
        <v>0</v>
      </c>
      <c r="L1289" s="405">
        <v>0</v>
      </c>
      <c r="M1289" s="405">
        <v>0</v>
      </c>
      <c r="N1289" s="405">
        <v>0</v>
      </c>
      <c r="O1289" s="405">
        <v>0</v>
      </c>
      <c r="P1289" s="405">
        <v>0</v>
      </c>
      <c r="Q1289" s="405">
        <v>0</v>
      </c>
      <c r="R1289" s="405">
        <v>0</v>
      </c>
      <c r="S1289" s="405">
        <v>0</v>
      </c>
      <c r="T1289" s="405">
        <v>0</v>
      </c>
    </row>
    <row r="1290" spans="1:20">
      <c r="A1290" s="405" t="s">
        <v>11496</v>
      </c>
      <c r="B1290" s="405" t="s">
        <v>9213</v>
      </c>
      <c r="C1290" s="405" t="s">
        <v>37</v>
      </c>
      <c r="D1290" s="405" t="s">
        <v>11497</v>
      </c>
      <c r="F1290" s="405">
        <v>0</v>
      </c>
      <c r="G1290" s="405">
        <v>0</v>
      </c>
      <c r="H1290" s="405">
        <v>0</v>
      </c>
      <c r="I1290" s="405">
        <v>0</v>
      </c>
      <c r="J1290" s="405">
        <v>0</v>
      </c>
      <c r="K1290" s="405">
        <v>0</v>
      </c>
      <c r="L1290" s="405">
        <v>0</v>
      </c>
      <c r="M1290" s="405">
        <v>0</v>
      </c>
      <c r="N1290" s="405">
        <v>0</v>
      </c>
      <c r="O1290" s="405">
        <v>0</v>
      </c>
      <c r="P1290" s="405">
        <v>0</v>
      </c>
      <c r="Q1290" s="405">
        <v>0</v>
      </c>
      <c r="R1290" s="405">
        <v>0</v>
      </c>
      <c r="S1290" s="405">
        <v>0</v>
      </c>
      <c r="T1290" s="405">
        <v>0</v>
      </c>
    </row>
    <row r="1291" spans="1:20">
      <c r="A1291" s="405" t="s">
        <v>11498</v>
      </c>
      <c r="B1291" s="405" t="s">
        <v>9062</v>
      </c>
      <c r="C1291" s="405" t="s">
        <v>37</v>
      </c>
      <c r="D1291" s="405" t="s">
        <v>11499</v>
      </c>
      <c r="F1291" s="405">
        <v>0</v>
      </c>
      <c r="G1291" s="405">
        <v>0</v>
      </c>
      <c r="H1291" s="405">
        <v>0</v>
      </c>
      <c r="I1291" s="405">
        <v>0</v>
      </c>
      <c r="J1291" s="405">
        <v>0</v>
      </c>
      <c r="K1291" s="405">
        <v>0</v>
      </c>
      <c r="L1291" s="405">
        <v>0</v>
      </c>
      <c r="M1291" s="405">
        <v>0</v>
      </c>
      <c r="N1291" s="405">
        <v>0</v>
      </c>
      <c r="O1291" s="405">
        <v>0</v>
      </c>
      <c r="P1291" s="405">
        <v>0</v>
      </c>
      <c r="Q1291" s="405">
        <v>0</v>
      </c>
      <c r="R1291" s="405">
        <v>0</v>
      </c>
      <c r="S1291" s="405">
        <v>0</v>
      </c>
      <c r="T1291" s="405">
        <v>0</v>
      </c>
    </row>
    <row r="1292" spans="1:20">
      <c r="A1292" s="405" t="s">
        <v>7919</v>
      </c>
      <c r="B1292" s="405" t="s">
        <v>9398</v>
      </c>
      <c r="C1292" s="405" t="s">
        <v>37</v>
      </c>
      <c r="D1292" s="405" t="s">
        <v>7921</v>
      </c>
      <c r="F1292" s="405">
        <v>0</v>
      </c>
      <c r="G1292" s="405">
        <v>0</v>
      </c>
      <c r="H1292" s="405">
        <v>0</v>
      </c>
      <c r="I1292" s="405">
        <v>0</v>
      </c>
      <c r="J1292" s="405">
        <v>0</v>
      </c>
      <c r="K1292" s="405">
        <v>0</v>
      </c>
      <c r="L1292" s="405">
        <v>0</v>
      </c>
      <c r="M1292" s="405">
        <v>0</v>
      </c>
      <c r="N1292" s="405">
        <v>0</v>
      </c>
      <c r="O1292" s="405">
        <v>0</v>
      </c>
      <c r="P1292" s="405">
        <v>0</v>
      </c>
      <c r="Q1292" s="405">
        <v>0</v>
      </c>
      <c r="R1292" s="405">
        <v>0</v>
      </c>
      <c r="S1292" s="405">
        <v>0</v>
      </c>
      <c r="T1292" s="405">
        <v>0</v>
      </c>
    </row>
    <row r="1293" spans="1:20">
      <c r="A1293" s="405" t="s">
        <v>11500</v>
      </c>
      <c r="B1293" s="405" t="s">
        <v>11501</v>
      </c>
      <c r="C1293" s="405" t="s">
        <v>37</v>
      </c>
      <c r="D1293" s="405" t="s">
        <v>11502</v>
      </c>
      <c r="F1293" s="405">
        <v>0</v>
      </c>
      <c r="G1293" s="405">
        <v>0</v>
      </c>
      <c r="H1293" s="405">
        <v>0</v>
      </c>
      <c r="I1293" s="405">
        <v>0</v>
      </c>
      <c r="J1293" s="405">
        <v>0</v>
      </c>
      <c r="K1293" s="405">
        <v>0</v>
      </c>
      <c r="L1293" s="405">
        <v>0</v>
      </c>
      <c r="M1293" s="405">
        <v>0</v>
      </c>
      <c r="N1293" s="405">
        <v>0</v>
      </c>
      <c r="O1293" s="405">
        <v>0</v>
      </c>
      <c r="P1293" s="405">
        <v>0</v>
      </c>
      <c r="Q1293" s="405">
        <v>0</v>
      </c>
      <c r="R1293" s="405">
        <v>0</v>
      </c>
      <c r="S1293" s="405">
        <v>0</v>
      </c>
      <c r="T1293" s="405">
        <v>0</v>
      </c>
    </row>
    <row r="1294" spans="1:20">
      <c r="A1294" s="405" t="s">
        <v>7923</v>
      </c>
      <c r="B1294" s="405" t="s">
        <v>3976</v>
      </c>
      <c r="C1294" s="405" t="s">
        <v>37</v>
      </c>
      <c r="D1294" s="405" t="s">
        <v>7924</v>
      </c>
      <c r="F1294" s="405">
        <v>2</v>
      </c>
      <c r="G1294" s="405">
        <v>0</v>
      </c>
      <c r="H1294" s="405">
        <v>13</v>
      </c>
      <c r="I1294" s="405">
        <v>2</v>
      </c>
      <c r="J1294" s="405">
        <v>0</v>
      </c>
      <c r="K1294" s="405">
        <v>0</v>
      </c>
      <c r="L1294" s="405">
        <v>0</v>
      </c>
      <c r="M1294" s="405">
        <v>0</v>
      </c>
      <c r="N1294" s="405">
        <v>1</v>
      </c>
      <c r="O1294" s="405">
        <v>0</v>
      </c>
      <c r="P1294" s="405">
        <v>8</v>
      </c>
      <c r="Q1294" s="405">
        <v>0</v>
      </c>
      <c r="R1294" s="405">
        <v>26</v>
      </c>
      <c r="S1294" s="405">
        <v>19</v>
      </c>
      <c r="T1294" s="405">
        <v>7</v>
      </c>
    </row>
    <row r="1295" spans="1:20">
      <c r="A1295" s="405" t="s">
        <v>11503</v>
      </c>
      <c r="B1295" s="405" t="s">
        <v>8895</v>
      </c>
      <c r="C1295" s="405" t="s">
        <v>37</v>
      </c>
      <c r="D1295" s="405" t="s">
        <v>11504</v>
      </c>
      <c r="E1295" s="405" t="s">
        <v>11505</v>
      </c>
      <c r="F1295" s="405">
        <v>0</v>
      </c>
      <c r="G1295" s="405">
        <v>0</v>
      </c>
      <c r="H1295" s="405">
        <v>0</v>
      </c>
      <c r="I1295" s="405">
        <v>0</v>
      </c>
      <c r="J1295" s="405">
        <v>0</v>
      </c>
      <c r="K1295" s="405">
        <v>0</v>
      </c>
      <c r="L1295" s="405">
        <v>0</v>
      </c>
      <c r="M1295" s="405">
        <v>0</v>
      </c>
      <c r="N1295" s="405">
        <v>0</v>
      </c>
      <c r="O1295" s="405">
        <v>0</v>
      </c>
      <c r="P1295" s="405">
        <v>0</v>
      </c>
      <c r="Q1295" s="405">
        <v>0</v>
      </c>
      <c r="R1295" s="405">
        <v>0</v>
      </c>
      <c r="S1295" s="405">
        <v>0</v>
      </c>
      <c r="T1295" s="405">
        <v>0</v>
      </c>
    </row>
    <row r="1296" spans="1:20">
      <c r="A1296" s="405" t="s">
        <v>402</v>
      </c>
      <c r="B1296" s="405" t="s">
        <v>7929</v>
      </c>
      <c r="C1296" s="405" t="s">
        <v>37</v>
      </c>
      <c r="D1296" s="405" t="s">
        <v>2498</v>
      </c>
      <c r="E1296" s="405" t="s">
        <v>2499</v>
      </c>
      <c r="F1296" s="405">
        <v>3</v>
      </c>
      <c r="G1296" s="405">
        <v>1</v>
      </c>
      <c r="H1296" s="405">
        <v>0</v>
      </c>
      <c r="I1296" s="405">
        <v>4</v>
      </c>
      <c r="J1296" s="405">
        <v>0</v>
      </c>
      <c r="K1296" s="405">
        <v>0</v>
      </c>
      <c r="L1296" s="405">
        <v>1</v>
      </c>
      <c r="M1296" s="405">
        <v>0</v>
      </c>
      <c r="N1296" s="405">
        <v>0</v>
      </c>
      <c r="O1296" s="405">
        <v>1</v>
      </c>
      <c r="P1296" s="405">
        <v>11</v>
      </c>
      <c r="Q1296" s="405">
        <v>0</v>
      </c>
      <c r="R1296" s="405">
        <v>21</v>
      </c>
      <c r="S1296" s="405">
        <v>16</v>
      </c>
      <c r="T1296" s="405">
        <v>5</v>
      </c>
    </row>
    <row r="1297" spans="1:20">
      <c r="A1297" s="405" t="s">
        <v>11506</v>
      </c>
      <c r="B1297" s="405" t="s">
        <v>8664</v>
      </c>
      <c r="C1297" s="405" t="s">
        <v>37</v>
      </c>
      <c r="D1297" s="405" t="s">
        <v>11507</v>
      </c>
      <c r="E1297" s="405" t="s">
        <v>11508</v>
      </c>
      <c r="F1297" s="405">
        <v>0</v>
      </c>
      <c r="G1297" s="405">
        <v>0</v>
      </c>
      <c r="H1297" s="405">
        <v>0</v>
      </c>
      <c r="I1297" s="405">
        <v>0</v>
      </c>
      <c r="J1297" s="405">
        <v>0</v>
      </c>
      <c r="K1297" s="405">
        <v>0</v>
      </c>
      <c r="L1297" s="405">
        <v>0</v>
      </c>
      <c r="M1297" s="405">
        <v>0</v>
      </c>
      <c r="N1297" s="405">
        <v>0</v>
      </c>
      <c r="O1297" s="405">
        <v>0</v>
      </c>
      <c r="P1297" s="405">
        <v>0</v>
      </c>
      <c r="Q1297" s="405">
        <v>0</v>
      </c>
      <c r="R1297" s="405">
        <v>0</v>
      </c>
      <c r="S1297" s="405">
        <v>0</v>
      </c>
      <c r="T1297" s="405">
        <v>0</v>
      </c>
    </row>
    <row r="1298" spans="1:20">
      <c r="A1298" s="405" t="s">
        <v>11509</v>
      </c>
      <c r="B1298" s="405" t="s">
        <v>9630</v>
      </c>
      <c r="C1298" s="405" t="s">
        <v>37</v>
      </c>
      <c r="D1298" s="405" t="s">
        <v>11510</v>
      </c>
      <c r="E1298" s="405" t="s">
        <v>11511</v>
      </c>
      <c r="F1298" s="405">
        <v>0</v>
      </c>
      <c r="G1298" s="405">
        <v>0</v>
      </c>
      <c r="H1298" s="405">
        <v>0</v>
      </c>
      <c r="I1298" s="405">
        <v>0</v>
      </c>
      <c r="J1298" s="405">
        <v>0</v>
      </c>
      <c r="K1298" s="405">
        <v>0</v>
      </c>
      <c r="L1298" s="405">
        <v>0</v>
      </c>
      <c r="M1298" s="405">
        <v>0</v>
      </c>
      <c r="N1298" s="405">
        <v>0</v>
      </c>
      <c r="O1298" s="405">
        <v>0</v>
      </c>
      <c r="P1298" s="405">
        <v>0</v>
      </c>
      <c r="Q1298" s="405">
        <v>0</v>
      </c>
      <c r="R1298" s="405">
        <v>0</v>
      </c>
      <c r="S1298" s="405">
        <v>0</v>
      </c>
      <c r="T1298" s="405">
        <v>0</v>
      </c>
    </row>
    <row r="1299" spans="1:20">
      <c r="A1299" s="405" t="s">
        <v>11512</v>
      </c>
      <c r="B1299" s="405" t="s">
        <v>3891</v>
      </c>
      <c r="C1299" s="405" t="s">
        <v>37</v>
      </c>
      <c r="D1299" s="405" t="s">
        <v>11513</v>
      </c>
      <c r="E1299" s="405" t="s">
        <v>11514</v>
      </c>
      <c r="F1299" s="405">
        <v>0</v>
      </c>
      <c r="G1299" s="405">
        <v>1</v>
      </c>
      <c r="H1299" s="405">
        <v>0</v>
      </c>
      <c r="I1299" s="405">
        <v>1</v>
      </c>
      <c r="J1299" s="405">
        <v>4</v>
      </c>
      <c r="K1299" s="405">
        <v>0</v>
      </c>
      <c r="L1299" s="405">
        <v>4</v>
      </c>
      <c r="M1299" s="405">
        <v>1</v>
      </c>
      <c r="N1299" s="405">
        <v>2</v>
      </c>
      <c r="O1299" s="405">
        <v>3</v>
      </c>
      <c r="P1299" s="405">
        <v>10</v>
      </c>
      <c r="Q1299" s="405">
        <v>2</v>
      </c>
      <c r="R1299" s="405">
        <v>28</v>
      </c>
      <c r="S1299" s="405">
        <v>20</v>
      </c>
      <c r="T1299" s="405">
        <v>8</v>
      </c>
    </row>
    <row r="1300" spans="1:20">
      <c r="A1300" s="405" t="s">
        <v>11515</v>
      </c>
      <c r="B1300" s="405" t="s">
        <v>8647</v>
      </c>
      <c r="C1300" s="405" t="s">
        <v>37</v>
      </c>
      <c r="D1300" s="405" t="s">
        <v>11516</v>
      </c>
      <c r="E1300" s="405" t="s">
        <v>11517</v>
      </c>
      <c r="F1300" s="405">
        <v>0</v>
      </c>
      <c r="G1300" s="405">
        <v>0</v>
      </c>
      <c r="H1300" s="405">
        <v>0</v>
      </c>
      <c r="I1300" s="405">
        <v>0</v>
      </c>
      <c r="J1300" s="405">
        <v>0</v>
      </c>
      <c r="K1300" s="405">
        <v>0</v>
      </c>
      <c r="L1300" s="405">
        <v>0</v>
      </c>
      <c r="M1300" s="405">
        <v>0</v>
      </c>
      <c r="N1300" s="405">
        <v>0</v>
      </c>
      <c r="O1300" s="405">
        <v>0</v>
      </c>
      <c r="P1300" s="405">
        <v>0</v>
      </c>
      <c r="Q1300" s="405">
        <v>0</v>
      </c>
      <c r="R1300" s="405">
        <v>0</v>
      </c>
      <c r="S1300" s="405">
        <v>0</v>
      </c>
      <c r="T1300" s="405">
        <v>0</v>
      </c>
    </row>
    <row r="1301" spans="1:20">
      <c r="A1301" s="405" t="s">
        <v>11518</v>
      </c>
      <c r="B1301" s="405" t="s">
        <v>8895</v>
      </c>
      <c r="C1301" s="405" t="s">
        <v>37</v>
      </c>
      <c r="D1301" s="405" t="s">
        <v>11519</v>
      </c>
      <c r="E1301" s="405" t="s">
        <v>11520</v>
      </c>
      <c r="F1301" s="405">
        <v>0</v>
      </c>
      <c r="G1301" s="405">
        <v>0</v>
      </c>
      <c r="H1301" s="405">
        <v>0</v>
      </c>
      <c r="I1301" s="405">
        <v>0</v>
      </c>
      <c r="J1301" s="405">
        <v>0</v>
      </c>
      <c r="K1301" s="405">
        <v>0</v>
      </c>
      <c r="L1301" s="405">
        <v>0</v>
      </c>
      <c r="M1301" s="405">
        <v>0</v>
      </c>
      <c r="N1301" s="405">
        <v>0</v>
      </c>
      <c r="O1301" s="405">
        <v>0</v>
      </c>
      <c r="P1301" s="405">
        <v>0</v>
      </c>
      <c r="Q1301" s="405">
        <v>0</v>
      </c>
      <c r="R1301" s="405">
        <v>0</v>
      </c>
      <c r="S1301" s="405">
        <v>0</v>
      </c>
      <c r="T1301" s="405">
        <v>0</v>
      </c>
    </row>
    <row r="1302" spans="1:20">
      <c r="A1302" s="405" t="s">
        <v>11521</v>
      </c>
      <c r="B1302" s="405" t="s">
        <v>8717</v>
      </c>
      <c r="C1302" s="405" t="s">
        <v>37</v>
      </c>
      <c r="D1302" s="405" t="s">
        <v>11522</v>
      </c>
      <c r="F1302" s="405">
        <v>3</v>
      </c>
      <c r="G1302" s="405">
        <v>0</v>
      </c>
      <c r="H1302" s="405">
        <v>2</v>
      </c>
      <c r="I1302" s="405">
        <v>0</v>
      </c>
      <c r="J1302" s="405">
        <v>4</v>
      </c>
      <c r="K1302" s="405">
        <v>0</v>
      </c>
      <c r="L1302" s="405">
        <v>0</v>
      </c>
      <c r="M1302" s="405">
        <v>0</v>
      </c>
      <c r="N1302" s="405">
        <v>1</v>
      </c>
      <c r="O1302" s="405">
        <v>2</v>
      </c>
      <c r="P1302" s="405">
        <v>0</v>
      </c>
      <c r="Q1302" s="405">
        <v>0</v>
      </c>
      <c r="R1302" s="405">
        <v>12</v>
      </c>
      <c r="S1302" s="405">
        <v>9</v>
      </c>
      <c r="T1302" s="405">
        <v>3</v>
      </c>
    </row>
    <row r="1303" spans="1:20">
      <c r="A1303" s="405" t="s">
        <v>11523</v>
      </c>
      <c r="B1303" s="405" t="s">
        <v>11524</v>
      </c>
      <c r="C1303" s="405" t="s">
        <v>37</v>
      </c>
      <c r="D1303" s="405" t="s">
        <v>11525</v>
      </c>
      <c r="E1303" s="405" t="s">
        <v>11526</v>
      </c>
      <c r="F1303" s="405">
        <v>0</v>
      </c>
      <c r="G1303" s="405">
        <v>0</v>
      </c>
      <c r="H1303" s="405">
        <v>0</v>
      </c>
      <c r="I1303" s="405">
        <v>0</v>
      </c>
      <c r="J1303" s="405">
        <v>0</v>
      </c>
      <c r="K1303" s="405">
        <v>0</v>
      </c>
      <c r="L1303" s="405">
        <v>0</v>
      </c>
      <c r="M1303" s="405">
        <v>0</v>
      </c>
      <c r="N1303" s="405">
        <v>0</v>
      </c>
      <c r="O1303" s="405">
        <v>0</v>
      </c>
      <c r="P1303" s="405">
        <v>0</v>
      </c>
      <c r="Q1303" s="405">
        <v>0</v>
      </c>
      <c r="R1303" s="405">
        <v>0</v>
      </c>
      <c r="S1303" s="405">
        <v>0</v>
      </c>
      <c r="T1303" s="405">
        <v>0</v>
      </c>
    </row>
    <row r="1304" spans="1:20">
      <c r="A1304" s="405" t="s">
        <v>11527</v>
      </c>
      <c r="B1304" s="405" t="s">
        <v>11527</v>
      </c>
      <c r="C1304" s="405" t="s">
        <v>37</v>
      </c>
      <c r="D1304" s="405" t="s">
        <v>11528</v>
      </c>
      <c r="F1304" s="405">
        <v>0</v>
      </c>
      <c r="G1304" s="405">
        <v>0</v>
      </c>
      <c r="H1304" s="405">
        <v>0</v>
      </c>
      <c r="I1304" s="405">
        <v>0</v>
      </c>
      <c r="J1304" s="405">
        <v>0</v>
      </c>
      <c r="K1304" s="405">
        <v>0</v>
      </c>
      <c r="L1304" s="405">
        <v>0</v>
      </c>
      <c r="M1304" s="405">
        <v>0</v>
      </c>
      <c r="N1304" s="405">
        <v>0</v>
      </c>
      <c r="O1304" s="405">
        <v>0</v>
      </c>
      <c r="P1304" s="405">
        <v>0</v>
      </c>
      <c r="Q1304" s="405">
        <v>0</v>
      </c>
      <c r="R1304" s="405">
        <v>0</v>
      </c>
      <c r="S1304" s="405">
        <v>0</v>
      </c>
      <c r="T1304" s="405">
        <v>0</v>
      </c>
    </row>
    <row r="1305" spans="1:20">
      <c r="A1305" s="405" t="s">
        <v>11529</v>
      </c>
      <c r="B1305" s="405" t="s">
        <v>3974</v>
      </c>
      <c r="C1305" s="405" t="s">
        <v>37</v>
      </c>
      <c r="D1305" s="405" t="s">
        <v>2589</v>
      </c>
      <c r="E1305" s="405" t="s">
        <v>2590</v>
      </c>
      <c r="F1305" s="405">
        <v>3</v>
      </c>
      <c r="G1305" s="405">
        <v>0</v>
      </c>
      <c r="H1305" s="405">
        <v>3</v>
      </c>
      <c r="I1305" s="405">
        <v>0</v>
      </c>
      <c r="J1305" s="405">
        <v>1</v>
      </c>
      <c r="K1305" s="405">
        <v>1</v>
      </c>
      <c r="L1305" s="405">
        <v>0</v>
      </c>
      <c r="M1305" s="405">
        <v>0</v>
      </c>
      <c r="N1305" s="405">
        <v>4</v>
      </c>
      <c r="O1305" s="405">
        <v>5</v>
      </c>
      <c r="P1305" s="405">
        <v>18</v>
      </c>
      <c r="Q1305" s="405">
        <v>22</v>
      </c>
      <c r="R1305" s="405">
        <v>57</v>
      </c>
      <c r="S1305" s="405">
        <v>53</v>
      </c>
      <c r="T1305" s="405">
        <v>4</v>
      </c>
    </row>
    <row r="1306" spans="1:20">
      <c r="A1306" s="405" t="s">
        <v>11530</v>
      </c>
      <c r="B1306" s="405" t="s">
        <v>8631</v>
      </c>
      <c r="C1306" s="405" t="s">
        <v>37</v>
      </c>
      <c r="D1306" s="405" t="s">
        <v>11531</v>
      </c>
      <c r="F1306" s="405">
        <v>0</v>
      </c>
      <c r="G1306" s="405">
        <v>0</v>
      </c>
      <c r="H1306" s="405">
        <v>4</v>
      </c>
      <c r="I1306" s="405">
        <v>9</v>
      </c>
      <c r="J1306" s="405">
        <v>13</v>
      </c>
      <c r="K1306" s="405">
        <v>0</v>
      </c>
      <c r="L1306" s="405">
        <v>0</v>
      </c>
      <c r="M1306" s="405">
        <v>0</v>
      </c>
      <c r="N1306" s="405">
        <v>0</v>
      </c>
      <c r="O1306" s="405">
        <v>5</v>
      </c>
      <c r="P1306" s="405">
        <v>4</v>
      </c>
      <c r="Q1306" s="405">
        <v>2</v>
      </c>
      <c r="R1306" s="405">
        <v>37</v>
      </c>
      <c r="S1306" s="405">
        <v>31</v>
      </c>
      <c r="T1306" s="405">
        <v>6</v>
      </c>
    </row>
    <row r="1307" spans="1:20">
      <c r="A1307" s="405" t="s">
        <v>11532</v>
      </c>
      <c r="B1307" s="405" t="s">
        <v>128</v>
      </c>
      <c r="C1307" s="405" t="s">
        <v>37</v>
      </c>
      <c r="D1307" s="405" t="s">
        <v>2248</v>
      </c>
      <c r="E1307" s="405" t="s">
        <v>2249</v>
      </c>
      <c r="F1307" s="405">
        <v>0</v>
      </c>
      <c r="G1307" s="405">
        <v>1</v>
      </c>
      <c r="H1307" s="405">
        <v>5</v>
      </c>
      <c r="I1307" s="405">
        <v>0</v>
      </c>
      <c r="J1307" s="405">
        <v>11</v>
      </c>
      <c r="K1307" s="405">
        <v>0</v>
      </c>
      <c r="L1307" s="405">
        <v>0</v>
      </c>
      <c r="M1307" s="405">
        <v>0</v>
      </c>
      <c r="N1307" s="405">
        <v>1</v>
      </c>
      <c r="O1307" s="405">
        <v>1</v>
      </c>
      <c r="P1307" s="405">
        <v>2</v>
      </c>
      <c r="Q1307" s="405">
        <v>0</v>
      </c>
      <c r="R1307" s="405">
        <v>21</v>
      </c>
      <c r="S1307" s="405">
        <v>13</v>
      </c>
      <c r="T1307" s="405">
        <v>8</v>
      </c>
    </row>
    <row r="1308" spans="1:20">
      <c r="A1308" s="405" t="s">
        <v>2309</v>
      </c>
      <c r="B1308" s="405" t="s">
        <v>11533</v>
      </c>
      <c r="C1308" s="405" t="s">
        <v>37</v>
      </c>
      <c r="D1308" s="405" t="s">
        <v>2310</v>
      </c>
      <c r="E1308" s="405" t="s">
        <v>2311</v>
      </c>
      <c r="F1308" s="405">
        <v>0</v>
      </c>
      <c r="G1308" s="405">
        <v>1</v>
      </c>
      <c r="H1308" s="405">
        <v>0</v>
      </c>
      <c r="I1308" s="405">
        <v>2</v>
      </c>
      <c r="J1308" s="405">
        <v>2</v>
      </c>
      <c r="K1308" s="405">
        <v>0</v>
      </c>
      <c r="L1308" s="405">
        <v>0</v>
      </c>
      <c r="M1308" s="405">
        <v>0</v>
      </c>
      <c r="N1308" s="405">
        <v>0</v>
      </c>
      <c r="O1308" s="405">
        <v>1</v>
      </c>
      <c r="P1308" s="405">
        <v>0</v>
      </c>
      <c r="Q1308" s="405">
        <v>6</v>
      </c>
      <c r="R1308" s="405">
        <v>12</v>
      </c>
      <c r="S1308" s="405">
        <v>8</v>
      </c>
      <c r="T1308" s="405">
        <v>4</v>
      </c>
    </row>
    <row r="1309" spans="1:20">
      <c r="A1309" s="405" t="s">
        <v>11534</v>
      </c>
      <c r="B1309" s="405" t="s">
        <v>11535</v>
      </c>
      <c r="C1309" s="405" t="s">
        <v>37</v>
      </c>
      <c r="D1309" s="405" t="s">
        <v>11536</v>
      </c>
      <c r="E1309" s="405" t="s">
        <v>11537</v>
      </c>
      <c r="F1309" s="405">
        <v>0</v>
      </c>
      <c r="G1309" s="405">
        <v>0</v>
      </c>
      <c r="H1309" s="405">
        <v>0</v>
      </c>
      <c r="I1309" s="405">
        <v>0</v>
      </c>
      <c r="J1309" s="405">
        <v>0</v>
      </c>
      <c r="K1309" s="405">
        <v>0</v>
      </c>
      <c r="L1309" s="405">
        <v>0</v>
      </c>
      <c r="M1309" s="405">
        <v>0</v>
      </c>
      <c r="N1309" s="405">
        <v>0</v>
      </c>
      <c r="O1309" s="405">
        <v>0</v>
      </c>
      <c r="P1309" s="405">
        <v>0</v>
      </c>
      <c r="Q1309" s="405">
        <v>0</v>
      </c>
      <c r="R1309" s="405">
        <v>0</v>
      </c>
      <c r="S1309" s="405">
        <v>0</v>
      </c>
      <c r="T1309" s="405">
        <v>0</v>
      </c>
    </row>
    <row r="1310" spans="1:20">
      <c r="A1310" s="405" t="s">
        <v>11538</v>
      </c>
      <c r="B1310" s="405" t="s">
        <v>9822</v>
      </c>
      <c r="C1310" s="405" t="s">
        <v>37</v>
      </c>
      <c r="D1310" s="405" t="s">
        <v>11539</v>
      </c>
      <c r="F1310" s="405">
        <v>0</v>
      </c>
      <c r="G1310" s="405">
        <v>0</v>
      </c>
      <c r="H1310" s="405">
        <v>0</v>
      </c>
      <c r="I1310" s="405">
        <v>0</v>
      </c>
      <c r="J1310" s="405">
        <v>0</v>
      </c>
      <c r="K1310" s="405">
        <v>0</v>
      </c>
      <c r="L1310" s="405">
        <v>0</v>
      </c>
      <c r="M1310" s="405">
        <v>0</v>
      </c>
      <c r="N1310" s="405">
        <v>0</v>
      </c>
      <c r="O1310" s="405">
        <v>0</v>
      </c>
      <c r="P1310" s="405">
        <v>0</v>
      </c>
      <c r="Q1310" s="405">
        <v>0</v>
      </c>
      <c r="R1310" s="405">
        <v>0</v>
      </c>
      <c r="S1310" s="405">
        <v>0</v>
      </c>
      <c r="T1310" s="405">
        <v>0</v>
      </c>
    </row>
    <row r="1311" spans="1:20">
      <c r="A1311" s="405" t="s">
        <v>11540</v>
      </c>
      <c r="B1311" s="405" t="s">
        <v>11541</v>
      </c>
      <c r="C1311" s="405" t="s">
        <v>37</v>
      </c>
      <c r="D1311" s="405" t="s">
        <v>11542</v>
      </c>
      <c r="E1311" s="405" t="s">
        <v>11543</v>
      </c>
      <c r="F1311" s="405">
        <v>0</v>
      </c>
      <c r="G1311" s="405">
        <v>0</v>
      </c>
      <c r="H1311" s="405">
        <v>0</v>
      </c>
      <c r="I1311" s="405">
        <v>0</v>
      </c>
      <c r="J1311" s="405">
        <v>0</v>
      </c>
      <c r="K1311" s="405">
        <v>0</v>
      </c>
      <c r="L1311" s="405">
        <v>0</v>
      </c>
      <c r="M1311" s="405">
        <v>0</v>
      </c>
      <c r="N1311" s="405">
        <v>0</v>
      </c>
      <c r="O1311" s="405">
        <v>0</v>
      </c>
      <c r="P1311" s="405">
        <v>0</v>
      </c>
      <c r="Q1311" s="405">
        <v>0</v>
      </c>
      <c r="R1311" s="405">
        <v>0</v>
      </c>
      <c r="S1311" s="405">
        <v>0</v>
      </c>
      <c r="T1311" s="405">
        <v>0</v>
      </c>
    </row>
    <row r="1312" spans="1:20">
      <c r="A1312" s="405" t="s">
        <v>11544</v>
      </c>
      <c r="B1312" s="405" t="s">
        <v>8647</v>
      </c>
      <c r="C1312" s="405" t="s">
        <v>37</v>
      </c>
      <c r="D1312" s="405" t="s">
        <v>11545</v>
      </c>
      <c r="E1312" s="405" t="s">
        <v>11546</v>
      </c>
      <c r="F1312" s="405">
        <v>0</v>
      </c>
      <c r="G1312" s="405">
        <v>0</v>
      </c>
      <c r="H1312" s="405">
        <v>0</v>
      </c>
      <c r="I1312" s="405">
        <v>0</v>
      </c>
      <c r="J1312" s="405">
        <v>0</v>
      </c>
      <c r="K1312" s="405">
        <v>0</v>
      </c>
      <c r="L1312" s="405">
        <v>0</v>
      </c>
      <c r="M1312" s="405">
        <v>0</v>
      </c>
      <c r="N1312" s="405">
        <v>0</v>
      </c>
      <c r="O1312" s="405">
        <v>0</v>
      </c>
      <c r="P1312" s="405">
        <v>0</v>
      </c>
      <c r="Q1312" s="405">
        <v>0</v>
      </c>
      <c r="R1312" s="405">
        <v>0</v>
      </c>
      <c r="S1312" s="405">
        <v>0</v>
      </c>
      <c r="T1312" s="405">
        <v>0</v>
      </c>
    </row>
    <row r="1313" spans="1:20">
      <c r="A1313" s="405" t="s">
        <v>11547</v>
      </c>
      <c r="B1313" s="405" t="s">
        <v>11548</v>
      </c>
      <c r="C1313" s="405" t="s">
        <v>37</v>
      </c>
      <c r="D1313" s="405" t="s">
        <v>11549</v>
      </c>
      <c r="E1313" s="405" t="s">
        <v>11550</v>
      </c>
      <c r="F1313" s="405">
        <v>0</v>
      </c>
      <c r="G1313" s="405">
        <v>0</v>
      </c>
      <c r="H1313" s="405">
        <v>0</v>
      </c>
      <c r="I1313" s="405">
        <v>0</v>
      </c>
      <c r="J1313" s="405">
        <v>0</v>
      </c>
      <c r="K1313" s="405">
        <v>0</v>
      </c>
      <c r="L1313" s="405">
        <v>0</v>
      </c>
      <c r="M1313" s="405">
        <v>0</v>
      </c>
      <c r="N1313" s="405">
        <v>0</v>
      </c>
      <c r="O1313" s="405">
        <v>0</v>
      </c>
      <c r="P1313" s="405">
        <v>0</v>
      </c>
      <c r="Q1313" s="405">
        <v>0</v>
      </c>
      <c r="R1313" s="405">
        <v>0</v>
      </c>
      <c r="S1313" s="405">
        <v>0</v>
      </c>
      <c r="T1313" s="405">
        <v>0</v>
      </c>
    </row>
    <row r="1314" spans="1:20">
      <c r="A1314" s="405" t="s">
        <v>11551</v>
      </c>
      <c r="B1314" s="405" t="s">
        <v>8647</v>
      </c>
      <c r="C1314" s="405" t="s">
        <v>37</v>
      </c>
      <c r="D1314" s="405" t="s">
        <v>11552</v>
      </c>
      <c r="E1314" s="405" t="s">
        <v>11553</v>
      </c>
      <c r="F1314" s="405">
        <v>0</v>
      </c>
      <c r="G1314" s="405">
        <v>0</v>
      </c>
      <c r="H1314" s="405">
        <v>0</v>
      </c>
      <c r="I1314" s="405">
        <v>0</v>
      </c>
      <c r="J1314" s="405">
        <v>0</v>
      </c>
      <c r="K1314" s="405">
        <v>0</v>
      </c>
      <c r="L1314" s="405">
        <v>0</v>
      </c>
      <c r="M1314" s="405">
        <v>0</v>
      </c>
      <c r="N1314" s="405">
        <v>0</v>
      </c>
      <c r="O1314" s="405">
        <v>0</v>
      </c>
      <c r="P1314" s="405">
        <v>0</v>
      </c>
      <c r="Q1314" s="405">
        <v>0</v>
      </c>
      <c r="R1314" s="405">
        <v>0</v>
      </c>
      <c r="S1314" s="405">
        <v>0</v>
      </c>
      <c r="T1314" s="405">
        <v>0</v>
      </c>
    </row>
    <row r="1315" spans="1:20">
      <c r="A1315" s="405" t="s">
        <v>11554</v>
      </c>
      <c r="B1315" s="405" t="s">
        <v>128</v>
      </c>
      <c r="C1315" s="405" t="s">
        <v>37</v>
      </c>
      <c r="D1315" s="405" t="s">
        <v>11555</v>
      </c>
      <c r="E1315" s="405" t="s">
        <v>11556</v>
      </c>
      <c r="F1315" s="405">
        <v>0</v>
      </c>
      <c r="G1315" s="405">
        <v>0</v>
      </c>
      <c r="H1315" s="405">
        <v>0</v>
      </c>
      <c r="I1315" s="405">
        <v>0</v>
      </c>
      <c r="J1315" s="405">
        <v>0</v>
      </c>
      <c r="K1315" s="405">
        <v>0</v>
      </c>
      <c r="L1315" s="405">
        <v>0</v>
      </c>
      <c r="M1315" s="405">
        <v>0</v>
      </c>
      <c r="N1315" s="405">
        <v>0</v>
      </c>
      <c r="O1315" s="405">
        <v>0</v>
      </c>
      <c r="P1315" s="405">
        <v>0</v>
      </c>
      <c r="Q1315" s="405">
        <v>0</v>
      </c>
      <c r="R1315" s="405">
        <v>0</v>
      </c>
      <c r="S1315" s="405">
        <v>0</v>
      </c>
      <c r="T1315" s="405">
        <v>0</v>
      </c>
    </row>
    <row r="1316" spans="1:20">
      <c r="A1316" s="405" t="s">
        <v>11557</v>
      </c>
      <c r="B1316" s="405" t="s">
        <v>128</v>
      </c>
      <c r="C1316" s="405" t="s">
        <v>37</v>
      </c>
      <c r="D1316" s="405" t="s">
        <v>11558</v>
      </c>
      <c r="E1316" s="405" t="s">
        <v>11559</v>
      </c>
      <c r="F1316" s="405">
        <v>0</v>
      </c>
      <c r="G1316" s="405">
        <v>0</v>
      </c>
      <c r="H1316" s="405">
        <v>0</v>
      </c>
      <c r="I1316" s="405">
        <v>0</v>
      </c>
      <c r="J1316" s="405">
        <v>0</v>
      </c>
      <c r="K1316" s="405">
        <v>0</v>
      </c>
      <c r="L1316" s="405">
        <v>0</v>
      </c>
      <c r="M1316" s="405">
        <v>0</v>
      </c>
      <c r="N1316" s="405">
        <v>0</v>
      </c>
      <c r="O1316" s="405">
        <v>0</v>
      </c>
      <c r="P1316" s="405">
        <v>0</v>
      </c>
      <c r="Q1316" s="405">
        <v>0</v>
      </c>
      <c r="R1316" s="405">
        <v>0</v>
      </c>
      <c r="S1316" s="405">
        <v>0</v>
      </c>
      <c r="T1316" s="405">
        <v>0</v>
      </c>
    </row>
    <row r="1317" spans="1:20">
      <c r="A1317" s="405" t="s">
        <v>11560</v>
      </c>
      <c r="B1317" s="405" t="s">
        <v>8631</v>
      </c>
      <c r="C1317" s="405" t="s">
        <v>37</v>
      </c>
      <c r="D1317" s="405" t="s">
        <v>11561</v>
      </c>
      <c r="F1317" s="405">
        <v>0</v>
      </c>
      <c r="G1317" s="405">
        <v>0</v>
      </c>
      <c r="H1317" s="405">
        <v>0</v>
      </c>
      <c r="I1317" s="405">
        <v>0</v>
      </c>
      <c r="J1317" s="405">
        <v>0</v>
      </c>
      <c r="K1317" s="405">
        <v>0</v>
      </c>
      <c r="L1317" s="405">
        <v>0</v>
      </c>
      <c r="M1317" s="405">
        <v>0</v>
      </c>
      <c r="N1317" s="405">
        <v>0</v>
      </c>
      <c r="O1317" s="405">
        <v>0</v>
      </c>
      <c r="P1317" s="405">
        <v>0</v>
      </c>
      <c r="Q1317" s="405">
        <v>0</v>
      </c>
      <c r="R1317" s="405">
        <v>0</v>
      </c>
      <c r="S1317" s="405">
        <v>0</v>
      </c>
      <c r="T1317" s="405">
        <v>0</v>
      </c>
    </row>
    <row r="1318" spans="1:20">
      <c r="A1318" s="405" t="s">
        <v>11562</v>
      </c>
      <c r="B1318" s="405" t="s">
        <v>8919</v>
      </c>
      <c r="C1318" s="405" t="s">
        <v>37</v>
      </c>
      <c r="D1318" s="405" t="s">
        <v>11563</v>
      </c>
      <c r="F1318" s="405">
        <v>0</v>
      </c>
      <c r="G1318" s="405">
        <v>0</v>
      </c>
      <c r="H1318" s="405">
        <v>0</v>
      </c>
      <c r="I1318" s="405">
        <v>0</v>
      </c>
      <c r="J1318" s="405">
        <v>0</v>
      </c>
      <c r="K1318" s="405">
        <v>0</v>
      </c>
      <c r="L1318" s="405">
        <v>0</v>
      </c>
      <c r="M1318" s="405">
        <v>0</v>
      </c>
      <c r="N1318" s="405">
        <v>0</v>
      </c>
      <c r="O1318" s="405">
        <v>0</v>
      </c>
      <c r="P1318" s="405">
        <v>0</v>
      </c>
      <c r="Q1318" s="405">
        <v>0</v>
      </c>
      <c r="R1318" s="405">
        <v>0</v>
      </c>
      <c r="S1318" s="405">
        <v>0</v>
      </c>
      <c r="T1318" s="405">
        <v>0</v>
      </c>
    </row>
    <row r="1319" spans="1:20">
      <c r="A1319" s="405" t="s">
        <v>11564</v>
      </c>
      <c r="B1319" s="405" t="s">
        <v>7181</v>
      </c>
      <c r="C1319" s="405" t="s">
        <v>37</v>
      </c>
      <c r="D1319" s="405" t="s">
        <v>2328</v>
      </c>
      <c r="E1319" s="405" t="s">
        <v>2329</v>
      </c>
      <c r="F1319" s="405">
        <v>0</v>
      </c>
      <c r="G1319" s="405">
        <v>0</v>
      </c>
      <c r="H1319" s="405">
        <v>0</v>
      </c>
      <c r="I1319" s="405">
        <v>0</v>
      </c>
      <c r="J1319" s="405">
        <v>0</v>
      </c>
      <c r="K1319" s="405">
        <v>0</v>
      </c>
      <c r="L1319" s="405">
        <v>0</v>
      </c>
      <c r="M1319" s="405">
        <v>0</v>
      </c>
      <c r="N1319" s="405">
        <v>0</v>
      </c>
      <c r="O1319" s="405">
        <v>0</v>
      </c>
      <c r="P1319" s="405">
        <v>0</v>
      </c>
      <c r="Q1319" s="405">
        <v>0</v>
      </c>
      <c r="R1319" s="405">
        <v>0</v>
      </c>
      <c r="S1319" s="405">
        <v>0</v>
      </c>
      <c r="T1319" s="405">
        <v>0</v>
      </c>
    </row>
    <row r="1320" spans="1:20">
      <c r="A1320" s="405" t="s">
        <v>11565</v>
      </c>
      <c r="B1320" s="405" t="s">
        <v>11566</v>
      </c>
      <c r="C1320" s="405" t="s">
        <v>37</v>
      </c>
      <c r="D1320" s="405" t="s">
        <v>11567</v>
      </c>
      <c r="F1320" s="405">
        <v>0</v>
      </c>
      <c r="G1320" s="405">
        <v>3</v>
      </c>
      <c r="H1320" s="405">
        <v>7</v>
      </c>
      <c r="I1320" s="405">
        <v>2</v>
      </c>
      <c r="J1320" s="405">
        <v>2</v>
      </c>
      <c r="K1320" s="405">
        <v>0</v>
      </c>
      <c r="L1320" s="405">
        <v>0</v>
      </c>
      <c r="M1320" s="405">
        <v>0</v>
      </c>
      <c r="N1320" s="405">
        <v>0</v>
      </c>
      <c r="O1320" s="405">
        <v>1</v>
      </c>
      <c r="P1320" s="405">
        <v>1</v>
      </c>
      <c r="Q1320" s="405">
        <v>0</v>
      </c>
      <c r="R1320" s="405">
        <v>16</v>
      </c>
      <c r="S1320" s="405">
        <v>12</v>
      </c>
      <c r="T1320" s="405">
        <v>4</v>
      </c>
    </row>
    <row r="1321" spans="1:20">
      <c r="A1321" s="405" t="s">
        <v>11568</v>
      </c>
      <c r="B1321" s="405" t="s">
        <v>11569</v>
      </c>
      <c r="C1321" s="405" t="s">
        <v>37</v>
      </c>
      <c r="D1321" s="405" t="s">
        <v>11570</v>
      </c>
      <c r="F1321" s="405">
        <v>0</v>
      </c>
      <c r="G1321" s="405">
        <v>0</v>
      </c>
      <c r="H1321" s="405">
        <v>0</v>
      </c>
      <c r="I1321" s="405">
        <v>1</v>
      </c>
      <c r="J1321" s="405">
        <v>3</v>
      </c>
      <c r="K1321" s="405">
        <v>0</v>
      </c>
      <c r="L1321" s="405">
        <v>0</v>
      </c>
      <c r="M1321" s="405">
        <v>0</v>
      </c>
      <c r="N1321" s="405">
        <v>0</v>
      </c>
      <c r="O1321" s="405">
        <v>0</v>
      </c>
      <c r="P1321" s="405">
        <v>0</v>
      </c>
      <c r="Q1321" s="405">
        <v>2</v>
      </c>
      <c r="R1321" s="405">
        <v>6</v>
      </c>
      <c r="S1321" s="405">
        <v>4</v>
      </c>
      <c r="T1321" s="405">
        <v>2</v>
      </c>
    </row>
    <row r="1322" spans="1:20">
      <c r="A1322" s="405" t="s">
        <v>2202</v>
      </c>
      <c r="B1322" s="405" t="s">
        <v>7145</v>
      </c>
      <c r="C1322" s="405" t="s">
        <v>37</v>
      </c>
      <c r="D1322" s="405" t="s">
        <v>2203</v>
      </c>
      <c r="E1322" s="405" t="s">
        <v>2204</v>
      </c>
      <c r="F1322" s="405">
        <v>0</v>
      </c>
      <c r="G1322" s="405">
        <v>6</v>
      </c>
      <c r="H1322" s="405">
        <v>16</v>
      </c>
      <c r="I1322" s="405">
        <v>12</v>
      </c>
      <c r="J1322" s="405">
        <v>1</v>
      </c>
      <c r="K1322" s="405">
        <v>0</v>
      </c>
      <c r="L1322" s="405">
        <v>0</v>
      </c>
      <c r="M1322" s="405">
        <v>2</v>
      </c>
      <c r="N1322" s="405">
        <v>20</v>
      </c>
      <c r="O1322" s="405">
        <v>14</v>
      </c>
      <c r="P1322" s="405">
        <v>30</v>
      </c>
      <c r="Q1322" s="405">
        <v>21</v>
      </c>
      <c r="R1322" s="405">
        <v>122</v>
      </c>
      <c r="S1322" s="405">
        <v>93</v>
      </c>
      <c r="T1322" s="405">
        <v>29</v>
      </c>
    </row>
    <row r="1323" spans="1:20">
      <c r="A1323" s="405" t="s">
        <v>11571</v>
      </c>
      <c r="B1323" s="405" t="s">
        <v>7145</v>
      </c>
      <c r="C1323" s="405" t="s">
        <v>37</v>
      </c>
      <c r="D1323" s="405" t="s">
        <v>11572</v>
      </c>
      <c r="F1323" s="405">
        <v>0</v>
      </c>
      <c r="G1323" s="405">
        <v>0</v>
      </c>
      <c r="H1323" s="405">
        <v>0</v>
      </c>
      <c r="I1323" s="405">
        <v>0</v>
      </c>
      <c r="J1323" s="405">
        <v>0</v>
      </c>
      <c r="K1323" s="405">
        <v>0</v>
      </c>
      <c r="L1323" s="405">
        <v>0</v>
      </c>
      <c r="M1323" s="405">
        <v>0</v>
      </c>
      <c r="N1323" s="405">
        <v>0</v>
      </c>
      <c r="O1323" s="405">
        <v>0</v>
      </c>
      <c r="P1323" s="405">
        <v>0</v>
      </c>
      <c r="Q1323" s="405">
        <v>0</v>
      </c>
      <c r="R1323" s="405">
        <v>0</v>
      </c>
      <c r="S1323" s="405">
        <v>0</v>
      </c>
      <c r="T1323" s="405">
        <v>0</v>
      </c>
    </row>
    <row r="1324" spans="1:20">
      <c r="A1324" s="405" t="s">
        <v>2387</v>
      </c>
      <c r="B1324" s="405" t="s">
        <v>7145</v>
      </c>
      <c r="C1324" s="405" t="s">
        <v>37</v>
      </c>
      <c r="D1324" s="405" t="s">
        <v>2388</v>
      </c>
      <c r="E1324" s="405" t="s">
        <v>2389</v>
      </c>
      <c r="F1324" s="405">
        <v>0</v>
      </c>
      <c r="G1324" s="405">
        <v>10</v>
      </c>
      <c r="H1324" s="405">
        <v>0</v>
      </c>
      <c r="I1324" s="405">
        <v>0</v>
      </c>
      <c r="J1324" s="405">
        <v>2</v>
      </c>
      <c r="K1324" s="405">
        <v>0</v>
      </c>
      <c r="L1324" s="405">
        <v>0</v>
      </c>
      <c r="M1324" s="405">
        <v>1</v>
      </c>
      <c r="N1324" s="405">
        <v>1</v>
      </c>
      <c r="O1324" s="405">
        <v>5</v>
      </c>
      <c r="P1324" s="405">
        <v>2</v>
      </c>
      <c r="Q1324" s="405">
        <v>3</v>
      </c>
      <c r="R1324" s="405">
        <v>24</v>
      </c>
      <c r="S1324" s="405">
        <v>21</v>
      </c>
      <c r="T1324" s="405">
        <v>3</v>
      </c>
    </row>
    <row r="1325" spans="1:20">
      <c r="A1325" s="405" t="s">
        <v>11573</v>
      </c>
      <c r="B1325" s="405" t="s">
        <v>11574</v>
      </c>
      <c r="C1325" s="405" t="s">
        <v>37</v>
      </c>
      <c r="D1325" s="405" t="s">
        <v>11575</v>
      </c>
      <c r="F1325" s="405">
        <v>0</v>
      </c>
      <c r="G1325" s="405">
        <v>0</v>
      </c>
      <c r="H1325" s="405">
        <v>0</v>
      </c>
      <c r="I1325" s="405">
        <v>0</v>
      </c>
      <c r="J1325" s="405">
        <v>0</v>
      </c>
      <c r="K1325" s="405">
        <v>0</v>
      </c>
      <c r="L1325" s="405">
        <v>0</v>
      </c>
      <c r="M1325" s="405">
        <v>0</v>
      </c>
      <c r="N1325" s="405">
        <v>0</v>
      </c>
      <c r="O1325" s="405">
        <v>0</v>
      </c>
      <c r="P1325" s="405">
        <v>0</v>
      </c>
      <c r="Q1325" s="405">
        <v>0</v>
      </c>
      <c r="R1325" s="405">
        <v>0</v>
      </c>
      <c r="S1325" s="405">
        <v>0</v>
      </c>
      <c r="T1325" s="405">
        <v>0</v>
      </c>
    </row>
    <row r="1326" spans="1:20">
      <c r="A1326" s="405" t="s">
        <v>11576</v>
      </c>
      <c r="B1326" s="405" t="s">
        <v>3974</v>
      </c>
      <c r="C1326" s="405" t="s">
        <v>37</v>
      </c>
      <c r="D1326" s="405" t="s">
        <v>11577</v>
      </c>
      <c r="F1326" s="405">
        <v>0</v>
      </c>
      <c r="G1326" s="405">
        <v>0</v>
      </c>
      <c r="H1326" s="405">
        <v>0</v>
      </c>
      <c r="I1326" s="405">
        <v>0</v>
      </c>
      <c r="J1326" s="405">
        <v>0</v>
      </c>
      <c r="K1326" s="405">
        <v>0</v>
      </c>
      <c r="L1326" s="405">
        <v>0</v>
      </c>
      <c r="M1326" s="405">
        <v>0</v>
      </c>
      <c r="N1326" s="405">
        <v>0</v>
      </c>
      <c r="O1326" s="405">
        <v>0</v>
      </c>
      <c r="P1326" s="405">
        <v>0</v>
      </c>
      <c r="Q1326" s="405">
        <v>0</v>
      </c>
      <c r="R1326" s="405">
        <v>0</v>
      </c>
      <c r="S1326" s="405">
        <v>0</v>
      </c>
      <c r="T1326" s="405">
        <v>0</v>
      </c>
    </row>
    <row r="1327" spans="1:20">
      <c r="A1327" s="405" t="s">
        <v>11578</v>
      </c>
      <c r="B1327" s="405" t="s">
        <v>8679</v>
      </c>
      <c r="C1327" s="405" t="s">
        <v>37</v>
      </c>
      <c r="D1327" s="405" t="s">
        <v>11579</v>
      </c>
      <c r="E1327" s="405" t="s">
        <v>11580</v>
      </c>
      <c r="F1327" s="405">
        <v>0</v>
      </c>
      <c r="G1327" s="405">
        <v>0</v>
      </c>
      <c r="H1327" s="405">
        <v>0</v>
      </c>
      <c r="I1327" s="405">
        <v>0</v>
      </c>
      <c r="J1327" s="405">
        <v>0</v>
      </c>
      <c r="K1327" s="405">
        <v>0</v>
      </c>
      <c r="L1327" s="405">
        <v>0</v>
      </c>
      <c r="M1327" s="405">
        <v>0</v>
      </c>
      <c r="N1327" s="405">
        <v>0</v>
      </c>
      <c r="O1327" s="405">
        <v>0</v>
      </c>
      <c r="P1327" s="405">
        <v>0</v>
      </c>
      <c r="Q1327" s="405">
        <v>0</v>
      </c>
      <c r="R1327" s="405">
        <v>0</v>
      </c>
      <c r="S1327" s="405">
        <v>0</v>
      </c>
      <c r="T1327" s="405">
        <v>0</v>
      </c>
    </row>
    <row r="1328" spans="1:20">
      <c r="A1328" s="405" t="s">
        <v>11581</v>
      </c>
      <c r="B1328" s="405" t="s">
        <v>11582</v>
      </c>
      <c r="C1328" s="405" t="s">
        <v>37</v>
      </c>
      <c r="D1328" s="405" t="s">
        <v>11583</v>
      </c>
      <c r="F1328" s="405">
        <v>0</v>
      </c>
      <c r="G1328" s="405">
        <v>1</v>
      </c>
      <c r="H1328" s="405">
        <v>0</v>
      </c>
      <c r="I1328" s="405">
        <v>1</v>
      </c>
      <c r="J1328" s="405">
        <v>0</v>
      </c>
      <c r="K1328" s="405">
        <v>0</v>
      </c>
      <c r="L1328" s="405">
        <v>0</v>
      </c>
      <c r="M1328" s="405">
        <v>0</v>
      </c>
      <c r="N1328" s="405">
        <v>0</v>
      </c>
      <c r="O1328" s="405">
        <v>2</v>
      </c>
      <c r="P1328" s="405">
        <v>0</v>
      </c>
      <c r="Q1328" s="405">
        <v>0</v>
      </c>
      <c r="R1328" s="405">
        <v>4</v>
      </c>
      <c r="S1328" s="405">
        <v>4</v>
      </c>
      <c r="T1328" s="405">
        <v>0</v>
      </c>
    </row>
    <row r="1329" spans="1:20">
      <c r="A1329" s="405" t="s">
        <v>11584</v>
      </c>
      <c r="B1329" s="405" t="s">
        <v>11585</v>
      </c>
      <c r="C1329" s="405" t="s">
        <v>37</v>
      </c>
      <c r="D1329" s="405" t="s">
        <v>11586</v>
      </c>
      <c r="F1329" s="405">
        <v>2</v>
      </c>
      <c r="G1329" s="405">
        <v>6</v>
      </c>
      <c r="H1329" s="405">
        <v>4</v>
      </c>
      <c r="I1329" s="405">
        <v>4</v>
      </c>
      <c r="J1329" s="405">
        <v>1</v>
      </c>
      <c r="K1329" s="405">
        <v>0</v>
      </c>
      <c r="L1329" s="405">
        <v>0</v>
      </c>
      <c r="M1329" s="405">
        <v>0</v>
      </c>
      <c r="N1329" s="405">
        <v>10</v>
      </c>
      <c r="O1329" s="405">
        <v>22</v>
      </c>
      <c r="P1329" s="405">
        <v>5</v>
      </c>
      <c r="Q1329" s="405">
        <v>0</v>
      </c>
      <c r="R1329" s="405">
        <v>54</v>
      </c>
      <c r="S1329" s="405">
        <v>37</v>
      </c>
      <c r="T1329" s="405">
        <v>17</v>
      </c>
    </row>
    <row r="1330" spans="1:20">
      <c r="A1330" s="405" t="s">
        <v>11587</v>
      </c>
      <c r="B1330" s="405" t="s">
        <v>9854</v>
      </c>
      <c r="C1330" s="405" t="s">
        <v>37</v>
      </c>
      <c r="D1330" s="405" t="s">
        <v>11588</v>
      </c>
      <c r="E1330" s="405" t="s">
        <v>11589</v>
      </c>
      <c r="F1330" s="405">
        <v>0</v>
      </c>
      <c r="G1330" s="405">
        <v>0</v>
      </c>
      <c r="H1330" s="405">
        <v>0</v>
      </c>
      <c r="I1330" s="405">
        <v>0</v>
      </c>
      <c r="J1330" s="405">
        <v>0</v>
      </c>
      <c r="K1330" s="405">
        <v>0</v>
      </c>
      <c r="L1330" s="405">
        <v>0</v>
      </c>
      <c r="M1330" s="405">
        <v>0</v>
      </c>
      <c r="N1330" s="405">
        <v>0</v>
      </c>
      <c r="O1330" s="405">
        <v>0</v>
      </c>
      <c r="P1330" s="405">
        <v>0</v>
      </c>
      <c r="Q1330" s="405">
        <v>0</v>
      </c>
      <c r="R1330" s="405">
        <v>0</v>
      </c>
      <c r="S1330" s="405">
        <v>0</v>
      </c>
      <c r="T1330" s="405">
        <v>0</v>
      </c>
    </row>
    <row r="1331" spans="1:20">
      <c r="A1331" s="405" t="s">
        <v>11590</v>
      </c>
      <c r="B1331" s="405" t="s">
        <v>11591</v>
      </c>
      <c r="C1331" s="405" t="s">
        <v>37</v>
      </c>
      <c r="D1331" s="405" t="s">
        <v>11592</v>
      </c>
      <c r="F1331" s="405">
        <v>0</v>
      </c>
      <c r="G1331" s="405">
        <v>0</v>
      </c>
      <c r="H1331" s="405">
        <v>0</v>
      </c>
      <c r="I1331" s="405">
        <v>0</v>
      </c>
      <c r="J1331" s="405">
        <v>0</v>
      </c>
      <c r="K1331" s="405">
        <v>0</v>
      </c>
      <c r="L1331" s="405">
        <v>0</v>
      </c>
      <c r="M1331" s="405">
        <v>0</v>
      </c>
      <c r="N1331" s="405">
        <v>0</v>
      </c>
      <c r="O1331" s="405">
        <v>0</v>
      </c>
      <c r="P1331" s="405">
        <v>0</v>
      </c>
      <c r="Q1331" s="405">
        <v>0</v>
      </c>
      <c r="R1331" s="405">
        <v>0</v>
      </c>
      <c r="S1331" s="405">
        <v>0</v>
      </c>
      <c r="T1331" s="405">
        <v>0</v>
      </c>
    </row>
    <row r="1332" spans="1:20">
      <c r="A1332" s="405" t="s">
        <v>2703</v>
      </c>
      <c r="B1332" s="405" t="s">
        <v>7145</v>
      </c>
      <c r="C1332" s="405" t="s">
        <v>37</v>
      </c>
      <c r="D1332" s="405" t="s">
        <v>2704</v>
      </c>
      <c r="E1332" s="405" t="s">
        <v>2705</v>
      </c>
      <c r="F1332" s="405">
        <v>0</v>
      </c>
      <c r="G1332" s="405">
        <v>0</v>
      </c>
      <c r="H1332" s="405">
        <v>0</v>
      </c>
      <c r="I1332" s="405">
        <v>0</v>
      </c>
      <c r="J1332" s="405">
        <v>0</v>
      </c>
      <c r="K1332" s="405">
        <v>0</v>
      </c>
      <c r="L1332" s="405">
        <v>0</v>
      </c>
      <c r="M1332" s="405">
        <v>0</v>
      </c>
      <c r="N1332" s="405">
        <v>1</v>
      </c>
      <c r="O1332" s="405">
        <v>0</v>
      </c>
      <c r="P1332" s="405">
        <v>0</v>
      </c>
      <c r="Q1332" s="405">
        <v>0</v>
      </c>
      <c r="R1332" s="405">
        <v>1</v>
      </c>
      <c r="S1332" s="405">
        <v>1</v>
      </c>
      <c r="T1332" s="405">
        <v>0</v>
      </c>
    </row>
    <row r="1333" spans="1:20">
      <c r="A1333" s="405" t="s">
        <v>11593</v>
      </c>
      <c r="B1333" s="405" t="s">
        <v>8647</v>
      </c>
      <c r="C1333" s="405" t="s">
        <v>37</v>
      </c>
      <c r="D1333" s="405" t="s">
        <v>11594</v>
      </c>
      <c r="E1333" s="405" t="s">
        <v>11595</v>
      </c>
      <c r="F1333" s="405">
        <v>0</v>
      </c>
      <c r="G1333" s="405">
        <v>0</v>
      </c>
      <c r="H1333" s="405">
        <v>0</v>
      </c>
      <c r="I1333" s="405">
        <v>0</v>
      </c>
      <c r="J1333" s="405">
        <v>0</v>
      </c>
      <c r="K1333" s="405">
        <v>0</v>
      </c>
      <c r="L1333" s="405">
        <v>0</v>
      </c>
      <c r="M1333" s="405">
        <v>0</v>
      </c>
      <c r="N1333" s="405">
        <v>0</v>
      </c>
      <c r="O1333" s="405">
        <v>0</v>
      </c>
      <c r="P1333" s="405">
        <v>0</v>
      </c>
      <c r="Q1333" s="405">
        <v>0</v>
      </c>
      <c r="R1333" s="405">
        <v>0</v>
      </c>
      <c r="S1333" s="405">
        <v>0</v>
      </c>
      <c r="T1333" s="405">
        <v>0</v>
      </c>
    </row>
    <row r="1334" spans="1:20">
      <c r="A1334" s="405" t="s">
        <v>11596</v>
      </c>
      <c r="B1334" s="405" t="s">
        <v>8901</v>
      </c>
      <c r="C1334" s="405" t="s">
        <v>37</v>
      </c>
      <c r="D1334" s="405" t="s">
        <v>11597</v>
      </c>
      <c r="E1334" s="405" t="s">
        <v>11598</v>
      </c>
      <c r="F1334" s="405">
        <v>0</v>
      </c>
      <c r="G1334" s="405">
        <v>0</v>
      </c>
      <c r="H1334" s="405">
        <v>0</v>
      </c>
      <c r="I1334" s="405">
        <v>0</v>
      </c>
      <c r="J1334" s="405">
        <v>0</v>
      </c>
      <c r="K1334" s="405">
        <v>0</v>
      </c>
      <c r="L1334" s="405">
        <v>0</v>
      </c>
      <c r="M1334" s="405">
        <v>0</v>
      </c>
      <c r="N1334" s="405">
        <v>0</v>
      </c>
      <c r="O1334" s="405">
        <v>0</v>
      </c>
      <c r="P1334" s="405">
        <v>0</v>
      </c>
      <c r="Q1334" s="405">
        <v>0</v>
      </c>
      <c r="R1334" s="405">
        <v>0</v>
      </c>
      <c r="S1334" s="405">
        <v>0</v>
      </c>
      <c r="T1334" s="405">
        <v>0</v>
      </c>
    </row>
    <row r="1335" spans="1:20">
      <c r="A1335" s="405" t="s">
        <v>11599</v>
      </c>
      <c r="B1335" s="405" t="s">
        <v>11600</v>
      </c>
      <c r="C1335" s="405" t="s">
        <v>37</v>
      </c>
      <c r="D1335" s="405" t="s">
        <v>11601</v>
      </c>
      <c r="F1335" s="405">
        <v>0</v>
      </c>
      <c r="G1335" s="405">
        <v>0</v>
      </c>
      <c r="H1335" s="405">
        <v>0</v>
      </c>
      <c r="I1335" s="405">
        <v>0</v>
      </c>
      <c r="J1335" s="405">
        <v>0</v>
      </c>
      <c r="K1335" s="405">
        <v>0</v>
      </c>
      <c r="L1335" s="405">
        <v>0</v>
      </c>
      <c r="M1335" s="405">
        <v>0</v>
      </c>
      <c r="N1335" s="405">
        <v>0</v>
      </c>
      <c r="O1335" s="405">
        <v>0</v>
      </c>
      <c r="P1335" s="405">
        <v>0</v>
      </c>
      <c r="Q1335" s="405">
        <v>0</v>
      </c>
      <c r="R1335" s="405">
        <v>0</v>
      </c>
      <c r="S1335" s="405">
        <v>0</v>
      </c>
      <c r="T1335" s="405">
        <v>0</v>
      </c>
    </row>
    <row r="1336" spans="1:20">
      <c r="A1336" s="405" t="s">
        <v>11602</v>
      </c>
      <c r="B1336" s="405" t="s">
        <v>11056</v>
      </c>
      <c r="C1336" s="405" t="s">
        <v>37</v>
      </c>
      <c r="D1336" s="405" t="s">
        <v>11603</v>
      </c>
      <c r="F1336" s="405">
        <v>0</v>
      </c>
      <c r="G1336" s="405">
        <v>0</v>
      </c>
      <c r="H1336" s="405">
        <v>0</v>
      </c>
      <c r="I1336" s="405">
        <v>0</v>
      </c>
      <c r="J1336" s="405">
        <v>0</v>
      </c>
      <c r="K1336" s="405">
        <v>0</v>
      </c>
      <c r="L1336" s="405">
        <v>0</v>
      </c>
      <c r="M1336" s="405">
        <v>0</v>
      </c>
      <c r="N1336" s="405">
        <v>0</v>
      </c>
      <c r="O1336" s="405">
        <v>0</v>
      </c>
      <c r="P1336" s="405">
        <v>0</v>
      </c>
      <c r="Q1336" s="405">
        <v>0</v>
      </c>
      <c r="R1336" s="405">
        <v>0</v>
      </c>
      <c r="S1336" s="405">
        <v>0</v>
      </c>
      <c r="T1336" s="405">
        <v>0</v>
      </c>
    </row>
    <row r="1337" spans="1:20">
      <c r="A1337" s="405" t="s">
        <v>11604</v>
      </c>
      <c r="B1337" s="405" t="s">
        <v>8590</v>
      </c>
      <c r="C1337" s="405" t="s">
        <v>37</v>
      </c>
      <c r="D1337" s="405" t="s">
        <v>11605</v>
      </c>
      <c r="E1337" s="405" t="s">
        <v>11606</v>
      </c>
      <c r="F1337" s="405">
        <v>0</v>
      </c>
      <c r="G1337" s="405">
        <v>0</v>
      </c>
      <c r="H1337" s="405">
        <v>0</v>
      </c>
      <c r="I1337" s="405">
        <v>0</v>
      </c>
      <c r="J1337" s="405">
        <v>0</v>
      </c>
      <c r="K1337" s="405">
        <v>0</v>
      </c>
      <c r="L1337" s="405">
        <v>0</v>
      </c>
      <c r="M1337" s="405">
        <v>0</v>
      </c>
      <c r="N1337" s="405">
        <v>0</v>
      </c>
      <c r="O1337" s="405">
        <v>0</v>
      </c>
      <c r="P1337" s="405">
        <v>0</v>
      </c>
      <c r="Q1337" s="405">
        <v>0</v>
      </c>
      <c r="R1337" s="405">
        <v>0</v>
      </c>
      <c r="S1337" s="405">
        <v>0</v>
      </c>
      <c r="T1337" s="405">
        <v>0</v>
      </c>
    </row>
    <row r="1338" spans="1:20">
      <c r="A1338" s="405" t="s">
        <v>11607</v>
      </c>
      <c r="B1338" s="405" t="s">
        <v>8895</v>
      </c>
      <c r="C1338" s="405" t="s">
        <v>37</v>
      </c>
      <c r="D1338" s="405" t="s">
        <v>11608</v>
      </c>
      <c r="E1338" s="405" t="s">
        <v>11609</v>
      </c>
      <c r="F1338" s="405">
        <v>0</v>
      </c>
      <c r="G1338" s="405">
        <v>0</v>
      </c>
      <c r="H1338" s="405">
        <v>0</v>
      </c>
      <c r="I1338" s="405">
        <v>0</v>
      </c>
      <c r="J1338" s="405">
        <v>0</v>
      </c>
      <c r="K1338" s="405">
        <v>0</v>
      </c>
      <c r="L1338" s="405">
        <v>0</v>
      </c>
      <c r="M1338" s="405">
        <v>0</v>
      </c>
      <c r="N1338" s="405">
        <v>0</v>
      </c>
      <c r="O1338" s="405">
        <v>0</v>
      </c>
      <c r="P1338" s="405">
        <v>0</v>
      </c>
      <c r="Q1338" s="405">
        <v>0</v>
      </c>
      <c r="R1338" s="405">
        <v>0</v>
      </c>
      <c r="S1338" s="405">
        <v>0</v>
      </c>
      <c r="T1338" s="405">
        <v>0</v>
      </c>
    </row>
    <row r="1339" spans="1:20">
      <c r="A1339" s="405" t="s">
        <v>11610</v>
      </c>
      <c r="B1339" s="405" t="s">
        <v>9007</v>
      </c>
      <c r="C1339" s="405" t="s">
        <v>37</v>
      </c>
      <c r="D1339" s="405" t="s">
        <v>11611</v>
      </c>
      <c r="F1339" s="405">
        <v>0</v>
      </c>
      <c r="G1339" s="405">
        <v>0</v>
      </c>
      <c r="H1339" s="405">
        <v>0</v>
      </c>
      <c r="I1339" s="405">
        <v>0</v>
      </c>
      <c r="J1339" s="405">
        <v>0</v>
      </c>
      <c r="K1339" s="405">
        <v>0</v>
      </c>
      <c r="L1339" s="405">
        <v>0</v>
      </c>
      <c r="M1339" s="405">
        <v>0</v>
      </c>
      <c r="N1339" s="405">
        <v>0</v>
      </c>
      <c r="O1339" s="405">
        <v>0</v>
      </c>
      <c r="P1339" s="405">
        <v>0</v>
      </c>
      <c r="Q1339" s="405">
        <v>0</v>
      </c>
      <c r="R1339" s="405">
        <v>0</v>
      </c>
      <c r="S1339" s="405">
        <v>0</v>
      </c>
      <c r="T1339" s="405">
        <v>0</v>
      </c>
    </row>
    <row r="1340" spans="1:20">
      <c r="A1340" s="405" t="s">
        <v>11612</v>
      </c>
      <c r="B1340" s="405" t="s">
        <v>9269</v>
      </c>
      <c r="C1340" s="405" t="s">
        <v>37</v>
      </c>
      <c r="D1340" s="405" t="s">
        <v>11613</v>
      </c>
      <c r="F1340" s="405">
        <v>0</v>
      </c>
      <c r="G1340" s="405">
        <v>0</v>
      </c>
      <c r="H1340" s="405">
        <v>0</v>
      </c>
      <c r="I1340" s="405">
        <v>0</v>
      </c>
      <c r="J1340" s="405">
        <v>0</v>
      </c>
      <c r="K1340" s="405">
        <v>0</v>
      </c>
      <c r="L1340" s="405">
        <v>0</v>
      </c>
      <c r="M1340" s="405">
        <v>0</v>
      </c>
      <c r="N1340" s="405">
        <v>0</v>
      </c>
      <c r="O1340" s="405">
        <v>0</v>
      </c>
      <c r="P1340" s="405">
        <v>0</v>
      </c>
      <c r="Q1340" s="405">
        <v>0</v>
      </c>
      <c r="R1340" s="405">
        <v>0</v>
      </c>
      <c r="S1340" s="405">
        <v>0</v>
      </c>
      <c r="T1340" s="405">
        <v>0</v>
      </c>
    </row>
    <row r="1341" spans="1:20">
      <c r="A1341" s="405" t="s">
        <v>11614</v>
      </c>
      <c r="B1341" s="405" t="s">
        <v>11615</v>
      </c>
      <c r="C1341" s="405" t="s">
        <v>37</v>
      </c>
      <c r="D1341" s="405" t="s">
        <v>11616</v>
      </c>
      <c r="F1341" s="405">
        <v>0</v>
      </c>
      <c r="G1341" s="405">
        <v>0</v>
      </c>
      <c r="H1341" s="405">
        <v>0</v>
      </c>
      <c r="I1341" s="405">
        <v>0</v>
      </c>
      <c r="J1341" s="405">
        <v>0</v>
      </c>
      <c r="K1341" s="405">
        <v>0</v>
      </c>
      <c r="L1341" s="405">
        <v>0</v>
      </c>
      <c r="M1341" s="405">
        <v>0</v>
      </c>
      <c r="N1341" s="405">
        <v>0</v>
      </c>
      <c r="O1341" s="405">
        <v>0</v>
      </c>
      <c r="P1341" s="405">
        <v>0</v>
      </c>
      <c r="Q1341" s="405">
        <v>0</v>
      </c>
      <c r="R1341" s="405">
        <v>0</v>
      </c>
      <c r="S1341" s="405">
        <v>0</v>
      </c>
      <c r="T1341" s="405">
        <v>0</v>
      </c>
    </row>
    <row r="1342" spans="1:20">
      <c r="A1342" s="405" t="s">
        <v>11617</v>
      </c>
      <c r="B1342" s="405">
        <v>10.230700000000001</v>
      </c>
      <c r="C1342" s="405" t="s">
        <v>37</v>
      </c>
      <c r="F1342" s="405">
        <v>0</v>
      </c>
      <c r="G1342" s="405">
        <v>0</v>
      </c>
      <c r="H1342" s="405">
        <v>0</v>
      </c>
      <c r="I1342" s="405">
        <v>0</v>
      </c>
      <c r="J1342" s="405">
        <v>0</v>
      </c>
      <c r="K1342" s="405">
        <v>0</v>
      </c>
      <c r="L1342" s="405">
        <v>0</v>
      </c>
      <c r="M1342" s="405">
        <v>0</v>
      </c>
      <c r="N1342" s="405">
        <v>0</v>
      </c>
      <c r="O1342" s="405">
        <v>0</v>
      </c>
      <c r="P1342" s="405">
        <v>0</v>
      </c>
      <c r="Q1342" s="405">
        <v>0</v>
      </c>
      <c r="R1342" s="405">
        <v>0</v>
      </c>
      <c r="S1342" s="405">
        <v>0</v>
      </c>
      <c r="T1342" s="405">
        <v>0</v>
      </c>
    </row>
    <row r="1343" spans="1:20">
      <c r="A1343" s="405" t="s">
        <v>7955</v>
      </c>
      <c r="B1343" s="405" t="s">
        <v>3976</v>
      </c>
      <c r="C1343" s="405" t="s">
        <v>37</v>
      </c>
      <c r="D1343" s="405" t="s">
        <v>7956</v>
      </c>
      <c r="E1343" s="405" t="s">
        <v>7957</v>
      </c>
      <c r="F1343" s="405">
        <v>2</v>
      </c>
      <c r="G1343" s="405">
        <v>0</v>
      </c>
      <c r="H1343" s="405">
        <v>1</v>
      </c>
      <c r="I1343" s="405">
        <v>0</v>
      </c>
      <c r="J1343" s="405">
        <v>0</v>
      </c>
      <c r="K1343" s="405">
        <v>0</v>
      </c>
      <c r="L1343" s="405">
        <v>0</v>
      </c>
      <c r="M1343" s="405">
        <v>0</v>
      </c>
      <c r="N1343" s="405">
        <v>2</v>
      </c>
      <c r="O1343" s="405">
        <v>7</v>
      </c>
      <c r="P1343" s="405">
        <v>3</v>
      </c>
      <c r="Q1343" s="405">
        <v>0</v>
      </c>
      <c r="R1343" s="405">
        <v>15</v>
      </c>
      <c r="S1343" s="405">
        <v>10</v>
      </c>
      <c r="T1343" s="405">
        <v>5</v>
      </c>
    </row>
    <row r="1344" spans="1:20">
      <c r="A1344" s="405" t="s">
        <v>11618</v>
      </c>
      <c r="B1344" s="405" t="s">
        <v>8647</v>
      </c>
      <c r="C1344" s="405" t="s">
        <v>37</v>
      </c>
      <c r="D1344" s="405" t="s">
        <v>11619</v>
      </c>
      <c r="E1344" s="405" t="s">
        <v>11620</v>
      </c>
      <c r="F1344" s="405">
        <v>0</v>
      </c>
      <c r="G1344" s="405">
        <v>0</v>
      </c>
      <c r="H1344" s="405">
        <v>0</v>
      </c>
      <c r="I1344" s="405">
        <v>0</v>
      </c>
      <c r="J1344" s="405">
        <v>0</v>
      </c>
      <c r="K1344" s="405">
        <v>0</v>
      </c>
      <c r="L1344" s="405">
        <v>0</v>
      </c>
      <c r="M1344" s="405">
        <v>0</v>
      </c>
      <c r="N1344" s="405">
        <v>0</v>
      </c>
      <c r="O1344" s="405">
        <v>0</v>
      </c>
      <c r="P1344" s="405">
        <v>0</v>
      </c>
      <c r="Q1344" s="405">
        <v>0</v>
      </c>
      <c r="R1344" s="405">
        <v>0</v>
      </c>
      <c r="S1344" s="405">
        <v>0</v>
      </c>
      <c r="T1344" s="405">
        <v>0</v>
      </c>
    </row>
    <row r="1345" spans="1:20">
      <c r="A1345" s="405" t="s">
        <v>11621</v>
      </c>
      <c r="B1345" s="405" t="s">
        <v>5065</v>
      </c>
      <c r="C1345" s="405" t="s">
        <v>37</v>
      </c>
      <c r="D1345" s="405" t="s">
        <v>5068</v>
      </c>
      <c r="E1345" s="405" t="s">
        <v>5069</v>
      </c>
      <c r="F1345" s="405">
        <v>0</v>
      </c>
      <c r="G1345" s="405">
        <v>0</v>
      </c>
      <c r="H1345" s="405">
        <v>0</v>
      </c>
      <c r="I1345" s="405">
        <v>0</v>
      </c>
      <c r="J1345" s="405">
        <v>0</v>
      </c>
      <c r="K1345" s="405">
        <v>0</v>
      </c>
      <c r="L1345" s="405">
        <v>0</v>
      </c>
      <c r="M1345" s="405">
        <v>0</v>
      </c>
      <c r="N1345" s="405">
        <v>0</v>
      </c>
      <c r="O1345" s="405">
        <v>0</v>
      </c>
      <c r="P1345" s="405">
        <v>0</v>
      </c>
      <c r="Q1345" s="405">
        <v>0</v>
      </c>
      <c r="R1345" s="405">
        <v>0</v>
      </c>
      <c r="S1345" s="405">
        <v>0</v>
      </c>
      <c r="T1345" s="405">
        <v>0</v>
      </c>
    </row>
    <row r="1346" spans="1:20">
      <c r="A1346" s="405" t="s">
        <v>5082</v>
      </c>
      <c r="B1346" s="405" t="s">
        <v>4345</v>
      </c>
      <c r="C1346" s="405" t="s">
        <v>37</v>
      </c>
      <c r="D1346" s="405" t="s">
        <v>5085</v>
      </c>
      <c r="E1346" s="405" t="s">
        <v>5086</v>
      </c>
      <c r="F1346" s="405">
        <v>0</v>
      </c>
      <c r="G1346" s="405">
        <v>1</v>
      </c>
      <c r="H1346" s="405">
        <v>0</v>
      </c>
      <c r="I1346" s="405">
        <v>0</v>
      </c>
      <c r="J1346" s="405">
        <v>0</v>
      </c>
      <c r="K1346" s="405">
        <v>0</v>
      </c>
      <c r="L1346" s="405">
        <v>0</v>
      </c>
      <c r="M1346" s="405">
        <v>0</v>
      </c>
      <c r="N1346" s="405">
        <v>0</v>
      </c>
      <c r="O1346" s="405">
        <v>0</v>
      </c>
      <c r="P1346" s="405">
        <v>3</v>
      </c>
      <c r="Q1346" s="405">
        <v>0</v>
      </c>
      <c r="R1346" s="405">
        <v>4</v>
      </c>
      <c r="S1346" s="405">
        <v>0</v>
      </c>
      <c r="T1346" s="405">
        <v>4</v>
      </c>
    </row>
    <row r="1347" spans="1:20">
      <c r="A1347" s="405" t="s">
        <v>11622</v>
      </c>
      <c r="B1347" s="405" t="s">
        <v>10495</v>
      </c>
      <c r="C1347" s="405" t="s">
        <v>37</v>
      </c>
      <c r="D1347" s="405" t="s">
        <v>11623</v>
      </c>
      <c r="E1347" s="405" t="s">
        <v>11624</v>
      </c>
      <c r="F1347" s="405">
        <v>0</v>
      </c>
      <c r="G1347" s="405">
        <v>0</v>
      </c>
      <c r="H1347" s="405">
        <v>0</v>
      </c>
      <c r="I1347" s="405">
        <v>0</v>
      </c>
      <c r="J1347" s="405">
        <v>0</v>
      </c>
      <c r="K1347" s="405">
        <v>0</v>
      </c>
      <c r="L1347" s="405">
        <v>0</v>
      </c>
      <c r="M1347" s="405">
        <v>0</v>
      </c>
      <c r="N1347" s="405">
        <v>0</v>
      </c>
      <c r="O1347" s="405">
        <v>0</v>
      </c>
      <c r="P1347" s="405">
        <v>0</v>
      </c>
      <c r="Q1347" s="405">
        <v>0</v>
      </c>
      <c r="R1347" s="405">
        <v>0</v>
      </c>
      <c r="S1347" s="405">
        <v>0</v>
      </c>
      <c r="T1347" s="405">
        <v>0</v>
      </c>
    </row>
    <row r="1348" spans="1:20">
      <c r="A1348" s="405" t="s">
        <v>11625</v>
      </c>
      <c r="B1348" s="405" t="s">
        <v>10502</v>
      </c>
      <c r="C1348" s="405" t="s">
        <v>37</v>
      </c>
      <c r="D1348" s="405" t="s">
        <v>11626</v>
      </c>
      <c r="E1348" s="405" t="s">
        <v>11627</v>
      </c>
      <c r="F1348" s="405">
        <v>1</v>
      </c>
      <c r="G1348" s="405">
        <v>0</v>
      </c>
      <c r="H1348" s="405">
        <v>3</v>
      </c>
      <c r="I1348" s="405">
        <v>7</v>
      </c>
      <c r="J1348" s="405">
        <v>0</v>
      </c>
      <c r="K1348" s="405">
        <v>0</v>
      </c>
      <c r="L1348" s="405">
        <v>0</v>
      </c>
      <c r="M1348" s="405">
        <v>0</v>
      </c>
      <c r="N1348" s="405">
        <v>2</v>
      </c>
      <c r="O1348" s="405">
        <v>4</v>
      </c>
      <c r="P1348" s="405">
        <v>3</v>
      </c>
      <c r="Q1348" s="405">
        <v>0</v>
      </c>
      <c r="R1348" s="405">
        <v>20</v>
      </c>
      <c r="S1348" s="405">
        <v>13</v>
      </c>
      <c r="T1348" s="405">
        <v>7</v>
      </c>
    </row>
    <row r="1349" spans="1:20">
      <c r="A1349" s="405" t="s">
        <v>11628</v>
      </c>
      <c r="B1349" s="405" t="s">
        <v>10502</v>
      </c>
      <c r="C1349" s="405" t="s">
        <v>37</v>
      </c>
      <c r="D1349" s="405" t="s">
        <v>11629</v>
      </c>
      <c r="F1349" s="405">
        <v>0</v>
      </c>
      <c r="G1349" s="405">
        <v>0</v>
      </c>
      <c r="H1349" s="405">
        <v>0</v>
      </c>
      <c r="I1349" s="405">
        <v>0</v>
      </c>
      <c r="J1349" s="405">
        <v>0</v>
      </c>
      <c r="K1349" s="405">
        <v>0</v>
      </c>
      <c r="L1349" s="405">
        <v>0</v>
      </c>
      <c r="M1349" s="405">
        <v>0</v>
      </c>
      <c r="N1349" s="405">
        <v>0</v>
      </c>
      <c r="O1349" s="405">
        <v>0</v>
      </c>
      <c r="P1349" s="405">
        <v>0</v>
      </c>
      <c r="Q1349" s="405">
        <v>0</v>
      </c>
      <c r="R1349" s="405">
        <v>0</v>
      </c>
      <c r="S1349" s="405">
        <v>0</v>
      </c>
      <c r="T1349" s="405">
        <v>0</v>
      </c>
    </row>
    <row r="1350" spans="1:20">
      <c r="A1350" s="405" t="s">
        <v>11630</v>
      </c>
      <c r="B1350" s="405" t="s">
        <v>128</v>
      </c>
      <c r="C1350" s="405" t="s">
        <v>37</v>
      </c>
      <c r="D1350" s="405" t="s">
        <v>11631</v>
      </c>
      <c r="E1350" s="405" t="s">
        <v>11632</v>
      </c>
      <c r="F1350" s="405">
        <v>0</v>
      </c>
      <c r="G1350" s="405">
        <v>0</v>
      </c>
      <c r="H1350" s="405">
        <v>0</v>
      </c>
      <c r="I1350" s="405">
        <v>1</v>
      </c>
      <c r="J1350" s="405">
        <v>0</v>
      </c>
      <c r="K1350" s="405">
        <v>0</v>
      </c>
      <c r="L1350" s="405">
        <v>0</v>
      </c>
      <c r="M1350" s="405">
        <v>0</v>
      </c>
      <c r="N1350" s="405">
        <v>0</v>
      </c>
      <c r="O1350" s="405">
        <v>0</v>
      </c>
      <c r="P1350" s="405">
        <v>0</v>
      </c>
      <c r="Q1350" s="405">
        <v>0</v>
      </c>
      <c r="R1350" s="405">
        <v>1</v>
      </c>
      <c r="S1350" s="405">
        <v>0</v>
      </c>
      <c r="T1350" s="405">
        <v>1</v>
      </c>
    </row>
    <row r="1351" spans="1:20">
      <c r="A1351" s="405" t="s">
        <v>11633</v>
      </c>
      <c r="B1351" s="405">
        <v>10.230700000000001</v>
      </c>
      <c r="C1351" s="405" t="s">
        <v>37</v>
      </c>
      <c r="F1351" s="405">
        <v>0</v>
      </c>
      <c r="G1351" s="405">
        <v>0</v>
      </c>
      <c r="H1351" s="405">
        <v>0</v>
      </c>
      <c r="I1351" s="405">
        <v>0</v>
      </c>
      <c r="J1351" s="405">
        <v>0</v>
      </c>
      <c r="K1351" s="405">
        <v>0</v>
      </c>
      <c r="L1351" s="405">
        <v>0</v>
      </c>
      <c r="M1351" s="405">
        <v>0</v>
      </c>
      <c r="N1351" s="405">
        <v>0</v>
      </c>
      <c r="O1351" s="405">
        <v>0</v>
      </c>
      <c r="P1351" s="405">
        <v>0</v>
      </c>
      <c r="Q1351" s="405">
        <v>0</v>
      </c>
      <c r="R1351" s="405">
        <v>0</v>
      </c>
      <c r="S1351" s="405">
        <v>0</v>
      </c>
      <c r="T1351" s="405">
        <v>0</v>
      </c>
    </row>
    <row r="1352" spans="1:20">
      <c r="A1352" s="405" t="s">
        <v>7961</v>
      </c>
      <c r="B1352" s="405" t="s">
        <v>5131</v>
      </c>
      <c r="C1352" s="405" t="s">
        <v>37</v>
      </c>
      <c r="D1352" s="405" t="s">
        <v>7962</v>
      </c>
      <c r="F1352" s="405">
        <v>0</v>
      </c>
      <c r="G1352" s="405">
        <v>0</v>
      </c>
      <c r="H1352" s="405">
        <v>0</v>
      </c>
      <c r="I1352" s="405">
        <v>0</v>
      </c>
      <c r="J1352" s="405">
        <v>0</v>
      </c>
      <c r="K1352" s="405">
        <v>0</v>
      </c>
      <c r="L1352" s="405">
        <v>0</v>
      </c>
      <c r="M1352" s="405">
        <v>0</v>
      </c>
      <c r="N1352" s="405">
        <v>0</v>
      </c>
      <c r="O1352" s="405">
        <v>0</v>
      </c>
      <c r="P1352" s="405">
        <v>0</v>
      </c>
      <c r="Q1352" s="405">
        <v>0</v>
      </c>
      <c r="R1352" s="405">
        <v>0</v>
      </c>
      <c r="S1352" s="405">
        <v>0</v>
      </c>
      <c r="T1352" s="405">
        <v>0</v>
      </c>
    </row>
    <row r="1353" spans="1:20">
      <c r="A1353" s="405" t="s">
        <v>11634</v>
      </c>
      <c r="B1353" s="405" t="s">
        <v>11635</v>
      </c>
      <c r="C1353" s="405" t="s">
        <v>37</v>
      </c>
      <c r="D1353" s="405" t="s">
        <v>11636</v>
      </c>
      <c r="F1353" s="405">
        <v>0</v>
      </c>
      <c r="G1353" s="405">
        <v>0</v>
      </c>
      <c r="H1353" s="405">
        <v>1</v>
      </c>
      <c r="I1353" s="405">
        <v>0</v>
      </c>
      <c r="J1353" s="405">
        <v>0</v>
      </c>
      <c r="K1353" s="405">
        <v>0</v>
      </c>
      <c r="L1353" s="405">
        <v>0</v>
      </c>
      <c r="M1353" s="405">
        <v>0</v>
      </c>
      <c r="N1353" s="405">
        <v>0</v>
      </c>
      <c r="O1353" s="405">
        <v>0</v>
      </c>
      <c r="P1353" s="405">
        <v>1</v>
      </c>
      <c r="Q1353" s="405">
        <v>0</v>
      </c>
      <c r="R1353" s="405">
        <v>2</v>
      </c>
      <c r="S1353" s="405">
        <v>2</v>
      </c>
      <c r="T1353" s="405">
        <v>0</v>
      </c>
    </row>
    <row r="1354" spans="1:20">
      <c r="A1354" s="405" t="s">
        <v>5087</v>
      </c>
      <c r="B1354" s="405" t="s">
        <v>8679</v>
      </c>
      <c r="C1354" s="405" t="s">
        <v>37</v>
      </c>
      <c r="D1354" s="405" t="s">
        <v>5091</v>
      </c>
      <c r="F1354" s="405">
        <v>0</v>
      </c>
      <c r="G1354" s="405">
        <v>0</v>
      </c>
      <c r="H1354" s="405">
        <v>0</v>
      </c>
      <c r="I1354" s="405">
        <v>0</v>
      </c>
      <c r="J1354" s="405">
        <v>0</v>
      </c>
      <c r="K1354" s="405">
        <v>0</v>
      </c>
      <c r="L1354" s="405">
        <v>0</v>
      </c>
      <c r="M1354" s="405">
        <v>0</v>
      </c>
      <c r="N1354" s="405">
        <v>0</v>
      </c>
      <c r="O1354" s="405">
        <v>0</v>
      </c>
      <c r="P1354" s="405">
        <v>0</v>
      </c>
      <c r="Q1354" s="405">
        <v>0</v>
      </c>
      <c r="R1354" s="405">
        <v>0</v>
      </c>
      <c r="S1354" s="405">
        <v>0</v>
      </c>
      <c r="T1354" s="405">
        <v>0</v>
      </c>
    </row>
    <row r="1355" spans="1:20">
      <c r="A1355" s="405" t="s">
        <v>11637</v>
      </c>
      <c r="B1355" s="405" t="s">
        <v>10236</v>
      </c>
      <c r="C1355" s="405" t="s">
        <v>37</v>
      </c>
      <c r="D1355" s="405" t="s">
        <v>11638</v>
      </c>
      <c r="F1355" s="405">
        <v>0</v>
      </c>
      <c r="G1355" s="405">
        <v>0</v>
      </c>
      <c r="H1355" s="405">
        <v>0</v>
      </c>
      <c r="I1355" s="405">
        <v>0</v>
      </c>
      <c r="J1355" s="405">
        <v>0</v>
      </c>
      <c r="K1355" s="405">
        <v>0</v>
      </c>
      <c r="L1355" s="405">
        <v>0</v>
      </c>
      <c r="M1355" s="405">
        <v>0</v>
      </c>
      <c r="N1355" s="405">
        <v>0</v>
      </c>
      <c r="O1355" s="405">
        <v>0</v>
      </c>
      <c r="P1355" s="405">
        <v>0</v>
      </c>
      <c r="Q1355" s="405">
        <v>0</v>
      </c>
      <c r="R1355" s="405">
        <v>0</v>
      </c>
      <c r="S1355" s="405">
        <v>0</v>
      </c>
      <c r="T1355" s="405">
        <v>0</v>
      </c>
    </row>
    <row r="1356" spans="1:20">
      <c r="A1356" s="405" t="s">
        <v>11639</v>
      </c>
      <c r="B1356" s="405" t="s">
        <v>8647</v>
      </c>
      <c r="C1356" s="405" t="s">
        <v>37</v>
      </c>
      <c r="D1356" s="405" t="s">
        <v>11640</v>
      </c>
      <c r="E1356" s="405" t="s">
        <v>11641</v>
      </c>
      <c r="F1356" s="405">
        <v>0</v>
      </c>
      <c r="G1356" s="405">
        <v>0</v>
      </c>
      <c r="H1356" s="405">
        <v>0</v>
      </c>
      <c r="I1356" s="405">
        <v>0</v>
      </c>
      <c r="J1356" s="405">
        <v>0</v>
      </c>
      <c r="K1356" s="405">
        <v>0</v>
      </c>
      <c r="L1356" s="405">
        <v>0</v>
      </c>
      <c r="M1356" s="405">
        <v>0</v>
      </c>
      <c r="N1356" s="405">
        <v>0</v>
      </c>
      <c r="O1356" s="405">
        <v>0</v>
      </c>
      <c r="P1356" s="405">
        <v>0</v>
      </c>
      <c r="Q1356" s="405">
        <v>0</v>
      </c>
      <c r="R1356" s="405">
        <v>0</v>
      </c>
      <c r="S1356" s="405">
        <v>0</v>
      </c>
      <c r="T1356" s="405">
        <v>0</v>
      </c>
    </row>
    <row r="1357" spans="1:20">
      <c r="A1357" s="405" t="s">
        <v>11642</v>
      </c>
      <c r="B1357" s="405" t="s">
        <v>10502</v>
      </c>
      <c r="C1357" s="405" t="s">
        <v>37</v>
      </c>
      <c r="D1357" s="405" t="s">
        <v>11643</v>
      </c>
      <c r="E1357" s="405" t="s">
        <v>11644</v>
      </c>
      <c r="F1357" s="405">
        <v>0</v>
      </c>
      <c r="G1357" s="405">
        <v>0</v>
      </c>
      <c r="H1357" s="405">
        <v>0</v>
      </c>
      <c r="I1357" s="405">
        <v>1</v>
      </c>
      <c r="J1357" s="405">
        <v>0</v>
      </c>
      <c r="K1357" s="405">
        <v>0</v>
      </c>
      <c r="L1357" s="405">
        <v>0</v>
      </c>
      <c r="M1357" s="405">
        <v>0</v>
      </c>
      <c r="N1357" s="405">
        <v>0</v>
      </c>
      <c r="O1357" s="405">
        <v>6</v>
      </c>
      <c r="P1357" s="405">
        <v>2</v>
      </c>
      <c r="Q1357" s="405">
        <v>0</v>
      </c>
      <c r="R1357" s="405">
        <v>9</v>
      </c>
      <c r="S1357" s="405">
        <v>7</v>
      </c>
      <c r="T1357" s="405">
        <v>2</v>
      </c>
    </row>
    <row r="1358" spans="1:20">
      <c r="A1358" s="405" t="s">
        <v>7964</v>
      </c>
      <c r="B1358" s="405" t="s">
        <v>7183</v>
      </c>
      <c r="C1358" s="405" t="s">
        <v>37</v>
      </c>
      <c r="D1358" s="405" t="s">
        <v>7965</v>
      </c>
      <c r="E1358" s="405" t="s">
        <v>7966</v>
      </c>
      <c r="F1358" s="405">
        <v>0</v>
      </c>
      <c r="G1358" s="405">
        <v>0</v>
      </c>
      <c r="H1358" s="405">
        <v>0</v>
      </c>
      <c r="I1358" s="405">
        <v>0</v>
      </c>
      <c r="J1358" s="405">
        <v>0</v>
      </c>
      <c r="K1358" s="405">
        <v>0</v>
      </c>
      <c r="L1358" s="405">
        <v>0</v>
      </c>
      <c r="M1358" s="405">
        <v>0</v>
      </c>
      <c r="N1358" s="405">
        <v>0</v>
      </c>
      <c r="O1358" s="405">
        <v>0</v>
      </c>
      <c r="P1358" s="405">
        <v>0</v>
      </c>
      <c r="Q1358" s="405">
        <v>0</v>
      </c>
      <c r="R1358" s="405">
        <v>0</v>
      </c>
      <c r="S1358" s="405">
        <v>0</v>
      </c>
      <c r="T1358" s="405">
        <v>0</v>
      </c>
    </row>
    <row r="1359" spans="1:20">
      <c r="A1359" s="405" t="s">
        <v>11645</v>
      </c>
      <c r="B1359" s="405" t="s">
        <v>11646</v>
      </c>
      <c r="C1359" s="405" t="s">
        <v>37</v>
      </c>
      <c r="D1359" s="405" t="s">
        <v>11647</v>
      </c>
      <c r="F1359" s="405">
        <v>0</v>
      </c>
      <c r="G1359" s="405">
        <v>0</v>
      </c>
      <c r="H1359" s="405">
        <v>0</v>
      </c>
      <c r="I1359" s="405">
        <v>0</v>
      </c>
      <c r="J1359" s="405">
        <v>0</v>
      </c>
      <c r="K1359" s="405">
        <v>0</v>
      </c>
      <c r="L1359" s="405">
        <v>0</v>
      </c>
      <c r="M1359" s="405">
        <v>0</v>
      </c>
      <c r="N1359" s="405">
        <v>0</v>
      </c>
      <c r="O1359" s="405">
        <v>0</v>
      </c>
      <c r="P1359" s="405">
        <v>0</v>
      </c>
      <c r="Q1359" s="405">
        <v>0</v>
      </c>
      <c r="R1359" s="405">
        <v>0</v>
      </c>
      <c r="S1359" s="405">
        <v>0</v>
      </c>
      <c r="T1359" s="405">
        <v>0</v>
      </c>
    </row>
    <row r="1360" spans="1:20">
      <c r="A1360" s="405" t="s">
        <v>7967</v>
      </c>
      <c r="B1360" s="405" t="s">
        <v>4958</v>
      </c>
      <c r="C1360" s="405" t="s">
        <v>37</v>
      </c>
      <c r="D1360" s="405" t="s">
        <v>7968</v>
      </c>
      <c r="E1360" s="405" t="s">
        <v>7969</v>
      </c>
      <c r="F1360" s="405">
        <v>0</v>
      </c>
      <c r="G1360" s="405">
        <v>0</v>
      </c>
      <c r="H1360" s="405">
        <v>0</v>
      </c>
      <c r="I1360" s="405">
        <v>0</v>
      </c>
      <c r="J1360" s="405">
        <v>0</v>
      </c>
      <c r="K1360" s="405">
        <v>0</v>
      </c>
      <c r="L1360" s="405">
        <v>0</v>
      </c>
      <c r="M1360" s="405">
        <v>0</v>
      </c>
      <c r="N1360" s="405">
        <v>0</v>
      </c>
      <c r="O1360" s="405">
        <v>0</v>
      </c>
      <c r="P1360" s="405">
        <v>0</v>
      </c>
      <c r="Q1360" s="405">
        <v>0</v>
      </c>
      <c r="R1360" s="405">
        <v>0</v>
      </c>
      <c r="S1360" s="405">
        <v>0</v>
      </c>
      <c r="T1360" s="405">
        <v>0</v>
      </c>
    </row>
    <row r="1361" spans="1:20">
      <c r="A1361" s="405" t="s">
        <v>11648</v>
      </c>
      <c r="B1361" s="405" t="s">
        <v>11649</v>
      </c>
      <c r="C1361" s="405" t="s">
        <v>37</v>
      </c>
      <c r="D1361" s="405" t="s">
        <v>11650</v>
      </c>
      <c r="E1361" s="405" t="s">
        <v>11651</v>
      </c>
      <c r="F1361" s="405">
        <v>0</v>
      </c>
      <c r="G1361" s="405">
        <v>0</v>
      </c>
      <c r="H1361" s="405">
        <v>0</v>
      </c>
      <c r="I1361" s="405">
        <v>0</v>
      </c>
      <c r="J1361" s="405">
        <v>1</v>
      </c>
      <c r="K1361" s="405">
        <v>0</v>
      </c>
      <c r="L1361" s="405">
        <v>0</v>
      </c>
      <c r="M1361" s="405">
        <v>0</v>
      </c>
      <c r="N1361" s="405">
        <v>3</v>
      </c>
      <c r="O1361" s="405">
        <v>0</v>
      </c>
      <c r="P1361" s="405">
        <v>1</v>
      </c>
      <c r="Q1361" s="405">
        <v>0</v>
      </c>
      <c r="R1361" s="405">
        <v>5</v>
      </c>
      <c r="S1361" s="405">
        <v>5</v>
      </c>
      <c r="T1361" s="405">
        <v>0</v>
      </c>
    </row>
    <row r="1362" spans="1:20">
      <c r="A1362" s="405" t="s">
        <v>11652</v>
      </c>
      <c r="B1362" s="405" t="s">
        <v>11653</v>
      </c>
      <c r="C1362" s="405" t="s">
        <v>37</v>
      </c>
      <c r="D1362" s="405" t="s">
        <v>11654</v>
      </c>
      <c r="F1362" s="405">
        <v>0</v>
      </c>
      <c r="G1362" s="405">
        <v>0</v>
      </c>
      <c r="H1362" s="405">
        <v>0</v>
      </c>
      <c r="I1362" s="405">
        <v>0</v>
      </c>
      <c r="J1362" s="405">
        <v>0</v>
      </c>
      <c r="K1362" s="405">
        <v>0</v>
      </c>
      <c r="L1362" s="405">
        <v>0</v>
      </c>
      <c r="M1362" s="405">
        <v>0</v>
      </c>
      <c r="N1362" s="405">
        <v>0</v>
      </c>
      <c r="O1362" s="405">
        <v>0</v>
      </c>
      <c r="P1362" s="405">
        <v>0</v>
      </c>
      <c r="Q1362" s="405">
        <v>0</v>
      </c>
      <c r="R1362" s="405">
        <v>0</v>
      </c>
      <c r="S1362" s="405">
        <v>0</v>
      </c>
      <c r="T1362" s="405">
        <v>0</v>
      </c>
    </row>
    <row r="1363" spans="1:20">
      <c r="A1363" s="405" t="s">
        <v>11655</v>
      </c>
      <c r="B1363" s="405" t="s">
        <v>11656</v>
      </c>
      <c r="C1363" s="405" t="s">
        <v>37</v>
      </c>
      <c r="D1363" s="405" t="s">
        <v>11657</v>
      </c>
      <c r="F1363" s="405">
        <v>2</v>
      </c>
      <c r="G1363" s="405">
        <v>1</v>
      </c>
      <c r="H1363" s="405">
        <v>8</v>
      </c>
      <c r="I1363" s="405">
        <v>0</v>
      </c>
      <c r="J1363" s="405">
        <v>0</v>
      </c>
      <c r="K1363" s="405">
        <v>0</v>
      </c>
      <c r="L1363" s="405">
        <v>0</v>
      </c>
      <c r="M1363" s="405">
        <v>0</v>
      </c>
      <c r="N1363" s="405">
        <v>5</v>
      </c>
      <c r="O1363" s="405">
        <v>5</v>
      </c>
      <c r="P1363" s="405">
        <v>1</v>
      </c>
      <c r="Q1363" s="405">
        <v>2</v>
      </c>
      <c r="R1363" s="405">
        <v>24</v>
      </c>
      <c r="S1363" s="405">
        <v>15</v>
      </c>
      <c r="T1363" s="405">
        <v>9</v>
      </c>
    </row>
    <row r="1364" spans="1:20">
      <c r="A1364" s="405" t="s">
        <v>11658</v>
      </c>
      <c r="B1364" s="405" t="s">
        <v>11659</v>
      </c>
      <c r="C1364" s="405" t="s">
        <v>37</v>
      </c>
      <c r="D1364" s="405" t="s">
        <v>11660</v>
      </c>
      <c r="F1364" s="405">
        <v>0</v>
      </c>
      <c r="G1364" s="405">
        <v>0</v>
      </c>
      <c r="H1364" s="405">
        <v>0</v>
      </c>
      <c r="I1364" s="405">
        <v>0</v>
      </c>
      <c r="J1364" s="405">
        <v>0</v>
      </c>
      <c r="K1364" s="405">
        <v>0</v>
      </c>
      <c r="L1364" s="405">
        <v>0</v>
      </c>
      <c r="M1364" s="405">
        <v>0</v>
      </c>
      <c r="N1364" s="405">
        <v>0</v>
      </c>
      <c r="O1364" s="405">
        <v>0</v>
      </c>
      <c r="P1364" s="405">
        <v>0</v>
      </c>
      <c r="Q1364" s="405">
        <v>0</v>
      </c>
      <c r="R1364" s="405">
        <v>0</v>
      </c>
      <c r="S1364" s="405">
        <v>0</v>
      </c>
      <c r="T1364" s="405">
        <v>0</v>
      </c>
    </row>
    <row r="1365" spans="1:20">
      <c r="A1365" s="405" t="s">
        <v>11661</v>
      </c>
      <c r="B1365" s="405" t="s">
        <v>11662</v>
      </c>
      <c r="C1365" s="405" t="s">
        <v>37</v>
      </c>
      <c r="D1365" s="405" t="s">
        <v>11663</v>
      </c>
      <c r="F1365" s="405">
        <v>0</v>
      </c>
      <c r="G1365" s="405">
        <v>0</v>
      </c>
      <c r="H1365" s="405">
        <v>0</v>
      </c>
      <c r="I1365" s="405">
        <v>0</v>
      </c>
      <c r="J1365" s="405">
        <v>0</v>
      </c>
      <c r="K1365" s="405">
        <v>0</v>
      </c>
      <c r="L1365" s="405">
        <v>0</v>
      </c>
      <c r="M1365" s="405">
        <v>0</v>
      </c>
      <c r="N1365" s="405">
        <v>0</v>
      </c>
      <c r="O1365" s="405">
        <v>0</v>
      </c>
      <c r="P1365" s="405">
        <v>0</v>
      </c>
      <c r="Q1365" s="405">
        <v>0</v>
      </c>
      <c r="R1365" s="405">
        <v>0</v>
      </c>
      <c r="S1365" s="405">
        <v>0</v>
      </c>
      <c r="T1365" s="405">
        <v>0</v>
      </c>
    </row>
    <row r="1366" spans="1:20">
      <c r="A1366" s="405" t="s">
        <v>11664</v>
      </c>
      <c r="B1366" s="405" t="s">
        <v>11665</v>
      </c>
      <c r="C1366" s="405" t="s">
        <v>37</v>
      </c>
      <c r="D1366" s="405" t="s">
        <v>11666</v>
      </c>
      <c r="F1366" s="405">
        <v>6</v>
      </c>
      <c r="G1366" s="405">
        <v>0</v>
      </c>
      <c r="H1366" s="405">
        <v>1</v>
      </c>
      <c r="I1366" s="405">
        <v>0</v>
      </c>
      <c r="J1366" s="405">
        <v>0</v>
      </c>
      <c r="K1366" s="405">
        <v>0</v>
      </c>
      <c r="L1366" s="405">
        <v>0</v>
      </c>
      <c r="M1366" s="405">
        <v>0</v>
      </c>
      <c r="N1366" s="405">
        <v>2</v>
      </c>
      <c r="O1366" s="405">
        <v>3</v>
      </c>
      <c r="P1366" s="405">
        <v>0</v>
      </c>
      <c r="Q1366" s="405">
        <v>0</v>
      </c>
      <c r="R1366" s="405">
        <v>12</v>
      </c>
      <c r="S1366" s="405">
        <v>6</v>
      </c>
      <c r="T1366" s="405">
        <v>6</v>
      </c>
    </row>
    <row r="1367" spans="1:20">
      <c r="A1367" s="405" t="s">
        <v>11667</v>
      </c>
      <c r="B1367" s="405" t="s">
        <v>9253</v>
      </c>
      <c r="C1367" s="405" t="s">
        <v>37</v>
      </c>
      <c r="D1367" s="405" t="s">
        <v>11668</v>
      </c>
      <c r="F1367" s="405">
        <v>0</v>
      </c>
      <c r="G1367" s="405">
        <v>0</v>
      </c>
      <c r="H1367" s="405">
        <v>0</v>
      </c>
      <c r="I1367" s="405">
        <v>0</v>
      </c>
      <c r="J1367" s="405">
        <v>0</v>
      </c>
      <c r="K1367" s="405">
        <v>0</v>
      </c>
      <c r="L1367" s="405">
        <v>0</v>
      </c>
      <c r="M1367" s="405">
        <v>0</v>
      </c>
      <c r="N1367" s="405">
        <v>0</v>
      </c>
      <c r="O1367" s="405">
        <v>0</v>
      </c>
      <c r="P1367" s="405">
        <v>0</v>
      </c>
      <c r="Q1367" s="405">
        <v>0</v>
      </c>
      <c r="R1367" s="405">
        <v>0</v>
      </c>
      <c r="S1367" s="405">
        <v>0</v>
      </c>
      <c r="T1367" s="405">
        <v>0</v>
      </c>
    </row>
    <row r="1368" spans="1:20">
      <c r="A1368" s="405" t="s">
        <v>11669</v>
      </c>
      <c r="B1368" s="405" t="s">
        <v>11665</v>
      </c>
      <c r="C1368" s="405" t="s">
        <v>37</v>
      </c>
      <c r="D1368" s="405" t="s">
        <v>11670</v>
      </c>
      <c r="F1368" s="405">
        <v>0</v>
      </c>
      <c r="G1368" s="405">
        <v>0</v>
      </c>
      <c r="H1368" s="405">
        <v>0</v>
      </c>
      <c r="I1368" s="405">
        <v>0</v>
      </c>
      <c r="J1368" s="405">
        <v>0</v>
      </c>
      <c r="K1368" s="405">
        <v>0</v>
      </c>
      <c r="L1368" s="405">
        <v>0</v>
      </c>
      <c r="M1368" s="405">
        <v>0</v>
      </c>
      <c r="N1368" s="405">
        <v>0</v>
      </c>
      <c r="O1368" s="405">
        <v>0</v>
      </c>
      <c r="P1368" s="405">
        <v>0</v>
      </c>
      <c r="Q1368" s="405">
        <v>0</v>
      </c>
      <c r="R1368" s="405">
        <v>0</v>
      </c>
      <c r="S1368" s="405">
        <v>0</v>
      </c>
      <c r="T1368" s="405">
        <v>0</v>
      </c>
    </row>
    <row r="1369" spans="1:20">
      <c r="A1369" s="405" t="s">
        <v>11671</v>
      </c>
      <c r="B1369" s="405" t="s">
        <v>8817</v>
      </c>
      <c r="C1369" s="405" t="s">
        <v>37</v>
      </c>
      <c r="D1369" s="405" t="s">
        <v>11672</v>
      </c>
      <c r="E1369" s="405" t="s">
        <v>11673</v>
      </c>
      <c r="F1369" s="405">
        <v>12</v>
      </c>
      <c r="G1369" s="405">
        <v>2</v>
      </c>
      <c r="H1369" s="405">
        <v>1</v>
      </c>
      <c r="I1369" s="405">
        <v>1</v>
      </c>
      <c r="J1369" s="405">
        <v>0</v>
      </c>
      <c r="K1369" s="405">
        <v>0</v>
      </c>
      <c r="L1369" s="405">
        <v>3</v>
      </c>
      <c r="M1369" s="405">
        <v>0</v>
      </c>
      <c r="N1369" s="405">
        <v>0</v>
      </c>
      <c r="O1369" s="405">
        <v>0</v>
      </c>
      <c r="P1369" s="405">
        <v>1</v>
      </c>
      <c r="Q1369" s="405">
        <v>0</v>
      </c>
      <c r="R1369" s="405">
        <v>20</v>
      </c>
      <c r="S1369" s="405">
        <v>15</v>
      </c>
      <c r="T1369" s="405">
        <v>5</v>
      </c>
    </row>
    <row r="1370" spans="1:20">
      <c r="A1370" s="405" t="s">
        <v>11674</v>
      </c>
      <c r="B1370" s="405" t="s">
        <v>5275</v>
      </c>
      <c r="C1370" s="405" t="s">
        <v>37</v>
      </c>
      <c r="D1370" s="405" t="s">
        <v>11675</v>
      </c>
      <c r="E1370" s="405" t="s">
        <v>11676</v>
      </c>
      <c r="F1370" s="405">
        <v>2</v>
      </c>
      <c r="G1370" s="405">
        <v>0</v>
      </c>
      <c r="H1370" s="405">
        <v>2</v>
      </c>
      <c r="I1370" s="405">
        <v>0</v>
      </c>
      <c r="J1370" s="405">
        <v>0</v>
      </c>
      <c r="K1370" s="405">
        <v>1</v>
      </c>
      <c r="L1370" s="405">
        <v>0</v>
      </c>
      <c r="M1370" s="405">
        <v>0</v>
      </c>
      <c r="N1370" s="405">
        <v>0</v>
      </c>
      <c r="O1370" s="405">
        <v>0</v>
      </c>
      <c r="P1370" s="405">
        <v>0</v>
      </c>
      <c r="Q1370" s="405">
        <v>0</v>
      </c>
      <c r="R1370" s="405">
        <v>5</v>
      </c>
      <c r="S1370" s="405">
        <v>3</v>
      </c>
      <c r="T1370" s="405">
        <v>2</v>
      </c>
    </row>
    <row r="1371" spans="1:20">
      <c r="A1371" s="405" t="s">
        <v>11677</v>
      </c>
      <c r="B1371" s="405" t="s">
        <v>10502</v>
      </c>
      <c r="C1371" s="405" t="s">
        <v>37</v>
      </c>
      <c r="D1371" s="405" t="s">
        <v>11678</v>
      </c>
      <c r="E1371" s="405" t="s">
        <v>11679</v>
      </c>
      <c r="F1371" s="405">
        <v>0</v>
      </c>
      <c r="G1371" s="405">
        <v>0</v>
      </c>
      <c r="H1371" s="405">
        <v>0</v>
      </c>
      <c r="I1371" s="405">
        <v>1</v>
      </c>
      <c r="J1371" s="405">
        <v>1</v>
      </c>
      <c r="K1371" s="405">
        <v>0</v>
      </c>
      <c r="L1371" s="405">
        <v>0</v>
      </c>
      <c r="M1371" s="405">
        <v>0</v>
      </c>
      <c r="N1371" s="405">
        <v>0</v>
      </c>
      <c r="O1371" s="405">
        <v>1</v>
      </c>
      <c r="P1371" s="405">
        <v>0</v>
      </c>
      <c r="Q1371" s="405">
        <v>0</v>
      </c>
      <c r="R1371" s="405">
        <v>3</v>
      </c>
      <c r="S1371" s="405">
        <v>3</v>
      </c>
      <c r="T1371" s="405">
        <v>0</v>
      </c>
    </row>
    <row r="1372" spans="1:20">
      <c r="A1372" s="405" t="s">
        <v>11680</v>
      </c>
      <c r="B1372" s="405" t="s">
        <v>10810</v>
      </c>
      <c r="C1372" s="405" t="s">
        <v>37</v>
      </c>
      <c r="D1372" s="405" t="s">
        <v>11681</v>
      </c>
      <c r="F1372" s="405">
        <v>0</v>
      </c>
      <c r="G1372" s="405">
        <v>0</v>
      </c>
      <c r="H1372" s="405">
        <v>0</v>
      </c>
      <c r="I1372" s="405">
        <v>0</v>
      </c>
      <c r="J1372" s="405">
        <v>0</v>
      </c>
      <c r="K1372" s="405">
        <v>0</v>
      </c>
      <c r="L1372" s="405">
        <v>0</v>
      </c>
      <c r="M1372" s="405">
        <v>0</v>
      </c>
      <c r="N1372" s="405">
        <v>0</v>
      </c>
      <c r="O1372" s="405">
        <v>0</v>
      </c>
      <c r="P1372" s="405">
        <v>0</v>
      </c>
      <c r="Q1372" s="405">
        <v>0</v>
      </c>
      <c r="R1372" s="405">
        <v>0</v>
      </c>
      <c r="S1372" s="405">
        <v>0</v>
      </c>
      <c r="T1372" s="405">
        <v>0</v>
      </c>
    </row>
    <row r="1373" spans="1:20">
      <c r="A1373" s="405" t="s">
        <v>11682</v>
      </c>
      <c r="B1373" s="405" t="s">
        <v>10810</v>
      </c>
      <c r="C1373" s="405" t="s">
        <v>37</v>
      </c>
      <c r="E1373" s="405" t="s">
        <v>11683</v>
      </c>
      <c r="F1373" s="405">
        <v>0</v>
      </c>
      <c r="G1373" s="405">
        <v>0</v>
      </c>
      <c r="H1373" s="405">
        <v>0</v>
      </c>
      <c r="I1373" s="405">
        <v>0</v>
      </c>
      <c r="J1373" s="405">
        <v>0</v>
      </c>
      <c r="K1373" s="405">
        <v>0</v>
      </c>
      <c r="L1373" s="405">
        <v>0</v>
      </c>
      <c r="M1373" s="405">
        <v>0</v>
      </c>
      <c r="N1373" s="405">
        <v>0</v>
      </c>
      <c r="O1373" s="405">
        <v>0</v>
      </c>
      <c r="P1373" s="405">
        <v>0</v>
      </c>
      <c r="Q1373" s="405">
        <v>0</v>
      </c>
      <c r="R1373" s="405">
        <v>0</v>
      </c>
      <c r="S1373" s="405">
        <v>0</v>
      </c>
      <c r="T1373" s="405">
        <v>0</v>
      </c>
    </row>
    <row r="1374" spans="1:20">
      <c r="A1374" s="405" t="s">
        <v>11684</v>
      </c>
      <c r="B1374" s="405" t="s">
        <v>10810</v>
      </c>
      <c r="C1374" s="405" t="s">
        <v>37</v>
      </c>
      <c r="D1374" s="405" t="s">
        <v>11685</v>
      </c>
      <c r="F1374" s="405">
        <v>0</v>
      </c>
      <c r="G1374" s="405">
        <v>0</v>
      </c>
      <c r="H1374" s="405">
        <v>0</v>
      </c>
      <c r="I1374" s="405">
        <v>0</v>
      </c>
      <c r="J1374" s="405">
        <v>0</v>
      </c>
      <c r="K1374" s="405">
        <v>0</v>
      </c>
      <c r="L1374" s="405">
        <v>0</v>
      </c>
      <c r="M1374" s="405">
        <v>0</v>
      </c>
      <c r="N1374" s="405">
        <v>0</v>
      </c>
      <c r="O1374" s="405">
        <v>0</v>
      </c>
      <c r="P1374" s="405">
        <v>0</v>
      </c>
      <c r="Q1374" s="405">
        <v>0</v>
      </c>
      <c r="R1374" s="405">
        <v>0</v>
      </c>
      <c r="S1374" s="405">
        <v>0</v>
      </c>
      <c r="T1374" s="405">
        <v>0</v>
      </c>
    </row>
    <row r="1375" spans="1:20">
      <c r="A1375" s="405" t="s">
        <v>11686</v>
      </c>
      <c r="B1375" s="405" t="s">
        <v>8817</v>
      </c>
      <c r="C1375" s="405" t="s">
        <v>37</v>
      </c>
      <c r="D1375" s="405" t="s">
        <v>11687</v>
      </c>
      <c r="E1375" s="405" t="s">
        <v>11688</v>
      </c>
      <c r="F1375" s="405">
        <v>0</v>
      </c>
      <c r="G1375" s="405">
        <v>0</v>
      </c>
      <c r="H1375" s="405">
        <v>0</v>
      </c>
      <c r="I1375" s="405">
        <v>1</v>
      </c>
      <c r="J1375" s="405">
        <v>0</v>
      </c>
      <c r="K1375" s="405">
        <v>0</v>
      </c>
      <c r="L1375" s="405">
        <v>0</v>
      </c>
      <c r="M1375" s="405">
        <v>0</v>
      </c>
      <c r="N1375" s="405">
        <v>0</v>
      </c>
      <c r="O1375" s="405">
        <v>0</v>
      </c>
      <c r="P1375" s="405">
        <v>0</v>
      </c>
      <c r="Q1375" s="405">
        <v>0</v>
      </c>
      <c r="R1375" s="405">
        <v>1</v>
      </c>
      <c r="S1375" s="405">
        <v>1</v>
      </c>
      <c r="T1375" s="405">
        <v>0</v>
      </c>
    </row>
    <row r="1376" spans="1:20">
      <c r="A1376" s="405" t="s">
        <v>11689</v>
      </c>
      <c r="B1376" s="405" t="s">
        <v>11690</v>
      </c>
      <c r="C1376" s="405" t="s">
        <v>37</v>
      </c>
      <c r="D1376" s="405" t="s">
        <v>11691</v>
      </c>
      <c r="F1376" s="405">
        <v>0</v>
      </c>
      <c r="G1376" s="405">
        <v>0</v>
      </c>
      <c r="H1376" s="405">
        <v>0</v>
      </c>
      <c r="I1376" s="405">
        <v>0</v>
      </c>
      <c r="J1376" s="405">
        <v>0</v>
      </c>
      <c r="K1376" s="405">
        <v>0</v>
      </c>
      <c r="L1376" s="405">
        <v>0</v>
      </c>
      <c r="M1376" s="405">
        <v>0</v>
      </c>
      <c r="N1376" s="405">
        <v>0</v>
      </c>
      <c r="O1376" s="405">
        <v>0</v>
      </c>
      <c r="P1376" s="405">
        <v>0</v>
      </c>
      <c r="Q1376" s="405">
        <v>0</v>
      </c>
      <c r="R1376" s="405">
        <v>0</v>
      </c>
      <c r="S1376" s="405">
        <v>0</v>
      </c>
      <c r="T1376" s="405">
        <v>0</v>
      </c>
    </row>
    <row r="1377" spans="1:20">
      <c r="A1377" s="405" t="s">
        <v>11692</v>
      </c>
      <c r="B1377" s="405" t="s">
        <v>11391</v>
      </c>
      <c r="C1377" s="405" t="s">
        <v>37</v>
      </c>
      <c r="D1377" s="405" t="s">
        <v>11693</v>
      </c>
      <c r="F1377" s="405">
        <v>0</v>
      </c>
      <c r="G1377" s="405">
        <v>0</v>
      </c>
      <c r="H1377" s="405">
        <v>1</v>
      </c>
      <c r="I1377" s="405">
        <v>1</v>
      </c>
      <c r="J1377" s="405">
        <v>5</v>
      </c>
      <c r="K1377" s="405">
        <v>0</v>
      </c>
      <c r="L1377" s="405">
        <v>1</v>
      </c>
      <c r="M1377" s="405">
        <v>0</v>
      </c>
      <c r="N1377" s="405">
        <v>0</v>
      </c>
      <c r="O1377" s="405">
        <v>2</v>
      </c>
      <c r="P1377" s="405">
        <v>0</v>
      </c>
      <c r="Q1377" s="405">
        <v>0</v>
      </c>
      <c r="R1377" s="405">
        <v>10</v>
      </c>
      <c r="S1377" s="405">
        <v>8</v>
      </c>
      <c r="T1377" s="405">
        <v>2</v>
      </c>
    </row>
    <row r="1378" spans="1:20">
      <c r="A1378" s="405" t="s">
        <v>2336</v>
      </c>
      <c r="B1378" s="405" t="s">
        <v>3971</v>
      </c>
      <c r="C1378" s="405" t="s">
        <v>37</v>
      </c>
      <c r="D1378" s="405" t="s">
        <v>2337</v>
      </c>
      <c r="E1378" s="405" t="s">
        <v>2338</v>
      </c>
      <c r="F1378" s="405">
        <v>0</v>
      </c>
      <c r="G1378" s="405">
        <v>0</v>
      </c>
      <c r="H1378" s="405">
        <v>0</v>
      </c>
      <c r="I1378" s="405">
        <v>0</v>
      </c>
      <c r="J1378" s="405">
        <v>0</v>
      </c>
      <c r="K1378" s="405">
        <v>0</v>
      </c>
      <c r="L1378" s="405">
        <v>0</v>
      </c>
      <c r="M1378" s="405">
        <v>0</v>
      </c>
      <c r="N1378" s="405">
        <v>0</v>
      </c>
      <c r="O1378" s="405">
        <v>0</v>
      </c>
      <c r="P1378" s="405">
        <v>0</v>
      </c>
      <c r="Q1378" s="405">
        <v>0</v>
      </c>
      <c r="R1378" s="405">
        <v>0</v>
      </c>
      <c r="S1378" s="405">
        <v>0</v>
      </c>
      <c r="T1378" s="405">
        <v>0</v>
      </c>
    </row>
    <row r="1379" spans="1:20">
      <c r="A1379" s="405" t="s">
        <v>11694</v>
      </c>
      <c r="B1379" s="405" t="s">
        <v>11695</v>
      </c>
      <c r="C1379" s="405" t="s">
        <v>37</v>
      </c>
      <c r="D1379" s="405" t="s">
        <v>11696</v>
      </c>
      <c r="F1379" s="405">
        <v>0</v>
      </c>
      <c r="G1379" s="405">
        <v>0</v>
      </c>
      <c r="H1379" s="405">
        <v>0</v>
      </c>
      <c r="I1379" s="405">
        <v>0</v>
      </c>
      <c r="J1379" s="405">
        <v>0</v>
      </c>
      <c r="K1379" s="405">
        <v>0</v>
      </c>
      <c r="L1379" s="405">
        <v>0</v>
      </c>
      <c r="M1379" s="405">
        <v>0</v>
      </c>
      <c r="N1379" s="405">
        <v>0</v>
      </c>
      <c r="O1379" s="405">
        <v>0</v>
      </c>
      <c r="P1379" s="405">
        <v>0</v>
      </c>
      <c r="Q1379" s="405">
        <v>0</v>
      </c>
      <c r="R1379" s="405">
        <v>0</v>
      </c>
      <c r="S1379" s="405">
        <v>0</v>
      </c>
      <c r="T1379" s="405">
        <v>0</v>
      </c>
    </row>
    <row r="1380" spans="1:20">
      <c r="A1380" s="405" t="s">
        <v>5458</v>
      </c>
      <c r="B1380" s="405" t="s">
        <v>128</v>
      </c>
      <c r="C1380" s="405" t="s">
        <v>37</v>
      </c>
      <c r="D1380" s="405" t="s">
        <v>5461</v>
      </c>
      <c r="E1380" s="405" t="s">
        <v>5462</v>
      </c>
      <c r="F1380" s="405">
        <v>0</v>
      </c>
      <c r="G1380" s="405">
        <v>0</v>
      </c>
      <c r="H1380" s="405">
        <v>0</v>
      </c>
      <c r="I1380" s="405">
        <v>2</v>
      </c>
      <c r="J1380" s="405">
        <v>4</v>
      </c>
      <c r="K1380" s="405">
        <v>0</v>
      </c>
      <c r="L1380" s="405">
        <v>0</v>
      </c>
      <c r="M1380" s="405">
        <v>0</v>
      </c>
      <c r="N1380" s="405">
        <v>0</v>
      </c>
      <c r="O1380" s="405">
        <v>0</v>
      </c>
      <c r="P1380" s="405">
        <v>3</v>
      </c>
      <c r="Q1380" s="405">
        <v>0</v>
      </c>
      <c r="R1380" s="405">
        <v>9</v>
      </c>
      <c r="S1380" s="405">
        <v>4</v>
      </c>
      <c r="T1380" s="405">
        <v>5</v>
      </c>
    </row>
    <row r="1381" spans="1:20">
      <c r="A1381" s="405" t="s">
        <v>11697</v>
      </c>
      <c r="B1381" s="405" t="s">
        <v>8791</v>
      </c>
      <c r="C1381" s="405" t="s">
        <v>37</v>
      </c>
      <c r="D1381" s="405" t="s">
        <v>11698</v>
      </c>
      <c r="F1381" s="405">
        <v>2</v>
      </c>
      <c r="G1381" s="405">
        <v>0</v>
      </c>
      <c r="H1381" s="405">
        <v>7</v>
      </c>
      <c r="I1381" s="405">
        <v>6</v>
      </c>
      <c r="J1381" s="405">
        <v>10</v>
      </c>
      <c r="K1381" s="405">
        <v>0</v>
      </c>
      <c r="L1381" s="405">
        <v>1</v>
      </c>
      <c r="M1381" s="405">
        <v>2</v>
      </c>
      <c r="N1381" s="405">
        <v>6</v>
      </c>
      <c r="O1381" s="405">
        <v>6</v>
      </c>
      <c r="P1381" s="405">
        <v>5</v>
      </c>
      <c r="Q1381" s="405">
        <v>2</v>
      </c>
      <c r="R1381" s="405">
        <v>47</v>
      </c>
      <c r="S1381" s="405">
        <v>36</v>
      </c>
      <c r="T1381" s="405">
        <v>11</v>
      </c>
    </row>
    <row r="1382" spans="1:20">
      <c r="A1382" s="405" t="s">
        <v>7976</v>
      </c>
      <c r="B1382" s="405" t="s">
        <v>7183</v>
      </c>
      <c r="C1382" s="405" t="s">
        <v>37</v>
      </c>
      <c r="D1382" s="405" t="s">
        <v>7977</v>
      </c>
      <c r="E1382" s="405" t="s">
        <v>7978</v>
      </c>
      <c r="F1382" s="405">
        <v>0</v>
      </c>
      <c r="G1382" s="405">
        <v>0</v>
      </c>
      <c r="H1382" s="405">
        <v>0</v>
      </c>
      <c r="I1382" s="405">
        <v>0</v>
      </c>
      <c r="J1382" s="405">
        <v>0</v>
      </c>
      <c r="K1382" s="405">
        <v>0</v>
      </c>
      <c r="L1382" s="405">
        <v>0</v>
      </c>
      <c r="M1382" s="405">
        <v>0</v>
      </c>
      <c r="N1382" s="405">
        <v>0</v>
      </c>
      <c r="O1382" s="405">
        <v>0</v>
      </c>
      <c r="P1382" s="405">
        <v>0</v>
      </c>
      <c r="Q1382" s="405">
        <v>0</v>
      </c>
      <c r="R1382" s="405">
        <v>0</v>
      </c>
      <c r="S1382" s="405">
        <v>0</v>
      </c>
      <c r="T1382" s="405">
        <v>0</v>
      </c>
    </row>
    <row r="1383" spans="1:20">
      <c r="A1383" s="405" t="s">
        <v>11699</v>
      </c>
      <c r="B1383" s="405" t="s">
        <v>9062</v>
      </c>
      <c r="C1383" s="405" t="s">
        <v>37</v>
      </c>
      <c r="D1383" s="405" t="s">
        <v>11700</v>
      </c>
      <c r="F1383" s="405">
        <v>0</v>
      </c>
      <c r="G1383" s="405">
        <v>0</v>
      </c>
      <c r="H1383" s="405">
        <v>0</v>
      </c>
      <c r="I1383" s="405">
        <v>0</v>
      </c>
      <c r="J1383" s="405">
        <v>0</v>
      </c>
      <c r="K1383" s="405">
        <v>0</v>
      </c>
      <c r="L1383" s="405">
        <v>0</v>
      </c>
      <c r="M1383" s="405">
        <v>0</v>
      </c>
      <c r="N1383" s="405">
        <v>0</v>
      </c>
      <c r="O1383" s="405">
        <v>0</v>
      </c>
      <c r="P1383" s="405">
        <v>0</v>
      </c>
      <c r="Q1383" s="405">
        <v>0</v>
      </c>
      <c r="R1383" s="405">
        <v>0</v>
      </c>
      <c r="S1383" s="405">
        <v>0</v>
      </c>
      <c r="T1383" s="405">
        <v>0</v>
      </c>
    </row>
    <row r="1384" spans="1:20">
      <c r="A1384" s="405" t="s">
        <v>11701</v>
      </c>
      <c r="B1384" s="405" t="s">
        <v>11702</v>
      </c>
      <c r="C1384" s="405" t="s">
        <v>37</v>
      </c>
      <c r="D1384" s="405" t="s">
        <v>11703</v>
      </c>
      <c r="F1384" s="405">
        <v>0</v>
      </c>
      <c r="G1384" s="405">
        <v>0</v>
      </c>
      <c r="H1384" s="405">
        <v>0</v>
      </c>
      <c r="I1384" s="405">
        <v>0</v>
      </c>
      <c r="J1384" s="405">
        <v>0</v>
      </c>
      <c r="K1384" s="405">
        <v>0</v>
      </c>
      <c r="L1384" s="405">
        <v>0</v>
      </c>
      <c r="M1384" s="405">
        <v>0</v>
      </c>
      <c r="N1384" s="405">
        <v>0</v>
      </c>
      <c r="O1384" s="405">
        <v>0</v>
      </c>
      <c r="P1384" s="405">
        <v>0</v>
      </c>
      <c r="Q1384" s="405">
        <v>0</v>
      </c>
      <c r="R1384" s="405">
        <v>0</v>
      </c>
      <c r="S1384" s="405">
        <v>0</v>
      </c>
      <c r="T1384" s="405">
        <v>0</v>
      </c>
    </row>
    <row r="1385" spans="1:20">
      <c r="A1385" s="405" t="s">
        <v>11704</v>
      </c>
      <c r="B1385" s="405" t="s">
        <v>9210</v>
      </c>
      <c r="C1385" s="405" t="s">
        <v>37</v>
      </c>
      <c r="D1385" s="405" t="s">
        <v>11705</v>
      </c>
      <c r="F1385" s="405">
        <v>0</v>
      </c>
      <c r="G1385" s="405">
        <v>0</v>
      </c>
      <c r="H1385" s="405">
        <v>0</v>
      </c>
      <c r="I1385" s="405">
        <v>0</v>
      </c>
      <c r="J1385" s="405">
        <v>0</v>
      </c>
      <c r="K1385" s="405">
        <v>0</v>
      </c>
      <c r="L1385" s="405">
        <v>0</v>
      </c>
      <c r="M1385" s="405">
        <v>0</v>
      </c>
      <c r="N1385" s="405">
        <v>0</v>
      </c>
      <c r="O1385" s="405">
        <v>0</v>
      </c>
      <c r="P1385" s="405">
        <v>0</v>
      </c>
      <c r="Q1385" s="405">
        <v>0</v>
      </c>
      <c r="R1385" s="405">
        <v>0</v>
      </c>
      <c r="S1385" s="405">
        <v>0</v>
      </c>
      <c r="T1385" s="405">
        <v>0</v>
      </c>
    </row>
    <row r="1386" spans="1:20">
      <c r="A1386" s="405" t="s">
        <v>11706</v>
      </c>
      <c r="B1386" s="405" t="s">
        <v>11707</v>
      </c>
      <c r="C1386" s="405" t="s">
        <v>37</v>
      </c>
      <c r="D1386" s="405" t="s">
        <v>11708</v>
      </c>
      <c r="F1386" s="405">
        <v>0</v>
      </c>
      <c r="G1386" s="405">
        <v>0</v>
      </c>
      <c r="H1386" s="405">
        <v>0</v>
      </c>
      <c r="I1386" s="405">
        <v>0</v>
      </c>
      <c r="J1386" s="405">
        <v>0</v>
      </c>
      <c r="K1386" s="405">
        <v>0</v>
      </c>
      <c r="L1386" s="405">
        <v>0</v>
      </c>
      <c r="M1386" s="405">
        <v>0</v>
      </c>
      <c r="N1386" s="405">
        <v>0</v>
      </c>
      <c r="O1386" s="405">
        <v>0</v>
      </c>
      <c r="P1386" s="405">
        <v>0</v>
      </c>
      <c r="Q1386" s="405">
        <v>0</v>
      </c>
      <c r="R1386" s="405">
        <v>0</v>
      </c>
      <c r="S1386" s="405">
        <v>0</v>
      </c>
      <c r="T1386" s="405">
        <v>0</v>
      </c>
    </row>
    <row r="1387" spans="1:20">
      <c r="A1387" s="405" t="s">
        <v>11709</v>
      </c>
      <c r="B1387" s="405" t="s">
        <v>4113</v>
      </c>
      <c r="C1387" s="405" t="s">
        <v>37</v>
      </c>
      <c r="D1387" s="405" t="s">
        <v>7980</v>
      </c>
      <c r="E1387" s="405" t="s">
        <v>2514</v>
      </c>
      <c r="F1387" s="405">
        <v>4</v>
      </c>
      <c r="G1387" s="405">
        <v>5</v>
      </c>
      <c r="H1387" s="405">
        <v>0</v>
      </c>
      <c r="I1387" s="405">
        <v>7</v>
      </c>
      <c r="J1387" s="405">
        <v>6</v>
      </c>
      <c r="K1387" s="405">
        <v>0</v>
      </c>
      <c r="L1387" s="405">
        <v>6</v>
      </c>
      <c r="M1387" s="405">
        <v>0</v>
      </c>
      <c r="N1387" s="405">
        <v>1</v>
      </c>
      <c r="O1387" s="405">
        <v>1</v>
      </c>
      <c r="P1387" s="405">
        <v>15</v>
      </c>
      <c r="Q1387" s="405">
        <v>3</v>
      </c>
      <c r="R1387" s="405">
        <v>48</v>
      </c>
      <c r="S1387" s="405">
        <v>34</v>
      </c>
      <c r="T1387" s="405">
        <v>14</v>
      </c>
    </row>
    <row r="1388" spans="1:20">
      <c r="A1388" s="405" t="s">
        <v>11710</v>
      </c>
      <c r="B1388" s="405" t="s">
        <v>4409</v>
      </c>
      <c r="C1388" s="405" t="s">
        <v>37</v>
      </c>
      <c r="D1388" s="405" t="s">
        <v>11711</v>
      </c>
      <c r="F1388" s="405">
        <v>0</v>
      </c>
      <c r="G1388" s="405">
        <v>0</v>
      </c>
      <c r="H1388" s="405">
        <v>0</v>
      </c>
      <c r="I1388" s="405">
        <v>0</v>
      </c>
      <c r="J1388" s="405">
        <v>0</v>
      </c>
      <c r="K1388" s="405">
        <v>0</v>
      </c>
      <c r="L1388" s="405">
        <v>0</v>
      </c>
      <c r="M1388" s="405">
        <v>0</v>
      </c>
      <c r="N1388" s="405">
        <v>0</v>
      </c>
      <c r="O1388" s="405">
        <v>0</v>
      </c>
      <c r="P1388" s="405">
        <v>0</v>
      </c>
      <c r="Q1388" s="405">
        <v>0</v>
      </c>
      <c r="R1388" s="405">
        <v>0</v>
      </c>
      <c r="S1388" s="405">
        <v>0</v>
      </c>
      <c r="T1388" s="405">
        <v>0</v>
      </c>
    </row>
    <row r="1389" spans="1:20">
      <c r="A1389" s="405" t="s">
        <v>11712</v>
      </c>
      <c r="B1389" s="405" t="s">
        <v>6664</v>
      </c>
      <c r="C1389" s="405" t="s">
        <v>37</v>
      </c>
      <c r="D1389" s="405" t="s">
        <v>11713</v>
      </c>
      <c r="E1389" s="405" t="s">
        <v>11714</v>
      </c>
      <c r="F1389" s="405">
        <v>0</v>
      </c>
      <c r="G1389" s="405">
        <v>0</v>
      </c>
      <c r="H1389" s="405">
        <v>0</v>
      </c>
      <c r="I1389" s="405">
        <v>0</v>
      </c>
      <c r="J1389" s="405">
        <v>0</v>
      </c>
      <c r="K1389" s="405">
        <v>0</v>
      </c>
      <c r="L1389" s="405">
        <v>0</v>
      </c>
      <c r="M1389" s="405">
        <v>0</v>
      </c>
      <c r="N1389" s="405">
        <v>0</v>
      </c>
      <c r="O1389" s="405">
        <v>0</v>
      </c>
      <c r="P1389" s="405">
        <v>0</v>
      </c>
      <c r="Q1389" s="405">
        <v>0</v>
      </c>
      <c r="R1389" s="405">
        <v>0</v>
      </c>
      <c r="S1389" s="405">
        <v>0</v>
      </c>
      <c r="T1389" s="405">
        <v>0</v>
      </c>
    </row>
    <row r="1390" spans="1:20">
      <c r="A1390" s="405" t="s">
        <v>11715</v>
      </c>
      <c r="B1390" s="405" t="s">
        <v>11716</v>
      </c>
      <c r="C1390" s="405" t="s">
        <v>37</v>
      </c>
      <c r="D1390" s="405" t="s">
        <v>11717</v>
      </c>
      <c r="F1390" s="405">
        <v>0</v>
      </c>
      <c r="G1390" s="405">
        <v>0</v>
      </c>
      <c r="H1390" s="405">
        <v>0</v>
      </c>
      <c r="I1390" s="405">
        <v>0</v>
      </c>
      <c r="J1390" s="405">
        <v>0</v>
      </c>
      <c r="K1390" s="405">
        <v>0</v>
      </c>
      <c r="L1390" s="405">
        <v>0</v>
      </c>
      <c r="M1390" s="405">
        <v>0</v>
      </c>
      <c r="N1390" s="405">
        <v>0</v>
      </c>
      <c r="O1390" s="405">
        <v>0</v>
      </c>
      <c r="P1390" s="405">
        <v>0</v>
      </c>
      <c r="Q1390" s="405">
        <v>0</v>
      </c>
      <c r="R1390" s="405">
        <v>0</v>
      </c>
      <c r="S1390" s="405">
        <v>0</v>
      </c>
      <c r="T1390" s="405">
        <v>0</v>
      </c>
    </row>
    <row r="1391" spans="1:20">
      <c r="A1391" s="405" t="s">
        <v>11718</v>
      </c>
      <c r="B1391" s="405" t="s">
        <v>11716</v>
      </c>
      <c r="C1391" s="405" t="s">
        <v>37</v>
      </c>
      <c r="D1391" s="405" t="s">
        <v>11719</v>
      </c>
      <c r="F1391" s="405">
        <v>0</v>
      </c>
      <c r="G1391" s="405">
        <v>0</v>
      </c>
      <c r="H1391" s="405">
        <v>0</v>
      </c>
      <c r="I1391" s="405">
        <v>0</v>
      </c>
      <c r="J1391" s="405">
        <v>0</v>
      </c>
      <c r="K1391" s="405">
        <v>0</v>
      </c>
      <c r="L1391" s="405">
        <v>0</v>
      </c>
      <c r="M1391" s="405">
        <v>0</v>
      </c>
      <c r="N1391" s="405">
        <v>0</v>
      </c>
      <c r="O1391" s="405">
        <v>0</v>
      </c>
      <c r="P1391" s="405">
        <v>0</v>
      </c>
      <c r="Q1391" s="405">
        <v>0</v>
      </c>
      <c r="R1391" s="405">
        <v>0</v>
      </c>
      <c r="S1391" s="405">
        <v>0</v>
      </c>
      <c r="T1391" s="405">
        <v>0</v>
      </c>
    </row>
    <row r="1392" spans="1:20">
      <c r="A1392" s="405" t="s">
        <v>11720</v>
      </c>
      <c r="B1392" s="405" t="s">
        <v>9381</v>
      </c>
      <c r="C1392" s="405" t="s">
        <v>37</v>
      </c>
      <c r="D1392" s="405" t="s">
        <v>11721</v>
      </c>
      <c r="F1392" s="405">
        <v>0</v>
      </c>
      <c r="G1392" s="405">
        <v>0</v>
      </c>
      <c r="H1392" s="405">
        <v>0</v>
      </c>
      <c r="I1392" s="405">
        <v>0</v>
      </c>
      <c r="J1392" s="405">
        <v>0</v>
      </c>
      <c r="K1392" s="405">
        <v>0</v>
      </c>
      <c r="L1392" s="405">
        <v>0</v>
      </c>
      <c r="M1392" s="405">
        <v>0</v>
      </c>
      <c r="N1392" s="405">
        <v>0</v>
      </c>
      <c r="O1392" s="405">
        <v>0</v>
      </c>
      <c r="P1392" s="405">
        <v>0</v>
      </c>
      <c r="Q1392" s="405">
        <v>0</v>
      </c>
      <c r="R1392" s="405">
        <v>0</v>
      </c>
      <c r="S1392" s="405">
        <v>0</v>
      </c>
      <c r="T1392" s="405">
        <v>0</v>
      </c>
    </row>
    <row r="1393" spans="1:20">
      <c r="A1393" s="405" t="s">
        <v>11722</v>
      </c>
      <c r="B1393" s="405" t="s">
        <v>8717</v>
      </c>
      <c r="C1393" s="405" t="s">
        <v>37</v>
      </c>
      <c r="D1393" s="405" t="s">
        <v>11723</v>
      </c>
      <c r="F1393" s="405">
        <v>0</v>
      </c>
      <c r="G1393" s="405">
        <v>0</v>
      </c>
      <c r="H1393" s="405">
        <v>0</v>
      </c>
      <c r="I1393" s="405">
        <v>0</v>
      </c>
      <c r="J1393" s="405">
        <v>1</v>
      </c>
      <c r="K1393" s="405">
        <v>0</v>
      </c>
      <c r="L1393" s="405">
        <v>0</v>
      </c>
      <c r="M1393" s="405">
        <v>0</v>
      </c>
      <c r="N1393" s="405">
        <v>1</v>
      </c>
      <c r="O1393" s="405">
        <v>2</v>
      </c>
      <c r="P1393" s="405">
        <v>3</v>
      </c>
      <c r="Q1393" s="405">
        <v>0</v>
      </c>
      <c r="R1393" s="405">
        <v>7</v>
      </c>
      <c r="S1393" s="405">
        <v>5</v>
      </c>
      <c r="T1393" s="405">
        <v>2</v>
      </c>
    </row>
    <row r="1394" spans="1:20">
      <c r="A1394" s="405" t="s">
        <v>11724</v>
      </c>
      <c r="B1394" s="405" t="s">
        <v>8590</v>
      </c>
      <c r="C1394" s="405" t="s">
        <v>37</v>
      </c>
      <c r="D1394" s="405" t="s">
        <v>11725</v>
      </c>
      <c r="F1394" s="405">
        <v>0</v>
      </c>
      <c r="G1394" s="405">
        <v>0</v>
      </c>
      <c r="H1394" s="405">
        <v>0</v>
      </c>
      <c r="I1394" s="405">
        <v>0</v>
      </c>
      <c r="J1394" s="405">
        <v>0</v>
      </c>
      <c r="K1394" s="405">
        <v>0</v>
      </c>
      <c r="L1394" s="405">
        <v>0</v>
      </c>
      <c r="M1394" s="405">
        <v>0</v>
      </c>
      <c r="N1394" s="405">
        <v>0</v>
      </c>
      <c r="O1394" s="405">
        <v>0</v>
      </c>
      <c r="P1394" s="405">
        <v>0</v>
      </c>
      <c r="Q1394" s="405">
        <v>0</v>
      </c>
      <c r="R1394" s="405">
        <v>0</v>
      </c>
      <c r="S1394" s="405">
        <v>0</v>
      </c>
      <c r="T1394" s="405">
        <v>0</v>
      </c>
    </row>
    <row r="1395" spans="1:20">
      <c r="A1395" s="405" t="s">
        <v>11726</v>
      </c>
      <c r="B1395" s="405" t="s">
        <v>11727</v>
      </c>
      <c r="C1395" s="405" t="s">
        <v>37</v>
      </c>
      <c r="D1395" s="405" t="s">
        <v>11728</v>
      </c>
      <c r="E1395" s="405" t="s">
        <v>11729</v>
      </c>
      <c r="F1395" s="405">
        <v>0</v>
      </c>
      <c r="G1395" s="405">
        <v>0</v>
      </c>
      <c r="H1395" s="405">
        <v>0</v>
      </c>
      <c r="I1395" s="405">
        <v>0</v>
      </c>
      <c r="J1395" s="405">
        <v>0</v>
      </c>
      <c r="K1395" s="405">
        <v>0</v>
      </c>
      <c r="L1395" s="405">
        <v>0</v>
      </c>
      <c r="M1395" s="405">
        <v>0</v>
      </c>
      <c r="N1395" s="405">
        <v>0</v>
      </c>
      <c r="O1395" s="405">
        <v>0</v>
      </c>
      <c r="P1395" s="405">
        <v>0</v>
      </c>
      <c r="Q1395" s="405">
        <v>0</v>
      </c>
      <c r="R1395" s="405">
        <v>0</v>
      </c>
      <c r="S1395" s="405">
        <v>0</v>
      </c>
      <c r="T1395" s="405">
        <v>0</v>
      </c>
    </row>
    <row r="1396" spans="1:20">
      <c r="A1396" s="405" t="s">
        <v>11730</v>
      </c>
      <c r="B1396" s="405" t="s">
        <v>3912</v>
      </c>
      <c r="C1396" s="405" t="s">
        <v>37</v>
      </c>
      <c r="D1396" s="405" t="s">
        <v>7983</v>
      </c>
      <c r="E1396" s="405" t="s">
        <v>7984</v>
      </c>
      <c r="F1396" s="405">
        <v>0</v>
      </c>
      <c r="G1396" s="405">
        <v>0</v>
      </c>
      <c r="H1396" s="405">
        <v>0</v>
      </c>
      <c r="I1396" s="405">
        <v>0</v>
      </c>
      <c r="J1396" s="405">
        <v>0</v>
      </c>
      <c r="K1396" s="405">
        <v>0</v>
      </c>
      <c r="L1396" s="405">
        <v>0</v>
      </c>
      <c r="M1396" s="405">
        <v>0</v>
      </c>
      <c r="N1396" s="405">
        <v>0</v>
      </c>
      <c r="O1396" s="405">
        <v>0</v>
      </c>
      <c r="P1396" s="405">
        <v>0</v>
      </c>
      <c r="Q1396" s="405">
        <v>0</v>
      </c>
      <c r="R1396" s="405">
        <v>0</v>
      </c>
      <c r="S1396" s="405">
        <v>0</v>
      </c>
      <c r="T1396" s="405">
        <v>0</v>
      </c>
    </row>
    <row r="1397" spans="1:20">
      <c r="A1397" s="405" t="s">
        <v>11731</v>
      </c>
      <c r="B1397" s="405" t="s">
        <v>4958</v>
      </c>
      <c r="C1397" s="405" t="s">
        <v>37</v>
      </c>
      <c r="D1397" s="405" t="s">
        <v>2592</v>
      </c>
      <c r="E1397" s="405" t="s">
        <v>2593</v>
      </c>
      <c r="F1397" s="405">
        <v>0</v>
      </c>
      <c r="G1397" s="405">
        <v>0</v>
      </c>
      <c r="H1397" s="405">
        <v>0</v>
      </c>
      <c r="I1397" s="405">
        <v>0</v>
      </c>
      <c r="J1397" s="405">
        <v>0</v>
      </c>
      <c r="K1397" s="405">
        <v>0</v>
      </c>
      <c r="L1397" s="405">
        <v>0</v>
      </c>
      <c r="M1397" s="405">
        <v>0</v>
      </c>
      <c r="N1397" s="405">
        <v>0</v>
      </c>
      <c r="O1397" s="405">
        <v>0</v>
      </c>
      <c r="P1397" s="405">
        <v>0</v>
      </c>
      <c r="Q1397" s="405">
        <v>0</v>
      </c>
      <c r="R1397" s="405">
        <v>0</v>
      </c>
      <c r="S1397" s="405">
        <v>0</v>
      </c>
      <c r="T1397" s="405">
        <v>0</v>
      </c>
    </row>
    <row r="1398" spans="1:20">
      <c r="A1398" s="405" t="s">
        <v>11732</v>
      </c>
      <c r="B1398" s="405" t="s">
        <v>128</v>
      </c>
      <c r="C1398" s="405" t="s">
        <v>37</v>
      </c>
      <c r="D1398" s="405" t="s">
        <v>11733</v>
      </c>
      <c r="F1398" s="405">
        <v>0</v>
      </c>
      <c r="G1398" s="405">
        <v>0</v>
      </c>
      <c r="H1398" s="405">
        <v>1</v>
      </c>
      <c r="I1398" s="405">
        <v>0</v>
      </c>
      <c r="J1398" s="405">
        <v>0</v>
      </c>
      <c r="K1398" s="405">
        <v>0</v>
      </c>
      <c r="L1398" s="405">
        <v>0</v>
      </c>
      <c r="M1398" s="405">
        <v>0</v>
      </c>
      <c r="N1398" s="405">
        <v>0</v>
      </c>
      <c r="O1398" s="405">
        <v>0</v>
      </c>
      <c r="P1398" s="405">
        <v>0</v>
      </c>
      <c r="Q1398" s="405">
        <v>0</v>
      </c>
      <c r="R1398" s="405">
        <v>1</v>
      </c>
      <c r="S1398" s="405">
        <v>1</v>
      </c>
      <c r="T1398" s="405">
        <v>0</v>
      </c>
    </row>
    <row r="1399" spans="1:20">
      <c r="A1399" s="405" t="s">
        <v>11734</v>
      </c>
      <c r="B1399" s="405" t="s">
        <v>4003</v>
      </c>
      <c r="C1399" s="405" t="s">
        <v>37</v>
      </c>
      <c r="D1399" s="405" t="s">
        <v>11735</v>
      </c>
      <c r="E1399" s="405" t="s">
        <v>11736</v>
      </c>
      <c r="F1399" s="405">
        <v>0</v>
      </c>
      <c r="G1399" s="405">
        <v>0</v>
      </c>
      <c r="H1399" s="405">
        <v>0</v>
      </c>
      <c r="I1399" s="405">
        <v>0</v>
      </c>
      <c r="J1399" s="405">
        <v>0</v>
      </c>
      <c r="K1399" s="405">
        <v>0</v>
      </c>
      <c r="L1399" s="405">
        <v>0</v>
      </c>
      <c r="M1399" s="405">
        <v>0</v>
      </c>
      <c r="N1399" s="405">
        <v>0</v>
      </c>
      <c r="O1399" s="405">
        <v>0</v>
      </c>
      <c r="P1399" s="405">
        <v>0</v>
      </c>
      <c r="Q1399" s="405">
        <v>0</v>
      </c>
      <c r="R1399" s="405">
        <v>0</v>
      </c>
      <c r="S1399" s="405">
        <v>0</v>
      </c>
      <c r="T1399" s="405">
        <v>0</v>
      </c>
    </row>
    <row r="1400" spans="1:20">
      <c r="A1400" s="405" t="s">
        <v>11737</v>
      </c>
      <c r="B1400" s="405" t="s">
        <v>8679</v>
      </c>
      <c r="C1400" s="405" t="s">
        <v>37</v>
      </c>
      <c r="D1400" s="405" t="s">
        <v>11738</v>
      </c>
      <c r="E1400" s="405" t="s">
        <v>11739</v>
      </c>
      <c r="F1400" s="405">
        <v>1</v>
      </c>
      <c r="G1400" s="405">
        <v>6</v>
      </c>
      <c r="H1400" s="405">
        <v>4</v>
      </c>
      <c r="I1400" s="405">
        <v>10</v>
      </c>
      <c r="J1400" s="405">
        <v>10</v>
      </c>
      <c r="K1400" s="405">
        <v>1</v>
      </c>
      <c r="L1400" s="405">
        <v>0</v>
      </c>
      <c r="M1400" s="405">
        <v>0</v>
      </c>
      <c r="N1400" s="405">
        <v>9</v>
      </c>
      <c r="O1400" s="405">
        <v>13</v>
      </c>
      <c r="P1400" s="405">
        <v>1</v>
      </c>
      <c r="Q1400" s="405">
        <v>0</v>
      </c>
      <c r="R1400" s="405">
        <v>55</v>
      </c>
      <c r="S1400" s="405">
        <v>41</v>
      </c>
      <c r="T1400" s="405">
        <v>14</v>
      </c>
    </row>
    <row r="1401" spans="1:20">
      <c r="A1401" s="405" t="s">
        <v>11740</v>
      </c>
      <c r="B1401" s="405" t="s">
        <v>8960</v>
      </c>
      <c r="C1401" s="405" t="s">
        <v>37</v>
      </c>
      <c r="D1401" s="405" t="s">
        <v>11741</v>
      </c>
      <c r="F1401" s="405">
        <v>1</v>
      </c>
      <c r="G1401" s="405">
        <v>5</v>
      </c>
      <c r="H1401" s="405">
        <v>16</v>
      </c>
      <c r="I1401" s="405">
        <v>13</v>
      </c>
      <c r="J1401" s="405">
        <v>13</v>
      </c>
      <c r="K1401" s="405">
        <v>0</v>
      </c>
      <c r="L1401" s="405">
        <v>2</v>
      </c>
      <c r="M1401" s="405">
        <v>3</v>
      </c>
      <c r="N1401" s="405">
        <v>17</v>
      </c>
      <c r="O1401" s="405">
        <v>40</v>
      </c>
      <c r="P1401" s="405">
        <v>38</v>
      </c>
      <c r="Q1401" s="405">
        <v>2</v>
      </c>
      <c r="R1401" s="405">
        <v>150</v>
      </c>
      <c r="S1401" s="405">
        <v>110</v>
      </c>
      <c r="T1401" s="405">
        <v>40</v>
      </c>
    </row>
    <row r="1402" spans="1:20">
      <c r="A1402" s="405" t="s">
        <v>11742</v>
      </c>
      <c r="B1402" s="405" t="s">
        <v>8960</v>
      </c>
      <c r="C1402" s="405" t="s">
        <v>37</v>
      </c>
      <c r="D1402" s="405" t="s">
        <v>11743</v>
      </c>
      <c r="F1402" s="405">
        <v>0</v>
      </c>
      <c r="G1402" s="405">
        <v>3</v>
      </c>
      <c r="H1402" s="405">
        <v>0</v>
      </c>
      <c r="I1402" s="405">
        <v>0</v>
      </c>
      <c r="J1402" s="405">
        <v>0</v>
      </c>
      <c r="K1402" s="405">
        <v>0</v>
      </c>
      <c r="L1402" s="405">
        <v>0</v>
      </c>
      <c r="M1402" s="405">
        <v>0</v>
      </c>
      <c r="N1402" s="405">
        <v>13</v>
      </c>
      <c r="O1402" s="405">
        <v>5</v>
      </c>
      <c r="P1402" s="405">
        <v>1</v>
      </c>
      <c r="Q1402" s="405">
        <v>0</v>
      </c>
      <c r="R1402" s="405">
        <v>22</v>
      </c>
      <c r="S1402" s="405">
        <v>14</v>
      </c>
      <c r="T1402" s="405">
        <v>8</v>
      </c>
    </row>
    <row r="1403" spans="1:20">
      <c r="A1403" s="405" t="s">
        <v>11744</v>
      </c>
      <c r="B1403" s="405" t="s">
        <v>8579</v>
      </c>
      <c r="C1403" s="405" t="s">
        <v>37</v>
      </c>
      <c r="D1403" s="405" t="s">
        <v>11745</v>
      </c>
      <c r="E1403" s="405" t="s">
        <v>11746</v>
      </c>
      <c r="F1403" s="405">
        <v>0</v>
      </c>
      <c r="G1403" s="405">
        <v>0</v>
      </c>
      <c r="H1403" s="405">
        <v>0</v>
      </c>
      <c r="I1403" s="405">
        <v>0</v>
      </c>
      <c r="J1403" s="405">
        <v>1</v>
      </c>
      <c r="K1403" s="405">
        <v>0</v>
      </c>
      <c r="L1403" s="405">
        <v>0</v>
      </c>
      <c r="M1403" s="405">
        <v>0</v>
      </c>
      <c r="N1403" s="405">
        <v>0</v>
      </c>
      <c r="O1403" s="405">
        <v>0</v>
      </c>
      <c r="P1403" s="405">
        <v>0</v>
      </c>
      <c r="Q1403" s="405">
        <v>0</v>
      </c>
      <c r="R1403" s="405">
        <v>1</v>
      </c>
      <c r="S1403" s="405">
        <v>0</v>
      </c>
      <c r="T1403" s="405">
        <v>1</v>
      </c>
    </row>
    <row r="1404" spans="1:20">
      <c r="A1404" s="405" t="s">
        <v>11747</v>
      </c>
      <c r="B1404" s="405" t="s">
        <v>11748</v>
      </c>
      <c r="C1404" s="405" t="s">
        <v>37</v>
      </c>
      <c r="D1404" s="405" t="s">
        <v>11749</v>
      </c>
      <c r="F1404" s="405">
        <v>0</v>
      </c>
      <c r="G1404" s="405">
        <v>0</v>
      </c>
      <c r="H1404" s="405">
        <v>0</v>
      </c>
      <c r="I1404" s="405">
        <v>0</v>
      </c>
      <c r="J1404" s="405">
        <v>0</v>
      </c>
      <c r="K1404" s="405">
        <v>0</v>
      </c>
      <c r="L1404" s="405">
        <v>0</v>
      </c>
      <c r="M1404" s="405">
        <v>0</v>
      </c>
      <c r="N1404" s="405">
        <v>0</v>
      </c>
      <c r="O1404" s="405">
        <v>0</v>
      </c>
      <c r="P1404" s="405">
        <v>0</v>
      </c>
      <c r="Q1404" s="405">
        <v>0</v>
      </c>
      <c r="R1404" s="405">
        <v>0</v>
      </c>
      <c r="S1404" s="405">
        <v>0</v>
      </c>
      <c r="T1404" s="405">
        <v>0</v>
      </c>
    </row>
    <row r="1405" spans="1:20">
      <c r="A1405" s="405" t="s">
        <v>11750</v>
      </c>
      <c r="B1405" s="405" t="s">
        <v>11751</v>
      </c>
      <c r="C1405" s="405" t="s">
        <v>37</v>
      </c>
      <c r="D1405" s="405" t="s">
        <v>11752</v>
      </c>
      <c r="F1405" s="405">
        <v>0</v>
      </c>
      <c r="G1405" s="405">
        <v>0</v>
      </c>
      <c r="H1405" s="405">
        <v>0</v>
      </c>
      <c r="I1405" s="405">
        <v>0</v>
      </c>
      <c r="J1405" s="405">
        <v>0</v>
      </c>
      <c r="K1405" s="405">
        <v>0</v>
      </c>
      <c r="L1405" s="405">
        <v>0</v>
      </c>
      <c r="M1405" s="405">
        <v>0</v>
      </c>
      <c r="N1405" s="405">
        <v>0</v>
      </c>
      <c r="O1405" s="405">
        <v>0</v>
      </c>
      <c r="P1405" s="405">
        <v>0</v>
      </c>
      <c r="Q1405" s="405">
        <v>0</v>
      </c>
      <c r="R1405" s="405">
        <v>0</v>
      </c>
      <c r="S1405" s="405">
        <v>0</v>
      </c>
      <c r="T1405" s="405">
        <v>0</v>
      </c>
    </row>
    <row r="1406" spans="1:20">
      <c r="A1406" s="405" t="s">
        <v>11753</v>
      </c>
      <c r="B1406" s="405" t="s">
        <v>11754</v>
      </c>
      <c r="C1406" s="405" t="s">
        <v>37</v>
      </c>
      <c r="D1406" s="405" t="s">
        <v>11755</v>
      </c>
      <c r="F1406" s="405">
        <v>0</v>
      </c>
      <c r="G1406" s="405">
        <v>0</v>
      </c>
      <c r="H1406" s="405">
        <v>0</v>
      </c>
      <c r="I1406" s="405">
        <v>0</v>
      </c>
      <c r="J1406" s="405">
        <v>0</v>
      </c>
      <c r="K1406" s="405">
        <v>0</v>
      </c>
      <c r="L1406" s="405">
        <v>1</v>
      </c>
      <c r="M1406" s="405">
        <v>0</v>
      </c>
      <c r="N1406" s="405">
        <v>1</v>
      </c>
      <c r="O1406" s="405">
        <v>0</v>
      </c>
      <c r="P1406" s="405">
        <v>4</v>
      </c>
      <c r="Q1406" s="405">
        <v>0</v>
      </c>
      <c r="R1406" s="405">
        <v>6</v>
      </c>
      <c r="S1406" s="405">
        <v>4</v>
      </c>
      <c r="T1406" s="405">
        <v>2</v>
      </c>
    </row>
    <row r="1407" spans="1:20">
      <c r="A1407" s="405" t="s">
        <v>11756</v>
      </c>
      <c r="B1407" s="405" t="s">
        <v>11757</v>
      </c>
      <c r="C1407" s="405" t="s">
        <v>37</v>
      </c>
      <c r="D1407" s="405" t="s">
        <v>11758</v>
      </c>
      <c r="F1407" s="405">
        <v>0</v>
      </c>
      <c r="G1407" s="405">
        <v>0</v>
      </c>
      <c r="H1407" s="405">
        <v>0</v>
      </c>
      <c r="I1407" s="405">
        <v>0</v>
      </c>
      <c r="J1407" s="405">
        <v>0</v>
      </c>
      <c r="K1407" s="405">
        <v>0</v>
      </c>
      <c r="L1407" s="405">
        <v>0</v>
      </c>
      <c r="M1407" s="405">
        <v>0</v>
      </c>
      <c r="N1407" s="405">
        <v>0</v>
      </c>
      <c r="O1407" s="405">
        <v>0</v>
      </c>
      <c r="P1407" s="405">
        <v>0</v>
      </c>
      <c r="Q1407" s="405">
        <v>0</v>
      </c>
      <c r="R1407" s="405">
        <v>0</v>
      </c>
      <c r="S1407" s="405">
        <v>0</v>
      </c>
      <c r="T1407" s="405">
        <v>0</v>
      </c>
    </row>
    <row r="1408" spans="1:20">
      <c r="A1408" s="405" t="s">
        <v>11759</v>
      </c>
      <c r="B1408" s="405" t="s">
        <v>8647</v>
      </c>
      <c r="C1408" s="405" t="s">
        <v>37</v>
      </c>
      <c r="D1408" s="405" t="s">
        <v>11760</v>
      </c>
      <c r="E1408" s="405" t="s">
        <v>11761</v>
      </c>
      <c r="F1408" s="405">
        <v>0</v>
      </c>
      <c r="G1408" s="405">
        <v>0</v>
      </c>
      <c r="H1408" s="405">
        <v>0</v>
      </c>
      <c r="I1408" s="405">
        <v>0</v>
      </c>
      <c r="J1408" s="405">
        <v>0</v>
      </c>
      <c r="K1408" s="405">
        <v>0</v>
      </c>
      <c r="L1408" s="405">
        <v>0</v>
      </c>
      <c r="M1408" s="405">
        <v>0</v>
      </c>
      <c r="N1408" s="405">
        <v>0</v>
      </c>
      <c r="O1408" s="405">
        <v>0</v>
      </c>
      <c r="P1408" s="405">
        <v>0</v>
      </c>
      <c r="Q1408" s="405">
        <v>0</v>
      </c>
      <c r="R1408" s="405">
        <v>0</v>
      </c>
      <c r="S1408" s="405">
        <v>0</v>
      </c>
      <c r="T1408" s="405">
        <v>0</v>
      </c>
    </row>
    <row r="1409" spans="1:20">
      <c r="A1409" s="405" t="s">
        <v>5092</v>
      </c>
      <c r="B1409" s="405" t="s">
        <v>11762</v>
      </c>
      <c r="C1409" s="405" t="s">
        <v>37</v>
      </c>
      <c r="D1409" s="405" t="s">
        <v>5096</v>
      </c>
      <c r="E1409" s="405" t="s">
        <v>5097</v>
      </c>
      <c r="F1409" s="405">
        <v>0</v>
      </c>
      <c r="G1409" s="405">
        <v>0</v>
      </c>
      <c r="H1409" s="405">
        <v>0</v>
      </c>
      <c r="I1409" s="405">
        <v>0</v>
      </c>
      <c r="J1409" s="405">
        <v>0</v>
      </c>
      <c r="K1409" s="405">
        <v>0</v>
      </c>
      <c r="L1409" s="405">
        <v>0</v>
      </c>
      <c r="M1409" s="405">
        <v>0</v>
      </c>
      <c r="N1409" s="405">
        <v>0</v>
      </c>
      <c r="O1409" s="405">
        <v>0</v>
      </c>
      <c r="P1409" s="405">
        <v>0</v>
      </c>
      <c r="Q1409" s="405">
        <v>0</v>
      </c>
      <c r="R1409" s="405">
        <v>0</v>
      </c>
      <c r="S1409" s="405">
        <v>0</v>
      </c>
      <c r="T1409" s="405">
        <v>0</v>
      </c>
    </row>
    <row r="1410" spans="1:20">
      <c r="A1410" s="405" t="s">
        <v>11763</v>
      </c>
      <c r="B1410" s="405" t="s">
        <v>11056</v>
      </c>
      <c r="C1410" s="405" t="s">
        <v>37</v>
      </c>
      <c r="D1410" s="405" t="s">
        <v>11764</v>
      </c>
      <c r="F1410" s="405">
        <v>0</v>
      </c>
      <c r="G1410" s="405">
        <v>0</v>
      </c>
      <c r="H1410" s="405">
        <v>0</v>
      </c>
      <c r="I1410" s="405">
        <v>0</v>
      </c>
      <c r="J1410" s="405">
        <v>0</v>
      </c>
      <c r="K1410" s="405">
        <v>0</v>
      </c>
      <c r="L1410" s="405">
        <v>0</v>
      </c>
      <c r="M1410" s="405">
        <v>0</v>
      </c>
      <c r="N1410" s="405">
        <v>0</v>
      </c>
      <c r="O1410" s="405">
        <v>0</v>
      </c>
      <c r="P1410" s="405">
        <v>0</v>
      </c>
      <c r="Q1410" s="405">
        <v>0</v>
      </c>
      <c r="R1410" s="405">
        <v>0</v>
      </c>
      <c r="S1410" s="405">
        <v>0</v>
      </c>
      <c r="T1410" s="405">
        <v>0</v>
      </c>
    </row>
    <row r="1411" spans="1:20">
      <c r="A1411" s="405" t="s">
        <v>11765</v>
      </c>
      <c r="B1411" s="405" t="s">
        <v>8664</v>
      </c>
      <c r="C1411" s="405" t="s">
        <v>37</v>
      </c>
      <c r="D1411" s="405" t="s">
        <v>11766</v>
      </c>
      <c r="F1411" s="405">
        <v>2</v>
      </c>
      <c r="G1411" s="405">
        <v>0</v>
      </c>
      <c r="H1411" s="405">
        <v>0</v>
      </c>
      <c r="I1411" s="405">
        <v>1</v>
      </c>
      <c r="J1411" s="405">
        <v>0</v>
      </c>
      <c r="K1411" s="405">
        <v>0</v>
      </c>
      <c r="L1411" s="405">
        <v>0</v>
      </c>
      <c r="M1411" s="405">
        <v>0</v>
      </c>
      <c r="N1411" s="405">
        <v>1</v>
      </c>
      <c r="O1411" s="405">
        <v>0</v>
      </c>
      <c r="P1411" s="405">
        <v>0</v>
      </c>
      <c r="Q1411" s="405">
        <v>0</v>
      </c>
      <c r="R1411" s="405">
        <v>4</v>
      </c>
      <c r="S1411" s="405">
        <v>3</v>
      </c>
      <c r="T1411" s="405">
        <v>1</v>
      </c>
    </row>
    <row r="1412" spans="1:20">
      <c r="A1412" s="405" t="s">
        <v>11767</v>
      </c>
      <c r="B1412" s="405" t="s">
        <v>7197</v>
      </c>
      <c r="C1412" s="405" t="s">
        <v>37</v>
      </c>
      <c r="D1412" s="405" t="s">
        <v>2681</v>
      </c>
      <c r="E1412" s="405" t="s">
        <v>2682</v>
      </c>
      <c r="F1412" s="405">
        <v>0</v>
      </c>
      <c r="G1412" s="405">
        <v>0</v>
      </c>
      <c r="H1412" s="405">
        <v>0</v>
      </c>
      <c r="I1412" s="405">
        <v>0</v>
      </c>
      <c r="J1412" s="405">
        <v>0</v>
      </c>
      <c r="K1412" s="405">
        <v>0</v>
      </c>
      <c r="L1412" s="405">
        <v>0</v>
      </c>
      <c r="M1412" s="405">
        <v>0</v>
      </c>
      <c r="N1412" s="405">
        <v>0</v>
      </c>
      <c r="O1412" s="405">
        <v>0</v>
      </c>
      <c r="P1412" s="405">
        <v>0</v>
      </c>
      <c r="Q1412" s="405">
        <v>0</v>
      </c>
      <c r="R1412" s="405">
        <v>0</v>
      </c>
      <c r="S1412" s="405">
        <v>0</v>
      </c>
      <c r="T1412" s="405">
        <v>0</v>
      </c>
    </row>
    <row r="1413" spans="1:20">
      <c r="A1413" s="405" t="s">
        <v>11768</v>
      </c>
      <c r="B1413" s="405" t="s">
        <v>11769</v>
      </c>
      <c r="C1413" s="405" t="s">
        <v>37</v>
      </c>
      <c r="D1413" s="405" t="s">
        <v>11770</v>
      </c>
      <c r="F1413" s="405">
        <v>2</v>
      </c>
      <c r="G1413" s="405">
        <v>0</v>
      </c>
      <c r="H1413" s="405">
        <v>7</v>
      </c>
      <c r="I1413" s="405">
        <v>7</v>
      </c>
      <c r="J1413" s="405">
        <v>0</v>
      </c>
      <c r="K1413" s="405">
        <v>0</v>
      </c>
      <c r="L1413" s="405">
        <v>0</v>
      </c>
      <c r="M1413" s="405">
        <v>0</v>
      </c>
      <c r="N1413" s="405">
        <v>10</v>
      </c>
      <c r="O1413" s="405">
        <v>2</v>
      </c>
      <c r="P1413" s="405">
        <v>0</v>
      </c>
      <c r="Q1413" s="405">
        <v>1</v>
      </c>
      <c r="R1413" s="405">
        <v>29</v>
      </c>
      <c r="S1413" s="405">
        <v>25</v>
      </c>
      <c r="T1413" s="405">
        <v>4</v>
      </c>
    </row>
    <row r="1414" spans="1:20">
      <c r="A1414" s="405" t="s">
        <v>11771</v>
      </c>
      <c r="B1414" s="405" t="s">
        <v>11772</v>
      </c>
      <c r="C1414" s="405" t="s">
        <v>37</v>
      </c>
      <c r="D1414" s="405" t="s">
        <v>11773</v>
      </c>
      <c r="F1414" s="405">
        <v>0</v>
      </c>
      <c r="G1414" s="405">
        <v>0</v>
      </c>
      <c r="H1414" s="405">
        <v>0</v>
      </c>
      <c r="I1414" s="405">
        <v>0</v>
      </c>
      <c r="J1414" s="405">
        <v>0</v>
      </c>
      <c r="K1414" s="405">
        <v>0</v>
      </c>
      <c r="L1414" s="405">
        <v>0</v>
      </c>
      <c r="M1414" s="405">
        <v>0</v>
      </c>
      <c r="N1414" s="405">
        <v>0</v>
      </c>
      <c r="O1414" s="405">
        <v>0</v>
      </c>
      <c r="P1414" s="405">
        <v>0</v>
      </c>
      <c r="Q1414" s="405">
        <v>0</v>
      </c>
      <c r="R1414" s="405">
        <v>0</v>
      </c>
      <c r="S1414" s="405">
        <v>0</v>
      </c>
      <c r="T1414" s="405">
        <v>0</v>
      </c>
    </row>
    <row r="1415" spans="1:20">
      <c r="A1415" s="405" t="s">
        <v>11774</v>
      </c>
      <c r="B1415" s="405" t="s">
        <v>9849</v>
      </c>
      <c r="C1415" s="405" t="s">
        <v>37</v>
      </c>
      <c r="D1415" s="405" t="s">
        <v>11775</v>
      </c>
      <c r="F1415" s="405">
        <v>0</v>
      </c>
      <c r="G1415" s="405">
        <v>0</v>
      </c>
      <c r="H1415" s="405">
        <v>0</v>
      </c>
      <c r="I1415" s="405">
        <v>0</v>
      </c>
      <c r="J1415" s="405">
        <v>0</v>
      </c>
      <c r="K1415" s="405">
        <v>0</v>
      </c>
      <c r="L1415" s="405">
        <v>0</v>
      </c>
      <c r="M1415" s="405">
        <v>0</v>
      </c>
      <c r="N1415" s="405">
        <v>0</v>
      </c>
      <c r="O1415" s="405">
        <v>0</v>
      </c>
      <c r="P1415" s="405">
        <v>0</v>
      </c>
      <c r="Q1415" s="405">
        <v>0</v>
      </c>
      <c r="R1415" s="405">
        <v>0</v>
      </c>
      <c r="S1415" s="405">
        <v>0</v>
      </c>
      <c r="T1415" s="405">
        <v>0</v>
      </c>
    </row>
    <row r="1416" spans="1:20">
      <c r="A1416" s="405" t="s">
        <v>11776</v>
      </c>
      <c r="B1416" s="405" t="s">
        <v>11777</v>
      </c>
      <c r="C1416" s="405" t="s">
        <v>37</v>
      </c>
      <c r="D1416" s="405" t="s">
        <v>11778</v>
      </c>
      <c r="F1416" s="405">
        <v>0</v>
      </c>
      <c r="G1416" s="405">
        <v>0</v>
      </c>
      <c r="H1416" s="405">
        <v>0</v>
      </c>
      <c r="I1416" s="405">
        <v>0</v>
      </c>
      <c r="J1416" s="405">
        <v>0</v>
      </c>
      <c r="K1416" s="405">
        <v>0</v>
      </c>
      <c r="L1416" s="405">
        <v>0</v>
      </c>
      <c r="M1416" s="405">
        <v>0</v>
      </c>
      <c r="N1416" s="405">
        <v>0</v>
      </c>
      <c r="O1416" s="405">
        <v>0</v>
      </c>
      <c r="P1416" s="405">
        <v>0</v>
      </c>
      <c r="Q1416" s="405">
        <v>0</v>
      </c>
      <c r="R1416" s="405">
        <v>0</v>
      </c>
      <c r="S1416" s="405">
        <v>0</v>
      </c>
      <c r="T1416" s="405">
        <v>0</v>
      </c>
    </row>
    <row r="1417" spans="1:20">
      <c r="A1417" s="405" t="s">
        <v>11779</v>
      </c>
      <c r="B1417" s="405" t="s">
        <v>11780</v>
      </c>
      <c r="C1417" s="405" t="s">
        <v>37</v>
      </c>
      <c r="D1417" s="405" t="s">
        <v>11781</v>
      </c>
      <c r="F1417" s="405">
        <v>0</v>
      </c>
      <c r="G1417" s="405">
        <v>0</v>
      </c>
      <c r="H1417" s="405">
        <v>0</v>
      </c>
      <c r="I1417" s="405">
        <v>0</v>
      </c>
      <c r="J1417" s="405">
        <v>0</v>
      </c>
      <c r="K1417" s="405">
        <v>0</v>
      </c>
      <c r="L1417" s="405">
        <v>0</v>
      </c>
      <c r="M1417" s="405">
        <v>0</v>
      </c>
      <c r="N1417" s="405">
        <v>0</v>
      </c>
      <c r="O1417" s="405">
        <v>0</v>
      </c>
      <c r="P1417" s="405">
        <v>0</v>
      </c>
      <c r="Q1417" s="405">
        <v>0</v>
      </c>
      <c r="R1417" s="405">
        <v>0</v>
      </c>
      <c r="S1417" s="405">
        <v>0</v>
      </c>
      <c r="T1417" s="405">
        <v>0</v>
      </c>
    </row>
    <row r="1418" spans="1:20">
      <c r="A1418" s="405" t="s">
        <v>11782</v>
      </c>
      <c r="B1418" s="405" t="s">
        <v>4113</v>
      </c>
      <c r="C1418" s="405" t="s">
        <v>37</v>
      </c>
      <c r="D1418" s="405" t="s">
        <v>11783</v>
      </c>
      <c r="E1418" s="405" t="s">
        <v>11784</v>
      </c>
      <c r="F1418" s="405">
        <v>0</v>
      </c>
      <c r="G1418" s="405">
        <v>2</v>
      </c>
      <c r="H1418" s="405">
        <v>5</v>
      </c>
      <c r="I1418" s="405">
        <v>4</v>
      </c>
      <c r="J1418" s="405">
        <v>2</v>
      </c>
      <c r="K1418" s="405">
        <v>0</v>
      </c>
      <c r="L1418" s="405">
        <v>0</v>
      </c>
      <c r="M1418" s="405">
        <v>0</v>
      </c>
      <c r="N1418" s="405">
        <v>2</v>
      </c>
      <c r="O1418" s="405">
        <v>0</v>
      </c>
      <c r="P1418" s="405">
        <v>4</v>
      </c>
      <c r="Q1418" s="405">
        <v>1</v>
      </c>
      <c r="R1418" s="405">
        <v>20</v>
      </c>
      <c r="S1418" s="405">
        <v>12</v>
      </c>
      <c r="T1418" s="405">
        <v>8</v>
      </c>
    </row>
    <row r="1419" spans="1:20">
      <c r="A1419" s="405" t="s">
        <v>11785</v>
      </c>
      <c r="B1419" s="405" t="s">
        <v>8647</v>
      </c>
      <c r="C1419" s="405" t="s">
        <v>37</v>
      </c>
      <c r="D1419" s="405" t="s">
        <v>11786</v>
      </c>
      <c r="E1419" s="405" t="s">
        <v>11787</v>
      </c>
      <c r="F1419" s="405">
        <v>0</v>
      </c>
      <c r="G1419" s="405">
        <v>0</v>
      </c>
      <c r="H1419" s="405">
        <v>0</v>
      </c>
      <c r="I1419" s="405">
        <v>0</v>
      </c>
      <c r="J1419" s="405">
        <v>0</v>
      </c>
      <c r="K1419" s="405">
        <v>0</v>
      </c>
      <c r="L1419" s="405">
        <v>0</v>
      </c>
      <c r="M1419" s="405">
        <v>0</v>
      </c>
      <c r="N1419" s="405">
        <v>0</v>
      </c>
      <c r="O1419" s="405">
        <v>0</v>
      </c>
      <c r="P1419" s="405">
        <v>0</v>
      </c>
      <c r="Q1419" s="405">
        <v>0</v>
      </c>
      <c r="R1419" s="405">
        <v>0</v>
      </c>
      <c r="S1419" s="405">
        <v>0</v>
      </c>
      <c r="T1419" s="405">
        <v>0</v>
      </c>
    </row>
    <row r="1420" spans="1:20">
      <c r="A1420" s="405" t="s">
        <v>11788</v>
      </c>
      <c r="B1420" s="405" t="s">
        <v>11789</v>
      </c>
      <c r="C1420" s="405" t="s">
        <v>37</v>
      </c>
      <c r="D1420" s="405" t="s">
        <v>11790</v>
      </c>
      <c r="F1420" s="405">
        <v>0</v>
      </c>
      <c r="G1420" s="405">
        <v>0</v>
      </c>
      <c r="H1420" s="405">
        <v>0</v>
      </c>
      <c r="I1420" s="405">
        <v>0</v>
      </c>
      <c r="J1420" s="405">
        <v>0</v>
      </c>
      <c r="K1420" s="405">
        <v>0</v>
      </c>
      <c r="L1420" s="405">
        <v>0</v>
      </c>
      <c r="M1420" s="405">
        <v>0</v>
      </c>
      <c r="N1420" s="405">
        <v>0</v>
      </c>
      <c r="O1420" s="405">
        <v>0</v>
      </c>
      <c r="P1420" s="405">
        <v>0</v>
      </c>
      <c r="Q1420" s="405">
        <v>0</v>
      </c>
      <c r="R1420" s="405">
        <v>0</v>
      </c>
      <c r="S1420" s="405">
        <v>0</v>
      </c>
      <c r="T1420" s="405">
        <v>0</v>
      </c>
    </row>
    <row r="1421" spans="1:20">
      <c r="A1421" s="405" t="s">
        <v>11791</v>
      </c>
      <c r="B1421" s="405" t="s">
        <v>8647</v>
      </c>
      <c r="C1421" s="405" t="s">
        <v>37</v>
      </c>
      <c r="D1421" s="405" t="s">
        <v>11792</v>
      </c>
      <c r="E1421" s="405" t="s">
        <v>11793</v>
      </c>
      <c r="F1421" s="405">
        <v>0</v>
      </c>
      <c r="G1421" s="405">
        <v>0</v>
      </c>
      <c r="H1421" s="405">
        <v>0</v>
      </c>
      <c r="I1421" s="405">
        <v>0</v>
      </c>
      <c r="J1421" s="405">
        <v>0</v>
      </c>
      <c r="K1421" s="405">
        <v>0</v>
      </c>
      <c r="L1421" s="405">
        <v>0</v>
      </c>
      <c r="M1421" s="405">
        <v>0</v>
      </c>
      <c r="N1421" s="405">
        <v>0</v>
      </c>
      <c r="O1421" s="405">
        <v>0</v>
      </c>
      <c r="P1421" s="405">
        <v>0</v>
      </c>
      <c r="Q1421" s="405">
        <v>0</v>
      </c>
      <c r="R1421" s="405">
        <v>0</v>
      </c>
      <c r="S1421" s="405">
        <v>0</v>
      </c>
      <c r="T1421" s="405">
        <v>0</v>
      </c>
    </row>
    <row r="1422" spans="1:20">
      <c r="A1422" s="405" t="s">
        <v>11794</v>
      </c>
      <c r="B1422" s="405" t="s">
        <v>10785</v>
      </c>
      <c r="C1422" s="405" t="s">
        <v>37</v>
      </c>
      <c r="D1422" s="405" t="s">
        <v>11795</v>
      </c>
      <c r="F1422" s="405">
        <v>0</v>
      </c>
      <c r="G1422" s="405">
        <v>0</v>
      </c>
      <c r="H1422" s="405">
        <v>0</v>
      </c>
      <c r="I1422" s="405">
        <v>0</v>
      </c>
      <c r="J1422" s="405">
        <v>0</v>
      </c>
      <c r="K1422" s="405">
        <v>0</v>
      </c>
      <c r="L1422" s="405">
        <v>0</v>
      </c>
      <c r="M1422" s="405">
        <v>0</v>
      </c>
      <c r="N1422" s="405">
        <v>0</v>
      </c>
      <c r="O1422" s="405">
        <v>0</v>
      </c>
      <c r="P1422" s="405">
        <v>0</v>
      </c>
      <c r="Q1422" s="405">
        <v>0</v>
      </c>
      <c r="R1422" s="405">
        <v>0</v>
      </c>
      <c r="S1422" s="405">
        <v>0</v>
      </c>
      <c r="T1422" s="405">
        <v>0</v>
      </c>
    </row>
    <row r="1423" spans="1:20">
      <c r="A1423" s="405" t="s">
        <v>11796</v>
      </c>
      <c r="B1423" s="405" t="s">
        <v>11797</v>
      </c>
      <c r="C1423" s="405" t="s">
        <v>37</v>
      </c>
      <c r="D1423" s="405" t="s">
        <v>11798</v>
      </c>
      <c r="F1423" s="405">
        <v>0</v>
      </c>
      <c r="G1423" s="405">
        <v>0</v>
      </c>
      <c r="H1423" s="405">
        <v>0</v>
      </c>
      <c r="I1423" s="405">
        <v>0</v>
      </c>
      <c r="J1423" s="405">
        <v>0</v>
      </c>
      <c r="K1423" s="405">
        <v>0</v>
      </c>
      <c r="L1423" s="405">
        <v>0</v>
      </c>
      <c r="M1423" s="405">
        <v>0</v>
      </c>
      <c r="N1423" s="405">
        <v>1</v>
      </c>
      <c r="O1423" s="405">
        <v>9</v>
      </c>
      <c r="P1423" s="405">
        <v>3</v>
      </c>
      <c r="Q1423" s="405">
        <v>2</v>
      </c>
      <c r="R1423" s="405">
        <v>15</v>
      </c>
      <c r="S1423" s="405">
        <v>11</v>
      </c>
      <c r="T1423" s="405">
        <v>4</v>
      </c>
    </row>
    <row r="1424" spans="1:20">
      <c r="A1424" s="405" t="s">
        <v>11799</v>
      </c>
      <c r="B1424" s="405" t="s">
        <v>11800</v>
      </c>
      <c r="C1424" s="405" t="s">
        <v>37</v>
      </c>
      <c r="D1424" s="405" t="s">
        <v>11801</v>
      </c>
      <c r="F1424" s="405">
        <v>0</v>
      </c>
      <c r="G1424" s="405">
        <v>0</v>
      </c>
      <c r="H1424" s="405">
        <v>0</v>
      </c>
      <c r="I1424" s="405">
        <v>0</v>
      </c>
      <c r="J1424" s="405">
        <v>0</v>
      </c>
      <c r="K1424" s="405">
        <v>0</v>
      </c>
      <c r="L1424" s="405">
        <v>0</v>
      </c>
      <c r="M1424" s="405">
        <v>0</v>
      </c>
      <c r="N1424" s="405">
        <v>0</v>
      </c>
      <c r="O1424" s="405">
        <v>0</v>
      </c>
      <c r="P1424" s="405">
        <v>0</v>
      </c>
      <c r="Q1424" s="405">
        <v>0</v>
      </c>
      <c r="R1424" s="405">
        <v>0</v>
      </c>
      <c r="S1424" s="405">
        <v>0</v>
      </c>
      <c r="T1424" s="405">
        <v>0</v>
      </c>
    </row>
    <row r="1425" spans="1:20">
      <c r="A1425" s="405" t="s">
        <v>11802</v>
      </c>
      <c r="B1425" s="405" t="s">
        <v>8939</v>
      </c>
      <c r="C1425" s="405" t="s">
        <v>37</v>
      </c>
      <c r="D1425" s="405" t="s">
        <v>11803</v>
      </c>
      <c r="F1425" s="405">
        <v>0</v>
      </c>
      <c r="G1425" s="405">
        <v>0</v>
      </c>
      <c r="H1425" s="405">
        <v>0</v>
      </c>
      <c r="I1425" s="405">
        <v>0</v>
      </c>
      <c r="J1425" s="405">
        <v>0</v>
      </c>
      <c r="K1425" s="405">
        <v>0</v>
      </c>
      <c r="L1425" s="405">
        <v>0</v>
      </c>
      <c r="M1425" s="405">
        <v>0</v>
      </c>
      <c r="N1425" s="405">
        <v>0</v>
      </c>
      <c r="O1425" s="405">
        <v>0</v>
      </c>
      <c r="P1425" s="405">
        <v>0</v>
      </c>
      <c r="Q1425" s="405">
        <v>0</v>
      </c>
      <c r="R1425" s="405">
        <v>0</v>
      </c>
      <c r="S1425" s="405">
        <v>0</v>
      </c>
      <c r="T1425" s="405">
        <v>0</v>
      </c>
    </row>
    <row r="1426" spans="1:20">
      <c r="A1426" s="405" t="s">
        <v>11804</v>
      </c>
      <c r="B1426" s="405" t="s">
        <v>11805</v>
      </c>
      <c r="C1426" s="405" t="s">
        <v>37</v>
      </c>
      <c r="D1426" s="405" t="s">
        <v>11806</v>
      </c>
      <c r="F1426" s="405">
        <v>0</v>
      </c>
      <c r="G1426" s="405">
        <v>0</v>
      </c>
      <c r="H1426" s="405">
        <v>0</v>
      </c>
      <c r="I1426" s="405">
        <v>0</v>
      </c>
      <c r="J1426" s="405">
        <v>0</v>
      </c>
      <c r="K1426" s="405">
        <v>0</v>
      </c>
      <c r="L1426" s="405">
        <v>0</v>
      </c>
      <c r="M1426" s="405">
        <v>0</v>
      </c>
      <c r="N1426" s="405">
        <v>0</v>
      </c>
      <c r="O1426" s="405">
        <v>0</v>
      </c>
      <c r="P1426" s="405">
        <v>0</v>
      </c>
      <c r="Q1426" s="405">
        <v>0</v>
      </c>
      <c r="R1426" s="405">
        <v>0</v>
      </c>
      <c r="S1426" s="405">
        <v>0</v>
      </c>
      <c r="T1426" s="405">
        <v>0</v>
      </c>
    </row>
    <row r="1427" spans="1:20">
      <c r="A1427" s="405" t="s">
        <v>11807</v>
      </c>
      <c r="B1427" s="405">
        <v>10.230700000000001</v>
      </c>
      <c r="C1427" s="405" t="s">
        <v>37</v>
      </c>
      <c r="D1427" s="405" t="s">
        <v>11808</v>
      </c>
      <c r="E1427" s="405" t="s">
        <v>11809</v>
      </c>
      <c r="F1427" s="405">
        <v>0</v>
      </c>
      <c r="G1427" s="405">
        <v>0</v>
      </c>
      <c r="H1427" s="405">
        <v>0</v>
      </c>
      <c r="I1427" s="405">
        <v>0</v>
      </c>
      <c r="J1427" s="405">
        <v>0</v>
      </c>
      <c r="K1427" s="405">
        <v>0</v>
      </c>
      <c r="L1427" s="405">
        <v>0</v>
      </c>
      <c r="M1427" s="405">
        <v>0</v>
      </c>
      <c r="N1427" s="405">
        <v>0</v>
      </c>
      <c r="O1427" s="405">
        <v>0</v>
      </c>
      <c r="P1427" s="405">
        <v>0</v>
      </c>
      <c r="Q1427" s="405">
        <v>0</v>
      </c>
      <c r="R1427" s="405">
        <v>0</v>
      </c>
      <c r="S1427" s="405">
        <v>0</v>
      </c>
      <c r="T1427" s="405">
        <v>0</v>
      </c>
    </row>
    <row r="1428" spans="1:20">
      <c r="A1428" s="405" t="s">
        <v>11810</v>
      </c>
      <c r="B1428" s="405" t="s">
        <v>11811</v>
      </c>
      <c r="C1428" s="405" t="s">
        <v>37</v>
      </c>
      <c r="D1428" s="405" t="s">
        <v>11812</v>
      </c>
      <c r="F1428" s="405">
        <v>0</v>
      </c>
      <c r="G1428" s="405">
        <v>0</v>
      </c>
      <c r="H1428" s="405">
        <v>0</v>
      </c>
      <c r="I1428" s="405">
        <v>0</v>
      </c>
      <c r="J1428" s="405">
        <v>0</v>
      </c>
      <c r="K1428" s="405">
        <v>0</v>
      </c>
      <c r="L1428" s="405">
        <v>0</v>
      </c>
      <c r="M1428" s="405">
        <v>0</v>
      </c>
      <c r="N1428" s="405">
        <v>0</v>
      </c>
      <c r="O1428" s="405">
        <v>0</v>
      </c>
      <c r="P1428" s="405">
        <v>0</v>
      </c>
      <c r="Q1428" s="405">
        <v>0</v>
      </c>
      <c r="R1428" s="405">
        <v>0</v>
      </c>
      <c r="S1428" s="405">
        <v>0</v>
      </c>
      <c r="T1428" s="405">
        <v>0</v>
      </c>
    </row>
    <row r="1429" spans="1:20">
      <c r="A1429" s="405" t="s">
        <v>11813</v>
      </c>
      <c r="B1429" s="405">
        <v>10.230700000000001</v>
      </c>
      <c r="C1429" s="405" t="s">
        <v>37</v>
      </c>
      <c r="D1429" s="405" t="s">
        <v>11814</v>
      </c>
      <c r="F1429" s="405">
        <v>0</v>
      </c>
      <c r="G1429" s="405">
        <v>0</v>
      </c>
      <c r="H1429" s="405">
        <v>0</v>
      </c>
      <c r="I1429" s="405">
        <v>0</v>
      </c>
      <c r="J1429" s="405">
        <v>0</v>
      </c>
      <c r="K1429" s="405">
        <v>0</v>
      </c>
      <c r="L1429" s="405">
        <v>0</v>
      </c>
      <c r="M1429" s="405">
        <v>0</v>
      </c>
      <c r="N1429" s="405">
        <v>0</v>
      </c>
      <c r="O1429" s="405">
        <v>0</v>
      </c>
      <c r="P1429" s="405">
        <v>0</v>
      </c>
      <c r="Q1429" s="405">
        <v>0</v>
      </c>
      <c r="R1429" s="405">
        <v>0</v>
      </c>
      <c r="S1429" s="405">
        <v>0</v>
      </c>
      <c r="T1429" s="405">
        <v>0</v>
      </c>
    </row>
    <row r="1430" spans="1:20">
      <c r="A1430" s="405" t="s">
        <v>2366</v>
      </c>
      <c r="B1430" s="405" t="s">
        <v>7123</v>
      </c>
      <c r="C1430" s="405" t="s">
        <v>37</v>
      </c>
      <c r="D1430" s="405" t="s">
        <v>2367</v>
      </c>
      <c r="E1430" s="405" t="s">
        <v>2368</v>
      </c>
      <c r="F1430" s="405">
        <v>0</v>
      </c>
      <c r="G1430" s="405">
        <v>5</v>
      </c>
      <c r="H1430" s="405">
        <v>2</v>
      </c>
      <c r="I1430" s="405">
        <v>7</v>
      </c>
      <c r="J1430" s="405">
        <v>4</v>
      </c>
      <c r="K1430" s="405">
        <v>3</v>
      </c>
      <c r="L1430" s="405">
        <v>7</v>
      </c>
      <c r="M1430" s="405">
        <v>0</v>
      </c>
      <c r="N1430" s="405">
        <v>8</v>
      </c>
      <c r="O1430" s="405">
        <v>25</v>
      </c>
      <c r="P1430" s="405">
        <v>12</v>
      </c>
      <c r="Q1430" s="405">
        <v>8</v>
      </c>
      <c r="R1430" s="405">
        <v>81</v>
      </c>
      <c r="S1430" s="405">
        <v>62</v>
      </c>
      <c r="T1430" s="405">
        <v>19</v>
      </c>
    </row>
    <row r="1431" spans="1:20">
      <c r="A1431" s="405" t="s">
        <v>11815</v>
      </c>
      <c r="B1431" s="405" t="s">
        <v>4003</v>
      </c>
      <c r="C1431" s="405" t="s">
        <v>37</v>
      </c>
      <c r="D1431" s="405" t="s">
        <v>11816</v>
      </c>
      <c r="F1431" s="405">
        <v>0</v>
      </c>
      <c r="G1431" s="405">
        <v>0</v>
      </c>
      <c r="H1431" s="405">
        <v>6</v>
      </c>
      <c r="I1431" s="405">
        <v>2</v>
      </c>
      <c r="J1431" s="405">
        <v>1</v>
      </c>
      <c r="K1431" s="405">
        <v>0</v>
      </c>
      <c r="L1431" s="405">
        <v>0</v>
      </c>
      <c r="M1431" s="405">
        <v>0</v>
      </c>
      <c r="N1431" s="405">
        <v>1</v>
      </c>
      <c r="O1431" s="405">
        <v>1</v>
      </c>
      <c r="P1431" s="405">
        <v>1</v>
      </c>
      <c r="Q1431" s="405">
        <v>0</v>
      </c>
      <c r="R1431" s="405">
        <v>12</v>
      </c>
      <c r="S1431" s="405">
        <v>12</v>
      </c>
      <c r="T1431" s="405">
        <v>0</v>
      </c>
    </row>
    <row r="1432" spans="1:20">
      <c r="A1432" s="405" t="s">
        <v>11817</v>
      </c>
      <c r="B1432" s="405">
        <v>10.230700000000001</v>
      </c>
      <c r="C1432" s="405" t="s">
        <v>37</v>
      </c>
      <c r="D1432" s="405" t="s">
        <v>11818</v>
      </c>
      <c r="F1432" s="405">
        <v>0</v>
      </c>
      <c r="G1432" s="405">
        <v>0</v>
      </c>
      <c r="H1432" s="405">
        <v>0</v>
      </c>
      <c r="I1432" s="405">
        <v>1</v>
      </c>
      <c r="J1432" s="405">
        <v>0</v>
      </c>
      <c r="K1432" s="405">
        <v>0</v>
      </c>
      <c r="L1432" s="405">
        <v>0</v>
      </c>
      <c r="M1432" s="405">
        <v>0</v>
      </c>
      <c r="N1432" s="405">
        <v>0</v>
      </c>
      <c r="O1432" s="405">
        <v>0</v>
      </c>
      <c r="P1432" s="405">
        <v>0</v>
      </c>
      <c r="Q1432" s="405">
        <v>0</v>
      </c>
      <c r="R1432" s="405">
        <v>1</v>
      </c>
      <c r="S1432" s="405">
        <v>1</v>
      </c>
      <c r="T1432" s="405">
        <v>0</v>
      </c>
    </row>
    <row r="1433" spans="1:20">
      <c r="A1433" s="405" t="s">
        <v>11819</v>
      </c>
      <c r="B1433" s="405" t="s">
        <v>3891</v>
      </c>
      <c r="C1433" s="405" t="s">
        <v>37</v>
      </c>
      <c r="D1433" s="405" t="s">
        <v>11820</v>
      </c>
      <c r="E1433" s="405" t="s">
        <v>11821</v>
      </c>
      <c r="F1433" s="405">
        <v>0</v>
      </c>
      <c r="G1433" s="405">
        <v>0</v>
      </c>
      <c r="H1433" s="405">
        <v>2</v>
      </c>
      <c r="I1433" s="405">
        <v>3</v>
      </c>
      <c r="J1433" s="405">
        <v>0</v>
      </c>
      <c r="K1433" s="405">
        <v>0</v>
      </c>
      <c r="L1433" s="405">
        <v>0</v>
      </c>
      <c r="M1433" s="405">
        <v>0</v>
      </c>
      <c r="N1433" s="405">
        <v>4</v>
      </c>
      <c r="O1433" s="405">
        <v>2</v>
      </c>
      <c r="P1433" s="405">
        <v>3</v>
      </c>
      <c r="Q1433" s="405">
        <v>2</v>
      </c>
      <c r="R1433" s="405">
        <v>16</v>
      </c>
      <c r="S1433" s="405">
        <v>11</v>
      </c>
      <c r="T1433" s="405">
        <v>5</v>
      </c>
    </row>
    <row r="1434" spans="1:20">
      <c r="A1434" s="405" t="s">
        <v>3723</v>
      </c>
      <c r="B1434" s="405" t="s">
        <v>8631</v>
      </c>
      <c r="C1434" s="405" t="s">
        <v>37</v>
      </c>
      <c r="D1434" s="405" t="s">
        <v>3724</v>
      </c>
      <c r="F1434" s="405">
        <v>0</v>
      </c>
      <c r="G1434" s="405">
        <v>0</v>
      </c>
      <c r="H1434" s="405">
        <v>4</v>
      </c>
      <c r="I1434" s="405">
        <v>5</v>
      </c>
      <c r="J1434" s="405">
        <v>4</v>
      </c>
      <c r="K1434" s="405">
        <v>0</v>
      </c>
      <c r="L1434" s="405">
        <v>0</v>
      </c>
      <c r="M1434" s="405">
        <v>0</v>
      </c>
      <c r="N1434" s="405">
        <v>0</v>
      </c>
      <c r="O1434" s="405">
        <v>0</v>
      </c>
      <c r="P1434" s="405">
        <v>0</v>
      </c>
      <c r="Q1434" s="405">
        <v>0</v>
      </c>
      <c r="R1434" s="405">
        <v>13</v>
      </c>
      <c r="S1434" s="405">
        <v>11</v>
      </c>
      <c r="T1434" s="405">
        <v>2</v>
      </c>
    </row>
    <row r="1435" spans="1:20">
      <c r="A1435" s="405" t="s">
        <v>11822</v>
      </c>
      <c r="B1435" s="405" t="s">
        <v>11823</v>
      </c>
      <c r="C1435" s="405" t="s">
        <v>37</v>
      </c>
      <c r="D1435" s="405" t="s">
        <v>11824</v>
      </c>
      <c r="F1435" s="405">
        <v>0</v>
      </c>
      <c r="G1435" s="405">
        <v>0</v>
      </c>
      <c r="H1435" s="405">
        <v>0</v>
      </c>
      <c r="I1435" s="405">
        <v>0</v>
      </c>
      <c r="J1435" s="405">
        <v>0</v>
      </c>
      <c r="K1435" s="405">
        <v>0</v>
      </c>
      <c r="L1435" s="405">
        <v>0</v>
      </c>
      <c r="M1435" s="405">
        <v>0</v>
      </c>
      <c r="N1435" s="405">
        <v>0</v>
      </c>
      <c r="O1435" s="405">
        <v>0</v>
      </c>
      <c r="P1435" s="405">
        <v>0</v>
      </c>
      <c r="Q1435" s="405">
        <v>0</v>
      </c>
      <c r="R1435" s="405">
        <v>0</v>
      </c>
      <c r="S1435" s="405">
        <v>0</v>
      </c>
      <c r="T1435" s="405">
        <v>0</v>
      </c>
    </row>
    <row r="1436" spans="1:20">
      <c r="A1436" s="405" t="s">
        <v>8000</v>
      </c>
      <c r="B1436" s="405" t="s">
        <v>4113</v>
      </c>
      <c r="C1436" s="405" t="s">
        <v>37</v>
      </c>
      <c r="D1436" s="405" t="s">
        <v>8001</v>
      </c>
      <c r="E1436" s="405" t="s">
        <v>8002</v>
      </c>
      <c r="F1436" s="405">
        <v>0</v>
      </c>
      <c r="G1436" s="405">
        <v>0</v>
      </c>
      <c r="H1436" s="405">
        <v>0</v>
      </c>
      <c r="I1436" s="405">
        <v>2</v>
      </c>
      <c r="J1436" s="405">
        <v>0</v>
      </c>
      <c r="K1436" s="405">
        <v>1</v>
      </c>
      <c r="L1436" s="405">
        <v>0</v>
      </c>
      <c r="M1436" s="405">
        <v>0</v>
      </c>
      <c r="N1436" s="405">
        <v>1</v>
      </c>
      <c r="O1436" s="405">
        <v>1</v>
      </c>
      <c r="P1436" s="405">
        <v>0</v>
      </c>
      <c r="Q1436" s="405">
        <v>0</v>
      </c>
      <c r="R1436" s="405">
        <v>5</v>
      </c>
      <c r="S1436" s="405">
        <v>4</v>
      </c>
      <c r="T1436" s="405">
        <v>1</v>
      </c>
    </row>
    <row r="1437" spans="1:20">
      <c r="A1437" s="405" t="s">
        <v>11825</v>
      </c>
      <c r="B1437" s="405" t="s">
        <v>11826</v>
      </c>
      <c r="C1437" s="405" t="s">
        <v>37</v>
      </c>
      <c r="D1437" s="405" t="s">
        <v>11827</v>
      </c>
      <c r="F1437" s="405">
        <v>0</v>
      </c>
      <c r="G1437" s="405">
        <v>0</v>
      </c>
      <c r="H1437" s="405">
        <v>0</v>
      </c>
      <c r="I1437" s="405">
        <v>0</v>
      </c>
      <c r="J1437" s="405">
        <v>0</v>
      </c>
      <c r="K1437" s="405">
        <v>0</v>
      </c>
      <c r="L1437" s="405">
        <v>0</v>
      </c>
      <c r="M1437" s="405">
        <v>0</v>
      </c>
      <c r="N1437" s="405">
        <v>0</v>
      </c>
      <c r="O1437" s="405">
        <v>0</v>
      </c>
      <c r="P1437" s="405">
        <v>0</v>
      </c>
      <c r="Q1437" s="405">
        <v>0</v>
      </c>
      <c r="R1437" s="405">
        <v>0</v>
      </c>
      <c r="S1437" s="405">
        <v>0</v>
      </c>
      <c r="T1437" s="405">
        <v>0</v>
      </c>
    </row>
    <row r="1438" spans="1:20">
      <c r="A1438" s="405" t="s">
        <v>11828</v>
      </c>
      <c r="B1438" s="405" t="s">
        <v>128</v>
      </c>
      <c r="C1438" s="405" t="s">
        <v>37</v>
      </c>
      <c r="D1438" s="405" t="s">
        <v>11829</v>
      </c>
      <c r="E1438" s="405" t="s">
        <v>11830</v>
      </c>
      <c r="F1438" s="405">
        <v>0</v>
      </c>
      <c r="G1438" s="405">
        <v>5</v>
      </c>
      <c r="H1438" s="405">
        <v>0</v>
      </c>
      <c r="I1438" s="405">
        <v>3</v>
      </c>
      <c r="J1438" s="405">
        <v>29</v>
      </c>
      <c r="K1438" s="405">
        <v>0</v>
      </c>
      <c r="L1438" s="405">
        <v>0</v>
      </c>
      <c r="M1438" s="405">
        <v>0</v>
      </c>
      <c r="N1438" s="405">
        <v>2</v>
      </c>
      <c r="O1438" s="405">
        <v>2</v>
      </c>
      <c r="P1438" s="405">
        <v>0</v>
      </c>
      <c r="Q1438" s="405">
        <v>2</v>
      </c>
      <c r="R1438" s="405">
        <v>43</v>
      </c>
      <c r="S1438" s="405">
        <v>37</v>
      </c>
      <c r="T1438" s="405">
        <v>6</v>
      </c>
    </row>
    <row r="1439" spans="1:20">
      <c r="A1439" s="405" t="s">
        <v>11831</v>
      </c>
      <c r="B1439" s="405" t="s">
        <v>9175</v>
      </c>
      <c r="C1439" s="405" t="s">
        <v>37</v>
      </c>
      <c r="D1439" s="405" t="s">
        <v>11832</v>
      </c>
      <c r="E1439" s="405" t="s">
        <v>11833</v>
      </c>
      <c r="F1439" s="405">
        <v>1</v>
      </c>
      <c r="G1439" s="405">
        <v>1</v>
      </c>
      <c r="H1439" s="405">
        <v>4</v>
      </c>
      <c r="I1439" s="405">
        <v>11</v>
      </c>
      <c r="J1439" s="405">
        <v>1</v>
      </c>
      <c r="K1439" s="405">
        <v>1</v>
      </c>
      <c r="L1439" s="405">
        <v>0</v>
      </c>
      <c r="M1439" s="405">
        <v>2</v>
      </c>
      <c r="N1439" s="405">
        <v>3</v>
      </c>
      <c r="O1439" s="405">
        <v>7</v>
      </c>
      <c r="P1439" s="405">
        <v>13</v>
      </c>
      <c r="Q1439" s="405">
        <v>7</v>
      </c>
      <c r="R1439" s="405">
        <v>51</v>
      </c>
      <c r="S1439" s="405">
        <v>43</v>
      </c>
      <c r="T1439" s="405">
        <v>8</v>
      </c>
    </row>
    <row r="1440" spans="1:20">
      <c r="A1440" s="405" t="s">
        <v>11834</v>
      </c>
      <c r="B1440" s="405" t="s">
        <v>11834</v>
      </c>
      <c r="C1440" s="405" t="s">
        <v>37</v>
      </c>
      <c r="D1440" s="405" t="s">
        <v>11835</v>
      </c>
      <c r="F1440" s="405">
        <v>0</v>
      </c>
      <c r="G1440" s="405">
        <v>1</v>
      </c>
      <c r="H1440" s="405">
        <v>0</v>
      </c>
      <c r="I1440" s="405">
        <v>12</v>
      </c>
      <c r="J1440" s="405">
        <v>2</v>
      </c>
      <c r="K1440" s="405">
        <v>0</v>
      </c>
      <c r="L1440" s="405">
        <v>0</v>
      </c>
      <c r="M1440" s="405">
        <v>0</v>
      </c>
      <c r="N1440" s="405">
        <v>5</v>
      </c>
      <c r="O1440" s="405">
        <v>5</v>
      </c>
      <c r="P1440" s="405">
        <v>1</v>
      </c>
      <c r="Q1440" s="405">
        <v>0</v>
      </c>
      <c r="R1440" s="405">
        <v>26</v>
      </c>
      <c r="S1440" s="405">
        <v>15</v>
      </c>
      <c r="T1440" s="405">
        <v>11</v>
      </c>
    </row>
    <row r="1441" spans="1:20">
      <c r="A1441" s="405" t="s">
        <v>11836</v>
      </c>
      <c r="B1441" s="405" t="s">
        <v>128</v>
      </c>
      <c r="C1441" s="405" t="s">
        <v>37</v>
      </c>
      <c r="D1441" s="405" t="s">
        <v>11837</v>
      </c>
      <c r="E1441" s="405" t="s">
        <v>11838</v>
      </c>
      <c r="F1441" s="405">
        <v>0</v>
      </c>
      <c r="G1441" s="405">
        <v>0</v>
      </c>
      <c r="H1441" s="405">
        <v>0</v>
      </c>
      <c r="I1441" s="405">
        <v>0</v>
      </c>
      <c r="J1441" s="405">
        <v>0</v>
      </c>
      <c r="K1441" s="405">
        <v>0</v>
      </c>
      <c r="L1441" s="405">
        <v>0</v>
      </c>
      <c r="M1441" s="405">
        <v>0</v>
      </c>
      <c r="N1441" s="405">
        <v>0</v>
      </c>
      <c r="O1441" s="405">
        <v>0</v>
      </c>
      <c r="P1441" s="405">
        <v>0</v>
      </c>
      <c r="Q1441" s="405">
        <v>0</v>
      </c>
      <c r="R1441" s="405">
        <v>0</v>
      </c>
      <c r="S1441" s="405">
        <v>0</v>
      </c>
      <c r="T1441" s="405">
        <v>0</v>
      </c>
    </row>
    <row r="1442" spans="1:20">
      <c r="A1442" s="405" t="s">
        <v>11839</v>
      </c>
      <c r="B1442" s="405" t="s">
        <v>8679</v>
      </c>
      <c r="C1442" s="405" t="s">
        <v>37</v>
      </c>
      <c r="D1442" s="405" t="s">
        <v>11840</v>
      </c>
      <c r="E1442" s="405" t="s">
        <v>11841</v>
      </c>
      <c r="F1442" s="405">
        <v>0</v>
      </c>
      <c r="G1442" s="405">
        <v>0</v>
      </c>
      <c r="H1442" s="405">
        <v>5</v>
      </c>
      <c r="I1442" s="405">
        <v>9</v>
      </c>
      <c r="J1442" s="405">
        <v>1</v>
      </c>
      <c r="K1442" s="405">
        <v>0</v>
      </c>
      <c r="L1442" s="405">
        <v>1</v>
      </c>
      <c r="M1442" s="405">
        <v>0</v>
      </c>
      <c r="N1442" s="405">
        <v>4</v>
      </c>
      <c r="O1442" s="405">
        <v>3</v>
      </c>
      <c r="P1442" s="405">
        <v>2</v>
      </c>
      <c r="Q1442" s="405">
        <v>1</v>
      </c>
      <c r="R1442" s="405">
        <v>26</v>
      </c>
      <c r="S1442" s="405">
        <v>12</v>
      </c>
      <c r="T1442" s="405">
        <v>14</v>
      </c>
    </row>
    <row r="1443" spans="1:20">
      <c r="A1443" s="405" t="s">
        <v>11842</v>
      </c>
      <c r="B1443" s="405" t="s">
        <v>8901</v>
      </c>
      <c r="C1443" s="405" t="s">
        <v>37</v>
      </c>
      <c r="D1443" s="405" t="s">
        <v>11843</v>
      </c>
      <c r="F1443" s="405">
        <v>0</v>
      </c>
      <c r="G1443" s="405">
        <v>0</v>
      </c>
      <c r="H1443" s="405">
        <v>0</v>
      </c>
      <c r="I1443" s="405">
        <v>0</v>
      </c>
      <c r="J1443" s="405">
        <v>0</v>
      </c>
      <c r="K1443" s="405">
        <v>0</v>
      </c>
      <c r="L1443" s="405">
        <v>0</v>
      </c>
      <c r="M1443" s="405">
        <v>0</v>
      </c>
      <c r="N1443" s="405">
        <v>0</v>
      </c>
      <c r="O1443" s="405">
        <v>0</v>
      </c>
      <c r="P1443" s="405">
        <v>0</v>
      </c>
      <c r="Q1443" s="405">
        <v>0</v>
      </c>
      <c r="R1443" s="405">
        <v>0</v>
      </c>
      <c r="S1443" s="405">
        <v>0</v>
      </c>
      <c r="T1443" s="405">
        <v>0</v>
      </c>
    </row>
    <row r="1444" spans="1:20">
      <c r="A1444" s="405" t="s">
        <v>11844</v>
      </c>
      <c r="B1444" s="405" t="s">
        <v>9409</v>
      </c>
      <c r="C1444" s="405" t="s">
        <v>37</v>
      </c>
      <c r="D1444" s="405" t="s">
        <v>11845</v>
      </c>
      <c r="F1444" s="405">
        <v>0</v>
      </c>
      <c r="G1444" s="405">
        <v>0</v>
      </c>
      <c r="H1444" s="405">
        <v>0</v>
      </c>
      <c r="I1444" s="405">
        <v>0</v>
      </c>
      <c r="J1444" s="405">
        <v>0</v>
      </c>
      <c r="K1444" s="405">
        <v>0</v>
      </c>
      <c r="L1444" s="405">
        <v>0</v>
      </c>
      <c r="M1444" s="405">
        <v>0</v>
      </c>
      <c r="N1444" s="405">
        <v>0</v>
      </c>
      <c r="O1444" s="405">
        <v>0</v>
      </c>
      <c r="P1444" s="405">
        <v>0</v>
      </c>
      <c r="Q1444" s="405">
        <v>0</v>
      </c>
      <c r="R1444" s="405">
        <v>0</v>
      </c>
      <c r="S1444" s="405">
        <v>0</v>
      </c>
      <c r="T1444" s="405">
        <v>0</v>
      </c>
    </row>
    <row r="1445" spans="1:20">
      <c r="A1445" s="405" t="s">
        <v>8003</v>
      </c>
      <c r="B1445" s="405" t="s">
        <v>3976</v>
      </c>
      <c r="C1445" s="405" t="s">
        <v>37</v>
      </c>
      <c r="D1445" s="405" t="s">
        <v>8004</v>
      </c>
      <c r="E1445" s="405" t="s">
        <v>8005</v>
      </c>
      <c r="F1445" s="405">
        <v>0</v>
      </c>
      <c r="G1445" s="405">
        <v>0</v>
      </c>
      <c r="H1445" s="405">
        <v>0</v>
      </c>
      <c r="I1445" s="405">
        <v>0</v>
      </c>
      <c r="J1445" s="405">
        <v>0</v>
      </c>
      <c r="K1445" s="405">
        <v>0</v>
      </c>
      <c r="L1445" s="405">
        <v>0</v>
      </c>
      <c r="M1445" s="405">
        <v>0</v>
      </c>
      <c r="N1445" s="405">
        <v>0</v>
      </c>
      <c r="O1445" s="405">
        <v>0</v>
      </c>
      <c r="P1445" s="405">
        <v>0</v>
      </c>
      <c r="Q1445" s="405">
        <v>0</v>
      </c>
      <c r="R1445" s="405">
        <v>0</v>
      </c>
      <c r="S1445" s="405">
        <v>0</v>
      </c>
      <c r="T1445" s="405">
        <v>0</v>
      </c>
    </row>
    <row r="1446" spans="1:20">
      <c r="A1446" s="405" t="s">
        <v>11846</v>
      </c>
      <c r="B1446" s="405">
        <v>10.230700000000001</v>
      </c>
      <c r="C1446" s="405" t="s">
        <v>37</v>
      </c>
      <c r="D1446" s="405" t="s">
        <v>11847</v>
      </c>
      <c r="F1446" s="405">
        <v>0</v>
      </c>
      <c r="G1446" s="405">
        <v>0</v>
      </c>
      <c r="H1446" s="405">
        <v>0</v>
      </c>
      <c r="I1446" s="405">
        <v>0</v>
      </c>
      <c r="J1446" s="405">
        <v>0</v>
      </c>
      <c r="K1446" s="405">
        <v>0</v>
      </c>
      <c r="L1446" s="405">
        <v>0</v>
      </c>
      <c r="M1446" s="405">
        <v>0</v>
      </c>
      <c r="N1446" s="405">
        <v>0</v>
      </c>
      <c r="O1446" s="405">
        <v>0</v>
      </c>
      <c r="P1446" s="405">
        <v>0</v>
      </c>
      <c r="Q1446" s="405">
        <v>0</v>
      </c>
      <c r="R1446" s="405">
        <v>0</v>
      </c>
      <c r="S1446" s="405">
        <v>0</v>
      </c>
      <c r="T1446" s="405">
        <v>0</v>
      </c>
    </row>
    <row r="1447" spans="1:20">
      <c r="A1447" s="405" t="s">
        <v>11848</v>
      </c>
      <c r="B1447" s="405" t="s">
        <v>11849</v>
      </c>
      <c r="C1447" s="405" t="s">
        <v>37</v>
      </c>
      <c r="D1447" s="405" t="s">
        <v>11850</v>
      </c>
      <c r="F1447" s="405">
        <v>0</v>
      </c>
      <c r="G1447" s="405">
        <v>2</v>
      </c>
      <c r="H1447" s="405">
        <v>0</v>
      </c>
      <c r="I1447" s="405">
        <v>0</v>
      </c>
      <c r="J1447" s="405">
        <v>7</v>
      </c>
      <c r="K1447" s="405">
        <v>2</v>
      </c>
      <c r="L1447" s="405">
        <v>0</v>
      </c>
      <c r="M1447" s="405">
        <v>0</v>
      </c>
      <c r="N1447" s="405">
        <v>0</v>
      </c>
      <c r="O1447" s="405">
        <v>0</v>
      </c>
      <c r="P1447" s="405">
        <v>1</v>
      </c>
      <c r="Q1447" s="405">
        <v>0</v>
      </c>
      <c r="R1447" s="405">
        <v>12</v>
      </c>
      <c r="S1447" s="405">
        <v>8</v>
      </c>
      <c r="T1447" s="405">
        <v>4</v>
      </c>
    </row>
    <row r="1448" spans="1:20">
      <c r="A1448" s="405" t="s">
        <v>11851</v>
      </c>
      <c r="B1448" s="405" t="s">
        <v>8679</v>
      </c>
      <c r="C1448" s="405" t="s">
        <v>37</v>
      </c>
      <c r="D1448" s="405" t="s">
        <v>11852</v>
      </c>
      <c r="E1448" s="405" t="s">
        <v>11853</v>
      </c>
      <c r="F1448" s="405">
        <v>0</v>
      </c>
      <c r="G1448" s="405">
        <v>0</v>
      </c>
      <c r="H1448" s="405">
        <v>0</v>
      </c>
      <c r="I1448" s="405">
        <v>0</v>
      </c>
      <c r="J1448" s="405">
        <v>0</v>
      </c>
      <c r="K1448" s="405">
        <v>0</v>
      </c>
      <c r="L1448" s="405">
        <v>0</v>
      </c>
      <c r="M1448" s="405">
        <v>0</v>
      </c>
      <c r="N1448" s="405">
        <v>0</v>
      </c>
      <c r="O1448" s="405">
        <v>0</v>
      </c>
      <c r="P1448" s="405">
        <v>0</v>
      </c>
      <c r="Q1448" s="405">
        <v>0</v>
      </c>
      <c r="R1448" s="405">
        <v>0</v>
      </c>
      <c r="S1448" s="405">
        <v>0</v>
      </c>
      <c r="T1448" s="405">
        <v>0</v>
      </c>
    </row>
    <row r="1449" spans="1:20">
      <c r="A1449" s="405" t="s">
        <v>11854</v>
      </c>
      <c r="B1449" s="405" t="s">
        <v>128</v>
      </c>
      <c r="C1449" s="405" t="s">
        <v>37</v>
      </c>
      <c r="D1449" s="405" t="s">
        <v>11855</v>
      </c>
      <c r="E1449" s="405" t="s">
        <v>11856</v>
      </c>
      <c r="F1449" s="405">
        <v>0</v>
      </c>
      <c r="G1449" s="405">
        <v>0</v>
      </c>
      <c r="H1449" s="405">
        <v>0</v>
      </c>
      <c r="I1449" s="405">
        <v>0</v>
      </c>
      <c r="J1449" s="405">
        <v>0</v>
      </c>
      <c r="K1449" s="405">
        <v>0</v>
      </c>
      <c r="L1449" s="405">
        <v>0</v>
      </c>
      <c r="M1449" s="405">
        <v>0</v>
      </c>
      <c r="N1449" s="405">
        <v>0</v>
      </c>
      <c r="O1449" s="405">
        <v>0</v>
      </c>
      <c r="P1449" s="405">
        <v>0</v>
      </c>
      <c r="Q1449" s="405">
        <v>0</v>
      </c>
      <c r="R1449" s="405">
        <v>0</v>
      </c>
      <c r="S1449" s="405">
        <v>0</v>
      </c>
      <c r="T1449" s="405">
        <v>0</v>
      </c>
    </row>
    <row r="1450" spans="1:20">
      <c r="A1450" s="405" t="s">
        <v>5098</v>
      </c>
      <c r="B1450" s="405" t="s">
        <v>5099</v>
      </c>
      <c r="C1450" s="405" t="s">
        <v>37</v>
      </c>
      <c r="D1450" s="405" t="s">
        <v>5102</v>
      </c>
      <c r="E1450" s="405" t="s">
        <v>5103</v>
      </c>
      <c r="F1450" s="405">
        <v>0</v>
      </c>
      <c r="G1450" s="405">
        <v>0</v>
      </c>
      <c r="H1450" s="405">
        <v>0</v>
      </c>
      <c r="I1450" s="405">
        <v>0</v>
      </c>
      <c r="J1450" s="405">
        <v>0</v>
      </c>
      <c r="K1450" s="405">
        <v>0</v>
      </c>
      <c r="L1450" s="405">
        <v>0</v>
      </c>
      <c r="M1450" s="405">
        <v>0</v>
      </c>
      <c r="N1450" s="405">
        <v>0</v>
      </c>
      <c r="O1450" s="405">
        <v>0</v>
      </c>
      <c r="P1450" s="405">
        <v>0</v>
      </c>
      <c r="Q1450" s="405">
        <v>0</v>
      </c>
      <c r="R1450" s="405">
        <v>0</v>
      </c>
      <c r="S1450" s="405">
        <v>0</v>
      </c>
      <c r="T1450" s="405">
        <v>0</v>
      </c>
    </row>
    <row r="1451" spans="1:20">
      <c r="A1451" s="405" t="s">
        <v>11857</v>
      </c>
      <c r="B1451" s="405" t="s">
        <v>11858</v>
      </c>
      <c r="C1451" s="405" t="s">
        <v>37</v>
      </c>
      <c r="D1451" s="405" t="s">
        <v>11859</v>
      </c>
      <c r="F1451" s="405">
        <v>0</v>
      </c>
      <c r="G1451" s="405">
        <v>0</v>
      </c>
      <c r="H1451" s="405">
        <v>0</v>
      </c>
      <c r="I1451" s="405">
        <v>0</v>
      </c>
      <c r="J1451" s="405">
        <v>0</v>
      </c>
      <c r="K1451" s="405">
        <v>0</v>
      </c>
      <c r="L1451" s="405">
        <v>0</v>
      </c>
      <c r="M1451" s="405">
        <v>0</v>
      </c>
      <c r="N1451" s="405">
        <v>0</v>
      </c>
      <c r="O1451" s="405">
        <v>0</v>
      </c>
      <c r="P1451" s="405">
        <v>0</v>
      </c>
      <c r="Q1451" s="405">
        <v>0</v>
      </c>
      <c r="R1451" s="405">
        <v>0</v>
      </c>
      <c r="S1451" s="405">
        <v>0</v>
      </c>
      <c r="T1451" s="405">
        <v>0</v>
      </c>
    </row>
    <row r="1452" spans="1:20">
      <c r="A1452" s="405" t="s">
        <v>11860</v>
      </c>
      <c r="B1452" s="405">
        <v>10.230700000000001</v>
      </c>
      <c r="C1452" s="405" t="s">
        <v>37</v>
      </c>
      <c r="D1452" s="405" t="s">
        <v>11861</v>
      </c>
      <c r="F1452" s="405">
        <v>0</v>
      </c>
      <c r="G1452" s="405">
        <v>0</v>
      </c>
      <c r="H1452" s="405">
        <v>2</v>
      </c>
      <c r="I1452" s="405">
        <v>0</v>
      </c>
      <c r="J1452" s="405">
        <v>0</v>
      </c>
      <c r="K1452" s="405">
        <v>0</v>
      </c>
      <c r="L1452" s="405">
        <v>1</v>
      </c>
      <c r="M1452" s="405">
        <v>0</v>
      </c>
      <c r="N1452" s="405">
        <v>0</v>
      </c>
      <c r="O1452" s="405">
        <v>0</v>
      </c>
      <c r="P1452" s="405">
        <v>0</v>
      </c>
      <c r="Q1452" s="405">
        <v>0</v>
      </c>
      <c r="R1452" s="405">
        <v>3</v>
      </c>
      <c r="S1452" s="405">
        <v>3</v>
      </c>
      <c r="T1452" s="405">
        <v>0</v>
      </c>
    </row>
    <row r="1453" spans="1:20">
      <c r="A1453" s="405" t="s">
        <v>11862</v>
      </c>
      <c r="B1453" s="405" t="s">
        <v>11863</v>
      </c>
      <c r="C1453" s="405" t="s">
        <v>37</v>
      </c>
      <c r="D1453" s="405" t="s">
        <v>11864</v>
      </c>
      <c r="E1453" s="405" t="s">
        <v>11865</v>
      </c>
      <c r="F1453" s="405">
        <v>0</v>
      </c>
      <c r="G1453" s="405">
        <v>0</v>
      </c>
      <c r="H1453" s="405">
        <v>0</v>
      </c>
      <c r="I1453" s="405">
        <v>0</v>
      </c>
      <c r="J1453" s="405">
        <v>0</v>
      </c>
      <c r="K1453" s="405">
        <v>0</v>
      </c>
      <c r="L1453" s="405">
        <v>0</v>
      </c>
      <c r="M1453" s="405">
        <v>0</v>
      </c>
      <c r="N1453" s="405">
        <v>0</v>
      </c>
      <c r="O1453" s="405">
        <v>0</v>
      </c>
      <c r="P1453" s="405">
        <v>1</v>
      </c>
      <c r="Q1453" s="405">
        <v>0</v>
      </c>
      <c r="R1453" s="405">
        <v>1</v>
      </c>
      <c r="S1453" s="405">
        <v>1</v>
      </c>
      <c r="T1453" s="405">
        <v>0</v>
      </c>
    </row>
    <row r="1454" spans="1:20">
      <c r="A1454" s="405" t="s">
        <v>2176</v>
      </c>
      <c r="B1454" s="405" t="s">
        <v>8006</v>
      </c>
      <c r="C1454" s="405" t="s">
        <v>37</v>
      </c>
      <c r="D1454" s="405" t="s">
        <v>2177</v>
      </c>
      <c r="E1454" s="405" t="s">
        <v>2178</v>
      </c>
      <c r="F1454" s="405">
        <v>2</v>
      </c>
      <c r="G1454" s="405">
        <v>2</v>
      </c>
      <c r="H1454" s="405">
        <v>1</v>
      </c>
      <c r="I1454" s="405">
        <v>31</v>
      </c>
      <c r="J1454" s="405">
        <v>3</v>
      </c>
      <c r="K1454" s="405">
        <v>0</v>
      </c>
      <c r="L1454" s="405">
        <v>0</v>
      </c>
      <c r="M1454" s="405">
        <v>0</v>
      </c>
      <c r="N1454" s="405">
        <v>3</v>
      </c>
      <c r="O1454" s="405">
        <v>1</v>
      </c>
      <c r="P1454" s="405">
        <v>9</v>
      </c>
      <c r="Q1454" s="405">
        <v>1</v>
      </c>
      <c r="R1454" s="405">
        <v>53</v>
      </c>
      <c r="S1454" s="405">
        <v>41</v>
      </c>
      <c r="T1454" s="405">
        <v>12</v>
      </c>
    </row>
    <row r="1455" spans="1:20">
      <c r="A1455" s="405" t="s">
        <v>11866</v>
      </c>
      <c r="B1455" s="405" t="s">
        <v>11867</v>
      </c>
      <c r="C1455" s="405" t="s">
        <v>37</v>
      </c>
      <c r="D1455" s="405" t="s">
        <v>11868</v>
      </c>
      <c r="F1455" s="405">
        <v>0</v>
      </c>
      <c r="G1455" s="405">
        <v>0</v>
      </c>
      <c r="H1455" s="405">
        <v>0</v>
      </c>
      <c r="I1455" s="405">
        <v>0</v>
      </c>
      <c r="J1455" s="405">
        <v>0</v>
      </c>
      <c r="K1455" s="405">
        <v>0</v>
      </c>
      <c r="L1455" s="405">
        <v>0</v>
      </c>
      <c r="M1455" s="405">
        <v>0</v>
      </c>
      <c r="N1455" s="405">
        <v>0</v>
      </c>
      <c r="O1455" s="405">
        <v>0</v>
      </c>
      <c r="P1455" s="405">
        <v>0</v>
      </c>
      <c r="Q1455" s="405">
        <v>0</v>
      </c>
      <c r="R1455" s="405">
        <v>0</v>
      </c>
      <c r="S1455" s="405">
        <v>0</v>
      </c>
      <c r="T1455" s="405">
        <v>0</v>
      </c>
    </row>
    <row r="1456" spans="1:20">
      <c r="A1456" s="405" t="s">
        <v>11869</v>
      </c>
      <c r="B1456" s="405" t="s">
        <v>11870</v>
      </c>
      <c r="C1456" s="405" t="s">
        <v>37</v>
      </c>
      <c r="D1456" s="405" t="s">
        <v>11871</v>
      </c>
      <c r="E1456" s="405" t="s">
        <v>11872</v>
      </c>
      <c r="F1456" s="405">
        <v>0</v>
      </c>
      <c r="G1456" s="405">
        <v>0</v>
      </c>
      <c r="H1456" s="405">
        <v>0</v>
      </c>
      <c r="I1456" s="405">
        <v>0</v>
      </c>
      <c r="J1456" s="405">
        <v>0</v>
      </c>
      <c r="K1456" s="405">
        <v>0</v>
      </c>
      <c r="L1456" s="405">
        <v>0</v>
      </c>
      <c r="M1456" s="405">
        <v>0</v>
      </c>
      <c r="N1456" s="405">
        <v>0</v>
      </c>
      <c r="O1456" s="405">
        <v>0</v>
      </c>
      <c r="P1456" s="405">
        <v>0</v>
      </c>
      <c r="Q1456" s="405">
        <v>0</v>
      </c>
      <c r="R1456" s="405">
        <v>0</v>
      </c>
      <c r="S1456" s="405">
        <v>0</v>
      </c>
      <c r="T1456" s="405">
        <v>0</v>
      </c>
    </row>
    <row r="1457" spans="1:20">
      <c r="A1457" s="405" t="s">
        <v>11873</v>
      </c>
      <c r="B1457" s="405" t="s">
        <v>11870</v>
      </c>
      <c r="C1457" s="405" t="s">
        <v>37</v>
      </c>
      <c r="D1457" s="405" t="s">
        <v>11874</v>
      </c>
      <c r="E1457" s="405" t="s">
        <v>11875</v>
      </c>
      <c r="F1457" s="405">
        <v>0</v>
      </c>
      <c r="G1457" s="405">
        <v>0</v>
      </c>
      <c r="H1457" s="405">
        <v>0</v>
      </c>
      <c r="I1457" s="405">
        <v>0</v>
      </c>
      <c r="J1457" s="405">
        <v>0</v>
      </c>
      <c r="K1457" s="405">
        <v>0</v>
      </c>
      <c r="L1457" s="405">
        <v>0</v>
      </c>
      <c r="M1457" s="405">
        <v>0</v>
      </c>
      <c r="N1457" s="405">
        <v>0</v>
      </c>
      <c r="O1457" s="405">
        <v>0</v>
      </c>
      <c r="P1457" s="405">
        <v>0</v>
      </c>
      <c r="Q1457" s="405">
        <v>0</v>
      </c>
      <c r="R1457" s="405">
        <v>0</v>
      </c>
      <c r="S1457" s="405">
        <v>0</v>
      </c>
      <c r="T1457" s="405">
        <v>0</v>
      </c>
    </row>
    <row r="1458" spans="1:20">
      <c r="A1458" s="405" t="s">
        <v>11876</v>
      </c>
      <c r="B1458" s="405" t="s">
        <v>11870</v>
      </c>
      <c r="C1458" s="405" t="s">
        <v>37</v>
      </c>
      <c r="D1458" s="405" t="s">
        <v>11877</v>
      </c>
      <c r="E1458" s="405" t="s">
        <v>11878</v>
      </c>
      <c r="F1458" s="405">
        <v>0</v>
      </c>
      <c r="G1458" s="405">
        <v>0</v>
      </c>
      <c r="H1458" s="405">
        <v>0</v>
      </c>
      <c r="I1458" s="405">
        <v>0</v>
      </c>
      <c r="J1458" s="405">
        <v>0</v>
      </c>
      <c r="K1458" s="405">
        <v>0</v>
      </c>
      <c r="L1458" s="405">
        <v>0</v>
      </c>
      <c r="M1458" s="405">
        <v>0</v>
      </c>
      <c r="N1458" s="405">
        <v>0</v>
      </c>
      <c r="O1458" s="405">
        <v>0</v>
      </c>
      <c r="P1458" s="405">
        <v>0</v>
      </c>
      <c r="Q1458" s="405">
        <v>0</v>
      </c>
      <c r="R1458" s="405">
        <v>0</v>
      </c>
      <c r="S1458" s="405">
        <v>0</v>
      </c>
      <c r="T1458" s="405">
        <v>0</v>
      </c>
    </row>
    <row r="1459" spans="1:20">
      <c r="A1459" s="405" t="s">
        <v>4592</v>
      </c>
      <c r="B1459" s="405" t="s">
        <v>4593</v>
      </c>
      <c r="C1459" s="405" t="s">
        <v>37</v>
      </c>
      <c r="D1459" s="405" t="s">
        <v>4596</v>
      </c>
      <c r="E1459" s="405" t="s">
        <v>4597</v>
      </c>
      <c r="F1459" s="405">
        <v>0</v>
      </c>
      <c r="G1459" s="405">
        <v>0</v>
      </c>
      <c r="H1459" s="405">
        <v>0</v>
      </c>
      <c r="I1459" s="405">
        <v>0</v>
      </c>
      <c r="J1459" s="405">
        <v>0</v>
      </c>
      <c r="K1459" s="405">
        <v>0</v>
      </c>
      <c r="L1459" s="405">
        <v>0</v>
      </c>
      <c r="M1459" s="405">
        <v>0</v>
      </c>
      <c r="N1459" s="405">
        <v>0</v>
      </c>
      <c r="O1459" s="405">
        <v>0</v>
      </c>
      <c r="P1459" s="405">
        <v>0</v>
      </c>
      <c r="Q1459" s="405">
        <v>0</v>
      </c>
      <c r="R1459" s="405">
        <v>0</v>
      </c>
      <c r="S1459" s="405">
        <v>0</v>
      </c>
      <c r="T1459" s="405">
        <v>0</v>
      </c>
    </row>
    <row r="1460" spans="1:20">
      <c r="A1460" s="405" t="s">
        <v>11879</v>
      </c>
      <c r="B1460" s="405" t="s">
        <v>7939</v>
      </c>
      <c r="C1460" s="405" t="s">
        <v>37</v>
      </c>
      <c r="D1460" s="405" t="s">
        <v>7940</v>
      </c>
      <c r="E1460" s="405" t="s">
        <v>7941</v>
      </c>
      <c r="F1460" s="405">
        <v>0</v>
      </c>
      <c r="G1460" s="405">
        <v>0</v>
      </c>
      <c r="H1460" s="405">
        <v>1</v>
      </c>
      <c r="I1460" s="405">
        <v>0</v>
      </c>
      <c r="J1460" s="405">
        <v>0</v>
      </c>
      <c r="K1460" s="405">
        <v>0</v>
      </c>
      <c r="L1460" s="405">
        <v>0</v>
      </c>
      <c r="M1460" s="405">
        <v>0</v>
      </c>
      <c r="N1460" s="405">
        <v>2</v>
      </c>
      <c r="O1460" s="405">
        <v>3</v>
      </c>
      <c r="P1460" s="405">
        <v>1</v>
      </c>
      <c r="Q1460" s="405">
        <v>0</v>
      </c>
      <c r="R1460" s="405">
        <v>7</v>
      </c>
      <c r="S1460" s="405">
        <v>7</v>
      </c>
      <c r="T1460" s="405">
        <v>0</v>
      </c>
    </row>
    <row r="1461" spans="1:20">
      <c r="A1461" s="405" t="s">
        <v>11880</v>
      </c>
      <c r="B1461" s="405" t="s">
        <v>3971</v>
      </c>
      <c r="C1461" s="405" t="s">
        <v>37</v>
      </c>
      <c r="D1461" s="405" t="s">
        <v>8011</v>
      </c>
      <c r="E1461" s="405" t="s">
        <v>8012</v>
      </c>
      <c r="F1461" s="405">
        <v>0</v>
      </c>
      <c r="G1461" s="405">
        <v>0</v>
      </c>
      <c r="H1461" s="405">
        <v>0</v>
      </c>
      <c r="I1461" s="405">
        <v>0</v>
      </c>
      <c r="J1461" s="405">
        <v>0</v>
      </c>
      <c r="K1461" s="405">
        <v>0</v>
      </c>
      <c r="L1461" s="405">
        <v>0</v>
      </c>
      <c r="M1461" s="405">
        <v>0</v>
      </c>
      <c r="N1461" s="405">
        <v>0</v>
      </c>
      <c r="O1461" s="405">
        <v>0</v>
      </c>
      <c r="P1461" s="405">
        <v>0</v>
      </c>
      <c r="Q1461" s="405">
        <v>0</v>
      </c>
      <c r="R1461" s="405">
        <v>0</v>
      </c>
      <c r="S1461" s="405">
        <v>0</v>
      </c>
      <c r="T1461" s="405">
        <v>0</v>
      </c>
    </row>
    <row r="1462" spans="1:20">
      <c r="A1462" s="405" t="s">
        <v>11881</v>
      </c>
      <c r="B1462" s="405" t="s">
        <v>4003</v>
      </c>
      <c r="C1462" s="405" t="s">
        <v>37</v>
      </c>
      <c r="D1462" s="405" t="s">
        <v>11882</v>
      </c>
      <c r="F1462" s="405">
        <v>0</v>
      </c>
      <c r="G1462" s="405">
        <v>0</v>
      </c>
      <c r="H1462" s="405">
        <v>0</v>
      </c>
      <c r="I1462" s="405">
        <v>0</v>
      </c>
      <c r="J1462" s="405">
        <v>5</v>
      </c>
      <c r="K1462" s="405">
        <v>0</v>
      </c>
      <c r="L1462" s="405">
        <v>0</v>
      </c>
      <c r="M1462" s="405">
        <v>0</v>
      </c>
      <c r="N1462" s="405">
        <v>0</v>
      </c>
      <c r="O1462" s="405">
        <v>0</v>
      </c>
      <c r="P1462" s="405">
        <v>2</v>
      </c>
      <c r="Q1462" s="405">
        <v>0</v>
      </c>
      <c r="R1462" s="405">
        <v>7</v>
      </c>
      <c r="S1462" s="405">
        <v>4</v>
      </c>
      <c r="T1462" s="405">
        <v>3</v>
      </c>
    </row>
    <row r="1463" spans="1:20">
      <c r="A1463" s="405" t="s">
        <v>11883</v>
      </c>
      <c r="B1463" s="405" t="s">
        <v>11884</v>
      </c>
      <c r="C1463" s="405" t="s">
        <v>37</v>
      </c>
      <c r="D1463" s="405" t="s">
        <v>11885</v>
      </c>
      <c r="F1463" s="405">
        <v>0</v>
      </c>
      <c r="G1463" s="405">
        <v>0</v>
      </c>
      <c r="H1463" s="405">
        <v>0</v>
      </c>
      <c r="I1463" s="405">
        <v>0</v>
      </c>
      <c r="J1463" s="405">
        <v>0</v>
      </c>
      <c r="K1463" s="405">
        <v>0</v>
      </c>
      <c r="L1463" s="405">
        <v>0</v>
      </c>
      <c r="M1463" s="405">
        <v>0</v>
      </c>
      <c r="N1463" s="405">
        <v>0</v>
      </c>
      <c r="O1463" s="405">
        <v>0</v>
      </c>
      <c r="P1463" s="405">
        <v>0</v>
      </c>
      <c r="Q1463" s="405">
        <v>0</v>
      </c>
      <c r="R1463" s="405">
        <v>0</v>
      </c>
      <c r="S1463" s="405">
        <v>0</v>
      </c>
      <c r="T1463" s="405">
        <v>0</v>
      </c>
    </row>
    <row r="1464" spans="1:20">
      <c r="A1464" s="405" t="s">
        <v>11886</v>
      </c>
      <c r="B1464" s="405" t="s">
        <v>4113</v>
      </c>
      <c r="C1464" s="405" t="s">
        <v>37</v>
      </c>
      <c r="D1464" s="405" t="s">
        <v>11887</v>
      </c>
      <c r="E1464" s="405" t="s">
        <v>11888</v>
      </c>
      <c r="F1464" s="405">
        <v>25</v>
      </c>
      <c r="G1464" s="405">
        <v>38</v>
      </c>
      <c r="H1464" s="405">
        <v>124</v>
      </c>
      <c r="I1464" s="405">
        <v>319</v>
      </c>
      <c r="J1464" s="405">
        <v>113</v>
      </c>
      <c r="K1464" s="405">
        <v>3</v>
      </c>
      <c r="L1464" s="405">
        <v>15</v>
      </c>
      <c r="M1464" s="405">
        <v>7</v>
      </c>
      <c r="N1464" s="405">
        <v>53</v>
      </c>
      <c r="O1464" s="405">
        <v>99</v>
      </c>
      <c r="P1464" s="405">
        <v>243</v>
      </c>
      <c r="Q1464" s="405">
        <v>310</v>
      </c>
      <c r="R1464" s="405">
        <v>1349</v>
      </c>
      <c r="S1464" s="405">
        <v>1062</v>
      </c>
      <c r="T1464" s="405">
        <v>287</v>
      </c>
    </row>
    <row r="1465" spans="1:20">
      <c r="A1465" s="405" t="s">
        <v>11889</v>
      </c>
      <c r="B1465" s="405" t="s">
        <v>11890</v>
      </c>
      <c r="C1465" s="405" t="s">
        <v>37</v>
      </c>
      <c r="D1465" s="405" t="s">
        <v>11891</v>
      </c>
      <c r="F1465" s="405">
        <v>50</v>
      </c>
      <c r="G1465" s="405">
        <v>141</v>
      </c>
      <c r="H1465" s="405">
        <v>180</v>
      </c>
      <c r="I1465" s="405">
        <v>399</v>
      </c>
      <c r="J1465" s="405">
        <v>185</v>
      </c>
      <c r="K1465" s="405">
        <v>4</v>
      </c>
      <c r="L1465" s="405">
        <v>19</v>
      </c>
      <c r="M1465" s="405">
        <v>7</v>
      </c>
      <c r="N1465" s="405">
        <v>115</v>
      </c>
      <c r="O1465" s="405">
        <v>137</v>
      </c>
      <c r="P1465" s="405">
        <v>206</v>
      </c>
      <c r="Q1465" s="405">
        <v>203</v>
      </c>
      <c r="R1465" s="405">
        <v>1646</v>
      </c>
      <c r="S1465" s="405">
        <v>1337</v>
      </c>
      <c r="T1465" s="405">
        <v>309</v>
      </c>
    </row>
    <row r="1466" spans="1:20">
      <c r="A1466" s="405" t="s">
        <v>11892</v>
      </c>
      <c r="B1466" s="405" t="s">
        <v>128</v>
      </c>
      <c r="C1466" s="405" t="s">
        <v>37</v>
      </c>
      <c r="D1466" s="405" t="s">
        <v>11893</v>
      </c>
      <c r="E1466" s="405" t="s">
        <v>11894</v>
      </c>
      <c r="F1466" s="405">
        <v>1</v>
      </c>
      <c r="G1466" s="405">
        <v>5</v>
      </c>
      <c r="H1466" s="405">
        <v>4</v>
      </c>
      <c r="I1466" s="405">
        <v>16</v>
      </c>
      <c r="J1466" s="405">
        <v>13</v>
      </c>
      <c r="K1466" s="405">
        <v>2</v>
      </c>
      <c r="L1466" s="405">
        <v>6</v>
      </c>
      <c r="M1466" s="405">
        <v>1</v>
      </c>
      <c r="N1466" s="405">
        <v>5</v>
      </c>
      <c r="O1466" s="405">
        <v>11</v>
      </c>
      <c r="P1466" s="405">
        <v>22</v>
      </c>
      <c r="Q1466" s="405">
        <v>16</v>
      </c>
      <c r="R1466" s="405">
        <v>102</v>
      </c>
      <c r="S1466" s="405">
        <v>69</v>
      </c>
      <c r="T1466" s="405">
        <v>33</v>
      </c>
    </row>
    <row r="1467" spans="1:20">
      <c r="A1467" s="405" t="s">
        <v>11895</v>
      </c>
      <c r="B1467" s="405" t="s">
        <v>4113</v>
      </c>
      <c r="C1467" s="405" t="s">
        <v>37</v>
      </c>
      <c r="D1467" s="405" t="s">
        <v>2144</v>
      </c>
      <c r="E1467" s="405" t="s">
        <v>2145</v>
      </c>
      <c r="F1467" s="405">
        <v>8</v>
      </c>
      <c r="G1467" s="405">
        <v>39</v>
      </c>
      <c r="H1467" s="405">
        <v>62</v>
      </c>
      <c r="I1467" s="405">
        <v>170</v>
      </c>
      <c r="J1467" s="405">
        <v>46</v>
      </c>
      <c r="K1467" s="405">
        <v>1</v>
      </c>
      <c r="L1467" s="405">
        <v>6</v>
      </c>
      <c r="M1467" s="405">
        <v>5</v>
      </c>
      <c r="N1467" s="405">
        <v>49</v>
      </c>
      <c r="O1467" s="405">
        <v>98</v>
      </c>
      <c r="P1467" s="405">
        <v>136</v>
      </c>
      <c r="Q1467" s="405">
        <v>74</v>
      </c>
      <c r="R1467" s="405">
        <v>694</v>
      </c>
      <c r="S1467" s="405">
        <v>546</v>
      </c>
      <c r="T1467" s="405">
        <v>148</v>
      </c>
    </row>
    <row r="1468" spans="1:20">
      <c r="A1468" s="405" t="s">
        <v>11896</v>
      </c>
      <c r="B1468" s="405" t="s">
        <v>3968</v>
      </c>
      <c r="C1468" s="405" t="s">
        <v>37</v>
      </c>
      <c r="D1468" s="405" t="s">
        <v>11897</v>
      </c>
      <c r="E1468" s="405" t="s">
        <v>11898</v>
      </c>
      <c r="F1468" s="405">
        <v>0</v>
      </c>
      <c r="G1468" s="405">
        <v>0</v>
      </c>
      <c r="H1468" s="405">
        <v>0</v>
      </c>
      <c r="I1468" s="405">
        <v>0</v>
      </c>
      <c r="J1468" s="405">
        <v>0</v>
      </c>
      <c r="K1468" s="405">
        <v>0</v>
      </c>
      <c r="L1468" s="405">
        <v>0</v>
      </c>
      <c r="M1468" s="405">
        <v>0</v>
      </c>
      <c r="N1468" s="405">
        <v>0</v>
      </c>
      <c r="O1468" s="405">
        <v>0</v>
      </c>
      <c r="P1468" s="405">
        <v>0</v>
      </c>
      <c r="Q1468" s="405">
        <v>0</v>
      </c>
      <c r="R1468" s="405">
        <v>0</v>
      </c>
      <c r="S1468" s="405">
        <v>0</v>
      </c>
      <c r="T1468" s="405">
        <v>0</v>
      </c>
    </row>
    <row r="1469" spans="1:20">
      <c r="A1469" s="405" t="s">
        <v>2723</v>
      </c>
      <c r="B1469" s="405" t="s">
        <v>8631</v>
      </c>
      <c r="C1469" s="405" t="s">
        <v>37</v>
      </c>
      <c r="D1469" s="405" t="s">
        <v>2724</v>
      </c>
      <c r="E1469" s="405" t="s">
        <v>2725</v>
      </c>
      <c r="F1469" s="405">
        <v>0</v>
      </c>
      <c r="G1469" s="405">
        <v>8</v>
      </c>
      <c r="H1469" s="405">
        <v>0</v>
      </c>
      <c r="I1469" s="405">
        <v>0</v>
      </c>
      <c r="J1469" s="405">
        <v>0</v>
      </c>
      <c r="K1469" s="405">
        <v>0</v>
      </c>
      <c r="L1469" s="405">
        <v>0</v>
      </c>
      <c r="M1469" s="405">
        <v>0</v>
      </c>
      <c r="N1469" s="405">
        <v>0</v>
      </c>
      <c r="O1469" s="405">
        <v>0</v>
      </c>
      <c r="P1469" s="405">
        <v>0</v>
      </c>
      <c r="Q1469" s="405">
        <v>0</v>
      </c>
      <c r="R1469" s="405">
        <v>8</v>
      </c>
      <c r="S1469" s="405">
        <v>7</v>
      </c>
      <c r="T1469" s="405">
        <v>1</v>
      </c>
    </row>
    <row r="1470" spans="1:20">
      <c r="A1470" s="405" t="s">
        <v>11899</v>
      </c>
      <c r="B1470" s="405" t="s">
        <v>11900</v>
      </c>
      <c r="C1470" s="405" t="s">
        <v>37</v>
      </c>
      <c r="D1470" s="405" t="s">
        <v>11901</v>
      </c>
      <c r="E1470" s="405" t="s">
        <v>11902</v>
      </c>
      <c r="F1470" s="405">
        <v>0</v>
      </c>
      <c r="G1470" s="405">
        <v>0</v>
      </c>
      <c r="H1470" s="405">
        <v>0</v>
      </c>
      <c r="I1470" s="405">
        <v>0</v>
      </c>
      <c r="J1470" s="405">
        <v>0</v>
      </c>
      <c r="K1470" s="405">
        <v>0</v>
      </c>
      <c r="L1470" s="405">
        <v>0</v>
      </c>
      <c r="M1470" s="405">
        <v>0</v>
      </c>
      <c r="N1470" s="405">
        <v>0</v>
      </c>
      <c r="O1470" s="405">
        <v>0</v>
      </c>
      <c r="P1470" s="405">
        <v>0</v>
      </c>
      <c r="Q1470" s="405">
        <v>0</v>
      </c>
      <c r="R1470" s="405">
        <v>0</v>
      </c>
      <c r="S1470" s="405">
        <v>0</v>
      </c>
      <c r="T1470" s="405">
        <v>0</v>
      </c>
    </row>
    <row r="1471" spans="1:20">
      <c r="A1471" s="405" t="s">
        <v>11903</v>
      </c>
      <c r="B1471" s="405" t="s">
        <v>8579</v>
      </c>
      <c r="C1471" s="405" t="s">
        <v>37</v>
      </c>
      <c r="D1471" s="405" t="s">
        <v>11904</v>
      </c>
      <c r="E1471" s="405" t="s">
        <v>11905</v>
      </c>
      <c r="F1471" s="405">
        <v>0</v>
      </c>
      <c r="G1471" s="405">
        <v>1</v>
      </c>
      <c r="H1471" s="405">
        <v>0</v>
      </c>
      <c r="I1471" s="405">
        <v>0</v>
      </c>
      <c r="J1471" s="405">
        <v>0</v>
      </c>
      <c r="K1471" s="405">
        <v>0</v>
      </c>
      <c r="L1471" s="405">
        <v>0</v>
      </c>
      <c r="M1471" s="405">
        <v>0</v>
      </c>
      <c r="N1471" s="405">
        <v>0</v>
      </c>
      <c r="O1471" s="405">
        <v>0</v>
      </c>
      <c r="P1471" s="405">
        <v>0</v>
      </c>
      <c r="Q1471" s="405">
        <v>0</v>
      </c>
      <c r="R1471" s="405">
        <v>1</v>
      </c>
      <c r="S1471" s="405">
        <v>0</v>
      </c>
      <c r="T1471" s="405">
        <v>1</v>
      </c>
    </row>
    <row r="1472" spans="1:20">
      <c r="A1472" s="405" t="s">
        <v>11906</v>
      </c>
      <c r="B1472" s="405" t="s">
        <v>4113</v>
      </c>
      <c r="C1472" s="405" t="s">
        <v>37</v>
      </c>
      <c r="D1472" s="405" t="s">
        <v>11907</v>
      </c>
      <c r="E1472" s="405" t="s">
        <v>11908</v>
      </c>
      <c r="F1472" s="405">
        <v>3</v>
      </c>
      <c r="G1472" s="405">
        <v>15</v>
      </c>
      <c r="H1472" s="405">
        <v>6</v>
      </c>
      <c r="I1472" s="405">
        <v>13</v>
      </c>
      <c r="J1472" s="405">
        <v>8</v>
      </c>
      <c r="K1472" s="405">
        <v>1</v>
      </c>
      <c r="L1472" s="405">
        <v>0</v>
      </c>
      <c r="M1472" s="405">
        <v>0</v>
      </c>
      <c r="N1472" s="405">
        <v>13</v>
      </c>
      <c r="O1472" s="405">
        <v>26</v>
      </c>
      <c r="P1472" s="405">
        <v>46</v>
      </c>
      <c r="Q1472" s="405">
        <v>38</v>
      </c>
      <c r="R1472" s="405">
        <v>169</v>
      </c>
      <c r="S1472" s="405">
        <v>76</v>
      </c>
      <c r="T1472" s="405">
        <v>93</v>
      </c>
    </row>
    <row r="1473" spans="1:20">
      <c r="A1473" s="405" t="s">
        <v>11909</v>
      </c>
      <c r="B1473" s="405" t="s">
        <v>11910</v>
      </c>
      <c r="C1473" s="405" t="s">
        <v>37</v>
      </c>
      <c r="D1473" s="405" t="s">
        <v>11911</v>
      </c>
      <c r="F1473" s="405">
        <v>0</v>
      </c>
      <c r="G1473" s="405">
        <v>0</v>
      </c>
      <c r="H1473" s="405">
        <v>0</v>
      </c>
      <c r="I1473" s="405">
        <v>0</v>
      </c>
      <c r="J1473" s="405">
        <v>0</v>
      </c>
      <c r="K1473" s="405">
        <v>0</v>
      </c>
      <c r="L1473" s="405">
        <v>0</v>
      </c>
      <c r="M1473" s="405">
        <v>0</v>
      </c>
      <c r="N1473" s="405">
        <v>0</v>
      </c>
      <c r="O1473" s="405">
        <v>0</v>
      </c>
      <c r="P1473" s="405">
        <v>0</v>
      </c>
      <c r="Q1473" s="405">
        <v>0</v>
      </c>
      <c r="R1473" s="405">
        <v>0</v>
      </c>
      <c r="S1473" s="405">
        <v>0</v>
      </c>
      <c r="T1473" s="405">
        <v>0</v>
      </c>
    </row>
    <row r="1474" spans="1:20">
      <c r="A1474" s="405" t="s">
        <v>11912</v>
      </c>
      <c r="B1474" s="405" t="s">
        <v>11913</v>
      </c>
      <c r="C1474" s="405" t="s">
        <v>37</v>
      </c>
      <c r="D1474" s="405" t="s">
        <v>11914</v>
      </c>
      <c r="F1474" s="405">
        <v>0</v>
      </c>
      <c r="G1474" s="405">
        <v>0</v>
      </c>
      <c r="H1474" s="405">
        <v>0</v>
      </c>
      <c r="I1474" s="405">
        <v>0</v>
      </c>
      <c r="J1474" s="405">
        <v>0</v>
      </c>
      <c r="K1474" s="405">
        <v>0</v>
      </c>
      <c r="L1474" s="405">
        <v>0</v>
      </c>
      <c r="M1474" s="405">
        <v>0</v>
      </c>
      <c r="N1474" s="405">
        <v>0</v>
      </c>
      <c r="O1474" s="405">
        <v>0</v>
      </c>
      <c r="P1474" s="405">
        <v>0</v>
      </c>
      <c r="Q1474" s="405">
        <v>0</v>
      </c>
      <c r="R1474" s="405">
        <v>0</v>
      </c>
      <c r="S1474" s="405">
        <v>0</v>
      </c>
      <c r="T1474" s="405">
        <v>0</v>
      </c>
    </row>
    <row r="1475" spans="1:20">
      <c r="A1475" s="405" t="s">
        <v>11915</v>
      </c>
      <c r="B1475" s="405" t="s">
        <v>11194</v>
      </c>
      <c r="C1475" s="405" t="s">
        <v>37</v>
      </c>
      <c r="D1475" s="405" t="s">
        <v>11916</v>
      </c>
      <c r="E1475" s="405" t="s">
        <v>11917</v>
      </c>
      <c r="F1475" s="405">
        <v>0</v>
      </c>
      <c r="G1475" s="405">
        <v>0</v>
      </c>
      <c r="H1475" s="405">
        <v>0</v>
      </c>
      <c r="I1475" s="405">
        <v>0</v>
      </c>
      <c r="J1475" s="405">
        <v>0</v>
      </c>
      <c r="K1475" s="405">
        <v>0</v>
      </c>
      <c r="L1475" s="405">
        <v>0</v>
      </c>
      <c r="M1475" s="405">
        <v>0</v>
      </c>
      <c r="N1475" s="405">
        <v>0</v>
      </c>
      <c r="O1475" s="405">
        <v>0</v>
      </c>
      <c r="P1475" s="405">
        <v>0</v>
      </c>
      <c r="Q1475" s="405">
        <v>0</v>
      </c>
      <c r="R1475" s="405">
        <v>0</v>
      </c>
      <c r="S1475" s="405">
        <v>0</v>
      </c>
      <c r="T1475" s="405">
        <v>0</v>
      </c>
    </row>
    <row r="1476" spans="1:20">
      <c r="A1476" s="405" t="s">
        <v>11918</v>
      </c>
      <c r="B1476" s="405" t="s">
        <v>11194</v>
      </c>
      <c r="C1476" s="405" t="s">
        <v>37</v>
      </c>
      <c r="D1476" s="405" t="s">
        <v>11919</v>
      </c>
      <c r="F1476" s="405">
        <v>0</v>
      </c>
      <c r="G1476" s="405">
        <v>0</v>
      </c>
      <c r="H1476" s="405">
        <v>0</v>
      </c>
      <c r="I1476" s="405">
        <v>0</v>
      </c>
      <c r="J1476" s="405">
        <v>0</v>
      </c>
      <c r="K1476" s="405">
        <v>0</v>
      </c>
      <c r="L1476" s="405">
        <v>0</v>
      </c>
      <c r="M1476" s="405">
        <v>0</v>
      </c>
      <c r="N1476" s="405">
        <v>0</v>
      </c>
      <c r="O1476" s="405">
        <v>0</v>
      </c>
      <c r="P1476" s="405">
        <v>0</v>
      </c>
      <c r="Q1476" s="405">
        <v>0</v>
      </c>
      <c r="R1476" s="405">
        <v>0</v>
      </c>
      <c r="S1476" s="405">
        <v>0</v>
      </c>
      <c r="T1476" s="405">
        <v>0</v>
      </c>
    </row>
    <row r="1477" spans="1:20">
      <c r="A1477" s="405" t="s">
        <v>2193</v>
      </c>
      <c r="B1477" s="405" t="s">
        <v>8825</v>
      </c>
      <c r="C1477" s="405" t="s">
        <v>37</v>
      </c>
      <c r="D1477" s="405" t="s">
        <v>2194</v>
      </c>
      <c r="E1477" s="405" t="s">
        <v>2195</v>
      </c>
      <c r="F1477" s="405">
        <v>0</v>
      </c>
      <c r="G1477" s="405">
        <v>0</v>
      </c>
      <c r="H1477" s="405">
        <v>0</v>
      </c>
      <c r="I1477" s="405">
        <v>0</v>
      </c>
      <c r="J1477" s="405">
        <v>0</v>
      </c>
      <c r="K1477" s="405">
        <v>0</v>
      </c>
      <c r="L1477" s="405">
        <v>0</v>
      </c>
      <c r="M1477" s="405">
        <v>0</v>
      </c>
      <c r="N1477" s="405">
        <v>0</v>
      </c>
      <c r="O1477" s="405">
        <v>0</v>
      </c>
      <c r="P1477" s="405">
        <v>0</v>
      </c>
      <c r="Q1477" s="405">
        <v>0</v>
      </c>
      <c r="R1477" s="405">
        <v>0</v>
      </c>
      <c r="S1477" s="405">
        <v>0</v>
      </c>
      <c r="T1477" s="405">
        <v>0</v>
      </c>
    </row>
    <row r="1478" spans="1:20">
      <c r="A1478" s="405" t="s">
        <v>11920</v>
      </c>
      <c r="B1478" s="405" t="s">
        <v>4958</v>
      </c>
      <c r="C1478" s="405" t="s">
        <v>37</v>
      </c>
      <c r="D1478" s="405" t="s">
        <v>11921</v>
      </c>
      <c r="E1478" s="405" t="s">
        <v>11922</v>
      </c>
      <c r="F1478" s="405">
        <v>0</v>
      </c>
      <c r="G1478" s="405">
        <v>0</v>
      </c>
      <c r="H1478" s="405">
        <v>0</v>
      </c>
      <c r="I1478" s="405">
        <v>0</v>
      </c>
      <c r="J1478" s="405">
        <v>0</v>
      </c>
      <c r="K1478" s="405">
        <v>0</v>
      </c>
      <c r="L1478" s="405">
        <v>0</v>
      </c>
      <c r="M1478" s="405">
        <v>0</v>
      </c>
      <c r="N1478" s="405">
        <v>0</v>
      </c>
      <c r="O1478" s="405">
        <v>0</v>
      </c>
      <c r="P1478" s="405">
        <v>0</v>
      </c>
      <c r="Q1478" s="405">
        <v>0</v>
      </c>
      <c r="R1478" s="405">
        <v>0</v>
      </c>
      <c r="S1478" s="405">
        <v>0</v>
      </c>
      <c r="T1478" s="405">
        <v>0</v>
      </c>
    </row>
    <row r="1479" spans="1:20">
      <c r="A1479" s="405" t="s">
        <v>8023</v>
      </c>
      <c r="B1479" s="405" t="s">
        <v>3912</v>
      </c>
      <c r="C1479" s="405" t="s">
        <v>37</v>
      </c>
      <c r="D1479" s="405" t="s">
        <v>8024</v>
      </c>
      <c r="E1479" s="405" t="s">
        <v>8025</v>
      </c>
      <c r="F1479" s="405">
        <v>0</v>
      </c>
      <c r="G1479" s="405">
        <v>0</v>
      </c>
      <c r="H1479" s="405">
        <v>0</v>
      </c>
      <c r="I1479" s="405">
        <v>0</v>
      </c>
      <c r="J1479" s="405">
        <v>0</v>
      </c>
      <c r="K1479" s="405">
        <v>0</v>
      </c>
      <c r="L1479" s="405">
        <v>0</v>
      </c>
      <c r="M1479" s="405">
        <v>0</v>
      </c>
      <c r="N1479" s="405">
        <v>0</v>
      </c>
      <c r="O1479" s="405">
        <v>0</v>
      </c>
      <c r="P1479" s="405">
        <v>0</v>
      </c>
      <c r="Q1479" s="405">
        <v>0</v>
      </c>
      <c r="R1479" s="405">
        <v>0</v>
      </c>
      <c r="S1479" s="405">
        <v>0</v>
      </c>
      <c r="T1479" s="405">
        <v>0</v>
      </c>
    </row>
    <row r="1480" spans="1:20">
      <c r="A1480" s="405" t="s">
        <v>11923</v>
      </c>
      <c r="B1480" s="405">
        <v>10.230700000000001</v>
      </c>
      <c r="C1480" s="405" t="s">
        <v>37</v>
      </c>
      <c r="D1480" s="405" t="s">
        <v>11924</v>
      </c>
      <c r="F1480" s="405">
        <v>0</v>
      </c>
      <c r="G1480" s="405">
        <v>0</v>
      </c>
      <c r="H1480" s="405">
        <v>0</v>
      </c>
      <c r="I1480" s="405">
        <v>0</v>
      </c>
      <c r="J1480" s="405">
        <v>0</v>
      </c>
      <c r="K1480" s="405">
        <v>0</v>
      </c>
      <c r="L1480" s="405">
        <v>0</v>
      </c>
      <c r="M1480" s="405">
        <v>0</v>
      </c>
      <c r="N1480" s="405">
        <v>0</v>
      </c>
      <c r="O1480" s="405">
        <v>0</v>
      </c>
      <c r="P1480" s="405">
        <v>0</v>
      </c>
      <c r="Q1480" s="405">
        <v>0</v>
      </c>
      <c r="R1480" s="405">
        <v>0</v>
      </c>
      <c r="S1480" s="405">
        <v>0</v>
      </c>
      <c r="T1480" s="405">
        <v>0</v>
      </c>
    </row>
    <row r="1481" spans="1:20">
      <c r="A1481" s="405" t="s">
        <v>11925</v>
      </c>
      <c r="B1481" s="405" t="s">
        <v>11926</v>
      </c>
      <c r="C1481" s="405" t="s">
        <v>37</v>
      </c>
      <c r="D1481" s="405" t="s">
        <v>11927</v>
      </c>
      <c r="F1481" s="405">
        <v>0</v>
      </c>
      <c r="G1481" s="405">
        <v>0</v>
      </c>
      <c r="H1481" s="405">
        <v>0</v>
      </c>
      <c r="I1481" s="405">
        <v>0</v>
      </c>
      <c r="J1481" s="405">
        <v>0</v>
      </c>
      <c r="K1481" s="405">
        <v>0</v>
      </c>
      <c r="L1481" s="405">
        <v>0</v>
      </c>
      <c r="M1481" s="405">
        <v>0</v>
      </c>
      <c r="N1481" s="405">
        <v>0</v>
      </c>
      <c r="O1481" s="405">
        <v>0</v>
      </c>
      <c r="P1481" s="405">
        <v>0</v>
      </c>
      <c r="Q1481" s="405">
        <v>0</v>
      </c>
      <c r="R1481" s="405">
        <v>0</v>
      </c>
      <c r="S1481" s="405">
        <v>0</v>
      </c>
      <c r="T1481" s="405">
        <v>0</v>
      </c>
    </row>
    <row r="1482" spans="1:20">
      <c r="A1482" s="405" t="s">
        <v>11928</v>
      </c>
      <c r="B1482" s="405" t="s">
        <v>11929</v>
      </c>
      <c r="C1482" s="405" t="s">
        <v>37</v>
      </c>
      <c r="D1482" s="405" t="s">
        <v>11930</v>
      </c>
      <c r="F1482" s="405">
        <v>0</v>
      </c>
      <c r="G1482" s="405">
        <v>0</v>
      </c>
      <c r="H1482" s="405">
        <v>0</v>
      </c>
      <c r="I1482" s="405">
        <v>1</v>
      </c>
      <c r="J1482" s="405">
        <v>0</v>
      </c>
      <c r="K1482" s="405">
        <v>0</v>
      </c>
      <c r="L1482" s="405">
        <v>0</v>
      </c>
      <c r="M1482" s="405">
        <v>0</v>
      </c>
      <c r="N1482" s="405">
        <v>0</v>
      </c>
      <c r="O1482" s="405">
        <v>0</v>
      </c>
      <c r="P1482" s="405">
        <v>0</v>
      </c>
      <c r="Q1482" s="405">
        <v>0</v>
      </c>
      <c r="R1482" s="405">
        <v>1</v>
      </c>
      <c r="S1482" s="405">
        <v>1</v>
      </c>
      <c r="T1482" s="405">
        <v>0</v>
      </c>
    </row>
    <row r="1483" spans="1:20">
      <c r="A1483" s="405" t="s">
        <v>11931</v>
      </c>
      <c r="B1483" s="405" t="s">
        <v>8814</v>
      </c>
      <c r="C1483" s="405" t="s">
        <v>37</v>
      </c>
      <c r="D1483" s="405" t="s">
        <v>11932</v>
      </c>
      <c r="F1483" s="405">
        <v>0</v>
      </c>
      <c r="G1483" s="405">
        <v>0</v>
      </c>
      <c r="H1483" s="405">
        <v>0</v>
      </c>
      <c r="I1483" s="405">
        <v>0</v>
      </c>
      <c r="J1483" s="405">
        <v>0</v>
      </c>
      <c r="K1483" s="405">
        <v>0</v>
      </c>
      <c r="L1483" s="405">
        <v>0</v>
      </c>
      <c r="M1483" s="405">
        <v>0</v>
      </c>
      <c r="N1483" s="405">
        <v>0</v>
      </c>
      <c r="O1483" s="405">
        <v>0</v>
      </c>
      <c r="P1483" s="405">
        <v>0</v>
      </c>
      <c r="Q1483" s="405">
        <v>0</v>
      </c>
      <c r="R1483" s="405">
        <v>0</v>
      </c>
      <c r="S1483" s="405">
        <v>0</v>
      </c>
      <c r="T1483" s="405">
        <v>0</v>
      </c>
    </row>
    <row r="1484" spans="1:20">
      <c r="A1484" s="405" t="s">
        <v>11933</v>
      </c>
      <c r="B1484" s="405" t="s">
        <v>11934</v>
      </c>
      <c r="C1484" s="405" t="s">
        <v>37</v>
      </c>
      <c r="D1484" s="405" t="s">
        <v>11935</v>
      </c>
      <c r="E1484" s="405" t="s">
        <v>11936</v>
      </c>
      <c r="F1484" s="405">
        <v>0</v>
      </c>
      <c r="G1484" s="405">
        <v>0</v>
      </c>
      <c r="H1484" s="405">
        <v>0</v>
      </c>
      <c r="I1484" s="405">
        <v>0</v>
      </c>
      <c r="J1484" s="405">
        <v>0</v>
      </c>
      <c r="K1484" s="405">
        <v>0</v>
      </c>
      <c r="L1484" s="405">
        <v>0</v>
      </c>
      <c r="M1484" s="405">
        <v>0</v>
      </c>
      <c r="N1484" s="405">
        <v>0</v>
      </c>
      <c r="O1484" s="405">
        <v>0</v>
      </c>
      <c r="P1484" s="405">
        <v>0</v>
      </c>
      <c r="Q1484" s="405">
        <v>0</v>
      </c>
      <c r="R1484" s="405">
        <v>0</v>
      </c>
      <c r="S1484" s="405">
        <v>0</v>
      </c>
      <c r="T1484" s="405">
        <v>0</v>
      </c>
    </row>
    <row r="1485" spans="1:20">
      <c r="A1485" s="405" t="s">
        <v>11937</v>
      </c>
      <c r="B1485" s="405" t="s">
        <v>8647</v>
      </c>
      <c r="C1485" s="405" t="s">
        <v>37</v>
      </c>
      <c r="D1485" s="405" t="s">
        <v>11938</v>
      </c>
      <c r="E1485" s="405" t="s">
        <v>11939</v>
      </c>
      <c r="F1485" s="405">
        <v>0</v>
      </c>
      <c r="G1485" s="405">
        <v>0</v>
      </c>
      <c r="H1485" s="405">
        <v>0</v>
      </c>
      <c r="I1485" s="405">
        <v>0</v>
      </c>
      <c r="J1485" s="405">
        <v>0</v>
      </c>
      <c r="K1485" s="405">
        <v>0</v>
      </c>
      <c r="L1485" s="405">
        <v>0</v>
      </c>
      <c r="M1485" s="405">
        <v>0</v>
      </c>
      <c r="N1485" s="405">
        <v>0</v>
      </c>
      <c r="O1485" s="405">
        <v>0</v>
      </c>
      <c r="P1485" s="405">
        <v>0</v>
      </c>
      <c r="Q1485" s="405">
        <v>0</v>
      </c>
      <c r="R1485" s="405">
        <v>0</v>
      </c>
      <c r="S1485" s="405">
        <v>0</v>
      </c>
      <c r="T1485" s="405">
        <v>0</v>
      </c>
    </row>
    <row r="1486" spans="1:20">
      <c r="A1486" s="405" t="s">
        <v>11940</v>
      </c>
      <c r="B1486" s="405" t="s">
        <v>8590</v>
      </c>
      <c r="C1486" s="405" t="s">
        <v>37</v>
      </c>
      <c r="D1486" s="405" t="s">
        <v>11941</v>
      </c>
      <c r="F1486" s="405">
        <v>0</v>
      </c>
      <c r="G1486" s="405">
        <v>0</v>
      </c>
      <c r="H1486" s="405">
        <v>0</v>
      </c>
      <c r="I1486" s="405">
        <v>0</v>
      </c>
      <c r="J1486" s="405">
        <v>0</v>
      </c>
      <c r="K1486" s="405">
        <v>0</v>
      </c>
      <c r="L1486" s="405">
        <v>0</v>
      </c>
      <c r="M1486" s="405">
        <v>0</v>
      </c>
      <c r="N1486" s="405">
        <v>0</v>
      </c>
      <c r="O1486" s="405">
        <v>0</v>
      </c>
      <c r="P1486" s="405">
        <v>0</v>
      </c>
      <c r="Q1486" s="405">
        <v>0</v>
      </c>
      <c r="R1486" s="405">
        <v>0</v>
      </c>
      <c r="S1486" s="405">
        <v>0</v>
      </c>
      <c r="T1486" s="405">
        <v>0</v>
      </c>
    </row>
    <row r="1487" spans="1:20">
      <c r="A1487" s="405" t="s">
        <v>11942</v>
      </c>
      <c r="B1487" s="405" t="s">
        <v>11056</v>
      </c>
      <c r="C1487" s="405" t="s">
        <v>37</v>
      </c>
      <c r="D1487" s="405" t="s">
        <v>11943</v>
      </c>
      <c r="F1487" s="405">
        <v>0</v>
      </c>
      <c r="G1487" s="405">
        <v>0</v>
      </c>
      <c r="H1487" s="405">
        <v>0</v>
      </c>
      <c r="I1487" s="405">
        <v>0</v>
      </c>
      <c r="J1487" s="405">
        <v>0</v>
      </c>
      <c r="K1487" s="405">
        <v>0</v>
      </c>
      <c r="L1487" s="405">
        <v>0</v>
      </c>
      <c r="M1487" s="405">
        <v>0</v>
      </c>
      <c r="N1487" s="405">
        <v>0</v>
      </c>
      <c r="O1487" s="405">
        <v>0</v>
      </c>
      <c r="P1487" s="405">
        <v>0</v>
      </c>
      <c r="Q1487" s="405">
        <v>0</v>
      </c>
      <c r="R1487" s="405">
        <v>0</v>
      </c>
      <c r="S1487" s="405">
        <v>0</v>
      </c>
      <c r="T1487" s="405">
        <v>0</v>
      </c>
    </row>
    <row r="1488" spans="1:20">
      <c r="A1488" s="405" t="s">
        <v>11944</v>
      </c>
      <c r="B1488" s="405" t="s">
        <v>8679</v>
      </c>
      <c r="C1488" s="405" t="s">
        <v>37</v>
      </c>
      <c r="D1488" s="405" t="s">
        <v>11945</v>
      </c>
      <c r="F1488" s="405">
        <v>0</v>
      </c>
      <c r="G1488" s="405">
        <v>0</v>
      </c>
      <c r="H1488" s="405">
        <v>0</v>
      </c>
      <c r="I1488" s="405">
        <v>0</v>
      </c>
      <c r="J1488" s="405">
        <v>0</v>
      </c>
      <c r="K1488" s="405">
        <v>0</v>
      </c>
      <c r="L1488" s="405">
        <v>0</v>
      </c>
      <c r="M1488" s="405">
        <v>0</v>
      </c>
      <c r="N1488" s="405">
        <v>0</v>
      </c>
      <c r="O1488" s="405">
        <v>0</v>
      </c>
      <c r="P1488" s="405">
        <v>0</v>
      </c>
      <c r="Q1488" s="405">
        <v>0</v>
      </c>
      <c r="R1488" s="405">
        <v>0</v>
      </c>
      <c r="S1488" s="405">
        <v>0</v>
      </c>
      <c r="T1488" s="405">
        <v>0</v>
      </c>
    </row>
    <row r="1489" spans="1:20">
      <c r="A1489" s="405" t="s">
        <v>11946</v>
      </c>
      <c r="B1489" s="405" t="s">
        <v>8679</v>
      </c>
      <c r="C1489" s="405" t="s">
        <v>37</v>
      </c>
      <c r="D1489" s="405" t="s">
        <v>11947</v>
      </c>
      <c r="E1489" s="405" t="s">
        <v>11948</v>
      </c>
      <c r="F1489" s="405">
        <v>0</v>
      </c>
      <c r="G1489" s="405">
        <v>0</v>
      </c>
      <c r="H1489" s="405">
        <v>0</v>
      </c>
      <c r="I1489" s="405">
        <v>0</v>
      </c>
      <c r="J1489" s="405">
        <v>0</v>
      </c>
      <c r="K1489" s="405">
        <v>0</v>
      </c>
      <c r="L1489" s="405">
        <v>0</v>
      </c>
      <c r="M1489" s="405">
        <v>0</v>
      </c>
      <c r="N1489" s="405">
        <v>0</v>
      </c>
      <c r="O1489" s="405">
        <v>0</v>
      </c>
      <c r="P1489" s="405">
        <v>0</v>
      </c>
      <c r="Q1489" s="405">
        <v>0</v>
      </c>
      <c r="R1489" s="405">
        <v>0</v>
      </c>
      <c r="S1489" s="405">
        <v>0</v>
      </c>
      <c r="T1489" s="405">
        <v>0</v>
      </c>
    </row>
    <row r="1490" spans="1:20">
      <c r="A1490" s="405" t="s">
        <v>11949</v>
      </c>
      <c r="B1490" s="405" t="s">
        <v>8954</v>
      </c>
      <c r="C1490" s="405" t="s">
        <v>37</v>
      </c>
      <c r="D1490" s="405" t="s">
        <v>11950</v>
      </c>
      <c r="E1490" s="405" t="s">
        <v>11951</v>
      </c>
      <c r="F1490" s="405">
        <v>8</v>
      </c>
      <c r="G1490" s="405">
        <v>3</v>
      </c>
      <c r="H1490" s="405">
        <v>2</v>
      </c>
      <c r="I1490" s="405">
        <v>2</v>
      </c>
      <c r="J1490" s="405">
        <v>4</v>
      </c>
      <c r="K1490" s="405">
        <v>0</v>
      </c>
      <c r="L1490" s="405">
        <v>0</v>
      </c>
      <c r="M1490" s="405">
        <v>0</v>
      </c>
      <c r="N1490" s="405">
        <v>2</v>
      </c>
      <c r="O1490" s="405">
        <v>1</v>
      </c>
      <c r="P1490" s="405">
        <v>2</v>
      </c>
      <c r="Q1490" s="405">
        <v>0</v>
      </c>
      <c r="R1490" s="405">
        <v>24</v>
      </c>
      <c r="S1490" s="405">
        <v>19</v>
      </c>
      <c r="T1490" s="405">
        <v>5</v>
      </c>
    </row>
    <row r="1491" spans="1:20">
      <c r="A1491" s="405" t="s">
        <v>11952</v>
      </c>
      <c r="B1491" s="405" t="s">
        <v>8579</v>
      </c>
      <c r="C1491" s="405" t="s">
        <v>37</v>
      </c>
      <c r="D1491" s="405" t="s">
        <v>11953</v>
      </c>
      <c r="E1491" s="405" t="s">
        <v>11954</v>
      </c>
      <c r="F1491" s="405">
        <v>0</v>
      </c>
      <c r="G1491" s="405">
        <v>0</v>
      </c>
      <c r="H1491" s="405">
        <v>0</v>
      </c>
      <c r="I1491" s="405">
        <v>0</v>
      </c>
      <c r="J1491" s="405">
        <v>0</v>
      </c>
      <c r="K1491" s="405">
        <v>0</v>
      </c>
      <c r="L1491" s="405">
        <v>0</v>
      </c>
      <c r="M1491" s="405">
        <v>0</v>
      </c>
      <c r="N1491" s="405">
        <v>0</v>
      </c>
      <c r="O1491" s="405">
        <v>0</v>
      </c>
      <c r="P1491" s="405">
        <v>0</v>
      </c>
      <c r="Q1491" s="405">
        <v>0</v>
      </c>
      <c r="R1491" s="405">
        <v>0</v>
      </c>
      <c r="S1491" s="405">
        <v>0</v>
      </c>
      <c r="T1491" s="405">
        <v>0</v>
      </c>
    </row>
    <row r="1492" spans="1:20">
      <c r="A1492" s="405" t="s">
        <v>11955</v>
      </c>
      <c r="B1492" s="405" t="s">
        <v>11956</v>
      </c>
      <c r="C1492" s="405" t="s">
        <v>37</v>
      </c>
      <c r="D1492" s="405" t="s">
        <v>11957</v>
      </c>
      <c r="F1492" s="405">
        <v>3</v>
      </c>
      <c r="G1492" s="405">
        <v>12</v>
      </c>
      <c r="H1492" s="405">
        <v>3</v>
      </c>
      <c r="I1492" s="405">
        <v>10</v>
      </c>
      <c r="J1492" s="405">
        <v>9</v>
      </c>
      <c r="K1492" s="405">
        <v>2</v>
      </c>
      <c r="L1492" s="405">
        <v>1</v>
      </c>
      <c r="M1492" s="405">
        <v>1</v>
      </c>
      <c r="N1492" s="405">
        <v>70</v>
      </c>
      <c r="O1492" s="405">
        <v>44</v>
      </c>
      <c r="P1492" s="405">
        <v>38</v>
      </c>
      <c r="Q1492" s="405">
        <v>3</v>
      </c>
      <c r="R1492" s="405">
        <v>196</v>
      </c>
      <c r="S1492" s="405">
        <v>118</v>
      </c>
      <c r="T1492" s="405">
        <v>78</v>
      </c>
    </row>
    <row r="1493" spans="1:20">
      <c r="A1493" s="405" t="s">
        <v>11958</v>
      </c>
      <c r="B1493" s="405" t="s">
        <v>11959</v>
      </c>
      <c r="C1493" s="405" t="s">
        <v>37</v>
      </c>
      <c r="D1493" s="405" t="s">
        <v>8034</v>
      </c>
      <c r="F1493" s="405">
        <v>0</v>
      </c>
      <c r="G1493" s="405">
        <v>0</v>
      </c>
      <c r="H1493" s="405">
        <v>0</v>
      </c>
      <c r="I1493" s="405">
        <v>0</v>
      </c>
      <c r="J1493" s="405">
        <v>0</v>
      </c>
      <c r="K1493" s="405">
        <v>0</v>
      </c>
      <c r="L1493" s="405">
        <v>0</v>
      </c>
      <c r="M1493" s="405">
        <v>0</v>
      </c>
      <c r="N1493" s="405">
        <v>0</v>
      </c>
      <c r="O1493" s="405">
        <v>0</v>
      </c>
      <c r="P1493" s="405">
        <v>0</v>
      </c>
      <c r="Q1493" s="405">
        <v>0</v>
      </c>
      <c r="R1493" s="405">
        <v>0</v>
      </c>
      <c r="S1493" s="405">
        <v>0</v>
      </c>
      <c r="T1493" s="405">
        <v>0</v>
      </c>
    </row>
    <row r="1494" spans="1:20">
      <c r="A1494" s="405" t="s">
        <v>11960</v>
      </c>
      <c r="B1494" s="405" t="s">
        <v>11961</v>
      </c>
      <c r="C1494" s="405" t="s">
        <v>37</v>
      </c>
      <c r="D1494" s="405" t="s">
        <v>11962</v>
      </c>
      <c r="E1494" s="405" t="s">
        <v>11963</v>
      </c>
      <c r="F1494" s="405">
        <v>0</v>
      </c>
      <c r="G1494" s="405">
        <v>0</v>
      </c>
      <c r="H1494" s="405">
        <v>0</v>
      </c>
      <c r="I1494" s="405">
        <v>0</v>
      </c>
      <c r="J1494" s="405">
        <v>0</v>
      </c>
      <c r="K1494" s="405">
        <v>0</v>
      </c>
      <c r="L1494" s="405">
        <v>0</v>
      </c>
      <c r="M1494" s="405">
        <v>0</v>
      </c>
      <c r="N1494" s="405">
        <v>0</v>
      </c>
      <c r="O1494" s="405">
        <v>0</v>
      </c>
      <c r="P1494" s="405">
        <v>0</v>
      </c>
      <c r="Q1494" s="405">
        <v>0</v>
      </c>
      <c r="R1494" s="405">
        <v>0</v>
      </c>
      <c r="S1494" s="405">
        <v>0</v>
      </c>
      <c r="T1494" s="405">
        <v>0</v>
      </c>
    </row>
    <row r="1495" spans="1:20">
      <c r="A1495" s="405" t="s">
        <v>11964</v>
      </c>
      <c r="B1495" s="405" t="s">
        <v>7191</v>
      </c>
      <c r="C1495" s="405" t="s">
        <v>37</v>
      </c>
      <c r="D1495" s="405" t="s">
        <v>11965</v>
      </c>
      <c r="E1495" s="405" t="s">
        <v>11966</v>
      </c>
      <c r="F1495" s="405">
        <v>0</v>
      </c>
      <c r="G1495" s="405">
        <v>3</v>
      </c>
      <c r="H1495" s="405">
        <v>4</v>
      </c>
      <c r="I1495" s="405">
        <v>6</v>
      </c>
      <c r="J1495" s="405">
        <v>0</v>
      </c>
      <c r="K1495" s="405">
        <v>2</v>
      </c>
      <c r="L1495" s="405">
        <v>0</v>
      </c>
      <c r="M1495" s="405">
        <v>0</v>
      </c>
      <c r="N1495" s="405">
        <v>2</v>
      </c>
      <c r="O1495" s="405">
        <v>17</v>
      </c>
      <c r="P1495" s="405">
        <v>0</v>
      </c>
      <c r="Q1495" s="405">
        <v>1</v>
      </c>
      <c r="R1495" s="405">
        <v>35</v>
      </c>
      <c r="S1495" s="405">
        <v>24</v>
      </c>
      <c r="T1495" s="405">
        <v>11</v>
      </c>
    </row>
    <row r="1496" spans="1:20">
      <c r="A1496" s="405" t="s">
        <v>11967</v>
      </c>
      <c r="B1496" s="405" t="s">
        <v>11968</v>
      </c>
      <c r="C1496" s="405" t="s">
        <v>37</v>
      </c>
      <c r="D1496" s="405" t="s">
        <v>8042</v>
      </c>
      <c r="E1496" s="405" t="s">
        <v>8043</v>
      </c>
      <c r="F1496" s="405">
        <v>0</v>
      </c>
      <c r="G1496" s="405">
        <v>0</v>
      </c>
      <c r="H1496" s="405">
        <v>0</v>
      </c>
      <c r="I1496" s="405">
        <v>0</v>
      </c>
      <c r="J1496" s="405">
        <v>0</v>
      </c>
      <c r="K1496" s="405">
        <v>0</v>
      </c>
      <c r="L1496" s="405">
        <v>0</v>
      </c>
      <c r="M1496" s="405">
        <v>0</v>
      </c>
      <c r="N1496" s="405">
        <v>0</v>
      </c>
      <c r="O1496" s="405">
        <v>0</v>
      </c>
      <c r="P1496" s="405">
        <v>0</v>
      </c>
      <c r="Q1496" s="405">
        <v>0</v>
      </c>
      <c r="R1496" s="405">
        <v>0</v>
      </c>
      <c r="S1496" s="405">
        <v>0</v>
      </c>
      <c r="T1496" s="405">
        <v>0</v>
      </c>
    </row>
    <row r="1497" spans="1:20">
      <c r="A1497" s="405" t="s">
        <v>3737</v>
      </c>
      <c r="B1497" s="405" t="s">
        <v>11969</v>
      </c>
      <c r="C1497" s="405" t="s">
        <v>37</v>
      </c>
      <c r="D1497" s="405" t="s">
        <v>3738</v>
      </c>
      <c r="E1497" s="405" t="s">
        <v>3739</v>
      </c>
      <c r="F1497" s="405">
        <v>0</v>
      </c>
      <c r="G1497" s="405">
        <v>0</v>
      </c>
      <c r="H1497" s="405">
        <v>0</v>
      </c>
      <c r="I1497" s="405">
        <v>0</v>
      </c>
      <c r="J1497" s="405">
        <v>0</v>
      </c>
      <c r="K1497" s="405">
        <v>0</v>
      </c>
      <c r="L1497" s="405">
        <v>0</v>
      </c>
      <c r="M1497" s="405">
        <v>0</v>
      </c>
      <c r="N1497" s="405">
        <v>0</v>
      </c>
      <c r="O1497" s="405">
        <v>0</v>
      </c>
      <c r="P1497" s="405">
        <v>0</v>
      </c>
      <c r="Q1497" s="405">
        <v>0</v>
      </c>
      <c r="R1497" s="405">
        <v>0</v>
      </c>
      <c r="S1497" s="405">
        <v>0</v>
      </c>
      <c r="T1497" s="405">
        <v>0</v>
      </c>
    </row>
    <row r="1498" spans="1:20">
      <c r="A1498" s="405" t="s">
        <v>2185</v>
      </c>
      <c r="B1498" s="405" t="s">
        <v>7123</v>
      </c>
      <c r="C1498" s="405" t="s">
        <v>37</v>
      </c>
      <c r="D1498" s="405" t="s">
        <v>2186</v>
      </c>
      <c r="E1498" s="405" t="s">
        <v>2187</v>
      </c>
      <c r="F1498" s="405">
        <v>0</v>
      </c>
      <c r="G1498" s="405">
        <v>5</v>
      </c>
      <c r="H1498" s="405">
        <v>7</v>
      </c>
      <c r="I1498" s="405">
        <v>10</v>
      </c>
      <c r="J1498" s="405">
        <v>6</v>
      </c>
      <c r="K1498" s="405">
        <v>0</v>
      </c>
      <c r="L1498" s="405">
        <v>0</v>
      </c>
      <c r="M1498" s="405">
        <v>2</v>
      </c>
      <c r="N1498" s="405">
        <v>12</v>
      </c>
      <c r="O1498" s="405">
        <v>8</v>
      </c>
      <c r="P1498" s="405">
        <v>17</v>
      </c>
      <c r="Q1498" s="405">
        <v>11</v>
      </c>
      <c r="R1498" s="405">
        <v>78</v>
      </c>
      <c r="S1498" s="405">
        <v>48</v>
      </c>
      <c r="T1498" s="405">
        <v>30</v>
      </c>
    </row>
    <row r="1499" spans="1:20">
      <c r="A1499" s="405" t="s">
        <v>11970</v>
      </c>
      <c r="B1499" s="405">
        <v>10.230700000000001</v>
      </c>
      <c r="C1499" s="405" t="s">
        <v>37</v>
      </c>
      <c r="D1499" s="405" t="s">
        <v>11971</v>
      </c>
      <c r="F1499" s="405">
        <v>0</v>
      </c>
      <c r="G1499" s="405">
        <v>0</v>
      </c>
      <c r="H1499" s="405">
        <v>0</v>
      </c>
      <c r="I1499" s="405">
        <v>0</v>
      </c>
      <c r="J1499" s="405">
        <v>0</v>
      </c>
      <c r="K1499" s="405">
        <v>0</v>
      </c>
      <c r="L1499" s="405">
        <v>0</v>
      </c>
      <c r="M1499" s="405">
        <v>0</v>
      </c>
      <c r="N1499" s="405">
        <v>0</v>
      </c>
      <c r="O1499" s="405">
        <v>0</v>
      </c>
      <c r="P1499" s="405">
        <v>0</v>
      </c>
      <c r="Q1499" s="405">
        <v>0</v>
      </c>
      <c r="R1499" s="405">
        <v>0</v>
      </c>
      <c r="S1499" s="405">
        <v>0</v>
      </c>
      <c r="T1499" s="405">
        <v>0</v>
      </c>
    </row>
    <row r="1500" spans="1:20">
      <c r="A1500" s="405" t="s">
        <v>11972</v>
      </c>
      <c r="B1500" s="405" t="s">
        <v>128</v>
      </c>
      <c r="C1500" s="405" t="s">
        <v>37</v>
      </c>
      <c r="D1500" s="405" t="s">
        <v>11973</v>
      </c>
      <c r="E1500" s="405" t="s">
        <v>11974</v>
      </c>
      <c r="F1500" s="405">
        <v>0</v>
      </c>
      <c r="G1500" s="405">
        <v>2</v>
      </c>
      <c r="H1500" s="405">
        <v>3</v>
      </c>
      <c r="I1500" s="405">
        <v>3</v>
      </c>
      <c r="J1500" s="405">
        <v>5</v>
      </c>
      <c r="K1500" s="405">
        <v>0</v>
      </c>
      <c r="L1500" s="405">
        <v>0</v>
      </c>
      <c r="M1500" s="405">
        <v>1</v>
      </c>
      <c r="N1500" s="405">
        <v>127</v>
      </c>
      <c r="O1500" s="405">
        <v>93</v>
      </c>
      <c r="P1500" s="405">
        <v>5</v>
      </c>
      <c r="Q1500" s="405">
        <v>2</v>
      </c>
      <c r="R1500" s="405">
        <v>241</v>
      </c>
      <c r="S1500" s="405">
        <v>178</v>
      </c>
      <c r="T1500" s="405">
        <v>63</v>
      </c>
    </row>
    <row r="1501" spans="1:20">
      <c r="A1501" s="405" t="s">
        <v>11975</v>
      </c>
      <c r="B1501" s="405" t="s">
        <v>8679</v>
      </c>
      <c r="C1501" s="405" t="s">
        <v>37</v>
      </c>
      <c r="D1501" s="405" t="s">
        <v>11976</v>
      </c>
      <c r="F1501" s="405">
        <v>0</v>
      </c>
      <c r="G1501" s="405">
        <v>0</v>
      </c>
      <c r="H1501" s="405">
        <v>0</v>
      </c>
      <c r="I1501" s="405">
        <v>0</v>
      </c>
      <c r="J1501" s="405">
        <v>0</v>
      </c>
      <c r="K1501" s="405">
        <v>0</v>
      </c>
      <c r="L1501" s="405">
        <v>0</v>
      </c>
      <c r="M1501" s="405">
        <v>0</v>
      </c>
      <c r="N1501" s="405">
        <v>0</v>
      </c>
      <c r="O1501" s="405">
        <v>0</v>
      </c>
      <c r="P1501" s="405">
        <v>0</v>
      </c>
      <c r="Q1501" s="405">
        <v>0</v>
      </c>
      <c r="R1501" s="405">
        <v>0</v>
      </c>
      <c r="S1501" s="405">
        <v>0</v>
      </c>
      <c r="T1501" s="405">
        <v>0</v>
      </c>
    </row>
    <row r="1502" spans="1:20">
      <c r="A1502" s="405" t="s">
        <v>11977</v>
      </c>
      <c r="B1502" s="405" t="s">
        <v>11978</v>
      </c>
      <c r="C1502" s="405" t="s">
        <v>37</v>
      </c>
      <c r="D1502" s="405" t="s">
        <v>11979</v>
      </c>
      <c r="E1502" s="405" t="s">
        <v>11980</v>
      </c>
      <c r="F1502" s="405">
        <v>0</v>
      </c>
      <c r="G1502" s="405">
        <v>0</v>
      </c>
      <c r="H1502" s="405">
        <v>0</v>
      </c>
      <c r="I1502" s="405">
        <v>0</v>
      </c>
      <c r="J1502" s="405">
        <v>0</v>
      </c>
      <c r="K1502" s="405">
        <v>0</v>
      </c>
      <c r="L1502" s="405">
        <v>0</v>
      </c>
      <c r="M1502" s="405">
        <v>0</v>
      </c>
      <c r="N1502" s="405">
        <v>0</v>
      </c>
      <c r="O1502" s="405">
        <v>0</v>
      </c>
      <c r="P1502" s="405">
        <v>0</v>
      </c>
      <c r="Q1502" s="405">
        <v>0</v>
      </c>
      <c r="R1502" s="405">
        <v>0</v>
      </c>
      <c r="S1502" s="405">
        <v>0</v>
      </c>
      <c r="T1502" s="405">
        <v>0</v>
      </c>
    </row>
    <row r="1503" spans="1:20">
      <c r="A1503" s="405" t="s">
        <v>11981</v>
      </c>
      <c r="B1503" s="405" t="s">
        <v>11982</v>
      </c>
      <c r="C1503" s="405" t="s">
        <v>37</v>
      </c>
      <c r="D1503" s="405" t="s">
        <v>11983</v>
      </c>
      <c r="F1503" s="405">
        <v>0</v>
      </c>
      <c r="G1503" s="405">
        <v>0</v>
      </c>
      <c r="H1503" s="405">
        <v>0</v>
      </c>
      <c r="I1503" s="405">
        <v>0</v>
      </c>
      <c r="J1503" s="405">
        <v>0</v>
      </c>
      <c r="K1503" s="405">
        <v>0</v>
      </c>
      <c r="L1503" s="405">
        <v>0</v>
      </c>
      <c r="M1503" s="405">
        <v>0</v>
      </c>
      <c r="N1503" s="405">
        <v>0</v>
      </c>
      <c r="O1503" s="405">
        <v>0</v>
      </c>
      <c r="P1503" s="405">
        <v>0</v>
      </c>
      <c r="Q1503" s="405">
        <v>0</v>
      </c>
      <c r="R1503" s="405">
        <v>0</v>
      </c>
      <c r="S1503" s="405">
        <v>0</v>
      </c>
      <c r="T1503" s="405">
        <v>0</v>
      </c>
    </row>
    <row r="1504" spans="1:20">
      <c r="A1504" s="405" t="s">
        <v>2503</v>
      </c>
      <c r="B1504" s="405" t="s">
        <v>7181</v>
      </c>
      <c r="C1504" s="405" t="s">
        <v>37</v>
      </c>
      <c r="D1504" s="405" t="s">
        <v>2504</v>
      </c>
      <c r="E1504" s="405" t="s">
        <v>2505</v>
      </c>
      <c r="F1504" s="405">
        <v>0</v>
      </c>
      <c r="G1504" s="405">
        <v>0</v>
      </c>
      <c r="H1504" s="405">
        <v>0</v>
      </c>
      <c r="I1504" s="405">
        <v>0</v>
      </c>
      <c r="J1504" s="405">
        <v>0</v>
      </c>
      <c r="K1504" s="405">
        <v>0</v>
      </c>
      <c r="L1504" s="405">
        <v>0</v>
      </c>
      <c r="M1504" s="405">
        <v>0</v>
      </c>
      <c r="N1504" s="405">
        <v>0</v>
      </c>
      <c r="O1504" s="405">
        <v>0</v>
      </c>
      <c r="P1504" s="405">
        <v>0</v>
      </c>
      <c r="Q1504" s="405">
        <v>0</v>
      </c>
      <c r="R1504" s="405">
        <v>0</v>
      </c>
      <c r="S1504" s="405">
        <v>0</v>
      </c>
      <c r="T1504" s="405">
        <v>0</v>
      </c>
    </row>
    <row r="1505" spans="1:20">
      <c r="A1505" s="405" t="s">
        <v>11984</v>
      </c>
      <c r="B1505" s="405" t="s">
        <v>8579</v>
      </c>
      <c r="C1505" s="405" t="s">
        <v>37</v>
      </c>
      <c r="D1505" s="405" t="s">
        <v>11985</v>
      </c>
      <c r="E1505" s="405" t="s">
        <v>11986</v>
      </c>
      <c r="F1505" s="405">
        <v>2</v>
      </c>
      <c r="G1505" s="405">
        <v>15</v>
      </c>
      <c r="H1505" s="405">
        <v>3</v>
      </c>
      <c r="I1505" s="405">
        <v>14</v>
      </c>
      <c r="J1505" s="405">
        <v>0</v>
      </c>
      <c r="K1505" s="405">
        <v>0</v>
      </c>
      <c r="L1505" s="405">
        <v>1</v>
      </c>
      <c r="M1505" s="405">
        <v>0</v>
      </c>
      <c r="N1505" s="405">
        <v>5</v>
      </c>
      <c r="O1505" s="405">
        <v>5</v>
      </c>
      <c r="P1505" s="405">
        <v>4</v>
      </c>
      <c r="Q1505" s="405">
        <v>0</v>
      </c>
      <c r="R1505" s="405">
        <v>49</v>
      </c>
      <c r="S1505" s="405">
        <v>23</v>
      </c>
      <c r="T1505" s="405">
        <v>26</v>
      </c>
    </row>
    <row r="1506" spans="1:20">
      <c r="A1506" s="405" t="s">
        <v>11987</v>
      </c>
      <c r="B1506" s="405" t="s">
        <v>11988</v>
      </c>
      <c r="C1506" s="405" t="s">
        <v>37</v>
      </c>
      <c r="D1506" s="405" t="s">
        <v>11989</v>
      </c>
      <c r="F1506" s="405">
        <v>0</v>
      </c>
      <c r="G1506" s="405">
        <v>0</v>
      </c>
      <c r="H1506" s="405">
        <v>0</v>
      </c>
      <c r="I1506" s="405">
        <v>0</v>
      </c>
      <c r="J1506" s="405">
        <v>0</v>
      </c>
      <c r="K1506" s="405">
        <v>0</v>
      </c>
      <c r="L1506" s="405">
        <v>0</v>
      </c>
      <c r="M1506" s="405">
        <v>0</v>
      </c>
      <c r="N1506" s="405">
        <v>0</v>
      </c>
      <c r="O1506" s="405">
        <v>0</v>
      </c>
      <c r="P1506" s="405">
        <v>0</v>
      </c>
      <c r="Q1506" s="405">
        <v>0</v>
      </c>
      <c r="R1506" s="405">
        <v>0</v>
      </c>
      <c r="S1506" s="405">
        <v>0</v>
      </c>
      <c r="T1506" s="405">
        <v>0</v>
      </c>
    </row>
    <row r="1507" spans="1:20">
      <c r="A1507" s="405" t="s">
        <v>11990</v>
      </c>
      <c r="B1507" s="405" t="s">
        <v>11991</v>
      </c>
      <c r="C1507" s="405" t="s">
        <v>37</v>
      </c>
      <c r="D1507" s="405" t="s">
        <v>11992</v>
      </c>
      <c r="F1507" s="405">
        <v>1</v>
      </c>
      <c r="G1507" s="405">
        <v>6</v>
      </c>
      <c r="H1507" s="405">
        <v>3</v>
      </c>
      <c r="I1507" s="405">
        <v>3</v>
      </c>
      <c r="J1507" s="405">
        <v>2</v>
      </c>
      <c r="K1507" s="405">
        <v>0</v>
      </c>
      <c r="L1507" s="405">
        <v>4</v>
      </c>
      <c r="M1507" s="405">
        <v>0</v>
      </c>
      <c r="N1507" s="405">
        <v>8</v>
      </c>
      <c r="O1507" s="405">
        <v>14</v>
      </c>
      <c r="P1507" s="405">
        <v>19</v>
      </c>
      <c r="Q1507" s="405">
        <v>6</v>
      </c>
      <c r="R1507" s="405">
        <v>66</v>
      </c>
      <c r="S1507" s="405">
        <v>46</v>
      </c>
      <c r="T1507" s="405">
        <v>20</v>
      </c>
    </row>
    <row r="1508" spans="1:20">
      <c r="A1508" s="405" t="s">
        <v>11993</v>
      </c>
      <c r="B1508" s="405" t="s">
        <v>11994</v>
      </c>
      <c r="C1508" s="405" t="s">
        <v>37</v>
      </c>
      <c r="D1508" s="405" t="s">
        <v>11995</v>
      </c>
      <c r="E1508" s="405" t="s">
        <v>11996</v>
      </c>
      <c r="F1508" s="405">
        <v>0</v>
      </c>
      <c r="G1508" s="405">
        <v>0</v>
      </c>
      <c r="H1508" s="405">
        <v>0</v>
      </c>
      <c r="I1508" s="405">
        <v>0</v>
      </c>
      <c r="J1508" s="405">
        <v>0</v>
      </c>
      <c r="K1508" s="405">
        <v>0</v>
      </c>
      <c r="L1508" s="405">
        <v>0</v>
      </c>
      <c r="M1508" s="405">
        <v>0</v>
      </c>
      <c r="N1508" s="405">
        <v>0</v>
      </c>
      <c r="O1508" s="405">
        <v>0</v>
      </c>
      <c r="P1508" s="405">
        <v>0</v>
      </c>
      <c r="Q1508" s="405">
        <v>0</v>
      </c>
      <c r="R1508" s="405">
        <v>0</v>
      </c>
      <c r="S1508" s="405">
        <v>0</v>
      </c>
      <c r="T1508" s="405">
        <v>0</v>
      </c>
    </row>
    <row r="1509" spans="1:20">
      <c r="A1509" s="405" t="s">
        <v>8051</v>
      </c>
      <c r="B1509" s="405" t="s">
        <v>7451</v>
      </c>
      <c r="C1509" s="405" t="s">
        <v>37</v>
      </c>
      <c r="D1509" s="405" t="s">
        <v>8052</v>
      </c>
      <c r="E1509" s="405" t="s">
        <v>8053</v>
      </c>
      <c r="F1509" s="405">
        <v>0</v>
      </c>
      <c r="G1509" s="405">
        <v>0</v>
      </c>
      <c r="H1509" s="405">
        <v>0</v>
      </c>
      <c r="I1509" s="405">
        <v>0</v>
      </c>
      <c r="J1509" s="405">
        <v>0</v>
      </c>
      <c r="K1509" s="405">
        <v>0</v>
      </c>
      <c r="L1509" s="405">
        <v>0</v>
      </c>
      <c r="M1509" s="405">
        <v>0</v>
      </c>
      <c r="N1509" s="405">
        <v>0</v>
      </c>
      <c r="O1509" s="405">
        <v>0</v>
      </c>
      <c r="P1509" s="405">
        <v>0</v>
      </c>
      <c r="Q1509" s="405">
        <v>0</v>
      </c>
      <c r="R1509" s="405">
        <v>0</v>
      </c>
      <c r="S1509" s="405">
        <v>0</v>
      </c>
      <c r="T1509" s="405">
        <v>0</v>
      </c>
    </row>
    <row r="1510" spans="1:20">
      <c r="A1510" s="405" t="s">
        <v>4546</v>
      </c>
      <c r="B1510" s="405" t="s">
        <v>4547</v>
      </c>
      <c r="C1510" s="405" t="s">
        <v>37</v>
      </c>
      <c r="D1510" s="405" t="s">
        <v>4550</v>
      </c>
      <c r="E1510" s="405" t="s">
        <v>4551</v>
      </c>
      <c r="F1510" s="405">
        <v>0</v>
      </c>
      <c r="G1510" s="405">
        <v>0</v>
      </c>
      <c r="H1510" s="405">
        <v>0</v>
      </c>
      <c r="I1510" s="405">
        <v>0</v>
      </c>
      <c r="J1510" s="405">
        <v>0</v>
      </c>
      <c r="K1510" s="405">
        <v>0</v>
      </c>
      <c r="L1510" s="405">
        <v>0</v>
      </c>
      <c r="M1510" s="405">
        <v>0</v>
      </c>
      <c r="N1510" s="405">
        <v>0</v>
      </c>
      <c r="O1510" s="405">
        <v>0</v>
      </c>
      <c r="P1510" s="405">
        <v>0</v>
      </c>
      <c r="Q1510" s="405">
        <v>0</v>
      </c>
      <c r="R1510" s="405">
        <v>0</v>
      </c>
      <c r="S1510" s="405">
        <v>0</v>
      </c>
      <c r="T1510" s="405">
        <v>0</v>
      </c>
    </row>
    <row r="1511" spans="1:20">
      <c r="A1511" s="405" t="s">
        <v>11997</v>
      </c>
      <c r="B1511" s="405" t="s">
        <v>11998</v>
      </c>
      <c r="C1511" s="405" t="s">
        <v>37</v>
      </c>
      <c r="D1511" s="405" t="s">
        <v>11999</v>
      </c>
      <c r="F1511" s="405">
        <v>0</v>
      </c>
      <c r="G1511" s="405">
        <v>0</v>
      </c>
      <c r="H1511" s="405">
        <v>0</v>
      </c>
      <c r="I1511" s="405">
        <v>0</v>
      </c>
      <c r="J1511" s="405">
        <v>0</v>
      </c>
      <c r="K1511" s="405">
        <v>0</v>
      </c>
      <c r="L1511" s="405">
        <v>0</v>
      </c>
      <c r="M1511" s="405">
        <v>0</v>
      </c>
      <c r="N1511" s="405">
        <v>0</v>
      </c>
      <c r="O1511" s="405">
        <v>0</v>
      </c>
      <c r="P1511" s="405">
        <v>0</v>
      </c>
      <c r="Q1511" s="405">
        <v>0</v>
      </c>
      <c r="R1511" s="405">
        <v>0</v>
      </c>
      <c r="S1511" s="405">
        <v>0</v>
      </c>
      <c r="T1511" s="405">
        <v>0</v>
      </c>
    </row>
    <row r="1512" spans="1:20">
      <c r="A1512" s="405" t="s">
        <v>4414</v>
      </c>
      <c r="B1512" s="405" t="s">
        <v>4415</v>
      </c>
      <c r="C1512" s="405" t="s">
        <v>37</v>
      </c>
      <c r="D1512" s="405" t="s">
        <v>4418</v>
      </c>
      <c r="E1512" s="405" t="s">
        <v>4419</v>
      </c>
      <c r="F1512" s="405">
        <v>0</v>
      </c>
      <c r="G1512" s="405">
        <v>0</v>
      </c>
      <c r="H1512" s="405">
        <v>0</v>
      </c>
      <c r="I1512" s="405">
        <v>0</v>
      </c>
      <c r="J1512" s="405">
        <v>0</v>
      </c>
      <c r="K1512" s="405">
        <v>0</v>
      </c>
      <c r="L1512" s="405">
        <v>0</v>
      </c>
      <c r="M1512" s="405">
        <v>0</v>
      </c>
      <c r="N1512" s="405">
        <v>0</v>
      </c>
      <c r="O1512" s="405">
        <v>0</v>
      </c>
      <c r="P1512" s="405">
        <v>0</v>
      </c>
      <c r="Q1512" s="405">
        <v>0</v>
      </c>
      <c r="R1512" s="405">
        <v>0</v>
      </c>
      <c r="S1512" s="405">
        <v>0</v>
      </c>
      <c r="T1512" s="405">
        <v>0</v>
      </c>
    </row>
    <row r="1513" spans="1:20">
      <c r="A1513" s="405" t="s">
        <v>53</v>
      </c>
      <c r="B1513" s="405" t="s">
        <v>7160</v>
      </c>
      <c r="C1513" s="405" t="s">
        <v>37</v>
      </c>
      <c r="D1513" s="405" t="s">
        <v>2188</v>
      </c>
      <c r="E1513" s="405" t="s">
        <v>2189</v>
      </c>
      <c r="F1513" s="405">
        <v>11</v>
      </c>
      <c r="G1513" s="405">
        <v>33</v>
      </c>
      <c r="H1513" s="405">
        <v>21</v>
      </c>
      <c r="I1513" s="405">
        <v>35</v>
      </c>
      <c r="J1513" s="405">
        <v>36</v>
      </c>
      <c r="K1513" s="405">
        <v>0</v>
      </c>
      <c r="L1513" s="405">
        <v>3</v>
      </c>
      <c r="M1513" s="405">
        <v>0</v>
      </c>
      <c r="N1513" s="405">
        <v>17</v>
      </c>
      <c r="O1513" s="405">
        <v>42</v>
      </c>
      <c r="P1513" s="405">
        <v>41</v>
      </c>
      <c r="Q1513" s="405">
        <v>66</v>
      </c>
      <c r="R1513" s="405">
        <v>305</v>
      </c>
      <c r="S1513" s="405">
        <v>238</v>
      </c>
      <c r="T1513" s="405">
        <v>67</v>
      </c>
    </row>
    <row r="1514" spans="1:20">
      <c r="A1514" s="405" t="s">
        <v>12000</v>
      </c>
      <c r="B1514" s="405" t="s">
        <v>9248</v>
      </c>
      <c r="C1514" s="405" t="s">
        <v>37</v>
      </c>
      <c r="D1514" s="405" t="s">
        <v>12001</v>
      </c>
      <c r="F1514" s="405">
        <v>0</v>
      </c>
      <c r="G1514" s="405">
        <v>1</v>
      </c>
      <c r="H1514" s="405">
        <v>0</v>
      </c>
      <c r="I1514" s="405">
        <v>1</v>
      </c>
      <c r="J1514" s="405">
        <v>3</v>
      </c>
      <c r="K1514" s="405">
        <v>0</v>
      </c>
      <c r="L1514" s="405">
        <v>0</v>
      </c>
      <c r="M1514" s="405">
        <v>0</v>
      </c>
      <c r="N1514" s="405">
        <v>0</v>
      </c>
      <c r="O1514" s="405">
        <v>1</v>
      </c>
      <c r="P1514" s="405">
        <v>0</v>
      </c>
      <c r="Q1514" s="405">
        <v>0</v>
      </c>
      <c r="R1514" s="405">
        <v>6</v>
      </c>
      <c r="S1514" s="405">
        <v>6</v>
      </c>
      <c r="T1514" s="405">
        <v>0</v>
      </c>
    </row>
    <row r="1515" spans="1:20">
      <c r="A1515" s="405" t="s">
        <v>12002</v>
      </c>
      <c r="B1515" s="405" t="s">
        <v>128</v>
      </c>
      <c r="C1515" s="405" t="s">
        <v>37</v>
      </c>
      <c r="D1515" s="405" t="s">
        <v>12003</v>
      </c>
      <c r="E1515" s="405" t="s">
        <v>12004</v>
      </c>
      <c r="F1515" s="405">
        <v>0</v>
      </c>
      <c r="G1515" s="405">
        <v>0</v>
      </c>
      <c r="H1515" s="405">
        <v>1</v>
      </c>
      <c r="I1515" s="405">
        <v>3</v>
      </c>
      <c r="J1515" s="405">
        <v>4</v>
      </c>
      <c r="K1515" s="405">
        <v>1</v>
      </c>
      <c r="L1515" s="405">
        <v>0</v>
      </c>
      <c r="M1515" s="405">
        <v>0</v>
      </c>
      <c r="N1515" s="405">
        <v>1</v>
      </c>
      <c r="O1515" s="405">
        <v>3</v>
      </c>
      <c r="P1515" s="405">
        <v>0</v>
      </c>
      <c r="Q1515" s="405">
        <v>0</v>
      </c>
      <c r="R1515" s="405">
        <v>13</v>
      </c>
      <c r="S1515" s="405">
        <v>8</v>
      </c>
      <c r="T1515" s="405">
        <v>5</v>
      </c>
    </row>
    <row r="1516" spans="1:20">
      <c r="A1516" s="405" t="s">
        <v>12005</v>
      </c>
      <c r="B1516" s="405" t="s">
        <v>8901</v>
      </c>
      <c r="C1516" s="405" t="s">
        <v>37</v>
      </c>
      <c r="D1516" s="405" t="s">
        <v>12006</v>
      </c>
      <c r="F1516" s="405">
        <v>0</v>
      </c>
      <c r="G1516" s="405">
        <v>0</v>
      </c>
      <c r="H1516" s="405">
        <v>0</v>
      </c>
      <c r="I1516" s="405">
        <v>0</v>
      </c>
      <c r="J1516" s="405">
        <v>0</v>
      </c>
      <c r="K1516" s="405">
        <v>0</v>
      </c>
      <c r="L1516" s="405">
        <v>0</v>
      </c>
      <c r="M1516" s="405">
        <v>0</v>
      </c>
      <c r="N1516" s="405">
        <v>0</v>
      </c>
      <c r="O1516" s="405">
        <v>0</v>
      </c>
      <c r="P1516" s="405">
        <v>0</v>
      </c>
      <c r="Q1516" s="405">
        <v>0</v>
      </c>
      <c r="R1516" s="405">
        <v>0</v>
      </c>
      <c r="S1516" s="405">
        <v>0</v>
      </c>
      <c r="T1516" s="405">
        <v>0</v>
      </c>
    </row>
    <row r="1517" spans="1:20">
      <c r="A1517" s="405" t="s">
        <v>12007</v>
      </c>
      <c r="B1517" s="405" t="s">
        <v>7181</v>
      </c>
      <c r="C1517" s="405" t="s">
        <v>37</v>
      </c>
      <c r="D1517" s="405" t="s">
        <v>8055</v>
      </c>
      <c r="F1517" s="405">
        <v>0</v>
      </c>
      <c r="G1517" s="405">
        <v>0</v>
      </c>
      <c r="H1517" s="405">
        <v>0</v>
      </c>
      <c r="I1517" s="405">
        <v>0</v>
      </c>
      <c r="J1517" s="405">
        <v>0</v>
      </c>
      <c r="K1517" s="405">
        <v>0</v>
      </c>
      <c r="L1517" s="405">
        <v>0</v>
      </c>
      <c r="M1517" s="405">
        <v>0</v>
      </c>
      <c r="N1517" s="405">
        <v>0</v>
      </c>
      <c r="O1517" s="405">
        <v>0</v>
      </c>
      <c r="P1517" s="405">
        <v>0</v>
      </c>
      <c r="Q1517" s="405">
        <v>0</v>
      </c>
      <c r="R1517" s="405">
        <v>0</v>
      </c>
      <c r="S1517" s="405">
        <v>0</v>
      </c>
      <c r="T1517" s="405">
        <v>0</v>
      </c>
    </row>
    <row r="1518" spans="1:20">
      <c r="A1518" s="405" t="s">
        <v>12008</v>
      </c>
      <c r="B1518" s="405" t="s">
        <v>12009</v>
      </c>
      <c r="C1518" s="405" t="s">
        <v>37</v>
      </c>
      <c r="D1518" s="405" t="s">
        <v>12010</v>
      </c>
      <c r="F1518" s="405">
        <v>0</v>
      </c>
      <c r="G1518" s="405">
        <v>0</v>
      </c>
      <c r="H1518" s="405">
        <v>0</v>
      </c>
      <c r="I1518" s="405">
        <v>0</v>
      </c>
      <c r="J1518" s="405">
        <v>0</v>
      </c>
      <c r="K1518" s="405">
        <v>0</v>
      </c>
      <c r="L1518" s="405">
        <v>0</v>
      </c>
      <c r="M1518" s="405">
        <v>0</v>
      </c>
      <c r="N1518" s="405">
        <v>0</v>
      </c>
      <c r="O1518" s="405">
        <v>0</v>
      </c>
      <c r="P1518" s="405">
        <v>0</v>
      </c>
      <c r="Q1518" s="405">
        <v>0</v>
      </c>
      <c r="R1518" s="405">
        <v>0</v>
      </c>
      <c r="S1518" s="405">
        <v>0</v>
      </c>
      <c r="T1518" s="405">
        <v>0</v>
      </c>
    </row>
    <row r="1519" spans="1:20">
      <c r="A1519" s="405" t="s">
        <v>12011</v>
      </c>
      <c r="B1519" s="405" t="s">
        <v>8579</v>
      </c>
      <c r="C1519" s="405" t="s">
        <v>37</v>
      </c>
      <c r="D1519" s="405" t="s">
        <v>12012</v>
      </c>
      <c r="E1519" s="405" t="s">
        <v>12013</v>
      </c>
      <c r="F1519" s="405">
        <v>0</v>
      </c>
      <c r="G1519" s="405">
        <v>0</v>
      </c>
      <c r="H1519" s="405">
        <v>0</v>
      </c>
      <c r="I1519" s="405">
        <v>0</v>
      </c>
      <c r="J1519" s="405">
        <v>0</v>
      </c>
      <c r="K1519" s="405">
        <v>0</v>
      </c>
      <c r="L1519" s="405">
        <v>0</v>
      </c>
      <c r="M1519" s="405">
        <v>0</v>
      </c>
      <c r="N1519" s="405">
        <v>0</v>
      </c>
      <c r="O1519" s="405">
        <v>0</v>
      </c>
      <c r="P1519" s="405">
        <v>0</v>
      </c>
      <c r="Q1519" s="405">
        <v>0</v>
      </c>
      <c r="R1519" s="405">
        <v>0</v>
      </c>
      <c r="S1519" s="405">
        <v>0</v>
      </c>
      <c r="T1519" s="405">
        <v>0</v>
      </c>
    </row>
    <row r="1520" spans="1:20">
      <c r="A1520" s="405" t="s">
        <v>12014</v>
      </c>
      <c r="B1520" s="405" t="s">
        <v>7191</v>
      </c>
      <c r="C1520" s="405" t="s">
        <v>37</v>
      </c>
      <c r="D1520" s="405" t="s">
        <v>12015</v>
      </c>
      <c r="E1520" s="405" t="s">
        <v>12016</v>
      </c>
      <c r="F1520" s="405">
        <v>0</v>
      </c>
      <c r="G1520" s="405">
        <v>8</v>
      </c>
      <c r="H1520" s="405">
        <v>1</v>
      </c>
      <c r="I1520" s="405">
        <v>6</v>
      </c>
      <c r="J1520" s="405">
        <v>1</v>
      </c>
      <c r="K1520" s="405">
        <v>0</v>
      </c>
      <c r="L1520" s="405">
        <v>0</v>
      </c>
      <c r="M1520" s="405">
        <v>3</v>
      </c>
      <c r="N1520" s="405">
        <v>2</v>
      </c>
      <c r="O1520" s="405">
        <v>2</v>
      </c>
      <c r="P1520" s="405">
        <v>7</v>
      </c>
      <c r="Q1520" s="405">
        <v>2</v>
      </c>
      <c r="R1520" s="405">
        <v>32</v>
      </c>
      <c r="S1520" s="405">
        <v>19</v>
      </c>
      <c r="T1520" s="405">
        <v>13</v>
      </c>
    </row>
    <row r="1521" spans="1:20">
      <c r="A1521" s="405" t="s">
        <v>12017</v>
      </c>
      <c r="B1521" s="405" t="s">
        <v>8939</v>
      </c>
      <c r="C1521" s="405" t="s">
        <v>37</v>
      </c>
      <c r="D1521" s="405" t="s">
        <v>5123</v>
      </c>
      <c r="F1521" s="405">
        <v>0</v>
      </c>
      <c r="G1521" s="405">
        <v>0</v>
      </c>
      <c r="H1521" s="405">
        <v>0</v>
      </c>
      <c r="I1521" s="405">
        <v>0</v>
      </c>
      <c r="J1521" s="405">
        <v>0</v>
      </c>
      <c r="K1521" s="405">
        <v>0</v>
      </c>
      <c r="L1521" s="405">
        <v>0</v>
      </c>
      <c r="M1521" s="405">
        <v>0</v>
      </c>
      <c r="N1521" s="405">
        <v>0</v>
      </c>
      <c r="O1521" s="405">
        <v>0</v>
      </c>
      <c r="P1521" s="405">
        <v>0</v>
      </c>
      <c r="Q1521" s="405">
        <v>0</v>
      </c>
      <c r="R1521" s="405">
        <v>0</v>
      </c>
      <c r="S1521" s="405">
        <v>0</v>
      </c>
      <c r="T1521" s="405">
        <v>0</v>
      </c>
    </row>
    <row r="1522" spans="1:20">
      <c r="A1522" s="405" t="s">
        <v>12018</v>
      </c>
      <c r="B1522" s="405" t="s">
        <v>4003</v>
      </c>
      <c r="C1522" s="405" t="s">
        <v>37</v>
      </c>
      <c r="D1522" s="405" t="s">
        <v>12019</v>
      </c>
      <c r="F1522" s="405">
        <v>4</v>
      </c>
      <c r="G1522" s="405">
        <v>0</v>
      </c>
      <c r="H1522" s="405">
        <v>1</v>
      </c>
      <c r="I1522" s="405">
        <v>1</v>
      </c>
      <c r="J1522" s="405">
        <v>0</v>
      </c>
      <c r="K1522" s="405">
        <v>0</v>
      </c>
      <c r="L1522" s="405">
        <v>0</v>
      </c>
      <c r="M1522" s="405">
        <v>0</v>
      </c>
      <c r="N1522" s="405">
        <v>0</v>
      </c>
      <c r="O1522" s="405">
        <v>0</v>
      </c>
      <c r="P1522" s="405">
        <v>0</v>
      </c>
      <c r="Q1522" s="405">
        <v>0</v>
      </c>
      <c r="R1522" s="405">
        <v>6</v>
      </c>
      <c r="S1522" s="405">
        <v>6</v>
      </c>
      <c r="T1522" s="405">
        <v>0</v>
      </c>
    </row>
    <row r="1523" spans="1:20">
      <c r="A1523" s="405" t="s">
        <v>12020</v>
      </c>
      <c r="B1523" s="405" t="s">
        <v>8919</v>
      </c>
      <c r="C1523" s="405" t="s">
        <v>37</v>
      </c>
      <c r="D1523" s="405" t="s">
        <v>12021</v>
      </c>
      <c r="F1523" s="405">
        <v>0</v>
      </c>
      <c r="G1523" s="405">
        <v>0</v>
      </c>
      <c r="H1523" s="405">
        <v>0</v>
      </c>
      <c r="I1523" s="405">
        <v>0</v>
      </c>
      <c r="J1523" s="405">
        <v>0</v>
      </c>
      <c r="K1523" s="405">
        <v>0</v>
      </c>
      <c r="L1523" s="405">
        <v>0</v>
      </c>
      <c r="M1523" s="405">
        <v>0</v>
      </c>
      <c r="N1523" s="405">
        <v>0</v>
      </c>
      <c r="O1523" s="405">
        <v>0</v>
      </c>
      <c r="P1523" s="405">
        <v>0</v>
      </c>
      <c r="Q1523" s="405">
        <v>0</v>
      </c>
      <c r="R1523" s="405">
        <v>0</v>
      </c>
      <c r="S1523" s="405">
        <v>0</v>
      </c>
      <c r="T1523" s="405">
        <v>0</v>
      </c>
    </row>
    <row r="1524" spans="1:20">
      <c r="A1524" s="405" t="s">
        <v>12022</v>
      </c>
      <c r="B1524" s="405" t="s">
        <v>9785</v>
      </c>
      <c r="C1524" s="405" t="s">
        <v>37</v>
      </c>
      <c r="D1524" s="405" t="s">
        <v>12023</v>
      </c>
      <c r="F1524" s="405">
        <v>0</v>
      </c>
      <c r="G1524" s="405">
        <v>0</v>
      </c>
      <c r="H1524" s="405">
        <v>0</v>
      </c>
      <c r="I1524" s="405">
        <v>0</v>
      </c>
      <c r="J1524" s="405">
        <v>0</v>
      </c>
      <c r="K1524" s="405">
        <v>0</v>
      </c>
      <c r="L1524" s="405">
        <v>0</v>
      </c>
      <c r="M1524" s="405">
        <v>0</v>
      </c>
      <c r="N1524" s="405">
        <v>0</v>
      </c>
      <c r="O1524" s="405">
        <v>0</v>
      </c>
      <c r="P1524" s="405">
        <v>0</v>
      </c>
      <c r="Q1524" s="405">
        <v>0</v>
      </c>
      <c r="R1524" s="405">
        <v>0</v>
      </c>
      <c r="S1524" s="405">
        <v>0</v>
      </c>
      <c r="T1524" s="405">
        <v>0</v>
      </c>
    </row>
    <row r="1525" spans="1:20">
      <c r="A1525" s="405" t="s">
        <v>12024</v>
      </c>
      <c r="B1525" s="405" t="s">
        <v>4003</v>
      </c>
      <c r="C1525" s="405" t="s">
        <v>37</v>
      </c>
      <c r="D1525" s="405" t="s">
        <v>12025</v>
      </c>
      <c r="F1525" s="405">
        <v>5</v>
      </c>
      <c r="G1525" s="405">
        <v>2</v>
      </c>
      <c r="H1525" s="405">
        <v>0</v>
      </c>
      <c r="I1525" s="405">
        <v>3</v>
      </c>
      <c r="J1525" s="405">
        <v>0</v>
      </c>
      <c r="K1525" s="405">
        <v>0</v>
      </c>
      <c r="L1525" s="405">
        <v>0</v>
      </c>
      <c r="M1525" s="405">
        <v>1</v>
      </c>
      <c r="N1525" s="405">
        <v>5</v>
      </c>
      <c r="O1525" s="405">
        <v>8</v>
      </c>
      <c r="P1525" s="405">
        <v>0</v>
      </c>
      <c r="Q1525" s="405">
        <v>0</v>
      </c>
      <c r="R1525" s="405">
        <v>24</v>
      </c>
      <c r="S1525" s="405">
        <v>15</v>
      </c>
      <c r="T1525" s="405">
        <v>9</v>
      </c>
    </row>
    <row r="1526" spans="1:20">
      <c r="A1526" s="405" t="s">
        <v>12026</v>
      </c>
      <c r="B1526" s="405" t="s">
        <v>12027</v>
      </c>
      <c r="C1526" s="405" t="s">
        <v>37</v>
      </c>
      <c r="D1526" s="405" t="s">
        <v>12028</v>
      </c>
      <c r="E1526" s="405" t="s">
        <v>12029</v>
      </c>
      <c r="F1526" s="405">
        <v>0</v>
      </c>
      <c r="G1526" s="405">
        <v>0</v>
      </c>
      <c r="H1526" s="405">
        <v>0</v>
      </c>
      <c r="I1526" s="405">
        <v>0</v>
      </c>
      <c r="J1526" s="405">
        <v>0</v>
      </c>
      <c r="K1526" s="405">
        <v>0</v>
      </c>
      <c r="L1526" s="405">
        <v>0</v>
      </c>
      <c r="M1526" s="405">
        <v>0</v>
      </c>
      <c r="N1526" s="405">
        <v>0</v>
      </c>
      <c r="O1526" s="405">
        <v>0</v>
      </c>
      <c r="P1526" s="405">
        <v>0</v>
      </c>
      <c r="Q1526" s="405">
        <v>0</v>
      </c>
      <c r="R1526" s="405">
        <v>0</v>
      </c>
      <c r="S1526" s="405">
        <v>0</v>
      </c>
      <c r="T1526" s="405">
        <v>0</v>
      </c>
    </row>
    <row r="1527" spans="1:20">
      <c r="A1527" s="405" t="s">
        <v>12030</v>
      </c>
      <c r="B1527" s="405" t="s">
        <v>4003</v>
      </c>
      <c r="C1527" s="405" t="s">
        <v>37</v>
      </c>
      <c r="D1527" s="405" t="s">
        <v>12031</v>
      </c>
      <c r="E1527" s="405" t="s">
        <v>12032</v>
      </c>
      <c r="F1527" s="405">
        <v>0</v>
      </c>
      <c r="G1527" s="405">
        <v>0</v>
      </c>
      <c r="H1527" s="405">
        <v>0</v>
      </c>
      <c r="I1527" s="405">
        <v>0</v>
      </c>
      <c r="J1527" s="405">
        <v>0</v>
      </c>
      <c r="K1527" s="405">
        <v>0</v>
      </c>
      <c r="L1527" s="405">
        <v>0</v>
      </c>
      <c r="M1527" s="405">
        <v>0</v>
      </c>
      <c r="N1527" s="405">
        <v>0</v>
      </c>
      <c r="O1527" s="405">
        <v>0</v>
      </c>
      <c r="P1527" s="405">
        <v>0</v>
      </c>
      <c r="Q1527" s="405">
        <v>0</v>
      </c>
      <c r="R1527" s="405">
        <v>0</v>
      </c>
      <c r="S1527" s="405">
        <v>0</v>
      </c>
      <c r="T1527" s="405">
        <v>0</v>
      </c>
    </row>
    <row r="1528" spans="1:20">
      <c r="A1528" s="405" t="s">
        <v>12033</v>
      </c>
      <c r="B1528" s="405" t="s">
        <v>7123</v>
      </c>
      <c r="C1528" s="405" t="s">
        <v>37</v>
      </c>
      <c r="D1528" s="405" t="s">
        <v>12034</v>
      </c>
      <c r="E1528" s="405" t="s">
        <v>12035</v>
      </c>
      <c r="F1528" s="405">
        <v>0</v>
      </c>
      <c r="G1528" s="405">
        <v>0</v>
      </c>
      <c r="H1528" s="405">
        <v>0</v>
      </c>
      <c r="I1528" s="405">
        <v>0</v>
      </c>
      <c r="J1528" s="405">
        <v>0</v>
      </c>
      <c r="K1528" s="405">
        <v>0</v>
      </c>
      <c r="L1528" s="405">
        <v>0</v>
      </c>
      <c r="M1528" s="405">
        <v>0</v>
      </c>
      <c r="N1528" s="405">
        <v>0</v>
      </c>
      <c r="O1528" s="405">
        <v>0</v>
      </c>
      <c r="P1528" s="405">
        <v>0</v>
      </c>
      <c r="Q1528" s="405">
        <v>0</v>
      </c>
      <c r="R1528" s="405">
        <v>0</v>
      </c>
      <c r="S1528" s="405">
        <v>0</v>
      </c>
      <c r="T1528" s="405">
        <v>0</v>
      </c>
    </row>
    <row r="1529" spans="1:20">
      <c r="A1529" s="405" t="s">
        <v>12036</v>
      </c>
      <c r="B1529" s="405" t="s">
        <v>10856</v>
      </c>
      <c r="C1529" s="405" t="s">
        <v>37</v>
      </c>
      <c r="D1529" s="405" t="s">
        <v>12037</v>
      </c>
      <c r="F1529" s="405">
        <v>0</v>
      </c>
      <c r="G1529" s="405">
        <v>0</v>
      </c>
      <c r="H1529" s="405">
        <v>0</v>
      </c>
      <c r="I1529" s="405">
        <v>0</v>
      </c>
      <c r="J1529" s="405">
        <v>0</v>
      </c>
      <c r="K1529" s="405">
        <v>0</v>
      </c>
      <c r="L1529" s="405">
        <v>0</v>
      </c>
      <c r="M1529" s="405">
        <v>0</v>
      </c>
      <c r="N1529" s="405">
        <v>0</v>
      </c>
      <c r="O1529" s="405">
        <v>0</v>
      </c>
      <c r="P1529" s="405">
        <v>0</v>
      </c>
      <c r="Q1529" s="405">
        <v>0</v>
      </c>
      <c r="R1529" s="405">
        <v>0</v>
      </c>
      <c r="S1529" s="405">
        <v>0</v>
      </c>
      <c r="T1529" s="405">
        <v>0</v>
      </c>
    </row>
    <row r="1530" spans="1:20">
      <c r="A1530" s="405" t="s">
        <v>12038</v>
      </c>
      <c r="B1530" s="405" t="s">
        <v>10154</v>
      </c>
      <c r="C1530" s="405" t="s">
        <v>37</v>
      </c>
      <c r="D1530" s="405" t="s">
        <v>12039</v>
      </c>
      <c r="F1530" s="405">
        <v>0</v>
      </c>
      <c r="G1530" s="405">
        <v>0</v>
      </c>
      <c r="H1530" s="405">
        <v>0</v>
      </c>
      <c r="I1530" s="405">
        <v>0</v>
      </c>
      <c r="J1530" s="405">
        <v>0</v>
      </c>
      <c r="K1530" s="405">
        <v>0</v>
      </c>
      <c r="L1530" s="405">
        <v>0</v>
      </c>
      <c r="M1530" s="405">
        <v>0</v>
      </c>
      <c r="N1530" s="405">
        <v>0</v>
      </c>
      <c r="O1530" s="405">
        <v>0</v>
      </c>
      <c r="P1530" s="405">
        <v>0</v>
      </c>
      <c r="Q1530" s="405">
        <v>0</v>
      </c>
      <c r="R1530" s="405">
        <v>0</v>
      </c>
      <c r="S1530" s="405">
        <v>0</v>
      </c>
      <c r="T1530" s="405">
        <v>0</v>
      </c>
    </row>
    <row r="1531" spans="1:20">
      <c r="A1531" s="405" t="s">
        <v>12040</v>
      </c>
      <c r="B1531" s="405" t="s">
        <v>4938</v>
      </c>
      <c r="C1531" s="405" t="s">
        <v>37</v>
      </c>
      <c r="D1531" s="405" t="s">
        <v>12041</v>
      </c>
      <c r="F1531" s="405">
        <v>0</v>
      </c>
      <c r="G1531" s="405">
        <v>0</v>
      </c>
      <c r="H1531" s="405">
        <v>0</v>
      </c>
      <c r="I1531" s="405">
        <v>0</v>
      </c>
      <c r="J1531" s="405">
        <v>0</v>
      </c>
      <c r="K1531" s="405">
        <v>0</v>
      </c>
      <c r="L1531" s="405">
        <v>0</v>
      </c>
      <c r="M1531" s="405">
        <v>0</v>
      </c>
      <c r="N1531" s="405">
        <v>0</v>
      </c>
      <c r="O1531" s="405">
        <v>0</v>
      </c>
      <c r="P1531" s="405">
        <v>0</v>
      </c>
      <c r="Q1531" s="405">
        <v>0</v>
      </c>
      <c r="R1531" s="405">
        <v>0</v>
      </c>
      <c r="S1531" s="405">
        <v>0</v>
      </c>
      <c r="T1531" s="405">
        <v>0</v>
      </c>
    </row>
    <row r="1532" spans="1:20">
      <c r="A1532" s="405" t="s">
        <v>12042</v>
      </c>
      <c r="B1532" s="405" t="s">
        <v>9269</v>
      </c>
      <c r="C1532" s="405" t="s">
        <v>37</v>
      </c>
      <c r="D1532" s="405" t="s">
        <v>12043</v>
      </c>
      <c r="E1532" s="405" t="s">
        <v>12044</v>
      </c>
      <c r="F1532" s="405">
        <v>0</v>
      </c>
      <c r="G1532" s="405">
        <v>0</v>
      </c>
      <c r="H1532" s="405">
        <v>0</v>
      </c>
      <c r="I1532" s="405">
        <v>0</v>
      </c>
      <c r="J1532" s="405">
        <v>1</v>
      </c>
      <c r="K1532" s="405">
        <v>0</v>
      </c>
      <c r="L1532" s="405">
        <v>0</v>
      </c>
      <c r="M1532" s="405">
        <v>0</v>
      </c>
      <c r="N1532" s="405">
        <v>2</v>
      </c>
      <c r="O1532" s="405">
        <v>3</v>
      </c>
      <c r="P1532" s="405">
        <v>0</v>
      </c>
      <c r="Q1532" s="405">
        <v>0</v>
      </c>
      <c r="R1532" s="405">
        <v>6</v>
      </c>
      <c r="S1532" s="405">
        <v>4</v>
      </c>
      <c r="T1532" s="405">
        <v>2</v>
      </c>
    </row>
    <row r="1533" spans="1:20">
      <c r="A1533" s="405" t="s">
        <v>12045</v>
      </c>
      <c r="B1533" s="405" t="s">
        <v>128</v>
      </c>
      <c r="C1533" s="405" t="s">
        <v>37</v>
      </c>
      <c r="D1533" s="405" t="s">
        <v>12046</v>
      </c>
      <c r="F1533" s="405">
        <v>0</v>
      </c>
      <c r="G1533" s="405">
        <v>0</v>
      </c>
      <c r="H1533" s="405">
        <v>0</v>
      </c>
      <c r="I1533" s="405">
        <v>0</v>
      </c>
      <c r="J1533" s="405">
        <v>0</v>
      </c>
      <c r="K1533" s="405">
        <v>0</v>
      </c>
      <c r="L1533" s="405">
        <v>0</v>
      </c>
      <c r="M1533" s="405">
        <v>0</v>
      </c>
      <c r="N1533" s="405">
        <v>0</v>
      </c>
      <c r="O1533" s="405">
        <v>0</v>
      </c>
      <c r="P1533" s="405">
        <v>0</v>
      </c>
      <c r="Q1533" s="405">
        <v>0</v>
      </c>
      <c r="R1533" s="405">
        <v>0</v>
      </c>
      <c r="S1533" s="405">
        <v>0</v>
      </c>
      <c r="T1533" s="405">
        <v>0</v>
      </c>
    </row>
    <row r="1534" spans="1:20">
      <c r="A1534" s="405" t="s">
        <v>8060</v>
      </c>
      <c r="B1534" s="405" t="s">
        <v>5131</v>
      </c>
      <c r="C1534" s="405" t="s">
        <v>37</v>
      </c>
      <c r="D1534" s="405" t="s">
        <v>8061</v>
      </c>
      <c r="E1534" s="405" t="s">
        <v>8062</v>
      </c>
      <c r="F1534" s="405">
        <v>0</v>
      </c>
      <c r="G1534" s="405">
        <v>0</v>
      </c>
      <c r="H1534" s="405">
        <v>0</v>
      </c>
      <c r="I1534" s="405">
        <v>0</v>
      </c>
      <c r="J1534" s="405">
        <v>0</v>
      </c>
      <c r="K1534" s="405">
        <v>0</v>
      </c>
      <c r="L1534" s="405">
        <v>0</v>
      </c>
      <c r="M1534" s="405">
        <v>0</v>
      </c>
      <c r="N1534" s="405">
        <v>0</v>
      </c>
      <c r="O1534" s="405">
        <v>0</v>
      </c>
      <c r="P1534" s="405">
        <v>0</v>
      </c>
      <c r="Q1534" s="405">
        <v>0</v>
      </c>
      <c r="R1534" s="405">
        <v>0</v>
      </c>
      <c r="S1534" s="405">
        <v>0</v>
      </c>
      <c r="T1534" s="405">
        <v>0</v>
      </c>
    </row>
    <row r="1535" spans="1:20">
      <c r="A1535" s="405" t="s">
        <v>12047</v>
      </c>
      <c r="B1535" s="405" t="s">
        <v>5131</v>
      </c>
      <c r="C1535" s="405" t="s">
        <v>37</v>
      </c>
      <c r="D1535" s="405" t="s">
        <v>12048</v>
      </c>
      <c r="F1535" s="405">
        <v>0</v>
      </c>
      <c r="G1535" s="405">
        <v>0</v>
      </c>
      <c r="H1535" s="405">
        <v>0</v>
      </c>
      <c r="I1535" s="405">
        <v>0</v>
      </c>
      <c r="J1535" s="405">
        <v>0</v>
      </c>
      <c r="K1535" s="405">
        <v>0</v>
      </c>
      <c r="L1535" s="405">
        <v>0</v>
      </c>
      <c r="M1535" s="405">
        <v>0</v>
      </c>
      <c r="N1535" s="405">
        <v>0</v>
      </c>
      <c r="O1535" s="405">
        <v>0</v>
      </c>
      <c r="P1535" s="405">
        <v>0</v>
      </c>
      <c r="Q1535" s="405">
        <v>0</v>
      </c>
      <c r="R1535" s="405">
        <v>0</v>
      </c>
      <c r="S1535" s="405">
        <v>0</v>
      </c>
      <c r="T1535" s="405">
        <v>0</v>
      </c>
    </row>
    <row r="1536" spans="1:20">
      <c r="A1536" s="405" t="s">
        <v>2030</v>
      </c>
      <c r="B1536" s="405" t="s">
        <v>7145</v>
      </c>
      <c r="C1536" s="405" t="s">
        <v>37</v>
      </c>
      <c r="D1536" s="405" t="s">
        <v>12049</v>
      </c>
      <c r="E1536" s="405" t="s">
        <v>12050</v>
      </c>
      <c r="F1536" s="405">
        <v>1</v>
      </c>
      <c r="G1536" s="405">
        <v>11</v>
      </c>
      <c r="H1536" s="405">
        <v>15</v>
      </c>
      <c r="I1536" s="405">
        <v>6</v>
      </c>
      <c r="J1536" s="405">
        <v>1</v>
      </c>
      <c r="K1536" s="405">
        <v>0</v>
      </c>
      <c r="L1536" s="405">
        <v>0</v>
      </c>
      <c r="M1536" s="405">
        <v>2</v>
      </c>
      <c r="N1536" s="405">
        <v>2</v>
      </c>
      <c r="O1536" s="405">
        <v>5</v>
      </c>
      <c r="P1536" s="405">
        <v>36</v>
      </c>
      <c r="Q1536" s="405">
        <v>29</v>
      </c>
      <c r="R1536" s="405">
        <v>108</v>
      </c>
      <c r="S1536" s="405">
        <v>82</v>
      </c>
      <c r="T1536" s="405">
        <v>26</v>
      </c>
    </row>
    <row r="1537" spans="1:20">
      <c r="A1537" s="405" t="s">
        <v>12051</v>
      </c>
      <c r="B1537" s="405" t="s">
        <v>8647</v>
      </c>
      <c r="C1537" s="405" t="s">
        <v>37</v>
      </c>
      <c r="D1537" s="405" t="s">
        <v>12052</v>
      </c>
      <c r="E1537" s="405" t="s">
        <v>12053</v>
      </c>
      <c r="F1537" s="405">
        <v>0</v>
      </c>
      <c r="G1537" s="405">
        <v>0</v>
      </c>
      <c r="H1537" s="405">
        <v>0</v>
      </c>
      <c r="I1537" s="405">
        <v>0</v>
      </c>
      <c r="J1537" s="405">
        <v>0</v>
      </c>
      <c r="K1537" s="405">
        <v>0</v>
      </c>
      <c r="L1537" s="405">
        <v>0</v>
      </c>
      <c r="M1537" s="405">
        <v>0</v>
      </c>
      <c r="N1537" s="405">
        <v>0</v>
      </c>
      <c r="O1537" s="405">
        <v>0</v>
      </c>
      <c r="P1537" s="405">
        <v>0</v>
      </c>
      <c r="Q1537" s="405">
        <v>0</v>
      </c>
      <c r="R1537" s="405">
        <v>0</v>
      </c>
      <c r="S1537" s="405">
        <v>0</v>
      </c>
      <c r="T1537" s="405">
        <v>0</v>
      </c>
    </row>
    <row r="1538" spans="1:20">
      <c r="A1538" s="405" t="s">
        <v>12054</v>
      </c>
      <c r="B1538" s="405" t="s">
        <v>12055</v>
      </c>
      <c r="C1538" s="405" t="s">
        <v>37</v>
      </c>
      <c r="D1538" s="405" t="s">
        <v>12056</v>
      </c>
      <c r="F1538" s="405">
        <v>0</v>
      </c>
      <c r="G1538" s="405">
        <v>0</v>
      </c>
      <c r="H1538" s="405">
        <v>0</v>
      </c>
      <c r="I1538" s="405">
        <v>0</v>
      </c>
      <c r="J1538" s="405">
        <v>0</v>
      </c>
      <c r="K1538" s="405">
        <v>0</v>
      </c>
      <c r="L1538" s="405">
        <v>0</v>
      </c>
      <c r="M1538" s="405">
        <v>0</v>
      </c>
      <c r="N1538" s="405">
        <v>0</v>
      </c>
      <c r="O1538" s="405">
        <v>0</v>
      </c>
      <c r="P1538" s="405">
        <v>0</v>
      </c>
      <c r="Q1538" s="405">
        <v>0</v>
      </c>
      <c r="R1538" s="405">
        <v>0</v>
      </c>
      <c r="S1538" s="405">
        <v>0</v>
      </c>
      <c r="T1538" s="405">
        <v>0</v>
      </c>
    </row>
    <row r="1539" spans="1:20">
      <c r="A1539" s="405" t="s">
        <v>12057</v>
      </c>
      <c r="B1539" s="405" t="s">
        <v>128</v>
      </c>
      <c r="C1539" s="405" t="s">
        <v>37</v>
      </c>
      <c r="D1539" s="405" t="s">
        <v>12058</v>
      </c>
      <c r="E1539" s="405" t="s">
        <v>12059</v>
      </c>
      <c r="F1539" s="405">
        <v>0</v>
      </c>
      <c r="G1539" s="405">
        <v>0</v>
      </c>
      <c r="H1539" s="405">
        <v>0</v>
      </c>
      <c r="I1539" s="405">
        <v>0</v>
      </c>
      <c r="J1539" s="405">
        <v>0</v>
      </c>
      <c r="K1539" s="405">
        <v>0</v>
      </c>
      <c r="L1539" s="405">
        <v>0</v>
      </c>
      <c r="M1539" s="405">
        <v>0</v>
      </c>
      <c r="N1539" s="405">
        <v>0</v>
      </c>
      <c r="O1539" s="405">
        <v>0</v>
      </c>
      <c r="P1539" s="405">
        <v>0</v>
      </c>
      <c r="Q1539" s="405">
        <v>0</v>
      </c>
      <c r="R1539" s="405">
        <v>0</v>
      </c>
      <c r="S1539" s="405">
        <v>0</v>
      </c>
      <c r="T1539" s="405">
        <v>0</v>
      </c>
    </row>
    <row r="1540" spans="1:20">
      <c r="A1540" s="405" t="s">
        <v>12060</v>
      </c>
      <c r="B1540" s="405" t="s">
        <v>10502</v>
      </c>
      <c r="C1540" s="405" t="s">
        <v>37</v>
      </c>
      <c r="D1540" s="405" t="s">
        <v>12061</v>
      </c>
      <c r="E1540" s="405" t="s">
        <v>12062</v>
      </c>
      <c r="F1540" s="405">
        <v>0</v>
      </c>
      <c r="G1540" s="405">
        <v>0</v>
      </c>
      <c r="H1540" s="405">
        <v>0</v>
      </c>
      <c r="I1540" s="405">
        <v>3</v>
      </c>
      <c r="J1540" s="405">
        <v>1</v>
      </c>
      <c r="K1540" s="405">
        <v>0</v>
      </c>
      <c r="L1540" s="405">
        <v>0</v>
      </c>
      <c r="M1540" s="405">
        <v>0</v>
      </c>
      <c r="N1540" s="405">
        <v>0</v>
      </c>
      <c r="O1540" s="405">
        <v>1</v>
      </c>
      <c r="P1540" s="405">
        <v>4</v>
      </c>
      <c r="Q1540" s="405">
        <v>0</v>
      </c>
      <c r="R1540" s="405">
        <v>9</v>
      </c>
      <c r="S1540" s="405">
        <v>7</v>
      </c>
      <c r="T1540" s="405">
        <v>2</v>
      </c>
    </row>
    <row r="1541" spans="1:20">
      <c r="A1541" s="405" t="s">
        <v>12063</v>
      </c>
      <c r="B1541" s="405" t="s">
        <v>12064</v>
      </c>
      <c r="C1541" s="405" t="s">
        <v>37</v>
      </c>
      <c r="D1541" s="405" t="s">
        <v>12065</v>
      </c>
      <c r="F1541" s="405">
        <v>0</v>
      </c>
      <c r="G1541" s="405">
        <v>0</v>
      </c>
      <c r="H1541" s="405">
        <v>0</v>
      </c>
      <c r="I1541" s="405">
        <v>0</v>
      </c>
      <c r="J1541" s="405">
        <v>0</v>
      </c>
      <c r="K1541" s="405">
        <v>0</v>
      </c>
      <c r="L1541" s="405">
        <v>0</v>
      </c>
      <c r="M1541" s="405">
        <v>0</v>
      </c>
      <c r="N1541" s="405">
        <v>0</v>
      </c>
      <c r="O1541" s="405">
        <v>0</v>
      </c>
      <c r="P1541" s="405">
        <v>0</v>
      </c>
      <c r="Q1541" s="405">
        <v>0</v>
      </c>
      <c r="R1541" s="405">
        <v>0</v>
      </c>
      <c r="S1541" s="405">
        <v>0</v>
      </c>
      <c r="T1541" s="405">
        <v>0</v>
      </c>
    </row>
    <row r="1542" spans="1:20">
      <c r="A1542" s="405" t="s">
        <v>12066</v>
      </c>
      <c r="B1542" s="405" t="s">
        <v>4113</v>
      </c>
      <c r="C1542" s="405" t="s">
        <v>37</v>
      </c>
      <c r="D1542" s="405" t="s">
        <v>8067</v>
      </c>
      <c r="E1542" s="405" t="s">
        <v>8068</v>
      </c>
      <c r="F1542" s="405">
        <v>0</v>
      </c>
      <c r="G1542" s="405">
        <v>50</v>
      </c>
      <c r="H1542" s="405">
        <v>11</v>
      </c>
      <c r="I1542" s="405">
        <v>0</v>
      </c>
      <c r="J1542" s="405">
        <v>20</v>
      </c>
      <c r="K1542" s="405">
        <v>0</v>
      </c>
      <c r="L1542" s="405">
        <v>0</v>
      </c>
      <c r="M1542" s="405">
        <v>2</v>
      </c>
      <c r="N1542" s="405">
        <v>3</v>
      </c>
      <c r="O1542" s="405">
        <v>2</v>
      </c>
      <c r="P1542" s="405">
        <v>0</v>
      </c>
      <c r="Q1542" s="405">
        <v>1</v>
      </c>
      <c r="R1542" s="405">
        <v>89</v>
      </c>
      <c r="S1542" s="405">
        <v>66</v>
      </c>
      <c r="T1542" s="405">
        <v>23</v>
      </c>
    </row>
    <row r="1543" spans="1:20">
      <c r="A1543" s="405" t="s">
        <v>12067</v>
      </c>
      <c r="B1543" s="405" t="s">
        <v>12068</v>
      </c>
      <c r="C1543" s="405" t="s">
        <v>37</v>
      </c>
      <c r="D1543" s="405" t="s">
        <v>12069</v>
      </c>
      <c r="F1543" s="405">
        <v>0</v>
      </c>
      <c r="G1543" s="405">
        <v>0</v>
      </c>
      <c r="H1543" s="405">
        <v>0</v>
      </c>
      <c r="I1543" s="405">
        <v>1</v>
      </c>
      <c r="J1543" s="405">
        <v>0</v>
      </c>
      <c r="K1543" s="405">
        <v>0</v>
      </c>
      <c r="L1543" s="405">
        <v>0</v>
      </c>
      <c r="M1543" s="405">
        <v>0</v>
      </c>
      <c r="N1543" s="405">
        <v>0</v>
      </c>
      <c r="O1543" s="405">
        <v>0</v>
      </c>
      <c r="P1543" s="405">
        <v>0</v>
      </c>
      <c r="Q1543" s="405">
        <v>0</v>
      </c>
      <c r="R1543" s="405">
        <v>1</v>
      </c>
      <c r="S1543" s="405">
        <v>1</v>
      </c>
      <c r="T1543" s="405">
        <v>0</v>
      </c>
    </row>
    <row r="1544" spans="1:20">
      <c r="A1544" s="405" t="s">
        <v>12070</v>
      </c>
      <c r="B1544" s="405" t="s">
        <v>10502</v>
      </c>
      <c r="C1544" s="405" t="s">
        <v>37</v>
      </c>
      <c r="D1544" s="405" t="s">
        <v>12071</v>
      </c>
      <c r="E1544" s="405" t="s">
        <v>12072</v>
      </c>
      <c r="F1544" s="405">
        <v>0</v>
      </c>
      <c r="G1544" s="405">
        <v>0</v>
      </c>
      <c r="H1544" s="405">
        <v>10</v>
      </c>
      <c r="I1544" s="405">
        <v>8</v>
      </c>
      <c r="J1544" s="405">
        <v>1</v>
      </c>
      <c r="K1544" s="405">
        <v>0</v>
      </c>
      <c r="L1544" s="405">
        <v>1</v>
      </c>
      <c r="M1544" s="405">
        <v>0</v>
      </c>
      <c r="N1544" s="405">
        <v>12</v>
      </c>
      <c r="O1544" s="405">
        <v>6</v>
      </c>
      <c r="P1544" s="405">
        <v>1</v>
      </c>
      <c r="Q1544" s="405">
        <v>0</v>
      </c>
      <c r="R1544" s="405">
        <v>39</v>
      </c>
      <c r="S1544" s="405">
        <v>34</v>
      </c>
      <c r="T1544" s="405">
        <v>5</v>
      </c>
    </row>
    <row r="1545" spans="1:20">
      <c r="A1545" s="405" t="s">
        <v>12073</v>
      </c>
      <c r="B1545" s="405" t="s">
        <v>4003</v>
      </c>
      <c r="C1545" s="405" t="s">
        <v>37</v>
      </c>
      <c r="D1545" s="405" t="s">
        <v>12074</v>
      </c>
      <c r="F1545" s="405">
        <v>0</v>
      </c>
      <c r="G1545" s="405">
        <v>0</v>
      </c>
      <c r="H1545" s="405">
        <v>0</v>
      </c>
      <c r="I1545" s="405">
        <v>0</v>
      </c>
      <c r="J1545" s="405">
        <v>0</v>
      </c>
      <c r="K1545" s="405">
        <v>0</v>
      </c>
      <c r="L1545" s="405">
        <v>0</v>
      </c>
      <c r="M1545" s="405">
        <v>0</v>
      </c>
      <c r="N1545" s="405">
        <v>0</v>
      </c>
      <c r="O1545" s="405">
        <v>0</v>
      </c>
      <c r="P1545" s="405">
        <v>0</v>
      </c>
      <c r="Q1545" s="405">
        <v>0</v>
      </c>
      <c r="R1545" s="405">
        <v>0</v>
      </c>
      <c r="S1545" s="405">
        <v>0</v>
      </c>
      <c r="T1545" s="405">
        <v>0</v>
      </c>
    </row>
    <row r="1546" spans="1:20">
      <c r="A1546" s="405" t="s">
        <v>12075</v>
      </c>
      <c r="B1546" s="405" t="s">
        <v>12076</v>
      </c>
      <c r="C1546" s="405" t="s">
        <v>37</v>
      </c>
      <c r="D1546" s="405" t="s">
        <v>12077</v>
      </c>
      <c r="F1546" s="405">
        <v>0</v>
      </c>
      <c r="G1546" s="405">
        <v>0</v>
      </c>
      <c r="H1546" s="405">
        <v>0</v>
      </c>
      <c r="I1546" s="405">
        <v>0</v>
      </c>
      <c r="J1546" s="405">
        <v>0</v>
      </c>
      <c r="K1546" s="405">
        <v>0</v>
      </c>
      <c r="L1546" s="405">
        <v>0</v>
      </c>
      <c r="M1546" s="405">
        <v>0</v>
      </c>
      <c r="N1546" s="405">
        <v>0</v>
      </c>
      <c r="O1546" s="405">
        <v>0</v>
      </c>
      <c r="P1546" s="405">
        <v>0</v>
      </c>
      <c r="Q1546" s="405">
        <v>0</v>
      </c>
      <c r="R1546" s="405">
        <v>0</v>
      </c>
      <c r="S1546" s="405">
        <v>0</v>
      </c>
      <c r="T1546" s="405">
        <v>0</v>
      </c>
    </row>
    <row r="1547" spans="1:20">
      <c r="A1547" s="405" t="s">
        <v>12078</v>
      </c>
      <c r="B1547" s="405" t="s">
        <v>8579</v>
      </c>
      <c r="C1547" s="405" t="s">
        <v>37</v>
      </c>
      <c r="D1547" s="405" t="s">
        <v>12079</v>
      </c>
      <c r="E1547" s="405" t="s">
        <v>12080</v>
      </c>
      <c r="F1547" s="405">
        <v>0</v>
      </c>
      <c r="G1547" s="405">
        <v>0</v>
      </c>
      <c r="H1547" s="405">
        <v>0</v>
      </c>
      <c r="I1547" s="405">
        <v>0</v>
      </c>
      <c r="J1547" s="405">
        <v>0</v>
      </c>
      <c r="K1547" s="405">
        <v>0</v>
      </c>
      <c r="L1547" s="405">
        <v>0</v>
      </c>
      <c r="M1547" s="405">
        <v>0</v>
      </c>
      <c r="N1547" s="405">
        <v>0</v>
      </c>
      <c r="O1547" s="405">
        <v>0</v>
      </c>
      <c r="P1547" s="405">
        <v>0</v>
      </c>
      <c r="Q1547" s="405">
        <v>0</v>
      </c>
      <c r="R1547" s="405">
        <v>0</v>
      </c>
      <c r="S1547" s="405">
        <v>0</v>
      </c>
      <c r="T1547" s="405">
        <v>0</v>
      </c>
    </row>
    <row r="1548" spans="1:20">
      <c r="A1548" s="405" t="s">
        <v>12081</v>
      </c>
      <c r="B1548" s="405" t="s">
        <v>8679</v>
      </c>
      <c r="C1548" s="405" t="s">
        <v>37</v>
      </c>
      <c r="D1548" s="405" t="s">
        <v>12082</v>
      </c>
      <c r="E1548" s="405" t="s">
        <v>12083</v>
      </c>
      <c r="F1548" s="405">
        <v>0</v>
      </c>
      <c r="G1548" s="405">
        <v>0</v>
      </c>
      <c r="H1548" s="405">
        <v>8</v>
      </c>
      <c r="I1548" s="405">
        <v>0</v>
      </c>
      <c r="J1548" s="405">
        <v>2</v>
      </c>
      <c r="K1548" s="405">
        <v>0</v>
      </c>
      <c r="L1548" s="405">
        <v>0</v>
      </c>
      <c r="M1548" s="405">
        <v>0</v>
      </c>
      <c r="N1548" s="405">
        <v>0</v>
      </c>
      <c r="O1548" s="405">
        <v>1</v>
      </c>
      <c r="P1548" s="405">
        <v>2</v>
      </c>
      <c r="Q1548" s="405">
        <v>0</v>
      </c>
      <c r="R1548" s="405">
        <v>13</v>
      </c>
      <c r="S1548" s="405">
        <v>10</v>
      </c>
      <c r="T1548" s="405">
        <v>3</v>
      </c>
    </row>
    <row r="1549" spans="1:20">
      <c r="A1549" s="405" t="s">
        <v>12084</v>
      </c>
      <c r="B1549" s="405" t="s">
        <v>4113</v>
      </c>
      <c r="C1549" s="405" t="s">
        <v>37</v>
      </c>
      <c r="D1549" s="405" t="s">
        <v>12085</v>
      </c>
      <c r="E1549" s="405" t="s">
        <v>12086</v>
      </c>
      <c r="F1549" s="405">
        <v>2</v>
      </c>
      <c r="G1549" s="405">
        <v>2</v>
      </c>
      <c r="H1549" s="405">
        <v>7</v>
      </c>
      <c r="I1549" s="405">
        <v>2</v>
      </c>
      <c r="J1549" s="405">
        <v>1</v>
      </c>
      <c r="K1549" s="405">
        <v>0</v>
      </c>
      <c r="L1549" s="405">
        <v>0</v>
      </c>
      <c r="M1549" s="405">
        <v>0</v>
      </c>
      <c r="N1549" s="405">
        <v>5</v>
      </c>
      <c r="O1549" s="405">
        <v>11</v>
      </c>
      <c r="P1549" s="405">
        <v>2</v>
      </c>
      <c r="Q1549" s="405">
        <v>4</v>
      </c>
      <c r="R1549" s="405">
        <v>36</v>
      </c>
      <c r="S1549" s="405">
        <v>29</v>
      </c>
      <c r="T1549" s="405">
        <v>7</v>
      </c>
    </row>
    <row r="1550" spans="1:20">
      <c r="A1550" s="405" t="s">
        <v>12087</v>
      </c>
      <c r="B1550" s="405" t="s">
        <v>4113</v>
      </c>
      <c r="C1550" s="405" t="s">
        <v>37</v>
      </c>
      <c r="D1550" s="405" t="s">
        <v>12088</v>
      </c>
      <c r="E1550" s="405" t="s">
        <v>12089</v>
      </c>
      <c r="F1550" s="405">
        <v>0</v>
      </c>
      <c r="G1550" s="405">
        <v>0</v>
      </c>
      <c r="H1550" s="405">
        <v>2</v>
      </c>
      <c r="I1550" s="405">
        <v>3</v>
      </c>
      <c r="J1550" s="405">
        <v>0</v>
      </c>
      <c r="K1550" s="405">
        <v>0</v>
      </c>
      <c r="L1550" s="405">
        <v>0</v>
      </c>
      <c r="M1550" s="405">
        <v>0</v>
      </c>
      <c r="N1550" s="405">
        <v>0</v>
      </c>
      <c r="O1550" s="405">
        <v>6</v>
      </c>
      <c r="P1550" s="405">
        <v>0</v>
      </c>
      <c r="Q1550" s="405">
        <v>1</v>
      </c>
      <c r="R1550" s="405">
        <v>12</v>
      </c>
      <c r="S1550" s="405">
        <v>9</v>
      </c>
      <c r="T1550" s="405">
        <v>3</v>
      </c>
    </row>
    <row r="1551" spans="1:20">
      <c r="A1551" s="405" t="s">
        <v>12090</v>
      </c>
      <c r="B1551" s="405" t="s">
        <v>4113</v>
      </c>
      <c r="C1551" s="405" t="s">
        <v>37</v>
      </c>
      <c r="D1551" s="405" t="s">
        <v>12091</v>
      </c>
      <c r="E1551" s="405" t="s">
        <v>12092</v>
      </c>
      <c r="F1551" s="405">
        <v>0</v>
      </c>
      <c r="G1551" s="405">
        <v>0</v>
      </c>
      <c r="H1551" s="405">
        <v>0</v>
      </c>
      <c r="I1551" s="405">
        <v>0</v>
      </c>
      <c r="J1551" s="405">
        <v>0</v>
      </c>
      <c r="K1551" s="405">
        <v>0</v>
      </c>
      <c r="L1551" s="405">
        <v>0</v>
      </c>
      <c r="M1551" s="405">
        <v>0</v>
      </c>
      <c r="N1551" s="405">
        <v>0</v>
      </c>
      <c r="O1551" s="405">
        <v>0</v>
      </c>
      <c r="P1551" s="405">
        <v>0</v>
      </c>
      <c r="Q1551" s="405">
        <v>0</v>
      </c>
      <c r="R1551" s="405">
        <v>0</v>
      </c>
      <c r="S1551" s="405">
        <v>0</v>
      </c>
      <c r="T1551" s="405">
        <v>0</v>
      </c>
    </row>
    <row r="1552" spans="1:20">
      <c r="A1552" s="405" t="s">
        <v>12093</v>
      </c>
      <c r="B1552" s="405" t="s">
        <v>4113</v>
      </c>
      <c r="C1552" s="405" t="s">
        <v>37</v>
      </c>
      <c r="D1552" s="405" t="s">
        <v>12094</v>
      </c>
      <c r="E1552" s="405" t="s">
        <v>12095</v>
      </c>
      <c r="F1552" s="405">
        <v>0</v>
      </c>
      <c r="G1552" s="405">
        <v>0</v>
      </c>
      <c r="H1552" s="405">
        <v>0</v>
      </c>
      <c r="I1552" s="405">
        <v>0</v>
      </c>
      <c r="J1552" s="405">
        <v>0</v>
      </c>
      <c r="K1552" s="405">
        <v>0</v>
      </c>
      <c r="L1552" s="405">
        <v>0</v>
      </c>
      <c r="M1552" s="405">
        <v>0</v>
      </c>
      <c r="N1552" s="405">
        <v>0</v>
      </c>
      <c r="O1552" s="405">
        <v>0</v>
      </c>
      <c r="P1552" s="405">
        <v>0</v>
      </c>
      <c r="Q1552" s="405">
        <v>0</v>
      </c>
      <c r="R1552" s="405">
        <v>0</v>
      </c>
      <c r="S1552" s="405">
        <v>0</v>
      </c>
      <c r="T1552" s="405">
        <v>0</v>
      </c>
    </row>
    <row r="1553" spans="1:20">
      <c r="A1553" s="405" t="s">
        <v>12096</v>
      </c>
      <c r="B1553" s="405" t="s">
        <v>8664</v>
      </c>
      <c r="C1553" s="405" t="s">
        <v>37</v>
      </c>
      <c r="D1553" s="405" t="s">
        <v>12097</v>
      </c>
      <c r="E1553" s="405" t="s">
        <v>12098</v>
      </c>
      <c r="F1553" s="405">
        <v>0</v>
      </c>
      <c r="G1553" s="405">
        <v>0</v>
      </c>
      <c r="H1553" s="405">
        <v>0</v>
      </c>
      <c r="I1553" s="405">
        <v>0</v>
      </c>
      <c r="J1553" s="405">
        <v>0</v>
      </c>
      <c r="K1553" s="405">
        <v>0</v>
      </c>
      <c r="L1553" s="405">
        <v>0</v>
      </c>
      <c r="M1553" s="405">
        <v>0</v>
      </c>
      <c r="N1553" s="405">
        <v>0</v>
      </c>
      <c r="O1553" s="405">
        <v>0</v>
      </c>
      <c r="P1553" s="405">
        <v>0</v>
      </c>
      <c r="Q1553" s="405">
        <v>0</v>
      </c>
      <c r="R1553" s="405">
        <v>0</v>
      </c>
      <c r="S1553" s="405">
        <v>0</v>
      </c>
      <c r="T1553" s="405">
        <v>0</v>
      </c>
    </row>
    <row r="1554" spans="1:20">
      <c r="A1554" s="405" t="s">
        <v>12099</v>
      </c>
      <c r="B1554" s="405" t="s">
        <v>12100</v>
      </c>
      <c r="C1554" s="405" t="s">
        <v>37</v>
      </c>
      <c r="D1554" s="405" t="s">
        <v>12101</v>
      </c>
      <c r="F1554" s="405">
        <v>0</v>
      </c>
      <c r="G1554" s="405">
        <v>0</v>
      </c>
      <c r="H1554" s="405">
        <v>5</v>
      </c>
      <c r="I1554" s="405">
        <v>3</v>
      </c>
      <c r="J1554" s="405">
        <v>17</v>
      </c>
      <c r="K1554" s="405">
        <v>1</v>
      </c>
      <c r="L1554" s="405">
        <v>0</v>
      </c>
      <c r="M1554" s="405">
        <v>0</v>
      </c>
      <c r="N1554" s="405">
        <v>0</v>
      </c>
      <c r="O1554" s="405">
        <v>0</v>
      </c>
      <c r="P1554" s="405">
        <v>0</v>
      </c>
      <c r="Q1554" s="405">
        <v>1</v>
      </c>
      <c r="R1554" s="405">
        <v>27</v>
      </c>
      <c r="S1554" s="405">
        <v>19</v>
      </c>
      <c r="T1554" s="405">
        <v>8</v>
      </c>
    </row>
    <row r="1555" spans="1:20">
      <c r="A1555" s="405" t="s">
        <v>12102</v>
      </c>
      <c r="B1555" s="405" t="s">
        <v>12103</v>
      </c>
      <c r="C1555" s="405" t="s">
        <v>37</v>
      </c>
      <c r="D1555" s="405" t="s">
        <v>12104</v>
      </c>
      <c r="F1555" s="405">
        <v>0</v>
      </c>
      <c r="G1555" s="405">
        <v>0</v>
      </c>
      <c r="H1555" s="405">
        <v>0</v>
      </c>
      <c r="I1555" s="405">
        <v>0</v>
      </c>
      <c r="J1555" s="405">
        <v>0</v>
      </c>
      <c r="K1555" s="405">
        <v>0</v>
      </c>
      <c r="L1555" s="405">
        <v>0</v>
      </c>
      <c r="M1555" s="405">
        <v>0</v>
      </c>
      <c r="N1555" s="405">
        <v>0</v>
      </c>
      <c r="O1555" s="405">
        <v>0</v>
      </c>
      <c r="P1555" s="405">
        <v>0</v>
      </c>
      <c r="Q1555" s="405">
        <v>0</v>
      </c>
      <c r="R1555" s="405">
        <v>0</v>
      </c>
      <c r="S1555" s="405">
        <v>0</v>
      </c>
      <c r="T1555" s="405">
        <v>0</v>
      </c>
    </row>
    <row r="1556" spans="1:20">
      <c r="A1556" s="405" t="s">
        <v>8073</v>
      </c>
      <c r="B1556" s="405" t="s">
        <v>7183</v>
      </c>
      <c r="C1556" s="405" t="s">
        <v>37</v>
      </c>
      <c r="D1556" s="405" t="s">
        <v>8074</v>
      </c>
      <c r="F1556" s="405">
        <v>0</v>
      </c>
      <c r="G1556" s="405">
        <v>1</v>
      </c>
      <c r="H1556" s="405">
        <v>2</v>
      </c>
      <c r="I1556" s="405">
        <v>1</v>
      </c>
      <c r="J1556" s="405">
        <v>2</v>
      </c>
      <c r="K1556" s="405">
        <v>0</v>
      </c>
      <c r="L1556" s="405">
        <v>0</v>
      </c>
      <c r="M1556" s="405">
        <v>0</v>
      </c>
      <c r="N1556" s="405">
        <v>0</v>
      </c>
      <c r="O1556" s="405">
        <v>0</v>
      </c>
      <c r="P1556" s="405">
        <v>2</v>
      </c>
      <c r="Q1556" s="405">
        <v>1</v>
      </c>
      <c r="R1556" s="405">
        <v>9</v>
      </c>
      <c r="S1556" s="405">
        <v>8</v>
      </c>
      <c r="T1556" s="405">
        <v>1</v>
      </c>
    </row>
    <row r="1557" spans="1:20">
      <c r="A1557" s="405" t="s">
        <v>12105</v>
      </c>
      <c r="B1557" s="405" t="s">
        <v>8579</v>
      </c>
      <c r="C1557" s="405" t="s">
        <v>37</v>
      </c>
      <c r="D1557" s="405" t="s">
        <v>12106</v>
      </c>
      <c r="E1557" s="405" t="s">
        <v>12107</v>
      </c>
      <c r="F1557" s="405">
        <v>5</v>
      </c>
      <c r="G1557" s="405">
        <v>0</v>
      </c>
      <c r="H1557" s="405">
        <v>3</v>
      </c>
      <c r="I1557" s="405">
        <v>0</v>
      </c>
      <c r="J1557" s="405">
        <v>1</v>
      </c>
      <c r="K1557" s="405">
        <v>0</v>
      </c>
      <c r="L1557" s="405">
        <v>1</v>
      </c>
      <c r="M1557" s="405">
        <v>5</v>
      </c>
      <c r="N1557" s="405">
        <v>3</v>
      </c>
      <c r="O1557" s="405">
        <v>4</v>
      </c>
      <c r="P1557" s="405">
        <v>1</v>
      </c>
      <c r="Q1557" s="405">
        <v>5</v>
      </c>
      <c r="R1557" s="405">
        <v>28</v>
      </c>
      <c r="S1557" s="405">
        <v>12</v>
      </c>
      <c r="T1557" s="405">
        <v>16</v>
      </c>
    </row>
    <row r="1558" spans="1:20">
      <c r="A1558" s="405" t="s">
        <v>12108</v>
      </c>
      <c r="B1558" s="405" t="s">
        <v>12109</v>
      </c>
      <c r="C1558" s="405" t="s">
        <v>37</v>
      </c>
      <c r="D1558" s="405" t="s">
        <v>12110</v>
      </c>
      <c r="F1558" s="405">
        <v>0</v>
      </c>
      <c r="G1558" s="405">
        <v>0</v>
      </c>
      <c r="H1558" s="405">
        <v>0</v>
      </c>
      <c r="I1558" s="405">
        <v>0</v>
      </c>
      <c r="J1558" s="405">
        <v>0</v>
      </c>
      <c r="K1558" s="405">
        <v>0</v>
      </c>
      <c r="L1558" s="405">
        <v>1</v>
      </c>
      <c r="M1558" s="405">
        <v>0</v>
      </c>
      <c r="N1558" s="405">
        <v>0</v>
      </c>
      <c r="O1558" s="405">
        <v>0</v>
      </c>
      <c r="P1558" s="405">
        <v>0</v>
      </c>
      <c r="Q1558" s="405">
        <v>0</v>
      </c>
      <c r="R1558" s="405">
        <v>1</v>
      </c>
      <c r="S1558" s="405">
        <v>0</v>
      </c>
      <c r="T1558" s="405">
        <v>1</v>
      </c>
    </row>
    <row r="1559" spans="1:20">
      <c r="A1559" s="405" t="s">
        <v>12111</v>
      </c>
      <c r="B1559" s="405" t="s">
        <v>12112</v>
      </c>
      <c r="C1559" s="405" t="s">
        <v>37</v>
      </c>
      <c r="D1559" s="405" t="s">
        <v>12113</v>
      </c>
      <c r="F1559" s="405">
        <v>0</v>
      </c>
      <c r="G1559" s="405">
        <v>0</v>
      </c>
      <c r="H1559" s="405">
        <v>0</v>
      </c>
      <c r="I1559" s="405">
        <v>0</v>
      </c>
      <c r="J1559" s="405">
        <v>0</v>
      </c>
      <c r="K1559" s="405">
        <v>0</v>
      </c>
      <c r="L1559" s="405">
        <v>0</v>
      </c>
      <c r="M1559" s="405">
        <v>0</v>
      </c>
      <c r="N1559" s="405">
        <v>0</v>
      </c>
      <c r="O1559" s="405">
        <v>0</v>
      </c>
      <c r="P1559" s="405">
        <v>0</v>
      </c>
      <c r="Q1559" s="405">
        <v>0</v>
      </c>
      <c r="R1559" s="405">
        <v>0</v>
      </c>
      <c r="S1559" s="405">
        <v>0</v>
      </c>
      <c r="T1559" s="405">
        <v>0</v>
      </c>
    </row>
    <row r="1560" spans="1:20">
      <c r="A1560" s="405" t="s">
        <v>2444</v>
      </c>
      <c r="B1560" s="405" t="s">
        <v>12114</v>
      </c>
      <c r="C1560" s="405" t="s">
        <v>37</v>
      </c>
      <c r="D1560" s="405" t="s">
        <v>2445</v>
      </c>
      <c r="E1560" s="405" t="s">
        <v>2446</v>
      </c>
      <c r="F1560" s="405">
        <v>0</v>
      </c>
      <c r="G1560" s="405">
        <v>0</v>
      </c>
      <c r="H1560" s="405">
        <v>0</v>
      </c>
      <c r="I1560" s="405">
        <v>3</v>
      </c>
      <c r="J1560" s="405">
        <v>0</v>
      </c>
      <c r="K1560" s="405">
        <v>0</v>
      </c>
      <c r="L1560" s="405">
        <v>0</v>
      </c>
      <c r="M1560" s="405">
        <v>0</v>
      </c>
      <c r="N1560" s="405">
        <v>5</v>
      </c>
      <c r="O1560" s="405">
        <v>6</v>
      </c>
      <c r="P1560" s="405">
        <v>13</v>
      </c>
      <c r="Q1560" s="405">
        <v>2</v>
      </c>
      <c r="R1560" s="405">
        <v>29</v>
      </c>
      <c r="S1560" s="405">
        <v>23</v>
      </c>
      <c r="T1560" s="405">
        <v>6</v>
      </c>
    </row>
    <row r="1561" spans="1:20">
      <c r="A1561" s="405" t="s">
        <v>12115</v>
      </c>
      <c r="B1561" s="405" t="s">
        <v>12116</v>
      </c>
      <c r="C1561" s="405" t="s">
        <v>37</v>
      </c>
      <c r="D1561" s="405" t="s">
        <v>12117</v>
      </c>
      <c r="F1561" s="405">
        <v>0</v>
      </c>
      <c r="G1561" s="405">
        <v>0</v>
      </c>
      <c r="H1561" s="405">
        <v>0</v>
      </c>
      <c r="I1561" s="405">
        <v>0</v>
      </c>
      <c r="J1561" s="405">
        <v>0</v>
      </c>
      <c r="K1561" s="405">
        <v>0</v>
      </c>
      <c r="L1561" s="405">
        <v>0</v>
      </c>
      <c r="M1561" s="405">
        <v>0</v>
      </c>
      <c r="N1561" s="405">
        <v>0</v>
      </c>
      <c r="O1561" s="405">
        <v>0</v>
      </c>
      <c r="P1561" s="405">
        <v>0</v>
      </c>
      <c r="Q1561" s="405">
        <v>0</v>
      </c>
      <c r="R1561" s="405">
        <v>0</v>
      </c>
      <c r="S1561" s="405">
        <v>0</v>
      </c>
      <c r="T1561" s="405">
        <v>0</v>
      </c>
    </row>
    <row r="1562" spans="1:20">
      <c r="A1562" s="405" t="s">
        <v>12118</v>
      </c>
      <c r="B1562" s="405" t="s">
        <v>12119</v>
      </c>
      <c r="C1562" s="405" t="s">
        <v>37</v>
      </c>
      <c r="D1562" s="405" t="s">
        <v>12120</v>
      </c>
      <c r="F1562" s="405">
        <v>0</v>
      </c>
      <c r="G1562" s="405">
        <v>0</v>
      </c>
      <c r="H1562" s="405">
        <v>0</v>
      </c>
      <c r="I1562" s="405">
        <v>0</v>
      </c>
      <c r="J1562" s="405">
        <v>0</v>
      </c>
      <c r="K1562" s="405">
        <v>0</v>
      </c>
      <c r="L1562" s="405">
        <v>0</v>
      </c>
      <c r="M1562" s="405">
        <v>0</v>
      </c>
      <c r="N1562" s="405">
        <v>0</v>
      </c>
      <c r="O1562" s="405">
        <v>0</v>
      </c>
      <c r="P1562" s="405">
        <v>0</v>
      </c>
      <c r="Q1562" s="405">
        <v>0</v>
      </c>
      <c r="R1562" s="405">
        <v>0</v>
      </c>
      <c r="S1562" s="405">
        <v>0</v>
      </c>
      <c r="T1562" s="405">
        <v>0</v>
      </c>
    </row>
    <row r="1563" spans="1:20">
      <c r="A1563" s="405" t="s">
        <v>12121</v>
      </c>
      <c r="B1563" s="405" t="s">
        <v>11769</v>
      </c>
      <c r="C1563" s="405" t="s">
        <v>37</v>
      </c>
      <c r="D1563" s="405" t="s">
        <v>12122</v>
      </c>
      <c r="F1563" s="405">
        <v>0</v>
      </c>
      <c r="G1563" s="405">
        <v>0</v>
      </c>
      <c r="H1563" s="405">
        <v>0</v>
      </c>
      <c r="I1563" s="405">
        <v>0</v>
      </c>
      <c r="J1563" s="405">
        <v>0</v>
      </c>
      <c r="K1563" s="405">
        <v>0</v>
      </c>
      <c r="L1563" s="405">
        <v>0</v>
      </c>
      <c r="M1563" s="405">
        <v>0</v>
      </c>
      <c r="N1563" s="405">
        <v>0</v>
      </c>
      <c r="O1563" s="405">
        <v>0</v>
      </c>
      <c r="P1563" s="405">
        <v>0</v>
      </c>
      <c r="Q1563" s="405">
        <v>0</v>
      </c>
      <c r="R1563" s="405">
        <v>0</v>
      </c>
      <c r="S1563" s="405">
        <v>0</v>
      </c>
      <c r="T1563" s="405">
        <v>0</v>
      </c>
    </row>
    <row r="1564" spans="1:20">
      <c r="A1564" s="405" t="s">
        <v>12123</v>
      </c>
      <c r="B1564" s="405" t="s">
        <v>12124</v>
      </c>
      <c r="C1564" s="405" t="s">
        <v>37</v>
      </c>
      <c r="D1564" s="405" t="s">
        <v>12125</v>
      </c>
      <c r="F1564" s="405">
        <v>0</v>
      </c>
      <c r="G1564" s="405">
        <v>0</v>
      </c>
      <c r="H1564" s="405">
        <v>0</v>
      </c>
      <c r="I1564" s="405">
        <v>0</v>
      </c>
      <c r="J1564" s="405">
        <v>0</v>
      </c>
      <c r="K1564" s="405">
        <v>0</v>
      </c>
      <c r="L1564" s="405">
        <v>0</v>
      </c>
      <c r="M1564" s="405">
        <v>0</v>
      </c>
      <c r="N1564" s="405">
        <v>0</v>
      </c>
      <c r="O1564" s="405">
        <v>0</v>
      </c>
      <c r="P1564" s="405">
        <v>0</v>
      </c>
      <c r="Q1564" s="405">
        <v>0</v>
      </c>
      <c r="R1564" s="405">
        <v>0</v>
      </c>
      <c r="S1564" s="405">
        <v>0</v>
      </c>
      <c r="T1564" s="405">
        <v>0</v>
      </c>
    </row>
    <row r="1565" spans="1:20">
      <c r="A1565" s="405" t="s">
        <v>4397</v>
      </c>
      <c r="B1565" s="405" t="s">
        <v>6666</v>
      </c>
      <c r="C1565" s="405" t="s">
        <v>37</v>
      </c>
      <c r="D1565" s="405" t="s">
        <v>4401</v>
      </c>
      <c r="E1565" s="405" t="s">
        <v>4402</v>
      </c>
      <c r="F1565" s="405">
        <v>0</v>
      </c>
      <c r="G1565" s="405">
        <v>0</v>
      </c>
      <c r="H1565" s="405">
        <v>0</v>
      </c>
      <c r="I1565" s="405">
        <v>0</v>
      </c>
      <c r="J1565" s="405">
        <v>0</v>
      </c>
      <c r="K1565" s="405">
        <v>0</v>
      </c>
      <c r="L1565" s="405">
        <v>0</v>
      </c>
      <c r="M1565" s="405">
        <v>0</v>
      </c>
      <c r="N1565" s="405">
        <v>0</v>
      </c>
      <c r="O1565" s="405">
        <v>0</v>
      </c>
      <c r="P1565" s="405">
        <v>0</v>
      </c>
      <c r="Q1565" s="405">
        <v>0</v>
      </c>
      <c r="R1565" s="405">
        <v>0</v>
      </c>
      <c r="S1565" s="405">
        <v>0</v>
      </c>
      <c r="T1565" s="405">
        <v>0</v>
      </c>
    </row>
    <row r="1566" spans="1:20">
      <c r="A1566" s="405" t="s">
        <v>4487</v>
      </c>
      <c r="B1566" s="405" t="s">
        <v>6664</v>
      </c>
      <c r="C1566" s="405" t="s">
        <v>37</v>
      </c>
      <c r="D1566" s="405" t="s">
        <v>4490</v>
      </c>
      <c r="E1566" s="405" t="s">
        <v>4491</v>
      </c>
      <c r="F1566" s="405">
        <v>0</v>
      </c>
      <c r="G1566" s="405">
        <v>0</v>
      </c>
      <c r="H1566" s="405">
        <v>1</v>
      </c>
      <c r="I1566" s="405">
        <v>0</v>
      </c>
      <c r="J1566" s="405">
        <v>0</v>
      </c>
      <c r="K1566" s="405">
        <v>0</v>
      </c>
      <c r="L1566" s="405">
        <v>2</v>
      </c>
      <c r="M1566" s="405">
        <v>0</v>
      </c>
      <c r="N1566" s="405">
        <v>3</v>
      </c>
      <c r="O1566" s="405">
        <v>7</v>
      </c>
      <c r="P1566" s="405">
        <v>0</v>
      </c>
      <c r="Q1566" s="405">
        <v>0</v>
      </c>
      <c r="R1566" s="405">
        <v>13</v>
      </c>
      <c r="S1566" s="405">
        <v>7</v>
      </c>
      <c r="T1566" s="405">
        <v>6</v>
      </c>
    </row>
    <row r="1567" spans="1:20">
      <c r="A1567" s="405" t="s">
        <v>12126</v>
      </c>
      <c r="B1567" s="405" t="s">
        <v>6666</v>
      </c>
      <c r="C1567" s="405" t="s">
        <v>37</v>
      </c>
      <c r="D1567" s="405" t="s">
        <v>12127</v>
      </c>
      <c r="F1567" s="405">
        <v>0</v>
      </c>
      <c r="G1567" s="405">
        <v>0</v>
      </c>
      <c r="H1567" s="405">
        <v>0</v>
      </c>
      <c r="I1567" s="405">
        <v>0</v>
      </c>
      <c r="J1567" s="405">
        <v>0</v>
      </c>
      <c r="K1567" s="405">
        <v>0</v>
      </c>
      <c r="L1567" s="405">
        <v>0</v>
      </c>
      <c r="M1567" s="405">
        <v>0</v>
      </c>
      <c r="N1567" s="405">
        <v>0</v>
      </c>
      <c r="O1567" s="405">
        <v>0</v>
      </c>
      <c r="P1567" s="405">
        <v>0</v>
      </c>
      <c r="Q1567" s="405">
        <v>0</v>
      </c>
      <c r="R1567" s="405">
        <v>0</v>
      </c>
      <c r="S1567" s="405">
        <v>0</v>
      </c>
      <c r="T1567" s="405">
        <v>0</v>
      </c>
    </row>
    <row r="1568" spans="1:20">
      <c r="A1568" s="405" t="s">
        <v>12128</v>
      </c>
      <c r="B1568" s="405" t="s">
        <v>12128</v>
      </c>
      <c r="C1568" s="405" t="s">
        <v>37</v>
      </c>
      <c r="D1568" s="405" t="s">
        <v>12129</v>
      </c>
      <c r="E1568" s="405" t="s">
        <v>12130</v>
      </c>
      <c r="F1568" s="405">
        <v>0</v>
      </c>
      <c r="G1568" s="405">
        <v>0</v>
      </c>
      <c r="H1568" s="405">
        <v>0</v>
      </c>
      <c r="I1568" s="405">
        <v>0</v>
      </c>
      <c r="J1568" s="405">
        <v>0</v>
      </c>
      <c r="K1568" s="405">
        <v>0</v>
      </c>
      <c r="L1568" s="405">
        <v>0</v>
      </c>
      <c r="M1568" s="405">
        <v>0</v>
      </c>
      <c r="N1568" s="405">
        <v>0</v>
      </c>
      <c r="O1568" s="405">
        <v>0</v>
      </c>
      <c r="P1568" s="405">
        <v>0</v>
      </c>
      <c r="Q1568" s="405">
        <v>0</v>
      </c>
      <c r="R1568" s="405">
        <v>0</v>
      </c>
      <c r="S1568" s="405">
        <v>0</v>
      </c>
      <c r="T1568" s="405">
        <v>0</v>
      </c>
    </row>
    <row r="1569" spans="1:20">
      <c r="A1569" s="405" t="s">
        <v>5142</v>
      </c>
      <c r="B1569" s="405" t="s">
        <v>12131</v>
      </c>
      <c r="C1569" s="405" t="s">
        <v>37</v>
      </c>
      <c r="D1569" s="405" t="s">
        <v>5146</v>
      </c>
      <c r="E1569" s="405" t="s">
        <v>5147</v>
      </c>
      <c r="F1569" s="405">
        <v>0</v>
      </c>
      <c r="G1569" s="405">
        <v>0</v>
      </c>
      <c r="H1569" s="405">
        <v>0</v>
      </c>
      <c r="I1569" s="405">
        <v>0</v>
      </c>
      <c r="J1569" s="405">
        <v>0</v>
      </c>
      <c r="K1569" s="405">
        <v>0</v>
      </c>
      <c r="L1569" s="405">
        <v>0</v>
      </c>
      <c r="M1569" s="405">
        <v>0</v>
      </c>
      <c r="N1569" s="405">
        <v>0</v>
      </c>
      <c r="O1569" s="405">
        <v>0</v>
      </c>
      <c r="P1569" s="405">
        <v>0</v>
      </c>
      <c r="Q1569" s="405">
        <v>0</v>
      </c>
      <c r="R1569" s="405">
        <v>0</v>
      </c>
      <c r="S1569" s="405">
        <v>0</v>
      </c>
      <c r="T1569" s="405">
        <v>0</v>
      </c>
    </row>
    <row r="1570" spans="1:20">
      <c r="A1570" s="405" t="s">
        <v>12132</v>
      </c>
      <c r="B1570" s="405" t="s">
        <v>12133</v>
      </c>
      <c r="C1570" s="405" t="s">
        <v>37</v>
      </c>
      <c r="D1570" s="405" t="s">
        <v>12134</v>
      </c>
      <c r="F1570" s="405">
        <v>0</v>
      </c>
      <c r="G1570" s="405">
        <v>0</v>
      </c>
      <c r="H1570" s="405">
        <v>0</v>
      </c>
      <c r="I1570" s="405">
        <v>0</v>
      </c>
      <c r="J1570" s="405">
        <v>0</v>
      </c>
      <c r="K1570" s="405">
        <v>0</v>
      </c>
      <c r="L1570" s="405">
        <v>0</v>
      </c>
      <c r="M1570" s="405">
        <v>0</v>
      </c>
      <c r="N1570" s="405">
        <v>0</v>
      </c>
      <c r="O1570" s="405">
        <v>0</v>
      </c>
      <c r="P1570" s="405">
        <v>0</v>
      </c>
      <c r="Q1570" s="405">
        <v>0</v>
      </c>
      <c r="R1570" s="405">
        <v>0</v>
      </c>
      <c r="S1570" s="405">
        <v>0</v>
      </c>
      <c r="T1570" s="405">
        <v>0</v>
      </c>
    </row>
    <row r="1571" spans="1:20">
      <c r="A1571" s="405" t="s">
        <v>12135</v>
      </c>
      <c r="B1571" s="405" t="s">
        <v>12136</v>
      </c>
      <c r="C1571" s="405" t="s">
        <v>37</v>
      </c>
      <c r="D1571" s="405" t="s">
        <v>12137</v>
      </c>
      <c r="F1571" s="405">
        <v>0</v>
      </c>
      <c r="G1571" s="405">
        <v>0</v>
      </c>
      <c r="H1571" s="405">
        <v>0</v>
      </c>
      <c r="I1571" s="405">
        <v>0</v>
      </c>
      <c r="J1571" s="405">
        <v>0</v>
      </c>
      <c r="K1571" s="405">
        <v>0</v>
      </c>
      <c r="L1571" s="405">
        <v>0</v>
      </c>
      <c r="M1571" s="405">
        <v>0</v>
      </c>
      <c r="N1571" s="405">
        <v>0</v>
      </c>
      <c r="O1571" s="405">
        <v>0</v>
      </c>
      <c r="P1571" s="405">
        <v>0</v>
      </c>
      <c r="Q1571" s="405">
        <v>0</v>
      </c>
      <c r="R1571" s="405">
        <v>0</v>
      </c>
      <c r="S1571" s="405">
        <v>0</v>
      </c>
      <c r="T1571" s="405">
        <v>0</v>
      </c>
    </row>
    <row r="1572" spans="1:20">
      <c r="A1572" s="405" t="s">
        <v>12138</v>
      </c>
      <c r="B1572" s="405" t="s">
        <v>12139</v>
      </c>
      <c r="C1572" s="405" t="s">
        <v>37</v>
      </c>
      <c r="D1572" s="405" t="s">
        <v>12140</v>
      </c>
      <c r="F1572" s="405">
        <v>0</v>
      </c>
      <c r="G1572" s="405">
        <v>0</v>
      </c>
      <c r="H1572" s="405">
        <v>0</v>
      </c>
      <c r="I1572" s="405">
        <v>0</v>
      </c>
      <c r="J1572" s="405">
        <v>0</v>
      </c>
      <c r="K1572" s="405">
        <v>0</v>
      </c>
      <c r="L1572" s="405">
        <v>0</v>
      </c>
      <c r="M1572" s="405">
        <v>0</v>
      </c>
      <c r="N1572" s="405">
        <v>0</v>
      </c>
      <c r="O1572" s="405">
        <v>0</v>
      </c>
      <c r="P1572" s="405">
        <v>0</v>
      </c>
      <c r="Q1572" s="405">
        <v>0</v>
      </c>
      <c r="R1572" s="405">
        <v>0</v>
      </c>
      <c r="S1572" s="405">
        <v>0</v>
      </c>
      <c r="T1572" s="405">
        <v>0</v>
      </c>
    </row>
    <row r="1573" spans="1:20">
      <c r="A1573" s="405" t="s">
        <v>2447</v>
      </c>
      <c r="B1573" s="405" t="s">
        <v>4113</v>
      </c>
      <c r="C1573" s="405" t="s">
        <v>37</v>
      </c>
      <c r="D1573" s="405" t="s">
        <v>2448</v>
      </c>
      <c r="E1573" s="405" t="s">
        <v>2449</v>
      </c>
      <c r="F1573" s="405">
        <v>5</v>
      </c>
      <c r="G1573" s="405">
        <v>2</v>
      </c>
      <c r="H1573" s="405">
        <v>5</v>
      </c>
      <c r="I1573" s="405">
        <v>64</v>
      </c>
      <c r="J1573" s="405">
        <v>6</v>
      </c>
      <c r="K1573" s="405">
        <v>0</v>
      </c>
      <c r="L1573" s="405">
        <v>3</v>
      </c>
      <c r="M1573" s="405">
        <v>2</v>
      </c>
      <c r="N1573" s="405">
        <v>1</v>
      </c>
      <c r="O1573" s="405">
        <v>7</v>
      </c>
      <c r="P1573" s="405">
        <v>4</v>
      </c>
      <c r="Q1573" s="405">
        <v>0</v>
      </c>
      <c r="R1573" s="405">
        <v>99</v>
      </c>
      <c r="S1573" s="405">
        <v>78</v>
      </c>
      <c r="T1573" s="405">
        <v>21</v>
      </c>
    </row>
    <row r="1574" spans="1:20">
      <c r="A1574" s="405" t="s">
        <v>12141</v>
      </c>
      <c r="B1574" s="405" t="s">
        <v>9517</v>
      </c>
      <c r="C1574" s="405" t="s">
        <v>37</v>
      </c>
      <c r="D1574" s="405" t="s">
        <v>12142</v>
      </c>
      <c r="F1574" s="405">
        <v>0</v>
      </c>
      <c r="G1574" s="405">
        <v>0</v>
      </c>
      <c r="H1574" s="405">
        <v>0</v>
      </c>
      <c r="I1574" s="405">
        <v>0</v>
      </c>
      <c r="J1574" s="405">
        <v>0</v>
      </c>
      <c r="K1574" s="405">
        <v>0</v>
      </c>
      <c r="L1574" s="405">
        <v>0</v>
      </c>
      <c r="M1574" s="405">
        <v>0</v>
      </c>
      <c r="N1574" s="405">
        <v>0</v>
      </c>
      <c r="O1574" s="405">
        <v>0</v>
      </c>
      <c r="P1574" s="405">
        <v>0</v>
      </c>
      <c r="Q1574" s="405">
        <v>0</v>
      </c>
      <c r="R1574" s="405">
        <v>0</v>
      </c>
      <c r="S1574" s="405">
        <v>0</v>
      </c>
      <c r="T1574" s="405">
        <v>0</v>
      </c>
    </row>
    <row r="1575" spans="1:20">
      <c r="A1575" s="405" t="s">
        <v>12143</v>
      </c>
      <c r="B1575" s="405" t="s">
        <v>8664</v>
      </c>
      <c r="C1575" s="405" t="s">
        <v>37</v>
      </c>
      <c r="D1575" s="405" t="s">
        <v>12144</v>
      </c>
      <c r="F1575" s="405">
        <v>0</v>
      </c>
      <c r="G1575" s="405">
        <v>0</v>
      </c>
      <c r="H1575" s="405">
        <v>0</v>
      </c>
      <c r="I1575" s="405">
        <v>0</v>
      </c>
      <c r="J1575" s="405">
        <v>0</v>
      </c>
      <c r="K1575" s="405">
        <v>0</v>
      </c>
      <c r="L1575" s="405">
        <v>0</v>
      </c>
      <c r="M1575" s="405">
        <v>0</v>
      </c>
      <c r="N1575" s="405">
        <v>0</v>
      </c>
      <c r="O1575" s="405">
        <v>0</v>
      </c>
      <c r="P1575" s="405">
        <v>0</v>
      </c>
      <c r="Q1575" s="405">
        <v>0</v>
      </c>
      <c r="R1575" s="405">
        <v>0</v>
      </c>
      <c r="S1575" s="405">
        <v>0</v>
      </c>
      <c r="T1575" s="405">
        <v>0</v>
      </c>
    </row>
    <row r="1576" spans="1:20">
      <c r="A1576" s="405" t="s">
        <v>12145</v>
      </c>
      <c r="B1576" s="405" t="s">
        <v>12146</v>
      </c>
      <c r="C1576" s="405" t="s">
        <v>37</v>
      </c>
      <c r="D1576" s="5">
        <v>1021798</v>
      </c>
      <c r="F1576" s="405">
        <v>0</v>
      </c>
      <c r="G1576" s="405">
        <v>0</v>
      </c>
      <c r="H1576" s="405">
        <v>0</v>
      </c>
      <c r="I1576" s="405">
        <v>0</v>
      </c>
      <c r="J1576" s="405">
        <v>0</v>
      </c>
      <c r="K1576" s="405">
        <v>0</v>
      </c>
      <c r="L1576" s="405">
        <v>0</v>
      </c>
      <c r="M1576" s="405">
        <v>0</v>
      </c>
      <c r="N1576" s="405">
        <v>0</v>
      </c>
      <c r="O1576" s="405">
        <v>0</v>
      </c>
      <c r="P1576" s="405">
        <v>0</v>
      </c>
      <c r="Q1576" s="405">
        <v>0</v>
      </c>
      <c r="R1576" s="405">
        <v>0</v>
      </c>
      <c r="S1576" s="405">
        <v>0</v>
      </c>
      <c r="T1576" s="405">
        <v>0</v>
      </c>
    </row>
    <row r="1577" spans="1:20">
      <c r="A1577" s="405" t="s">
        <v>12147</v>
      </c>
      <c r="B1577" s="405" t="s">
        <v>7183</v>
      </c>
      <c r="C1577" s="405" t="s">
        <v>37</v>
      </c>
      <c r="D1577" s="405" t="s">
        <v>2649</v>
      </c>
      <c r="E1577" s="405" t="s">
        <v>2650</v>
      </c>
      <c r="F1577" s="405">
        <v>0</v>
      </c>
      <c r="G1577" s="405">
        <v>0</v>
      </c>
      <c r="H1577" s="405">
        <v>0</v>
      </c>
      <c r="I1577" s="405">
        <v>0</v>
      </c>
      <c r="J1577" s="405">
        <v>0</v>
      </c>
      <c r="K1577" s="405">
        <v>0</v>
      </c>
      <c r="L1577" s="405">
        <v>0</v>
      </c>
      <c r="M1577" s="405">
        <v>0</v>
      </c>
      <c r="N1577" s="405">
        <v>0</v>
      </c>
      <c r="O1577" s="405">
        <v>0</v>
      </c>
      <c r="P1577" s="405">
        <v>0</v>
      </c>
      <c r="Q1577" s="405">
        <v>0</v>
      </c>
      <c r="R1577" s="405">
        <v>0</v>
      </c>
      <c r="S1577" s="405">
        <v>0</v>
      </c>
      <c r="T1577" s="405">
        <v>0</v>
      </c>
    </row>
    <row r="1578" spans="1:20">
      <c r="A1578" s="405" t="s">
        <v>12148</v>
      </c>
      <c r="B1578" s="405" t="s">
        <v>12149</v>
      </c>
      <c r="C1578" s="405" t="s">
        <v>37</v>
      </c>
      <c r="D1578" s="405" t="s">
        <v>12150</v>
      </c>
      <c r="E1578" s="405" t="s">
        <v>12151</v>
      </c>
      <c r="F1578" s="405">
        <v>0</v>
      </c>
      <c r="G1578" s="405">
        <v>0</v>
      </c>
      <c r="H1578" s="405">
        <v>0</v>
      </c>
      <c r="I1578" s="405">
        <v>0</v>
      </c>
      <c r="J1578" s="405">
        <v>0</v>
      </c>
      <c r="K1578" s="405">
        <v>0</v>
      </c>
      <c r="L1578" s="405">
        <v>0</v>
      </c>
      <c r="M1578" s="405">
        <v>0</v>
      </c>
      <c r="N1578" s="405">
        <v>0</v>
      </c>
      <c r="O1578" s="405">
        <v>0</v>
      </c>
      <c r="P1578" s="405">
        <v>0</v>
      </c>
      <c r="Q1578" s="405">
        <v>0</v>
      </c>
      <c r="R1578" s="405">
        <v>0</v>
      </c>
      <c r="S1578" s="405">
        <v>0</v>
      </c>
      <c r="T1578" s="405">
        <v>0</v>
      </c>
    </row>
    <row r="1579" spans="1:20">
      <c r="A1579" s="405" t="s">
        <v>12152</v>
      </c>
      <c r="B1579" s="405" t="s">
        <v>12149</v>
      </c>
      <c r="C1579" s="405" t="s">
        <v>37</v>
      </c>
      <c r="D1579" s="405" t="s">
        <v>12153</v>
      </c>
      <c r="E1579" s="405" t="s">
        <v>12154</v>
      </c>
      <c r="F1579" s="405">
        <v>0</v>
      </c>
      <c r="G1579" s="405">
        <v>3</v>
      </c>
      <c r="H1579" s="405">
        <v>0</v>
      </c>
      <c r="I1579" s="405">
        <v>0</v>
      </c>
      <c r="J1579" s="405">
        <v>2</v>
      </c>
      <c r="K1579" s="405">
        <v>2</v>
      </c>
      <c r="L1579" s="405">
        <v>39</v>
      </c>
      <c r="M1579" s="405">
        <v>2</v>
      </c>
      <c r="N1579" s="405">
        <v>1</v>
      </c>
      <c r="O1579" s="405">
        <v>9</v>
      </c>
      <c r="P1579" s="405">
        <v>3</v>
      </c>
      <c r="Q1579" s="405">
        <v>33</v>
      </c>
      <c r="R1579" s="405">
        <v>94</v>
      </c>
      <c r="S1579" s="405">
        <v>37</v>
      </c>
      <c r="T1579" s="405">
        <v>57</v>
      </c>
    </row>
    <row r="1580" spans="1:20">
      <c r="A1580" s="405" t="s">
        <v>12155</v>
      </c>
      <c r="B1580" s="405" t="s">
        <v>7145</v>
      </c>
      <c r="C1580" s="405" t="s">
        <v>37</v>
      </c>
      <c r="D1580" s="405" t="s">
        <v>12156</v>
      </c>
      <c r="F1580" s="405">
        <v>0</v>
      </c>
      <c r="G1580" s="405">
        <v>0</v>
      </c>
      <c r="H1580" s="405">
        <v>6</v>
      </c>
      <c r="I1580" s="405">
        <v>3</v>
      </c>
      <c r="J1580" s="405">
        <v>0</v>
      </c>
      <c r="K1580" s="405">
        <v>0</v>
      </c>
      <c r="L1580" s="405">
        <v>0</v>
      </c>
      <c r="M1580" s="405">
        <v>0</v>
      </c>
      <c r="N1580" s="405">
        <v>1</v>
      </c>
      <c r="O1580" s="405">
        <v>4</v>
      </c>
      <c r="P1580" s="405">
        <v>2</v>
      </c>
      <c r="Q1580" s="405">
        <v>0</v>
      </c>
      <c r="R1580" s="405">
        <v>16</v>
      </c>
      <c r="S1580" s="405">
        <v>11</v>
      </c>
      <c r="T1580" s="405">
        <v>5</v>
      </c>
    </row>
    <row r="1581" spans="1:20">
      <c r="A1581" s="405" t="s">
        <v>12157</v>
      </c>
      <c r="B1581" s="405" t="s">
        <v>12158</v>
      </c>
      <c r="C1581" s="405" t="s">
        <v>37</v>
      </c>
      <c r="D1581" s="405" t="s">
        <v>12159</v>
      </c>
      <c r="E1581" s="405" t="s">
        <v>12160</v>
      </c>
      <c r="F1581" s="405">
        <v>0</v>
      </c>
      <c r="G1581" s="405">
        <v>0</v>
      </c>
      <c r="H1581" s="405">
        <v>0</v>
      </c>
      <c r="I1581" s="405">
        <v>0</v>
      </c>
      <c r="J1581" s="405">
        <v>0</v>
      </c>
      <c r="K1581" s="405">
        <v>0</v>
      </c>
      <c r="L1581" s="405">
        <v>0</v>
      </c>
      <c r="M1581" s="405">
        <v>0</v>
      </c>
      <c r="N1581" s="405">
        <v>0</v>
      </c>
      <c r="O1581" s="405">
        <v>0</v>
      </c>
      <c r="P1581" s="405">
        <v>0</v>
      </c>
      <c r="Q1581" s="405">
        <v>0</v>
      </c>
      <c r="R1581" s="405">
        <v>0</v>
      </c>
      <c r="S1581" s="405">
        <v>0</v>
      </c>
      <c r="T1581" s="405">
        <v>0</v>
      </c>
    </row>
    <row r="1582" spans="1:20">
      <c r="A1582" s="405" t="s">
        <v>12161</v>
      </c>
      <c r="B1582" s="405" t="s">
        <v>12161</v>
      </c>
      <c r="C1582" s="405" t="s">
        <v>37</v>
      </c>
      <c r="D1582" s="405" t="s">
        <v>12162</v>
      </c>
      <c r="F1582" s="405">
        <v>2</v>
      </c>
      <c r="G1582" s="405">
        <v>15</v>
      </c>
      <c r="H1582" s="405">
        <v>0</v>
      </c>
      <c r="I1582" s="405">
        <v>4</v>
      </c>
      <c r="J1582" s="405">
        <v>16</v>
      </c>
      <c r="K1582" s="405">
        <v>0</v>
      </c>
      <c r="L1582" s="405">
        <v>1</v>
      </c>
      <c r="M1582" s="405">
        <v>8</v>
      </c>
      <c r="N1582" s="405">
        <v>0</v>
      </c>
      <c r="O1582" s="405">
        <v>8</v>
      </c>
      <c r="P1582" s="405">
        <v>33</v>
      </c>
      <c r="Q1582" s="405">
        <v>80</v>
      </c>
      <c r="R1582" s="405">
        <v>167</v>
      </c>
      <c r="S1582" s="405">
        <v>138</v>
      </c>
      <c r="T1582" s="405">
        <v>29</v>
      </c>
    </row>
    <row r="1583" spans="1:20">
      <c r="A1583" s="405" t="s">
        <v>12163</v>
      </c>
      <c r="B1583" s="405" t="s">
        <v>8832</v>
      </c>
      <c r="C1583" s="405" t="s">
        <v>37</v>
      </c>
      <c r="D1583" s="405" t="s">
        <v>12164</v>
      </c>
      <c r="E1583" s="405" t="s">
        <v>12165</v>
      </c>
      <c r="F1583" s="405">
        <v>1</v>
      </c>
      <c r="G1583" s="405">
        <v>0</v>
      </c>
      <c r="H1583" s="405">
        <v>2</v>
      </c>
      <c r="I1583" s="405">
        <v>2</v>
      </c>
      <c r="J1583" s="405">
        <v>0</v>
      </c>
      <c r="K1583" s="405">
        <v>0</v>
      </c>
      <c r="L1583" s="405">
        <v>0</v>
      </c>
      <c r="M1583" s="405">
        <v>0</v>
      </c>
      <c r="N1583" s="405">
        <v>0</v>
      </c>
      <c r="O1583" s="405">
        <v>0</v>
      </c>
      <c r="P1583" s="405">
        <v>1</v>
      </c>
      <c r="Q1583" s="405">
        <v>0</v>
      </c>
      <c r="R1583" s="405">
        <v>6</v>
      </c>
      <c r="S1583" s="405">
        <v>4</v>
      </c>
      <c r="T1583" s="405">
        <v>2</v>
      </c>
    </row>
    <row r="1584" spans="1:20">
      <c r="A1584" s="405" t="s">
        <v>3046</v>
      </c>
      <c r="B1584" s="405" t="s">
        <v>8631</v>
      </c>
      <c r="C1584" s="405" t="s">
        <v>37</v>
      </c>
      <c r="D1584" s="405" t="s">
        <v>3047</v>
      </c>
      <c r="E1584" s="405" t="s">
        <v>3048</v>
      </c>
      <c r="F1584" s="405">
        <v>0</v>
      </c>
      <c r="G1584" s="405">
        <v>0</v>
      </c>
      <c r="H1584" s="405">
        <v>0</v>
      </c>
      <c r="I1584" s="405">
        <v>0</v>
      </c>
      <c r="J1584" s="405">
        <v>0</v>
      </c>
      <c r="K1584" s="405">
        <v>0</v>
      </c>
      <c r="L1584" s="405">
        <v>0</v>
      </c>
      <c r="M1584" s="405">
        <v>0</v>
      </c>
      <c r="N1584" s="405">
        <v>0</v>
      </c>
      <c r="O1584" s="405">
        <v>0</v>
      </c>
      <c r="P1584" s="405">
        <v>0</v>
      </c>
      <c r="Q1584" s="405">
        <v>1</v>
      </c>
      <c r="R1584" s="405">
        <v>1</v>
      </c>
      <c r="S1584" s="405">
        <v>1</v>
      </c>
      <c r="T1584" s="405">
        <v>0</v>
      </c>
    </row>
    <row r="1585" spans="1:20">
      <c r="A1585" s="405" t="s">
        <v>12166</v>
      </c>
      <c r="B1585" s="405" t="s">
        <v>10612</v>
      </c>
      <c r="C1585" s="405" t="s">
        <v>37</v>
      </c>
      <c r="D1585" s="405" t="s">
        <v>12167</v>
      </c>
      <c r="E1585" s="405" t="s">
        <v>12168</v>
      </c>
      <c r="F1585" s="405">
        <v>0</v>
      </c>
      <c r="G1585" s="405">
        <v>1</v>
      </c>
      <c r="H1585" s="405">
        <v>8</v>
      </c>
      <c r="I1585" s="405">
        <v>9</v>
      </c>
      <c r="J1585" s="405">
        <v>2</v>
      </c>
      <c r="K1585" s="405">
        <v>2</v>
      </c>
      <c r="L1585" s="405">
        <v>0</v>
      </c>
      <c r="M1585" s="405">
        <v>0</v>
      </c>
      <c r="N1585" s="405">
        <v>0</v>
      </c>
      <c r="O1585" s="405">
        <v>1</v>
      </c>
      <c r="P1585" s="405">
        <v>0</v>
      </c>
      <c r="Q1585" s="405">
        <v>0</v>
      </c>
      <c r="R1585" s="405">
        <v>23</v>
      </c>
      <c r="S1585" s="405">
        <v>17</v>
      </c>
      <c r="T1585" s="405">
        <v>6</v>
      </c>
    </row>
    <row r="1586" spans="1:20">
      <c r="A1586" s="405" t="s">
        <v>12169</v>
      </c>
      <c r="B1586" s="405" t="s">
        <v>3968</v>
      </c>
      <c r="C1586" s="405" t="s">
        <v>37</v>
      </c>
      <c r="D1586" s="405" t="s">
        <v>12170</v>
      </c>
      <c r="F1586" s="405">
        <v>0</v>
      </c>
      <c r="G1586" s="405">
        <v>0</v>
      </c>
      <c r="H1586" s="405">
        <v>0</v>
      </c>
      <c r="I1586" s="405">
        <v>0</v>
      </c>
      <c r="J1586" s="405">
        <v>0</v>
      </c>
      <c r="K1586" s="405">
        <v>0</v>
      </c>
      <c r="L1586" s="405">
        <v>0</v>
      </c>
      <c r="M1586" s="405">
        <v>0</v>
      </c>
      <c r="N1586" s="405">
        <v>0</v>
      </c>
      <c r="O1586" s="405">
        <v>0</v>
      </c>
      <c r="P1586" s="405">
        <v>0</v>
      </c>
      <c r="Q1586" s="405">
        <v>0</v>
      </c>
      <c r="R1586" s="405">
        <v>0</v>
      </c>
      <c r="S1586" s="405">
        <v>0</v>
      </c>
      <c r="T1586" s="405">
        <v>0</v>
      </c>
    </row>
    <row r="1587" spans="1:20">
      <c r="A1587" s="405" t="s">
        <v>12171</v>
      </c>
      <c r="B1587" s="405" t="s">
        <v>12172</v>
      </c>
      <c r="C1587" s="405" t="s">
        <v>37</v>
      </c>
      <c r="D1587" s="405" t="s">
        <v>12173</v>
      </c>
      <c r="F1587" s="405">
        <v>0</v>
      </c>
      <c r="G1587" s="405">
        <v>0</v>
      </c>
      <c r="H1587" s="405">
        <v>0</v>
      </c>
      <c r="I1587" s="405">
        <v>0</v>
      </c>
      <c r="J1587" s="405">
        <v>0</v>
      </c>
      <c r="K1587" s="405">
        <v>0</v>
      </c>
      <c r="L1587" s="405">
        <v>0</v>
      </c>
      <c r="M1587" s="405">
        <v>0</v>
      </c>
      <c r="N1587" s="405">
        <v>0</v>
      </c>
      <c r="O1587" s="405">
        <v>0</v>
      </c>
      <c r="P1587" s="405">
        <v>0</v>
      </c>
      <c r="Q1587" s="405">
        <v>0</v>
      </c>
      <c r="R1587" s="405">
        <v>0</v>
      </c>
      <c r="S1587" s="405">
        <v>0</v>
      </c>
      <c r="T1587" s="405">
        <v>0</v>
      </c>
    </row>
    <row r="1588" spans="1:20">
      <c r="A1588" s="405" t="s">
        <v>12174</v>
      </c>
      <c r="B1588" s="405" t="s">
        <v>12175</v>
      </c>
      <c r="C1588" s="405" t="s">
        <v>37</v>
      </c>
      <c r="D1588" s="405" t="s">
        <v>12176</v>
      </c>
      <c r="F1588" s="405">
        <v>0</v>
      </c>
      <c r="G1588" s="405">
        <v>0</v>
      </c>
      <c r="H1588" s="405">
        <v>0</v>
      </c>
      <c r="I1588" s="405">
        <v>0</v>
      </c>
      <c r="J1588" s="405">
        <v>0</v>
      </c>
      <c r="K1588" s="405">
        <v>0</v>
      </c>
      <c r="L1588" s="405">
        <v>0</v>
      </c>
      <c r="M1588" s="405">
        <v>0</v>
      </c>
      <c r="N1588" s="405">
        <v>0</v>
      </c>
      <c r="O1588" s="405">
        <v>0</v>
      </c>
      <c r="P1588" s="405">
        <v>0</v>
      </c>
      <c r="Q1588" s="405">
        <v>0</v>
      </c>
      <c r="R1588" s="405">
        <v>0</v>
      </c>
      <c r="S1588" s="405">
        <v>0</v>
      </c>
      <c r="T1588" s="405">
        <v>0</v>
      </c>
    </row>
    <row r="1589" spans="1:20">
      <c r="A1589" s="405" t="s">
        <v>12177</v>
      </c>
      <c r="B1589" s="405" t="s">
        <v>12178</v>
      </c>
      <c r="C1589" s="405" t="s">
        <v>37</v>
      </c>
      <c r="D1589" s="405" t="s">
        <v>12179</v>
      </c>
      <c r="F1589" s="405">
        <v>0</v>
      </c>
      <c r="G1589" s="405">
        <v>0</v>
      </c>
      <c r="H1589" s="405">
        <v>11</v>
      </c>
      <c r="I1589" s="405">
        <v>9</v>
      </c>
      <c r="J1589" s="405">
        <v>0</v>
      </c>
      <c r="K1589" s="405">
        <v>0</v>
      </c>
      <c r="L1589" s="405">
        <v>0</v>
      </c>
      <c r="M1589" s="405">
        <v>0</v>
      </c>
      <c r="N1589" s="405">
        <v>4</v>
      </c>
      <c r="O1589" s="405">
        <v>2</v>
      </c>
      <c r="P1589" s="405">
        <v>1</v>
      </c>
      <c r="Q1589" s="405">
        <v>0</v>
      </c>
      <c r="R1589" s="405">
        <v>27</v>
      </c>
      <c r="S1589" s="405">
        <v>21</v>
      </c>
      <c r="T1589" s="405">
        <v>6</v>
      </c>
    </row>
    <row r="1590" spans="1:20">
      <c r="A1590" s="405" t="s">
        <v>12180</v>
      </c>
      <c r="B1590" s="405" t="s">
        <v>12181</v>
      </c>
      <c r="C1590" s="405" t="s">
        <v>37</v>
      </c>
      <c r="D1590" s="405" t="s">
        <v>12182</v>
      </c>
      <c r="F1590" s="405">
        <v>0</v>
      </c>
      <c r="G1590" s="405">
        <v>0</v>
      </c>
      <c r="H1590" s="405">
        <v>0</v>
      </c>
      <c r="I1590" s="405">
        <v>0</v>
      </c>
      <c r="J1590" s="405">
        <v>0</v>
      </c>
      <c r="K1590" s="405">
        <v>0</v>
      </c>
      <c r="L1590" s="405">
        <v>0</v>
      </c>
      <c r="M1590" s="405">
        <v>0</v>
      </c>
      <c r="N1590" s="405">
        <v>0</v>
      </c>
      <c r="O1590" s="405">
        <v>0</v>
      </c>
      <c r="P1590" s="405">
        <v>0</v>
      </c>
      <c r="Q1590" s="405">
        <v>0</v>
      </c>
      <c r="R1590" s="405">
        <v>0</v>
      </c>
      <c r="S1590" s="405">
        <v>0</v>
      </c>
      <c r="T1590" s="405">
        <v>0</v>
      </c>
    </row>
    <row r="1591" spans="1:20">
      <c r="A1591" s="405" t="s">
        <v>12183</v>
      </c>
      <c r="B1591" s="405" t="s">
        <v>12184</v>
      </c>
      <c r="C1591" s="405" t="s">
        <v>37</v>
      </c>
      <c r="D1591" s="405" t="s">
        <v>12185</v>
      </c>
      <c r="F1591" s="405">
        <v>0</v>
      </c>
      <c r="G1591" s="405">
        <v>0</v>
      </c>
      <c r="H1591" s="405">
        <v>0</v>
      </c>
      <c r="I1591" s="405">
        <v>0</v>
      </c>
      <c r="J1591" s="405">
        <v>0</v>
      </c>
      <c r="K1591" s="405">
        <v>0</v>
      </c>
      <c r="L1591" s="405">
        <v>0</v>
      </c>
      <c r="M1591" s="405">
        <v>0</v>
      </c>
      <c r="N1591" s="405">
        <v>0</v>
      </c>
      <c r="O1591" s="405">
        <v>0</v>
      </c>
      <c r="P1591" s="405">
        <v>0</v>
      </c>
      <c r="Q1591" s="405">
        <v>0</v>
      </c>
      <c r="R1591" s="405">
        <v>0</v>
      </c>
      <c r="S1591" s="405">
        <v>0</v>
      </c>
      <c r="T1591" s="405">
        <v>0</v>
      </c>
    </row>
    <row r="1592" spans="1:20">
      <c r="A1592" s="405" t="s">
        <v>12186</v>
      </c>
      <c r="B1592" s="405" t="s">
        <v>8093</v>
      </c>
      <c r="C1592" s="405" t="s">
        <v>37</v>
      </c>
      <c r="D1592" s="405" t="s">
        <v>12187</v>
      </c>
      <c r="E1592" s="405" t="s">
        <v>12188</v>
      </c>
      <c r="F1592" s="405">
        <v>0</v>
      </c>
      <c r="G1592" s="405">
        <v>0</v>
      </c>
      <c r="H1592" s="405">
        <v>0</v>
      </c>
      <c r="I1592" s="405">
        <v>0</v>
      </c>
      <c r="J1592" s="405">
        <v>0</v>
      </c>
      <c r="K1592" s="405">
        <v>0</v>
      </c>
      <c r="L1592" s="405">
        <v>0</v>
      </c>
      <c r="M1592" s="405">
        <v>0</v>
      </c>
      <c r="N1592" s="405">
        <v>0</v>
      </c>
      <c r="O1592" s="405">
        <v>0</v>
      </c>
      <c r="P1592" s="405">
        <v>0</v>
      </c>
      <c r="Q1592" s="405">
        <v>0</v>
      </c>
      <c r="R1592" s="405">
        <v>0</v>
      </c>
      <c r="S1592" s="405">
        <v>0</v>
      </c>
      <c r="T1592" s="405">
        <v>0</v>
      </c>
    </row>
    <row r="1593" spans="1:20">
      <c r="A1593" s="405" t="s">
        <v>12189</v>
      </c>
      <c r="B1593" s="405" t="s">
        <v>12190</v>
      </c>
      <c r="C1593" s="405" t="s">
        <v>37</v>
      </c>
      <c r="D1593" s="405" t="s">
        <v>12191</v>
      </c>
      <c r="E1593" s="405" t="s">
        <v>12192</v>
      </c>
      <c r="F1593" s="405">
        <v>0</v>
      </c>
      <c r="G1593" s="405">
        <v>0</v>
      </c>
      <c r="H1593" s="405">
        <v>0</v>
      </c>
      <c r="I1593" s="405">
        <v>0</v>
      </c>
      <c r="J1593" s="405">
        <v>0</v>
      </c>
      <c r="K1593" s="405">
        <v>0</v>
      </c>
      <c r="L1593" s="405">
        <v>0</v>
      </c>
      <c r="M1593" s="405">
        <v>0</v>
      </c>
      <c r="N1593" s="405">
        <v>0</v>
      </c>
      <c r="O1593" s="405">
        <v>0</v>
      </c>
      <c r="P1593" s="405">
        <v>0</v>
      </c>
      <c r="Q1593" s="405">
        <v>0</v>
      </c>
      <c r="R1593" s="405">
        <v>0</v>
      </c>
      <c r="S1593" s="405">
        <v>0</v>
      </c>
      <c r="T1593" s="405">
        <v>0</v>
      </c>
    </row>
    <row r="1594" spans="1:20">
      <c r="A1594" s="405" t="s">
        <v>12193</v>
      </c>
      <c r="B1594" s="405" t="s">
        <v>12190</v>
      </c>
      <c r="C1594" s="405" t="s">
        <v>37</v>
      </c>
      <c r="D1594" s="405" t="s">
        <v>12194</v>
      </c>
      <c r="E1594" s="405" t="s">
        <v>12195</v>
      </c>
      <c r="F1594" s="405">
        <v>0</v>
      </c>
      <c r="G1594" s="405">
        <v>0</v>
      </c>
      <c r="H1594" s="405">
        <v>0</v>
      </c>
      <c r="I1594" s="405">
        <v>5</v>
      </c>
      <c r="J1594" s="405">
        <v>2</v>
      </c>
      <c r="K1594" s="405">
        <v>0</v>
      </c>
      <c r="L1594" s="405">
        <v>0</v>
      </c>
      <c r="M1594" s="405">
        <v>0</v>
      </c>
      <c r="N1594" s="405">
        <v>0</v>
      </c>
      <c r="O1594" s="405">
        <v>0</v>
      </c>
      <c r="P1594" s="405">
        <v>0</v>
      </c>
      <c r="Q1594" s="405">
        <v>0</v>
      </c>
      <c r="R1594" s="405">
        <v>7</v>
      </c>
      <c r="S1594" s="405">
        <v>3</v>
      </c>
      <c r="T1594" s="405">
        <v>4</v>
      </c>
    </row>
    <row r="1595" spans="1:20">
      <c r="A1595" s="405" t="s">
        <v>12196</v>
      </c>
      <c r="B1595" s="405" t="s">
        <v>4113</v>
      </c>
      <c r="C1595" s="405" t="s">
        <v>37</v>
      </c>
      <c r="D1595" s="405" t="s">
        <v>12197</v>
      </c>
      <c r="E1595" s="405" t="s">
        <v>12198</v>
      </c>
      <c r="F1595" s="405">
        <v>0</v>
      </c>
      <c r="G1595" s="405">
        <v>0</v>
      </c>
      <c r="H1595" s="405">
        <v>2</v>
      </c>
      <c r="I1595" s="405">
        <v>5</v>
      </c>
      <c r="J1595" s="405">
        <v>2</v>
      </c>
      <c r="K1595" s="405">
        <v>0</v>
      </c>
      <c r="L1595" s="405">
        <v>0</v>
      </c>
      <c r="M1595" s="405">
        <v>0</v>
      </c>
      <c r="N1595" s="405">
        <v>3</v>
      </c>
      <c r="O1595" s="405">
        <v>0</v>
      </c>
      <c r="P1595" s="405">
        <v>1</v>
      </c>
      <c r="Q1595" s="405">
        <v>3</v>
      </c>
      <c r="R1595" s="405">
        <v>16</v>
      </c>
      <c r="S1595" s="405">
        <v>10</v>
      </c>
      <c r="T1595" s="405">
        <v>6</v>
      </c>
    </row>
    <row r="1596" spans="1:20">
      <c r="A1596" s="405" t="s">
        <v>12199</v>
      </c>
      <c r="B1596" s="405" t="s">
        <v>7191</v>
      </c>
      <c r="C1596" s="405" t="s">
        <v>37</v>
      </c>
      <c r="D1596" s="405" t="s">
        <v>12200</v>
      </c>
      <c r="E1596" s="405" t="s">
        <v>12201</v>
      </c>
      <c r="F1596" s="405">
        <v>2</v>
      </c>
      <c r="G1596" s="405">
        <v>1</v>
      </c>
      <c r="H1596" s="405">
        <v>2</v>
      </c>
      <c r="I1596" s="405">
        <v>10</v>
      </c>
      <c r="J1596" s="405">
        <v>5</v>
      </c>
      <c r="K1596" s="405">
        <v>1</v>
      </c>
      <c r="L1596" s="405">
        <v>1</v>
      </c>
      <c r="M1596" s="405">
        <v>1</v>
      </c>
      <c r="N1596" s="405">
        <v>5</v>
      </c>
      <c r="O1596" s="405">
        <v>1</v>
      </c>
      <c r="P1596" s="405">
        <v>4</v>
      </c>
      <c r="Q1596" s="405">
        <v>6</v>
      </c>
      <c r="R1596" s="405">
        <v>39</v>
      </c>
      <c r="S1596" s="405">
        <v>32</v>
      </c>
      <c r="T1596" s="405">
        <v>7</v>
      </c>
    </row>
    <row r="1597" spans="1:20">
      <c r="A1597" s="405" t="s">
        <v>12202</v>
      </c>
      <c r="B1597" s="405" t="s">
        <v>8647</v>
      </c>
      <c r="C1597" s="405" t="s">
        <v>37</v>
      </c>
      <c r="D1597" s="405" t="s">
        <v>12203</v>
      </c>
      <c r="E1597" s="405" t="s">
        <v>12204</v>
      </c>
      <c r="F1597" s="405">
        <v>0</v>
      </c>
      <c r="G1597" s="405">
        <v>0</v>
      </c>
      <c r="H1597" s="405">
        <v>0</v>
      </c>
      <c r="I1597" s="405">
        <v>0</v>
      </c>
      <c r="J1597" s="405">
        <v>0</v>
      </c>
      <c r="K1597" s="405">
        <v>0</v>
      </c>
      <c r="L1597" s="405">
        <v>0</v>
      </c>
      <c r="M1597" s="405">
        <v>0</v>
      </c>
      <c r="N1597" s="405">
        <v>0</v>
      </c>
      <c r="O1597" s="405">
        <v>0</v>
      </c>
      <c r="P1597" s="405">
        <v>0</v>
      </c>
      <c r="Q1597" s="405">
        <v>0</v>
      </c>
      <c r="R1597" s="405">
        <v>0</v>
      </c>
      <c r="S1597" s="405">
        <v>0</v>
      </c>
      <c r="T1597" s="405">
        <v>0</v>
      </c>
    </row>
    <row r="1598" spans="1:20">
      <c r="A1598" s="405" t="s">
        <v>12205</v>
      </c>
      <c r="B1598" s="405" t="s">
        <v>9248</v>
      </c>
      <c r="C1598" s="405" t="s">
        <v>37</v>
      </c>
      <c r="D1598" s="405" t="s">
        <v>12206</v>
      </c>
      <c r="F1598" s="405">
        <v>0</v>
      </c>
      <c r="G1598" s="405">
        <v>7</v>
      </c>
      <c r="H1598" s="405">
        <v>20</v>
      </c>
      <c r="I1598" s="405">
        <v>13</v>
      </c>
      <c r="J1598" s="405">
        <v>3</v>
      </c>
      <c r="K1598" s="405">
        <v>2</v>
      </c>
      <c r="L1598" s="405">
        <v>0</v>
      </c>
      <c r="M1598" s="405">
        <v>0</v>
      </c>
      <c r="N1598" s="405">
        <v>11</v>
      </c>
      <c r="O1598" s="405">
        <v>20</v>
      </c>
      <c r="P1598" s="405">
        <v>12</v>
      </c>
      <c r="Q1598" s="405">
        <v>1</v>
      </c>
      <c r="R1598" s="405">
        <v>89</v>
      </c>
      <c r="S1598" s="405">
        <v>75</v>
      </c>
      <c r="T1598" s="405">
        <v>14</v>
      </c>
    </row>
    <row r="1599" spans="1:20">
      <c r="A1599" s="405" t="s">
        <v>12207</v>
      </c>
      <c r="B1599" s="405" t="s">
        <v>9248</v>
      </c>
      <c r="C1599" s="405" t="s">
        <v>37</v>
      </c>
      <c r="D1599" s="405" t="s">
        <v>12208</v>
      </c>
      <c r="F1599" s="405">
        <v>0</v>
      </c>
      <c r="G1599" s="405">
        <v>1</v>
      </c>
      <c r="H1599" s="405">
        <v>6</v>
      </c>
      <c r="I1599" s="405">
        <v>0</v>
      </c>
      <c r="J1599" s="405">
        <v>0</v>
      </c>
      <c r="K1599" s="405">
        <v>0</v>
      </c>
      <c r="L1599" s="405">
        <v>0</v>
      </c>
      <c r="M1599" s="405">
        <v>0</v>
      </c>
      <c r="N1599" s="405">
        <v>1</v>
      </c>
      <c r="O1599" s="405">
        <v>0</v>
      </c>
      <c r="P1599" s="405">
        <v>0</v>
      </c>
      <c r="Q1599" s="405">
        <v>0</v>
      </c>
      <c r="R1599" s="405">
        <v>8</v>
      </c>
      <c r="S1599" s="405">
        <v>6</v>
      </c>
      <c r="T1599" s="405">
        <v>2</v>
      </c>
    </row>
    <row r="1600" spans="1:20">
      <c r="A1600" s="405" t="s">
        <v>12209</v>
      </c>
      <c r="B1600" s="405" t="s">
        <v>9248</v>
      </c>
      <c r="C1600" s="405" t="s">
        <v>37</v>
      </c>
      <c r="D1600" s="405" t="s">
        <v>12210</v>
      </c>
      <c r="F1600" s="405">
        <v>0</v>
      </c>
      <c r="G1600" s="405">
        <v>0</v>
      </c>
      <c r="H1600" s="405">
        <v>0</v>
      </c>
      <c r="I1600" s="405">
        <v>0</v>
      </c>
      <c r="J1600" s="405">
        <v>0</v>
      </c>
      <c r="K1600" s="405">
        <v>0</v>
      </c>
      <c r="L1600" s="405">
        <v>0</v>
      </c>
      <c r="M1600" s="405">
        <v>0</v>
      </c>
      <c r="N1600" s="405">
        <v>1</v>
      </c>
      <c r="O1600" s="405">
        <v>0</v>
      </c>
      <c r="P1600" s="405">
        <v>8</v>
      </c>
      <c r="Q1600" s="405">
        <v>0</v>
      </c>
      <c r="R1600" s="405">
        <v>9</v>
      </c>
      <c r="S1600" s="405">
        <v>8</v>
      </c>
      <c r="T1600" s="405">
        <v>1</v>
      </c>
    </row>
    <row r="1601" spans="1:20">
      <c r="A1601" s="405" t="s">
        <v>12211</v>
      </c>
      <c r="B1601" s="405" t="s">
        <v>9052</v>
      </c>
      <c r="C1601" s="405" t="s">
        <v>37</v>
      </c>
      <c r="D1601" s="405" t="s">
        <v>12212</v>
      </c>
      <c r="E1601" s="405" t="s">
        <v>12213</v>
      </c>
      <c r="F1601" s="405">
        <v>0</v>
      </c>
      <c r="G1601" s="405">
        <v>0</v>
      </c>
      <c r="H1601" s="405">
        <v>0</v>
      </c>
      <c r="I1601" s="405">
        <v>0</v>
      </c>
      <c r="J1601" s="405">
        <v>0</v>
      </c>
      <c r="K1601" s="405">
        <v>0</v>
      </c>
      <c r="L1601" s="405">
        <v>0</v>
      </c>
      <c r="M1601" s="405">
        <v>0</v>
      </c>
      <c r="N1601" s="405">
        <v>0</v>
      </c>
      <c r="O1601" s="405">
        <v>0</v>
      </c>
      <c r="P1601" s="405">
        <v>0</v>
      </c>
      <c r="Q1601" s="405">
        <v>0</v>
      </c>
      <c r="R1601" s="405">
        <v>0</v>
      </c>
      <c r="S1601" s="405">
        <v>0</v>
      </c>
      <c r="T1601" s="405">
        <v>0</v>
      </c>
    </row>
    <row r="1602" spans="1:20">
      <c r="A1602" s="405" t="s">
        <v>4144</v>
      </c>
      <c r="B1602" s="405" t="s">
        <v>3891</v>
      </c>
      <c r="C1602" s="405" t="s">
        <v>37</v>
      </c>
      <c r="D1602" s="405" t="s">
        <v>12214</v>
      </c>
      <c r="E1602" s="405" t="s">
        <v>12215</v>
      </c>
      <c r="F1602" s="405">
        <v>0</v>
      </c>
      <c r="G1602" s="405">
        <v>3</v>
      </c>
      <c r="H1602" s="405">
        <v>8</v>
      </c>
      <c r="I1602" s="405">
        <v>7</v>
      </c>
      <c r="J1602" s="405">
        <v>7</v>
      </c>
      <c r="K1602" s="405">
        <v>0</v>
      </c>
      <c r="L1602" s="405">
        <v>1</v>
      </c>
      <c r="M1602" s="405">
        <v>0</v>
      </c>
      <c r="N1602" s="405">
        <v>16</v>
      </c>
      <c r="O1602" s="405">
        <v>1</v>
      </c>
      <c r="P1602" s="405">
        <v>4</v>
      </c>
      <c r="Q1602" s="405">
        <v>4</v>
      </c>
      <c r="R1602" s="405">
        <v>51</v>
      </c>
      <c r="S1602" s="405">
        <v>37</v>
      </c>
      <c r="T1602" s="405">
        <v>14</v>
      </c>
    </row>
    <row r="1603" spans="1:20">
      <c r="A1603" s="405" t="s">
        <v>12216</v>
      </c>
      <c r="B1603" s="405" t="s">
        <v>12217</v>
      </c>
      <c r="C1603" s="405" t="s">
        <v>37</v>
      </c>
      <c r="D1603" s="405" t="s">
        <v>12218</v>
      </c>
      <c r="F1603" s="405">
        <v>0</v>
      </c>
      <c r="G1603" s="405">
        <v>3</v>
      </c>
      <c r="H1603" s="405">
        <v>4</v>
      </c>
      <c r="I1603" s="405">
        <v>4</v>
      </c>
      <c r="J1603" s="405">
        <v>11</v>
      </c>
      <c r="K1603" s="405">
        <v>1</v>
      </c>
      <c r="L1603" s="405">
        <v>0</v>
      </c>
      <c r="M1603" s="405">
        <v>0</v>
      </c>
      <c r="N1603" s="405">
        <v>3</v>
      </c>
      <c r="O1603" s="405">
        <v>9</v>
      </c>
      <c r="P1603" s="405">
        <v>3</v>
      </c>
      <c r="Q1603" s="405">
        <v>7</v>
      </c>
      <c r="R1603" s="405">
        <v>45</v>
      </c>
      <c r="S1603" s="405">
        <v>24</v>
      </c>
      <c r="T1603" s="405">
        <v>21</v>
      </c>
    </row>
    <row r="1604" spans="1:20">
      <c r="A1604" s="405" t="s">
        <v>8103</v>
      </c>
      <c r="B1604" s="405" t="s">
        <v>128</v>
      </c>
      <c r="C1604" s="405" t="s">
        <v>37</v>
      </c>
      <c r="D1604" s="405" t="s">
        <v>8104</v>
      </c>
      <c r="E1604" s="405" t="s">
        <v>8105</v>
      </c>
      <c r="F1604" s="405">
        <v>3</v>
      </c>
      <c r="G1604" s="405">
        <v>0</v>
      </c>
      <c r="H1604" s="405">
        <v>3</v>
      </c>
      <c r="I1604" s="405">
        <v>4</v>
      </c>
      <c r="J1604" s="405">
        <v>1</v>
      </c>
      <c r="K1604" s="405">
        <v>0</v>
      </c>
      <c r="L1604" s="405">
        <v>0</v>
      </c>
      <c r="M1604" s="405">
        <v>0</v>
      </c>
      <c r="N1604" s="405">
        <v>0</v>
      </c>
      <c r="O1604" s="405">
        <v>1</v>
      </c>
      <c r="P1604" s="405">
        <v>2</v>
      </c>
      <c r="Q1604" s="405">
        <v>0</v>
      </c>
      <c r="R1604" s="405">
        <v>14</v>
      </c>
      <c r="S1604" s="405">
        <v>9</v>
      </c>
      <c r="T1604" s="405">
        <v>5</v>
      </c>
    </row>
    <row r="1605" spans="1:20">
      <c r="A1605" s="405" t="s">
        <v>12219</v>
      </c>
      <c r="B1605" s="405" t="s">
        <v>7183</v>
      </c>
      <c r="C1605" s="405" t="s">
        <v>37</v>
      </c>
      <c r="D1605" s="405" t="s">
        <v>2343</v>
      </c>
      <c r="E1605" s="405" t="s">
        <v>2344</v>
      </c>
      <c r="F1605" s="405">
        <v>0</v>
      </c>
      <c r="G1605" s="405">
        <v>0</v>
      </c>
      <c r="H1605" s="405">
        <v>0</v>
      </c>
      <c r="I1605" s="405">
        <v>0</v>
      </c>
      <c r="J1605" s="405">
        <v>0</v>
      </c>
      <c r="K1605" s="405">
        <v>0</v>
      </c>
      <c r="L1605" s="405">
        <v>0</v>
      </c>
      <c r="M1605" s="405">
        <v>0</v>
      </c>
      <c r="N1605" s="405">
        <v>0</v>
      </c>
      <c r="O1605" s="405">
        <v>0</v>
      </c>
      <c r="P1605" s="405">
        <v>0</v>
      </c>
      <c r="Q1605" s="405">
        <v>0</v>
      </c>
      <c r="R1605" s="405">
        <v>0</v>
      </c>
      <c r="S1605" s="405">
        <v>0</v>
      </c>
      <c r="T1605" s="405">
        <v>0</v>
      </c>
    </row>
    <row r="1606" spans="1:20">
      <c r="A1606" s="405" t="s">
        <v>2282</v>
      </c>
      <c r="B1606" s="405" t="s">
        <v>5131</v>
      </c>
      <c r="C1606" s="405" t="s">
        <v>37</v>
      </c>
      <c r="D1606" s="405" t="s">
        <v>2283</v>
      </c>
      <c r="E1606" s="405" t="s">
        <v>2284</v>
      </c>
      <c r="F1606" s="405">
        <v>2</v>
      </c>
      <c r="G1606" s="405">
        <v>0</v>
      </c>
      <c r="H1606" s="405">
        <v>2</v>
      </c>
      <c r="I1606" s="405">
        <v>7</v>
      </c>
      <c r="J1606" s="405">
        <v>6</v>
      </c>
      <c r="K1606" s="405">
        <v>0</v>
      </c>
      <c r="L1606" s="405">
        <v>0</v>
      </c>
      <c r="M1606" s="405">
        <v>0</v>
      </c>
      <c r="N1606" s="405">
        <v>1</v>
      </c>
      <c r="O1606" s="405">
        <v>3</v>
      </c>
      <c r="P1606" s="405">
        <v>8</v>
      </c>
      <c r="Q1606" s="405">
        <v>0</v>
      </c>
      <c r="R1606" s="405">
        <v>29</v>
      </c>
      <c r="S1606" s="405">
        <v>20</v>
      </c>
      <c r="T1606" s="405">
        <v>9</v>
      </c>
    </row>
    <row r="1607" spans="1:20">
      <c r="A1607" s="405" t="s">
        <v>2120</v>
      </c>
      <c r="B1607" s="405" t="s">
        <v>3912</v>
      </c>
      <c r="C1607" s="405" t="s">
        <v>37</v>
      </c>
      <c r="D1607" s="405" t="s">
        <v>2121</v>
      </c>
      <c r="E1607" s="405" t="s">
        <v>2122</v>
      </c>
      <c r="F1607" s="405">
        <v>0</v>
      </c>
      <c r="G1607" s="405">
        <v>0</v>
      </c>
      <c r="H1607" s="405">
        <v>0</v>
      </c>
      <c r="I1607" s="405">
        <v>0</v>
      </c>
      <c r="J1607" s="405">
        <v>0</v>
      </c>
      <c r="K1607" s="405">
        <v>0</v>
      </c>
      <c r="L1607" s="405">
        <v>0</v>
      </c>
      <c r="M1607" s="405">
        <v>0</v>
      </c>
      <c r="N1607" s="405">
        <v>1</v>
      </c>
      <c r="O1607" s="405">
        <v>0</v>
      </c>
      <c r="P1607" s="405">
        <v>0</v>
      </c>
      <c r="Q1607" s="405">
        <v>0</v>
      </c>
      <c r="R1607" s="405">
        <v>1</v>
      </c>
      <c r="S1607" s="405">
        <v>0</v>
      </c>
      <c r="T1607" s="405">
        <v>1</v>
      </c>
    </row>
    <row r="1608" spans="1:20">
      <c r="A1608" s="405" t="s">
        <v>12220</v>
      </c>
      <c r="B1608" s="405" t="s">
        <v>8679</v>
      </c>
      <c r="C1608" s="405" t="s">
        <v>37</v>
      </c>
      <c r="D1608" s="405" t="s">
        <v>12221</v>
      </c>
      <c r="E1608" s="405" t="s">
        <v>12222</v>
      </c>
      <c r="F1608" s="405">
        <v>0</v>
      </c>
      <c r="G1608" s="405">
        <v>3</v>
      </c>
      <c r="H1608" s="405">
        <v>3</v>
      </c>
      <c r="I1608" s="405">
        <v>6</v>
      </c>
      <c r="J1608" s="405">
        <v>3</v>
      </c>
      <c r="K1608" s="405">
        <v>1</v>
      </c>
      <c r="L1608" s="405">
        <v>0</v>
      </c>
      <c r="M1608" s="405">
        <v>0</v>
      </c>
      <c r="N1608" s="405">
        <v>1</v>
      </c>
      <c r="O1608" s="405">
        <v>1</v>
      </c>
      <c r="P1608" s="405">
        <v>0</v>
      </c>
      <c r="Q1608" s="405">
        <v>1</v>
      </c>
      <c r="R1608" s="405">
        <v>19</v>
      </c>
      <c r="S1608" s="405">
        <v>15</v>
      </c>
      <c r="T1608" s="405">
        <v>4</v>
      </c>
    </row>
    <row r="1609" spans="1:20">
      <c r="A1609" s="405" t="s">
        <v>12223</v>
      </c>
      <c r="B1609" s="405" t="s">
        <v>12224</v>
      </c>
      <c r="C1609" s="405" t="s">
        <v>37</v>
      </c>
      <c r="D1609" s="405" t="s">
        <v>12225</v>
      </c>
      <c r="E1609" s="405" t="s">
        <v>12226</v>
      </c>
      <c r="F1609" s="405">
        <v>0</v>
      </c>
      <c r="G1609" s="405">
        <v>6</v>
      </c>
      <c r="H1609" s="405">
        <v>3</v>
      </c>
      <c r="I1609" s="405">
        <v>1</v>
      </c>
      <c r="J1609" s="405">
        <v>0</v>
      </c>
      <c r="K1609" s="405">
        <v>0</v>
      </c>
      <c r="L1609" s="405">
        <v>0</v>
      </c>
      <c r="M1609" s="405">
        <v>0</v>
      </c>
      <c r="N1609" s="405">
        <v>12</v>
      </c>
      <c r="O1609" s="405">
        <v>0</v>
      </c>
      <c r="P1609" s="405">
        <v>3</v>
      </c>
      <c r="Q1609" s="405">
        <v>0</v>
      </c>
      <c r="R1609" s="405">
        <v>25</v>
      </c>
      <c r="S1609" s="405">
        <v>22</v>
      </c>
      <c r="T1609" s="405">
        <v>3</v>
      </c>
    </row>
    <row r="1610" spans="1:20">
      <c r="A1610" s="405" t="s">
        <v>12227</v>
      </c>
      <c r="B1610" s="405" t="s">
        <v>3891</v>
      </c>
      <c r="C1610" s="405" t="s">
        <v>37</v>
      </c>
      <c r="D1610" s="405" t="s">
        <v>12228</v>
      </c>
      <c r="E1610" s="405" t="s">
        <v>12229</v>
      </c>
      <c r="F1610" s="405">
        <v>0</v>
      </c>
      <c r="G1610" s="405">
        <v>0</v>
      </c>
      <c r="H1610" s="405">
        <v>0</v>
      </c>
      <c r="I1610" s="405">
        <v>0</v>
      </c>
      <c r="J1610" s="405">
        <v>0</v>
      </c>
      <c r="K1610" s="405">
        <v>0</v>
      </c>
      <c r="L1610" s="405">
        <v>0</v>
      </c>
      <c r="M1610" s="405">
        <v>0</v>
      </c>
      <c r="N1610" s="405">
        <v>0</v>
      </c>
      <c r="O1610" s="405">
        <v>0</v>
      </c>
      <c r="P1610" s="405">
        <v>0</v>
      </c>
      <c r="Q1610" s="405">
        <v>0</v>
      </c>
      <c r="R1610" s="405">
        <v>0</v>
      </c>
      <c r="S1610" s="405">
        <v>0</v>
      </c>
      <c r="T1610" s="405">
        <v>0</v>
      </c>
    </row>
    <row r="1611" spans="1:20">
      <c r="A1611" s="405" t="s">
        <v>12230</v>
      </c>
      <c r="B1611" s="405" t="s">
        <v>4003</v>
      </c>
      <c r="C1611" s="405" t="s">
        <v>37</v>
      </c>
      <c r="D1611" s="405" t="s">
        <v>12231</v>
      </c>
      <c r="F1611" s="405">
        <v>0</v>
      </c>
      <c r="G1611" s="405">
        <v>4</v>
      </c>
      <c r="H1611" s="405">
        <v>0</v>
      </c>
      <c r="I1611" s="405">
        <v>0</v>
      </c>
      <c r="J1611" s="405">
        <v>8</v>
      </c>
      <c r="K1611" s="405">
        <v>0</v>
      </c>
      <c r="L1611" s="405">
        <v>0</v>
      </c>
      <c r="M1611" s="405">
        <v>0</v>
      </c>
      <c r="N1611" s="405">
        <v>3</v>
      </c>
      <c r="O1611" s="405">
        <v>1</v>
      </c>
      <c r="P1611" s="405">
        <v>0</v>
      </c>
      <c r="Q1611" s="405">
        <v>0</v>
      </c>
      <c r="R1611" s="405">
        <v>16</v>
      </c>
      <c r="S1611" s="405">
        <v>15</v>
      </c>
      <c r="T1611" s="405">
        <v>1</v>
      </c>
    </row>
    <row r="1612" spans="1:20">
      <c r="A1612" s="405" t="s">
        <v>12232</v>
      </c>
      <c r="B1612" s="405" t="s">
        <v>12233</v>
      </c>
      <c r="C1612" s="405" t="s">
        <v>37</v>
      </c>
      <c r="D1612" s="405" t="s">
        <v>12234</v>
      </c>
      <c r="F1612" s="405">
        <v>0</v>
      </c>
      <c r="G1612" s="405">
        <v>0</v>
      </c>
      <c r="H1612" s="405">
        <v>0</v>
      </c>
      <c r="I1612" s="405">
        <v>3</v>
      </c>
      <c r="J1612" s="405">
        <v>0</v>
      </c>
      <c r="K1612" s="405">
        <v>0</v>
      </c>
      <c r="L1612" s="405">
        <v>0</v>
      </c>
      <c r="M1612" s="405">
        <v>0</v>
      </c>
      <c r="N1612" s="405">
        <v>0</v>
      </c>
      <c r="O1612" s="405">
        <v>4</v>
      </c>
      <c r="P1612" s="405">
        <v>13</v>
      </c>
      <c r="Q1612" s="405">
        <v>6</v>
      </c>
      <c r="R1612" s="405">
        <v>26</v>
      </c>
      <c r="S1612" s="405">
        <v>23</v>
      </c>
      <c r="T1612" s="405">
        <v>3</v>
      </c>
    </row>
    <row r="1613" spans="1:20">
      <c r="A1613" s="405" t="s">
        <v>12235</v>
      </c>
      <c r="B1613" s="405" t="s">
        <v>8679</v>
      </c>
      <c r="C1613" s="405" t="s">
        <v>37</v>
      </c>
      <c r="D1613" s="405" t="s">
        <v>12236</v>
      </c>
      <c r="E1613" s="405" t="s">
        <v>12237</v>
      </c>
      <c r="F1613" s="405">
        <v>0</v>
      </c>
      <c r="G1613" s="405">
        <v>0</v>
      </c>
      <c r="H1613" s="405">
        <v>0</v>
      </c>
      <c r="I1613" s="405">
        <v>0</v>
      </c>
      <c r="J1613" s="405">
        <v>0</v>
      </c>
      <c r="K1613" s="405">
        <v>0</v>
      </c>
      <c r="L1613" s="405">
        <v>0</v>
      </c>
      <c r="M1613" s="405">
        <v>0</v>
      </c>
      <c r="N1613" s="405">
        <v>0</v>
      </c>
      <c r="O1613" s="405">
        <v>0</v>
      </c>
      <c r="P1613" s="405">
        <v>0</v>
      </c>
      <c r="Q1613" s="405">
        <v>0</v>
      </c>
      <c r="R1613" s="405">
        <v>0</v>
      </c>
      <c r="S1613" s="405">
        <v>0</v>
      </c>
      <c r="T1613" s="405">
        <v>0</v>
      </c>
    </row>
    <row r="1614" spans="1:20">
      <c r="A1614" s="405" t="s">
        <v>12238</v>
      </c>
      <c r="B1614" s="405" t="s">
        <v>12239</v>
      </c>
      <c r="C1614" s="405" t="s">
        <v>37</v>
      </c>
      <c r="D1614" s="405" t="s">
        <v>12240</v>
      </c>
      <c r="E1614" s="405" t="s">
        <v>12241</v>
      </c>
      <c r="F1614" s="405">
        <v>0</v>
      </c>
      <c r="G1614" s="405">
        <v>0</v>
      </c>
      <c r="H1614" s="405">
        <v>0</v>
      </c>
      <c r="I1614" s="405">
        <v>0</v>
      </c>
      <c r="J1614" s="405">
        <v>0</v>
      </c>
      <c r="K1614" s="405">
        <v>0</v>
      </c>
      <c r="L1614" s="405">
        <v>0</v>
      </c>
      <c r="M1614" s="405">
        <v>0</v>
      </c>
      <c r="N1614" s="405">
        <v>0</v>
      </c>
      <c r="O1614" s="405">
        <v>0</v>
      </c>
      <c r="P1614" s="405">
        <v>0</v>
      </c>
      <c r="Q1614" s="405">
        <v>0</v>
      </c>
      <c r="R1614" s="405">
        <v>0</v>
      </c>
      <c r="S1614" s="405">
        <v>0</v>
      </c>
      <c r="T1614" s="405">
        <v>0</v>
      </c>
    </row>
    <row r="1615" spans="1:20">
      <c r="A1615" s="405" t="s">
        <v>12242</v>
      </c>
      <c r="B1615" s="405" t="s">
        <v>12243</v>
      </c>
      <c r="C1615" s="405" t="s">
        <v>37</v>
      </c>
      <c r="D1615" s="405" t="s">
        <v>12244</v>
      </c>
      <c r="F1615" s="405">
        <v>0</v>
      </c>
      <c r="G1615" s="405">
        <v>0</v>
      </c>
      <c r="H1615" s="405">
        <v>0</v>
      </c>
      <c r="I1615" s="405">
        <v>0</v>
      </c>
      <c r="J1615" s="405">
        <v>0</v>
      </c>
      <c r="K1615" s="405">
        <v>0</v>
      </c>
      <c r="L1615" s="405">
        <v>0</v>
      </c>
      <c r="M1615" s="405">
        <v>0</v>
      </c>
      <c r="N1615" s="405">
        <v>0</v>
      </c>
      <c r="O1615" s="405">
        <v>0</v>
      </c>
      <c r="P1615" s="405">
        <v>0</v>
      </c>
      <c r="Q1615" s="405">
        <v>0</v>
      </c>
      <c r="R1615" s="405">
        <v>0</v>
      </c>
      <c r="S1615" s="405">
        <v>0</v>
      </c>
      <c r="T1615" s="405">
        <v>0</v>
      </c>
    </row>
    <row r="1616" spans="1:20">
      <c r="A1616" s="405" t="s">
        <v>12245</v>
      </c>
      <c r="B1616" s="405" t="s">
        <v>8647</v>
      </c>
      <c r="C1616" s="405" t="s">
        <v>37</v>
      </c>
      <c r="D1616" s="405" t="s">
        <v>12246</v>
      </c>
      <c r="E1616" s="405" t="s">
        <v>12247</v>
      </c>
      <c r="F1616" s="405">
        <v>0</v>
      </c>
      <c r="G1616" s="405">
        <v>0</v>
      </c>
      <c r="H1616" s="405">
        <v>0</v>
      </c>
      <c r="I1616" s="405">
        <v>0</v>
      </c>
      <c r="J1616" s="405">
        <v>0</v>
      </c>
      <c r="K1616" s="405">
        <v>0</v>
      </c>
      <c r="L1616" s="405">
        <v>0</v>
      </c>
      <c r="M1616" s="405">
        <v>0</v>
      </c>
      <c r="N1616" s="405">
        <v>0</v>
      </c>
      <c r="O1616" s="405">
        <v>0</v>
      </c>
      <c r="P1616" s="405">
        <v>0</v>
      </c>
      <c r="Q1616" s="405">
        <v>0</v>
      </c>
      <c r="R1616" s="405">
        <v>0</v>
      </c>
      <c r="S1616" s="405">
        <v>0</v>
      </c>
      <c r="T1616" s="405">
        <v>0</v>
      </c>
    </row>
    <row r="1617" spans="1:20">
      <c r="A1617" s="405" t="s">
        <v>12248</v>
      </c>
      <c r="B1617" s="405" t="s">
        <v>12249</v>
      </c>
      <c r="C1617" s="405" t="s">
        <v>37</v>
      </c>
      <c r="D1617" s="405" t="s">
        <v>12250</v>
      </c>
      <c r="F1617" s="405">
        <v>0</v>
      </c>
      <c r="G1617" s="405">
        <v>0</v>
      </c>
      <c r="H1617" s="405">
        <v>0</v>
      </c>
      <c r="I1617" s="405">
        <v>0</v>
      </c>
      <c r="J1617" s="405">
        <v>0</v>
      </c>
      <c r="K1617" s="405">
        <v>0</v>
      </c>
      <c r="L1617" s="405">
        <v>0</v>
      </c>
      <c r="M1617" s="405">
        <v>0</v>
      </c>
      <c r="N1617" s="405">
        <v>0</v>
      </c>
      <c r="O1617" s="405">
        <v>0</v>
      </c>
      <c r="P1617" s="405">
        <v>0</v>
      </c>
      <c r="Q1617" s="405">
        <v>0</v>
      </c>
      <c r="R1617" s="405">
        <v>0</v>
      </c>
      <c r="S1617" s="405">
        <v>0</v>
      </c>
      <c r="T1617" s="405">
        <v>0</v>
      </c>
    </row>
    <row r="1618" spans="1:20">
      <c r="A1618" s="405" t="s">
        <v>12251</v>
      </c>
      <c r="B1618" s="405" t="s">
        <v>8647</v>
      </c>
      <c r="C1618" s="405" t="s">
        <v>37</v>
      </c>
      <c r="D1618" s="405" t="s">
        <v>12252</v>
      </c>
      <c r="E1618" s="405" t="s">
        <v>12253</v>
      </c>
      <c r="F1618" s="405">
        <v>0</v>
      </c>
      <c r="G1618" s="405">
        <v>0</v>
      </c>
      <c r="H1618" s="405">
        <v>0</v>
      </c>
      <c r="I1618" s="405">
        <v>0</v>
      </c>
      <c r="J1618" s="405">
        <v>0</v>
      </c>
      <c r="K1618" s="405">
        <v>0</v>
      </c>
      <c r="L1618" s="405">
        <v>0</v>
      </c>
      <c r="M1618" s="405">
        <v>0</v>
      </c>
      <c r="N1618" s="405">
        <v>0</v>
      </c>
      <c r="O1618" s="405">
        <v>0</v>
      </c>
      <c r="P1618" s="405">
        <v>0</v>
      </c>
      <c r="Q1618" s="405">
        <v>0</v>
      </c>
      <c r="R1618" s="405">
        <v>0</v>
      </c>
      <c r="S1618" s="405">
        <v>0</v>
      </c>
      <c r="T1618" s="405">
        <v>0</v>
      </c>
    </row>
    <row r="1619" spans="1:20">
      <c r="A1619" s="405" t="s">
        <v>12254</v>
      </c>
      <c r="B1619" s="405" t="s">
        <v>9223</v>
      </c>
      <c r="C1619" s="405" t="s">
        <v>37</v>
      </c>
      <c r="D1619" s="405" t="s">
        <v>12255</v>
      </c>
      <c r="E1619" s="405" t="s">
        <v>12256</v>
      </c>
      <c r="F1619" s="405">
        <v>0</v>
      </c>
      <c r="G1619" s="405">
        <v>0</v>
      </c>
      <c r="H1619" s="405">
        <v>0</v>
      </c>
      <c r="I1619" s="405">
        <v>0</v>
      </c>
      <c r="J1619" s="405">
        <v>0</v>
      </c>
      <c r="K1619" s="405">
        <v>0</v>
      </c>
      <c r="L1619" s="405">
        <v>0</v>
      </c>
      <c r="M1619" s="405">
        <v>0</v>
      </c>
      <c r="N1619" s="405">
        <v>0</v>
      </c>
      <c r="O1619" s="405">
        <v>0</v>
      </c>
      <c r="P1619" s="405">
        <v>0</v>
      </c>
      <c r="Q1619" s="405">
        <v>0</v>
      </c>
      <c r="R1619" s="405">
        <v>0</v>
      </c>
      <c r="S1619" s="405">
        <v>0</v>
      </c>
      <c r="T1619" s="405">
        <v>0</v>
      </c>
    </row>
    <row r="1620" spans="1:20">
      <c r="A1620" s="405" t="s">
        <v>12257</v>
      </c>
      <c r="B1620" s="405" t="s">
        <v>12249</v>
      </c>
      <c r="C1620" s="405" t="s">
        <v>37</v>
      </c>
      <c r="D1620" s="405" t="s">
        <v>12258</v>
      </c>
      <c r="E1620" s="405" t="s">
        <v>12259</v>
      </c>
      <c r="F1620" s="405">
        <v>0</v>
      </c>
      <c r="G1620" s="405">
        <v>0</v>
      </c>
      <c r="H1620" s="405">
        <v>0</v>
      </c>
      <c r="I1620" s="405">
        <v>0</v>
      </c>
      <c r="J1620" s="405">
        <v>0</v>
      </c>
      <c r="K1620" s="405">
        <v>0</v>
      </c>
      <c r="L1620" s="405">
        <v>0</v>
      </c>
      <c r="M1620" s="405">
        <v>0</v>
      </c>
      <c r="N1620" s="405">
        <v>0</v>
      </c>
      <c r="O1620" s="405">
        <v>0</v>
      </c>
      <c r="P1620" s="405">
        <v>0</v>
      </c>
      <c r="Q1620" s="405">
        <v>0</v>
      </c>
      <c r="R1620" s="405">
        <v>0</v>
      </c>
      <c r="S1620" s="405">
        <v>0</v>
      </c>
      <c r="T1620" s="405">
        <v>0</v>
      </c>
    </row>
    <row r="1621" spans="1:20">
      <c r="A1621" s="405" t="s">
        <v>12260</v>
      </c>
      <c r="B1621" s="405" t="s">
        <v>8647</v>
      </c>
      <c r="C1621" s="405" t="s">
        <v>37</v>
      </c>
      <c r="D1621" s="405" t="s">
        <v>12261</v>
      </c>
      <c r="E1621" s="405" t="s">
        <v>12262</v>
      </c>
      <c r="F1621" s="405">
        <v>0</v>
      </c>
      <c r="G1621" s="405">
        <v>0</v>
      </c>
      <c r="H1621" s="405">
        <v>0</v>
      </c>
      <c r="I1621" s="405">
        <v>0</v>
      </c>
      <c r="J1621" s="405">
        <v>0</v>
      </c>
      <c r="K1621" s="405">
        <v>0</v>
      </c>
      <c r="L1621" s="405">
        <v>0</v>
      </c>
      <c r="M1621" s="405">
        <v>0</v>
      </c>
      <c r="N1621" s="405">
        <v>0</v>
      </c>
      <c r="O1621" s="405">
        <v>0</v>
      </c>
      <c r="P1621" s="405">
        <v>0</v>
      </c>
      <c r="Q1621" s="405">
        <v>0</v>
      </c>
      <c r="R1621" s="405">
        <v>0</v>
      </c>
      <c r="S1621" s="405">
        <v>0</v>
      </c>
      <c r="T1621" s="405">
        <v>0</v>
      </c>
    </row>
    <row r="1622" spans="1:20">
      <c r="A1622" s="405" t="s">
        <v>8106</v>
      </c>
      <c r="B1622" s="405" t="s">
        <v>12263</v>
      </c>
      <c r="C1622" s="405" t="s">
        <v>37</v>
      </c>
      <c r="D1622" s="405" t="s">
        <v>8107</v>
      </c>
      <c r="F1622" s="405">
        <v>0</v>
      </c>
      <c r="G1622" s="405">
        <v>0</v>
      </c>
      <c r="H1622" s="405">
        <v>0</v>
      </c>
      <c r="I1622" s="405">
        <v>0</v>
      </c>
      <c r="J1622" s="405">
        <v>0</v>
      </c>
      <c r="K1622" s="405">
        <v>0</v>
      </c>
      <c r="L1622" s="405">
        <v>0</v>
      </c>
      <c r="M1622" s="405">
        <v>0</v>
      </c>
      <c r="N1622" s="405">
        <v>0</v>
      </c>
      <c r="O1622" s="405">
        <v>0</v>
      </c>
      <c r="P1622" s="405">
        <v>0</v>
      </c>
      <c r="Q1622" s="405">
        <v>0</v>
      </c>
      <c r="R1622" s="405">
        <v>0</v>
      </c>
      <c r="S1622" s="405">
        <v>0</v>
      </c>
      <c r="T1622" s="405">
        <v>0</v>
      </c>
    </row>
    <row r="1623" spans="1:20">
      <c r="A1623" s="405" t="s">
        <v>8109</v>
      </c>
      <c r="B1623" s="405" t="s">
        <v>3968</v>
      </c>
      <c r="C1623" s="405" t="s">
        <v>37</v>
      </c>
      <c r="D1623" s="405" t="s">
        <v>8110</v>
      </c>
      <c r="E1623" s="405" t="s">
        <v>8111</v>
      </c>
      <c r="F1623" s="405">
        <v>0</v>
      </c>
      <c r="G1623" s="405">
        <v>0</v>
      </c>
      <c r="H1623" s="405">
        <v>0</v>
      </c>
      <c r="I1623" s="405">
        <v>0</v>
      </c>
      <c r="J1623" s="405">
        <v>0</v>
      </c>
      <c r="K1623" s="405">
        <v>0</v>
      </c>
      <c r="L1623" s="405">
        <v>0</v>
      </c>
      <c r="M1623" s="405">
        <v>0</v>
      </c>
      <c r="N1623" s="405">
        <v>0</v>
      </c>
      <c r="O1623" s="405">
        <v>0</v>
      </c>
      <c r="P1623" s="405">
        <v>0</v>
      </c>
      <c r="Q1623" s="405">
        <v>0</v>
      </c>
      <c r="R1623" s="405">
        <v>0</v>
      </c>
      <c r="S1623" s="405">
        <v>0</v>
      </c>
      <c r="T1623" s="405">
        <v>0</v>
      </c>
    </row>
    <row r="1624" spans="1:20">
      <c r="A1624" s="405" t="s">
        <v>12264</v>
      </c>
      <c r="B1624" s="405" t="s">
        <v>11826</v>
      </c>
      <c r="C1624" s="405" t="s">
        <v>37</v>
      </c>
      <c r="D1624" s="405" t="s">
        <v>12265</v>
      </c>
      <c r="F1624" s="405">
        <v>9</v>
      </c>
      <c r="G1624" s="405">
        <v>22</v>
      </c>
      <c r="H1624" s="405">
        <v>15</v>
      </c>
      <c r="I1624" s="405">
        <v>23</v>
      </c>
      <c r="J1624" s="405">
        <v>9</v>
      </c>
      <c r="K1624" s="405">
        <v>3</v>
      </c>
      <c r="L1624" s="405">
        <v>11</v>
      </c>
      <c r="M1624" s="405">
        <v>4</v>
      </c>
      <c r="N1624" s="405">
        <v>20</v>
      </c>
      <c r="O1624" s="405">
        <v>41</v>
      </c>
      <c r="P1624" s="405">
        <v>22</v>
      </c>
      <c r="Q1624" s="405">
        <v>24</v>
      </c>
      <c r="R1624" s="405">
        <v>203</v>
      </c>
      <c r="S1624" s="405">
        <v>143</v>
      </c>
      <c r="T1624" s="405">
        <v>60</v>
      </c>
    </row>
    <row r="1625" spans="1:20">
      <c r="A1625" s="405" t="s">
        <v>8115</v>
      </c>
      <c r="B1625" s="405" t="s">
        <v>7191</v>
      </c>
      <c r="C1625" s="405" t="s">
        <v>37</v>
      </c>
      <c r="D1625" s="405" t="s">
        <v>8116</v>
      </c>
      <c r="E1625" s="405" t="s">
        <v>8117</v>
      </c>
      <c r="F1625" s="405">
        <v>0</v>
      </c>
      <c r="G1625" s="405">
        <v>3</v>
      </c>
      <c r="H1625" s="405">
        <v>0</v>
      </c>
      <c r="I1625" s="405">
        <v>0</v>
      </c>
      <c r="J1625" s="405">
        <v>2</v>
      </c>
      <c r="K1625" s="405">
        <v>0</v>
      </c>
      <c r="L1625" s="405">
        <v>0</v>
      </c>
      <c r="M1625" s="405">
        <v>0</v>
      </c>
      <c r="N1625" s="405">
        <v>0</v>
      </c>
      <c r="O1625" s="405">
        <v>4</v>
      </c>
      <c r="P1625" s="405">
        <v>12</v>
      </c>
      <c r="Q1625" s="405">
        <v>4</v>
      </c>
      <c r="R1625" s="405">
        <v>25</v>
      </c>
      <c r="S1625" s="405">
        <v>20</v>
      </c>
      <c r="T1625" s="405">
        <v>5</v>
      </c>
    </row>
    <row r="1626" spans="1:20">
      <c r="A1626" s="405" t="s">
        <v>12266</v>
      </c>
      <c r="B1626" s="405" t="s">
        <v>12267</v>
      </c>
      <c r="C1626" s="405" t="s">
        <v>37</v>
      </c>
      <c r="D1626" s="405" t="s">
        <v>12268</v>
      </c>
      <c r="F1626" s="405">
        <v>0</v>
      </c>
      <c r="G1626" s="405">
        <v>0</v>
      </c>
      <c r="H1626" s="405">
        <v>1</v>
      </c>
      <c r="I1626" s="405">
        <v>0</v>
      </c>
      <c r="J1626" s="405">
        <v>0</v>
      </c>
      <c r="K1626" s="405">
        <v>0</v>
      </c>
      <c r="L1626" s="405">
        <v>0</v>
      </c>
      <c r="M1626" s="405">
        <v>0</v>
      </c>
      <c r="N1626" s="405">
        <v>1</v>
      </c>
      <c r="O1626" s="405">
        <v>3</v>
      </c>
      <c r="P1626" s="405">
        <v>0</v>
      </c>
      <c r="Q1626" s="405">
        <v>0</v>
      </c>
      <c r="R1626" s="405">
        <v>5</v>
      </c>
      <c r="S1626" s="405">
        <v>5</v>
      </c>
      <c r="T1626" s="405">
        <v>0</v>
      </c>
    </row>
    <row r="1627" spans="1:20">
      <c r="A1627" s="405" t="s">
        <v>12269</v>
      </c>
      <c r="B1627" s="405" t="s">
        <v>12270</v>
      </c>
      <c r="C1627" s="405" t="s">
        <v>37</v>
      </c>
      <c r="D1627" s="405" t="s">
        <v>12271</v>
      </c>
      <c r="F1627" s="405">
        <v>0</v>
      </c>
      <c r="G1627" s="405">
        <v>0</v>
      </c>
      <c r="H1627" s="405">
        <v>0</v>
      </c>
      <c r="I1627" s="405">
        <v>0</v>
      </c>
      <c r="J1627" s="405">
        <v>0</v>
      </c>
      <c r="K1627" s="405">
        <v>0</v>
      </c>
      <c r="L1627" s="405">
        <v>0</v>
      </c>
      <c r="M1627" s="405">
        <v>0</v>
      </c>
      <c r="N1627" s="405">
        <v>0</v>
      </c>
      <c r="O1627" s="405">
        <v>0</v>
      </c>
      <c r="P1627" s="405">
        <v>0</v>
      </c>
      <c r="Q1627" s="405">
        <v>0</v>
      </c>
      <c r="R1627" s="405">
        <v>0</v>
      </c>
      <c r="S1627" s="405">
        <v>0</v>
      </c>
      <c r="T1627" s="405">
        <v>0</v>
      </c>
    </row>
    <row r="1628" spans="1:20">
      <c r="A1628" s="405" t="s">
        <v>12272</v>
      </c>
      <c r="B1628" s="405" t="s">
        <v>8647</v>
      </c>
      <c r="C1628" s="405" t="s">
        <v>37</v>
      </c>
      <c r="D1628" s="405" t="s">
        <v>12273</v>
      </c>
      <c r="E1628" s="405" t="s">
        <v>12274</v>
      </c>
      <c r="F1628" s="405">
        <v>0</v>
      </c>
      <c r="G1628" s="405">
        <v>0</v>
      </c>
      <c r="H1628" s="405">
        <v>0</v>
      </c>
      <c r="I1628" s="405">
        <v>0</v>
      </c>
      <c r="J1628" s="405">
        <v>0</v>
      </c>
      <c r="K1628" s="405">
        <v>0</v>
      </c>
      <c r="L1628" s="405">
        <v>0</v>
      </c>
      <c r="M1628" s="405">
        <v>0</v>
      </c>
      <c r="N1628" s="405">
        <v>0</v>
      </c>
      <c r="O1628" s="405">
        <v>0</v>
      </c>
      <c r="P1628" s="405">
        <v>0</v>
      </c>
      <c r="Q1628" s="405">
        <v>0</v>
      </c>
      <c r="R1628" s="405">
        <v>0</v>
      </c>
      <c r="S1628" s="405">
        <v>0</v>
      </c>
      <c r="T1628" s="405">
        <v>0</v>
      </c>
    </row>
    <row r="1629" spans="1:20">
      <c r="A1629" s="405" t="s">
        <v>12275</v>
      </c>
      <c r="B1629" s="405" t="s">
        <v>3968</v>
      </c>
      <c r="C1629" s="405" t="s">
        <v>37</v>
      </c>
      <c r="D1629" s="405" t="s">
        <v>12276</v>
      </c>
      <c r="F1629" s="405">
        <v>0</v>
      </c>
      <c r="G1629" s="405">
        <v>0</v>
      </c>
      <c r="H1629" s="405">
        <v>0</v>
      </c>
      <c r="I1629" s="405">
        <v>0</v>
      </c>
      <c r="J1629" s="405">
        <v>0</v>
      </c>
      <c r="K1629" s="405">
        <v>0</v>
      </c>
      <c r="L1629" s="405">
        <v>0</v>
      </c>
      <c r="M1629" s="405">
        <v>0</v>
      </c>
      <c r="N1629" s="405">
        <v>0</v>
      </c>
      <c r="O1629" s="405">
        <v>0</v>
      </c>
      <c r="P1629" s="405">
        <v>0</v>
      </c>
      <c r="Q1629" s="405">
        <v>0</v>
      </c>
      <c r="R1629" s="405">
        <v>0</v>
      </c>
      <c r="S1629" s="405">
        <v>0</v>
      </c>
      <c r="T1629" s="405">
        <v>0</v>
      </c>
    </row>
    <row r="1630" spans="1:20">
      <c r="A1630" s="405" t="s">
        <v>12277</v>
      </c>
      <c r="B1630" s="405" t="s">
        <v>3968</v>
      </c>
      <c r="C1630" s="405" t="s">
        <v>37</v>
      </c>
      <c r="D1630" s="405" t="s">
        <v>12278</v>
      </c>
      <c r="F1630" s="405">
        <v>0</v>
      </c>
      <c r="G1630" s="405">
        <v>0</v>
      </c>
      <c r="H1630" s="405">
        <v>0</v>
      </c>
      <c r="I1630" s="405">
        <v>0</v>
      </c>
      <c r="J1630" s="405">
        <v>0</v>
      </c>
      <c r="K1630" s="405">
        <v>0</v>
      </c>
      <c r="L1630" s="405">
        <v>0</v>
      </c>
      <c r="M1630" s="405">
        <v>0</v>
      </c>
      <c r="N1630" s="405">
        <v>0</v>
      </c>
      <c r="O1630" s="405">
        <v>0</v>
      </c>
      <c r="P1630" s="405">
        <v>0</v>
      </c>
      <c r="Q1630" s="405">
        <v>0</v>
      </c>
      <c r="R1630" s="405">
        <v>0</v>
      </c>
      <c r="S1630" s="405">
        <v>0</v>
      </c>
      <c r="T1630" s="405">
        <v>0</v>
      </c>
    </row>
    <row r="1631" spans="1:20">
      <c r="A1631" s="405" t="s">
        <v>12279</v>
      </c>
      <c r="B1631" s="405" t="s">
        <v>12280</v>
      </c>
      <c r="C1631" s="405" t="s">
        <v>37</v>
      </c>
      <c r="D1631" s="405" t="s">
        <v>12281</v>
      </c>
      <c r="F1631" s="405">
        <v>0</v>
      </c>
      <c r="G1631" s="405">
        <v>0</v>
      </c>
      <c r="H1631" s="405">
        <v>0</v>
      </c>
      <c r="I1631" s="405">
        <v>0</v>
      </c>
      <c r="J1631" s="405">
        <v>0</v>
      </c>
      <c r="K1631" s="405">
        <v>0</v>
      </c>
      <c r="L1631" s="405">
        <v>0</v>
      </c>
      <c r="M1631" s="405">
        <v>0</v>
      </c>
      <c r="N1631" s="405">
        <v>0</v>
      </c>
      <c r="O1631" s="405">
        <v>0</v>
      </c>
      <c r="P1631" s="405">
        <v>0</v>
      </c>
      <c r="Q1631" s="405">
        <v>0</v>
      </c>
      <c r="R1631" s="405">
        <v>0</v>
      </c>
      <c r="S1631" s="405">
        <v>0</v>
      </c>
      <c r="T1631" s="405">
        <v>0</v>
      </c>
    </row>
    <row r="1632" spans="1:20">
      <c r="A1632" s="405" t="s">
        <v>12282</v>
      </c>
      <c r="B1632" s="405" t="s">
        <v>12283</v>
      </c>
      <c r="C1632" s="405" t="s">
        <v>37</v>
      </c>
      <c r="D1632" s="405" t="s">
        <v>12284</v>
      </c>
      <c r="F1632" s="405">
        <v>0</v>
      </c>
      <c r="G1632" s="405">
        <v>0</v>
      </c>
      <c r="H1632" s="405">
        <v>0</v>
      </c>
      <c r="I1632" s="405">
        <v>0</v>
      </c>
      <c r="J1632" s="405">
        <v>0</v>
      </c>
      <c r="K1632" s="405">
        <v>0</v>
      </c>
      <c r="L1632" s="405">
        <v>0</v>
      </c>
      <c r="M1632" s="405">
        <v>0</v>
      </c>
      <c r="N1632" s="405">
        <v>0</v>
      </c>
      <c r="O1632" s="405">
        <v>0</v>
      </c>
      <c r="P1632" s="405">
        <v>0</v>
      </c>
      <c r="Q1632" s="405">
        <v>0</v>
      </c>
      <c r="R1632" s="405">
        <v>0</v>
      </c>
      <c r="S1632" s="405">
        <v>0</v>
      </c>
      <c r="T1632" s="405">
        <v>0</v>
      </c>
    </row>
    <row r="1633" spans="1:20">
      <c r="A1633" s="405" t="s">
        <v>12285</v>
      </c>
      <c r="B1633" s="405" t="s">
        <v>4113</v>
      </c>
      <c r="C1633" s="405" t="s">
        <v>37</v>
      </c>
      <c r="D1633" s="405" t="s">
        <v>12286</v>
      </c>
      <c r="E1633" s="405" t="s">
        <v>12287</v>
      </c>
      <c r="F1633" s="405">
        <v>0</v>
      </c>
      <c r="G1633" s="405">
        <v>0</v>
      </c>
      <c r="H1633" s="405">
        <v>0</v>
      </c>
      <c r="I1633" s="405">
        <v>0</v>
      </c>
      <c r="J1633" s="405">
        <v>0</v>
      </c>
      <c r="K1633" s="405">
        <v>0</v>
      </c>
      <c r="L1633" s="405">
        <v>0</v>
      </c>
      <c r="M1633" s="405">
        <v>0</v>
      </c>
      <c r="N1633" s="405">
        <v>0</v>
      </c>
      <c r="O1633" s="405">
        <v>0</v>
      </c>
      <c r="P1633" s="405">
        <v>0</v>
      </c>
      <c r="Q1633" s="405">
        <v>0</v>
      </c>
      <c r="R1633" s="405">
        <v>0</v>
      </c>
      <c r="S1633" s="405">
        <v>0</v>
      </c>
      <c r="T1633" s="405">
        <v>0</v>
      </c>
    </row>
    <row r="1634" spans="1:20">
      <c r="A1634" s="405" t="s">
        <v>12288</v>
      </c>
      <c r="B1634" s="405" t="s">
        <v>8647</v>
      </c>
      <c r="C1634" s="405" t="s">
        <v>37</v>
      </c>
      <c r="D1634" s="405" t="s">
        <v>12289</v>
      </c>
      <c r="E1634" s="405" t="s">
        <v>12290</v>
      </c>
      <c r="F1634" s="405">
        <v>7</v>
      </c>
      <c r="G1634" s="405">
        <v>18</v>
      </c>
      <c r="H1634" s="405">
        <v>27</v>
      </c>
      <c r="I1634" s="405">
        <v>5</v>
      </c>
      <c r="J1634" s="405">
        <v>3</v>
      </c>
      <c r="K1634" s="405">
        <v>2</v>
      </c>
      <c r="L1634" s="405">
        <v>0</v>
      </c>
      <c r="M1634" s="405">
        <v>0</v>
      </c>
      <c r="N1634" s="405">
        <v>4</v>
      </c>
      <c r="O1634" s="405">
        <v>3</v>
      </c>
      <c r="P1634" s="405">
        <v>1</v>
      </c>
      <c r="Q1634" s="405">
        <v>1</v>
      </c>
      <c r="R1634" s="405">
        <v>71</v>
      </c>
      <c r="S1634" s="405">
        <v>52</v>
      </c>
      <c r="T1634" s="405">
        <v>19</v>
      </c>
    </row>
    <row r="1635" spans="1:20">
      <c r="A1635" s="405" t="s">
        <v>12291</v>
      </c>
      <c r="B1635" s="405" t="s">
        <v>12292</v>
      </c>
      <c r="C1635" s="405" t="s">
        <v>37</v>
      </c>
      <c r="D1635" s="405" t="s">
        <v>12293</v>
      </c>
      <c r="E1635" s="405" t="s">
        <v>12294</v>
      </c>
      <c r="F1635" s="405">
        <v>11</v>
      </c>
      <c r="G1635" s="405">
        <v>11</v>
      </c>
      <c r="H1635" s="405">
        <v>37</v>
      </c>
      <c r="I1635" s="405">
        <v>38</v>
      </c>
      <c r="J1635" s="405">
        <v>9</v>
      </c>
      <c r="K1635" s="405">
        <v>5</v>
      </c>
      <c r="L1635" s="405">
        <v>1</v>
      </c>
      <c r="M1635" s="405">
        <v>1</v>
      </c>
      <c r="N1635" s="405">
        <v>11</v>
      </c>
      <c r="O1635" s="405">
        <v>7</v>
      </c>
      <c r="P1635" s="405">
        <v>9</v>
      </c>
      <c r="Q1635" s="405">
        <v>5</v>
      </c>
      <c r="R1635" s="405">
        <v>145</v>
      </c>
      <c r="S1635" s="405">
        <v>110</v>
      </c>
      <c r="T1635" s="405">
        <v>35</v>
      </c>
    </row>
    <row r="1636" spans="1:20">
      <c r="A1636" s="405" t="s">
        <v>3364</v>
      </c>
      <c r="B1636" s="405" t="s">
        <v>8631</v>
      </c>
      <c r="C1636" s="405" t="s">
        <v>37</v>
      </c>
      <c r="D1636" s="405" t="s">
        <v>3365</v>
      </c>
      <c r="F1636" s="405">
        <v>18</v>
      </c>
      <c r="G1636" s="405">
        <v>7</v>
      </c>
      <c r="H1636" s="405">
        <v>19</v>
      </c>
      <c r="I1636" s="405">
        <v>4</v>
      </c>
      <c r="J1636" s="405">
        <v>4</v>
      </c>
      <c r="K1636" s="405">
        <v>1</v>
      </c>
      <c r="L1636" s="405">
        <v>1</v>
      </c>
      <c r="M1636" s="405">
        <v>0</v>
      </c>
      <c r="N1636" s="405">
        <v>14</v>
      </c>
      <c r="O1636" s="405">
        <v>8</v>
      </c>
      <c r="P1636" s="405">
        <v>7</v>
      </c>
      <c r="Q1636" s="405">
        <v>3</v>
      </c>
      <c r="R1636" s="405">
        <v>86</v>
      </c>
      <c r="S1636" s="405">
        <v>55</v>
      </c>
      <c r="T1636" s="405">
        <v>31</v>
      </c>
    </row>
    <row r="1637" spans="1:20">
      <c r="A1637" s="405" t="s">
        <v>12295</v>
      </c>
      <c r="B1637" s="405" t="s">
        <v>12296</v>
      </c>
      <c r="C1637" s="405" t="s">
        <v>37</v>
      </c>
      <c r="D1637" s="405" t="s">
        <v>12297</v>
      </c>
      <c r="F1637" s="405">
        <v>1</v>
      </c>
      <c r="G1637" s="405">
        <v>0</v>
      </c>
      <c r="H1637" s="405">
        <v>11</v>
      </c>
      <c r="I1637" s="405">
        <v>12</v>
      </c>
      <c r="J1637" s="405">
        <v>14</v>
      </c>
      <c r="K1637" s="405">
        <v>1</v>
      </c>
      <c r="L1637" s="405">
        <v>1</v>
      </c>
      <c r="M1637" s="405">
        <v>0</v>
      </c>
      <c r="N1637" s="405">
        <v>2</v>
      </c>
      <c r="O1637" s="405">
        <v>4</v>
      </c>
      <c r="P1637" s="405">
        <v>8</v>
      </c>
      <c r="Q1637" s="405">
        <v>3</v>
      </c>
      <c r="R1637" s="405">
        <v>57</v>
      </c>
      <c r="S1637" s="405">
        <v>42</v>
      </c>
      <c r="T1637" s="405">
        <v>15</v>
      </c>
    </row>
    <row r="1638" spans="1:20">
      <c r="A1638" s="405" t="s">
        <v>3367</v>
      </c>
      <c r="B1638" s="405" t="s">
        <v>8631</v>
      </c>
      <c r="C1638" s="405" t="s">
        <v>37</v>
      </c>
      <c r="D1638" s="405" t="s">
        <v>3368</v>
      </c>
      <c r="F1638" s="405">
        <v>0</v>
      </c>
      <c r="G1638" s="405">
        <v>2</v>
      </c>
      <c r="H1638" s="405">
        <v>13</v>
      </c>
      <c r="I1638" s="405">
        <v>1</v>
      </c>
      <c r="J1638" s="405">
        <v>1</v>
      </c>
      <c r="K1638" s="405">
        <v>0</v>
      </c>
      <c r="L1638" s="405">
        <v>0</v>
      </c>
      <c r="M1638" s="405">
        <v>0</v>
      </c>
      <c r="N1638" s="405">
        <v>2</v>
      </c>
      <c r="O1638" s="405">
        <v>5</v>
      </c>
      <c r="P1638" s="405">
        <v>8</v>
      </c>
      <c r="Q1638" s="405">
        <v>2</v>
      </c>
      <c r="R1638" s="405">
        <v>34</v>
      </c>
      <c r="S1638" s="405">
        <v>22</v>
      </c>
      <c r="T1638" s="405">
        <v>12</v>
      </c>
    </row>
    <row r="1639" spans="1:20">
      <c r="A1639" s="405" t="s">
        <v>5160</v>
      </c>
      <c r="B1639" s="405" t="s">
        <v>5161</v>
      </c>
      <c r="C1639" s="405" t="s">
        <v>37</v>
      </c>
      <c r="D1639" s="405" t="s">
        <v>5164</v>
      </c>
      <c r="E1639" s="405" t="s">
        <v>5165</v>
      </c>
      <c r="F1639" s="405">
        <v>0</v>
      </c>
      <c r="G1639" s="405">
        <v>0</v>
      </c>
      <c r="H1639" s="405">
        <v>0</v>
      </c>
      <c r="I1639" s="405">
        <v>0</v>
      </c>
      <c r="J1639" s="405">
        <v>0</v>
      </c>
      <c r="K1639" s="405">
        <v>0</v>
      </c>
      <c r="L1639" s="405">
        <v>0</v>
      </c>
      <c r="M1639" s="405">
        <v>0</v>
      </c>
      <c r="N1639" s="405">
        <v>0</v>
      </c>
      <c r="O1639" s="405">
        <v>0</v>
      </c>
      <c r="P1639" s="405">
        <v>0</v>
      </c>
      <c r="Q1639" s="405">
        <v>0</v>
      </c>
      <c r="R1639" s="405">
        <v>0</v>
      </c>
      <c r="S1639" s="405">
        <v>0</v>
      </c>
      <c r="T1639" s="405">
        <v>0</v>
      </c>
    </row>
    <row r="1640" spans="1:20">
      <c r="A1640" s="405" t="s">
        <v>12298</v>
      </c>
      <c r="B1640" s="405" t="s">
        <v>12299</v>
      </c>
      <c r="C1640" s="405" t="s">
        <v>37</v>
      </c>
      <c r="D1640" s="405" t="s">
        <v>12300</v>
      </c>
      <c r="F1640" s="405">
        <v>0</v>
      </c>
      <c r="G1640" s="405">
        <v>0</v>
      </c>
      <c r="H1640" s="405">
        <v>0</v>
      </c>
      <c r="I1640" s="405">
        <v>0</v>
      </c>
      <c r="J1640" s="405">
        <v>0</v>
      </c>
      <c r="K1640" s="405">
        <v>0</v>
      </c>
      <c r="L1640" s="405">
        <v>0</v>
      </c>
      <c r="M1640" s="405">
        <v>0</v>
      </c>
      <c r="N1640" s="405">
        <v>0</v>
      </c>
      <c r="O1640" s="405">
        <v>0</v>
      </c>
      <c r="P1640" s="405">
        <v>0</v>
      </c>
      <c r="Q1640" s="405">
        <v>0</v>
      </c>
      <c r="R1640" s="405">
        <v>0</v>
      </c>
      <c r="S1640" s="405">
        <v>0</v>
      </c>
      <c r="T1640" s="405">
        <v>0</v>
      </c>
    </row>
    <row r="1641" spans="1:20">
      <c r="A1641" s="405" t="s">
        <v>12301</v>
      </c>
      <c r="B1641" s="405" t="s">
        <v>12302</v>
      </c>
      <c r="C1641" s="405" t="s">
        <v>37</v>
      </c>
      <c r="D1641" s="405" t="s">
        <v>12303</v>
      </c>
      <c r="E1641" s="405" t="s">
        <v>12304</v>
      </c>
      <c r="F1641" s="405">
        <v>0</v>
      </c>
      <c r="G1641" s="405">
        <v>0</v>
      </c>
      <c r="H1641" s="405">
        <v>0</v>
      </c>
      <c r="I1641" s="405">
        <v>0</v>
      </c>
      <c r="J1641" s="405">
        <v>0</v>
      </c>
      <c r="K1641" s="405">
        <v>0</v>
      </c>
      <c r="L1641" s="405">
        <v>0</v>
      </c>
      <c r="M1641" s="405">
        <v>0</v>
      </c>
      <c r="N1641" s="405">
        <v>0</v>
      </c>
      <c r="O1641" s="405">
        <v>0</v>
      </c>
      <c r="P1641" s="405">
        <v>0</v>
      </c>
      <c r="Q1641" s="405">
        <v>0</v>
      </c>
      <c r="R1641" s="405">
        <v>0</v>
      </c>
      <c r="S1641" s="405">
        <v>0</v>
      </c>
      <c r="T1641" s="405">
        <v>0</v>
      </c>
    </row>
    <row r="1642" spans="1:20">
      <c r="A1642" s="405" t="s">
        <v>12305</v>
      </c>
      <c r="B1642" s="405" t="s">
        <v>9422</v>
      </c>
      <c r="C1642" s="405" t="s">
        <v>37</v>
      </c>
      <c r="D1642" s="405" t="s">
        <v>12306</v>
      </c>
      <c r="E1642" s="405" t="s">
        <v>12307</v>
      </c>
      <c r="F1642" s="405">
        <v>1</v>
      </c>
      <c r="G1642" s="405">
        <v>0</v>
      </c>
      <c r="H1642" s="405">
        <v>6</v>
      </c>
      <c r="I1642" s="405">
        <v>3</v>
      </c>
      <c r="J1642" s="405">
        <v>3</v>
      </c>
      <c r="K1642" s="405">
        <v>0</v>
      </c>
      <c r="L1642" s="405">
        <v>0</v>
      </c>
      <c r="M1642" s="405">
        <v>0</v>
      </c>
      <c r="N1642" s="405">
        <v>2</v>
      </c>
      <c r="O1642" s="405">
        <v>4</v>
      </c>
      <c r="P1642" s="405">
        <v>6</v>
      </c>
      <c r="Q1642" s="405">
        <v>2</v>
      </c>
      <c r="R1642" s="405">
        <v>27</v>
      </c>
      <c r="S1642" s="405">
        <v>19</v>
      </c>
      <c r="T1642" s="405">
        <v>8</v>
      </c>
    </row>
    <row r="1643" spans="1:20">
      <c r="A1643" s="405" t="s">
        <v>12308</v>
      </c>
      <c r="B1643" s="405" t="s">
        <v>3891</v>
      </c>
      <c r="C1643" s="405" t="s">
        <v>37</v>
      </c>
      <c r="D1643" s="405" t="s">
        <v>12309</v>
      </c>
      <c r="E1643" s="405" t="s">
        <v>12310</v>
      </c>
      <c r="F1643" s="405">
        <v>2</v>
      </c>
      <c r="G1643" s="405">
        <v>8</v>
      </c>
      <c r="H1643" s="405">
        <v>10</v>
      </c>
      <c r="I1643" s="405">
        <v>20</v>
      </c>
      <c r="J1643" s="405">
        <v>10</v>
      </c>
      <c r="K1643" s="405">
        <v>0</v>
      </c>
      <c r="L1643" s="405">
        <v>0</v>
      </c>
      <c r="M1643" s="405">
        <v>0</v>
      </c>
      <c r="N1643" s="405">
        <v>6</v>
      </c>
      <c r="O1643" s="405">
        <v>24</v>
      </c>
      <c r="P1643" s="405">
        <v>65</v>
      </c>
      <c r="Q1643" s="405">
        <v>50</v>
      </c>
      <c r="R1643" s="405">
        <v>195</v>
      </c>
      <c r="S1643" s="405">
        <v>146</v>
      </c>
      <c r="T1643" s="405">
        <v>49</v>
      </c>
    </row>
    <row r="1644" spans="1:20">
      <c r="A1644" s="405" t="s">
        <v>12311</v>
      </c>
      <c r="B1644" s="405" t="s">
        <v>4902</v>
      </c>
      <c r="C1644" s="405" t="s">
        <v>37</v>
      </c>
      <c r="D1644" s="405" t="s">
        <v>12312</v>
      </c>
      <c r="F1644" s="405">
        <v>0</v>
      </c>
      <c r="G1644" s="405">
        <v>0</v>
      </c>
      <c r="H1644" s="405">
        <v>0</v>
      </c>
      <c r="I1644" s="405">
        <v>0</v>
      </c>
      <c r="J1644" s="405">
        <v>0</v>
      </c>
      <c r="K1644" s="405">
        <v>0</v>
      </c>
      <c r="L1644" s="405">
        <v>0</v>
      </c>
      <c r="M1644" s="405">
        <v>0</v>
      </c>
      <c r="N1644" s="405">
        <v>0</v>
      </c>
      <c r="O1644" s="405">
        <v>0</v>
      </c>
      <c r="P1644" s="405">
        <v>0</v>
      </c>
      <c r="Q1644" s="405">
        <v>0</v>
      </c>
      <c r="R1644" s="405">
        <v>0</v>
      </c>
      <c r="S1644" s="405">
        <v>0</v>
      </c>
      <c r="T1644" s="405">
        <v>0</v>
      </c>
    </row>
    <row r="1645" spans="1:20">
      <c r="A1645" s="405" t="s">
        <v>12313</v>
      </c>
      <c r="B1645" s="405" t="s">
        <v>12314</v>
      </c>
      <c r="C1645" s="405" t="s">
        <v>37</v>
      </c>
      <c r="D1645" s="405" t="s">
        <v>8120</v>
      </c>
      <c r="E1645" s="405" t="s">
        <v>8121</v>
      </c>
      <c r="F1645" s="405">
        <v>0</v>
      </c>
      <c r="G1645" s="405">
        <v>0</v>
      </c>
      <c r="H1645" s="405">
        <v>0</v>
      </c>
      <c r="I1645" s="405">
        <v>0</v>
      </c>
      <c r="J1645" s="405">
        <v>0</v>
      </c>
      <c r="K1645" s="405">
        <v>0</v>
      </c>
      <c r="L1645" s="405">
        <v>0</v>
      </c>
      <c r="M1645" s="405">
        <v>0</v>
      </c>
      <c r="N1645" s="405">
        <v>0</v>
      </c>
      <c r="O1645" s="405">
        <v>0</v>
      </c>
      <c r="P1645" s="405">
        <v>0</v>
      </c>
      <c r="Q1645" s="405">
        <v>0</v>
      </c>
      <c r="R1645" s="405">
        <v>0</v>
      </c>
      <c r="S1645" s="405">
        <v>0</v>
      </c>
      <c r="T1645" s="405">
        <v>0</v>
      </c>
    </row>
    <row r="1646" spans="1:20">
      <c r="A1646" s="405" t="s">
        <v>12315</v>
      </c>
      <c r="B1646" s="405" t="s">
        <v>12314</v>
      </c>
      <c r="C1646" s="405" t="s">
        <v>37</v>
      </c>
      <c r="D1646" s="405" t="s">
        <v>12316</v>
      </c>
      <c r="E1646" s="405" t="s">
        <v>12317</v>
      </c>
      <c r="F1646" s="405">
        <v>0</v>
      </c>
      <c r="G1646" s="405">
        <v>0</v>
      </c>
      <c r="H1646" s="405">
        <v>0</v>
      </c>
      <c r="I1646" s="405">
        <v>0</v>
      </c>
      <c r="J1646" s="405">
        <v>0</v>
      </c>
      <c r="K1646" s="405">
        <v>0</v>
      </c>
      <c r="L1646" s="405">
        <v>0</v>
      </c>
      <c r="M1646" s="405">
        <v>0</v>
      </c>
      <c r="N1646" s="405">
        <v>0</v>
      </c>
      <c r="O1646" s="405">
        <v>0</v>
      </c>
      <c r="P1646" s="405">
        <v>1</v>
      </c>
      <c r="Q1646" s="405">
        <v>0</v>
      </c>
      <c r="R1646" s="405">
        <v>1</v>
      </c>
      <c r="S1646" s="405">
        <v>1</v>
      </c>
      <c r="T1646" s="405">
        <v>0</v>
      </c>
    </row>
    <row r="1647" spans="1:20">
      <c r="A1647" s="405" t="s">
        <v>12318</v>
      </c>
      <c r="B1647" s="405" t="s">
        <v>12319</v>
      </c>
      <c r="C1647" s="405" t="s">
        <v>37</v>
      </c>
      <c r="D1647" s="405" t="s">
        <v>12320</v>
      </c>
      <c r="E1647" s="405" t="s">
        <v>12321</v>
      </c>
      <c r="F1647" s="405">
        <v>0</v>
      </c>
      <c r="G1647" s="405">
        <v>2</v>
      </c>
      <c r="H1647" s="405">
        <v>6</v>
      </c>
      <c r="I1647" s="405">
        <v>1</v>
      </c>
      <c r="J1647" s="405">
        <v>3</v>
      </c>
      <c r="K1647" s="405">
        <v>0</v>
      </c>
      <c r="L1647" s="405">
        <v>0</v>
      </c>
      <c r="M1647" s="405">
        <v>0</v>
      </c>
      <c r="N1647" s="405">
        <v>0</v>
      </c>
      <c r="O1647" s="405">
        <v>1</v>
      </c>
      <c r="P1647" s="405">
        <v>2</v>
      </c>
      <c r="Q1647" s="405">
        <v>1</v>
      </c>
      <c r="R1647" s="405">
        <v>16</v>
      </c>
      <c r="S1647" s="405">
        <v>14</v>
      </c>
      <c r="T1647" s="405">
        <v>2</v>
      </c>
    </row>
    <row r="1648" spans="1:20">
      <c r="A1648" s="405" t="s">
        <v>12322</v>
      </c>
      <c r="B1648" s="405" t="s">
        <v>8647</v>
      </c>
      <c r="C1648" s="405" t="s">
        <v>37</v>
      </c>
      <c r="D1648" s="405" t="s">
        <v>12323</v>
      </c>
      <c r="E1648" s="405" t="s">
        <v>12324</v>
      </c>
      <c r="F1648" s="405">
        <v>0</v>
      </c>
      <c r="G1648" s="405">
        <v>0</v>
      </c>
      <c r="H1648" s="405">
        <v>0</v>
      </c>
      <c r="I1648" s="405">
        <v>0</v>
      </c>
      <c r="J1648" s="405">
        <v>0</v>
      </c>
      <c r="K1648" s="405">
        <v>0</v>
      </c>
      <c r="L1648" s="405">
        <v>0</v>
      </c>
      <c r="M1648" s="405">
        <v>0</v>
      </c>
      <c r="N1648" s="405">
        <v>0</v>
      </c>
      <c r="O1648" s="405">
        <v>0</v>
      </c>
      <c r="P1648" s="405">
        <v>0</v>
      </c>
      <c r="Q1648" s="405">
        <v>0</v>
      </c>
      <c r="R1648" s="405">
        <v>0</v>
      </c>
      <c r="S1648" s="405">
        <v>0</v>
      </c>
      <c r="T1648" s="405">
        <v>0</v>
      </c>
    </row>
    <row r="1649" spans="1:20">
      <c r="A1649" s="405" t="s">
        <v>12325</v>
      </c>
      <c r="B1649" s="405" t="s">
        <v>12326</v>
      </c>
      <c r="C1649" s="405" t="s">
        <v>37</v>
      </c>
      <c r="D1649" s="405" t="s">
        <v>12327</v>
      </c>
      <c r="F1649" s="405">
        <v>0</v>
      </c>
      <c r="G1649" s="405">
        <v>0</v>
      </c>
      <c r="H1649" s="405">
        <v>0</v>
      </c>
      <c r="I1649" s="405">
        <v>0</v>
      </c>
      <c r="J1649" s="405">
        <v>0</v>
      </c>
      <c r="K1649" s="405">
        <v>0</v>
      </c>
      <c r="L1649" s="405">
        <v>0</v>
      </c>
      <c r="M1649" s="405">
        <v>0</v>
      </c>
      <c r="N1649" s="405">
        <v>0</v>
      </c>
      <c r="O1649" s="405">
        <v>0</v>
      </c>
      <c r="P1649" s="405">
        <v>0</v>
      </c>
      <c r="Q1649" s="405">
        <v>0</v>
      </c>
      <c r="R1649" s="405">
        <v>0</v>
      </c>
      <c r="S1649" s="405">
        <v>0</v>
      </c>
      <c r="T1649" s="405">
        <v>0</v>
      </c>
    </row>
    <row r="1650" spans="1:20">
      <c r="A1650" s="405" t="s">
        <v>12328</v>
      </c>
      <c r="B1650" s="405" t="s">
        <v>8647</v>
      </c>
      <c r="C1650" s="405" t="s">
        <v>37</v>
      </c>
      <c r="D1650" s="405" t="s">
        <v>12329</v>
      </c>
      <c r="E1650" s="405" t="s">
        <v>12330</v>
      </c>
      <c r="F1650" s="405">
        <v>0</v>
      </c>
      <c r="G1650" s="405">
        <v>0</v>
      </c>
      <c r="H1650" s="405">
        <v>0</v>
      </c>
      <c r="I1650" s="405">
        <v>0</v>
      </c>
      <c r="J1650" s="405">
        <v>0</v>
      </c>
      <c r="K1650" s="405">
        <v>0</v>
      </c>
      <c r="L1650" s="405">
        <v>0</v>
      </c>
      <c r="M1650" s="405">
        <v>0</v>
      </c>
      <c r="N1650" s="405">
        <v>0</v>
      </c>
      <c r="O1650" s="405">
        <v>0</v>
      </c>
      <c r="P1650" s="405">
        <v>0</v>
      </c>
      <c r="Q1650" s="405">
        <v>0</v>
      </c>
      <c r="R1650" s="405">
        <v>0</v>
      </c>
      <c r="S1650" s="405">
        <v>0</v>
      </c>
      <c r="T1650" s="405">
        <v>0</v>
      </c>
    </row>
    <row r="1651" spans="1:20">
      <c r="A1651" s="405" t="s">
        <v>12331</v>
      </c>
      <c r="B1651" s="405" t="s">
        <v>8664</v>
      </c>
      <c r="C1651" s="405" t="s">
        <v>37</v>
      </c>
      <c r="D1651" s="405" t="s">
        <v>12332</v>
      </c>
      <c r="F1651" s="405">
        <v>0</v>
      </c>
      <c r="G1651" s="405">
        <v>1</v>
      </c>
      <c r="H1651" s="405">
        <v>3</v>
      </c>
      <c r="I1651" s="405">
        <v>1</v>
      </c>
      <c r="J1651" s="405">
        <v>1</v>
      </c>
      <c r="K1651" s="405">
        <v>0</v>
      </c>
      <c r="L1651" s="405">
        <v>0</v>
      </c>
      <c r="M1651" s="405">
        <v>0</v>
      </c>
      <c r="N1651" s="405">
        <v>0</v>
      </c>
      <c r="O1651" s="405">
        <v>1</v>
      </c>
      <c r="P1651" s="405">
        <v>3</v>
      </c>
      <c r="Q1651" s="405">
        <v>0</v>
      </c>
      <c r="R1651" s="405">
        <v>10</v>
      </c>
      <c r="S1651" s="405">
        <v>9</v>
      </c>
      <c r="T1651" s="405">
        <v>1</v>
      </c>
    </row>
    <row r="1652" spans="1:20">
      <c r="A1652" s="405" t="s">
        <v>12333</v>
      </c>
      <c r="B1652" s="405" t="s">
        <v>9175</v>
      </c>
      <c r="C1652" s="405" t="s">
        <v>37</v>
      </c>
      <c r="D1652" s="405" t="s">
        <v>12334</v>
      </c>
      <c r="E1652" s="405" t="s">
        <v>12335</v>
      </c>
      <c r="F1652" s="405">
        <v>0</v>
      </c>
      <c r="G1652" s="405">
        <v>0</v>
      </c>
      <c r="H1652" s="405">
        <v>0</v>
      </c>
      <c r="I1652" s="405">
        <v>0</v>
      </c>
      <c r="J1652" s="405">
        <v>0</v>
      </c>
      <c r="K1652" s="405">
        <v>0</v>
      </c>
      <c r="L1652" s="405">
        <v>0</v>
      </c>
      <c r="M1652" s="405">
        <v>0</v>
      </c>
      <c r="N1652" s="405">
        <v>0</v>
      </c>
      <c r="O1652" s="405">
        <v>0</v>
      </c>
      <c r="P1652" s="405">
        <v>0</v>
      </c>
      <c r="Q1652" s="405">
        <v>0</v>
      </c>
      <c r="R1652" s="405">
        <v>0</v>
      </c>
      <c r="S1652" s="405">
        <v>0</v>
      </c>
      <c r="T1652" s="405">
        <v>0</v>
      </c>
    </row>
    <row r="1653" spans="1:20">
      <c r="A1653" s="405" t="s">
        <v>12336</v>
      </c>
      <c r="B1653" s="405" t="s">
        <v>3971</v>
      </c>
      <c r="C1653" s="405" t="s">
        <v>37</v>
      </c>
      <c r="D1653" s="405" t="s">
        <v>12337</v>
      </c>
      <c r="E1653" s="405" t="s">
        <v>2166</v>
      </c>
      <c r="F1653" s="405">
        <v>0</v>
      </c>
      <c r="G1653" s="405">
        <v>0</v>
      </c>
      <c r="H1653" s="405">
        <v>0</v>
      </c>
      <c r="I1653" s="405">
        <v>0</v>
      </c>
      <c r="J1653" s="405">
        <v>0</v>
      </c>
      <c r="K1653" s="405">
        <v>0</v>
      </c>
      <c r="L1653" s="405">
        <v>0</v>
      </c>
      <c r="M1653" s="405">
        <v>0</v>
      </c>
      <c r="N1653" s="405">
        <v>0</v>
      </c>
      <c r="O1653" s="405">
        <v>0</v>
      </c>
      <c r="P1653" s="405">
        <v>0</v>
      </c>
      <c r="Q1653" s="405">
        <v>0</v>
      </c>
      <c r="R1653" s="405">
        <v>0</v>
      </c>
      <c r="S1653" s="405">
        <v>0</v>
      </c>
      <c r="T1653" s="405">
        <v>0</v>
      </c>
    </row>
    <row r="1654" spans="1:20">
      <c r="A1654" s="405" t="s">
        <v>2255</v>
      </c>
      <c r="B1654" s="405" t="s">
        <v>7181</v>
      </c>
      <c r="C1654" s="405" t="s">
        <v>37</v>
      </c>
      <c r="D1654" s="405" t="s">
        <v>2256</v>
      </c>
      <c r="F1654" s="405">
        <v>0</v>
      </c>
      <c r="G1654" s="405">
        <v>0</v>
      </c>
      <c r="H1654" s="405">
        <v>0</v>
      </c>
      <c r="I1654" s="405">
        <v>0</v>
      </c>
      <c r="J1654" s="405">
        <v>0</v>
      </c>
      <c r="K1654" s="405">
        <v>0</v>
      </c>
      <c r="L1654" s="405">
        <v>0</v>
      </c>
      <c r="M1654" s="405">
        <v>0</v>
      </c>
      <c r="N1654" s="405">
        <v>0</v>
      </c>
      <c r="O1654" s="405">
        <v>0</v>
      </c>
      <c r="P1654" s="405">
        <v>0</v>
      </c>
      <c r="Q1654" s="405">
        <v>0</v>
      </c>
      <c r="R1654" s="405">
        <v>0</v>
      </c>
      <c r="S1654" s="405">
        <v>0</v>
      </c>
      <c r="T1654" s="405">
        <v>0</v>
      </c>
    </row>
    <row r="1655" spans="1:20">
      <c r="A1655" s="405" t="s">
        <v>12338</v>
      </c>
      <c r="B1655" s="405" t="s">
        <v>128</v>
      </c>
      <c r="C1655" s="405" t="s">
        <v>37</v>
      </c>
      <c r="D1655" s="405" t="s">
        <v>12339</v>
      </c>
      <c r="E1655" s="405" t="s">
        <v>12340</v>
      </c>
      <c r="F1655" s="405">
        <v>0</v>
      </c>
      <c r="G1655" s="405">
        <v>0</v>
      </c>
      <c r="H1655" s="405">
        <v>0</v>
      </c>
      <c r="I1655" s="405">
        <v>0</v>
      </c>
      <c r="J1655" s="405">
        <v>0</v>
      </c>
      <c r="K1655" s="405">
        <v>0</v>
      </c>
      <c r="L1655" s="405">
        <v>0</v>
      </c>
      <c r="M1655" s="405">
        <v>0</v>
      </c>
      <c r="N1655" s="405">
        <v>0</v>
      </c>
      <c r="O1655" s="405">
        <v>0</v>
      </c>
      <c r="P1655" s="405">
        <v>0</v>
      </c>
      <c r="Q1655" s="405">
        <v>0</v>
      </c>
      <c r="R1655" s="405">
        <v>0</v>
      </c>
      <c r="S1655" s="405">
        <v>0</v>
      </c>
      <c r="T1655" s="405">
        <v>0</v>
      </c>
    </row>
    <row r="1656" spans="1:20">
      <c r="A1656" s="405" t="s">
        <v>12341</v>
      </c>
      <c r="B1656" s="405" t="s">
        <v>12342</v>
      </c>
      <c r="C1656" s="405" t="s">
        <v>37</v>
      </c>
      <c r="D1656" s="405" t="s">
        <v>12343</v>
      </c>
      <c r="F1656" s="405">
        <v>0</v>
      </c>
      <c r="G1656" s="405">
        <v>0</v>
      </c>
      <c r="H1656" s="405">
        <v>0</v>
      </c>
      <c r="I1656" s="405">
        <v>0</v>
      </c>
      <c r="J1656" s="405">
        <v>0</v>
      </c>
      <c r="K1656" s="405">
        <v>0</v>
      </c>
      <c r="L1656" s="405">
        <v>0</v>
      </c>
      <c r="M1656" s="405">
        <v>0</v>
      </c>
      <c r="N1656" s="405">
        <v>0</v>
      </c>
      <c r="O1656" s="405">
        <v>0</v>
      </c>
      <c r="P1656" s="405">
        <v>0</v>
      </c>
      <c r="Q1656" s="405">
        <v>0</v>
      </c>
      <c r="R1656" s="405">
        <v>0</v>
      </c>
      <c r="S1656" s="405">
        <v>0</v>
      </c>
      <c r="T1656" s="405">
        <v>0</v>
      </c>
    </row>
    <row r="1657" spans="1:20">
      <c r="A1657" s="405" t="s">
        <v>12344</v>
      </c>
      <c r="B1657" s="405" t="s">
        <v>9248</v>
      </c>
      <c r="C1657" s="405" t="s">
        <v>37</v>
      </c>
      <c r="D1657" s="405" t="s">
        <v>12345</v>
      </c>
      <c r="F1657" s="405">
        <v>8</v>
      </c>
      <c r="G1657" s="405">
        <v>16</v>
      </c>
      <c r="H1657" s="405">
        <v>10</v>
      </c>
      <c r="I1657" s="405">
        <v>15</v>
      </c>
      <c r="J1657" s="405">
        <v>3</v>
      </c>
      <c r="K1657" s="405">
        <v>2</v>
      </c>
      <c r="L1657" s="405">
        <v>1</v>
      </c>
      <c r="M1657" s="405">
        <v>4</v>
      </c>
      <c r="N1657" s="405">
        <v>7</v>
      </c>
      <c r="O1657" s="405">
        <v>7</v>
      </c>
      <c r="P1657" s="405">
        <v>11</v>
      </c>
      <c r="Q1657" s="405">
        <v>6</v>
      </c>
      <c r="R1657" s="405">
        <v>90</v>
      </c>
      <c r="S1657" s="405">
        <v>66</v>
      </c>
      <c r="T1657" s="405">
        <v>24</v>
      </c>
    </row>
    <row r="1658" spans="1:20">
      <c r="A1658" s="405" t="s">
        <v>12346</v>
      </c>
      <c r="B1658" s="405" t="s">
        <v>9248</v>
      </c>
      <c r="C1658" s="405" t="s">
        <v>37</v>
      </c>
      <c r="D1658" s="405" t="s">
        <v>12347</v>
      </c>
      <c r="F1658" s="405">
        <v>0</v>
      </c>
      <c r="G1658" s="405">
        <v>5</v>
      </c>
      <c r="H1658" s="405">
        <v>1</v>
      </c>
      <c r="I1658" s="405">
        <v>0</v>
      </c>
      <c r="J1658" s="405">
        <v>0</v>
      </c>
      <c r="K1658" s="405">
        <v>0</v>
      </c>
      <c r="L1658" s="405">
        <v>0</v>
      </c>
      <c r="M1658" s="405">
        <v>0</v>
      </c>
      <c r="N1658" s="405">
        <v>0</v>
      </c>
      <c r="O1658" s="405">
        <v>0</v>
      </c>
      <c r="P1658" s="405">
        <v>0</v>
      </c>
      <c r="Q1658" s="405">
        <v>0</v>
      </c>
      <c r="R1658" s="405">
        <v>6</v>
      </c>
      <c r="S1658" s="405">
        <v>5</v>
      </c>
      <c r="T1658" s="405">
        <v>1</v>
      </c>
    </row>
    <row r="1659" spans="1:20">
      <c r="A1659" s="405" t="s">
        <v>12348</v>
      </c>
      <c r="B1659" s="405" t="s">
        <v>11934</v>
      </c>
      <c r="C1659" s="405" t="s">
        <v>37</v>
      </c>
      <c r="D1659" s="405" t="s">
        <v>12349</v>
      </c>
      <c r="F1659" s="405">
        <v>0</v>
      </c>
      <c r="G1659" s="405">
        <v>0</v>
      </c>
      <c r="H1659" s="405">
        <v>0</v>
      </c>
      <c r="I1659" s="405">
        <v>0</v>
      </c>
      <c r="J1659" s="405">
        <v>0</v>
      </c>
      <c r="K1659" s="405">
        <v>0</v>
      </c>
      <c r="L1659" s="405">
        <v>0</v>
      </c>
      <c r="M1659" s="405">
        <v>0</v>
      </c>
      <c r="N1659" s="405">
        <v>0</v>
      </c>
      <c r="O1659" s="405">
        <v>0</v>
      </c>
      <c r="P1659" s="405">
        <v>0</v>
      </c>
      <c r="Q1659" s="405">
        <v>0</v>
      </c>
      <c r="R1659" s="405">
        <v>0</v>
      </c>
      <c r="S1659" s="405">
        <v>0</v>
      </c>
      <c r="T1659" s="405">
        <v>0</v>
      </c>
    </row>
    <row r="1660" spans="1:20">
      <c r="A1660" s="405" t="s">
        <v>12350</v>
      </c>
      <c r="B1660" s="405" t="s">
        <v>8590</v>
      </c>
      <c r="C1660" s="405" t="s">
        <v>37</v>
      </c>
      <c r="D1660" s="405" t="s">
        <v>12351</v>
      </c>
      <c r="F1660" s="405">
        <v>0</v>
      </c>
      <c r="G1660" s="405">
        <v>0</v>
      </c>
      <c r="H1660" s="405">
        <v>0</v>
      </c>
      <c r="I1660" s="405">
        <v>0</v>
      </c>
      <c r="J1660" s="405">
        <v>0</v>
      </c>
      <c r="K1660" s="405">
        <v>0</v>
      </c>
      <c r="L1660" s="405">
        <v>0</v>
      </c>
      <c r="M1660" s="405">
        <v>0</v>
      </c>
      <c r="N1660" s="405">
        <v>0</v>
      </c>
      <c r="O1660" s="405">
        <v>0</v>
      </c>
      <c r="P1660" s="405">
        <v>0</v>
      </c>
      <c r="Q1660" s="405">
        <v>0</v>
      </c>
      <c r="R1660" s="405">
        <v>0</v>
      </c>
      <c r="S1660" s="405">
        <v>0</v>
      </c>
      <c r="T1660" s="405">
        <v>0</v>
      </c>
    </row>
    <row r="1661" spans="1:20">
      <c r="A1661" s="405" t="s">
        <v>12352</v>
      </c>
      <c r="B1661" s="405" t="s">
        <v>12353</v>
      </c>
      <c r="C1661" s="405" t="s">
        <v>37</v>
      </c>
      <c r="D1661" s="405" t="s">
        <v>12354</v>
      </c>
      <c r="F1661" s="405">
        <v>0</v>
      </c>
      <c r="G1661" s="405">
        <v>0</v>
      </c>
      <c r="H1661" s="405">
        <v>0</v>
      </c>
      <c r="I1661" s="405">
        <v>0</v>
      </c>
      <c r="J1661" s="405">
        <v>5</v>
      </c>
      <c r="K1661" s="405">
        <v>0</v>
      </c>
      <c r="L1661" s="405">
        <v>0</v>
      </c>
      <c r="M1661" s="405">
        <v>0</v>
      </c>
      <c r="N1661" s="405">
        <v>0</v>
      </c>
      <c r="O1661" s="405">
        <v>0</v>
      </c>
      <c r="P1661" s="405">
        <v>0</v>
      </c>
      <c r="Q1661" s="405">
        <v>0</v>
      </c>
      <c r="R1661" s="405">
        <v>5</v>
      </c>
      <c r="S1661" s="405">
        <v>1</v>
      </c>
      <c r="T1661" s="405">
        <v>4</v>
      </c>
    </row>
    <row r="1662" spans="1:20">
      <c r="A1662" s="405" t="s">
        <v>5166</v>
      </c>
      <c r="B1662" s="405" t="s">
        <v>12355</v>
      </c>
      <c r="C1662" s="405" t="s">
        <v>37</v>
      </c>
      <c r="D1662" s="405" t="s">
        <v>5170</v>
      </c>
      <c r="E1662" s="405" t="s">
        <v>5171</v>
      </c>
      <c r="F1662" s="405">
        <v>0</v>
      </c>
      <c r="G1662" s="405">
        <v>5</v>
      </c>
      <c r="H1662" s="405">
        <v>0</v>
      </c>
      <c r="I1662" s="405">
        <v>2</v>
      </c>
      <c r="J1662" s="405">
        <v>0</v>
      </c>
      <c r="K1662" s="405">
        <v>0</v>
      </c>
      <c r="L1662" s="405">
        <v>0</v>
      </c>
      <c r="M1662" s="405">
        <v>0</v>
      </c>
      <c r="N1662" s="405">
        <v>0</v>
      </c>
      <c r="O1662" s="405">
        <v>0</v>
      </c>
      <c r="P1662" s="405">
        <v>0</v>
      </c>
      <c r="Q1662" s="405">
        <v>0</v>
      </c>
      <c r="R1662" s="405">
        <v>7</v>
      </c>
      <c r="S1662" s="405">
        <v>4</v>
      </c>
      <c r="T1662" s="405">
        <v>3</v>
      </c>
    </row>
    <row r="1663" spans="1:20">
      <c r="A1663" s="405" t="s">
        <v>12356</v>
      </c>
      <c r="B1663" s="405" t="s">
        <v>12296</v>
      </c>
      <c r="C1663" s="405" t="s">
        <v>37</v>
      </c>
      <c r="D1663" s="405" t="s">
        <v>12357</v>
      </c>
      <c r="F1663" s="405">
        <v>1</v>
      </c>
      <c r="G1663" s="405">
        <v>0</v>
      </c>
      <c r="H1663" s="405">
        <v>3</v>
      </c>
      <c r="I1663" s="405">
        <v>1</v>
      </c>
      <c r="J1663" s="405">
        <v>0</v>
      </c>
      <c r="K1663" s="405">
        <v>0</v>
      </c>
      <c r="L1663" s="405">
        <v>0</v>
      </c>
      <c r="M1663" s="405">
        <v>1</v>
      </c>
      <c r="N1663" s="405">
        <v>2</v>
      </c>
      <c r="O1663" s="405">
        <v>2</v>
      </c>
      <c r="P1663" s="405">
        <v>1</v>
      </c>
      <c r="Q1663" s="405">
        <v>0</v>
      </c>
      <c r="R1663" s="405">
        <v>11</v>
      </c>
      <c r="S1663" s="405">
        <v>7</v>
      </c>
      <c r="T1663" s="405">
        <v>4</v>
      </c>
    </row>
    <row r="1664" spans="1:20">
      <c r="A1664" s="405" t="s">
        <v>12358</v>
      </c>
      <c r="B1664" s="405" t="s">
        <v>12359</v>
      </c>
      <c r="C1664" s="405" t="s">
        <v>37</v>
      </c>
      <c r="D1664" s="405" t="s">
        <v>12360</v>
      </c>
      <c r="F1664" s="405">
        <v>0</v>
      </c>
      <c r="G1664" s="405">
        <v>0</v>
      </c>
      <c r="H1664" s="405">
        <v>1</v>
      </c>
      <c r="I1664" s="405">
        <v>0</v>
      </c>
      <c r="J1664" s="405">
        <v>0</v>
      </c>
      <c r="K1664" s="405">
        <v>0</v>
      </c>
      <c r="L1664" s="405">
        <v>0</v>
      </c>
      <c r="M1664" s="405">
        <v>0</v>
      </c>
      <c r="N1664" s="405">
        <v>0</v>
      </c>
      <c r="O1664" s="405">
        <v>0</v>
      </c>
      <c r="P1664" s="405">
        <v>0</v>
      </c>
      <c r="Q1664" s="405">
        <v>0</v>
      </c>
      <c r="R1664" s="405">
        <v>1</v>
      </c>
      <c r="S1664" s="405">
        <v>1</v>
      </c>
      <c r="T1664" s="405">
        <v>0</v>
      </c>
    </row>
    <row r="1665" spans="1:20">
      <c r="A1665" s="405" t="s">
        <v>12361</v>
      </c>
      <c r="B1665" s="405" t="s">
        <v>5275</v>
      </c>
      <c r="C1665" s="405" t="s">
        <v>37</v>
      </c>
      <c r="D1665" s="5">
        <v>2936217</v>
      </c>
      <c r="E1665" s="405" t="s">
        <v>12362</v>
      </c>
      <c r="F1665" s="405">
        <v>1</v>
      </c>
      <c r="G1665" s="405">
        <v>0</v>
      </c>
      <c r="H1665" s="405">
        <v>0</v>
      </c>
      <c r="I1665" s="405">
        <v>0</v>
      </c>
      <c r="J1665" s="405">
        <v>0</v>
      </c>
      <c r="K1665" s="405">
        <v>0</v>
      </c>
      <c r="L1665" s="405">
        <v>0</v>
      </c>
      <c r="M1665" s="405">
        <v>3</v>
      </c>
      <c r="N1665" s="405">
        <v>0</v>
      </c>
      <c r="O1665" s="405">
        <v>2</v>
      </c>
      <c r="P1665" s="405">
        <v>0</v>
      </c>
      <c r="Q1665" s="405">
        <v>0</v>
      </c>
      <c r="R1665" s="405">
        <v>6</v>
      </c>
      <c r="S1665" s="405">
        <v>5</v>
      </c>
      <c r="T1665" s="405">
        <v>1</v>
      </c>
    </row>
    <row r="1666" spans="1:20">
      <c r="A1666" s="405" t="s">
        <v>12363</v>
      </c>
      <c r="B1666" s="405" t="s">
        <v>12364</v>
      </c>
      <c r="C1666" s="405" t="s">
        <v>37</v>
      </c>
      <c r="D1666" s="405" t="s">
        <v>12365</v>
      </c>
      <c r="F1666" s="405">
        <v>2</v>
      </c>
      <c r="G1666" s="405">
        <v>8</v>
      </c>
      <c r="H1666" s="405">
        <v>8</v>
      </c>
      <c r="I1666" s="405">
        <v>1</v>
      </c>
      <c r="J1666" s="405">
        <v>3</v>
      </c>
      <c r="K1666" s="405">
        <v>0</v>
      </c>
      <c r="L1666" s="405">
        <v>7</v>
      </c>
      <c r="M1666" s="405">
        <v>2</v>
      </c>
      <c r="N1666" s="405">
        <v>5</v>
      </c>
      <c r="O1666" s="405">
        <v>15</v>
      </c>
      <c r="P1666" s="405">
        <v>8</v>
      </c>
      <c r="Q1666" s="405">
        <v>11</v>
      </c>
      <c r="R1666" s="405">
        <v>70</v>
      </c>
      <c r="S1666" s="405">
        <v>54</v>
      </c>
      <c r="T1666" s="405">
        <v>16</v>
      </c>
    </row>
    <row r="1667" spans="1:20">
      <c r="A1667" s="405" t="s">
        <v>12366</v>
      </c>
      <c r="B1667" s="405" t="s">
        <v>8832</v>
      </c>
      <c r="C1667" s="405" t="s">
        <v>37</v>
      </c>
      <c r="D1667" s="405" t="s">
        <v>12367</v>
      </c>
      <c r="F1667" s="405">
        <v>0</v>
      </c>
      <c r="G1667" s="405">
        <v>0</v>
      </c>
      <c r="H1667" s="405">
        <v>0</v>
      </c>
      <c r="I1667" s="405">
        <v>0</v>
      </c>
      <c r="J1667" s="405">
        <v>0</v>
      </c>
      <c r="K1667" s="405">
        <v>0</v>
      </c>
      <c r="L1667" s="405">
        <v>0</v>
      </c>
      <c r="M1667" s="405">
        <v>0</v>
      </c>
      <c r="N1667" s="405">
        <v>0</v>
      </c>
      <c r="O1667" s="405">
        <v>0</v>
      </c>
      <c r="P1667" s="405">
        <v>0</v>
      </c>
      <c r="Q1667" s="405">
        <v>0</v>
      </c>
      <c r="R1667" s="405">
        <v>0</v>
      </c>
      <c r="S1667" s="405">
        <v>0</v>
      </c>
      <c r="T1667" s="405">
        <v>0</v>
      </c>
    </row>
    <row r="1668" spans="1:20">
      <c r="A1668" s="405" t="s">
        <v>12368</v>
      </c>
      <c r="B1668" s="405" t="s">
        <v>8782</v>
      </c>
      <c r="C1668" s="405" t="s">
        <v>37</v>
      </c>
      <c r="D1668" s="405" t="s">
        <v>12369</v>
      </c>
      <c r="F1668" s="405">
        <v>0</v>
      </c>
      <c r="G1668" s="405">
        <v>0</v>
      </c>
      <c r="H1668" s="405">
        <v>0</v>
      </c>
      <c r="I1668" s="405">
        <v>0</v>
      </c>
      <c r="J1668" s="405">
        <v>0</v>
      </c>
      <c r="K1668" s="405">
        <v>0</v>
      </c>
      <c r="L1668" s="405">
        <v>0</v>
      </c>
      <c r="M1668" s="405">
        <v>0</v>
      </c>
      <c r="N1668" s="405">
        <v>0</v>
      </c>
      <c r="O1668" s="405">
        <v>0</v>
      </c>
      <c r="P1668" s="405">
        <v>0</v>
      </c>
      <c r="Q1668" s="405">
        <v>0</v>
      </c>
      <c r="R1668" s="405">
        <v>0</v>
      </c>
      <c r="S1668" s="405">
        <v>0</v>
      </c>
      <c r="T1668" s="405">
        <v>0</v>
      </c>
    </row>
    <row r="1669" spans="1:20">
      <c r="A1669" s="405" t="s">
        <v>12370</v>
      </c>
      <c r="B1669" s="405" t="s">
        <v>12371</v>
      </c>
      <c r="C1669" s="405" t="s">
        <v>37</v>
      </c>
      <c r="D1669" s="405" t="s">
        <v>12372</v>
      </c>
      <c r="E1669" s="405" t="s">
        <v>12373</v>
      </c>
      <c r="F1669" s="405">
        <v>0</v>
      </c>
      <c r="G1669" s="405">
        <v>0</v>
      </c>
      <c r="H1669" s="405">
        <v>0</v>
      </c>
      <c r="I1669" s="405">
        <v>0</v>
      </c>
      <c r="J1669" s="405">
        <v>0</v>
      </c>
      <c r="K1669" s="405">
        <v>0</v>
      </c>
      <c r="L1669" s="405">
        <v>0</v>
      </c>
      <c r="M1669" s="405">
        <v>0</v>
      </c>
      <c r="N1669" s="405">
        <v>0</v>
      </c>
      <c r="O1669" s="405">
        <v>0</v>
      </c>
      <c r="P1669" s="405">
        <v>7</v>
      </c>
      <c r="Q1669" s="405">
        <v>3</v>
      </c>
      <c r="R1669" s="405">
        <v>10</v>
      </c>
      <c r="S1669" s="405">
        <v>7</v>
      </c>
      <c r="T1669" s="405">
        <v>3</v>
      </c>
    </row>
    <row r="1670" spans="1:20">
      <c r="A1670" s="405" t="s">
        <v>12374</v>
      </c>
      <c r="B1670" s="405" t="s">
        <v>128</v>
      </c>
      <c r="C1670" s="405" t="s">
        <v>37</v>
      </c>
      <c r="D1670" s="405" t="s">
        <v>12375</v>
      </c>
      <c r="E1670" s="405" t="s">
        <v>12376</v>
      </c>
      <c r="F1670" s="405">
        <v>0</v>
      </c>
      <c r="G1670" s="405">
        <v>1</v>
      </c>
      <c r="H1670" s="405">
        <v>0</v>
      </c>
      <c r="I1670" s="405">
        <v>1</v>
      </c>
      <c r="J1670" s="405">
        <v>1</v>
      </c>
      <c r="K1670" s="405">
        <v>0</v>
      </c>
      <c r="L1670" s="405">
        <v>0</v>
      </c>
      <c r="M1670" s="405">
        <v>0</v>
      </c>
      <c r="N1670" s="405">
        <v>1</v>
      </c>
      <c r="O1670" s="405">
        <v>1</v>
      </c>
      <c r="P1670" s="405">
        <v>0</v>
      </c>
      <c r="Q1670" s="405">
        <v>0</v>
      </c>
      <c r="R1670" s="405">
        <v>5</v>
      </c>
      <c r="S1670" s="405">
        <v>3</v>
      </c>
      <c r="T1670" s="405">
        <v>2</v>
      </c>
    </row>
    <row r="1671" spans="1:20">
      <c r="A1671" s="405" t="s">
        <v>12377</v>
      </c>
      <c r="B1671" s="405" t="s">
        <v>12378</v>
      </c>
      <c r="C1671" s="405" t="s">
        <v>37</v>
      </c>
      <c r="D1671" s="405" t="s">
        <v>12379</v>
      </c>
      <c r="F1671" s="405">
        <v>0</v>
      </c>
      <c r="G1671" s="405">
        <v>0</v>
      </c>
      <c r="H1671" s="405">
        <v>0</v>
      </c>
      <c r="I1671" s="405">
        <v>0</v>
      </c>
      <c r="J1671" s="405">
        <v>0</v>
      </c>
      <c r="K1671" s="405">
        <v>0</v>
      </c>
      <c r="L1671" s="405">
        <v>0</v>
      </c>
      <c r="M1671" s="405">
        <v>0</v>
      </c>
      <c r="N1671" s="405">
        <v>0</v>
      </c>
      <c r="O1671" s="405">
        <v>0</v>
      </c>
      <c r="P1671" s="405">
        <v>0</v>
      </c>
      <c r="Q1671" s="405">
        <v>0</v>
      </c>
      <c r="R1671" s="405">
        <v>0</v>
      </c>
      <c r="S1671" s="405">
        <v>0</v>
      </c>
      <c r="T1671" s="405">
        <v>0</v>
      </c>
    </row>
    <row r="1672" spans="1:20">
      <c r="A1672" s="405" t="s">
        <v>12380</v>
      </c>
      <c r="B1672" s="405" t="s">
        <v>12381</v>
      </c>
      <c r="C1672" s="405" t="s">
        <v>37</v>
      </c>
      <c r="D1672" s="405" t="s">
        <v>12382</v>
      </c>
      <c r="F1672" s="405">
        <v>5</v>
      </c>
      <c r="G1672" s="405">
        <v>8</v>
      </c>
      <c r="H1672" s="405">
        <v>16</v>
      </c>
      <c r="I1672" s="405">
        <v>26</v>
      </c>
      <c r="J1672" s="405">
        <v>8</v>
      </c>
      <c r="K1672" s="405">
        <v>0</v>
      </c>
      <c r="L1672" s="405">
        <v>0</v>
      </c>
      <c r="M1672" s="405">
        <v>2</v>
      </c>
      <c r="N1672" s="405">
        <v>39</v>
      </c>
      <c r="O1672" s="405">
        <v>154</v>
      </c>
      <c r="P1672" s="405">
        <v>36</v>
      </c>
      <c r="Q1672" s="405">
        <v>27</v>
      </c>
      <c r="R1672" s="405">
        <v>321</v>
      </c>
      <c r="S1672" s="405">
        <v>272</v>
      </c>
      <c r="T1672" s="405">
        <v>49</v>
      </c>
    </row>
    <row r="1673" spans="1:20">
      <c r="A1673" s="405" t="s">
        <v>12383</v>
      </c>
      <c r="B1673" s="405" t="s">
        <v>8985</v>
      </c>
      <c r="C1673" s="405" t="s">
        <v>37</v>
      </c>
      <c r="D1673" s="405" t="s">
        <v>12384</v>
      </c>
      <c r="F1673" s="405">
        <v>0</v>
      </c>
      <c r="G1673" s="405">
        <v>0</v>
      </c>
      <c r="H1673" s="405">
        <v>0</v>
      </c>
      <c r="I1673" s="405">
        <v>0</v>
      </c>
      <c r="J1673" s="405">
        <v>0</v>
      </c>
      <c r="K1673" s="405">
        <v>0</v>
      </c>
      <c r="L1673" s="405">
        <v>0</v>
      </c>
      <c r="M1673" s="405">
        <v>0</v>
      </c>
      <c r="N1673" s="405">
        <v>0</v>
      </c>
      <c r="O1673" s="405">
        <v>0</v>
      </c>
      <c r="P1673" s="405">
        <v>1</v>
      </c>
      <c r="Q1673" s="405">
        <v>0</v>
      </c>
      <c r="R1673" s="405">
        <v>1</v>
      </c>
      <c r="S1673" s="405">
        <v>1</v>
      </c>
      <c r="T1673" s="405">
        <v>0</v>
      </c>
    </row>
    <row r="1674" spans="1:20">
      <c r="A1674" s="405" t="s">
        <v>12385</v>
      </c>
      <c r="B1674" s="405" t="s">
        <v>9253</v>
      </c>
      <c r="C1674" s="405" t="s">
        <v>37</v>
      </c>
      <c r="D1674" s="405" t="s">
        <v>12386</v>
      </c>
      <c r="F1674" s="405">
        <v>0</v>
      </c>
      <c r="G1674" s="405">
        <v>0</v>
      </c>
      <c r="H1674" s="405">
        <v>0</v>
      </c>
      <c r="I1674" s="405">
        <v>0</v>
      </c>
      <c r="J1674" s="405">
        <v>0</v>
      </c>
      <c r="K1674" s="405">
        <v>0</v>
      </c>
      <c r="L1674" s="405">
        <v>0</v>
      </c>
      <c r="M1674" s="405">
        <v>0</v>
      </c>
      <c r="N1674" s="405">
        <v>0</v>
      </c>
      <c r="O1674" s="405">
        <v>0</v>
      </c>
      <c r="P1674" s="405">
        <v>0</v>
      </c>
      <c r="Q1674" s="405">
        <v>0</v>
      </c>
      <c r="R1674" s="405">
        <v>0</v>
      </c>
      <c r="S1674" s="405">
        <v>0</v>
      </c>
      <c r="T1674" s="405">
        <v>0</v>
      </c>
    </row>
    <row r="1675" spans="1:20">
      <c r="A1675" s="405" t="s">
        <v>12387</v>
      </c>
      <c r="B1675" s="405" t="s">
        <v>9253</v>
      </c>
      <c r="C1675" s="405" t="s">
        <v>37</v>
      </c>
      <c r="D1675" s="405" t="s">
        <v>12388</v>
      </c>
      <c r="F1675" s="405">
        <v>0</v>
      </c>
      <c r="G1675" s="405">
        <v>0</v>
      </c>
      <c r="H1675" s="405">
        <v>0</v>
      </c>
      <c r="I1675" s="405">
        <v>0</v>
      </c>
      <c r="J1675" s="405">
        <v>0</v>
      </c>
      <c r="K1675" s="405">
        <v>0</v>
      </c>
      <c r="L1675" s="405">
        <v>0</v>
      </c>
      <c r="M1675" s="405">
        <v>0</v>
      </c>
      <c r="N1675" s="405">
        <v>0</v>
      </c>
      <c r="O1675" s="405">
        <v>0</v>
      </c>
      <c r="P1675" s="405">
        <v>0</v>
      </c>
      <c r="Q1675" s="405">
        <v>0</v>
      </c>
      <c r="R1675" s="405">
        <v>0</v>
      </c>
      <c r="S1675" s="405">
        <v>0</v>
      </c>
      <c r="T1675" s="405">
        <v>0</v>
      </c>
    </row>
    <row r="1676" spans="1:20">
      <c r="A1676" s="405" t="s">
        <v>12389</v>
      </c>
      <c r="B1676" s="405" t="s">
        <v>9253</v>
      </c>
      <c r="C1676" s="405" t="s">
        <v>37</v>
      </c>
      <c r="D1676" s="405" t="s">
        <v>12390</v>
      </c>
      <c r="E1676" s="405" t="s">
        <v>12391</v>
      </c>
      <c r="F1676" s="405">
        <v>0</v>
      </c>
      <c r="G1676" s="405">
        <v>0</v>
      </c>
      <c r="H1676" s="405">
        <v>0</v>
      </c>
      <c r="I1676" s="405">
        <v>0</v>
      </c>
      <c r="J1676" s="405">
        <v>0</v>
      </c>
      <c r="K1676" s="405">
        <v>0</v>
      </c>
      <c r="L1676" s="405">
        <v>0</v>
      </c>
      <c r="M1676" s="405">
        <v>0</v>
      </c>
      <c r="N1676" s="405">
        <v>0</v>
      </c>
      <c r="O1676" s="405">
        <v>0</v>
      </c>
      <c r="P1676" s="405">
        <v>0</v>
      </c>
      <c r="Q1676" s="405">
        <v>0</v>
      </c>
      <c r="R1676" s="405">
        <v>0</v>
      </c>
      <c r="S1676" s="405">
        <v>0</v>
      </c>
      <c r="T1676" s="405">
        <v>0</v>
      </c>
    </row>
    <row r="1677" spans="1:20">
      <c r="A1677" s="405" t="s">
        <v>12392</v>
      </c>
      <c r="B1677" s="405" t="s">
        <v>9253</v>
      </c>
      <c r="C1677" s="405" t="s">
        <v>37</v>
      </c>
      <c r="D1677" s="405" t="s">
        <v>12393</v>
      </c>
      <c r="F1677" s="405">
        <v>0</v>
      </c>
      <c r="G1677" s="405">
        <v>0</v>
      </c>
      <c r="H1677" s="405">
        <v>0</v>
      </c>
      <c r="I1677" s="405">
        <v>0</v>
      </c>
      <c r="J1677" s="405">
        <v>0</v>
      </c>
      <c r="K1677" s="405">
        <v>0</v>
      </c>
      <c r="L1677" s="405">
        <v>0</v>
      </c>
      <c r="M1677" s="405">
        <v>0</v>
      </c>
      <c r="N1677" s="405">
        <v>0</v>
      </c>
      <c r="O1677" s="405">
        <v>0</v>
      </c>
      <c r="P1677" s="405">
        <v>0</v>
      </c>
      <c r="Q1677" s="405">
        <v>0</v>
      </c>
      <c r="R1677" s="405">
        <v>0</v>
      </c>
      <c r="S1677" s="405">
        <v>0</v>
      </c>
      <c r="T1677" s="405">
        <v>0</v>
      </c>
    </row>
    <row r="1678" spans="1:20">
      <c r="A1678" s="405" t="s">
        <v>12394</v>
      </c>
      <c r="B1678" s="405" t="s">
        <v>9253</v>
      </c>
      <c r="C1678" s="405" t="s">
        <v>37</v>
      </c>
      <c r="D1678" s="405" t="s">
        <v>12395</v>
      </c>
      <c r="F1678" s="405">
        <v>0</v>
      </c>
      <c r="G1678" s="405">
        <v>0</v>
      </c>
      <c r="H1678" s="405">
        <v>0</v>
      </c>
      <c r="I1678" s="405">
        <v>0</v>
      </c>
      <c r="J1678" s="405">
        <v>0</v>
      </c>
      <c r="K1678" s="405">
        <v>0</v>
      </c>
      <c r="L1678" s="405">
        <v>0</v>
      </c>
      <c r="M1678" s="405">
        <v>0</v>
      </c>
      <c r="N1678" s="405">
        <v>0</v>
      </c>
      <c r="O1678" s="405">
        <v>0</v>
      </c>
      <c r="P1678" s="405">
        <v>0</v>
      </c>
      <c r="Q1678" s="405">
        <v>0</v>
      </c>
      <c r="R1678" s="405">
        <v>0</v>
      </c>
      <c r="S1678" s="405">
        <v>0</v>
      </c>
      <c r="T1678" s="405">
        <v>0</v>
      </c>
    </row>
    <row r="1679" spans="1:20">
      <c r="A1679" s="405" t="s">
        <v>12396</v>
      </c>
      <c r="B1679" s="405" t="s">
        <v>9248</v>
      </c>
      <c r="C1679" s="405" t="s">
        <v>37</v>
      </c>
      <c r="D1679" s="405" t="s">
        <v>12397</v>
      </c>
      <c r="F1679" s="405">
        <v>0</v>
      </c>
      <c r="G1679" s="405">
        <v>0</v>
      </c>
      <c r="H1679" s="405">
        <v>0</v>
      </c>
      <c r="I1679" s="405">
        <v>0</v>
      </c>
      <c r="J1679" s="405">
        <v>0</v>
      </c>
      <c r="K1679" s="405">
        <v>0</v>
      </c>
      <c r="L1679" s="405">
        <v>0</v>
      </c>
      <c r="M1679" s="405">
        <v>0</v>
      </c>
      <c r="N1679" s="405">
        <v>0</v>
      </c>
      <c r="O1679" s="405">
        <v>1</v>
      </c>
      <c r="P1679" s="405">
        <v>2</v>
      </c>
      <c r="Q1679" s="405">
        <v>0</v>
      </c>
      <c r="R1679" s="405">
        <v>3</v>
      </c>
      <c r="S1679" s="405">
        <v>2</v>
      </c>
      <c r="T1679" s="405">
        <v>1</v>
      </c>
    </row>
    <row r="1680" spans="1:20">
      <c r="A1680" s="405" t="s">
        <v>12398</v>
      </c>
      <c r="B1680" s="405" t="s">
        <v>12399</v>
      </c>
      <c r="C1680" s="405" t="s">
        <v>37</v>
      </c>
      <c r="D1680" s="405" t="s">
        <v>12400</v>
      </c>
      <c r="F1680" s="405">
        <v>0</v>
      </c>
      <c r="G1680" s="405">
        <v>0</v>
      </c>
      <c r="H1680" s="405">
        <v>0</v>
      </c>
      <c r="I1680" s="405">
        <v>0</v>
      </c>
      <c r="J1680" s="405">
        <v>0</v>
      </c>
      <c r="K1680" s="405">
        <v>0</v>
      </c>
      <c r="L1680" s="405">
        <v>0</v>
      </c>
      <c r="M1680" s="405">
        <v>0</v>
      </c>
      <c r="N1680" s="405">
        <v>0</v>
      </c>
      <c r="O1680" s="405">
        <v>0</v>
      </c>
      <c r="P1680" s="405">
        <v>0</v>
      </c>
      <c r="Q1680" s="405">
        <v>0</v>
      </c>
      <c r="R1680" s="405">
        <v>0</v>
      </c>
      <c r="S1680" s="405">
        <v>0</v>
      </c>
      <c r="T1680" s="405">
        <v>0</v>
      </c>
    </row>
    <row r="1681" spans="1:20">
      <c r="A1681" s="405" t="s">
        <v>12401</v>
      </c>
      <c r="B1681" s="405" t="s">
        <v>11826</v>
      </c>
      <c r="C1681" s="405" t="s">
        <v>37</v>
      </c>
      <c r="D1681" s="405" t="s">
        <v>12402</v>
      </c>
      <c r="E1681" s="405" t="s">
        <v>12403</v>
      </c>
      <c r="F1681" s="405">
        <v>0</v>
      </c>
      <c r="G1681" s="405">
        <v>0</v>
      </c>
      <c r="H1681" s="405">
        <v>0</v>
      </c>
      <c r="I1681" s="405">
        <v>0</v>
      </c>
      <c r="J1681" s="405">
        <v>0</v>
      </c>
      <c r="K1681" s="405">
        <v>0</v>
      </c>
      <c r="L1681" s="405">
        <v>0</v>
      </c>
      <c r="M1681" s="405">
        <v>0</v>
      </c>
      <c r="N1681" s="405">
        <v>0</v>
      </c>
      <c r="O1681" s="405">
        <v>0</v>
      </c>
      <c r="P1681" s="405">
        <v>0</v>
      </c>
      <c r="Q1681" s="405">
        <v>0</v>
      </c>
      <c r="R1681" s="405">
        <v>0</v>
      </c>
      <c r="S1681" s="405">
        <v>0</v>
      </c>
      <c r="T1681" s="405">
        <v>0</v>
      </c>
    </row>
    <row r="1682" spans="1:20">
      <c r="A1682" s="405" t="s">
        <v>8132</v>
      </c>
      <c r="B1682" s="405" t="s">
        <v>3912</v>
      </c>
      <c r="C1682" s="405" t="s">
        <v>37</v>
      </c>
      <c r="D1682" s="405" t="s">
        <v>8133</v>
      </c>
      <c r="E1682" s="405" t="s">
        <v>8134</v>
      </c>
      <c r="F1682" s="405">
        <v>0</v>
      </c>
      <c r="G1682" s="405">
        <v>0</v>
      </c>
      <c r="H1682" s="405">
        <v>0</v>
      </c>
      <c r="I1682" s="405">
        <v>0</v>
      </c>
      <c r="J1682" s="405">
        <v>0</v>
      </c>
      <c r="K1682" s="405">
        <v>0</v>
      </c>
      <c r="L1682" s="405">
        <v>0</v>
      </c>
      <c r="M1682" s="405">
        <v>0</v>
      </c>
      <c r="N1682" s="405">
        <v>0</v>
      </c>
      <c r="O1682" s="405">
        <v>0</v>
      </c>
      <c r="P1682" s="405">
        <v>0</v>
      </c>
      <c r="Q1682" s="405">
        <v>0</v>
      </c>
      <c r="R1682" s="405">
        <v>0</v>
      </c>
      <c r="S1682" s="405">
        <v>0</v>
      </c>
      <c r="T1682" s="405">
        <v>0</v>
      </c>
    </row>
    <row r="1683" spans="1:20">
      <c r="A1683" s="405" t="s">
        <v>12404</v>
      </c>
      <c r="B1683" s="405" t="s">
        <v>9269</v>
      </c>
      <c r="C1683" s="405" t="s">
        <v>37</v>
      </c>
      <c r="D1683" s="405" t="s">
        <v>12405</v>
      </c>
      <c r="F1683" s="405">
        <v>0</v>
      </c>
      <c r="G1683" s="405">
        <v>0</v>
      </c>
      <c r="H1683" s="405">
        <v>1</v>
      </c>
      <c r="I1683" s="405">
        <v>0</v>
      </c>
      <c r="J1683" s="405">
        <v>0</v>
      </c>
      <c r="K1683" s="405">
        <v>0</v>
      </c>
      <c r="L1683" s="405">
        <v>0</v>
      </c>
      <c r="M1683" s="405">
        <v>0</v>
      </c>
      <c r="N1683" s="405">
        <v>0</v>
      </c>
      <c r="O1683" s="405">
        <v>0</v>
      </c>
      <c r="P1683" s="405">
        <v>0</v>
      </c>
      <c r="Q1683" s="405">
        <v>0</v>
      </c>
      <c r="R1683" s="405">
        <v>1</v>
      </c>
      <c r="S1683" s="405">
        <v>0</v>
      </c>
      <c r="T1683" s="405">
        <v>1</v>
      </c>
    </row>
    <row r="1684" spans="1:20">
      <c r="A1684" s="405" t="s">
        <v>12406</v>
      </c>
      <c r="B1684" s="405" t="s">
        <v>8832</v>
      </c>
      <c r="C1684" s="405" t="s">
        <v>37</v>
      </c>
      <c r="D1684" s="405" t="s">
        <v>12407</v>
      </c>
      <c r="E1684" s="405" t="s">
        <v>12408</v>
      </c>
      <c r="F1684" s="405">
        <v>20</v>
      </c>
      <c r="G1684" s="405">
        <v>14</v>
      </c>
      <c r="H1684" s="405">
        <v>5</v>
      </c>
      <c r="I1684" s="405">
        <v>2</v>
      </c>
      <c r="J1684" s="405">
        <v>0</v>
      </c>
      <c r="K1684" s="405">
        <v>3</v>
      </c>
      <c r="L1684" s="405">
        <v>1</v>
      </c>
      <c r="M1684" s="405">
        <v>0</v>
      </c>
      <c r="N1684" s="405">
        <v>3</v>
      </c>
      <c r="O1684" s="405">
        <v>3</v>
      </c>
      <c r="P1684" s="405">
        <v>1</v>
      </c>
      <c r="Q1684" s="405">
        <v>2</v>
      </c>
      <c r="R1684" s="405">
        <v>54</v>
      </c>
      <c r="S1684" s="405">
        <v>30</v>
      </c>
      <c r="T1684" s="405">
        <v>24</v>
      </c>
    </row>
    <row r="1685" spans="1:20">
      <c r="A1685" s="405" t="s">
        <v>12409</v>
      </c>
      <c r="B1685" s="405" t="s">
        <v>8679</v>
      </c>
      <c r="C1685" s="405" t="s">
        <v>37</v>
      </c>
      <c r="D1685" s="405" t="s">
        <v>12410</v>
      </c>
      <c r="F1685" s="405">
        <v>0</v>
      </c>
      <c r="G1685" s="405">
        <v>0</v>
      </c>
      <c r="H1685" s="405">
        <v>0</v>
      </c>
      <c r="I1685" s="405">
        <v>0</v>
      </c>
      <c r="J1685" s="405">
        <v>0</v>
      </c>
      <c r="K1685" s="405">
        <v>0</v>
      </c>
      <c r="L1685" s="405">
        <v>0</v>
      </c>
      <c r="M1685" s="405">
        <v>0</v>
      </c>
      <c r="N1685" s="405">
        <v>0</v>
      </c>
      <c r="O1685" s="405">
        <v>0</v>
      </c>
      <c r="P1685" s="405">
        <v>0</v>
      </c>
      <c r="Q1685" s="405">
        <v>4</v>
      </c>
      <c r="R1685" s="405">
        <v>4</v>
      </c>
      <c r="S1685" s="405">
        <v>1</v>
      </c>
      <c r="T1685" s="405">
        <v>3</v>
      </c>
    </row>
    <row r="1686" spans="1:20">
      <c r="A1686" s="405" t="s">
        <v>12411</v>
      </c>
      <c r="B1686" s="405" t="s">
        <v>8664</v>
      </c>
      <c r="C1686" s="405" t="s">
        <v>37</v>
      </c>
      <c r="D1686" s="405" t="s">
        <v>12412</v>
      </c>
      <c r="E1686" s="405" t="s">
        <v>12413</v>
      </c>
      <c r="F1686" s="405">
        <v>0</v>
      </c>
      <c r="G1686" s="405">
        <v>0</v>
      </c>
      <c r="H1686" s="405">
        <v>0</v>
      </c>
      <c r="I1686" s="405">
        <v>0</v>
      </c>
      <c r="J1686" s="405">
        <v>0</v>
      </c>
      <c r="K1686" s="405">
        <v>0</v>
      </c>
      <c r="L1686" s="405">
        <v>0</v>
      </c>
      <c r="M1686" s="405">
        <v>0</v>
      </c>
      <c r="N1686" s="405">
        <v>0</v>
      </c>
      <c r="O1686" s="405">
        <v>0</v>
      </c>
      <c r="P1686" s="405">
        <v>0</v>
      </c>
      <c r="Q1686" s="405">
        <v>0</v>
      </c>
      <c r="R1686" s="405">
        <v>0</v>
      </c>
      <c r="S1686" s="405">
        <v>0</v>
      </c>
      <c r="T1686" s="405">
        <v>0</v>
      </c>
    </row>
    <row r="1687" spans="1:20">
      <c r="A1687" s="405" t="s">
        <v>2800</v>
      </c>
      <c r="B1687" s="405" t="s">
        <v>8631</v>
      </c>
      <c r="C1687" s="405" t="s">
        <v>37</v>
      </c>
      <c r="D1687" s="405" t="s">
        <v>2801</v>
      </c>
      <c r="E1687" s="405" t="s">
        <v>2802</v>
      </c>
      <c r="F1687" s="405">
        <v>2</v>
      </c>
      <c r="G1687" s="405">
        <v>5</v>
      </c>
      <c r="H1687" s="405">
        <v>16</v>
      </c>
      <c r="I1687" s="405">
        <v>2</v>
      </c>
      <c r="J1687" s="405">
        <v>2</v>
      </c>
      <c r="K1687" s="405">
        <v>0</v>
      </c>
      <c r="L1687" s="405">
        <v>0</v>
      </c>
      <c r="M1687" s="405">
        <v>0</v>
      </c>
      <c r="N1687" s="405">
        <v>0</v>
      </c>
      <c r="O1687" s="405">
        <v>7</v>
      </c>
      <c r="P1687" s="405">
        <v>3</v>
      </c>
      <c r="Q1687" s="405">
        <v>4</v>
      </c>
      <c r="R1687" s="405">
        <v>41</v>
      </c>
      <c r="S1687" s="405">
        <v>28</v>
      </c>
      <c r="T1687" s="405">
        <v>13</v>
      </c>
    </row>
    <row r="1688" spans="1:20">
      <c r="A1688" s="405" t="s">
        <v>2990</v>
      </c>
      <c r="B1688" s="405" t="s">
        <v>8631</v>
      </c>
      <c r="C1688" s="405" t="s">
        <v>37</v>
      </c>
      <c r="D1688" s="405" t="s">
        <v>2991</v>
      </c>
      <c r="F1688" s="405">
        <v>0</v>
      </c>
      <c r="G1688" s="405">
        <v>1</v>
      </c>
      <c r="H1688" s="405">
        <v>0</v>
      </c>
      <c r="I1688" s="405">
        <v>0</v>
      </c>
      <c r="J1688" s="405">
        <v>0</v>
      </c>
      <c r="K1688" s="405">
        <v>0</v>
      </c>
      <c r="L1688" s="405">
        <v>0</v>
      </c>
      <c r="M1688" s="405">
        <v>0</v>
      </c>
      <c r="N1688" s="405">
        <v>0</v>
      </c>
      <c r="O1688" s="405">
        <v>0</v>
      </c>
      <c r="P1688" s="405">
        <v>0</v>
      </c>
      <c r="Q1688" s="405">
        <v>3</v>
      </c>
      <c r="R1688" s="405">
        <v>4</v>
      </c>
      <c r="S1688" s="405">
        <v>3</v>
      </c>
      <c r="T1688" s="405">
        <v>1</v>
      </c>
    </row>
    <row r="1689" spans="1:20">
      <c r="A1689" s="405" t="s">
        <v>12414</v>
      </c>
      <c r="B1689" s="405" t="s">
        <v>11077</v>
      </c>
      <c r="C1689" s="405" t="s">
        <v>37</v>
      </c>
      <c r="D1689" s="405" t="s">
        <v>12415</v>
      </c>
      <c r="F1689" s="405">
        <v>0</v>
      </c>
      <c r="G1689" s="405">
        <v>0</v>
      </c>
      <c r="H1689" s="405">
        <v>0</v>
      </c>
      <c r="I1689" s="405">
        <v>0</v>
      </c>
      <c r="J1689" s="405">
        <v>0</v>
      </c>
      <c r="K1689" s="405">
        <v>0</v>
      </c>
      <c r="L1689" s="405">
        <v>0</v>
      </c>
      <c r="M1689" s="405">
        <v>0</v>
      </c>
      <c r="N1689" s="405">
        <v>0</v>
      </c>
      <c r="O1689" s="405">
        <v>0</v>
      </c>
      <c r="P1689" s="405">
        <v>0</v>
      </c>
      <c r="Q1689" s="405">
        <v>0</v>
      </c>
      <c r="R1689" s="405">
        <v>0</v>
      </c>
      <c r="S1689" s="405">
        <v>0</v>
      </c>
      <c r="T1689" s="405">
        <v>0</v>
      </c>
    </row>
    <row r="1690" spans="1:20">
      <c r="A1690" s="405" t="s">
        <v>12416</v>
      </c>
      <c r="B1690" s="405" t="s">
        <v>128</v>
      </c>
      <c r="C1690" s="405" t="s">
        <v>37</v>
      </c>
      <c r="D1690" s="405" t="s">
        <v>12417</v>
      </c>
      <c r="E1690" s="405" t="s">
        <v>12418</v>
      </c>
      <c r="F1690" s="405">
        <v>0</v>
      </c>
      <c r="G1690" s="405">
        <v>0</v>
      </c>
      <c r="H1690" s="405">
        <v>0</v>
      </c>
      <c r="I1690" s="405">
        <v>0</v>
      </c>
      <c r="J1690" s="405">
        <v>0</v>
      </c>
      <c r="K1690" s="405">
        <v>0</v>
      </c>
      <c r="L1690" s="405">
        <v>0</v>
      </c>
      <c r="M1690" s="405">
        <v>0</v>
      </c>
      <c r="N1690" s="405">
        <v>0</v>
      </c>
      <c r="O1690" s="405">
        <v>0</v>
      </c>
      <c r="P1690" s="405">
        <v>0</v>
      </c>
      <c r="Q1690" s="405">
        <v>0</v>
      </c>
      <c r="R1690" s="405">
        <v>0</v>
      </c>
      <c r="S1690" s="405">
        <v>0</v>
      </c>
      <c r="T1690" s="405">
        <v>0</v>
      </c>
    </row>
    <row r="1691" spans="1:20">
      <c r="A1691" s="405" t="s">
        <v>12419</v>
      </c>
      <c r="B1691" s="405" t="s">
        <v>3968</v>
      </c>
      <c r="C1691" s="405" t="s">
        <v>37</v>
      </c>
      <c r="D1691" s="405" t="s">
        <v>12420</v>
      </c>
      <c r="F1691" s="405">
        <v>0</v>
      </c>
      <c r="G1691" s="405">
        <v>0</v>
      </c>
      <c r="H1691" s="405">
        <v>0</v>
      </c>
      <c r="I1691" s="405">
        <v>0</v>
      </c>
      <c r="J1691" s="405">
        <v>0</v>
      </c>
      <c r="K1691" s="405">
        <v>0</v>
      </c>
      <c r="L1691" s="405">
        <v>0</v>
      </c>
      <c r="M1691" s="405">
        <v>0</v>
      </c>
      <c r="N1691" s="405">
        <v>0</v>
      </c>
      <c r="O1691" s="405">
        <v>0</v>
      </c>
      <c r="P1691" s="405">
        <v>0</v>
      </c>
      <c r="Q1691" s="405">
        <v>0</v>
      </c>
      <c r="R1691" s="405">
        <v>0</v>
      </c>
      <c r="S1691" s="405">
        <v>0</v>
      </c>
      <c r="T1691" s="405">
        <v>0</v>
      </c>
    </row>
    <row r="1692" spans="1:20">
      <c r="A1692" s="405" t="s">
        <v>12421</v>
      </c>
      <c r="B1692" s="405" t="s">
        <v>8679</v>
      </c>
      <c r="C1692" s="405" t="s">
        <v>37</v>
      </c>
      <c r="D1692" s="5">
        <v>1599855</v>
      </c>
      <c r="E1692" s="405" t="s">
        <v>12422</v>
      </c>
      <c r="F1692" s="405">
        <v>0</v>
      </c>
      <c r="G1692" s="405">
        <v>0</v>
      </c>
      <c r="H1692" s="405">
        <v>0</v>
      </c>
      <c r="I1692" s="405">
        <v>0</v>
      </c>
      <c r="J1692" s="405">
        <v>0</v>
      </c>
      <c r="K1692" s="405">
        <v>0</v>
      </c>
      <c r="L1692" s="405">
        <v>0</v>
      </c>
      <c r="M1692" s="405">
        <v>0</v>
      </c>
      <c r="N1692" s="405">
        <v>0</v>
      </c>
      <c r="O1692" s="405">
        <v>0</v>
      </c>
      <c r="P1692" s="405">
        <v>0</v>
      </c>
      <c r="Q1692" s="405">
        <v>0</v>
      </c>
      <c r="R1692" s="405">
        <v>0</v>
      </c>
      <c r="S1692" s="405">
        <v>0</v>
      </c>
      <c r="T1692" s="405">
        <v>0</v>
      </c>
    </row>
    <row r="1693" spans="1:20">
      <c r="A1693" s="405" t="s">
        <v>12423</v>
      </c>
      <c r="B1693" s="405" t="s">
        <v>8647</v>
      </c>
      <c r="C1693" s="405" t="s">
        <v>37</v>
      </c>
      <c r="D1693" s="405" t="s">
        <v>12424</v>
      </c>
      <c r="E1693" s="405" t="s">
        <v>12425</v>
      </c>
      <c r="F1693" s="405">
        <v>0</v>
      </c>
      <c r="G1693" s="405">
        <v>0</v>
      </c>
      <c r="H1693" s="405">
        <v>0</v>
      </c>
      <c r="I1693" s="405">
        <v>0</v>
      </c>
      <c r="J1693" s="405">
        <v>0</v>
      </c>
      <c r="K1693" s="405">
        <v>0</v>
      </c>
      <c r="L1693" s="405">
        <v>0</v>
      </c>
      <c r="M1693" s="405">
        <v>0</v>
      </c>
      <c r="N1693" s="405">
        <v>0</v>
      </c>
      <c r="O1693" s="405">
        <v>0</v>
      </c>
      <c r="P1693" s="405">
        <v>0</v>
      </c>
      <c r="Q1693" s="405">
        <v>0</v>
      </c>
      <c r="R1693" s="405">
        <v>0</v>
      </c>
      <c r="S1693" s="405">
        <v>0</v>
      </c>
      <c r="T1693" s="405">
        <v>0</v>
      </c>
    </row>
    <row r="1694" spans="1:20">
      <c r="A1694" s="405" t="s">
        <v>12426</v>
      </c>
      <c r="B1694" s="405" t="s">
        <v>8590</v>
      </c>
      <c r="C1694" s="405" t="s">
        <v>37</v>
      </c>
      <c r="D1694" s="405" t="s">
        <v>12427</v>
      </c>
      <c r="E1694" s="405" t="s">
        <v>12428</v>
      </c>
      <c r="F1694" s="405">
        <v>0</v>
      </c>
      <c r="G1694" s="405">
        <v>0</v>
      </c>
      <c r="H1694" s="405">
        <v>0</v>
      </c>
      <c r="I1694" s="405">
        <v>0</v>
      </c>
      <c r="J1694" s="405">
        <v>0</v>
      </c>
      <c r="K1694" s="405">
        <v>0</v>
      </c>
      <c r="L1694" s="405">
        <v>0</v>
      </c>
      <c r="M1694" s="405">
        <v>0</v>
      </c>
      <c r="N1694" s="405">
        <v>0</v>
      </c>
      <c r="O1694" s="405">
        <v>0</v>
      </c>
      <c r="P1694" s="405">
        <v>0</v>
      </c>
      <c r="Q1694" s="405">
        <v>0</v>
      </c>
      <c r="R1694" s="405">
        <v>0</v>
      </c>
      <c r="S1694" s="405">
        <v>0</v>
      </c>
      <c r="T1694" s="405">
        <v>0</v>
      </c>
    </row>
    <row r="1695" spans="1:20">
      <c r="A1695" s="405" t="s">
        <v>12429</v>
      </c>
      <c r="B1695" s="405" t="s">
        <v>12430</v>
      </c>
      <c r="C1695" s="405" t="s">
        <v>37</v>
      </c>
      <c r="D1695" s="405" t="s">
        <v>12431</v>
      </c>
      <c r="F1695" s="405">
        <v>0</v>
      </c>
      <c r="G1695" s="405">
        <v>5</v>
      </c>
      <c r="H1695" s="405">
        <v>0</v>
      </c>
      <c r="I1695" s="405">
        <v>14</v>
      </c>
      <c r="J1695" s="405">
        <v>2</v>
      </c>
      <c r="K1695" s="405">
        <v>0</v>
      </c>
      <c r="L1695" s="405">
        <v>0</v>
      </c>
      <c r="M1695" s="405">
        <v>1</v>
      </c>
      <c r="N1695" s="405">
        <v>4</v>
      </c>
      <c r="O1695" s="405">
        <v>5</v>
      </c>
      <c r="P1695" s="405">
        <v>20</v>
      </c>
      <c r="Q1695" s="405">
        <v>10</v>
      </c>
      <c r="R1695" s="405">
        <v>61</v>
      </c>
      <c r="S1695" s="405">
        <v>42</v>
      </c>
      <c r="T1695" s="405">
        <v>19</v>
      </c>
    </row>
    <row r="1696" spans="1:20">
      <c r="A1696" s="405" t="s">
        <v>12432</v>
      </c>
      <c r="B1696" s="405" t="s">
        <v>8579</v>
      </c>
      <c r="C1696" s="405" t="s">
        <v>37</v>
      </c>
      <c r="D1696" s="405" t="s">
        <v>12433</v>
      </c>
      <c r="E1696" s="405" t="s">
        <v>12434</v>
      </c>
      <c r="F1696" s="405">
        <v>4</v>
      </c>
      <c r="G1696" s="405">
        <v>1</v>
      </c>
      <c r="H1696" s="405">
        <v>3</v>
      </c>
      <c r="I1696" s="405">
        <v>4</v>
      </c>
      <c r="J1696" s="405">
        <v>2</v>
      </c>
      <c r="K1696" s="405">
        <v>1</v>
      </c>
      <c r="L1696" s="405">
        <v>1</v>
      </c>
      <c r="M1696" s="405">
        <v>2</v>
      </c>
      <c r="N1696" s="405">
        <v>7</v>
      </c>
      <c r="O1696" s="405">
        <v>10</v>
      </c>
      <c r="P1696" s="405">
        <v>4</v>
      </c>
      <c r="Q1696" s="405">
        <v>2</v>
      </c>
      <c r="R1696" s="405">
        <v>41</v>
      </c>
      <c r="S1696" s="405">
        <v>15</v>
      </c>
      <c r="T1696" s="405">
        <v>26</v>
      </c>
    </row>
    <row r="1697" spans="1:20">
      <c r="A1697" s="405" t="s">
        <v>12435</v>
      </c>
      <c r="B1697" s="405" t="s">
        <v>12436</v>
      </c>
      <c r="C1697" s="405" t="s">
        <v>37</v>
      </c>
      <c r="D1697" s="405" t="s">
        <v>12437</v>
      </c>
      <c r="E1697" s="405" t="s">
        <v>12438</v>
      </c>
      <c r="F1697" s="405">
        <v>0</v>
      </c>
      <c r="G1697" s="405">
        <v>5</v>
      </c>
      <c r="H1697" s="405">
        <v>18</v>
      </c>
      <c r="I1697" s="405">
        <v>3</v>
      </c>
      <c r="J1697" s="405">
        <v>5</v>
      </c>
      <c r="K1697" s="405">
        <v>0</v>
      </c>
      <c r="L1697" s="405">
        <v>0</v>
      </c>
      <c r="M1697" s="405">
        <v>0</v>
      </c>
      <c r="N1697" s="405">
        <v>6</v>
      </c>
      <c r="O1697" s="405">
        <v>1</v>
      </c>
      <c r="P1697" s="405">
        <v>2</v>
      </c>
      <c r="Q1697" s="405">
        <v>3</v>
      </c>
      <c r="R1697" s="405">
        <v>43</v>
      </c>
      <c r="S1697" s="405">
        <v>31</v>
      </c>
      <c r="T1697" s="405">
        <v>12</v>
      </c>
    </row>
    <row r="1698" spans="1:20">
      <c r="A1698" s="405" t="s">
        <v>12439</v>
      </c>
      <c r="B1698" s="405" t="s">
        <v>3994</v>
      </c>
      <c r="C1698" s="405" t="s">
        <v>37</v>
      </c>
      <c r="D1698" s="405" t="s">
        <v>12440</v>
      </c>
      <c r="F1698" s="405">
        <v>0</v>
      </c>
      <c r="G1698" s="405">
        <v>0</v>
      </c>
      <c r="H1698" s="405">
        <v>0</v>
      </c>
      <c r="I1698" s="405">
        <v>0</v>
      </c>
      <c r="J1698" s="405">
        <v>0</v>
      </c>
      <c r="K1698" s="405">
        <v>0</v>
      </c>
      <c r="L1698" s="405">
        <v>0</v>
      </c>
      <c r="M1698" s="405">
        <v>0</v>
      </c>
      <c r="N1698" s="405">
        <v>0</v>
      </c>
      <c r="O1698" s="405">
        <v>0</v>
      </c>
      <c r="P1698" s="405">
        <v>0</v>
      </c>
      <c r="Q1698" s="405">
        <v>0</v>
      </c>
      <c r="R1698" s="405">
        <v>0</v>
      </c>
      <c r="S1698" s="405">
        <v>0</v>
      </c>
      <c r="T1698" s="405">
        <v>0</v>
      </c>
    </row>
    <row r="1699" spans="1:20">
      <c r="A1699" s="405" t="s">
        <v>12441</v>
      </c>
      <c r="B1699" s="405" t="s">
        <v>4113</v>
      </c>
      <c r="C1699" s="405" t="s">
        <v>37</v>
      </c>
      <c r="D1699" s="405" t="s">
        <v>12442</v>
      </c>
      <c r="E1699" s="405" t="s">
        <v>12443</v>
      </c>
      <c r="F1699" s="405">
        <v>0</v>
      </c>
      <c r="G1699" s="405">
        <v>0</v>
      </c>
      <c r="H1699" s="405">
        <v>0</v>
      </c>
      <c r="I1699" s="405">
        <v>0</v>
      </c>
      <c r="J1699" s="405">
        <v>0</v>
      </c>
      <c r="K1699" s="405">
        <v>0</v>
      </c>
      <c r="L1699" s="405">
        <v>0</v>
      </c>
      <c r="M1699" s="405">
        <v>0</v>
      </c>
      <c r="N1699" s="405">
        <v>0</v>
      </c>
      <c r="O1699" s="405">
        <v>0</v>
      </c>
      <c r="P1699" s="405">
        <v>0</v>
      </c>
      <c r="Q1699" s="405">
        <v>0</v>
      </c>
      <c r="R1699" s="405">
        <v>0</v>
      </c>
      <c r="S1699" s="405">
        <v>0</v>
      </c>
      <c r="T1699" s="405">
        <v>0</v>
      </c>
    </row>
    <row r="1700" spans="1:20">
      <c r="A1700" s="405" t="s">
        <v>12444</v>
      </c>
      <c r="B1700" s="405" t="s">
        <v>8679</v>
      </c>
      <c r="C1700" s="405" t="s">
        <v>37</v>
      </c>
      <c r="D1700" s="405" t="s">
        <v>12445</v>
      </c>
      <c r="F1700" s="405">
        <v>0</v>
      </c>
      <c r="G1700" s="405">
        <v>0</v>
      </c>
      <c r="H1700" s="405">
        <v>0</v>
      </c>
      <c r="I1700" s="405">
        <v>0</v>
      </c>
      <c r="J1700" s="405">
        <v>0</v>
      </c>
      <c r="K1700" s="405">
        <v>0</v>
      </c>
      <c r="L1700" s="405">
        <v>0</v>
      </c>
      <c r="M1700" s="405">
        <v>0</v>
      </c>
      <c r="N1700" s="405">
        <v>0</v>
      </c>
      <c r="O1700" s="405">
        <v>0</v>
      </c>
      <c r="P1700" s="405">
        <v>0</v>
      </c>
      <c r="Q1700" s="405">
        <v>0</v>
      </c>
      <c r="R1700" s="405">
        <v>0</v>
      </c>
      <c r="S1700" s="405">
        <v>0</v>
      </c>
      <c r="T1700" s="405">
        <v>0</v>
      </c>
    </row>
    <row r="1701" spans="1:20">
      <c r="A1701" s="405" t="s">
        <v>8141</v>
      </c>
      <c r="B1701" s="405" t="s">
        <v>7451</v>
      </c>
      <c r="C1701" s="405" t="s">
        <v>37</v>
      </c>
      <c r="D1701" s="405" t="s">
        <v>8142</v>
      </c>
      <c r="E1701" s="405" t="s">
        <v>8143</v>
      </c>
      <c r="F1701" s="405">
        <v>0</v>
      </c>
      <c r="G1701" s="405">
        <v>0</v>
      </c>
      <c r="H1701" s="405">
        <v>0</v>
      </c>
      <c r="I1701" s="405">
        <v>0</v>
      </c>
      <c r="J1701" s="405">
        <v>0</v>
      </c>
      <c r="K1701" s="405">
        <v>0</v>
      </c>
      <c r="L1701" s="405">
        <v>0</v>
      </c>
      <c r="M1701" s="405">
        <v>0</v>
      </c>
      <c r="N1701" s="405">
        <v>0</v>
      </c>
      <c r="O1701" s="405">
        <v>0</v>
      </c>
      <c r="P1701" s="405">
        <v>0</v>
      </c>
      <c r="Q1701" s="405">
        <v>0</v>
      </c>
      <c r="R1701" s="405">
        <v>0</v>
      </c>
      <c r="S1701" s="405">
        <v>0</v>
      </c>
      <c r="T1701" s="405">
        <v>0</v>
      </c>
    </row>
    <row r="1702" spans="1:20">
      <c r="A1702" s="405" t="s">
        <v>12446</v>
      </c>
      <c r="B1702" s="405" t="s">
        <v>12076</v>
      </c>
      <c r="C1702" s="405" t="s">
        <v>37</v>
      </c>
      <c r="D1702" s="405" t="s">
        <v>12447</v>
      </c>
      <c r="F1702" s="405">
        <v>0</v>
      </c>
      <c r="G1702" s="405">
        <v>0</v>
      </c>
      <c r="H1702" s="405">
        <v>0</v>
      </c>
      <c r="I1702" s="405">
        <v>0</v>
      </c>
      <c r="J1702" s="405">
        <v>0</v>
      </c>
      <c r="K1702" s="405">
        <v>0</v>
      </c>
      <c r="L1702" s="405">
        <v>0</v>
      </c>
      <c r="M1702" s="405">
        <v>0</v>
      </c>
      <c r="N1702" s="405">
        <v>0</v>
      </c>
      <c r="O1702" s="405">
        <v>0</v>
      </c>
      <c r="P1702" s="405">
        <v>0</v>
      </c>
      <c r="Q1702" s="405">
        <v>0</v>
      </c>
      <c r="R1702" s="405">
        <v>0</v>
      </c>
      <c r="S1702" s="405">
        <v>0</v>
      </c>
      <c r="T1702" s="405">
        <v>0</v>
      </c>
    </row>
    <row r="1703" spans="1:20">
      <c r="A1703" s="405" t="s">
        <v>12448</v>
      </c>
      <c r="B1703" s="405" t="s">
        <v>11662</v>
      </c>
      <c r="C1703" s="405" t="s">
        <v>37</v>
      </c>
      <c r="D1703" s="405" t="s">
        <v>12449</v>
      </c>
      <c r="F1703" s="405">
        <v>0</v>
      </c>
      <c r="G1703" s="405">
        <v>0</v>
      </c>
      <c r="H1703" s="405">
        <v>0</v>
      </c>
      <c r="I1703" s="405">
        <v>0</v>
      </c>
      <c r="J1703" s="405">
        <v>0</v>
      </c>
      <c r="K1703" s="405">
        <v>0</v>
      </c>
      <c r="L1703" s="405">
        <v>0</v>
      </c>
      <c r="M1703" s="405">
        <v>0</v>
      </c>
      <c r="N1703" s="405">
        <v>0</v>
      </c>
      <c r="O1703" s="405">
        <v>0</v>
      </c>
      <c r="P1703" s="405">
        <v>0</v>
      </c>
      <c r="Q1703" s="405">
        <v>0</v>
      </c>
      <c r="R1703" s="405">
        <v>0</v>
      </c>
      <c r="S1703" s="405">
        <v>0</v>
      </c>
      <c r="T1703" s="405">
        <v>0</v>
      </c>
    </row>
    <row r="1704" spans="1:20">
      <c r="A1704" s="405" t="s">
        <v>8144</v>
      </c>
      <c r="B1704" s="405" t="s">
        <v>8145</v>
      </c>
      <c r="C1704" s="405" t="s">
        <v>37</v>
      </c>
      <c r="D1704" s="405" t="s">
        <v>8146</v>
      </c>
      <c r="E1704" s="405" t="s">
        <v>8147</v>
      </c>
      <c r="F1704" s="405">
        <v>0</v>
      </c>
      <c r="G1704" s="405">
        <v>0</v>
      </c>
      <c r="H1704" s="405">
        <v>0</v>
      </c>
      <c r="I1704" s="405">
        <v>0</v>
      </c>
      <c r="J1704" s="405">
        <v>0</v>
      </c>
      <c r="K1704" s="405">
        <v>0</v>
      </c>
      <c r="L1704" s="405">
        <v>0</v>
      </c>
      <c r="M1704" s="405">
        <v>0</v>
      </c>
      <c r="N1704" s="405">
        <v>0</v>
      </c>
      <c r="O1704" s="405">
        <v>0</v>
      </c>
      <c r="P1704" s="405">
        <v>0</v>
      </c>
      <c r="Q1704" s="405">
        <v>1</v>
      </c>
      <c r="R1704" s="405">
        <v>1</v>
      </c>
      <c r="S1704" s="405">
        <v>0</v>
      </c>
      <c r="T1704" s="405">
        <v>1</v>
      </c>
    </row>
    <row r="1705" spans="1:20">
      <c r="A1705" s="405" t="s">
        <v>12450</v>
      </c>
      <c r="B1705" s="405" t="s">
        <v>8647</v>
      </c>
      <c r="C1705" s="405" t="s">
        <v>37</v>
      </c>
      <c r="D1705" s="405" t="s">
        <v>12451</v>
      </c>
      <c r="E1705" s="405" t="s">
        <v>12452</v>
      </c>
      <c r="F1705" s="405">
        <v>0</v>
      </c>
      <c r="G1705" s="405">
        <v>0</v>
      </c>
      <c r="H1705" s="405">
        <v>2</v>
      </c>
      <c r="I1705" s="405">
        <v>1</v>
      </c>
      <c r="J1705" s="405">
        <v>6</v>
      </c>
      <c r="K1705" s="405">
        <v>0</v>
      </c>
      <c r="L1705" s="405">
        <v>0</v>
      </c>
      <c r="M1705" s="405">
        <v>0</v>
      </c>
      <c r="N1705" s="405">
        <v>2</v>
      </c>
      <c r="O1705" s="405">
        <v>1</v>
      </c>
      <c r="P1705" s="405">
        <v>4</v>
      </c>
      <c r="Q1705" s="405">
        <v>0</v>
      </c>
      <c r="R1705" s="405">
        <v>16</v>
      </c>
      <c r="S1705" s="405">
        <v>15</v>
      </c>
      <c r="T1705" s="405">
        <v>1</v>
      </c>
    </row>
    <row r="1706" spans="1:20">
      <c r="A1706" s="405" t="s">
        <v>12453</v>
      </c>
      <c r="B1706" s="405" t="s">
        <v>4113</v>
      </c>
      <c r="C1706" s="405" t="s">
        <v>37</v>
      </c>
      <c r="D1706" s="405" t="s">
        <v>12454</v>
      </c>
      <c r="E1706" s="405" t="s">
        <v>12455</v>
      </c>
      <c r="F1706" s="405">
        <v>2</v>
      </c>
      <c r="G1706" s="405">
        <v>1</v>
      </c>
      <c r="H1706" s="405">
        <v>1</v>
      </c>
      <c r="I1706" s="405">
        <v>2</v>
      </c>
      <c r="J1706" s="405">
        <v>0</v>
      </c>
      <c r="K1706" s="405">
        <v>0</v>
      </c>
      <c r="L1706" s="405">
        <v>1</v>
      </c>
      <c r="M1706" s="405">
        <v>0</v>
      </c>
      <c r="N1706" s="405">
        <v>0</v>
      </c>
      <c r="O1706" s="405">
        <v>5</v>
      </c>
      <c r="P1706" s="405">
        <v>8</v>
      </c>
      <c r="Q1706" s="405">
        <v>4</v>
      </c>
      <c r="R1706" s="405">
        <v>24</v>
      </c>
      <c r="S1706" s="405">
        <v>18</v>
      </c>
      <c r="T1706" s="405">
        <v>6</v>
      </c>
    </row>
    <row r="1707" spans="1:20">
      <c r="A1707" s="405" t="s">
        <v>12456</v>
      </c>
      <c r="B1707" s="405" t="s">
        <v>12457</v>
      </c>
      <c r="C1707" s="405" t="s">
        <v>37</v>
      </c>
      <c r="D1707" s="405" t="s">
        <v>12458</v>
      </c>
      <c r="F1707" s="405">
        <v>0</v>
      </c>
      <c r="G1707" s="405">
        <v>0</v>
      </c>
      <c r="H1707" s="405">
        <v>0</v>
      </c>
      <c r="I1707" s="405">
        <v>0</v>
      </c>
      <c r="J1707" s="405">
        <v>0</v>
      </c>
      <c r="K1707" s="405">
        <v>0</v>
      </c>
      <c r="L1707" s="405">
        <v>0</v>
      </c>
      <c r="M1707" s="405">
        <v>0</v>
      </c>
      <c r="N1707" s="405">
        <v>0</v>
      </c>
      <c r="O1707" s="405">
        <v>0</v>
      </c>
      <c r="P1707" s="405">
        <v>0</v>
      </c>
      <c r="Q1707" s="405">
        <v>0</v>
      </c>
      <c r="R1707" s="405">
        <v>0</v>
      </c>
      <c r="S1707" s="405">
        <v>0</v>
      </c>
      <c r="T1707" s="405">
        <v>0</v>
      </c>
    </row>
    <row r="1708" spans="1:20">
      <c r="A1708" s="405" t="s">
        <v>12459</v>
      </c>
      <c r="B1708" s="405" t="s">
        <v>12460</v>
      </c>
      <c r="C1708" s="405" t="s">
        <v>37</v>
      </c>
      <c r="D1708" s="405" t="s">
        <v>12461</v>
      </c>
      <c r="F1708" s="405">
        <v>0</v>
      </c>
      <c r="G1708" s="405">
        <v>0</v>
      </c>
      <c r="H1708" s="405">
        <v>0</v>
      </c>
      <c r="I1708" s="405">
        <v>0</v>
      </c>
      <c r="J1708" s="405">
        <v>0</v>
      </c>
      <c r="K1708" s="405">
        <v>0</v>
      </c>
      <c r="L1708" s="405">
        <v>0</v>
      </c>
      <c r="M1708" s="405">
        <v>0</v>
      </c>
      <c r="N1708" s="405">
        <v>0</v>
      </c>
      <c r="O1708" s="405">
        <v>0</v>
      </c>
      <c r="P1708" s="405">
        <v>0</v>
      </c>
      <c r="Q1708" s="405">
        <v>0</v>
      </c>
      <c r="R1708" s="405">
        <v>0</v>
      </c>
      <c r="S1708" s="405">
        <v>0</v>
      </c>
      <c r="T1708" s="405">
        <v>0</v>
      </c>
    </row>
    <row r="1709" spans="1:20">
      <c r="A1709" s="405" t="s">
        <v>12462</v>
      </c>
      <c r="B1709" s="405" t="s">
        <v>8679</v>
      </c>
      <c r="C1709" s="405" t="s">
        <v>37</v>
      </c>
      <c r="D1709" s="405" t="s">
        <v>12463</v>
      </c>
      <c r="E1709" s="405" t="s">
        <v>12464</v>
      </c>
      <c r="F1709" s="405">
        <v>2</v>
      </c>
      <c r="G1709" s="405">
        <v>1</v>
      </c>
      <c r="H1709" s="405">
        <v>6</v>
      </c>
      <c r="I1709" s="405">
        <v>1</v>
      </c>
      <c r="J1709" s="405">
        <v>0</v>
      </c>
      <c r="K1709" s="405">
        <v>1</v>
      </c>
      <c r="L1709" s="405">
        <v>0</v>
      </c>
      <c r="M1709" s="405">
        <v>0</v>
      </c>
      <c r="N1709" s="405">
        <v>10</v>
      </c>
      <c r="O1709" s="405">
        <v>6</v>
      </c>
      <c r="P1709" s="405">
        <v>0</v>
      </c>
      <c r="Q1709" s="405">
        <v>0</v>
      </c>
      <c r="R1709" s="405">
        <v>27</v>
      </c>
      <c r="S1709" s="405">
        <v>22</v>
      </c>
      <c r="T1709" s="405">
        <v>5</v>
      </c>
    </row>
    <row r="1710" spans="1:20">
      <c r="A1710" s="405" t="s">
        <v>12465</v>
      </c>
      <c r="B1710" s="405" t="s">
        <v>7181</v>
      </c>
      <c r="C1710" s="405" t="s">
        <v>37</v>
      </c>
      <c r="D1710" s="405" t="s">
        <v>8149</v>
      </c>
      <c r="E1710" s="405" t="s">
        <v>8150</v>
      </c>
      <c r="F1710" s="405">
        <v>0</v>
      </c>
      <c r="G1710" s="405">
        <v>0</v>
      </c>
      <c r="H1710" s="405">
        <v>0</v>
      </c>
      <c r="I1710" s="405">
        <v>0</v>
      </c>
      <c r="J1710" s="405">
        <v>0</v>
      </c>
      <c r="K1710" s="405">
        <v>0</v>
      </c>
      <c r="L1710" s="405">
        <v>0</v>
      </c>
      <c r="M1710" s="405">
        <v>0</v>
      </c>
      <c r="N1710" s="405">
        <v>0</v>
      </c>
      <c r="O1710" s="405">
        <v>0</v>
      </c>
      <c r="P1710" s="405">
        <v>0</v>
      </c>
      <c r="Q1710" s="405">
        <v>0</v>
      </c>
      <c r="R1710" s="405">
        <v>0</v>
      </c>
      <c r="S1710" s="405">
        <v>0</v>
      </c>
      <c r="T1710" s="405">
        <v>0</v>
      </c>
    </row>
    <row r="1711" spans="1:20">
      <c r="A1711" s="405" t="s">
        <v>12466</v>
      </c>
      <c r="B1711" s="405" t="s">
        <v>9052</v>
      </c>
      <c r="C1711" s="405" t="s">
        <v>37</v>
      </c>
      <c r="D1711" s="405" t="s">
        <v>12467</v>
      </c>
      <c r="F1711" s="405">
        <v>0</v>
      </c>
      <c r="G1711" s="405">
        <v>0</v>
      </c>
      <c r="H1711" s="405">
        <v>0</v>
      </c>
      <c r="I1711" s="405">
        <v>0</v>
      </c>
      <c r="J1711" s="405">
        <v>0</v>
      </c>
      <c r="K1711" s="405">
        <v>0</v>
      </c>
      <c r="L1711" s="405">
        <v>0</v>
      </c>
      <c r="M1711" s="405">
        <v>0</v>
      </c>
      <c r="N1711" s="405">
        <v>0</v>
      </c>
      <c r="O1711" s="405">
        <v>0</v>
      </c>
      <c r="P1711" s="405">
        <v>0</v>
      </c>
      <c r="Q1711" s="405">
        <v>0</v>
      </c>
      <c r="R1711" s="405">
        <v>0</v>
      </c>
      <c r="S1711" s="405">
        <v>0</v>
      </c>
      <c r="T1711" s="405">
        <v>0</v>
      </c>
    </row>
    <row r="1712" spans="1:20">
      <c r="A1712" s="405" t="s">
        <v>12468</v>
      </c>
      <c r="B1712" s="405" t="s">
        <v>12469</v>
      </c>
      <c r="C1712" s="405" t="s">
        <v>37</v>
      </c>
      <c r="D1712" s="405" t="s">
        <v>12470</v>
      </c>
      <c r="F1712" s="405">
        <v>0</v>
      </c>
      <c r="G1712" s="405">
        <v>0</v>
      </c>
      <c r="H1712" s="405">
        <v>0</v>
      </c>
      <c r="I1712" s="405">
        <v>0</v>
      </c>
      <c r="J1712" s="405">
        <v>0</v>
      </c>
      <c r="K1712" s="405">
        <v>0</v>
      </c>
      <c r="L1712" s="405">
        <v>0</v>
      </c>
      <c r="M1712" s="405">
        <v>0</v>
      </c>
      <c r="N1712" s="405">
        <v>0</v>
      </c>
      <c r="O1712" s="405">
        <v>0</v>
      </c>
      <c r="P1712" s="405">
        <v>0</v>
      </c>
      <c r="Q1712" s="405">
        <v>0</v>
      </c>
      <c r="R1712" s="405">
        <v>0</v>
      </c>
      <c r="S1712" s="405">
        <v>0</v>
      </c>
      <c r="T1712" s="405">
        <v>0</v>
      </c>
    </row>
    <row r="1713" spans="1:20">
      <c r="A1713" s="405" t="s">
        <v>12471</v>
      </c>
      <c r="B1713" s="405" t="s">
        <v>12472</v>
      </c>
      <c r="C1713" s="405" t="s">
        <v>37</v>
      </c>
      <c r="D1713" s="405" t="s">
        <v>12473</v>
      </c>
      <c r="F1713" s="405">
        <v>0</v>
      </c>
      <c r="G1713" s="405">
        <v>0</v>
      </c>
      <c r="H1713" s="405">
        <v>0</v>
      </c>
      <c r="I1713" s="405">
        <v>0</v>
      </c>
      <c r="J1713" s="405">
        <v>0</v>
      </c>
      <c r="K1713" s="405">
        <v>0</v>
      </c>
      <c r="L1713" s="405">
        <v>0</v>
      </c>
      <c r="M1713" s="405">
        <v>0</v>
      </c>
      <c r="N1713" s="405">
        <v>0</v>
      </c>
      <c r="O1713" s="405">
        <v>0</v>
      </c>
      <c r="P1713" s="405">
        <v>0</v>
      </c>
      <c r="Q1713" s="405">
        <v>0</v>
      </c>
      <c r="R1713" s="405">
        <v>0</v>
      </c>
      <c r="S1713" s="405">
        <v>0</v>
      </c>
      <c r="T1713" s="405">
        <v>0</v>
      </c>
    </row>
    <row r="1714" spans="1:20">
      <c r="A1714" s="405" t="s">
        <v>12474</v>
      </c>
      <c r="B1714" s="405" t="s">
        <v>12475</v>
      </c>
      <c r="C1714" s="405" t="s">
        <v>37</v>
      </c>
      <c r="D1714" s="405" t="s">
        <v>12476</v>
      </c>
      <c r="F1714" s="405">
        <v>0</v>
      </c>
      <c r="G1714" s="405">
        <v>0</v>
      </c>
      <c r="H1714" s="405">
        <v>0</v>
      </c>
      <c r="I1714" s="405">
        <v>0</v>
      </c>
      <c r="J1714" s="405">
        <v>0</v>
      </c>
      <c r="K1714" s="405">
        <v>0</v>
      </c>
      <c r="L1714" s="405">
        <v>0</v>
      </c>
      <c r="M1714" s="405">
        <v>0</v>
      </c>
      <c r="N1714" s="405">
        <v>0</v>
      </c>
      <c r="O1714" s="405">
        <v>0</v>
      </c>
      <c r="P1714" s="405">
        <v>0</v>
      </c>
      <c r="Q1714" s="405">
        <v>0</v>
      </c>
      <c r="R1714" s="405">
        <v>0</v>
      </c>
      <c r="S1714" s="405">
        <v>0</v>
      </c>
      <c r="T1714" s="405">
        <v>0</v>
      </c>
    </row>
    <row r="1715" spans="1:20">
      <c r="A1715" s="405" t="s">
        <v>8151</v>
      </c>
      <c r="B1715" s="405">
        <v>10.230700000000001</v>
      </c>
      <c r="C1715" s="405" t="s">
        <v>37</v>
      </c>
      <c r="D1715" s="405" t="s">
        <v>8152</v>
      </c>
      <c r="E1715" s="405" t="s">
        <v>8153</v>
      </c>
      <c r="F1715" s="405">
        <v>0</v>
      </c>
      <c r="G1715" s="405">
        <v>0</v>
      </c>
      <c r="H1715" s="405">
        <v>0</v>
      </c>
      <c r="I1715" s="405">
        <v>0</v>
      </c>
      <c r="J1715" s="405">
        <v>0</v>
      </c>
      <c r="K1715" s="405">
        <v>0</v>
      </c>
      <c r="L1715" s="405">
        <v>0</v>
      </c>
      <c r="M1715" s="405">
        <v>0</v>
      </c>
      <c r="N1715" s="405">
        <v>0</v>
      </c>
      <c r="O1715" s="405">
        <v>0</v>
      </c>
      <c r="P1715" s="405">
        <v>0</v>
      </c>
      <c r="Q1715" s="405">
        <v>0</v>
      </c>
      <c r="R1715" s="405">
        <v>0</v>
      </c>
      <c r="S1715" s="405">
        <v>0</v>
      </c>
      <c r="T1715" s="405">
        <v>0</v>
      </c>
    </row>
    <row r="1716" spans="1:20">
      <c r="A1716" s="405" t="s">
        <v>4368</v>
      </c>
      <c r="B1716" s="405" t="s">
        <v>4369</v>
      </c>
      <c r="C1716" s="405" t="s">
        <v>37</v>
      </c>
      <c r="D1716" s="405" t="s">
        <v>4372</v>
      </c>
      <c r="E1716" s="405" t="s">
        <v>4373</v>
      </c>
      <c r="F1716" s="405">
        <v>0</v>
      </c>
      <c r="G1716" s="405">
        <v>0</v>
      </c>
      <c r="H1716" s="405">
        <v>0</v>
      </c>
      <c r="I1716" s="405">
        <v>0</v>
      </c>
      <c r="J1716" s="405">
        <v>0</v>
      </c>
      <c r="K1716" s="405">
        <v>0</v>
      </c>
      <c r="L1716" s="405">
        <v>0</v>
      </c>
      <c r="M1716" s="405">
        <v>0</v>
      </c>
      <c r="N1716" s="405">
        <v>0</v>
      </c>
      <c r="O1716" s="405">
        <v>0</v>
      </c>
      <c r="P1716" s="405">
        <v>0</v>
      </c>
      <c r="Q1716" s="405">
        <v>0</v>
      </c>
      <c r="R1716" s="405">
        <v>0</v>
      </c>
      <c r="S1716" s="405">
        <v>0</v>
      </c>
      <c r="T1716" s="405">
        <v>0</v>
      </c>
    </row>
    <row r="1717" spans="1:20">
      <c r="A1717" s="405" t="s">
        <v>12477</v>
      </c>
      <c r="B1717" s="405" t="s">
        <v>4369</v>
      </c>
      <c r="C1717" s="405" t="s">
        <v>37</v>
      </c>
      <c r="D1717" s="405" t="s">
        <v>12478</v>
      </c>
      <c r="F1717" s="405">
        <v>0</v>
      </c>
      <c r="G1717" s="405">
        <v>0</v>
      </c>
      <c r="H1717" s="405">
        <v>0</v>
      </c>
      <c r="I1717" s="405">
        <v>0</v>
      </c>
      <c r="J1717" s="405">
        <v>0</v>
      </c>
      <c r="K1717" s="405">
        <v>0</v>
      </c>
      <c r="L1717" s="405">
        <v>0</v>
      </c>
      <c r="M1717" s="405">
        <v>0</v>
      </c>
      <c r="N1717" s="405">
        <v>0</v>
      </c>
      <c r="O1717" s="405">
        <v>0</v>
      </c>
      <c r="P1717" s="405">
        <v>0</v>
      </c>
      <c r="Q1717" s="405">
        <v>0</v>
      </c>
      <c r="R1717" s="405">
        <v>0</v>
      </c>
      <c r="S1717" s="405">
        <v>0</v>
      </c>
      <c r="T1717" s="405">
        <v>0</v>
      </c>
    </row>
    <row r="1718" spans="1:20">
      <c r="A1718" s="405" t="s">
        <v>12479</v>
      </c>
      <c r="B1718" s="405" t="s">
        <v>3968</v>
      </c>
      <c r="C1718" s="405" t="s">
        <v>37</v>
      </c>
      <c r="D1718" s="405" t="s">
        <v>8155</v>
      </c>
      <c r="E1718" s="405" t="s">
        <v>8156</v>
      </c>
      <c r="F1718" s="405">
        <v>0</v>
      </c>
      <c r="G1718" s="405">
        <v>0</v>
      </c>
      <c r="H1718" s="405">
        <v>0</v>
      </c>
      <c r="I1718" s="405">
        <v>0</v>
      </c>
      <c r="J1718" s="405">
        <v>0</v>
      </c>
      <c r="K1718" s="405">
        <v>0</v>
      </c>
      <c r="L1718" s="405">
        <v>0</v>
      </c>
      <c r="M1718" s="405">
        <v>0</v>
      </c>
      <c r="N1718" s="405">
        <v>0</v>
      </c>
      <c r="O1718" s="405">
        <v>0</v>
      </c>
      <c r="P1718" s="405">
        <v>0</v>
      </c>
      <c r="Q1718" s="405">
        <v>0</v>
      </c>
      <c r="R1718" s="405">
        <v>0</v>
      </c>
      <c r="S1718" s="405">
        <v>0</v>
      </c>
      <c r="T1718" s="405">
        <v>0</v>
      </c>
    </row>
    <row r="1719" spans="1:20">
      <c r="A1719" s="405" t="s">
        <v>12480</v>
      </c>
      <c r="B1719" s="405" t="s">
        <v>128</v>
      </c>
      <c r="C1719" s="405" t="s">
        <v>37</v>
      </c>
      <c r="D1719" s="405" t="s">
        <v>12481</v>
      </c>
      <c r="F1719" s="405">
        <v>0</v>
      </c>
      <c r="G1719" s="405">
        <v>0</v>
      </c>
      <c r="H1719" s="405">
        <v>8</v>
      </c>
      <c r="I1719" s="405">
        <v>1</v>
      </c>
      <c r="J1719" s="405">
        <v>0</v>
      </c>
      <c r="K1719" s="405">
        <v>0</v>
      </c>
      <c r="L1719" s="405">
        <v>0</v>
      </c>
      <c r="M1719" s="405">
        <v>0</v>
      </c>
      <c r="N1719" s="405">
        <v>1</v>
      </c>
      <c r="O1719" s="405">
        <v>1</v>
      </c>
      <c r="P1719" s="405">
        <v>1</v>
      </c>
      <c r="Q1719" s="405">
        <v>0</v>
      </c>
      <c r="R1719" s="405">
        <v>12</v>
      </c>
      <c r="S1719" s="405">
        <v>7</v>
      </c>
      <c r="T1719" s="405">
        <v>5</v>
      </c>
    </row>
    <row r="1720" spans="1:20">
      <c r="A1720" s="405" t="s">
        <v>4598</v>
      </c>
      <c r="B1720" s="405" t="s">
        <v>12482</v>
      </c>
      <c r="C1720" s="405" t="s">
        <v>37</v>
      </c>
      <c r="D1720" s="405" t="s">
        <v>4602</v>
      </c>
      <c r="E1720" s="405" t="s">
        <v>4603</v>
      </c>
      <c r="F1720" s="405">
        <v>0</v>
      </c>
      <c r="G1720" s="405">
        <v>0</v>
      </c>
      <c r="H1720" s="405">
        <v>0</v>
      </c>
      <c r="I1720" s="405">
        <v>0</v>
      </c>
      <c r="J1720" s="405">
        <v>0</v>
      </c>
      <c r="K1720" s="405">
        <v>0</v>
      </c>
      <c r="L1720" s="405">
        <v>0</v>
      </c>
      <c r="M1720" s="405">
        <v>0</v>
      </c>
      <c r="N1720" s="405">
        <v>0</v>
      </c>
      <c r="O1720" s="405">
        <v>0</v>
      </c>
      <c r="P1720" s="405">
        <v>0</v>
      </c>
      <c r="Q1720" s="405">
        <v>0</v>
      </c>
      <c r="R1720" s="405">
        <v>0</v>
      </c>
      <c r="S1720" s="405">
        <v>0</v>
      </c>
      <c r="T1720" s="405">
        <v>0</v>
      </c>
    </row>
    <row r="1721" spans="1:20">
      <c r="A1721" s="405" t="s">
        <v>5182</v>
      </c>
      <c r="B1721" s="405" t="s">
        <v>12482</v>
      </c>
      <c r="C1721" s="405" t="s">
        <v>37</v>
      </c>
      <c r="D1721" s="405" t="s">
        <v>5185</v>
      </c>
      <c r="E1721" s="405" t="s">
        <v>5186</v>
      </c>
      <c r="F1721" s="405">
        <v>0</v>
      </c>
      <c r="G1721" s="405">
        <v>0</v>
      </c>
      <c r="H1721" s="405">
        <v>0</v>
      </c>
      <c r="I1721" s="405">
        <v>0</v>
      </c>
      <c r="J1721" s="405">
        <v>0</v>
      </c>
      <c r="K1721" s="405">
        <v>0</v>
      </c>
      <c r="L1721" s="405">
        <v>0</v>
      </c>
      <c r="M1721" s="405">
        <v>0</v>
      </c>
      <c r="N1721" s="405">
        <v>0</v>
      </c>
      <c r="O1721" s="405">
        <v>0</v>
      </c>
      <c r="P1721" s="405">
        <v>0</v>
      </c>
      <c r="Q1721" s="405">
        <v>0</v>
      </c>
      <c r="R1721" s="405">
        <v>0</v>
      </c>
      <c r="S1721" s="405">
        <v>0</v>
      </c>
      <c r="T1721" s="405">
        <v>0</v>
      </c>
    </row>
    <row r="1722" spans="1:20">
      <c r="A1722" s="405" t="s">
        <v>12483</v>
      </c>
      <c r="B1722" s="405" t="s">
        <v>12076</v>
      </c>
      <c r="C1722" s="405" t="s">
        <v>37</v>
      </c>
      <c r="D1722" s="405" t="s">
        <v>12484</v>
      </c>
      <c r="F1722" s="405">
        <v>0</v>
      </c>
      <c r="G1722" s="405">
        <v>0</v>
      </c>
      <c r="H1722" s="405">
        <v>0</v>
      </c>
      <c r="I1722" s="405">
        <v>0</v>
      </c>
      <c r="J1722" s="405">
        <v>0</v>
      </c>
      <c r="K1722" s="405">
        <v>0</v>
      </c>
      <c r="L1722" s="405">
        <v>0</v>
      </c>
      <c r="M1722" s="405">
        <v>0</v>
      </c>
      <c r="N1722" s="405">
        <v>0</v>
      </c>
      <c r="O1722" s="405">
        <v>0</v>
      </c>
      <c r="P1722" s="405">
        <v>0</v>
      </c>
      <c r="Q1722" s="405">
        <v>0</v>
      </c>
      <c r="R1722" s="405">
        <v>0</v>
      </c>
      <c r="S1722" s="405">
        <v>0</v>
      </c>
      <c r="T1722" s="405">
        <v>0</v>
      </c>
    </row>
    <row r="1723" spans="1:20">
      <c r="A1723" s="405" t="s">
        <v>12485</v>
      </c>
      <c r="B1723" s="405" t="s">
        <v>12486</v>
      </c>
      <c r="C1723" s="405" t="s">
        <v>37</v>
      </c>
      <c r="D1723" s="405" t="s">
        <v>12487</v>
      </c>
      <c r="F1723" s="405">
        <v>0</v>
      </c>
      <c r="G1723" s="405">
        <v>0</v>
      </c>
      <c r="H1723" s="405">
        <v>0</v>
      </c>
      <c r="I1723" s="405">
        <v>0</v>
      </c>
      <c r="J1723" s="405">
        <v>0</v>
      </c>
      <c r="K1723" s="405">
        <v>0</v>
      </c>
      <c r="L1723" s="405">
        <v>0</v>
      </c>
      <c r="M1723" s="405">
        <v>0</v>
      </c>
      <c r="N1723" s="405">
        <v>0</v>
      </c>
      <c r="O1723" s="405">
        <v>0</v>
      </c>
      <c r="P1723" s="405">
        <v>0</v>
      </c>
      <c r="Q1723" s="405">
        <v>0</v>
      </c>
      <c r="R1723" s="405">
        <v>0</v>
      </c>
      <c r="S1723" s="405">
        <v>0</v>
      </c>
      <c r="T1723" s="405">
        <v>0</v>
      </c>
    </row>
    <row r="1724" spans="1:20">
      <c r="A1724" s="405" t="s">
        <v>12488</v>
      </c>
      <c r="B1724" s="405" t="s">
        <v>128</v>
      </c>
      <c r="C1724" s="405" t="s">
        <v>37</v>
      </c>
      <c r="D1724" s="405" t="s">
        <v>12489</v>
      </c>
      <c r="F1724" s="405">
        <v>0</v>
      </c>
      <c r="G1724" s="405">
        <v>0</v>
      </c>
      <c r="H1724" s="405">
        <v>0</v>
      </c>
      <c r="I1724" s="405">
        <v>0</v>
      </c>
      <c r="J1724" s="405">
        <v>0</v>
      </c>
      <c r="K1724" s="405">
        <v>0</v>
      </c>
      <c r="L1724" s="405">
        <v>0</v>
      </c>
      <c r="M1724" s="405">
        <v>0</v>
      </c>
      <c r="N1724" s="405">
        <v>0</v>
      </c>
      <c r="O1724" s="405">
        <v>0</v>
      </c>
      <c r="P1724" s="405">
        <v>0</v>
      </c>
      <c r="Q1724" s="405">
        <v>0</v>
      </c>
      <c r="R1724" s="405">
        <v>0</v>
      </c>
      <c r="S1724" s="405">
        <v>0</v>
      </c>
      <c r="T1724" s="405">
        <v>0</v>
      </c>
    </row>
    <row r="1725" spans="1:20">
      <c r="A1725" s="405" t="s">
        <v>12490</v>
      </c>
      <c r="B1725" s="405" t="s">
        <v>128</v>
      </c>
      <c r="C1725" s="405" t="s">
        <v>37</v>
      </c>
      <c r="D1725" s="405" t="s">
        <v>12491</v>
      </c>
      <c r="F1725" s="405">
        <v>0</v>
      </c>
      <c r="G1725" s="405">
        <v>0</v>
      </c>
      <c r="H1725" s="405">
        <v>0</v>
      </c>
      <c r="I1725" s="405">
        <v>0</v>
      </c>
      <c r="J1725" s="405">
        <v>0</v>
      </c>
      <c r="K1725" s="405">
        <v>0</v>
      </c>
      <c r="L1725" s="405">
        <v>0</v>
      </c>
      <c r="M1725" s="405">
        <v>0</v>
      </c>
      <c r="N1725" s="405">
        <v>0</v>
      </c>
      <c r="O1725" s="405">
        <v>0</v>
      </c>
      <c r="P1725" s="405">
        <v>0</v>
      </c>
      <c r="Q1725" s="405">
        <v>0</v>
      </c>
      <c r="R1725" s="405">
        <v>0</v>
      </c>
      <c r="S1725" s="405">
        <v>0</v>
      </c>
      <c r="T1725" s="405">
        <v>0</v>
      </c>
    </row>
    <row r="1726" spans="1:20">
      <c r="A1726" s="405" t="s">
        <v>12492</v>
      </c>
      <c r="B1726" s="405" t="s">
        <v>8590</v>
      </c>
      <c r="C1726" s="405" t="s">
        <v>37</v>
      </c>
      <c r="D1726" s="405" t="s">
        <v>12493</v>
      </c>
      <c r="F1726" s="405">
        <v>0</v>
      </c>
      <c r="G1726" s="405">
        <v>0</v>
      </c>
      <c r="H1726" s="405">
        <v>0</v>
      </c>
      <c r="I1726" s="405">
        <v>0</v>
      </c>
      <c r="J1726" s="405">
        <v>0</v>
      </c>
      <c r="K1726" s="405">
        <v>0</v>
      </c>
      <c r="L1726" s="405">
        <v>0</v>
      </c>
      <c r="M1726" s="405">
        <v>0</v>
      </c>
      <c r="N1726" s="405">
        <v>0</v>
      </c>
      <c r="O1726" s="405">
        <v>0</v>
      </c>
      <c r="P1726" s="405">
        <v>0</v>
      </c>
      <c r="Q1726" s="405">
        <v>0</v>
      </c>
      <c r="R1726" s="405">
        <v>0</v>
      </c>
      <c r="S1726" s="405">
        <v>0</v>
      </c>
      <c r="T1726" s="405">
        <v>0</v>
      </c>
    </row>
    <row r="1727" spans="1:20">
      <c r="A1727" s="405" t="s">
        <v>12494</v>
      </c>
      <c r="B1727" s="405" t="s">
        <v>8960</v>
      </c>
      <c r="C1727" s="405" t="s">
        <v>37</v>
      </c>
      <c r="D1727" s="405" t="s">
        <v>12495</v>
      </c>
      <c r="F1727" s="405">
        <v>0</v>
      </c>
      <c r="G1727" s="405">
        <v>0</v>
      </c>
      <c r="H1727" s="405">
        <v>0</v>
      </c>
      <c r="I1727" s="405">
        <v>3</v>
      </c>
      <c r="J1727" s="405">
        <v>0</v>
      </c>
      <c r="K1727" s="405">
        <v>0</v>
      </c>
      <c r="L1727" s="405">
        <v>0</v>
      </c>
      <c r="M1727" s="405">
        <v>0</v>
      </c>
      <c r="N1727" s="405">
        <v>1</v>
      </c>
      <c r="O1727" s="405">
        <v>2</v>
      </c>
      <c r="P1727" s="405">
        <v>2</v>
      </c>
      <c r="Q1727" s="405">
        <v>0</v>
      </c>
      <c r="R1727" s="405">
        <v>8</v>
      </c>
      <c r="S1727" s="405">
        <v>8</v>
      </c>
      <c r="T1727" s="405">
        <v>0</v>
      </c>
    </row>
    <row r="1728" spans="1:20">
      <c r="A1728" s="405" t="s">
        <v>8157</v>
      </c>
      <c r="B1728" s="405" t="s">
        <v>7183</v>
      </c>
      <c r="C1728" s="405" t="s">
        <v>37</v>
      </c>
      <c r="D1728" s="405" t="s">
        <v>12496</v>
      </c>
      <c r="E1728" s="405" t="s">
        <v>8158</v>
      </c>
      <c r="F1728" s="405">
        <v>0</v>
      </c>
      <c r="G1728" s="405">
        <v>0</v>
      </c>
      <c r="H1728" s="405">
        <v>0</v>
      </c>
      <c r="I1728" s="405">
        <v>0</v>
      </c>
      <c r="J1728" s="405">
        <v>0</v>
      </c>
      <c r="K1728" s="405">
        <v>0</v>
      </c>
      <c r="L1728" s="405">
        <v>0</v>
      </c>
      <c r="M1728" s="405">
        <v>0</v>
      </c>
      <c r="N1728" s="405">
        <v>0</v>
      </c>
      <c r="O1728" s="405">
        <v>0</v>
      </c>
      <c r="P1728" s="405">
        <v>0</v>
      </c>
      <c r="Q1728" s="405">
        <v>0</v>
      </c>
      <c r="R1728" s="405">
        <v>0</v>
      </c>
      <c r="S1728" s="405">
        <v>0</v>
      </c>
      <c r="T1728" s="405">
        <v>0</v>
      </c>
    </row>
    <row r="1729" spans="1:20">
      <c r="A1729" s="405" t="s">
        <v>12497</v>
      </c>
      <c r="B1729" s="405" t="s">
        <v>12498</v>
      </c>
      <c r="C1729" s="405" t="s">
        <v>37</v>
      </c>
      <c r="D1729" s="405" t="s">
        <v>12499</v>
      </c>
      <c r="F1729" s="405">
        <v>0</v>
      </c>
      <c r="G1729" s="405">
        <v>0</v>
      </c>
      <c r="H1729" s="405">
        <v>0</v>
      </c>
      <c r="I1729" s="405">
        <v>0</v>
      </c>
      <c r="J1729" s="405">
        <v>0</v>
      </c>
      <c r="K1729" s="405">
        <v>0</v>
      </c>
      <c r="L1729" s="405">
        <v>0</v>
      </c>
      <c r="M1729" s="405">
        <v>0</v>
      </c>
      <c r="N1729" s="405">
        <v>0</v>
      </c>
      <c r="O1729" s="405">
        <v>0</v>
      </c>
      <c r="P1729" s="405">
        <v>0</v>
      </c>
      <c r="Q1729" s="405">
        <v>0</v>
      </c>
      <c r="R1729" s="405">
        <v>0</v>
      </c>
      <c r="S1729" s="405">
        <v>0</v>
      </c>
      <c r="T1729" s="405">
        <v>0</v>
      </c>
    </row>
    <row r="1730" spans="1:20">
      <c r="A1730" s="405" t="s">
        <v>12500</v>
      </c>
      <c r="B1730" s="405" t="s">
        <v>8625</v>
      </c>
      <c r="C1730" s="405" t="s">
        <v>37</v>
      </c>
      <c r="D1730" s="405" t="s">
        <v>12501</v>
      </c>
      <c r="F1730" s="405">
        <v>0</v>
      </c>
      <c r="G1730" s="405">
        <v>0</v>
      </c>
      <c r="H1730" s="405">
        <v>0</v>
      </c>
      <c r="I1730" s="405">
        <v>0</v>
      </c>
      <c r="J1730" s="405">
        <v>0</v>
      </c>
      <c r="K1730" s="405">
        <v>0</v>
      </c>
      <c r="L1730" s="405">
        <v>0</v>
      </c>
      <c r="M1730" s="405">
        <v>0</v>
      </c>
      <c r="N1730" s="405">
        <v>0</v>
      </c>
      <c r="O1730" s="405">
        <v>0</v>
      </c>
      <c r="P1730" s="405">
        <v>0</v>
      </c>
      <c r="Q1730" s="405">
        <v>0</v>
      </c>
      <c r="R1730" s="405">
        <v>0</v>
      </c>
      <c r="S1730" s="405">
        <v>0</v>
      </c>
      <c r="T1730" s="405">
        <v>0</v>
      </c>
    </row>
    <row r="1731" spans="1:20">
      <c r="A1731" s="405" t="s">
        <v>12502</v>
      </c>
      <c r="B1731" s="405" t="s">
        <v>12503</v>
      </c>
      <c r="C1731" s="405" t="s">
        <v>37</v>
      </c>
      <c r="D1731" s="405" t="s">
        <v>12504</v>
      </c>
      <c r="F1731" s="405">
        <v>0</v>
      </c>
      <c r="G1731" s="405">
        <v>0</v>
      </c>
      <c r="H1731" s="405">
        <v>0</v>
      </c>
      <c r="I1731" s="405">
        <v>0</v>
      </c>
      <c r="J1731" s="405">
        <v>0</v>
      </c>
      <c r="K1731" s="405">
        <v>0</v>
      </c>
      <c r="L1731" s="405">
        <v>0</v>
      </c>
      <c r="M1731" s="405">
        <v>0</v>
      </c>
      <c r="N1731" s="405">
        <v>0</v>
      </c>
      <c r="O1731" s="405">
        <v>0</v>
      </c>
      <c r="P1731" s="405">
        <v>0</v>
      </c>
      <c r="Q1731" s="405">
        <v>0</v>
      </c>
      <c r="R1731" s="405">
        <v>0</v>
      </c>
      <c r="S1731" s="405">
        <v>0</v>
      </c>
      <c r="T1731" s="405">
        <v>0</v>
      </c>
    </row>
    <row r="1732" spans="1:20">
      <c r="A1732" s="405" t="s">
        <v>12505</v>
      </c>
      <c r="B1732" s="405" t="s">
        <v>12506</v>
      </c>
      <c r="C1732" s="405" t="s">
        <v>37</v>
      </c>
      <c r="D1732" s="405" t="s">
        <v>12507</v>
      </c>
      <c r="F1732" s="405">
        <v>0</v>
      </c>
      <c r="G1732" s="405">
        <v>3</v>
      </c>
      <c r="H1732" s="405">
        <v>2</v>
      </c>
      <c r="I1732" s="405">
        <v>0</v>
      </c>
      <c r="J1732" s="405">
        <v>0</v>
      </c>
      <c r="K1732" s="405">
        <v>0</v>
      </c>
      <c r="L1732" s="405">
        <v>0</v>
      </c>
      <c r="M1732" s="405">
        <v>0</v>
      </c>
      <c r="N1732" s="405">
        <v>8</v>
      </c>
      <c r="O1732" s="405">
        <v>15</v>
      </c>
      <c r="P1732" s="405">
        <v>6</v>
      </c>
      <c r="Q1732" s="405">
        <v>0</v>
      </c>
      <c r="R1732" s="405">
        <v>34</v>
      </c>
      <c r="S1732" s="405">
        <v>25</v>
      </c>
      <c r="T1732" s="405">
        <v>9</v>
      </c>
    </row>
    <row r="1733" spans="1:20">
      <c r="A1733" s="405" t="s">
        <v>12508</v>
      </c>
      <c r="B1733" s="405" t="s">
        <v>9381</v>
      </c>
      <c r="C1733" s="405" t="s">
        <v>37</v>
      </c>
      <c r="D1733" s="405" t="s">
        <v>12509</v>
      </c>
      <c r="F1733" s="405">
        <v>0</v>
      </c>
      <c r="G1733" s="405">
        <v>0</v>
      </c>
      <c r="H1733" s="405">
        <v>0</v>
      </c>
      <c r="I1733" s="405">
        <v>0</v>
      </c>
      <c r="J1733" s="405">
        <v>0</v>
      </c>
      <c r="K1733" s="405">
        <v>0</v>
      </c>
      <c r="L1733" s="405">
        <v>0</v>
      </c>
      <c r="M1733" s="405">
        <v>0</v>
      </c>
      <c r="N1733" s="405">
        <v>0</v>
      </c>
      <c r="O1733" s="405">
        <v>0</v>
      </c>
      <c r="P1733" s="405">
        <v>0</v>
      </c>
      <c r="Q1733" s="405">
        <v>0</v>
      </c>
      <c r="R1733" s="405">
        <v>0</v>
      </c>
      <c r="S1733" s="405">
        <v>0</v>
      </c>
      <c r="T1733" s="405">
        <v>0</v>
      </c>
    </row>
    <row r="1734" spans="1:20">
      <c r="A1734" s="405" t="s">
        <v>12510</v>
      </c>
      <c r="B1734" s="405" t="s">
        <v>8810</v>
      </c>
      <c r="C1734" s="405" t="s">
        <v>37</v>
      </c>
      <c r="D1734" s="405" t="s">
        <v>12511</v>
      </c>
      <c r="E1734" s="405" t="s">
        <v>12512</v>
      </c>
      <c r="F1734" s="405">
        <v>0</v>
      </c>
      <c r="G1734" s="405">
        <v>0</v>
      </c>
      <c r="H1734" s="405">
        <v>0</v>
      </c>
      <c r="I1734" s="405">
        <v>0</v>
      </c>
      <c r="J1734" s="405">
        <v>0</v>
      </c>
      <c r="K1734" s="405">
        <v>0</v>
      </c>
      <c r="L1734" s="405">
        <v>0</v>
      </c>
      <c r="M1734" s="405">
        <v>0</v>
      </c>
      <c r="N1734" s="405">
        <v>0</v>
      </c>
      <c r="O1734" s="405">
        <v>0</v>
      </c>
      <c r="P1734" s="405">
        <v>0</v>
      </c>
      <c r="Q1734" s="405">
        <v>0</v>
      </c>
      <c r="R1734" s="405">
        <v>0</v>
      </c>
      <c r="S1734" s="405">
        <v>0</v>
      </c>
      <c r="T1734" s="405">
        <v>0</v>
      </c>
    </row>
    <row r="1735" spans="1:20">
      <c r="A1735" s="405" t="s">
        <v>12513</v>
      </c>
      <c r="B1735" s="405" t="s">
        <v>8166</v>
      </c>
      <c r="C1735" s="405" t="s">
        <v>37</v>
      </c>
      <c r="D1735" s="405" t="s">
        <v>8167</v>
      </c>
      <c r="E1735" s="405" t="s">
        <v>8168</v>
      </c>
      <c r="F1735" s="405">
        <v>0</v>
      </c>
      <c r="G1735" s="405">
        <v>0</v>
      </c>
      <c r="H1735" s="405">
        <v>0</v>
      </c>
      <c r="I1735" s="405">
        <v>0</v>
      </c>
      <c r="J1735" s="405">
        <v>0</v>
      </c>
      <c r="K1735" s="405">
        <v>0</v>
      </c>
      <c r="L1735" s="405">
        <v>0</v>
      </c>
      <c r="M1735" s="405">
        <v>0</v>
      </c>
      <c r="N1735" s="405">
        <v>2</v>
      </c>
      <c r="O1735" s="405">
        <v>0</v>
      </c>
      <c r="P1735" s="405">
        <v>0</v>
      </c>
      <c r="Q1735" s="405">
        <v>0</v>
      </c>
      <c r="R1735" s="405">
        <v>2</v>
      </c>
      <c r="S1735" s="405">
        <v>2</v>
      </c>
      <c r="T1735" s="405">
        <v>0</v>
      </c>
    </row>
    <row r="1736" spans="1:20">
      <c r="A1736" s="405" t="s">
        <v>12514</v>
      </c>
      <c r="B1736" s="405" t="s">
        <v>12515</v>
      </c>
      <c r="C1736" s="405" t="s">
        <v>37</v>
      </c>
      <c r="D1736" s="405" t="s">
        <v>12516</v>
      </c>
      <c r="F1736" s="405">
        <v>0</v>
      </c>
      <c r="G1736" s="405">
        <v>0</v>
      </c>
      <c r="H1736" s="405">
        <v>0</v>
      </c>
      <c r="I1736" s="405">
        <v>0</v>
      </c>
      <c r="J1736" s="405">
        <v>0</v>
      </c>
      <c r="K1736" s="405">
        <v>0</v>
      </c>
      <c r="L1736" s="405">
        <v>0</v>
      </c>
      <c r="M1736" s="405">
        <v>0</v>
      </c>
      <c r="N1736" s="405">
        <v>0</v>
      </c>
      <c r="O1736" s="405">
        <v>0</v>
      </c>
      <c r="P1736" s="405">
        <v>0</v>
      </c>
      <c r="Q1736" s="405">
        <v>0</v>
      </c>
      <c r="R1736" s="405">
        <v>0</v>
      </c>
      <c r="S1736" s="405">
        <v>0</v>
      </c>
      <c r="T1736" s="405">
        <v>0</v>
      </c>
    </row>
    <row r="1737" spans="1:20">
      <c r="A1737" s="405" t="s">
        <v>12517</v>
      </c>
      <c r="B1737" s="405" t="s">
        <v>12518</v>
      </c>
      <c r="C1737" s="405" t="s">
        <v>37</v>
      </c>
      <c r="D1737" s="405" t="s">
        <v>12519</v>
      </c>
      <c r="E1737" s="405" t="s">
        <v>12520</v>
      </c>
      <c r="F1737" s="405">
        <v>0</v>
      </c>
      <c r="G1737" s="405">
        <v>0</v>
      </c>
      <c r="H1737" s="405">
        <v>0</v>
      </c>
      <c r="I1737" s="405">
        <v>0</v>
      </c>
      <c r="J1737" s="405">
        <v>0</v>
      </c>
      <c r="K1737" s="405">
        <v>0</v>
      </c>
      <c r="L1737" s="405">
        <v>0</v>
      </c>
      <c r="M1737" s="405">
        <v>0</v>
      </c>
      <c r="N1737" s="405">
        <v>0</v>
      </c>
      <c r="O1737" s="405">
        <v>0</v>
      </c>
      <c r="P1737" s="405">
        <v>0</v>
      </c>
      <c r="Q1737" s="405">
        <v>0</v>
      </c>
      <c r="R1737" s="405">
        <v>0</v>
      </c>
      <c r="S1737" s="405">
        <v>0</v>
      </c>
      <c r="T1737" s="405">
        <v>0</v>
      </c>
    </row>
    <row r="1738" spans="1:20">
      <c r="A1738" s="405" t="s">
        <v>12521</v>
      </c>
      <c r="B1738" s="405" t="s">
        <v>8579</v>
      </c>
      <c r="C1738" s="405" t="s">
        <v>37</v>
      </c>
      <c r="D1738" s="405" t="s">
        <v>12522</v>
      </c>
      <c r="E1738" s="405" t="s">
        <v>12523</v>
      </c>
      <c r="F1738" s="405">
        <v>1</v>
      </c>
      <c r="G1738" s="405">
        <v>2</v>
      </c>
      <c r="H1738" s="405">
        <v>0</v>
      </c>
      <c r="I1738" s="405">
        <v>0</v>
      </c>
      <c r="J1738" s="405">
        <v>0</v>
      </c>
      <c r="K1738" s="405">
        <v>0</v>
      </c>
      <c r="L1738" s="405">
        <v>0</v>
      </c>
      <c r="M1738" s="405">
        <v>0</v>
      </c>
      <c r="N1738" s="405">
        <v>2</v>
      </c>
      <c r="O1738" s="405">
        <v>0</v>
      </c>
      <c r="P1738" s="405">
        <v>2</v>
      </c>
      <c r="Q1738" s="405">
        <v>0</v>
      </c>
      <c r="R1738" s="405">
        <v>7</v>
      </c>
      <c r="S1738" s="405">
        <v>4</v>
      </c>
      <c r="T1738" s="405">
        <v>3</v>
      </c>
    </row>
    <row r="1739" spans="1:20">
      <c r="A1739" s="405" t="s">
        <v>12524</v>
      </c>
      <c r="B1739" s="405" t="s">
        <v>8820</v>
      </c>
      <c r="C1739" s="405" t="s">
        <v>37</v>
      </c>
      <c r="D1739" s="405" t="s">
        <v>12525</v>
      </c>
      <c r="F1739" s="405">
        <v>0</v>
      </c>
      <c r="G1739" s="405">
        <v>0</v>
      </c>
      <c r="H1739" s="405">
        <v>0</v>
      </c>
      <c r="I1739" s="405">
        <v>0</v>
      </c>
      <c r="J1739" s="405">
        <v>0</v>
      </c>
      <c r="K1739" s="405">
        <v>0</v>
      </c>
      <c r="L1739" s="405">
        <v>0</v>
      </c>
      <c r="M1739" s="405">
        <v>0</v>
      </c>
      <c r="N1739" s="405">
        <v>0</v>
      </c>
      <c r="O1739" s="405">
        <v>0</v>
      </c>
      <c r="P1739" s="405">
        <v>0</v>
      </c>
      <c r="Q1739" s="405">
        <v>0</v>
      </c>
      <c r="R1739" s="405">
        <v>0</v>
      </c>
      <c r="S1739" s="405">
        <v>0</v>
      </c>
      <c r="T1739" s="405">
        <v>0</v>
      </c>
    </row>
    <row r="1740" spans="1:20">
      <c r="A1740" s="405" t="s">
        <v>12526</v>
      </c>
      <c r="B1740" s="405" t="s">
        <v>3891</v>
      </c>
      <c r="C1740" s="405" t="s">
        <v>37</v>
      </c>
      <c r="D1740" s="405" t="s">
        <v>12527</v>
      </c>
      <c r="E1740" s="405" t="s">
        <v>12528</v>
      </c>
      <c r="F1740" s="405">
        <v>0</v>
      </c>
      <c r="G1740" s="405">
        <v>0</v>
      </c>
      <c r="H1740" s="405">
        <v>0</v>
      </c>
      <c r="I1740" s="405">
        <v>0</v>
      </c>
      <c r="J1740" s="405">
        <v>0</v>
      </c>
      <c r="K1740" s="405">
        <v>0</v>
      </c>
      <c r="L1740" s="405">
        <v>0</v>
      </c>
      <c r="M1740" s="405">
        <v>0</v>
      </c>
      <c r="N1740" s="405">
        <v>0</v>
      </c>
      <c r="O1740" s="405">
        <v>0</v>
      </c>
      <c r="P1740" s="405">
        <v>0</v>
      </c>
      <c r="Q1740" s="405">
        <v>0</v>
      </c>
      <c r="R1740" s="405">
        <v>0</v>
      </c>
      <c r="S1740" s="405">
        <v>0</v>
      </c>
      <c r="T1740" s="405">
        <v>0</v>
      </c>
    </row>
    <row r="1741" spans="1:20">
      <c r="A1741" s="405" t="s">
        <v>12529</v>
      </c>
      <c r="B1741" s="405" t="s">
        <v>12530</v>
      </c>
      <c r="C1741" s="405" t="s">
        <v>37</v>
      </c>
      <c r="D1741" s="405" t="s">
        <v>12531</v>
      </c>
      <c r="F1741" s="405">
        <v>0</v>
      </c>
      <c r="G1741" s="405">
        <v>0</v>
      </c>
      <c r="H1741" s="405">
        <v>0</v>
      </c>
      <c r="I1741" s="405">
        <v>0</v>
      </c>
      <c r="J1741" s="405">
        <v>0</v>
      </c>
      <c r="K1741" s="405">
        <v>0</v>
      </c>
      <c r="L1741" s="405">
        <v>0</v>
      </c>
      <c r="M1741" s="405">
        <v>0</v>
      </c>
      <c r="N1741" s="405">
        <v>0</v>
      </c>
      <c r="O1741" s="405">
        <v>0</v>
      </c>
      <c r="P1741" s="405">
        <v>0</v>
      </c>
      <c r="Q1741" s="405">
        <v>0</v>
      </c>
      <c r="R1741" s="405">
        <v>0</v>
      </c>
      <c r="S1741" s="405">
        <v>0</v>
      </c>
      <c r="T1741" s="405">
        <v>0</v>
      </c>
    </row>
    <row r="1742" spans="1:20">
      <c r="A1742" s="405" t="s">
        <v>8169</v>
      </c>
      <c r="B1742" s="405" t="s">
        <v>8679</v>
      </c>
      <c r="C1742" s="405" t="s">
        <v>37</v>
      </c>
      <c r="D1742" s="405" t="s">
        <v>8171</v>
      </c>
      <c r="E1742" s="405" t="s">
        <v>8172</v>
      </c>
      <c r="F1742" s="405">
        <v>0</v>
      </c>
      <c r="G1742" s="405">
        <v>0</v>
      </c>
      <c r="H1742" s="405">
        <v>0</v>
      </c>
      <c r="I1742" s="405">
        <v>0</v>
      </c>
      <c r="J1742" s="405">
        <v>0</v>
      </c>
      <c r="K1742" s="405">
        <v>0</v>
      </c>
      <c r="L1742" s="405">
        <v>0</v>
      </c>
      <c r="M1742" s="405">
        <v>0</v>
      </c>
      <c r="N1742" s="405">
        <v>0</v>
      </c>
      <c r="O1742" s="405">
        <v>0</v>
      </c>
      <c r="P1742" s="405">
        <v>0</v>
      </c>
      <c r="Q1742" s="405">
        <v>0</v>
      </c>
      <c r="R1742" s="405">
        <v>0</v>
      </c>
      <c r="S1742" s="405">
        <v>0</v>
      </c>
      <c r="T1742" s="405">
        <v>0</v>
      </c>
    </row>
    <row r="1743" spans="1:20">
      <c r="A1743" s="405" t="s">
        <v>8173</v>
      </c>
      <c r="B1743" s="405" t="s">
        <v>8679</v>
      </c>
      <c r="C1743" s="405" t="s">
        <v>37</v>
      </c>
      <c r="D1743" s="405" t="s">
        <v>8175</v>
      </c>
      <c r="E1743" s="405" t="s">
        <v>8176</v>
      </c>
      <c r="F1743" s="405">
        <v>0</v>
      </c>
      <c r="G1743" s="405">
        <v>6</v>
      </c>
      <c r="H1743" s="405">
        <v>12</v>
      </c>
      <c r="I1743" s="405">
        <v>6</v>
      </c>
      <c r="J1743" s="405">
        <v>12</v>
      </c>
      <c r="K1743" s="405">
        <v>1</v>
      </c>
      <c r="L1743" s="405">
        <v>1</v>
      </c>
      <c r="M1743" s="405">
        <v>0</v>
      </c>
      <c r="N1743" s="405">
        <v>12</v>
      </c>
      <c r="O1743" s="405">
        <v>25</v>
      </c>
      <c r="P1743" s="405">
        <v>21</v>
      </c>
      <c r="Q1743" s="405">
        <v>9</v>
      </c>
      <c r="R1743" s="405">
        <v>105</v>
      </c>
      <c r="S1743" s="405">
        <v>82</v>
      </c>
      <c r="T1743" s="405">
        <v>23</v>
      </c>
    </row>
    <row r="1744" spans="1:20">
      <c r="A1744" s="405" t="s">
        <v>12532</v>
      </c>
      <c r="B1744" s="405" t="s">
        <v>12533</v>
      </c>
      <c r="C1744" s="405" t="s">
        <v>37</v>
      </c>
      <c r="D1744" s="405" t="s">
        <v>12534</v>
      </c>
      <c r="E1744" s="405" t="s">
        <v>12535</v>
      </c>
      <c r="F1744" s="405">
        <v>0</v>
      </c>
      <c r="G1744" s="405">
        <v>0</v>
      </c>
      <c r="H1744" s="405">
        <v>0</v>
      </c>
      <c r="I1744" s="405">
        <v>0</v>
      </c>
      <c r="J1744" s="405">
        <v>0</v>
      </c>
      <c r="K1744" s="405">
        <v>0</v>
      </c>
      <c r="L1744" s="405">
        <v>0</v>
      </c>
      <c r="M1744" s="405">
        <v>0</v>
      </c>
      <c r="N1744" s="405">
        <v>0</v>
      </c>
      <c r="O1744" s="405">
        <v>0</v>
      </c>
      <c r="P1744" s="405">
        <v>0</v>
      </c>
      <c r="Q1744" s="405">
        <v>0</v>
      </c>
      <c r="R1744" s="405">
        <v>0</v>
      </c>
      <c r="S1744" s="405">
        <v>0</v>
      </c>
      <c r="T1744" s="405">
        <v>0</v>
      </c>
    </row>
    <row r="1745" spans="1:20">
      <c r="A1745" s="405" t="s">
        <v>12536</v>
      </c>
      <c r="B1745" s="405" t="s">
        <v>8579</v>
      </c>
      <c r="C1745" s="405" t="s">
        <v>37</v>
      </c>
      <c r="D1745" s="405" t="s">
        <v>12537</v>
      </c>
      <c r="E1745" s="405" t="s">
        <v>12538</v>
      </c>
      <c r="F1745" s="405">
        <v>0</v>
      </c>
      <c r="G1745" s="405">
        <v>8</v>
      </c>
      <c r="H1745" s="405">
        <v>0</v>
      </c>
      <c r="I1745" s="405">
        <v>1</v>
      </c>
      <c r="J1745" s="405">
        <v>1</v>
      </c>
      <c r="K1745" s="405">
        <v>0</v>
      </c>
      <c r="L1745" s="405">
        <v>2</v>
      </c>
      <c r="M1745" s="405">
        <v>0</v>
      </c>
      <c r="N1745" s="405">
        <v>0</v>
      </c>
      <c r="O1745" s="405">
        <v>13</v>
      </c>
      <c r="P1745" s="405">
        <v>20</v>
      </c>
      <c r="Q1745" s="405">
        <v>0</v>
      </c>
      <c r="R1745" s="405">
        <v>45</v>
      </c>
      <c r="S1745" s="405">
        <v>26</v>
      </c>
      <c r="T1745" s="405">
        <v>19</v>
      </c>
    </row>
    <row r="1746" spans="1:20">
      <c r="A1746" s="405" t="s">
        <v>12539</v>
      </c>
      <c r="B1746" s="405" t="s">
        <v>12540</v>
      </c>
      <c r="C1746" s="405" t="s">
        <v>37</v>
      </c>
      <c r="D1746" s="405" t="s">
        <v>12541</v>
      </c>
      <c r="F1746" s="405">
        <v>1</v>
      </c>
      <c r="G1746" s="405">
        <v>1</v>
      </c>
      <c r="H1746" s="405">
        <v>5</v>
      </c>
      <c r="I1746" s="405">
        <v>5</v>
      </c>
      <c r="J1746" s="405">
        <v>4</v>
      </c>
      <c r="K1746" s="405">
        <v>0</v>
      </c>
      <c r="L1746" s="405">
        <v>0</v>
      </c>
      <c r="M1746" s="405">
        <v>1</v>
      </c>
      <c r="N1746" s="405">
        <v>0</v>
      </c>
      <c r="O1746" s="405">
        <v>0</v>
      </c>
      <c r="P1746" s="405">
        <v>0</v>
      </c>
      <c r="Q1746" s="405">
        <v>3</v>
      </c>
      <c r="R1746" s="405">
        <v>20</v>
      </c>
      <c r="S1746" s="405">
        <v>19</v>
      </c>
      <c r="T1746" s="405">
        <v>1</v>
      </c>
    </row>
    <row r="1747" spans="1:20">
      <c r="A1747" s="405" t="s">
        <v>12542</v>
      </c>
      <c r="B1747" s="405" t="s">
        <v>8616</v>
      </c>
      <c r="C1747" s="405" t="s">
        <v>37</v>
      </c>
      <c r="D1747" s="405" t="s">
        <v>12543</v>
      </c>
      <c r="F1747" s="405">
        <v>0</v>
      </c>
      <c r="G1747" s="405">
        <v>0</v>
      </c>
      <c r="H1747" s="405">
        <v>0</v>
      </c>
      <c r="I1747" s="405">
        <v>0</v>
      </c>
      <c r="J1747" s="405">
        <v>0</v>
      </c>
      <c r="K1747" s="405">
        <v>0</v>
      </c>
      <c r="L1747" s="405">
        <v>0</v>
      </c>
      <c r="M1747" s="405">
        <v>0</v>
      </c>
      <c r="N1747" s="405">
        <v>0</v>
      </c>
      <c r="O1747" s="405">
        <v>0</v>
      </c>
      <c r="P1747" s="405">
        <v>0</v>
      </c>
      <c r="Q1747" s="405">
        <v>0</v>
      </c>
      <c r="R1747" s="405">
        <v>0</v>
      </c>
      <c r="S1747" s="405">
        <v>0</v>
      </c>
      <c r="T1747" s="405">
        <v>0</v>
      </c>
    </row>
    <row r="1748" spans="1:20">
      <c r="A1748" s="405" t="s">
        <v>2226</v>
      </c>
      <c r="B1748" s="405" t="s">
        <v>3912</v>
      </c>
      <c r="C1748" s="405" t="s">
        <v>37</v>
      </c>
      <c r="D1748" s="405" t="s">
        <v>2227</v>
      </c>
      <c r="E1748" s="405" t="s">
        <v>2228</v>
      </c>
      <c r="F1748" s="405">
        <v>0</v>
      </c>
      <c r="G1748" s="405">
        <v>0</v>
      </c>
      <c r="H1748" s="405">
        <v>0</v>
      </c>
      <c r="I1748" s="405">
        <v>0</v>
      </c>
      <c r="J1748" s="405">
        <v>0</v>
      </c>
      <c r="K1748" s="405">
        <v>0</v>
      </c>
      <c r="L1748" s="405">
        <v>0</v>
      </c>
      <c r="M1748" s="405">
        <v>0</v>
      </c>
      <c r="N1748" s="405">
        <v>0</v>
      </c>
      <c r="O1748" s="405">
        <v>0</v>
      </c>
      <c r="P1748" s="405">
        <v>0</v>
      </c>
      <c r="Q1748" s="405">
        <v>0</v>
      </c>
      <c r="R1748" s="405">
        <v>0</v>
      </c>
      <c r="S1748" s="405">
        <v>0</v>
      </c>
      <c r="T1748" s="405">
        <v>0</v>
      </c>
    </row>
    <row r="1749" spans="1:20">
      <c r="A1749" s="405" t="s">
        <v>12544</v>
      </c>
      <c r="B1749" s="405" t="s">
        <v>8647</v>
      </c>
      <c r="C1749" s="405" t="s">
        <v>37</v>
      </c>
      <c r="D1749" s="405" t="s">
        <v>12545</v>
      </c>
      <c r="E1749" s="405" t="s">
        <v>12546</v>
      </c>
      <c r="F1749" s="405">
        <v>0</v>
      </c>
      <c r="G1749" s="405">
        <v>0</v>
      </c>
      <c r="H1749" s="405">
        <v>0</v>
      </c>
      <c r="I1749" s="405">
        <v>0</v>
      </c>
      <c r="J1749" s="405">
        <v>0</v>
      </c>
      <c r="K1749" s="405">
        <v>0</v>
      </c>
      <c r="L1749" s="405">
        <v>0</v>
      </c>
      <c r="M1749" s="405">
        <v>0</v>
      </c>
      <c r="N1749" s="405">
        <v>0</v>
      </c>
      <c r="O1749" s="405">
        <v>0</v>
      </c>
      <c r="P1749" s="405">
        <v>0</v>
      </c>
      <c r="Q1749" s="405">
        <v>0</v>
      </c>
      <c r="R1749" s="405">
        <v>0</v>
      </c>
      <c r="S1749" s="405">
        <v>0</v>
      </c>
      <c r="T1749" s="405">
        <v>0</v>
      </c>
    </row>
    <row r="1750" spans="1:20">
      <c r="A1750" s="405" t="s">
        <v>12547</v>
      </c>
      <c r="B1750" s="405" t="s">
        <v>9630</v>
      </c>
      <c r="C1750" s="405" t="s">
        <v>37</v>
      </c>
      <c r="D1750" s="405" t="s">
        <v>12548</v>
      </c>
      <c r="F1750" s="405">
        <v>0</v>
      </c>
      <c r="G1750" s="405">
        <v>0</v>
      </c>
      <c r="H1750" s="405">
        <v>0</v>
      </c>
      <c r="I1750" s="405">
        <v>0</v>
      </c>
      <c r="J1750" s="405">
        <v>0</v>
      </c>
      <c r="K1750" s="405">
        <v>0</v>
      </c>
      <c r="L1750" s="405">
        <v>0</v>
      </c>
      <c r="M1750" s="405">
        <v>0</v>
      </c>
      <c r="N1750" s="405">
        <v>0</v>
      </c>
      <c r="O1750" s="405">
        <v>0</v>
      </c>
      <c r="P1750" s="405">
        <v>0</v>
      </c>
      <c r="Q1750" s="405">
        <v>0</v>
      </c>
      <c r="R1750" s="405">
        <v>0</v>
      </c>
      <c r="S1750" s="405">
        <v>0</v>
      </c>
      <c r="T1750" s="405">
        <v>0</v>
      </c>
    </row>
    <row r="1751" spans="1:20">
      <c r="A1751" s="405" t="s">
        <v>12549</v>
      </c>
      <c r="B1751" s="405" t="s">
        <v>7181</v>
      </c>
      <c r="C1751" s="405" t="s">
        <v>37</v>
      </c>
      <c r="E1751" s="405" t="s">
        <v>12550</v>
      </c>
      <c r="F1751" s="405">
        <v>0</v>
      </c>
      <c r="G1751" s="405">
        <v>0</v>
      </c>
      <c r="H1751" s="405">
        <v>0</v>
      </c>
      <c r="I1751" s="405">
        <v>0</v>
      </c>
      <c r="J1751" s="405">
        <v>0</v>
      </c>
      <c r="K1751" s="405">
        <v>0</v>
      </c>
      <c r="L1751" s="405">
        <v>0</v>
      </c>
      <c r="M1751" s="405">
        <v>0</v>
      </c>
      <c r="N1751" s="405">
        <v>0</v>
      </c>
      <c r="O1751" s="405">
        <v>0</v>
      </c>
      <c r="P1751" s="405">
        <v>0</v>
      </c>
      <c r="Q1751" s="405">
        <v>0</v>
      </c>
      <c r="R1751" s="405">
        <v>0</v>
      </c>
      <c r="S1751" s="405">
        <v>0</v>
      </c>
      <c r="T1751" s="405">
        <v>0</v>
      </c>
    </row>
    <row r="1752" spans="1:20">
      <c r="A1752" s="405" t="s">
        <v>12551</v>
      </c>
      <c r="B1752" s="405" t="s">
        <v>12552</v>
      </c>
      <c r="C1752" s="405" t="s">
        <v>37</v>
      </c>
      <c r="D1752" s="405" t="s">
        <v>12553</v>
      </c>
      <c r="F1752" s="405">
        <v>0</v>
      </c>
      <c r="G1752" s="405">
        <v>0</v>
      </c>
      <c r="H1752" s="405">
        <v>0</v>
      </c>
      <c r="I1752" s="405">
        <v>0</v>
      </c>
      <c r="J1752" s="405">
        <v>0</v>
      </c>
      <c r="K1752" s="405">
        <v>0</v>
      </c>
      <c r="L1752" s="405">
        <v>0</v>
      </c>
      <c r="M1752" s="405">
        <v>0</v>
      </c>
      <c r="N1752" s="405">
        <v>0</v>
      </c>
      <c r="O1752" s="405">
        <v>0</v>
      </c>
      <c r="P1752" s="405">
        <v>0</v>
      </c>
      <c r="Q1752" s="405">
        <v>0</v>
      </c>
      <c r="R1752" s="405">
        <v>0</v>
      </c>
      <c r="S1752" s="405">
        <v>0</v>
      </c>
      <c r="T1752" s="405">
        <v>0</v>
      </c>
    </row>
    <row r="1753" spans="1:20">
      <c r="A1753" s="405" t="s">
        <v>12554</v>
      </c>
      <c r="B1753" s="405" t="s">
        <v>8664</v>
      </c>
      <c r="C1753" s="405" t="s">
        <v>37</v>
      </c>
      <c r="D1753" s="405" t="s">
        <v>12555</v>
      </c>
      <c r="E1753" s="405" t="s">
        <v>12556</v>
      </c>
      <c r="F1753" s="405">
        <v>1</v>
      </c>
      <c r="G1753" s="405">
        <v>3</v>
      </c>
      <c r="H1753" s="405">
        <v>5</v>
      </c>
      <c r="I1753" s="405">
        <v>9</v>
      </c>
      <c r="J1753" s="405">
        <v>2</v>
      </c>
      <c r="K1753" s="405">
        <v>0</v>
      </c>
      <c r="L1753" s="405">
        <v>0</v>
      </c>
      <c r="M1753" s="405">
        <v>0</v>
      </c>
      <c r="N1753" s="405">
        <v>0</v>
      </c>
      <c r="O1753" s="405">
        <v>1</v>
      </c>
      <c r="P1753" s="405">
        <v>0</v>
      </c>
      <c r="Q1753" s="405">
        <v>0</v>
      </c>
      <c r="R1753" s="405">
        <v>21</v>
      </c>
      <c r="S1753" s="405">
        <v>17</v>
      </c>
      <c r="T1753" s="405">
        <v>4</v>
      </c>
    </row>
    <row r="1754" spans="1:20">
      <c r="A1754" s="405" t="s">
        <v>12557</v>
      </c>
      <c r="B1754" s="405" t="s">
        <v>8766</v>
      </c>
      <c r="C1754" s="405" t="s">
        <v>37</v>
      </c>
      <c r="D1754" s="405" t="s">
        <v>12558</v>
      </c>
      <c r="E1754" s="405" t="s">
        <v>12559</v>
      </c>
      <c r="F1754" s="405">
        <v>0</v>
      </c>
      <c r="G1754" s="405">
        <v>0</v>
      </c>
      <c r="H1754" s="405">
        <v>0</v>
      </c>
      <c r="I1754" s="405">
        <v>0</v>
      </c>
      <c r="J1754" s="405">
        <v>0</v>
      </c>
      <c r="K1754" s="405">
        <v>0</v>
      </c>
      <c r="L1754" s="405">
        <v>0</v>
      </c>
      <c r="M1754" s="405">
        <v>0</v>
      </c>
      <c r="N1754" s="405">
        <v>0</v>
      </c>
      <c r="O1754" s="405">
        <v>0</v>
      </c>
      <c r="P1754" s="405">
        <v>8</v>
      </c>
      <c r="Q1754" s="405">
        <v>0</v>
      </c>
      <c r="R1754" s="405">
        <v>8</v>
      </c>
      <c r="S1754" s="405">
        <v>8</v>
      </c>
      <c r="T1754" s="405">
        <v>0</v>
      </c>
    </row>
    <row r="1755" spans="1:20">
      <c r="A1755" s="405" t="s">
        <v>12560</v>
      </c>
      <c r="B1755" s="405" t="s">
        <v>7145</v>
      </c>
      <c r="C1755" s="405" t="s">
        <v>37</v>
      </c>
      <c r="D1755" s="405" t="s">
        <v>12561</v>
      </c>
      <c r="E1755" s="405" t="s">
        <v>12562</v>
      </c>
      <c r="F1755" s="405">
        <v>2</v>
      </c>
      <c r="G1755" s="405">
        <v>0</v>
      </c>
      <c r="H1755" s="405">
        <v>2</v>
      </c>
      <c r="I1755" s="405">
        <v>0</v>
      </c>
      <c r="J1755" s="405">
        <v>2</v>
      </c>
      <c r="K1755" s="405">
        <v>0</v>
      </c>
      <c r="L1755" s="405">
        <v>0</v>
      </c>
      <c r="M1755" s="405">
        <v>0</v>
      </c>
      <c r="N1755" s="405">
        <v>0</v>
      </c>
      <c r="O1755" s="405">
        <v>1</v>
      </c>
      <c r="P1755" s="405">
        <v>2</v>
      </c>
      <c r="Q1755" s="405">
        <v>0</v>
      </c>
      <c r="R1755" s="405">
        <v>9</v>
      </c>
      <c r="S1755" s="405">
        <v>6</v>
      </c>
      <c r="T1755" s="405">
        <v>3</v>
      </c>
    </row>
    <row r="1756" spans="1:20">
      <c r="A1756" s="405" t="s">
        <v>12563</v>
      </c>
      <c r="B1756" s="405" t="s">
        <v>4113</v>
      </c>
      <c r="C1756" s="405" t="s">
        <v>37</v>
      </c>
      <c r="D1756" s="405" t="s">
        <v>12564</v>
      </c>
      <c r="E1756" s="405" t="s">
        <v>12565</v>
      </c>
      <c r="F1756" s="405">
        <v>0</v>
      </c>
      <c r="G1756" s="405">
        <v>2</v>
      </c>
      <c r="H1756" s="405">
        <v>0</v>
      </c>
      <c r="I1756" s="405">
        <v>4</v>
      </c>
      <c r="J1756" s="405">
        <v>0</v>
      </c>
      <c r="K1756" s="405">
        <v>0</v>
      </c>
      <c r="L1756" s="405">
        <v>1</v>
      </c>
      <c r="M1756" s="405">
        <v>0</v>
      </c>
      <c r="N1756" s="405">
        <v>0</v>
      </c>
      <c r="O1756" s="405">
        <v>0</v>
      </c>
      <c r="P1756" s="405">
        <v>1</v>
      </c>
      <c r="Q1756" s="405">
        <v>0</v>
      </c>
      <c r="R1756" s="405">
        <v>8</v>
      </c>
      <c r="S1756" s="405">
        <v>5</v>
      </c>
      <c r="T1756" s="405">
        <v>3</v>
      </c>
    </row>
    <row r="1757" spans="1:20">
      <c r="A1757" s="405" t="s">
        <v>2806</v>
      </c>
      <c r="B1757" s="405" t="s">
        <v>8749</v>
      </c>
      <c r="C1757" s="405" t="s">
        <v>37</v>
      </c>
      <c r="D1757" s="405" t="s">
        <v>2807</v>
      </c>
      <c r="E1757" s="405" t="s">
        <v>2808</v>
      </c>
      <c r="F1757" s="405">
        <v>0</v>
      </c>
      <c r="G1757" s="405">
        <v>0</v>
      </c>
      <c r="H1757" s="405">
        <v>0</v>
      </c>
      <c r="I1757" s="405">
        <v>0</v>
      </c>
      <c r="J1757" s="405">
        <v>0</v>
      </c>
      <c r="K1757" s="405">
        <v>0</v>
      </c>
      <c r="L1757" s="405">
        <v>0</v>
      </c>
      <c r="M1757" s="405">
        <v>0</v>
      </c>
      <c r="N1757" s="405">
        <v>0</v>
      </c>
      <c r="O1757" s="405">
        <v>0</v>
      </c>
      <c r="P1757" s="405">
        <v>0</v>
      </c>
      <c r="Q1757" s="405">
        <v>0</v>
      </c>
      <c r="R1757" s="405">
        <v>0</v>
      </c>
      <c r="S1757" s="405">
        <v>0</v>
      </c>
      <c r="T1757" s="405">
        <v>0</v>
      </c>
    </row>
    <row r="1758" spans="1:20">
      <c r="A1758" s="405" t="s">
        <v>12566</v>
      </c>
      <c r="B1758" s="405" t="s">
        <v>4113</v>
      </c>
      <c r="C1758" s="405" t="s">
        <v>37</v>
      </c>
      <c r="D1758" s="405" t="s">
        <v>12567</v>
      </c>
      <c r="E1758" s="405" t="s">
        <v>12568</v>
      </c>
      <c r="F1758" s="405">
        <v>0</v>
      </c>
      <c r="G1758" s="405">
        <v>3</v>
      </c>
      <c r="H1758" s="405">
        <v>1</v>
      </c>
      <c r="I1758" s="405">
        <v>1</v>
      </c>
      <c r="J1758" s="405">
        <v>1</v>
      </c>
      <c r="K1758" s="405">
        <v>0</v>
      </c>
      <c r="L1758" s="405">
        <v>0</v>
      </c>
      <c r="M1758" s="405">
        <v>0</v>
      </c>
      <c r="N1758" s="405">
        <v>1</v>
      </c>
      <c r="O1758" s="405">
        <v>6</v>
      </c>
      <c r="P1758" s="405">
        <v>4</v>
      </c>
      <c r="Q1758" s="405">
        <v>0</v>
      </c>
      <c r="R1758" s="405">
        <v>17</v>
      </c>
      <c r="S1758" s="405">
        <v>13</v>
      </c>
      <c r="T1758" s="405">
        <v>4</v>
      </c>
    </row>
    <row r="1759" spans="1:20">
      <c r="A1759" s="405" t="s">
        <v>12569</v>
      </c>
      <c r="B1759" s="405" t="s">
        <v>4113</v>
      </c>
      <c r="C1759" s="405" t="s">
        <v>37</v>
      </c>
      <c r="D1759" s="405" t="s">
        <v>12570</v>
      </c>
      <c r="E1759" s="405" t="s">
        <v>12571</v>
      </c>
      <c r="F1759" s="405">
        <v>0</v>
      </c>
      <c r="G1759" s="405">
        <v>0</v>
      </c>
      <c r="H1759" s="405">
        <v>0</v>
      </c>
      <c r="I1759" s="405">
        <v>0</v>
      </c>
      <c r="J1759" s="405">
        <v>0</v>
      </c>
      <c r="K1759" s="405">
        <v>0</v>
      </c>
      <c r="L1759" s="405">
        <v>0</v>
      </c>
      <c r="M1759" s="405">
        <v>0</v>
      </c>
      <c r="N1759" s="405">
        <v>0</v>
      </c>
      <c r="O1759" s="405">
        <v>0</v>
      </c>
      <c r="P1759" s="405">
        <v>0</v>
      </c>
      <c r="Q1759" s="405">
        <v>0</v>
      </c>
      <c r="R1759" s="405">
        <v>0</v>
      </c>
      <c r="S1759" s="405">
        <v>0</v>
      </c>
      <c r="T1759" s="405">
        <v>0</v>
      </c>
    </row>
    <row r="1760" spans="1:20">
      <c r="A1760" s="405" t="s">
        <v>12572</v>
      </c>
      <c r="B1760" s="405" t="s">
        <v>8647</v>
      </c>
      <c r="C1760" s="405" t="s">
        <v>37</v>
      </c>
      <c r="D1760" s="405" t="s">
        <v>12573</v>
      </c>
      <c r="E1760" s="405" t="s">
        <v>12574</v>
      </c>
      <c r="F1760" s="405">
        <v>0</v>
      </c>
      <c r="G1760" s="405">
        <v>0</v>
      </c>
      <c r="H1760" s="405">
        <v>0</v>
      </c>
      <c r="I1760" s="405">
        <v>0</v>
      </c>
      <c r="J1760" s="405">
        <v>0</v>
      </c>
      <c r="K1760" s="405">
        <v>0</v>
      </c>
      <c r="L1760" s="405">
        <v>0</v>
      </c>
      <c r="M1760" s="405">
        <v>0</v>
      </c>
      <c r="N1760" s="405">
        <v>0</v>
      </c>
      <c r="O1760" s="405">
        <v>0</v>
      </c>
      <c r="P1760" s="405">
        <v>0</v>
      </c>
      <c r="Q1760" s="405">
        <v>0</v>
      </c>
      <c r="R1760" s="405">
        <v>0</v>
      </c>
      <c r="S1760" s="405">
        <v>0</v>
      </c>
      <c r="T1760" s="405">
        <v>0</v>
      </c>
    </row>
    <row r="1761" spans="1:20">
      <c r="A1761" s="405" t="s">
        <v>12575</v>
      </c>
      <c r="B1761" s="405" t="s">
        <v>11289</v>
      </c>
      <c r="C1761" s="405" t="s">
        <v>37</v>
      </c>
      <c r="D1761" s="405" t="s">
        <v>12576</v>
      </c>
      <c r="F1761" s="405">
        <v>0</v>
      </c>
      <c r="G1761" s="405">
        <v>0</v>
      </c>
      <c r="H1761" s="405">
        <v>0</v>
      </c>
      <c r="I1761" s="405">
        <v>0</v>
      </c>
      <c r="J1761" s="405">
        <v>0</v>
      </c>
      <c r="K1761" s="405">
        <v>0</v>
      </c>
      <c r="L1761" s="405">
        <v>0</v>
      </c>
      <c r="M1761" s="405">
        <v>0</v>
      </c>
      <c r="N1761" s="405">
        <v>0</v>
      </c>
      <c r="O1761" s="405">
        <v>0</v>
      </c>
      <c r="P1761" s="405">
        <v>0</v>
      </c>
      <c r="Q1761" s="405">
        <v>0</v>
      </c>
      <c r="R1761" s="405">
        <v>0</v>
      </c>
      <c r="S1761" s="405">
        <v>0</v>
      </c>
      <c r="T1761" s="405">
        <v>0</v>
      </c>
    </row>
    <row r="1762" spans="1:20">
      <c r="A1762" s="405" t="s">
        <v>12577</v>
      </c>
      <c r="B1762" s="405" t="s">
        <v>8664</v>
      </c>
      <c r="C1762" s="405" t="s">
        <v>37</v>
      </c>
      <c r="D1762" s="405" t="s">
        <v>12578</v>
      </c>
      <c r="E1762" s="405" t="s">
        <v>12579</v>
      </c>
      <c r="F1762" s="405">
        <v>0</v>
      </c>
      <c r="G1762" s="405">
        <v>0</v>
      </c>
      <c r="H1762" s="405">
        <v>0</v>
      </c>
      <c r="I1762" s="405">
        <v>0</v>
      </c>
      <c r="J1762" s="405">
        <v>0</v>
      </c>
      <c r="K1762" s="405">
        <v>0</v>
      </c>
      <c r="L1762" s="405">
        <v>0</v>
      </c>
      <c r="M1762" s="405">
        <v>0</v>
      </c>
      <c r="N1762" s="405">
        <v>0</v>
      </c>
      <c r="O1762" s="405">
        <v>0</v>
      </c>
      <c r="P1762" s="405">
        <v>0</v>
      </c>
      <c r="Q1762" s="405">
        <v>0</v>
      </c>
      <c r="R1762" s="405">
        <v>0</v>
      </c>
      <c r="S1762" s="405">
        <v>0</v>
      </c>
      <c r="T1762" s="405">
        <v>0</v>
      </c>
    </row>
    <row r="1763" spans="1:20">
      <c r="A1763" s="405" t="s">
        <v>12580</v>
      </c>
      <c r="B1763" s="405" t="s">
        <v>3891</v>
      </c>
      <c r="C1763" s="405" t="s">
        <v>37</v>
      </c>
      <c r="D1763" s="405" t="s">
        <v>12581</v>
      </c>
      <c r="E1763" s="405" t="s">
        <v>12582</v>
      </c>
      <c r="F1763" s="405">
        <v>0</v>
      </c>
      <c r="G1763" s="405">
        <v>0</v>
      </c>
      <c r="H1763" s="405">
        <v>0</v>
      </c>
      <c r="I1763" s="405">
        <v>0</v>
      </c>
      <c r="J1763" s="405">
        <v>0</v>
      </c>
      <c r="K1763" s="405">
        <v>0</v>
      </c>
      <c r="L1763" s="405">
        <v>0</v>
      </c>
      <c r="M1763" s="405">
        <v>0</v>
      </c>
      <c r="N1763" s="405">
        <v>0</v>
      </c>
      <c r="O1763" s="405">
        <v>0</v>
      </c>
      <c r="P1763" s="405">
        <v>0</v>
      </c>
      <c r="Q1763" s="405">
        <v>0</v>
      </c>
      <c r="R1763" s="405">
        <v>0</v>
      </c>
      <c r="S1763" s="405">
        <v>0</v>
      </c>
      <c r="T1763" s="405">
        <v>0</v>
      </c>
    </row>
    <row r="1764" spans="1:20">
      <c r="A1764" s="405" t="s">
        <v>12583</v>
      </c>
      <c r="B1764" s="405" t="s">
        <v>12584</v>
      </c>
      <c r="C1764" s="405" t="s">
        <v>37</v>
      </c>
      <c r="D1764" s="405" t="s">
        <v>12585</v>
      </c>
      <c r="F1764" s="405">
        <v>0</v>
      </c>
      <c r="G1764" s="405">
        <v>0</v>
      </c>
      <c r="H1764" s="405">
        <v>0</v>
      </c>
      <c r="I1764" s="405">
        <v>0</v>
      </c>
      <c r="J1764" s="405">
        <v>0</v>
      </c>
      <c r="K1764" s="405">
        <v>0</v>
      </c>
      <c r="L1764" s="405">
        <v>0</v>
      </c>
      <c r="M1764" s="405">
        <v>0</v>
      </c>
      <c r="N1764" s="405">
        <v>0</v>
      </c>
      <c r="O1764" s="405">
        <v>0</v>
      </c>
      <c r="P1764" s="405">
        <v>0</v>
      </c>
      <c r="Q1764" s="405">
        <v>0</v>
      </c>
      <c r="R1764" s="405">
        <v>0</v>
      </c>
      <c r="S1764" s="405">
        <v>0</v>
      </c>
      <c r="T1764" s="405">
        <v>0</v>
      </c>
    </row>
    <row r="1765" spans="1:20">
      <c r="A1765" s="405" t="s">
        <v>12586</v>
      </c>
      <c r="B1765" s="405" t="s">
        <v>12587</v>
      </c>
      <c r="C1765" s="405" t="s">
        <v>37</v>
      </c>
      <c r="D1765" s="405" t="s">
        <v>12588</v>
      </c>
      <c r="F1765" s="405">
        <v>0</v>
      </c>
      <c r="G1765" s="405">
        <v>0</v>
      </c>
      <c r="H1765" s="405">
        <v>0</v>
      </c>
      <c r="I1765" s="405">
        <v>0</v>
      </c>
      <c r="J1765" s="405">
        <v>0</v>
      </c>
      <c r="K1765" s="405">
        <v>0</v>
      </c>
      <c r="L1765" s="405">
        <v>0</v>
      </c>
      <c r="M1765" s="405">
        <v>0</v>
      </c>
      <c r="N1765" s="405">
        <v>0</v>
      </c>
      <c r="O1765" s="405">
        <v>0</v>
      </c>
      <c r="P1765" s="405">
        <v>0</v>
      </c>
      <c r="Q1765" s="405">
        <v>0</v>
      </c>
      <c r="R1765" s="405">
        <v>0</v>
      </c>
      <c r="S1765" s="405">
        <v>0</v>
      </c>
      <c r="T1765" s="405">
        <v>0</v>
      </c>
    </row>
    <row r="1766" spans="1:20">
      <c r="A1766" s="405" t="s">
        <v>12589</v>
      </c>
      <c r="B1766" s="405" t="s">
        <v>3891</v>
      </c>
      <c r="C1766" s="405" t="s">
        <v>37</v>
      </c>
      <c r="D1766" s="405" t="s">
        <v>12590</v>
      </c>
      <c r="E1766" s="405" t="s">
        <v>12591</v>
      </c>
      <c r="F1766" s="405">
        <v>1</v>
      </c>
      <c r="G1766" s="405">
        <v>2</v>
      </c>
      <c r="H1766" s="405">
        <v>5</v>
      </c>
      <c r="I1766" s="405">
        <v>5</v>
      </c>
      <c r="J1766" s="405">
        <v>4</v>
      </c>
      <c r="K1766" s="405">
        <v>0</v>
      </c>
      <c r="L1766" s="405">
        <v>1</v>
      </c>
      <c r="M1766" s="405">
        <v>0</v>
      </c>
      <c r="N1766" s="405">
        <v>1</v>
      </c>
      <c r="O1766" s="405">
        <v>4</v>
      </c>
      <c r="P1766" s="405">
        <v>7</v>
      </c>
      <c r="Q1766" s="405">
        <v>2</v>
      </c>
      <c r="R1766" s="405">
        <v>32</v>
      </c>
      <c r="S1766" s="405">
        <v>24</v>
      </c>
      <c r="T1766" s="405">
        <v>8</v>
      </c>
    </row>
    <row r="1767" spans="1:20">
      <c r="A1767" s="405" t="s">
        <v>12592</v>
      </c>
      <c r="B1767" s="405" t="s">
        <v>12593</v>
      </c>
      <c r="C1767" s="405" t="s">
        <v>37</v>
      </c>
      <c r="D1767" s="405" t="s">
        <v>12594</v>
      </c>
      <c r="F1767" s="405">
        <v>3</v>
      </c>
      <c r="G1767" s="405">
        <v>1</v>
      </c>
      <c r="H1767" s="405">
        <v>0</v>
      </c>
      <c r="I1767" s="405">
        <v>0</v>
      </c>
      <c r="J1767" s="405">
        <v>0</v>
      </c>
      <c r="K1767" s="405">
        <v>0</v>
      </c>
      <c r="L1767" s="405">
        <v>0</v>
      </c>
      <c r="M1767" s="405">
        <v>0</v>
      </c>
      <c r="N1767" s="405">
        <v>0</v>
      </c>
      <c r="O1767" s="405">
        <v>0</v>
      </c>
      <c r="P1767" s="405">
        <v>4</v>
      </c>
      <c r="Q1767" s="405">
        <v>0</v>
      </c>
      <c r="R1767" s="405">
        <v>8</v>
      </c>
      <c r="S1767" s="405">
        <v>7</v>
      </c>
      <c r="T1767" s="405">
        <v>1</v>
      </c>
    </row>
    <row r="1768" spans="1:20">
      <c r="A1768" s="405" t="s">
        <v>3784</v>
      </c>
      <c r="B1768" s="405" t="s">
        <v>8749</v>
      </c>
      <c r="C1768" s="405" t="s">
        <v>37</v>
      </c>
      <c r="D1768" s="405" t="s">
        <v>3785</v>
      </c>
      <c r="E1768" s="405" t="s">
        <v>3786</v>
      </c>
      <c r="F1768" s="405">
        <v>0</v>
      </c>
      <c r="G1768" s="405">
        <v>0</v>
      </c>
      <c r="H1768" s="405">
        <v>0</v>
      </c>
      <c r="I1768" s="405">
        <v>0</v>
      </c>
      <c r="J1768" s="405">
        <v>0</v>
      </c>
      <c r="K1768" s="405">
        <v>0</v>
      </c>
      <c r="L1768" s="405">
        <v>0</v>
      </c>
      <c r="M1768" s="405">
        <v>0</v>
      </c>
      <c r="N1768" s="405">
        <v>0</v>
      </c>
      <c r="O1768" s="405">
        <v>0</v>
      </c>
      <c r="P1768" s="405">
        <v>0</v>
      </c>
      <c r="Q1768" s="405">
        <v>0</v>
      </c>
      <c r="R1768" s="405">
        <v>0</v>
      </c>
      <c r="S1768" s="405">
        <v>0</v>
      </c>
      <c r="T1768" s="405">
        <v>0</v>
      </c>
    </row>
    <row r="1769" spans="1:20">
      <c r="A1769" s="405" t="s">
        <v>12595</v>
      </c>
      <c r="B1769" s="405" t="s">
        <v>8664</v>
      </c>
      <c r="C1769" s="405" t="s">
        <v>37</v>
      </c>
      <c r="D1769" s="405" t="s">
        <v>12596</v>
      </c>
      <c r="E1769" s="405" t="s">
        <v>12597</v>
      </c>
      <c r="F1769" s="405">
        <v>0</v>
      </c>
      <c r="G1769" s="405">
        <v>0</v>
      </c>
      <c r="H1769" s="405">
        <v>0</v>
      </c>
      <c r="I1769" s="405">
        <v>0</v>
      </c>
      <c r="J1769" s="405">
        <v>0</v>
      </c>
      <c r="K1769" s="405">
        <v>0</v>
      </c>
      <c r="L1769" s="405">
        <v>0</v>
      </c>
      <c r="M1769" s="405">
        <v>0</v>
      </c>
      <c r="N1769" s="405">
        <v>0</v>
      </c>
      <c r="O1769" s="405">
        <v>0</v>
      </c>
      <c r="P1769" s="405">
        <v>0</v>
      </c>
      <c r="Q1769" s="405">
        <v>0</v>
      </c>
      <c r="R1769" s="405">
        <v>0</v>
      </c>
      <c r="S1769" s="405">
        <v>0</v>
      </c>
      <c r="T1769" s="405">
        <v>0</v>
      </c>
    </row>
    <row r="1770" spans="1:20">
      <c r="A1770" s="405" t="s">
        <v>12598</v>
      </c>
      <c r="B1770" s="405" t="s">
        <v>8647</v>
      </c>
      <c r="C1770" s="405" t="s">
        <v>37</v>
      </c>
      <c r="D1770" s="405" t="s">
        <v>12599</v>
      </c>
      <c r="E1770" s="405" t="s">
        <v>12600</v>
      </c>
      <c r="F1770" s="405">
        <v>0</v>
      </c>
      <c r="G1770" s="405">
        <v>0</v>
      </c>
      <c r="H1770" s="405">
        <v>0</v>
      </c>
      <c r="I1770" s="405">
        <v>0</v>
      </c>
      <c r="J1770" s="405">
        <v>0</v>
      </c>
      <c r="K1770" s="405">
        <v>0</v>
      </c>
      <c r="L1770" s="405">
        <v>0</v>
      </c>
      <c r="M1770" s="405">
        <v>0</v>
      </c>
      <c r="N1770" s="405">
        <v>0</v>
      </c>
      <c r="O1770" s="405">
        <v>0</v>
      </c>
      <c r="P1770" s="405">
        <v>0</v>
      </c>
      <c r="Q1770" s="405">
        <v>0</v>
      </c>
      <c r="R1770" s="405">
        <v>0</v>
      </c>
      <c r="S1770" s="405">
        <v>0</v>
      </c>
      <c r="T1770" s="405">
        <v>0</v>
      </c>
    </row>
    <row r="1771" spans="1:20">
      <c r="A1771" s="405" t="s">
        <v>2078</v>
      </c>
      <c r="B1771" s="405" t="s">
        <v>7123</v>
      </c>
      <c r="C1771" s="405" t="s">
        <v>37</v>
      </c>
      <c r="D1771" s="405" t="s">
        <v>2079</v>
      </c>
      <c r="E1771" s="405" t="s">
        <v>2080</v>
      </c>
      <c r="F1771" s="405">
        <v>1</v>
      </c>
      <c r="G1771" s="405">
        <v>4</v>
      </c>
      <c r="H1771" s="405">
        <v>1</v>
      </c>
      <c r="I1771" s="405">
        <v>8</v>
      </c>
      <c r="J1771" s="405">
        <v>9</v>
      </c>
      <c r="K1771" s="405">
        <v>0</v>
      </c>
      <c r="L1771" s="405">
        <v>1</v>
      </c>
      <c r="M1771" s="405">
        <v>6</v>
      </c>
      <c r="N1771" s="405">
        <v>6</v>
      </c>
      <c r="O1771" s="405">
        <v>3</v>
      </c>
      <c r="P1771" s="405">
        <v>18</v>
      </c>
      <c r="Q1771" s="405">
        <v>2</v>
      </c>
      <c r="R1771" s="405">
        <v>59</v>
      </c>
      <c r="S1771" s="405">
        <v>41</v>
      </c>
      <c r="T1771" s="405">
        <v>18</v>
      </c>
    </row>
    <row r="1772" spans="1:20">
      <c r="A1772" s="405" t="s">
        <v>12601</v>
      </c>
      <c r="B1772" s="405" t="s">
        <v>12601</v>
      </c>
      <c r="C1772" s="405" t="s">
        <v>37</v>
      </c>
      <c r="D1772" s="405" t="s">
        <v>12602</v>
      </c>
      <c r="F1772" s="405">
        <v>0</v>
      </c>
      <c r="G1772" s="405">
        <v>0</v>
      </c>
      <c r="H1772" s="405">
        <v>0</v>
      </c>
      <c r="I1772" s="405">
        <v>0</v>
      </c>
      <c r="J1772" s="405">
        <v>0</v>
      </c>
      <c r="K1772" s="405">
        <v>0</v>
      </c>
      <c r="L1772" s="405">
        <v>0</v>
      </c>
      <c r="M1772" s="405">
        <v>0</v>
      </c>
      <c r="N1772" s="405">
        <v>0</v>
      </c>
      <c r="O1772" s="405">
        <v>0</v>
      </c>
      <c r="P1772" s="405">
        <v>0</v>
      </c>
      <c r="Q1772" s="405">
        <v>0</v>
      </c>
      <c r="R1772" s="405">
        <v>0</v>
      </c>
      <c r="S1772" s="405">
        <v>0</v>
      </c>
      <c r="T1772" s="405">
        <v>0</v>
      </c>
    </row>
    <row r="1773" spans="1:20">
      <c r="A1773" s="405" t="s">
        <v>12603</v>
      </c>
      <c r="B1773" s="405" t="s">
        <v>12604</v>
      </c>
      <c r="C1773" s="405" t="s">
        <v>37</v>
      </c>
      <c r="D1773" s="405" t="s">
        <v>12605</v>
      </c>
      <c r="E1773" s="405" t="s">
        <v>12606</v>
      </c>
      <c r="F1773" s="405">
        <v>0</v>
      </c>
      <c r="G1773" s="405">
        <v>0</v>
      </c>
      <c r="H1773" s="405">
        <v>0</v>
      </c>
      <c r="I1773" s="405">
        <v>0</v>
      </c>
      <c r="J1773" s="405">
        <v>0</v>
      </c>
      <c r="K1773" s="405">
        <v>0</v>
      </c>
      <c r="L1773" s="405">
        <v>0</v>
      </c>
      <c r="M1773" s="405">
        <v>0</v>
      </c>
      <c r="N1773" s="405">
        <v>0</v>
      </c>
      <c r="O1773" s="405">
        <v>0</v>
      </c>
      <c r="P1773" s="405">
        <v>0</v>
      </c>
      <c r="Q1773" s="405">
        <v>0</v>
      </c>
      <c r="R1773" s="405">
        <v>0</v>
      </c>
      <c r="S1773" s="405">
        <v>0</v>
      </c>
      <c r="T1773" s="405">
        <v>0</v>
      </c>
    </row>
    <row r="1774" spans="1:20">
      <c r="A1774" s="405" t="s">
        <v>12607</v>
      </c>
      <c r="B1774" s="405" t="s">
        <v>12608</v>
      </c>
      <c r="C1774" s="405" t="s">
        <v>37</v>
      </c>
      <c r="D1774" s="405" t="s">
        <v>12609</v>
      </c>
      <c r="E1774" s="405" t="s">
        <v>12610</v>
      </c>
      <c r="F1774" s="405">
        <v>0</v>
      </c>
      <c r="G1774" s="405">
        <v>0</v>
      </c>
      <c r="H1774" s="405">
        <v>0</v>
      </c>
      <c r="I1774" s="405">
        <v>0</v>
      </c>
      <c r="J1774" s="405">
        <v>0</v>
      </c>
      <c r="K1774" s="405">
        <v>0</v>
      </c>
      <c r="L1774" s="405">
        <v>0</v>
      </c>
      <c r="M1774" s="405">
        <v>0</v>
      </c>
      <c r="N1774" s="405">
        <v>0</v>
      </c>
      <c r="O1774" s="405">
        <v>0</v>
      </c>
      <c r="P1774" s="405">
        <v>0</v>
      </c>
      <c r="Q1774" s="405">
        <v>0</v>
      </c>
      <c r="R1774" s="405">
        <v>0</v>
      </c>
      <c r="S1774" s="405">
        <v>0</v>
      </c>
      <c r="T1774" s="405">
        <v>0</v>
      </c>
    </row>
    <row r="1775" spans="1:20">
      <c r="A1775" s="405" t="s">
        <v>12611</v>
      </c>
      <c r="B1775" s="405" t="s">
        <v>9772</v>
      </c>
      <c r="C1775" s="405" t="s">
        <v>37</v>
      </c>
      <c r="D1775" s="405" t="s">
        <v>12612</v>
      </c>
      <c r="F1775" s="405">
        <v>0</v>
      </c>
      <c r="G1775" s="405">
        <v>0</v>
      </c>
      <c r="H1775" s="405">
        <v>0</v>
      </c>
      <c r="I1775" s="405">
        <v>0</v>
      </c>
      <c r="J1775" s="405">
        <v>0</v>
      </c>
      <c r="K1775" s="405">
        <v>0</v>
      </c>
      <c r="L1775" s="405">
        <v>0</v>
      </c>
      <c r="M1775" s="405">
        <v>0</v>
      </c>
      <c r="N1775" s="405">
        <v>0</v>
      </c>
      <c r="O1775" s="405">
        <v>0</v>
      </c>
      <c r="P1775" s="405">
        <v>0</v>
      </c>
      <c r="Q1775" s="405">
        <v>0</v>
      </c>
      <c r="R1775" s="405">
        <v>0</v>
      </c>
      <c r="S1775" s="405">
        <v>0</v>
      </c>
      <c r="T1775" s="405">
        <v>0</v>
      </c>
    </row>
    <row r="1776" spans="1:20">
      <c r="A1776" s="405" t="s">
        <v>12613</v>
      </c>
      <c r="B1776" s="405" t="s">
        <v>12613</v>
      </c>
      <c r="C1776" s="405" t="s">
        <v>37</v>
      </c>
      <c r="D1776" s="405" t="s">
        <v>12614</v>
      </c>
      <c r="E1776" s="405" t="s">
        <v>12615</v>
      </c>
      <c r="F1776" s="405">
        <v>0</v>
      </c>
      <c r="G1776" s="405">
        <v>0</v>
      </c>
      <c r="H1776" s="405">
        <v>0</v>
      </c>
      <c r="I1776" s="405">
        <v>0</v>
      </c>
      <c r="J1776" s="405">
        <v>0</v>
      </c>
      <c r="K1776" s="405">
        <v>0</v>
      </c>
      <c r="L1776" s="405">
        <v>0</v>
      </c>
      <c r="M1776" s="405">
        <v>0</v>
      </c>
      <c r="N1776" s="405">
        <v>0</v>
      </c>
      <c r="O1776" s="405">
        <v>0</v>
      </c>
      <c r="P1776" s="405">
        <v>0</v>
      </c>
      <c r="Q1776" s="405">
        <v>0</v>
      </c>
      <c r="R1776" s="405">
        <v>0</v>
      </c>
      <c r="S1776" s="405">
        <v>0</v>
      </c>
      <c r="T1776" s="405">
        <v>0</v>
      </c>
    </row>
    <row r="1777" spans="1:20">
      <c r="A1777" s="405" t="s">
        <v>12616</v>
      </c>
      <c r="B1777" s="405" t="s">
        <v>9273</v>
      </c>
      <c r="C1777" s="405" t="s">
        <v>37</v>
      </c>
      <c r="D1777" s="405" t="s">
        <v>12617</v>
      </c>
      <c r="F1777" s="405">
        <v>0</v>
      </c>
      <c r="G1777" s="405">
        <v>0</v>
      </c>
      <c r="H1777" s="405">
        <v>0</v>
      </c>
      <c r="I1777" s="405">
        <v>0</v>
      </c>
      <c r="J1777" s="405">
        <v>0</v>
      </c>
      <c r="K1777" s="405">
        <v>0</v>
      </c>
      <c r="L1777" s="405">
        <v>0</v>
      </c>
      <c r="M1777" s="405">
        <v>0</v>
      </c>
      <c r="N1777" s="405">
        <v>0</v>
      </c>
      <c r="O1777" s="405">
        <v>0</v>
      </c>
      <c r="P1777" s="405">
        <v>0</v>
      </c>
      <c r="Q1777" s="405">
        <v>0</v>
      </c>
      <c r="R1777" s="405">
        <v>0</v>
      </c>
      <c r="S1777" s="405">
        <v>0</v>
      </c>
      <c r="T1777" s="405">
        <v>0</v>
      </c>
    </row>
    <row r="1778" spans="1:20">
      <c r="A1778" s="405" t="s">
        <v>12618</v>
      </c>
      <c r="B1778" s="405" t="s">
        <v>12619</v>
      </c>
      <c r="C1778" s="405" t="s">
        <v>37</v>
      </c>
      <c r="D1778" s="405" t="s">
        <v>12620</v>
      </c>
      <c r="F1778" s="405">
        <v>0</v>
      </c>
      <c r="G1778" s="405">
        <v>0</v>
      </c>
      <c r="H1778" s="405">
        <v>0</v>
      </c>
      <c r="I1778" s="405">
        <v>0</v>
      </c>
      <c r="J1778" s="405">
        <v>2</v>
      </c>
      <c r="K1778" s="405">
        <v>0</v>
      </c>
      <c r="L1778" s="405">
        <v>0</v>
      </c>
      <c r="M1778" s="405">
        <v>0</v>
      </c>
      <c r="N1778" s="405">
        <v>0</v>
      </c>
      <c r="O1778" s="405">
        <v>1</v>
      </c>
      <c r="P1778" s="405">
        <v>2</v>
      </c>
      <c r="Q1778" s="405">
        <v>1</v>
      </c>
      <c r="R1778" s="405">
        <v>6</v>
      </c>
      <c r="S1778" s="405">
        <v>3</v>
      </c>
      <c r="T1778" s="405">
        <v>3</v>
      </c>
    </row>
    <row r="1779" spans="1:20">
      <c r="A1779" s="405" t="s">
        <v>12621</v>
      </c>
      <c r="B1779" s="405" t="s">
        <v>9273</v>
      </c>
      <c r="C1779" s="405" t="s">
        <v>37</v>
      </c>
      <c r="D1779" s="405" t="s">
        <v>12622</v>
      </c>
      <c r="F1779" s="405">
        <v>0</v>
      </c>
      <c r="G1779" s="405">
        <v>0</v>
      </c>
      <c r="H1779" s="405">
        <v>0</v>
      </c>
      <c r="I1779" s="405">
        <v>0</v>
      </c>
      <c r="J1779" s="405">
        <v>0</v>
      </c>
      <c r="K1779" s="405">
        <v>0</v>
      </c>
      <c r="L1779" s="405">
        <v>0</v>
      </c>
      <c r="M1779" s="405">
        <v>0</v>
      </c>
      <c r="N1779" s="405">
        <v>0</v>
      </c>
      <c r="O1779" s="405">
        <v>0</v>
      </c>
      <c r="P1779" s="405">
        <v>0</v>
      </c>
      <c r="Q1779" s="405">
        <v>0</v>
      </c>
      <c r="R1779" s="405">
        <v>0</v>
      </c>
      <c r="S1779" s="405">
        <v>0</v>
      </c>
      <c r="T1779" s="405">
        <v>0</v>
      </c>
    </row>
    <row r="1780" spans="1:20">
      <c r="A1780" s="405" t="s">
        <v>12623</v>
      </c>
      <c r="B1780" s="405" t="s">
        <v>12624</v>
      </c>
      <c r="C1780" s="405" t="s">
        <v>37</v>
      </c>
      <c r="D1780" s="405" t="s">
        <v>12625</v>
      </c>
      <c r="F1780" s="405">
        <v>0</v>
      </c>
      <c r="G1780" s="405">
        <v>0</v>
      </c>
      <c r="H1780" s="405">
        <v>0</v>
      </c>
      <c r="I1780" s="405">
        <v>0</v>
      </c>
      <c r="J1780" s="405">
        <v>0</v>
      </c>
      <c r="K1780" s="405">
        <v>0</v>
      </c>
      <c r="L1780" s="405">
        <v>0</v>
      </c>
      <c r="M1780" s="405">
        <v>0</v>
      </c>
      <c r="N1780" s="405">
        <v>0</v>
      </c>
      <c r="O1780" s="405">
        <v>0</v>
      </c>
      <c r="P1780" s="405">
        <v>0</v>
      </c>
      <c r="Q1780" s="405">
        <v>0</v>
      </c>
      <c r="R1780" s="405">
        <v>0</v>
      </c>
      <c r="S1780" s="405">
        <v>0</v>
      </c>
      <c r="T1780" s="405">
        <v>0</v>
      </c>
    </row>
    <row r="1781" spans="1:20">
      <c r="A1781" s="405" t="s">
        <v>12626</v>
      </c>
      <c r="B1781" s="405" t="s">
        <v>12627</v>
      </c>
      <c r="C1781" s="405" t="s">
        <v>37</v>
      </c>
      <c r="D1781" s="405" t="s">
        <v>12628</v>
      </c>
      <c r="F1781" s="405">
        <v>0</v>
      </c>
      <c r="G1781" s="405">
        <v>0</v>
      </c>
      <c r="H1781" s="405">
        <v>0</v>
      </c>
      <c r="I1781" s="405">
        <v>0</v>
      </c>
      <c r="J1781" s="405">
        <v>0</v>
      </c>
      <c r="K1781" s="405">
        <v>0</v>
      </c>
      <c r="L1781" s="405">
        <v>0</v>
      </c>
      <c r="M1781" s="405">
        <v>0</v>
      </c>
      <c r="N1781" s="405">
        <v>0</v>
      </c>
      <c r="O1781" s="405">
        <v>0</v>
      </c>
      <c r="P1781" s="405">
        <v>0</v>
      </c>
      <c r="Q1781" s="405">
        <v>0</v>
      </c>
      <c r="R1781" s="405">
        <v>0</v>
      </c>
      <c r="S1781" s="405">
        <v>0</v>
      </c>
      <c r="T1781" s="405">
        <v>0</v>
      </c>
    </row>
    <row r="1782" spans="1:20">
      <c r="A1782" s="405" t="s">
        <v>12629</v>
      </c>
      <c r="B1782" s="405" t="s">
        <v>12630</v>
      </c>
      <c r="C1782" s="405" t="s">
        <v>37</v>
      </c>
      <c r="D1782" s="405" t="s">
        <v>12631</v>
      </c>
      <c r="F1782" s="405">
        <v>0</v>
      </c>
      <c r="G1782" s="405">
        <v>0</v>
      </c>
      <c r="H1782" s="405">
        <v>0</v>
      </c>
      <c r="I1782" s="405">
        <v>0</v>
      </c>
      <c r="J1782" s="405">
        <v>0</v>
      </c>
      <c r="K1782" s="405">
        <v>0</v>
      </c>
      <c r="L1782" s="405">
        <v>0</v>
      </c>
      <c r="M1782" s="405">
        <v>0</v>
      </c>
      <c r="N1782" s="405">
        <v>0</v>
      </c>
      <c r="O1782" s="405">
        <v>0</v>
      </c>
      <c r="P1782" s="405">
        <v>0</v>
      </c>
      <c r="Q1782" s="405">
        <v>0</v>
      </c>
      <c r="R1782" s="405">
        <v>0</v>
      </c>
      <c r="S1782" s="405">
        <v>0</v>
      </c>
      <c r="T1782" s="405">
        <v>0</v>
      </c>
    </row>
    <row r="1783" spans="1:20">
      <c r="A1783" s="405" t="s">
        <v>12632</v>
      </c>
      <c r="B1783" s="405" t="s">
        <v>12633</v>
      </c>
      <c r="C1783" s="405" t="s">
        <v>37</v>
      </c>
      <c r="D1783" s="405" t="s">
        <v>12634</v>
      </c>
      <c r="F1783" s="405">
        <v>0</v>
      </c>
      <c r="G1783" s="405">
        <v>0</v>
      </c>
      <c r="H1783" s="405">
        <v>0</v>
      </c>
      <c r="I1783" s="405">
        <v>0</v>
      </c>
      <c r="J1783" s="405">
        <v>0</v>
      </c>
      <c r="K1783" s="405">
        <v>0</v>
      </c>
      <c r="L1783" s="405">
        <v>0</v>
      </c>
      <c r="M1783" s="405">
        <v>0</v>
      </c>
      <c r="N1783" s="405">
        <v>0</v>
      </c>
      <c r="O1783" s="405">
        <v>0</v>
      </c>
      <c r="P1783" s="405">
        <v>0</v>
      </c>
      <c r="Q1783" s="405">
        <v>0</v>
      </c>
      <c r="R1783" s="405">
        <v>0</v>
      </c>
      <c r="S1783" s="405">
        <v>0</v>
      </c>
      <c r="T1783" s="405">
        <v>0</v>
      </c>
    </row>
    <row r="1784" spans="1:20">
      <c r="A1784" s="405" t="s">
        <v>12635</v>
      </c>
      <c r="B1784" s="405" t="s">
        <v>9273</v>
      </c>
      <c r="C1784" s="405" t="s">
        <v>37</v>
      </c>
      <c r="D1784" s="405" t="s">
        <v>12636</v>
      </c>
      <c r="F1784" s="405">
        <v>0</v>
      </c>
      <c r="G1784" s="405">
        <v>0</v>
      </c>
      <c r="H1784" s="405">
        <v>0</v>
      </c>
      <c r="I1784" s="405">
        <v>0</v>
      </c>
      <c r="J1784" s="405">
        <v>0</v>
      </c>
      <c r="K1784" s="405">
        <v>0</v>
      </c>
      <c r="L1784" s="405">
        <v>0</v>
      </c>
      <c r="M1784" s="405">
        <v>0</v>
      </c>
      <c r="N1784" s="405">
        <v>0</v>
      </c>
      <c r="O1784" s="405">
        <v>0</v>
      </c>
      <c r="P1784" s="405">
        <v>0</v>
      </c>
      <c r="Q1784" s="405">
        <v>0</v>
      </c>
      <c r="R1784" s="405">
        <v>0</v>
      </c>
      <c r="S1784" s="405">
        <v>0</v>
      </c>
      <c r="T1784" s="405">
        <v>0</v>
      </c>
    </row>
    <row r="1785" spans="1:20">
      <c r="A1785" s="405" t="s">
        <v>8191</v>
      </c>
      <c r="B1785" s="405" t="s">
        <v>7136</v>
      </c>
      <c r="C1785" s="405" t="s">
        <v>37</v>
      </c>
      <c r="D1785" s="405" t="s">
        <v>8192</v>
      </c>
      <c r="E1785" s="405" t="s">
        <v>8193</v>
      </c>
      <c r="F1785" s="405">
        <v>0</v>
      </c>
      <c r="G1785" s="405">
        <v>0</v>
      </c>
      <c r="H1785" s="405">
        <v>0</v>
      </c>
      <c r="I1785" s="405">
        <v>0</v>
      </c>
      <c r="J1785" s="405">
        <v>0</v>
      </c>
      <c r="K1785" s="405">
        <v>0</v>
      </c>
      <c r="L1785" s="405">
        <v>0</v>
      </c>
      <c r="M1785" s="405">
        <v>0</v>
      </c>
      <c r="N1785" s="405">
        <v>0</v>
      </c>
      <c r="O1785" s="405">
        <v>0</v>
      </c>
      <c r="P1785" s="405">
        <v>0</v>
      </c>
      <c r="Q1785" s="405">
        <v>0</v>
      </c>
      <c r="R1785" s="405">
        <v>0</v>
      </c>
      <c r="S1785" s="405">
        <v>0</v>
      </c>
      <c r="T1785" s="405">
        <v>0</v>
      </c>
    </row>
    <row r="1786" spans="1:20">
      <c r="A1786" s="405" t="s">
        <v>12637</v>
      </c>
      <c r="B1786" s="405" t="s">
        <v>10436</v>
      </c>
      <c r="C1786" s="405" t="s">
        <v>37</v>
      </c>
      <c r="D1786" s="405" t="s">
        <v>12638</v>
      </c>
      <c r="F1786" s="405">
        <v>0</v>
      </c>
      <c r="G1786" s="405">
        <v>0</v>
      </c>
      <c r="H1786" s="405">
        <v>0</v>
      </c>
      <c r="I1786" s="405">
        <v>0</v>
      </c>
      <c r="J1786" s="405">
        <v>0</v>
      </c>
      <c r="K1786" s="405">
        <v>0</v>
      </c>
      <c r="L1786" s="405">
        <v>0</v>
      </c>
      <c r="M1786" s="405">
        <v>0</v>
      </c>
      <c r="N1786" s="405">
        <v>0</v>
      </c>
      <c r="O1786" s="405">
        <v>0</v>
      </c>
      <c r="P1786" s="405">
        <v>0</v>
      </c>
      <c r="Q1786" s="405">
        <v>0</v>
      </c>
      <c r="R1786" s="405">
        <v>0</v>
      </c>
      <c r="S1786" s="405">
        <v>0</v>
      </c>
      <c r="T1786" s="405">
        <v>0</v>
      </c>
    </row>
    <row r="1787" spans="1:20">
      <c r="A1787" s="405" t="s">
        <v>12639</v>
      </c>
      <c r="B1787" s="405" t="s">
        <v>12640</v>
      </c>
      <c r="C1787" s="405" t="s">
        <v>37</v>
      </c>
      <c r="D1787" s="405" t="s">
        <v>12641</v>
      </c>
      <c r="F1787" s="405">
        <v>0</v>
      </c>
      <c r="G1787" s="405">
        <v>0</v>
      </c>
      <c r="H1787" s="405">
        <v>0</v>
      </c>
      <c r="I1787" s="405">
        <v>0</v>
      </c>
      <c r="J1787" s="405">
        <v>4</v>
      </c>
      <c r="K1787" s="405">
        <v>0</v>
      </c>
      <c r="L1787" s="405">
        <v>0</v>
      </c>
      <c r="M1787" s="405">
        <v>0</v>
      </c>
      <c r="N1787" s="405">
        <v>1</v>
      </c>
      <c r="O1787" s="405">
        <v>0</v>
      </c>
      <c r="P1787" s="405">
        <v>0</v>
      </c>
      <c r="Q1787" s="405">
        <v>0</v>
      </c>
      <c r="R1787" s="405">
        <v>5</v>
      </c>
      <c r="S1787" s="405">
        <v>3</v>
      </c>
      <c r="T1787" s="405">
        <v>2</v>
      </c>
    </row>
    <row r="1788" spans="1:20">
      <c r="A1788" s="405" t="s">
        <v>12642</v>
      </c>
      <c r="B1788" s="405" t="s">
        <v>12642</v>
      </c>
      <c r="C1788" s="405" t="s">
        <v>37</v>
      </c>
      <c r="D1788" s="405" t="s">
        <v>12643</v>
      </c>
      <c r="F1788" s="405">
        <v>0</v>
      </c>
      <c r="G1788" s="405">
        <v>0</v>
      </c>
      <c r="H1788" s="405">
        <v>0</v>
      </c>
      <c r="I1788" s="405">
        <v>0</v>
      </c>
      <c r="J1788" s="405">
        <v>0</v>
      </c>
      <c r="K1788" s="405">
        <v>0</v>
      </c>
      <c r="L1788" s="405">
        <v>0</v>
      </c>
      <c r="M1788" s="405">
        <v>0</v>
      </c>
      <c r="N1788" s="405">
        <v>0</v>
      </c>
      <c r="O1788" s="405">
        <v>0</v>
      </c>
      <c r="P1788" s="405">
        <v>0</v>
      </c>
      <c r="Q1788" s="405">
        <v>0</v>
      </c>
      <c r="R1788" s="405">
        <v>0</v>
      </c>
      <c r="S1788" s="405">
        <v>0</v>
      </c>
      <c r="T1788" s="405">
        <v>0</v>
      </c>
    </row>
    <row r="1789" spans="1:20">
      <c r="A1789" s="405" t="s">
        <v>12644</v>
      </c>
      <c r="B1789" s="405" t="s">
        <v>8901</v>
      </c>
      <c r="C1789" s="405" t="s">
        <v>37</v>
      </c>
      <c r="D1789" s="405" t="s">
        <v>12645</v>
      </c>
      <c r="F1789" s="405">
        <v>0</v>
      </c>
      <c r="G1789" s="405">
        <v>0</v>
      </c>
      <c r="H1789" s="405">
        <v>0</v>
      </c>
      <c r="I1789" s="405">
        <v>0</v>
      </c>
      <c r="J1789" s="405">
        <v>0</v>
      </c>
      <c r="K1789" s="405">
        <v>0</v>
      </c>
      <c r="L1789" s="405">
        <v>0</v>
      </c>
      <c r="M1789" s="405">
        <v>0</v>
      </c>
      <c r="N1789" s="405">
        <v>0</v>
      </c>
      <c r="O1789" s="405">
        <v>0</v>
      </c>
      <c r="P1789" s="405">
        <v>0</v>
      </c>
      <c r="Q1789" s="405">
        <v>0</v>
      </c>
      <c r="R1789" s="405">
        <v>0</v>
      </c>
      <c r="S1789" s="405">
        <v>0</v>
      </c>
      <c r="T1789" s="405">
        <v>0</v>
      </c>
    </row>
    <row r="1790" spans="1:20">
      <c r="A1790" s="405" t="s">
        <v>12646</v>
      </c>
      <c r="B1790" s="405" t="s">
        <v>8901</v>
      </c>
      <c r="C1790" s="405" t="s">
        <v>37</v>
      </c>
      <c r="D1790" s="405" t="s">
        <v>12647</v>
      </c>
      <c r="E1790" s="405" t="s">
        <v>12648</v>
      </c>
      <c r="F1790" s="405">
        <v>0</v>
      </c>
      <c r="G1790" s="405">
        <v>0</v>
      </c>
      <c r="H1790" s="405">
        <v>0</v>
      </c>
      <c r="I1790" s="405">
        <v>0</v>
      </c>
      <c r="J1790" s="405">
        <v>0</v>
      </c>
      <c r="K1790" s="405">
        <v>0</v>
      </c>
      <c r="L1790" s="405">
        <v>0</v>
      </c>
      <c r="M1790" s="405">
        <v>0</v>
      </c>
      <c r="N1790" s="405">
        <v>0</v>
      </c>
      <c r="O1790" s="405">
        <v>0</v>
      </c>
      <c r="P1790" s="405">
        <v>0</v>
      </c>
      <c r="Q1790" s="405">
        <v>0</v>
      </c>
      <c r="R1790" s="405">
        <v>0</v>
      </c>
      <c r="S1790" s="405">
        <v>0</v>
      </c>
      <c r="T1790" s="405">
        <v>0</v>
      </c>
    </row>
    <row r="1791" spans="1:20">
      <c r="A1791" s="405" t="s">
        <v>12649</v>
      </c>
      <c r="B1791" s="405" t="s">
        <v>12650</v>
      </c>
      <c r="C1791" s="405" t="s">
        <v>37</v>
      </c>
      <c r="D1791" s="405" t="s">
        <v>12651</v>
      </c>
      <c r="F1791" s="405">
        <v>0</v>
      </c>
      <c r="G1791" s="405">
        <v>0</v>
      </c>
      <c r="H1791" s="405">
        <v>3</v>
      </c>
      <c r="I1791" s="405">
        <v>2</v>
      </c>
      <c r="J1791" s="405">
        <v>0</v>
      </c>
      <c r="K1791" s="405">
        <v>0</v>
      </c>
      <c r="L1791" s="405">
        <v>1</v>
      </c>
      <c r="M1791" s="405">
        <v>0</v>
      </c>
      <c r="N1791" s="405">
        <v>1</v>
      </c>
      <c r="O1791" s="405">
        <v>7</v>
      </c>
      <c r="P1791" s="405">
        <v>7</v>
      </c>
      <c r="Q1791" s="405">
        <v>6</v>
      </c>
      <c r="R1791" s="405">
        <v>27</v>
      </c>
      <c r="S1791" s="405">
        <v>25</v>
      </c>
      <c r="T1791" s="405">
        <v>2</v>
      </c>
    </row>
    <row r="1792" spans="1:20">
      <c r="A1792" s="405" t="s">
        <v>12652</v>
      </c>
      <c r="B1792" s="405" t="s">
        <v>8901</v>
      </c>
      <c r="C1792" s="405" t="s">
        <v>37</v>
      </c>
      <c r="D1792" s="405" t="s">
        <v>12653</v>
      </c>
      <c r="E1792" s="405" t="s">
        <v>12654</v>
      </c>
      <c r="F1792" s="405">
        <v>0</v>
      </c>
      <c r="G1792" s="405">
        <v>0</v>
      </c>
      <c r="H1792" s="405">
        <v>0</v>
      </c>
      <c r="I1792" s="405">
        <v>0</v>
      </c>
      <c r="J1792" s="405">
        <v>0</v>
      </c>
      <c r="K1792" s="405">
        <v>0</v>
      </c>
      <c r="L1792" s="405">
        <v>0</v>
      </c>
      <c r="M1792" s="405">
        <v>0</v>
      </c>
      <c r="N1792" s="405">
        <v>0</v>
      </c>
      <c r="O1792" s="405">
        <v>0</v>
      </c>
      <c r="P1792" s="405">
        <v>0</v>
      </c>
      <c r="Q1792" s="405">
        <v>0</v>
      </c>
      <c r="R1792" s="405">
        <v>0</v>
      </c>
      <c r="S1792" s="405">
        <v>0</v>
      </c>
      <c r="T1792" s="405">
        <v>0</v>
      </c>
    </row>
    <row r="1793" spans="1:20">
      <c r="A1793" s="405" t="s">
        <v>12655</v>
      </c>
      <c r="B1793" s="405" t="s">
        <v>8895</v>
      </c>
      <c r="C1793" s="405" t="s">
        <v>37</v>
      </c>
      <c r="D1793" s="405" t="s">
        <v>12656</v>
      </c>
      <c r="E1793" s="405" t="s">
        <v>12657</v>
      </c>
      <c r="F1793" s="405">
        <v>0</v>
      </c>
      <c r="G1793" s="405">
        <v>0</v>
      </c>
      <c r="H1793" s="405">
        <v>0</v>
      </c>
      <c r="I1793" s="405">
        <v>0</v>
      </c>
      <c r="J1793" s="405">
        <v>0</v>
      </c>
      <c r="K1793" s="405">
        <v>0</v>
      </c>
      <c r="L1793" s="405">
        <v>0</v>
      </c>
      <c r="M1793" s="405">
        <v>0</v>
      </c>
      <c r="N1793" s="405">
        <v>0</v>
      </c>
      <c r="O1793" s="405">
        <v>0</v>
      </c>
      <c r="P1793" s="405">
        <v>0</v>
      </c>
      <c r="Q1793" s="405">
        <v>0</v>
      </c>
      <c r="R1793" s="405">
        <v>0</v>
      </c>
      <c r="S1793" s="405">
        <v>0</v>
      </c>
      <c r="T1793" s="405">
        <v>0</v>
      </c>
    </row>
    <row r="1794" spans="1:20">
      <c r="A1794" s="405" t="s">
        <v>12658</v>
      </c>
      <c r="B1794" s="405" t="s">
        <v>8901</v>
      </c>
      <c r="C1794" s="405" t="s">
        <v>37</v>
      </c>
      <c r="D1794" s="405" t="s">
        <v>12659</v>
      </c>
      <c r="E1794" s="405" t="s">
        <v>12660</v>
      </c>
      <c r="F1794" s="405">
        <v>0</v>
      </c>
      <c r="G1794" s="405">
        <v>0</v>
      </c>
      <c r="H1794" s="405">
        <v>0</v>
      </c>
      <c r="I1794" s="405">
        <v>0</v>
      </c>
      <c r="J1794" s="405">
        <v>0</v>
      </c>
      <c r="K1794" s="405">
        <v>0</v>
      </c>
      <c r="L1794" s="405">
        <v>0</v>
      </c>
      <c r="M1794" s="405">
        <v>0</v>
      </c>
      <c r="N1794" s="405">
        <v>0</v>
      </c>
      <c r="O1794" s="405">
        <v>0</v>
      </c>
      <c r="P1794" s="405">
        <v>0</v>
      </c>
      <c r="Q1794" s="405">
        <v>0</v>
      </c>
      <c r="R1794" s="405">
        <v>0</v>
      </c>
      <c r="S1794" s="405">
        <v>0</v>
      </c>
      <c r="T1794" s="405">
        <v>0</v>
      </c>
    </row>
    <row r="1795" spans="1:20">
      <c r="A1795" s="405" t="s">
        <v>12661</v>
      </c>
      <c r="B1795" s="405" t="s">
        <v>12662</v>
      </c>
      <c r="C1795" s="405" t="s">
        <v>37</v>
      </c>
      <c r="D1795" s="405" t="s">
        <v>12663</v>
      </c>
      <c r="F1795" s="405">
        <v>0</v>
      </c>
      <c r="G1795" s="405">
        <v>0</v>
      </c>
      <c r="H1795" s="405">
        <v>0</v>
      </c>
      <c r="I1795" s="405">
        <v>0</v>
      </c>
      <c r="J1795" s="405">
        <v>0</v>
      </c>
      <c r="K1795" s="405">
        <v>0</v>
      </c>
      <c r="L1795" s="405">
        <v>0</v>
      </c>
      <c r="M1795" s="405">
        <v>0</v>
      </c>
      <c r="N1795" s="405">
        <v>0</v>
      </c>
      <c r="O1795" s="405">
        <v>0</v>
      </c>
      <c r="P1795" s="405">
        <v>0</v>
      </c>
      <c r="Q1795" s="405">
        <v>0</v>
      </c>
      <c r="R1795" s="405">
        <v>0</v>
      </c>
      <c r="S1795" s="405">
        <v>0</v>
      </c>
      <c r="T1795" s="405">
        <v>0</v>
      </c>
    </row>
    <row r="1796" spans="1:20">
      <c r="A1796" s="405" t="s">
        <v>12664</v>
      </c>
      <c r="B1796" s="405" t="s">
        <v>8895</v>
      </c>
      <c r="C1796" s="405" t="s">
        <v>37</v>
      </c>
      <c r="D1796" s="405" t="s">
        <v>12665</v>
      </c>
      <c r="E1796" s="405" t="s">
        <v>12666</v>
      </c>
      <c r="F1796" s="405">
        <v>0</v>
      </c>
      <c r="G1796" s="405">
        <v>0</v>
      </c>
      <c r="H1796" s="405">
        <v>0</v>
      </c>
      <c r="I1796" s="405">
        <v>0</v>
      </c>
      <c r="J1796" s="405">
        <v>0</v>
      </c>
      <c r="K1796" s="405">
        <v>0</v>
      </c>
      <c r="L1796" s="405">
        <v>0</v>
      </c>
      <c r="M1796" s="405">
        <v>0</v>
      </c>
      <c r="N1796" s="405">
        <v>0</v>
      </c>
      <c r="O1796" s="405">
        <v>0</v>
      </c>
      <c r="P1796" s="405">
        <v>0</v>
      </c>
      <c r="Q1796" s="405">
        <v>0</v>
      </c>
      <c r="R1796" s="405">
        <v>0</v>
      </c>
      <c r="S1796" s="405">
        <v>0</v>
      </c>
      <c r="T1796" s="405">
        <v>0</v>
      </c>
    </row>
    <row r="1797" spans="1:20">
      <c r="A1797" s="405" t="s">
        <v>12667</v>
      </c>
      <c r="B1797" s="405" t="s">
        <v>8901</v>
      </c>
      <c r="C1797" s="405" t="s">
        <v>37</v>
      </c>
      <c r="D1797" s="405" t="s">
        <v>12668</v>
      </c>
      <c r="E1797" s="405" t="s">
        <v>12669</v>
      </c>
      <c r="F1797" s="405">
        <v>0</v>
      </c>
      <c r="G1797" s="405">
        <v>0</v>
      </c>
      <c r="H1797" s="405">
        <v>0</v>
      </c>
      <c r="I1797" s="405">
        <v>0</v>
      </c>
      <c r="J1797" s="405">
        <v>0</v>
      </c>
      <c r="K1797" s="405">
        <v>0</v>
      </c>
      <c r="L1797" s="405">
        <v>0</v>
      </c>
      <c r="M1797" s="405">
        <v>0</v>
      </c>
      <c r="N1797" s="405">
        <v>0</v>
      </c>
      <c r="O1797" s="405">
        <v>0</v>
      </c>
      <c r="P1797" s="405">
        <v>0</v>
      </c>
      <c r="Q1797" s="405">
        <v>0</v>
      </c>
      <c r="R1797" s="405">
        <v>0</v>
      </c>
      <c r="S1797" s="405">
        <v>0</v>
      </c>
      <c r="T1797" s="405">
        <v>0</v>
      </c>
    </row>
    <row r="1798" spans="1:20">
      <c r="A1798" s="405" t="s">
        <v>12670</v>
      </c>
      <c r="B1798" s="405" t="s">
        <v>12671</v>
      </c>
      <c r="C1798" s="405" t="s">
        <v>37</v>
      </c>
      <c r="D1798" s="405" t="s">
        <v>12672</v>
      </c>
      <c r="F1798" s="405">
        <v>3</v>
      </c>
      <c r="G1798" s="405">
        <v>2</v>
      </c>
      <c r="H1798" s="405">
        <v>1</v>
      </c>
      <c r="I1798" s="405">
        <v>3</v>
      </c>
      <c r="J1798" s="405">
        <v>2</v>
      </c>
      <c r="K1798" s="405">
        <v>0</v>
      </c>
      <c r="L1798" s="405">
        <v>0</v>
      </c>
      <c r="M1798" s="405">
        <v>0</v>
      </c>
      <c r="N1798" s="405">
        <v>9</v>
      </c>
      <c r="O1798" s="405">
        <v>9</v>
      </c>
      <c r="P1798" s="405">
        <v>12</v>
      </c>
      <c r="Q1798" s="405">
        <v>10</v>
      </c>
      <c r="R1798" s="405">
        <v>51</v>
      </c>
      <c r="S1798" s="405">
        <v>45</v>
      </c>
      <c r="T1798" s="405">
        <v>6</v>
      </c>
    </row>
    <row r="1799" spans="1:20">
      <c r="A1799" s="405" t="s">
        <v>12673</v>
      </c>
      <c r="B1799" s="405" t="s">
        <v>12674</v>
      </c>
      <c r="C1799" s="405" t="s">
        <v>37</v>
      </c>
      <c r="D1799" s="405" t="s">
        <v>12675</v>
      </c>
      <c r="E1799" s="405" t="s">
        <v>12676</v>
      </c>
      <c r="F1799" s="405">
        <v>0</v>
      </c>
      <c r="G1799" s="405">
        <v>0</v>
      </c>
      <c r="H1799" s="405">
        <v>0</v>
      </c>
      <c r="I1799" s="405">
        <v>0</v>
      </c>
      <c r="J1799" s="405">
        <v>0</v>
      </c>
      <c r="K1799" s="405">
        <v>0</v>
      </c>
      <c r="L1799" s="405">
        <v>0</v>
      </c>
      <c r="M1799" s="405">
        <v>0</v>
      </c>
      <c r="N1799" s="405">
        <v>0</v>
      </c>
      <c r="O1799" s="405">
        <v>0</v>
      </c>
      <c r="P1799" s="405">
        <v>0</v>
      </c>
      <c r="Q1799" s="405">
        <v>0</v>
      </c>
      <c r="R1799" s="405">
        <v>0</v>
      </c>
      <c r="S1799" s="405">
        <v>0</v>
      </c>
      <c r="T1799" s="405">
        <v>0</v>
      </c>
    </row>
    <row r="1800" spans="1:20">
      <c r="A1800" s="405" t="s">
        <v>12677</v>
      </c>
      <c r="B1800" s="405" t="s">
        <v>12678</v>
      </c>
      <c r="C1800" s="405" t="s">
        <v>37</v>
      </c>
      <c r="D1800" s="405" t="s">
        <v>12679</v>
      </c>
      <c r="F1800" s="405">
        <v>0</v>
      </c>
      <c r="G1800" s="405">
        <v>0</v>
      </c>
      <c r="H1800" s="405">
        <v>0</v>
      </c>
      <c r="I1800" s="405">
        <v>0</v>
      </c>
      <c r="J1800" s="405">
        <v>0</v>
      </c>
      <c r="K1800" s="405">
        <v>0</v>
      </c>
      <c r="L1800" s="405">
        <v>0</v>
      </c>
      <c r="M1800" s="405">
        <v>0</v>
      </c>
      <c r="N1800" s="405">
        <v>0</v>
      </c>
      <c r="O1800" s="405">
        <v>0</v>
      </c>
      <c r="P1800" s="405">
        <v>0</v>
      </c>
      <c r="Q1800" s="405">
        <v>0</v>
      </c>
      <c r="R1800" s="405">
        <v>0</v>
      </c>
      <c r="S1800" s="405">
        <v>0</v>
      </c>
      <c r="T1800" s="405">
        <v>0</v>
      </c>
    </row>
    <row r="1801" spans="1:20">
      <c r="A1801" s="405" t="s">
        <v>12680</v>
      </c>
      <c r="B1801" s="405" t="s">
        <v>9238</v>
      </c>
      <c r="C1801" s="405" t="s">
        <v>37</v>
      </c>
      <c r="D1801" s="405" t="s">
        <v>12681</v>
      </c>
      <c r="F1801" s="405">
        <v>0</v>
      </c>
      <c r="G1801" s="405">
        <v>0</v>
      </c>
      <c r="H1801" s="405">
        <v>0</v>
      </c>
      <c r="I1801" s="405">
        <v>0</v>
      </c>
      <c r="J1801" s="405">
        <v>0</v>
      </c>
      <c r="K1801" s="405">
        <v>0</v>
      </c>
      <c r="L1801" s="405">
        <v>0</v>
      </c>
      <c r="M1801" s="405">
        <v>0</v>
      </c>
      <c r="N1801" s="405">
        <v>0</v>
      </c>
      <c r="O1801" s="405">
        <v>0</v>
      </c>
      <c r="P1801" s="405">
        <v>0</v>
      </c>
      <c r="Q1801" s="405">
        <v>0</v>
      </c>
      <c r="R1801" s="405">
        <v>0</v>
      </c>
      <c r="S1801" s="405">
        <v>0</v>
      </c>
      <c r="T1801" s="405">
        <v>0</v>
      </c>
    </row>
    <row r="1802" spans="1:20">
      <c r="A1802" s="405" t="s">
        <v>12682</v>
      </c>
      <c r="B1802" s="405" t="s">
        <v>12683</v>
      </c>
      <c r="C1802" s="405" t="s">
        <v>37</v>
      </c>
      <c r="D1802" s="405" t="s">
        <v>12684</v>
      </c>
      <c r="F1802" s="405">
        <v>0</v>
      </c>
      <c r="G1802" s="405">
        <v>0</v>
      </c>
      <c r="H1802" s="405">
        <v>0</v>
      </c>
      <c r="I1802" s="405">
        <v>0</v>
      </c>
      <c r="J1802" s="405">
        <v>0</v>
      </c>
      <c r="K1802" s="405">
        <v>0</v>
      </c>
      <c r="L1802" s="405">
        <v>0</v>
      </c>
      <c r="M1802" s="405">
        <v>0</v>
      </c>
      <c r="N1802" s="405">
        <v>0</v>
      </c>
      <c r="O1802" s="405">
        <v>0</v>
      </c>
      <c r="P1802" s="405">
        <v>0</v>
      </c>
      <c r="Q1802" s="405">
        <v>0</v>
      </c>
      <c r="R1802" s="405">
        <v>0</v>
      </c>
      <c r="S1802" s="405">
        <v>0</v>
      </c>
      <c r="T1802" s="405">
        <v>0</v>
      </c>
    </row>
    <row r="1803" spans="1:20">
      <c r="A1803" s="405" t="s">
        <v>12685</v>
      </c>
      <c r="B1803" s="405" t="s">
        <v>10331</v>
      </c>
      <c r="C1803" s="405" t="s">
        <v>37</v>
      </c>
      <c r="D1803" s="405" t="s">
        <v>12686</v>
      </c>
      <c r="F1803" s="405">
        <v>0</v>
      </c>
      <c r="G1803" s="405">
        <v>0</v>
      </c>
      <c r="H1803" s="405">
        <v>0</v>
      </c>
      <c r="I1803" s="405">
        <v>0</v>
      </c>
      <c r="J1803" s="405">
        <v>0</v>
      </c>
      <c r="K1803" s="405">
        <v>0</v>
      </c>
      <c r="L1803" s="405">
        <v>0</v>
      </c>
      <c r="M1803" s="405">
        <v>0</v>
      </c>
      <c r="N1803" s="405">
        <v>0</v>
      </c>
      <c r="O1803" s="405">
        <v>0</v>
      </c>
      <c r="P1803" s="405">
        <v>0</v>
      </c>
      <c r="Q1803" s="405">
        <v>0</v>
      </c>
      <c r="R1803" s="405">
        <v>0</v>
      </c>
      <c r="S1803" s="405">
        <v>0</v>
      </c>
      <c r="T1803" s="405">
        <v>0</v>
      </c>
    </row>
    <row r="1804" spans="1:20">
      <c r="A1804" s="405" t="s">
        <v>12687</v>
      </c>
      <c r="B1804" s="405" t="s">
        <v>12674</v>
      </c>
      <c r="C1804" s="405" t="s">
        <v>37</v>
      </c>
      <c r="D1804" s="405" t="s">
        <v>12688</v>
      </c>
      <c r="F1804" s="405">
        <v>0</v>
      </c>
      <c r="G1804" s="405">
        <v>0</v>
      </c>
      <c r="H1804" s="405">
        <v>2</v>
      </c>
      <c r="I1804" s="405">
        <v>0</v>
      </c>
      <c r="J1804" s="405">
        <v>0</v>
      </c>
      <c r="K1804" s="405">
        <v>0</v>
      </c>
      <c r="L1804" s="405">
        <v>0</v>
      </c>
      <c r="M1804" s="405">
        <v>0</v>
      </c>
      <c r="N1804" s="405">
        <v>0</v>
      </c>
      <c r="O1804" s="405">
        <v>0</v>
      </c>
      <c r="P1804" s="405">
        <v>1</v>
      </c>
      <c r="Q1804" s="405">
        <v>0</v>
      </c>
      <c r="R1804" s="405">
        <v>3</v>
      </c>
      <c r="S1804" s="405">
        <v>3</v>
      </c>
      <c r="T1804" s="405">
        <v>0</v>
      </c>
    </row>
    <row r="1805" spans="1:20">
      <c r="A1805" s="405" t="s">
        <v>12689</v>
      </c>
      <c r="B1805" s="405" t="s">
        <v>8901</v>
      </c>
      <c r="C1805" s="405" t="s">
        <v>37</v>
      </c>
      <c r="D1805" s="405" t="s">
        <v>12690</v>
      </c>
      <c r="E1805" s="405" t="s">
        <v>12691</v>
      </c>
      <c r="F1805" s="405">
        <v>0</v>
      </c>
      <c r="G1805" s="405">
        <v>0</v>
      </c>
      <c r="H1805" s="405">
        <v>0</v>
      </c>
      <c r="I1805" s="405">
        <v>0</v>
      </c>
      <c r="J1805" s="405">
        <v>0</v>
      </c>
      <c r="K1805" s="405">
        <v>0</v>
      </c>
      <c r="L1805" s="405">
        <v>0</v>
      </c>
      <c r="M1805" s="405">
        <v>0</v>
      </c>
      <c r="N1805" s="405">
        <v>0</v>
      </c>
      <c r="O1805" s="405">
        <v>0</v>
      </c>
      <c r="P1805" s="405">
        <v>0</v>
      </c>
      <c r="Q1805" s="405">
        <v>0</v>
      </c>
      <c r="R1805" s="405">
        <v>0</v>
      </c>
      <c r="S1805" s="405">
        <v>0</v>
      </c>
      <c r="T1805" s="405">
        <v>0</v>
      </c>
    </row>
    <row r="1806" spans="1:20">
      <c r="A1806" s="405" t="s">
        <v>12692</v>
      </c>
      <c r="B1806" s="405" t="s">
        <v>8901</v>
      </c>
      <c r="C1806" s="405" t="s">
        <v>37</v>
      </c>
      <c r="D1806" s="405" t="s">
        <v>12693</v>
      </c>
      <c r="E1806" s="405" t="s">
        <v>12694</v>
      </c>
      <c r="F1806" s="405">
        <v>0</v>
      </c>
      <c r="G1806" s="405">
        <v>0</v>
      </c>
      <c r="H1806" s="405">
        <v>0</v>
      </c>
      <c r="I1806" s="405">
        <v>0</v>
      </c>
      <c r="J1806" s="405">
        <v>0</v>
      </c>
      <c r="K1806" s="405">
        <v>0</v>
      </c>
      <c r="L1806" s="405">
        <v>0</v>
      </c>
      <c r="M1806" s="405">
        <v>0</v>
      </c>
      <c r="N1806" s="405">
        <v>0</v>
      </c>
      <c r="O1806" s="405">
        <v>0</v>
      </c>
      <c r="P1806" s="405">
        <v>0</v>
      </c>
      <c r="Q1806" s="405">
        <v>0</v>
      </c>
      <c r="R1806" s="405">
        <v>0</v>
      </c>
      <c r="S1806" s="405">
        <v>0</v>
      </c>
      <c r="T1806" s="405">
        <v>0</v>
      </c>
    </row>
    <row r="1807" spans="1:20">
      <c r="A1807" s="405" t="s">
        <v>12695</v>
      </c>
      <c r="B1807" s="405" t="s">
        <v>8895</v>
      </c>
      <c r="C1807" s="405" t="s">
        <v>37</v>
      </c>
      <c r="D1807" s="405" t="s">
        <v>12696</v>
      </c>
      <c r="E1807" s="405" t="s">
        <v>12697</v>
      </c>
      <c r="F1807" s="405">
        <v>0</v>
      </c>
      <c r="G1807" s="405">
        <v>0</v>
      </c>
      <c r="H1807" s="405">
        <v>0</v>
      </c>
      <c r="I1807" s="405">
        <v>0</v>
      </c>
      <c r="J1807" s="405">
        <v>0</v>
      </c>
      <c r="K1807" s="405">
        <v>0</v>
      </c>
      <c r="L1807" s="405">
        <v>0</v>
      </c>
      <c r="M1807" s="405">
        <v>0</v>
      </c>
      <c r="N1807" s="405">
        <v>0</v>
      </c>
      <c r="O1807" s="405">
        <v>0</v>
      </c>
      <c r="P1807" s="405">
        <v>0</v>
      </c>
      <c r="Q1807" s="405">
        <v>0</v>
      </c>
      <c r="R1807" s="405">
        <v>0</v>
      </c>
      <c r="S1807" s="405">
        <v>0</v>
      </c>
      <c r="T1807" s="405">
        <v>0</v>
      </c>
    </row>
    <row r="1808" spans="1:20">
      <c r="A1808" s="405" t="s">
        <v>12698</v>
      </c>
      <c r="B1808" s="405" t="s">
        <v>12699</v>
      </c>
      <c r="C1808" s="405" t="s">
        <v>37</v>
      </c>
      <c r="D1808" s="405" t="s">
        <v>12700</v>
      </c>
      <c r="F1808" s="405">
        <v>0</v>
      </c>
      <c r="G1808" s="405">
        <v>0</v>
      </c>
      <c r="H1808" s="405">
        <v>0</v>
      </c>
      <c r="I1808" s="405">
        <v>0</v>
      </c>
      <c r="J1808" s="405">
        <v>0</v>
      </c>
      <c r="K1808" s="405">
        <v>0</v>
      </c>
      <c r="L1808" s="405">
        <v>0</v>
      </c>
      <c r="M1808" s="405">
        <v>0</v>
      </c>
      <c r="N1808" s="405">
        <v>0</v>
      </c>
      <c r="O1808" s="405">
        <v>0</v>
      </c>
      <c r="P1808" s="405">
        <v>0</v>
      </c>
      <c r="Q1808" s="405">
        <v>0</v>
      </c>
      <c r="R1808" s="405">
        <v>0</v>
      </c>
      <c r="S1808" s="405">
        <v>0</v>
      </c>
      <c r="T1808" s="405">
        <v>0</v>
      </c>
    </row>
    <row r="1809" spans="1:20">
      <c r="A1809" s="405" t="s">
        <v>12701</v>
      </c>
      <c r="B1809" s="405" t="s">
        <v>8579</v>
      </c>
      <c r="C1809" s="405" t="s">
        <v>37</v>
      </c>
      <c r="D1809" s="405" t="s">
        <v>12702</v>
      </c>
      <c r="E1809" s="405" t="s">
        <v>12703</v>
      </c>
      <c r="F1809" s="405">
        <v>0</v>
      </c>
      <c r="G1809" s="405">
        <v>0</v>
      </c>
      <c r="H1809" s="405">
        <v>0</v>
      </c>
      <c r="I1809" s="405">
        <v>0</v>
      </c>
      <c r="J1809" s="405">
        <v>0</v>
      </c>
      <c r="K1809" s="405">
        <v>0</v>
      </c>
      <c r="L1809" s="405">
        <v>0</v>
      </c>
      <c r="M1809" s="405">
        <v>0</v>
      </c>
      <c r="N1809" s="405">
        <v>0</v>
      </c>
      <c r="O1809" s="405">
        <v>0</v>
      </c>
      <c r="P1809" s="405">
        <v>0</v>
      </c>
      <c r="Q1809" s="405">
        <v>0</v>
      </c>
      <c r="R1809" s="405">
        <v>0</v>
      </c>
      <c r="S1809" s="405">
        <v>0</v>
      </c>
      <c r="T1809" s="405">
        <v>0</v>
      </c>
    </row>
    <row r="1810" spans="1:20">
      <c r="A1810" s="405" t="s">
        <v>12704</v>
      </c>
      <c r="B1810" s="405" t="s">
        <v>7451</v>
      </c>
      <c r="C1810" s="405" t="s">
        <v>37</v>
      </c>
      <c r="D1810" s="405" t="s">
        <v>2230</v>
      </c>
      <c r="E1810" s="405" t="s">
        <v>2231</v>
      </c>
      <c r="F1810" s="405">
        <v>0</v>
      </c>
      <c r="G1810" s="405">
        <v>0</v>
      </c>
      <c r="H1810" s="405">
        <v>0</v>
      </c>
      <c r="I1810" s="405">
        <v>0</v>
      </c>
      <c r="J1810" s="405">
        <v>0</v>
      </c>
      <c r="K1810" s="405">
        <v>0</v>
      </c>
      <c r="L1810" s="405">
        <v>0</v>
      </c>
      <c r="M1810" s="405">
        <v>0</v>
      </c>
      <c r="N1810" s="405">
        <v>0</v>
      </c>
      <c r="O1810" s="405">
        <v>0</v>
      </c>
      <c r="P1810" s="405">
        <v>0</v>
      </c>
      <c r="Q1810" s="405">
        <v>0</v>
      </c>
      <c r="R1810" s="405">
        <v>0</v>
      </c>
      <c r="S1810" s="405">
        <v>0</v>
      </c>
      <c r="T1810" s="405">
        <v>0</v>
      </c>
    </row>
    <row r="1811" spans="1:20">
      <c r="A1811" s="405" t="s">
        <v>12705</v>
      </c>
      <c r="B1811" s="405" t="s">
        <v>8664</v>
      </c>
      <c r="C1811" s="405" t="s">
        <v>37</v>
      </c>
      <c r="D1811" s="405" t="s">
        <v>12706</v>
      </c>
      <c r="E1811" s="405" t="s">
        <v>12707</v>
      </c>
      <c r="F1811" s="405">
        <v>0</v>
      </c>
      <c r="G1811" s="405">
        <v>1</v>
      </c>
      <c r="H1811" s="405">
        <v>1</v>
      </c>
      <c r="I1811" s="405">
        <v>0</v>
      </c>
      <c r="J1811" s="405">
        <v>2</v>
      </c>
      <c r="K1811" s="405">
        <v>2</v>
      </c>
      <c r="L1811" s="405">
        <v>0</v>
      </c>
      <c r="M1811" s="405">
        <v>1</v>
      </c>
      <c r="N1811" s="405">
        <v>1</v>
      </c>
      <c r="O1811" s="405">
        <v>0</v>
      </c>
      <c r="P1811" s="405">
        <v>3</v>
      </c>
      <c r="Q1811" s="405">
        <v>1</v>
      </c>
      <c r="R1811" s="405">
        <v>12</v>
      </c>
      <c r="S1811" s="405">
        <v>5</v>
      </c>
      <c r="T1811" s="405">
        <v>7</v>
      </c>
    </row>
    <row r="1812" spans="1:20">
      <c r="A1812" s="405" t="s">
        <v>12708</v>
      </c>
      <c r="B1812" s="405" t="s">
        <v>8664</v>
      </c>
      <c r="C1812" s="405" t="s">
        <v>37</v>
      </c>
      <c r="D1812" s="405" t="s">
        <v>12709</v>
      </c>
      <c r="F1812" s="405">
        <v>0</v>
      </c>
      <c r="G1812" s="405">
        <v>0</v>
      </c>
      <c r="H1812" s="405">
        <v>0</v>
      </c>
      <c r="I1812" s="405">
        <v>0</v>
      </c>
      <c r="J1812" s="405">
        <v>0</v>
      </c>
      <c r="K1812" s="405">
        <v>0</v>
      </c>
      <c r="L1812" s="405">
        <v>0</v>
      </c>
      <c r="M1812" s="405">
        <v>2</v>
      </c>
      <c r="N1812" s="405">
        <v>0</v>
      </c>
      <c r="O1812" s="405">
        <v>1</v>
      </c>
      <c r="P1812" s="405">
        <v>0</v>
      </c>
      <c r="Q1812" s="405">
        <v>0</v>
      </c>
      <c r="R1812" s="405">
        <v>3</v>
      </c>
      <c r="S1812" s="405">
        <v>2</v>
      </c>
      <c r="T1812" s="405">
        <v>1</v>
      </c>
    </row>
    <row r="1813" spans="1:20">
      <c r="A1813" s="405" t="s">
        <v>5187</v>
      </c>
      <c r="B1813" s="405" t="s">
        <v>12710</v>
      </c>
      <c r="C1813" s="405" t="s">
        <v>37</v>
      </c>
      <c r="D1813" s="405" t="s">
        <v>5191</v>
      </c>
      <c r="E1813" s="405" t="s">
        <v>5192</v>
      </c>
      <c r="F1813" s="405">
        <v>0</v>
      </c>
      <c r="G1813" s="405">
        <v>0</v>
      </c>
      <c r="H1813" s="405">
        <v>0</v>
      </c>
      <c r="I1813" s="405">
        <v>0</v>
      </c>
      <c r="J1813" s="405">
        <v>0</v>
      </c>
      <c r="K1813" s="405">
        <v>0</v>
      </c>
      <c r="L1813" s="405">
        <v>0</v>
      </c>
      <c r="M1813" s="405">
        <v>0</v>
      </c>
      <c r="N1813" s="405">
        <v>0</v>
      </c>
      <c r="O1813" s="405">
        <v>0</v>
      </c>
      <c r="P1813" s="405">
        <v>0</v>
      </c>
      <c r="Q1813" s="405">
        <v>0</v>
      </c>
      <c r="R1813" s="405">
        <v>0</v>
      </c>
      <c r="S1813" s="405">
        <v>0</v>
      </c>
      <c r="T1813" s="405">
        <v>0</v>
      </c>
    </row>
    <row r="1814" spans="1:20">
      <c r="A1814" s="405" t="s">
        <v>12711</v>
      </c>
      <c r="B1814" s="405" t="s">
        <v>12712</v>
      </c>
      <c r="C1814" s="405" t="s">
        <v>37</v>
      </c>
      <c r="D1814" s="405" t="s">
        <v>12713</v>
      </c>
      <c r="F1814" s="405">
        <v>0</v>
      </c>
      <c r="G1814" s="405">
        <v>0</v>
      </c>
      <c r="H1814" s="405">
        <v>0</v>
      </c>
      <c r="I1814" s="405">
        <v>0</v>
      </c>
      <c r="J1814" s="405">
        <v>0</v>
      </c>
      <c r="K1814" s="405">
        <v>0</v>
      </c>
      <c r="L1814" s="405">
        <v>0</v>
      </c>
      <c r="M1814" s="405">
        <v>0</v>
      </c>
      <c r="N1814" s="405">
        <v>0</v>
      </c>
      <c r="O1814" s="405">
        <v>0</v>
      </c>
      <c r="P1814" s="405">
        <v>0</v>
      </c>
      <c r="Q1814" s="405">
        <v>0</v>
      </c>
      <c r="R1814" s="405">
        <v>0</v>
      </c>
      <c r="S1814" s="405">
        <v>0</v>
      </c>
      <c r="T1814" s="405">
        <v>0</v>
      </c>
    </row>
    <row r="1815" spans="1:20">
      <c r="A1815" s="405" t="s">
        <v>12714</v>
      </c>
      <c r="B1815" s="405" t="s">
        <v>12715</v>
      </c>
      <c r="C1815" s="405" t="s">
        <v>37</v>
      </c>
      <c r="D1815" s="405" t="s">
        <v>12716</v>
      </c>
      <c r="F1815" s="405">
        <v>0</v>
      </c>
      <c r="G1815" s="405">
        <v>0</v>
      </c>
      <c r="H1815" s="405">
        <v>0</v>
      </c>
      <c r="I1815" s="405">
        <v>0</v>
      </c>
      <c r="J1815" s="405">
        <v>0</v>
      </c>
      <c r="K1815" s="405">
        <v>0</v>
      </c>
      <c r="L1815" s="405">
        <v>0</v>
      </c>
      <c r="M1815" s="405">
        <v>0</v>
      </c>
      <c r="N1815" s="405">
        <v>0</v>
      </c>
      <c r="O1815" s="405">
        <v>0</v>
      </c>
      <c r="P1815" s="405">
        <v>0</v>
      </c>
      <c r="Q1815" s="405">
        <v>0</v>
      </c>
      <c r="R1815" s="405">
        <v>0</v>
      </c>
      <c r="S1815" s="405">
        <v>0</v>
      </c>
      <c r="T1815" s="405">
        <v>0</v>
      </c>
    </row>
    <row r="1816" spans="1:20">
      <c r="A1816" s="405" t="s">
        <v>12717</v>
      </c>
      <c r="B1816" s="405" t="s">
        <v>9422</v>
      </c>
      <c r="C1816" s="405" t="s">
        <v>37</v>
      </c>
      <c r="D1816" s="405" t="s">
        <v>12718</v>
      </c>
      <c r="E1816" s="405" t="s">
        <v>12719</v>
      </c>
      <c r="F1816" s="405">
        <v>0</v>
      </c>
      <c r="G1816" s="405">
        <v>0</v>
      </c>
      <c r="H1816" s="405">
        <v>0</v>
      </c>
      <c r="I1816" s="405">
        <v>0</v>
      </c>
      <c r="J1816" s="405">
        <v>0</v>
      </c>
      <c r="K1816" s="405">
        <v>0</v>
      </c>
      <c r="L1816" s="405">
        <v>0</v>
      </c>
      <c r="M1816" s="405">
        <v>0</v>
      </c>
      <c r="N1816" s="405">
        <v>0</v>
      </c>
      <c r="O1816" s="405">
        <v>0</v>
      </c>
      <c r="P1816" s="405">
        <v>0</v>
      </c>
      <c r="Q1816" s="405">
        <v>0</v>
      </c>
      <c r="R1816" s="405">
        <v>0</v>
      </c>
      <c r="S1816" s="405">
        <v>0</v>
      </c>
      <c r="T1816" s="405">
        <v>0</v>
      </c>
    </row>
    <row r="1817" spans="1:20">
      <c r="A1817" s="405" t="s">
        <v>12720</v>
      </c>
      <c r="B1817" s="405" t="s">
        <v>8637</v>
      </c>
      <c r="C1817" s="405" t="s">
        <v>37</v>
      </c>
      <c r="D1817" s="405" t="s">
        <v>12721</v>
      </c>
      <c r="E1817" s="405" t="s">
        <v>12722</v>
      </c>
      <c r="F1817" s="405">
        <v>0</v>
      </c>
      <c r="G1817" s="405">
        <v>0</v>
      </c>
      <c r="H1817" s="405">
        <v>0</v>
      </c>
      <c r="I1817" s="405">
        <v>0</v>
      </c>
      <c r="J1817" s="405">
        <v>0</v>
      </c>
      <c r="K1817" s="405">
        <v>0</v>
      </c>
      <c r="L1817" s="405">
        <v>0</v>
      </c>
      <c r="M1817" s="405">
        <v>0</v>
      </c>
      <c r="N1817" s="405">
        <v>0</v>
      </c>
      <c r="O1817" s="405">
        <v>0</v>
      </c>
      <c r="P1817" s="405">
        <v>0</v>
      </c>
      <c r="Q1817" s="405">
        <v>0</v>
      </c>
      <c r="R1817" s="405">
        <v>0</v>
      </c>
      <c r="S1817" s="405">
        <v>0</v>
      </c>
      <c r="T1817" s="405">
        <v>0</v>
      </c>
    </row>
    <row r="1818" spans="1:20">
      <c r="A1818" s="405" t="s">
        <v>8198</v>
      </c>
      <c r="B1818" s="405" t="s">
        <v>8199</v>
      </c>
      <c r="C1818" s="405" t="s">
        <v>37</v>
      </c>
      <c r="D1818" s="405" t="s">
        <v>8200</v>
      </c>
      <c r="F1818" s="405">
        <v>0</v>
      </c>
      <c r="G1818" s="405">
        <v>0</v>
      </c>
      <c r="H1818" s="405">
        <v>2</v>
      </c>
      <c r="I1818" s="405">
        <v>0</v>
      </c>
      <c r="J1818" s="405">
        <v>3</v>
      </c>
      <c r="K1818" s="405">
        <v>0</v>
      </c>
      <c r="L1818" s="405">
        <v>0</v>
      </c>
      <c r="M1818" s="405">
        <v>0</v>
      </c>
      <c r="N1818" s="405">
        <v>0</v>
      </c>
      <c r="O1818" s="405">
        <v>1</v>
      </c>
      <c r="P1818" s="405">
        <v>1</v>
      </c>
      <c r="Q1818" s="405">
        <v>0</v>
      </c>
      <c r="R1818" s="405">
        <v>7</v>
      </c>
      <c r="S1818" s="405">
        <v>6</v>
      </c>
      <c r="T1818" s="405">
        <v>1</v>
      </c>
    </row>
    <row r="1819" spans="1:20">
      <c r="A1819" s="405" t="s">
        <v>12723</v>
      </c>
      <c r="B1819" s="405" t="s">
        <v>12724</v>
      </c>
      <c r="C1819" s="405" t="s">
        <v>37</v>
      </c>
      <c r="D1819" s="405" t="s">
        <v>12725</v>
      </c>
      <c r="E1819" s="405" t="s">
        <v>12726</v>
      </c>
      <c r="F1819" s="405">
        <v>0</v>
      </c>
      <c r="G1819" s="405">
        <v>0</v>
      </c>
      <c r="H1819" s="405">
        <v>0</v>
      </c>
      <c r="I1819" s="405">
        <v>0</v>
      </c>
      <c r="J1819" s="405">
        <v>0</v>
      </c>
      <c r="K1819" s="405">
        <v>0</v>
      </c>
      <c r="L1819" s="405">
        <v>0</v>
      </c>
      <c r="M1819" s="405">
        <v>0</v>
      </c>
      <c r="N1819" s="405">
        <v>0</v>
      </c>
      <c r="O1819" s="405">
        <v>0</v>
      </c>
      <c r="P1819" s="405">
        <v>0</v>
      </c>
      <c r="Q1819" s="405">
        <v>0</v>
      </c>
      <c r="R1819" s="405">
        <v>0</v>
      </c>
      <c r="S1819" s="405">
        <v>0</v>
      </c>
      <c r="T1819" s="405">
        <v>0</v>
      </c>
    </row>
    <row r="1820" spans="1:20">
      <c r="A1820" s="405" t="s">
        <v>12727</v>
      </c>
      <c r="B1820" s="405" t="s">
        <v>12728</v>
      </c>
      <c r="C1820" s="405" t="s">
        <v>37</v>
      </c>
      <c r="D1820" s="405" t="s">
        <v>12729</v>
      </c>
      <c r="E1820" s="405" t="s">
        <v>12730</v>
      </c>
      <c r="F1820" s="405">
        <v>0</v>
      </c>
      <c r="G1820" s="405">
        <v>0</v>
      </c>
      <c r="H1820" s="405">
        <v>0</v>
      </c>
      <c r="I1820" s="405">
        <v>0</v>
      </c>
      <c r="J1820" s="405">
        <v>0</v>
      </c>
      <c r="K1820" s="405">
        <v>0</v>
      </c>
      <c r="L1820" s="405">
        <v>0</v>
      </c>
      <c r="M1820" s="405">
        <v>0</v>
      </c>
      <c r="N1820" s="405">
        <v>0</v>
      </c>
      <c r="O1820" s="405">
        <v>0</v>
      </c>
      <c r="P1820" s="405">
        <v>0</v>
      </c>
      <c r="Q1820" s="405">
        <v>0</v>
      </c>
      <c r="R1820" s="405">
        <v>0</v>
      </c>
      <c r="S1820" s="405">
        <v>0</v>
      </c>
      <c r="T1820" s="405">
        <v>0</v>
      </c>
    </row>
    <row r="1821" spans="1:20">
      <c r="A1821" s="405" t="s">
        <v>12731</v>
      </c>
      <c r="B1821" s="405" t="s">
        <v>11415</v>
      </c>
      <c r="C1821" s="405" t="s">
        <v>37</v>
      </c>
      <c r="D1821" s="405" t="s">
        <v>12732</v>
      </c>
      <c r="F1821" s="405">
        <v>0</v>
      </c>
      <c r="G1821" s="405">
        <v>0</v>
      </c>
      <c r="H1821" s="405">
        <v>0</v>
      </c>
      <c r="I1821" s="405">
        <v>0</v>
      </c>
      <c r="J1821" s="405">
        <v>0</v>
      </c>
      <c r="K1821" s="405">
        <v>0</v>
      </c>
      <c r="L1821" s="405">
        <v>0</v>
      </c>
      <c r="M1821" s="405">
        <v>0</v>
      </c>
      <c r="N1821" s="405">
        <v>0</v>
      </c>
      <c r="O1821" s="405">
        <v>0</v>
      </c>
      <c r="P1821" s="405">
        <v>0</v>
      </c>
      <c r="Q1821" s="405">
        <v>0</v>
      </c>
      <c r="R1821" s="405">
        <v>0</v>
      </c>
      <c r="S1821" s="405">
        <v>0</v>
      </c>
      <c r="T1821" s="405">
        <v>0</v>
      </c>
    </row>
    <row r="1822" spans="1:20">
      <c r="A1822" s="405" t="s">
        <v>12733</v>
      </c>
      <c r="B1822" s="405" t="s">
        <v>12734</v>
      </c>
      <c r="C1822" s="405" t="s">
        <v>37</v>
      </c>
      <c r="D1822" s="405" t="s">
        <v>12735</v>
      </c>
      <c r="F1822" s="405">
        <v>0</v>
      </c>
      <c r="G1822" s="405">
        <v>1</v>
      </c>
      <c r="H1822" s="405">
        <v>0</v>
      </c>
      <c r="I1822" s="405">
        <v>0</v>
      </c>
      <c r="J1822" s="405">
        <v>0</v>
      </c>
      <c r="K1822" s="405">
        <v>0</v>
      </c>
      <c r="L1822" s="405">
        <v>0</v>
      </c>
      <c r="M1822" s="405">
        <v>0</v>
      </c>
      <c r="N1822" s="405">
        <v>0</v>
      </c>
      <c r="O1822" s="405">
        <v>0</v>
      </c>
      <c r="P1822" s="405">
        <v>0</v>
      </c>
      <c r="Q1822" s="405">
        <v>0</v>
      </c>
      <c r="R1822" s="405">
        <v>1</v>
      </c>
      <c r="S1822" s="405">
        <v>1</v>
      </c>
      <c r="T1822" s="405">
        <v>0</v>
      </c>
    </row>
    <row r="1823" spans="1:20">
      <c r="A1823" s="405" t="s">
        <v>12736</v>
      </c>
      <c r="B1823" s="405" t="s">
        <v>8901</v>
      </c>
      <c r="C1823" s="405" t="s">
        <v>37</v>
      </c>
      <c r="D1823" s="405" t="s">
        <v>12737</v>
      </c>
      <c r="E1823" s="405" t="s">
        <v>12738</v>
      </c>
      <c r="F1823" s="405">
        <v>0</v>
      </c>
      <c r="G1823" s="405">
        <v>0</v>
      </c>
      <c r="H1823" s="405">
        <v>0</v>
      </c>
      <c r="I1823" s="405">
        <v>0</v>
      </c>
      <c r="J1823" s="405">
        <v>0</v>
      </c>
      <c r="K1823" s="405">
        <v>0</v>
      </c>
      <c r="L1823" s="405">
        <v>0</v>
      </c>
      <c r="M1823" s="405">
        <v>0</v>
      </c>
      <c r="N1823" s="405">
        <v>0</v>
      </c>
      <c r="O1823" s="405">
        <v>0</v>
      </c>
      <c r="P1823" s="405">
        <v>0</v>
      </c>
      <c r="Q1823" s="405">
        <v>0</v>
      </c>
      <c r="R1823" s="405">
        <v>0</v>
      </c>
      <c r="S1823" s="405">
        <v>0</v>
      </c>
      <c r="T1823" s="405">
        <v>0</v>
      </c>
    </row>
    <row r="1824" spans="1:20">
      <c r="A1824" s="405" t="s">
        <v>12739</v>
      </c>
      <c r="B1824" s="405" t="s">
        <v>8647</v>
      </c>
      <c r="C1824" s="405" t="s">
        <v>37</v>
      </c>
      <c r="D1824" s="405" t="s">
        <v>12740</v>
      </c>
      <c r="E1824" s="405" t="s">
        <v>12741</v>
      </c>
      <c r="F1824" s="405">
        <v>0</v>
      </c>
      <c r="G1824" s="405">
        <v>0</v>
      </c>
      <c r="H1824" s="405">
        <v>0</v>
      </c>
      <c r="I1824" s="405">
        <v>0</v>
      </c>
      <c r="J1824" s="405">
        <v>0</v>
      </c>
      <c r="K1824" s="405">
        <v>0</v>
      </c>
      <c r="L1824" s="405">
        <v>0</v>
      </c>
      <c r="M1824" s="405">
        <v>0</v>
      </c>
      <c r="N1824" s="405">
        <v>0</v>
      </c>
      <c r="O1824" s="405">
        <v>0</v>
      </c>
      <c r="P1824" s="405">
        <v>0</v>
      </c>
      <c r="Q1824" s="405">
        <v>0</v>
      </c>
      <c r="R1824" s="405">
        <v>0</v>
      </c>
      <c r="S1824" s="405">
        <v>0</v>
      </c>
      <c r="T1824" s="405">
        <v>0</v>
      </c>
    </row>
    <row r="1825" spans="1:20">
      <c r="A1825" s="405" t="s">
        <v>12742</v>
      </c>
      <c r="B1825" s="405" t="s">
        <v>128</v>
      </c>
      <c r="C1825" s="405" t="s">
        <v>37</v>
      </c>
      <c r="D1825" s="405" t="s">
        <v>12743</v>
      </c>
      <c r="E1825" s="405" t="s">
        <v>12744</v>
      </c>
      <c r="F1825" s="405">
        <v>0</v>
      </c>
      <c r="G1825" s="405">
        <v>0</v>
      </c>
      <c r="H1825" s="405">
        <v>8</v>
      </c>
      <c r="I1825" s="405">
        <v>1</v>
      </c>
      <c r="J1825" s="405">
        <v>6</v>
      </c>
      <c r="K1825" s="405">
        <v>0</v>
      </c>
      <c r="L1825" s="405">
        <v>0</v>
      </c>
      <c r="M1825" s="405">
        <v>0</v>
      </c>
      <c r="N1825" s="405">
        <v>8</v>
      </c>
      <c r="O1825" s="405">
        <v>20</v>
      </c>
      <c r="P1825" s="405">
        <v>0</v>
      </c>
      <c r="Q1825" s="405">
        <v>3</v>
      </c>
      <c r="R1825" s="405">
        <v>46</v>
      </c>
      <c r="S1825" s="405">
        <v>36</v>
      </c>
      <c r="T1825" s="405">
        <v>10</v>
      </c>
    </row>
    <row r="1826" spans="1:20">
      <c r="A1826" s="405" t="s">
        <v>12745</v>
      </c>
      <c r="B1826" s="405" t="s">
        <v>12746</v>
      </c>
      <c r="C1826" s="405" t="s">
        <v>37</v>
      </c>
      <c r="D1826" s="405" t="s">
        <v>12747</v>
      </c>
      <c r="F1826" s="405">
        <v>0</v>
      </c>
      <c r="G1826" s="405">
        <v>0</v>
      </c>
      <c r="H1826" s="405">
        <v>0</v>
      </c>
      <c r="I1826" s="405">
        <v>0</v>
      </c>
      <c r="J1826" s="405">
        <v>0</v>
      </c>
      <c r="K1826" s="405">
        <v>0</v>
      </c>
      <c r="L1826" s="405">
        <v>0</v>
      </c>
      <c r="M1826" s="405">
        <v>0</v>
      </c>
      <c r="N1826" s="405">
        <v>0</v>
      </c>
      <c r="O1826" s="405">
        <v>0</v>
      </c>
      <c r="P1826" s="405">
        <v>0</v>
      </c>
      <c r="Q1826" s="405">
        <v>0</v>
      </c>
      <c r="R1826" s="405">
        <v>0</v>
      </c>
      <c r="S1826" s="405">
        <v>0</v>
      </c>
      <c r="T1826" s="405">
        <v>0</v>
      </c>
    </row>
    <row r="1827" spans="1:20">
      <c r="A1827" s="405" t="s">
        <v>12748</v>
      </c>
      <c r="B1827" s="405" t="s">
        <v>12749</v>
      </c>
      <c r="C1827" s="405" t="s">
        <v>37</v>
      </c>
      <c r="D1827" s="405" t="s">
        <v>12750</v>
      </c>
      <c r="E1827" s="405" t="s">
        <v>12751</v>
      </c>
      <c r="F1827" s="405">
        <v>0</v>
      </c>
      <c r="G1827" s="405">
        <v>0</v>
      </c>
      <c r="H1827" s="405">
        <v>0</v>
      </c>
      <c r="I1827" s="405">
        <v>0</v>
      </c>
      <c r="J1827" s="405">
        <v>0</v>
      </c>
      <c r="K1827" s="405">
        <v>0</v>
      </c>
      <c r="L1827" s="405">
        <v>0</v>
      </c>
      <c r="M1827" s="405">
        <v>0</v>
      </c>
      <c r="N1827" s="405">
        <v>0</v>
      </c>
      <c r="O1827" s="405">
        <v>0</v>
      </c>
      <c r="P1827" s="405">
        <v>0</v>
      </c>
      <c r="Q1827" s="405">
        <v>0</v>
      </c>
      <c r="R1827" s="405">
        <v>0</v>
      </c>
      <c r="S1827" s="405">
        <v>0</v>
      </c>
      <c r="T1827" s="405">
        <v>0</v>
      </c>
    </row>
    <row r="1828" spans="1:20">
      <c r="A1828" s="405" t="s">
        <v>12752</v>
      </c>
      <c r="B1828" s="405" t="s">
        <v>8664</v>
      </c>
      <c r="C1828" s="405" t="s">
        <v>37</v>
      </c>
      <c r="D1828" s="405" t="s">
        <v>12753</v>
      </c>
      <c r="F1828" s="405">
        <v>0</v>
      </c>
      <c r="G1828" s="405">
        <v>0</v>
      </c>
      <c r="H1828" s="405">
        <v>0</v>
      </c>
      <c r="I1828" s="405">
        <v>0</v>
      </c>
      <c r="J1828" s="405">
        <v>0</v>
      </c>
      <c r="K1828" s="405">
        <v>0</v>
      </c>
      <c r="L1828" s="405">
        <v>0</v>
      </c>
      <c r="M1828" s="405">
        <v>0</v>
      </c>
      <c r="N1828" s="405">
        <v>0</v>
      </c>
      <c r="O1828" s="405">
        <v>0</v>
      </c>
      <c r="P1828" s="405">
        <v>0</v>
      </c>
      <c r="Q1828" s="405">
        <v>0</v>
      </c>
      <c r="R1828" s="405">
        <v>0</v>
      </c>
      <c r="S1828" s="405">
        <v>0</v>
      </c>
      <c r="T1828" s="405">
        <v>0</v>
      </c>
    </row>
    <row r="1829" spans="1:20">
      <c r="A1829" s="405" t="s">
        <v>12754</v>
      </c>
      <c r="B1829" s="405" t="s">
        <v>8647</v>
      </c>
      <c r="C1829" s="405" t="s">
        <v>37</v>
      </c>
      <c r="D1829" s="405" t="s">
        <v>12755</v>
      </c>
      <c r="F1829" s="405">
        <v>0</v>
      </c>
      <c r="G1829" s="405">
        <v>0</v>
      </c>
      <c r="H1829" s="405">
        <v>0</v>
      </c>
      <c r="I1829" s="405">
        <v>0</v>
      </c>
      <c r="J1829" s="405">
        <v>0</v>
      </c>
      <c r="K1829" s="405">
        <v>0</v>
      </c>
      <c r="L1829" s="405">
        <v>0</v>
      </c>
      <c r="M1829" s="405">
        <v>0</v>
      </c>
      <c r="N1829" s="405">
        <v>0</v>
      </c>
      <c r="O1829" s="405">
        <v>0</v>
      </c>
      <c r="P1829" s="405">
        <v>0</v>
      </c>
      <c r="Q1829" s="405">
        <v>0</v>
      </c>
      <c r="R1829" s="405">
        <v>0</v>
      </c>
      <c r="S1829" s="405">
        <v>0</v>
      </c>
      <c r="T1829" s="405">
        <v>0</v>
      </c>
    </row>
    <row r="1830" spans="1:20">
      <c r="A1830" s="405" t="s">
        <v>12756</v>
      </c>
      <c r="B1830" s="405" t="s">
        <v>8647</v>
      </c>
      <c r="C1830" s="405" t="s">
        <v>37</v>
      </c>
      <c r="D1830" s="405" t="s">
        <v>12757</v>
      </c>
      <c r="E1830" s="405" t="s">
        <v>12758</v>
      </c>
      <c r="F1830" s="405">
        <v>0</v>
      </c>
      <c r="G1830" s="405">
        <v>0</v>
      </c>
      <c r="H1830" s="405">
        <v>0</v>
      </c>
      <c r="I1830" s="405">
        <v>0</v>
      </c>
      <c r="J1830" s="405">
        <v>0</v>
      </c>
      <c r="K1830" s="405">
        <v>0</v>
      </c>
      <c r="L1830" s="405">
        <v>0</v>
      </c>
      <c r="M1830" s="405">
        <v>0</v>
      </c>
      <c r="N1830" s="405">
        <v>0</v>
      </c>
      <c r="O1830" s="405">
        <v>0</v>
      </c>
      <c r="P1830" s="405">
        <v>0</v>
      </c>
      <c r="Q1830" s="405">
        <v>0</v>
      </c>
      <c r="R1830" s="405">
        <v>0</v>
      </c>
      <c r="S1830" s="405">
        <v>0</v>
      </c>
      <c r="T1830" s="405">
        <v>0</v>
      </c>
    </row>
    <row r="1831" spans="1:20">
      <c r="A1831" s="405" t="s">
        <v>12759</v>
      </c>
      <c r="B1831" s="405" t="s">
        <v>8647</v>
      </c>
      <c r="C1831" s="405" t="s">
        <v>37</v>
      </c>
      <c r="D1831" s="405" t="s">
        <v>12760</v>
      </c>
      <c r="F1831" s="405">
        <v>0</v>
      </c>
      <c r="G1831" s="405">
        <v>0</v>
      </c>
      <c r="H1831" s="405">
        <v>0</v>
      </c>
      <c r="I1831" s="405">
        <v>0</v>
      </c>
      <c r="J1831" s="405">
        <v>0</v>
      </c>
      <c r="K1831" s="405">
        <v>0</v>
      </c>
      <c r="L1831" s="405">
        <v>0</v>
      </c>
      <c r="M1831" s="405">
        <v>0</v>
      </c>
      <c r="N1831" s="405">
        <v>0</v>
      </c>
      <c r="O1831" s="405">
        <v>0</v>
      </c>
      <c r="P1831" s="405">
        <v>0</v>
      </c>
      <c r="Q1831" s="405">
        <v>0</v>
      </c>
      <c r="R1831" s="405">
        <v>0</v>
      </c>
      <c r="S1831" s="405">
        <v>0</v>
      </c>
      <c r="T1831" s="405">
        <v>0</v>
      </c>
    </row>
    <row r="1832" spans="1:20">
      <c r="A1832" s="405" t="s">
        <v>12761</v>
      </c>
      <c r="B1832" s="405" t="s">
        <v>8647</v>
      </c>
      <c r="C1832" s="405" t="s">
        <v>37</v>
      </c>
      <c r="D1832" s="405" t="s">
        <v>12762</v>
      </c>
      <c r="E1832" s="405" t="s">
        <v>12763</v>
      </c>
      <c r="F1832" s="405">
        <v>0</v>
      </c>
      <c r="G1832" s="405">
        <v>0</v>
      </c>
      <c r="H1832" s="405">
        <v>0</v>
      </c>
      <c r="I1832" s="405">
        <v>0</v>
      </c>
      <c r="J1832" s="405">
        <v>0</v>
      </c>
      <c r="K1832" s="405">
        <v>0</v>
      </c>
      <c r="L1832" s="405">
        <v>0</v>
      </c>
      <c r="M1832" s="405">
        <v>0</v>
      </c>
      <c r="N1832" s="405">
        <v>0</v>
      </c>
      <c r="O1832" s="405">
        <v>0</v>
      </c>
      <c r="P1832" s="405">
        <v>0</v>
      </c>
      <c r="Q1832" s="405">
        <v>0</v>
      </c>
      <c r="R1832" s="405">
        <v>0</v>
      </c>
      <c r="S1832" s="405">
        <v>0</v>
      </c>
      <c r="T1832" s="405">
        <v>0</v>
      </c>
    </row>
    <row r="1833" spans="1:20">
      <c r="A1833" s="405" t="s">
        <v>12764</v>
      </c>
      <c r="B1833" s="405" t="s">
        <v>8647</v>
      </c>
      <c r="C1833" s="405" t="s">
        <v>37</v>
      </c>
      <c r="D1833" s="405" t="s">
        <v>12765</v>
      </c>
      <c r="F1833" s="405">
        <v>0</v>
      </c>
      <c r="G1833" s="405">
        <v>0</v>
      </c>
      <c r="H1833" s="405">
        <v>0</v>
      </c>
      <c r="I1833" s="405">
        <v>0</v>
      </c>
      <c r="J1833" s="405">
        <v>0</v>
      </c>
      <c r="K1833" s="405">
        <v>0</v>
      </c>
      <c r="L1833" s="405">
        <v>0</v>
      </c>
      <c r="M1833" s="405">
        <v>0</v>
      </c>
      <c r="N1833" s="405">
        <v>0</v>
      </c>
      <c r="O1833" s="405">
        <v>0</v>
      </c>
      <c r="P1833" s="405">
        <v>0</v>
      </c>
      <c r="Q1833" s="405">
        <v>0</v>
      </c>
      <c r="R1833" s="405">
        <v>0</v>
      </c>
      <c r="S1833" s="405">
        <v>0</v>
      </c>
      <c r="T1833" s="405">
        <v>0</v>
      </c>
    </row>
    <row r="1834" spans="1:20">
      <c r="A1834" s="405" t="s">
        <v>12766</v>
      </c>
      <c r="B1834" s="405" t="s">
        <v>8647</v>
      </c>
      <c r="C1834" s="405" t="s">
        <v>37</v>
      </c>
      <c r="D1834" s="405" t="s">
        <v>12767</v>
      </c>
      <c r="F1834" s="405">
        <v>0</v>
      </c>
      <c r="G1834" s="405">
        <v>0</v>
      </c>
      <c r="H1834" s="405">
        <v>0</v>
      </c>
      <c r="I1834" s="405">
        <v>0</v>
      </c>
      <c r="J1834" s="405">
        <v>0</v>
      </c>
      <c r="K1834" s="405">
        <v>0</v>
      </c>
      <c r="L1834" s="405">
        <v>0</v>
      </c>
      <c r="M1834" s="405">
        <v>0</v>
      </c>
      <c r="N1834" s="405">
        <v>0</v>
      </c>
      <c r="O1834" s="405">
        <v>0</v>
      </c>
      <c r="P1834" s="405">
        <v>0</v>
      </c>
      <c r="Q1834" s="405">
        <v>0</v>
      </c>
      <c r="R1834" s="405">
        <v>0</v>
      </c>
      <c r="S1834" s="405">
        <v>0</v>
      </c>
      <c r="T1834" s="405">
        <v>0</v>
      </c>
    </row>
    <row r="1835" spans="1:20">
      <c r="A1835" s="405" t="s">
        <v>12768</v>
      </c>
      <c r="B1835" s="405" t="s">
        <v>12769</v>
      </c>
      <c r="C1835" s="405" t="s">
        <v>37</v>
      </c>
      <c r="D1835" s="405" t="s">
        <v>12770</v>
      </c>
      <c r="F1835" s="405">
        <v>0</v>
      </c>
      <c r="G1835" s="405">
        <v>0</v>
      </c>
      <c r="H1835" s="405">
        <v>0</v>
      </c>
      <c r="I1835" s="405">
        <v>0</v>
      </c>
      <c r="J1835" s="405">
        <v>0</v>
      </c>
      <c r="K1835" s="405">
        <v>0</v>
      </c>
      <c r="L1835" s="405">
        <v>0</v>
      </c>
      <c r="M1835" s="405">
        <v>0</v>
      </c>
      <c r="N1835" s="405">
        <v>0</v>
      </c>
      <c r="O1835" s="405">
        <v>0</v>
      </c>
      <c r="P1835" s="405">
        <v>0</v>
      </c>
      <c r="Q1835" s="405">
        <v>0</v>
      </c>
      <c r="R1835" s="405">
        <v>0</v>
      </c>
      <c r="S1835" s="405">
        <v>0</v>
      </c>
      <c r="T1835" s="405">
        <v>0</v>
      </c>
    </row>
    <row r="1836" spans="1:20">
      <c r="A1836" s="405" t="s">
        <v>12771</v>
      </c>
      <c r="B1836" s="405" t="s">
        <v>9724</v>
      </c>
      <c r="C1836" s="405" t="s">
        <v>37</v>
      </c>
      <c r="D1836" s="405" t="s">
        <v>12772</v>
      </c>
      <c r="E1836" s="405" t="s">
        <v>12773</v>
      </c>
      <c r="F1836" s="405">
        <v>0</v>
      </c>
      <c r="G1836" s="405">
        <v>0</v>
      </c>
      <c r="H1836" s="405">
        <v>0</v>
      </c>
      <c r="I1836" s="405">
        <v>0</v>
      </c>
      <c r="J1836" s="405">
        <v>0</v>
      </c>
      <c r="K1836" s="405">
        <v>0</v>
      </c>
      <c r="L1836" s="405">
        <v>0</v>
      </c>
      <c r="M1836" s="405">
        <v>0</v>
      </c>
      <c r="N1836" s="405">
        <v>0</v>
      </c>
      <c r="O1836" s="405">
        <v>0</v>
      </c>
      <c r="P1836" s="405">
        <v>0</v>
      </c>
      <c r="Q1836" s="405">
        <v>0</v>
      </c>
      <c r="R1836" s="405">
        <v>0</v>
      </c>
      <c r="S1836" s="405">
        <v>0</v>
      </c>
      <c r="T1836" s="405">
        <v>0</v>
      </c>
    </row>
    <row r="1837" spans="1:20">
      <c r="A1837" s="405" t="s">
        <v>12774</v>
      </c>
      <c r="B1837" s="405" t="s">
        <v>8670</v>
      </c>
      <c r="C1837" s="405" t="s">
        <v>37</v>
      </c>
      <c r="D1837" s="405" t="s">
        <v>12775</v>
      </c>
      <c r="F1837" s="405">
        <v>0</v>
      </c>
      <c r="G1837" s="405">
        <v>0</v>
      </c>
      <c r="H1837" s="405">
        <v>0</v>
      </c>
      <c r="I1837" s="405">
        <v>0</v>
      </c>
      <c r="J1837" s="405">
        <v>0</v>
      </c>
      <c r="K1837" s="405">
        <v>0</v>
      </c>
      <c r="L1837" s="405">
        <v>0</v>
      </c>
      <c r="M1837" s="405">
        <v>0</v>
      </c>
      <c r="N1837" s="405">
        <v>0</v>
      </c>
      <c r="O1837" s="405">
        <v>0</v>
      </c>
      <c r="P1837" s="405">
        <v>0</v>
      </c>
      <c r="Q1837" s="405">
        <v>0</v>
      </c>
      <c r="R1837" s="405">
        <v>0</v>
      </c>
      <c r="S1837" s="405">
        <v>0</v>
      </c>
      <c r="T1837" s="405">
        <v>0</v>
      </c>
    </row>
    <row r="1838" spans="1:20">
      <c r="A1838" s="405" t="s">
        <v>12776</v>
      </c>
      <c r="B1838" s="405" t="s">
        <v>128</v>
      </c>
      <c r="C1838" s="405" t="s">
        <v>37</v>
      </c>
      <c r="D1838" s="405" t="s">
        <v>12777</v>
      </c>
      <c r="E1838" s="405" t="s">
        <v>12778</v>
      </c>
      <c r="F1838" s="405">
        <v>0</v>
      </c>
      <c r="G1838" s="405">
        <v>0</v>
      </c>
      <c r="H1838" s="405">
        <v>1</v>
      </c>
      <c r="I1838" s="405">
        <v>2</v>
      </c>
      <c r="J1838" s="405">
        <v>7</v>
      </c>
      <c r="K1838" s="405">
        <v>0</v>
      </c>
      <c r="L1838" s="405">
        <v>0</v>
      </c>
      <c r="M1838" s="405">
        <v>0</v>
      </c>
      <c r="N1838" s="405">
        <v>5</v>
      </c>
      <c r="O1838" s="405">
        <v>1</v>
      </c>
      <c r="P1838" s="405">
        <v>0</v>
      </c>
      <c r="Q1838" s="405">
        <v>0</v>
      </c>
      <c r="R1838" s="405">
        <v>16</v>
      </c>
      <c r="S1838" s="405">
        <v>11</v>
      </c>
      <c r="T1838" s="405">
        <v>5</v>
      </c>
    </row>
    <row r="1839" spans="1:20">
      <c r="A1839" s="405" t="s">
        <v>12779</v>
      </c>
      <c r="B1839" s="405" t="s">
        <v>128</v>
      </c>
      <c r="C1839" s="405" t="s">
        <v>37</v>
      </c>
      <c r="D1839" s="405" t="s">
        <v>12780</v>
      </c>
      <c r="E1839" s="405" t="s">
        <v>12781</v>
      </c>
      <c r="F1839" s="405">
        <v>0</v>
      </c>
      <c r="G1839" s="405">
        <v>0</v>
      </c>
      <c r="H1839" s="405">
        <v>0</v>
      </c>
      <c r="I1839" s="405">
        <v>0</v>
      </c>
      <c r="J1839" s="405">
        <v>0</v>
      </c>
      <c r="K1839" s="405">
        <v>0</v>
      </c>
      <c r="L1839" s="405">
        <v>0</v>
      </c>
      <c r="M1839" s="405">
        <v>0</v>
      </c>
      <c r="N1839" s="405">
        <v>0</v>
      </c>
      <c r="O1839" s="405">
        <v>0</v>
      </c>
      <c r="P1839" s="405">
        <v>0</v>
      </c>
      <c r="Q1839" s="405">
        <v>0</v>
      </c>
      <c r="R1839" s="405">
        <v>0</v>
      </c>
      <c r="S1839" s="405">
        <v>0</v>
      </c>
      <c r="T1839" s="405">
        <v>0</v>
      </c>
    </row>
    <row r="1840" spans="1:20">
      <c r="A1840" s="405" t="s">
        <v>12782</v>
      </c>
      <c r="B1840" s="405" t="s">
        <v>12782</v>
      </c>
      <c r="C1840" s="405" t="s">
        <v>37</v>
      </c>
      <c r="D1840" s="405" t="s">
        <v>12783</v>
      </c>
      <c r="E1840" s="405" t="s">
        <v>12784</v>
      </c>
      <c r="F1840" s="405">
        <v>0</v>
      </c>
      <c r="G1840" s="405">
        <v>0</v>
      </c>
      <c r="H1840" s="405">
        <v>0</v>
      </c>
      <c r="I1840" s="405">
        <v>0</v>
      </c>
      <c r="J1840" s="405">
        <v>0</v>
      </c>
      <c r="K1840" s="405">
        <v>0</v>
      </c>
      <c r="L1840" s="405">
        <v>0</v>
      </c>
      <c r="M1840" s="405">
        <v>0</v>
      </c>
      <c r="N1840" s="405">
        <v>0</v>
      </c>
      <c r="O1840" s="405">
        <v>0</v>
      </c>
      <c r="P1840" s="405">
        <v>0</v>
      </c>
      <c r="Q1840" s="405">
        <v>0</v>
      </c>
      <c r="R1840" s="405">
        <v>0</v>
      </c>
      <c r="S1840" s="405">
        <v>0</v>
      </c>
      <c r="T1840" s="405">
        <v>0</v>
      </c>
    </row>
    <row r="1841" spans="1:20">
      <c r="A1841" s="405" t="s">
        <v>8211</v>
      </c>
      <c r="B1841" s="405" t="s">
        <v>3968</v>
      </c>
      <c r="C1841" s="405" t="s">
        <v>37</v>
      </c>
      <c r="D1841" s="405" t="s">
        <v>8213</v>
      </c>
      <c r="F1841" s="405">
        <v>0</v>
      </c>
      <c r="G1841" s="405">
        <v>0</v>
      </c>
      <c r="H1841" s="405">
        <v>0</v>
      </c>
      <c r="I1841" s="405">
        <v>0</v>
      </c>
      <c r="J1841" s="405">
        <v>0</v>
      </c>
      <c r="K1841" s="405">
        <v>0</v>
      </c>
      <c r="L1841" s="405">
        <v>0</v>
      </c>
      <c r="M1841" s="405">
        <v>0</v>
      </c>
      <c r="N1841" s="405">
        <v>0</v>
      </c>
      <c r="O1841" s="405">
        <v>0</v>
      </c>
      <c r="P1841" s="405">
        <v>0</v>
      </c>
      <c r="Q1841" s="405">
        <v>0</v>
      </c>
      <c r="R1841" s="405">
        <v>0</v>
      </c>
      <c r="S1841" s="405">
        <v>0</v>
      </c>
      <c r="T1841" s="405">
        <v>0</v>
      </c>
    </row>
    <row r="1842" spans="1:20">
      <c r="A1842" s="405" t="s">
        <v>12785</v>
      </c>
      <c r="B1842" s="405" t="s">
        <v>8679</v>
      </c>
      <c r="C1842" s="405" t="s">
        <v>37</v>
      </c>
      <c r="D1842" s="405" t="s">
        <v>12786</v>
      </c>
      <c r="E1842" s="405" t="s">
        <v>12787</v>
      </c>
      <c r="F1842" s="405">
        <v>0</v>
      </c>
      <c r="G1842" s="405">
        <v>0</v>
      </c>
      <c r="H1842" s="405">
        <v>1</v>
      </c>
      <c r="I1842" s="405">
        <v>0</v>
      </c>
      <c r="J1842" s="405">
        <v>0</v>
      </c>
      <c r="K1842" s="405">
        <v>0</v>
      </c>
      <c r="L1842" s="405">
        <v>0</v>
      </c>
      <c r="M1842" s="405">
        <v>0</v>
      </c>
      <c r="N1842" s="405">
        <v>0</v>
      </c>
      <c r="O1842" s="405">
        <v>0</v>
      </c>
      <c r="P1842" s="405">
        <v>0</v>
      </c>
      <c r="Q1842" s="405">
        <v>0</v>
      </c>
      <c r="R1842" s="405">
        <v>1</v>
      </c>
      <c r="S1842" s="405">
        <v>1</v>
      </c>
      <c r="T1842" s="405">
        <v>0</v>
      </c>
    </row>
    <row r="1843" spans="1:20">
      <c r="A1843" s="405" t="s">
        <v>12788</v>
      </c>
      <c r="B1843" s="405" t="s">
        <v>12789</v>
      </c>
      <c r="C1843" s="405" t="s">
        <v>37</v>
      </c>
      <c r="D1843" s="405" t="s">
        <v>12790</v>
      </c>
      <c r="E1843" s="405" t="s">
        <v>12791</v>
      </c>
      <c r="F1843" s="405">
        <v>17</v>
      </c>
      <c r="G1843" s="405">
        <v>108</v>
      </c>
      <c r="H1843" s="405">
        <v>46</v>
      </c>
      <c r="I1843" s="405">
        <v>57</v>
      </c>
      <c r="J1843" s="405">
        <v>26</v>
      </c>
      <c r="K1843" s="405">
        <v>2</v>
      </c>
      <c r="L1843" s="405">
        <v>8</v>
      </c>
      <c r="M1843" s="405">
        <v>1</v>
      </c>
      <c r="N1843" s="405">
        <v>26</v>
      </c>
      <c r="O1843" s="405">
        <v>32</v>
      </c>
      <c r="P1843" s="405">
        <v>41</v>
      </c>
      <c r="Q1843" s="405">
        <v>23</v>
      </c>
      <c r="R1843" s="405">
        <v>387</v>
      </c>
      <c r="S1843" s="405">
        <v>283</v>
      </c>
      <c r="T1843" s="405">
        <v>104</v>
      </c>
    </row>
    <row r="1844" spans="1:20">
      <c r="A1844" s="405" t="s">
        <v>12792</v>
      </c>
      <c r="B1844" s="405" t="s">
        <v>8631</v>
      </c>
      <c r="C1844" s="405" t="s">
        <v>37</v>
      </c>
      <c r="D1844" s="405" t="s">
        <v>3380</v>
      </c>
      <c r="F1844" s="405">
        <v>0</v>
      </c>
      <c r="G1844" s="405">
        <v>0</v>
      </c>
      <c r="H1844" s="405">
        <v>0</v>
      </c>
      <c r="I1844" s="405">
        <v>0</v>
      </c>
      <c r="J1844" s="405">
        <v>2</v>
      </c>
      <c r="K1844" s="405">
        <v>0</v>
      </c>
      <c r="L1844" s="405">
        <v>0</v>
      </c>
      <c r="M1844" s="405">
        <v>1</v>
      </c>
      <c r="N1844" s="405">
        <v>2</v>
      </c>
      <c r="O1844" s="405">
        <v>5</v>
      </c>
      <c r="P1844" s="405">
        <v>2</v>
      </c>
      <c r="Q1844" s="405">
        <v>1</v>
      </c>
      <c r="R1844" s="405">
        <v>13</v>
      </c>
      <c r="S1844" s="405">
        <v>10</v>
      </c>
      <c r="T1844" s="405">
        <v>3</v>
      </c>
    </row>
    <row r="1845" spans="1:20">
      <c r="A1845" s="405" t="s">
        <v>12793</v>
      </c>
      <c r="B1845" s="405" t="s">
        <v>12794</v>
      </c>
      <c r="C1845" s="405" t="s">
        <v>37</v>
      </c>
      <c r="D1845" s="405" t="s">
        <v>12795</v>
      </c>
      <c r="E1845" s="405" t="s">
        <v>12796</v>
      </c>
      <c r="F1845" s="405">
        <v>0</v>
      </c>
      <c r="G1845" s="405">
        <v>0</v>
      </c>
      <c r="H1845" s="405">
        <v>0</v>
      </c>
      <c r="I1845" s="405">
        <v>0</v>
      </c>
      <c r="J1845" s="405">
        <v>0</v>
      </c>
      <c r="K1845" s="405">
        <v>0</v>
      </c>
      <c r="L1845" s="405">
        <v>0</v>
      </c>
      <c r="M1845" s="405">
        <v>0</v>
      </c>
      <c r="N1845" s="405">
        <v>0</v>
      </c>
      <c r="O1845" s="405">
        <v>0</v>
      </c>
      <c r="P1845" s="405">
        <v>0</v>
      </c>
      <c r="Q1845" s="405">
        <v>0</v>
      </c>
      <c r="R1845" s="405">
        <v>0</v>
      </c>
      <c r="S1845" s="405">
        <v>0</v>
      </c>
      <c r="T1845" s="405">
        <v>0</v>
      </c>
    </row>
    <row r="1846" spans="1:20">
      <c r="A1846" s="405" t="s">
        <v>12797</v>
      </c>
      <c r="B1846" s="405" t="s">
        <v>8631</v>
      </c>
      <c r="C1846" s="405" t="s">
        <v>37</v>
      </c>
      <c r="D1846" s="405" t="s">
        <v>12798</v>
      </c>
      <c r="F1846" s="405">
        <v>0</v>
      </c>
      <c r="G1846" s="405">
        <v>0</v>
      </c>
      <c r="H1846" s="405">
        <v>0</v>
      </c>
      <c r="I1846" s="405">
        <v>0</v>
      </c>
      <c r="J1846" s="405">
        <v>0</v>
      </c>
      <c r="K1846" s="405">
        <v>0</v>
      </c>
      <c r="L1846" s="405">
        <v>0</v>
      </c>
      <c r="M1846" s="405">
        <v>0</v>
      </c>
      <c r="N1846" s="405">
        <v>0</v>
      </c>
      <c r="O1846" s="405">
        <v>0</v>
      </c>
      <c r="P1846" s="405">
        <v>0</v>
      </c>
      <c r="Q1846" s="405">
        <v>0</v>
      </c>
      <c r="R1846" s="405">
        <v>0</v>
      </c>
      <c r="S1846" s="405">
        <v>0</v>
      </c>
      <c r="T1846" s="405">
        <v>0</v>
      </c>
    </row>
    <row r="1847" spans="1:20">
      <c r="A1847" s="405" t="s">
        <v>12799</v>
      </c>
      <c r="B1847" s="405" t="s">
        <v>12800</v>
      </c>
      <c r="C1847" s="405" t="s">
        <v>37</v>
      </c>
      <c r="D1847" s="405" t="s">
        <v>12801</v>
      </c>
      <c r="F1847" s="405">
        <v>0</v>
      </c>
      <c r="G1847" s="405">
        <v>0</v>
      </c>
      <c r="H1847" s="405">
        <v>0</v>
      </c>
      <c r="I1847" s="405">
        <v>0</v>
      </c>
      <c r="J1847" s="405">
        <v>0</v>
      </c>
      <c r="K1847" s="405">
        <v>0</v>
      </c>
      <c r="L1847" s="405">
        <v>0</v>
      </c>
      <c r="M1847" s="405">
        <v>0</v>
      </c>
      <c r="N1847" s="405">
        <v>0</v>
      </c>
      <c r="O1847" s="405">
        <v>0</v>
      </c>
      <c r="P1847" s="405">
        <v>0</v>
      </c>
      <c r="Q1847" s="405">
        <v>0</v>
      </c>
      <c r="R1847" s="405">
        <v>0</v>
      </c>
      <c r="S1847" s="405">
        <v>0</v>
      </c>
      <c r="T1847" s="405">
        <v>0</v>
      </c>
    </row>
    <row r="1848" spans="1:20">
      <c r="A1848" s="405" t="s">
        <v>12802</v>
      </c>
      <c r="B1848" s="405" t="s">
        <v>12803</v>
      </c>
      <c r="C1848" s="405" t="s">
        <v>37</v>
      </c>
      <c r="D1848" s="405" t="s">
        <v>12804</v>
      </c>
      <c r="F1848" s="405">
        <v>11</v>
      </c>
      <c r="G1848" s="405">
        <v>13</v>
      </c>
      <c r="H1848" s="405">
        <v>11</v>
      </c>
      <c r="I1848" s="405">
        <v>15</v>
      </c>
      <c r="J1848" s="405">
        <v>4</v>
      </c>
      <c r="K1848" s="405">
        <v>0</v>
      </c>
      <c r="L1848" s="405">
        <v>0</v>
      </c>
      <c r="M1848" s="405">
        <v>0</v>
      </c>
      <c r="N1848" s="405">
        <v>12</v>
      </c>
      <c r="O1848" s="405">
        <v>9</v>
      </c>
      <c r="P1848" s="405">
        <v>7</v>
      </c>
      <c r="Q1848" s="405">
        <v>2</v>
      </c>
      <c r="R1848" s="405">
        <v>84</v>
      </c>
      <c r="S1848" s="405">
        <v>67</v>
      </c>
      <c r="T1848" s="405">
        <v>17</v>
      </c>
    </row>
    <row r="1849" spans="1:20">
      <c r="A1849" s="405" t="s">
        <v>12805</v>
      </c>
      <c r="B1849" s="405" t="s">
        <v>12789</v>
      </c>
      <c r="C1849" s="405" t="s">
        <v>37</v>
      </c>
      <c r="D1849" s="405" t="s">
        <v>12806</v>
      </c>
      <c r="F1849" s="405">
        <v>1</v>
      </c>
      <c r="G1849" s="405">
        <v>2</v>
      </c>
      <c r="H1849" s="405">
        <v>1</v>
      </c>
      <c r="I1849" s="405">
        <v>6</v>
      </c>
      <c r="J1849" s="405">
        <v>8</v>
      </c>
      <c r="K1849" s="405">
        <v>0</v>
      </c>
      <c r="L1849" s="405">
        <v>0</v>
      </c>
      <c r="M1849" s="405">
        <v>0</v>
      </c>
      <c r="N1849" s="405">
        <v>0</v>
      </c>
      <c r="O1849" s="405">
        <v>3</v>
      </c>
      <c r="P1849" s="405">
        <v>0</v>
      </c>
      <c r="Q1849" s="405">
        <v>0</v>
      </c>
      <c r="R1849" s="405">
        <v>21</v>
      </c>
      <c r="S1849" s="405">
        <v>19</v>
      </c>
      <c r="T1849" s="405">
        <v>2</v>
      </c>
    </row>
    <row r="1850" spans="1:20">
      <c r="A1850" s="405" t="s">
        <v>12807</v>
      </c>
      <c r="B1850" s="405" t="s">
        <v>7433</v>
      </c>
      <c r="C1850" s="405" t="s">
        <v>37</v>
      </c>
      <c r="D1850" s="405" t="s">
        <v>12808</v>
      </c>
      <c r="E1850" s="405" t="s">
        <v>12809</v>
      </c>
      <c r="F1850" s="405">
        <v>0</v>
      </c>
      <c r="G1850" s="405">
        <v>0</v>
      </c>
      <c r="H1850" s="405">
        <v>0</v>
      </c>
      <c r="I1850" s="405">
        <v>0</v>
      </c>
      <c r="J1850" s="405">
        <v>0</v>
      </c>
      <c r="K1850" s="405">
        <v>0</v>
      </c>
      <c r="L1850" s="405">
        <v>0</v>
      </c>
      <c r="M1850" s="405">
        <v>0</v>
      </c>
      <c r="N1850" s="405">
        <v>0</v>
      </c>
      <c r="O1850" s="405">
        <v>0</v>
      </c>
      <c r="P1850" s="405">
        <v>0</v>
      </c>
      <c r="Q1850" s="405">
        <v>0</v>
      </c>
      <c r="R1850" s="405">
        <v>0</v>
      </c>
      <c r="S1850" s="405">
        <v>0</v>
      </c>
      <c r="T1850" s="405">
        <v>0</v>
      </c>
    </row>
    <row r="1851" spans="1:20">
      <c r="A1851" s="405" t="s">
        <v>8218</v>
      </c>
      <c r="B1851" s="405" t="s">
        <v>7433</v>
      </c>
      <c r="C1851" s="405" t="s">
        <v>37</v>
      </c>
      <c r="D1851" s="405" t="s">
        <v>8219</v>
      </c>
      <c r="F1851" s="405">
        <v>0</v>
      </c>
      <c r="G1851" s="405">
        <v>0</v>
      </c>
      <c r="H1851" s="405">
        <v>0</v>
      </c>
      <c r="I1851" s="405">
        <v>0</v>
      </c>
      <c r="J1851" s="405">
        <v>0</v>
      </c>
      <c r="K1851" s="405">
        <v>0</v>
      </c>
      <c r="L1851" s="405">
        <v>0</v>
      </c>
      <c r="M1851" s="405">
        <v>0</v>
      </c>
      <c r="N1851" s="405">
        <v>0</v>
      </c>
      <c r="O1851" s="405">
        <v>0</v>
      </c>
      <c r="P1851" s="405">
        <v>0</v>
      </c>
      <c r="Q1851" s="405">
        <v>0</v>
      </c>
      <c r="R1851" s="405">
        <v>0</v>
      </c>
      <c r="S1851" s="405">
        <v>0</v>
      </c>
      <c r="T1851" s="405">
        <v>0</v>
      </c>
    </row>
    <row r="1852" spans="1:20">
      <c r="A1852" s="405" t="s">
        <v>12810</v>
      </c>
      <c r="B1852" s="405" t="s">
        <v>12811</v>
      </c>
      <c r="C1852" s="405" t="s">
        <v>37</v>
      </c>
      <c r="D1852" s="405" t="s">
        <v>12812</v>
      </c>
      <c r="F1852" s="405">
        <v>0</v>
      </c>
      <c r="G1852" s="405">
        <v>0</v>
      </c>
      <c r="H1852" s="405">
        <v>0</v>
      </c>
      <c r="I1852" s="405">
        <v>0</v>
      </c>
      <c r="J1852" s="405">
        <v>0</v>
      </c>
      <c r="K1852" s="405">
        <v>0</v>
      </c>
      <c r="L1852" s="405">
        <v>0</v>
      </c>
      <c r="M1852" s="405">
        <v>0</v>
      </c>
      <c r="N1852" s="405">
        <v>0</v>
      </c>
      <c r="O1852" s="405">
        <v>0</v>
      </c>
      <c r="P1852" s="405">
        <v>0</v>
      </c>
      <c r="Q1852" s="405">
        <v>0</v>
      </c>
      <c r="R1852" s="405">
        <v>0</v>
      </c>
      <c r="S1852" s="405">
        <v>0</v>
      </c>
      <c r="T1852" s="405">
        <v>0</v>
      </c>
    </row>
    <row r="1853" spans="1:20">
      <c r="A1853" s="405" t="s">
        <v>12813</v>
      </c>
      <c r="B1853" s="405" t="s">
        <v>8590</v>
      </c>
      <c r="C1853" s="405" t="s">
        <v>37</v>
      </c>
      <c r="D1853" s="405" t="s">
        <v>12814</v>
      </c>
      <c r="F1853" s="405">
        <v>0</v>
      </c>
      <c r="G1853" s="405">
        <v>0</v>
      </c>
      <c r="H1853" s="405">
        <v>0</v>
      </c>
      <c r="I1853" s="405">
        <v>0</v>
      </c>
      <c r="J1853" s="405">
        <v>0</v>
      </c>
      <c r="K1853" s="405">
        <v>0</v>
      </c>
      <c r="L1853" s="405">
        <v>0</v>
      </c>
      <c r="M1853" s="405">
        <v>0</v>
      </c>
      <c r="N1853" s="405">
        <v>0</v>
      </c>
      <c r="O1853" s="405">
        <v>0</v>
      </c>
      <c r="P1853" s="405">
        <v>0</v>
      </c>
      <c r="Q1853" s="405">
        <v>0</v>
      </c>
      <c r="R1853" s="405">
        <v>0</v>
      </c>
      <c r="S1853" s="405">
        <v>0</v>
      </c>
      <c r="T1853" s="405">
        <v>0</v>
      </c>
    </row>
    <row r="1854" spans="1:20">
      <c r="A1854" s="405" t="s">
        <v>12815</v>
      </c>
      <c r="B1854" s="405" t="s">
        <v>12816</v>
      </c>
      <c r="C1854" s="405" t="s">
        <v>37</v>
      </c>
      <c r="D1854" s="405" t="s">
        <v>12817</v>
      </c>
      <c r="F1854" s="405">
        <v>0</v>
      </c>
      <c r="G1854" s="405">
        <v>0</v>
      </c>
      <c r="H1854" s="405">
        <v>0</v>
      </c>
      <c r="I1854" s="405">
        <v>0</v>
      </c>
      <c r="J1854" s="405">
        <v>0</v>
      </c>
      <c r="K1854" s="405">
        <v>0</v>
      </c>
      <c r="L1854" s="405">
        <v>0</v>
      </c>
      <c r="M1854" s="405">
        <v>0</v>
      </c>
      <c r="N1854" s="405">
        <v>0</v>
      </c>
      <c r="O1854" s="405">
        <v>0</v>
      </c>
      <c r="P1854" s="405">
        <v>0</v>
      </c>
      <c r="Q1854" s="405">
        <v>0</v>
      </c>
      <c r="R1854" s="405">
        <v>0</v>
      </c>
      <c r="S1854" s="405">
        <v>0</v>
      </c>
      <c r="T1854" s="405">
        <v>0</v>
      </c>
    </row>
    <row r="1855" spans="1:20">
      <c r="A1855" s="405" t="s">
        <v>12818</v>
      </c>
      <c r="B1855" s="405" t="s">
        <v>9517</v>
      </c>
      <c r="C1855" s="405" t="s">
        <v>37</v>
      </c>
      <c r="D1855" s="405" t="s">
        <v>12819</v>
      </c>
      <c r="F1855" s="405">
        <v>0</v>
      </c>
      <c r="G1855" s="405">
        <v>0</v>
      </c>
      <c r="H1855" s="405">
        <v>0</v>
      </c>
      <c r="I1855" s="405">
        <v>0</v>
      </c>
      <c r="J1855" s="405">
        <v>0</v>
      </c>
      <c r="K1855" s="405">
        <v>0</v>
      </c>
      <c r="L1855" s="405">
        <v>0</v>
      </c>
      <c r="M1855" s="405">
        <v>0</v>
      </c>
      <c r="N1855" s="405">
        <v>0</v>
      </c>
      <c r="O1855" s="405">
        <v>0</v>
      </c>
      <c r="P1855" s="405">
        <v>0</v>
      </c>
      <c r="Q1855" s="405">
        <v>0</v>
      </c>
      <c r="R1855" s="405">
        <v>0</v>
      </c>
      <c r="S1855" s="405">
        <v>0</v>
      </c>
      <c r="T1855" s="405">
        <v>0</v>
      </c>
    </row>
    <row r="1856" spans="1:20">
      <c r="A1856" s="405" t="s">
        <v>12820</v>
      </c>
      <c r="B1856" s="405" t="s">
        <v>9238</v>
      </c>
      <c r="C1856" s="405" t="s">
        <v>37</v>
      </c>
      <c r="D1856" s="405" t="s">
        <v>12821</v>
      </c>
      <c r="F1856" s="405">
        <v>0</v>
      </c>
      <c r="G1856" s="405">
        <v>0</v>
      </c>
      <c r="H1856" s="405">
        <v>0</v>
      </c>
      <c r="I1856" s="405">
        <v>0</v>
      </c>
      <c r="J1856" s="405">
        <v>0</v>
      </c>
      <c r="K1856" s="405">
        <v>0</v>
      </c>
      <c r="L1856" s="405">
        <v>0</v>
      </c>
      <c r="M1856" s="405">
        <v>0</v>
      </c>
      <c r="N1856" s="405">
        <v>0</v>
      </c>
      <c r="O1856" s="405">
        <v>0</v>
      </c>
      <c r="P1856" s="405">
        <v>0</v>
      </c>
      <c r="Q1856" s="405">
        <v>0</v>
      </c>
      <c r="R1856" s="405">
        <v>0</v>
      </c>
      <c r="S1856" s="405">
        <v>0</v>
      </c>
      <c r="T1856" s="405">
        <v>0</v>
      </c>
    </row>
    <row r="1857" spans="1:20">
      <c r="A1857" s="405" t="s">
        <v>12822</v>
      </c>
      <c r="B1857" s="405" t="s">
        <v>12823</v>
      </c>
      <c r="C1857" s="405" t="s">
        <v>37</v>
      </c>
      <c r="D1857" s="405" t="s">
        <v>12824</v>
      </c>
      <c r="F1857" s="405">
        <v>0</v>
      </c>
      <c r="G1857" s="405">
        <v>0</v>
      </c>
      <c r="H1857" s="405">
        <v>0</v>
      </c>
      <c r="I1857" s="405">
        <v>0</v>
      </c>
      <c r="J1857" s="405">
        <v>0</v>
      </c>
      <c r="K1857" s="405">
        <v>0</v>
      </c>
      <c r="L1857" s="405">
        <v>0</v>
      </c>
      <c r="M1857" s="405">
        <v>0</v>
      </c>
      <c r="N1857" s="405">
        <v>0</v>
      </c>
      <c r="O1857" s="405">
        <v>0</v>
      </c>
      <c r="P1857" s="405">
        <v>0</v>
      </c>
      <c r="Q1857" s="405">
        <v>0</v>
      </c>
      <c r="R1857" s="405">
        <v>0</v>
      </c>
      <c r="S1857" s="405">
        <v>0</v>
      </c>
      <c r="T1857" s="405">
        <v>0</v>
      </c>
    </row>
    <row r="1858" spans="1:20">
      <c r="A1858" s="405" t="s">
        <v>12825</v>
      </c>
      <c r="B1858" s="405" t="s">
        <v>7123</v>
      </c>
      <c r="C1858" s="405" t="s">
        <v>37</v>
      </c>
      <c r="D1858" s="405" t="s">
        <v>8239</v>
      </c>
      <c r="E1858" s="405" t="s">
        <v>8240</v>
      </c>
      <c r="F1858" s="405">
        <v>2</v>
      </c>
      <c r="G1858" s="405">
        <v>7</v>
      </c>
      <c r="H1858" s="405">
        <v>0</v>
      </c>
      <c r="I1858" s="405">
        <v>3</v>
      </c>
      <c r="J1858" s="405">
        <v>0</v>
      </c>
      <c r="K1858" s="405">
        <v>0</v>
      </c>
      <c r="L1858" s="405">
        <v>1</v>
      </c>
      <c r="M1858" s="405">
        <v>0</v>
      </c>
      <c r="N1858" s="405">
        <v>0</v>
      </c>
      <c r="O1858" s="405">
        <v>2</v>
      </c>
      <c r="P1858" s="405">
        <v>1</v>
      </c>
      <c r="Q1858" s="405">
        <v>2</v>
      </c>
      <c r="R1858" s="405">
        <v>18</v>
      </c>
      <c r="S1858" s="405">
        <v>13</v>
      </c>
      <c r="T1858" s="405">
        <v>5</v>
      </c>
    </row>
    <row r="1859" spans="1:20">
      <c r="A1859" s="405" t="s">
        <v>2288</v>
      </c>
      <c r="B1859" s="405" t="s">
        <v>12826</v>
      </c>
      <c r="C1859" s="405" t="s">
        <v>37</v>
      </c>
      <c r="D1859" s="405" t="s">
        <v>2289</v>
      </c>
      <c r="E1859" s="405" t="s">
        <v>2290</v>
      </c>
      <c r="F1859" s="405">
        <v>1</v>
      </c>
      <c r="G1859" s="405">
        <v>1</v>
      </c>
      <c r="H1859" s="405">
        <v>3</v>
      </c>
      <c r="I1859" s="405">
        <v>2</v>
      </c>
      <c r="J1859" s="405">
        <v>2</v>
      </c>
      <c r="K1859" s="405">
        <v>0</v>
      </c>
      <c r="L1859" s="405">
        <v>0</v>
      </c>
      <c r="M1859" s="405">
        <v>0</v>
      </c>
      <c r="N1859" s="405">
        <v>1</v>
      </c>
      <c r="O1859" s="405">
        <v>0</v>
      </c>
      <c r="P1859" s="405">
        <v>18</v>
      </c>
      <c r="Q1859" s="405">
        <v>2</v>
      </c>
      <c r="R1859" s="405">
        <v>30</v>
      </c>
      <c r="S1859" s="405">
        <v>22</v>
      </c>
      <c r="T1859" s="405">
        <v>8</v>
      </c>
    </row>
    <row r="1860" spans="1:20">
      <c r="A1860" s="405" t="s">
        <v>12827</v>
      </c>
      <c r="B1860" s="405" t="s">
        <v>7183</v>
      </c>
      <c r="C1860" s="405" t="s">
        <v>37</v>
      </c>
      <c r="D1860" s="405" t="s">
        <v>8245</v>
      </c>
      <c r="E1860" s="405" t="s">
        <v>8246</v>
      </c>
      <c r="F1860" s="405">
        <v>0</v>
      </c>
      <c r="G1860" s="405">
        <v>0</v>
      </c>
      <c r="H1860" s="405">
        <v>0</v>
      </c>
      <c r="I1860" s="405">
        <v>0</v>
      </c>
      <c r="J1860" s="405">
        <v>0</v>
      </c>
      <c r="K1860" s="405">
        <v>0</v>
      </c>
      <c r="L1860" s="405">
        <v>0</v>
      </c>
      <c r="M1860" s="405">
        <v>0</v>
      </c>
      <c r="N1860" s="405">
        <v>0</v>
      </c>
      <c r="O1860" s="405">
        <v>0</v>
      </c>
      <c r="P1860" s="405">
        <v>0</v>
      </c>
      <c r="Q1860" s="405">
        <v>0</v>
      </c>
      <c r="R1860" s="405">
        <v>0</v>
      </c>
      <c r="S1860" s="405">
        <v>0</v>
      </c>
      <c r="T1860" s="405">
        <v>0</v>
      </c>
    </row>
    <row r="1861" spans="1:20">
      <c r="A1861" s="405" t="s">
        <v>12828</v>
      </c>
      <c r="B1861" s="405" t="s">
        <v>12829</v>
      </c>
      <c r="C1861" s="405" t="s">
        <v>37</v>
      </c>
      <c r="D1861" s="405" t="s">
        <v>12830</v>
      </c>
      <c r="F1861" s="405">
        <v>0</v>
      </c>
      <c r="G1861" s="405">
        <v>0</v>
      </c>
      <c r="H1861" s="405">
        <v>0</v>
      </c>
      <c r="I1861" s="405">
        <v>0</v>
      </c>
      <c r="J1861" s="405">
        <v>0</v>
      </c>
      <c r="K1861" s="405">
        <v>0</v>
      </c>
      <c r="L1861" s="405">
        <v>0</v>
      </c>
      <c r="M1861" s="405">
        <v>0</v>
      </c>
      <c r="N1861" s="405">
        <v>0</v>
      </c>
      <c r="O1861" s="405">
        <v>0</v>
      </c>
      <c r="P1861" s="405">
        <v>0</v>
      </c>
      <c r="Q1861" s="405">
        <v>0</v>
      </c>
      <c r="R1861" s="405">
        <v>0</v>
      </c>
      <c r="S1861" s="405">
        <v>0</v>
      </c>
      <c r="T1861" s="405">
        <v>0</v>
      </c>
    </row>
    <row r="1862" spans="1:20">
      <c r="A1862" s="405" t="s">
        <v>12831</v>
      </c>
      <c r="B1862" s="405" t="s">
        <v>10777</v>
      </c>
      <c r="C1862" s="405" t="s">
        <v>37</v>
      </c>
      <c r="D1862" s="405" t="s">
        <v>12832</v>
      </c>
      <c r="F1862" s="405">
        <v>0</v>
      </c>
      <c r="G1862" s="405">
        <v>0</v>
      </c>
      <c r="H1862" s="405">
        <v>0</v>
      </c>
      <c r="I1862" s="405">
        <v>0</v>
      </c>
      <c r="J1862" s="405">
        <v>0</v>
      </c>
      <c r="K1862" s="405">
        <v>0</v>
      </c>
      <c r="L1862" s="405">
        <v>0</v>
      </c>
      <c r="M1862" s="405">
        <v>0</v>
      </c>
      <c r="N1862" s="405">
        <v>0</v>
      </c>
      <c r="O1862" s="405">
        <v>0</v>
      </c>
      <c r="P1862" s="405">
        <v>0</v>
      </c>
      <c r="Q1862" s="405">
        <v>0</v>
      </c>
      <c r="R1862" s="405">
        <v>0</v>
      </c>
      <c r="S1862" s="405">
        <v>0</v>
      </c>
      <c r="T1862" s="405">
        <v>0</v>
      </c>
    </row>
    <row r="1863" spans="1:20">
      <c r="A1863" s="405" t="s">
        <v>12833</v>
      </c>
      <c r="B1863" s="405" t="s">
        <v>12834</v>
      </c>
      <c r="C1863" s="405" t="s">
        <v>37</v>
      </c>
      <c r="D1863" s="405" t="s">
        <v>12835</v>
      </c>
      <c r="F1863" s="405">
        <v>0</v>
      </c>
      <c r="G1863" s="405">
        <v>0</v>
      </c>
      <c r="H1863" s="405">
        <v>0</v>
      </c>
      <c r="I1863" s="405">
        <v>1</v>
      </c>
      <c r="J1863" s="405">
        <v>0</v>
      </c>
      <c r="K1863" s="405">
        <v>3</v>
      </c>
      <c r="L1863" s="405">
        <v>0</v>
      </c>
      <c r="M1863" s="405">
        <v>0</v>
      </c>
      <c r="N1863" s="405">
        <v>0</v>
      </c>
      <c r="O1863" s="405">
        <v>0</v>
      </c>
      <c r="P1863" s="405">
        <v>0</v>
      </c>
      <c r="Q1863" s="405">
        <v>0</v>
      </c>
      <c r="R1863" s="405">
        <v>4</v>
      </c>
      <c r="S1863" s="405">
        <v>3</v>
      </c>
      <c r="T1863" s="405">
        <v>1</v>
      </c>
    </row>
    <row r="1864" spans="1:20">
      <c r="A1864" s="405" t="s">
        <v>12836</v>
      </c>
      <c r="B1864" s="405" t="s">
        <v>12834</v>
      </c>
      <c r="C1864" s="405" t="s">
        <v>37</v>
      </c>
      <c r="D1864" s="405" t="s">
        <v>12837</v>
      </c>
      <c r="F1864" s="405">
        <v>0</v>
      </c>
      <c r="G1864" s="405">
        <v>0</v>
      </c>
      <c r="H1864" s="405">
        <v>0</v>
      </c>
      <c r="I1864" s="405">
        <v>0</v>
      </c>
      <c r="J1864" s="405">
        <v>0</v>
      </c>
      <c r="K1864" s="405">
        <v>0</v>
      </c>
      <c r="L1864" s="405">
        <v>0</v>
      </c>
      <c r="M1864" s="405">
        <v>0</v>
      </c>
      <c r="N1864" s="405">
        <v>0</v>
      </c>
      <c r="O1864" s="405">
        <v>0</v>
      </c>
      <c r="P1864" s="405">
        <v>0</v>
      </c>
      <c r="Q1864" s="405">
        <v>0</v>
      </c>
      <c r="R1864" s="405">
        <v>0</v>
      </c>
      <c r="S1864" s="405">
        <v>0</v>
      </c>
      <c r="T1864" s="405">
        <v>0</v>
      </c>
    </row>
    <row r="1865" spans="1:20">
      <c r="A1865" s="405" t="s">
        <v>12838</v>
      </c>
      <c r="B1865" s="405" t="s">
        <v>12834</v>
      </c>
      <c r="C1865" s="405" t="s">
        <v>37</v>
      </c>
      <c r="D1865" s="405" t="s">
        <v>12839</v>
      </c>
      <c r="F1865" s="405">
        <v>0</v>
      </c>
      <c r="G1865" s="405">
        <v>1</v>
      </c>
      <c r="H1865" s="405">
        <v>0</v>
      </c>
      <c r="I1865" s="405">
        <v>0</v>
      </c>
      <c r="J1865" s="405">
        <v>2</v>
      </c>
      <c r="K1865" s="405">
        <v>0</v>
      </c>
      <c r="L1865" s="405">
        <v>0</v>
      </c>
      <c r="M1865" s="405">
        <v>0</v>
      </c>
      <c r="N1865" s="405">
        <v>0</v>
      </c>
      <c r="O1865" s="405">
        <v>2</v>
      </c>
      <c r="P1865" s="405">
        <v>0</v>
      </c>
      <c r="Q1865" s="405">
        <v>0</v>
      </c>
      <c r="R1865" s="405">
        <v>5</v>
      </c>
      <c r="S1865" s="405">
        <v>4</v>
      </c>
      <c r="T1865" s="405">
        <v>1</v>
      </c>
    </row>
    <row r="1866" spans="1:20">
      <c r="A1866" s="405" t="s">
        <v>12840</v>
      </c>
      <c r="B1866" s="405" t="s">
        <v>8679</v>
      </c>
      <c r="C1866" s="405" t="s">
        <v>37</v>
      </c>
      <c r="D1866" s="405" t="s">
        <v>12841</v>
      </c>
      <c r="E1866" s="405" t="s">
        <v>12842</v>
      </c>
      <c r="F1866" s="405">
        <v>0</v>
      </c>
      <c r="G1866" s="405">
        <v>7</v>
      </c>
      <c r="H1866" s="405">
        <v>9</v>
      </c>
      <c r="I1866" s="405">
        <v>8</v>
      </c>
      <c r="J1866" s="405">
        <v>9</v>
      </c>
      <c r="K1866" s="405">
        <v>1</v>
      </c>
      <c r="L1866" s="405">
        <v>0</v>
      </c>
      <c r="M1866" s="405">
        <v>0</v>
      </c>
      <c r="N1866" s="405">
        <v>25</v>
      </c>
      <c r="O1866" s="405">
        <v>12</v>
      </c>
      <c r="P1866" s="405">
        <v>24</v>
      </c>
      <c r="Q1866" s="405">
        <v>10</v>
      </c>
      <c r="R1866" s="405">
        <v>105</v>
      </c>
      <c r="S1866" s="405">
        <v>78</v>
      </c>
      <c r="T1866" s="405">
        <v>27</v>
      </c>
    </row>
    <row r="1867" spans="1:20">
      <c r="A1867" s="405" t="s">
        <v>12843</v>
      </c>
      <c r="B1867" s="405" t="s">
        <v>8679</v>
      </c>
      <c r="C1867" s="405" t="s">
        <v>37</v>
      </c>
      <c r="D1867" s="405" t="s">
        <v>12844</v>
      </c>
      <c r="E1867" s="405" t="s">
        <v>12845</v>
      </c>
      <c r="F1867" s="405">
        <v>0</v>
      </c>
      <c r="G1867" s="405">
        <v>0</v>
      </c>
      <c r="H1867" s="405">
        <v>0</v>
      </c>
      <c r="I1867" s="405">
        <v>0</v>
      </c>
      <c r="J1867" s="405">
        <v>0</v>
      </c>
      <c r="K1867" s="405">
        <v>0</v>
      </c>
      <c r="L1867" s="405">
        <v>0</v>
      </c>
      <c r="M1867" s="405">
        <v>0</v>
      </c>
      <c r="N1867" s="405">
        <v>0</v>
      </c>
      <c r="O1867" s="405">
        <v>0</v>
      </c>
      <c r="P1867" s="405">
        <v>0</v>
      </c>
      <c r="Q1867" s="405">
        <v>0</v>
      </c>
      <c r="R1867" s="405">
        <v>0</v>
      </c>
      <c r="S1867" s="405">
        <v>0</v>
      </c>
      <c r="T1867" s="405">
        <v>0</v>
      </c>
    </row>
    <row r="1868" spans="1:20">
      <c r="A1868" s="405" t="s">
        <v>12846</v>
      </c>
      <c r="B1868" s="405" t="s">
        <v>12847</v>
      </c>
      <c r="C1868" s="405" t="s">
        <v>37</v>
      </c>
      <c r="D1868" s="405" t="s">
        <v>12848</v>
      </c>
      <c r="F1868" s="405">
        <v>0</v>
      </c>
      <c r="G1868" s="405">
        <v>1</v>
      </c>
      <c r="H1868" s="405">
        <v>6</v>
      </c>
      <c r="I1868" s="405">
        <v>0</v>
      </c>
      <c r="J1868" s="405">
        <v>0</v>
      </c>
      <c r="K1868" s="405">
        <v>0</v>
      </c>
      <c r="L1868" s="405">
        <v>0</v>
      </c>
      <c r="M1868" s="405">
        <v>0</v>
      </c>
      <c r="N1868" s="405">
        <v>5</v>
      </c>
      <c r="O1868" s="405">
        <v>1</v>
      </c>
      <c r="P1868" s="405">
        <v>2</v>
      </c>
      <c r="Q1868" s="405">
        <v>1</v>
      </c>
      <c r="R1868" s="405">
        <v>16</v>
      </c>
      <c r="S1868" s="405">
        <v>14</v>
      </c>
      <c r="T1868" s="405">
        <v>2</v>
      </c>
    </row>
    <row r="1869" spans="1:20">
      <c r="A1869" s="405" t="s">
        <v>12849</v>
      </c>
      <c r="B1869" s="405" t="s">
        <v>12849</v>
      </c>
      <c r="C1869" s="405" t="s">
        <v>37</v>
      </c>
      <c r="D1869" s="405" t="s">
        <v>12850</v>
      </c>
      <c r="F1869" s="405">
        <v>1</v>
      </c>
      <c r="G1869" s="405">
        <v>4</v>
      </c>
      <c r="H1869" s="405">
        <v>5</v>
      </c>
      <c r="I1869" s="405">
        <v>4</v>
      </c>
      <c r="J1869" s="405">
        <v>9</v>
      </c>
      <c r="K1869" s="405">
        <v>0</v>
      </c>
      <c r="L1869" s="405">
        <v>0</v>
      </c>
      <c r="M1869" s="405">
        <v>0</v>
      </c>
      <c r="N1869" s="405">
        <v>1</v>
      </c>
      <c r="O1869" s="405">
        <v>20</v>
      </c>
      <c r="P1869" s="405">
        <v>14</v>
      </c>
      <c r="Q1869" s="405">
        <v>1</v>
      </c>
      <c r="R1869" s="405">
        <v>59</v>
      </c>
      <c r="S1869" s="405">
        <v>46</v>
      </c>
      <c r="T1869" s="405">
        <v>13</v>
      </c>
    </row>
    <row r="1870" spans="1:20">
      <c r="A1870" s="405" t="s">
        <v>12851</v>
      </c>
      <c r="B1870" s="405" t="s">
        <v>12852</v>
      </c>
      <c r="C1870" s="405" t="s">
        <v>37</v>
      </c>
      <c r="D1870" s="405" t="s">
        <v>12853</v>
      </c>
      <c r="F1870" s="405">
        <v>0</v>
      </c>
      <c r="G1870" s="405">
        <v>2</v>
      </c>
      <c r="H1870" s="405">
        <v>0</v>
      </c>
      <c r="I1870" s="405">
        <v>1</v>
      </c>
      <c r="J1870" s="405">
        <v>1</v>
      </c>
      <c r="K1870" s="405">
        <v>0</v>
      </c>
      <c r="L1870" s="405">
        <v>0</v>
      </c>
      <c r="M1870" s="405">
        <v>0</v>
      </c>
      <c r="N1870" s="405">
        <v>0</v>
      </c>
      <c r="O1870" s="405">
        <v>0</v>
      </c>
      <c r="P1870" s="405">
        <v>4</v>
      </c>
      <c r="Q1870" s="405">
        <v>5</v>
      </c>
      <c r="R1870" s="405">
        <v>13</v>
      </c>
      <c r="S1870" s="405">
        <v>11</v>
      </c>
      <c r="T1870" s="405">
        <v>2</v>
      </c>
    </row>
    <row r="1871" spans="1:20">
      <c r="A1871" s="405" t="s">
        <v>12854</v>
      </c>
      <c r="B1871" s="405" t="s">
        <v>12855</v>
      </c>
      <c r="C1871" s="405" t="s">
        <v>37</v>
      </c>
      <c r="D1871" s="405" t="s">
        <v>12856</v>
      </c>
      <c r="F1871" s="405">
        <v>0</v>
      </c>
      <c r="G1871" s="405">
        <v>0</v>
      </c>
      <c r="H1871" s="405">
        <v>2</v>
      </c>
      <c r="I1871" s="405">
        <v>3</v>
      </c>
      <c r="J1871" s="405">
        <v>7</v>
      </c>
      <c r="K1871" s="405">
        <v>2</v>
      </c>
      <c r="L1871" s="405">
        <v>0</v>
      </c>
      <c r="M1871" s="405">
        <v>0</v>
      </c>
      <c r="N1871" s="405">
        <v>5</v>
      </c>
      <c r="O1871" s="405">
        <v>4</v>
      </c>
      <c r="P1871" s="405">
        <v>5</v>
      </c>
      <c r="Q1871" s="405">
        <v>2</v>
      </c>
      <c r="R1871" s="405">
        <v>30</v>
      </c>
      <c r="S1871" s="405">
        <v>24</v>
      </c>
      <c r="T1871" s="405">
        <v>6</v>
      </c>
    </row>
    <row r="1872" spans="1:20">
      <c r="A1872" s="405" t="s">
        <v>12857</v>
      </c>
      <c r="B1872" s="405" t="s">
        <v>9175</v>
      </c>
      <c r="C1872" s="405" t="s">
        <v>37</v>
      </c>
      <c r="D1872" s="405" t="s">
        <v>12858</v>
      </c>
      <c r="E1872" s="405" t="s">
        <v>12859</v>
      </c>
      <c r="F1872" s="405">
        <v>0</v>
      </c>
      <c r="G1872" s="405">
        <v>1</v>
      </c>
      <c r="H1872" s="405">
        <v>7</v>
      </c>
      <c r="I1872" s="405">
        <v>2</v>
      </c>
      <c r="J1872" s="405">
        <v>0</v>
      </c>
      <c r="K1872" s="405">
        <v>0</v>
      </c>
      <c r="L1872" s="405">
        <v>0</v>
      </c>
      <c r="M1872" s="405">
        <v>0</v>
      </c>
      <c r="N1872" s="405">
        <v>0</v>
      </c>
      <c r="O1872" s="405">
        <v>3</v>
      </c>
      <c r="P1872" s="405">
        <v>2</v>
      </c>
      <c r="Q1872" s="405">
        <v>0</v>
      </c>
      <c r="R1872" s="405">
        <v>15</v>
      </c>
      <c r="S1872" s="405">
        <v>9</v>
      </c>
      <c r="T1872" s="405">
        <v>6</v>
      </c>
    </row>
    <row r="1873" spans="1:20">
      <c r="A1873" s="405" t="s">
        <v>12860</v>
      </c>
      <c r="B1873" s="405" t="s">
        <v>8647</v>
      </c>
      <c r="C1873" s="405" t="s">
        <v>37</v>
      </c>
      <c r="D1873" s="405" t="s">
        <v>12861</v>
      </c>
      <c r="E1873" s="405" t="s">
        <v>12862</v>
      </c>
      <c r="F1873" s="405">
        <v>0</v>
      </c>
      <c r="G1873" s="405">
        <v>0</v>
      </c>
      <c r="H1873" s="405">
        <v>0</v>
      </c>
      <c r="I1873" s="405">
        <v>0</v>
      </c>
      <c r="J1873" s="405">
        <v>0</v>
      </c>
      <c r="K1873" s="405">
        <v>0</v>
      </c>
      <c r="L1873" s="405">
        <v>0</v>
      </c>
      <c r="M1873" s="405">
        <v>0</v>
      </c>
      <c r="N1873" s="405">
        <v>0</v>
      </c>
      <c r="O1873" s="405">
        <v>0</v>
      </c>
      <c r="P1873" s="405">
        <v>0</v>
      </c>
      <c r="Q1873" s="405">
        <v>0</v>
      </c>
      <c r="R1873" s="405">
        <v>0</v>
      </c>
      <c r="S1873" s="405">
        <v>0</v>
      </c>
      <c r="T1873" s="405">
        <v>0</v>
      </c>
    </row>
    <row r="1874" spans="1:20">
      <c r="A1874" s="405" t="s">
        <v>12863</v>
      </c>
      <c r="B1874" s="405" t="s">
        <v>9724</v>
      </c>
      <c r="C1874" s="405" t="s">
        <v>37</v>
      </c>
      <c r="D1874" s="405" t="s">
        <v>12864</v>
      </c>
      <c r="E1874" s="405" t="s">
        <v>12865</v>
      </c>
      <c r="F1874" s="405">
        <v>0</v>
      </c>
      <c r="G1874" s="405">
        <v>0</v>
      </c>
      <c r="H1874" s="405">
        <v>0</v>
      </c>
      <c r="I1874" s="405">
        <v>0</v>
      </c>
      <c r="J1874" s="405">
        <v>0</v>
      </c>
      <c r="K1874" s="405">
        <v>0</v>
      </c>
      <c r="L1874" s="405">
        <v>0</v>
      </c>
      <c r="M1874" s="405">
        <v>0</v>
      </c>
      <c r="N1874" s="405">
        <v>0</v>
      </c>
      <c r="O1874" s="405">
        <v>0</v>
      </c>
      <c r="P1874" s="405">
        <v>0</v>
      </c>
      <c r="Q1874" s="405">
        <v>0</v>
      </c>
      <c r="R1874" s="405">
        <v>0</v>
      </c>
      <c r="S1874" s="405">
        <v>0</v>
      </c>
      <c r="T1874" s="405">
        <v>0</v>
      </c>
    </row>
    <row r="1875" spans="1:20">
      <c r="A1875" s="405" t="s">
        <v>12866</v>
      </c>
      <c r="B1875" s="405" t="s">
        <v>9514</v>
      </c>
      <c r="C1875" s="405" t="s">
        <v>37</v>
      </c>
      <c r="D1875" s="405" t="s">
        <v>12867</v>
      </c>
      <c r="F1875" s="405">
        <v>0</v>
      </c>
      <c r="G1875" s="405">
        <v>0</v>
      </c>
      <c r="H1875" s="405">
        <v>0</v>
      </c>
      <c r="I1875" s="405">
        <v>0</v>
      </c>
      <c r="J1875" s="405">
        <v>0</v>
      </c>
      <c r="K1875" s="405">
        <v>0</v>
      </c>
      <c r="L1875" s="405">
        <v>0</v>
      </c>
      <c r="M1875" s="405">
        <v>0</v>
      </c>
      <c r="N1875" s="405">
        <v>0</v>
      </c>
      <c r="O1875" s="405">
        <v>0</v>
      </c>
      <c r="P1875" s="405">
        <v>0</v>
      </c>
      <c r="Q1875" s="405">
        <v>0</v>
      </c>
      <c r="R1875" s="405">
        <v>0</v>
      </c>
      <c r="S1875" s="405">
        <v>0</v>
      </c>
      <c r="T1875" s="405">
        <v>0</v>
      </c>
    </row>
    <row r="1876" spans="1:20">
      <c r="A1876" s="405" t="s">
        <v>12868</v>
      </c>
      <c r="B1876" s="405" t="s">
        <v>8647</v>
      </c>
      <c r="C1876" s="405" t="s">
        <v>37</v>
      </c>
      <c r="D1876" s="405" t="s">
        <v>12869</v>
      </c>
      <c r="E1876" s="405" t="s">
        <v>12870</v>
      </c>
      <c r="F1876" s="405">
        <v>0</v>
      </c>
      <c r="G1876" s="405">
        <v>0</v>
      </c>
      <c r="H1876" s="405">
        <v>0</v>
      </c>
      <c r="I1876" s="405">
        <v>0</v>
      </c>
      <c r="J1876" s="405">
        <v>0</v>
      </c>
      <c r="K1876" s="405">
        <v>0</v>
      </c>
      <c r="L1876" s="405">
        <v>0</v>
      </c>
      <c r="M1876" s="405">
        <v>0</v>
      </c>
      <c r="N1876" s="405">
        <v>0</v>
      </c>
      <c r="O1876" s="405">
        <v>0</v>
      </c>
      <c r="P1876" s="405">
        <v>0</v>
      </c>
      <c r="Q1876" s="405">
        <v>0</v>
      </c>
      <c r="R1876" s="405">
        <v>0</v>
      </c>
      <c r="S1876" s="405">
        <v>0</v>
      </c>
      <c r="T1876" s="405">
        <v>0</v>
      </c>
    </row>
    <row r="1877" spans="1:20">
      <c r="A1877" s="405" t="s">
        <v>2330</v>
      </c>
      <c r="B1877" s="405" t="s">
        <v>4113</v>
      </c>
      <c r="C1877" s="405" t="s">
        <v>37</v>
      </c>
      <c r="D1877" s="405" t="s">
        <v>2331</v>
      </c>
      <c r="E1877" s="405" t="s">
        <v>2332</v>
      </c>
      <c r="F1877" s="405">
        <v>1</v>
      </c>
      <c r="G1877" s="405">
        <v>5</v>
      </c>
      <c r="H1877" s="405">
        <v>9</v>
      </c>
      <c r="I1877" s="405">
        <v>18</v>
      </c>
      <c r="J1877" s="405">
        <v>20</v>
      </c>
      <c r="K1877" s="405">
        <v>0</v>
      </c>
      <c r="L1877" s="405">
        <v>1</v>
      </c>
      <c r="M1877" s="405">
        <v>0</v>
      </c>
      <c r="N1877" s="405">
        <v>1</v>
      </c>
      <c r="O1877" s="405">
        <v>5</v>
      </c>
      <c r="P1877" s="405">
        <v>28</v>
      </c>
      <c r="Q1877" s="405">
        <v>5</v>
      </c>
      <c r="R1877" s="405">
        <v>93</v>
      </c>
      <c r="S1877" s="405">
        <v>61</v>
      </c>
      <c r="T1877" s="405">
        <v>32</v>
      </c>
    </row>
    <row r="1878" spans="1:20">
      <c r="A1878" s="405" t="s">
        <v>12871</v>
      </c>
      <c r="B1878" s="405" t="s">
        <v>8664</v>
      </c>
      <c r="C1878" s="405" t="s">
        <v>37</v>
      </c>
      <c r="D1878" s="405" t="s">
        <v>12872</v>
      </c>
      <c r="F1878" s="405">
        <v>0</v>
      </c>
      <c r="G1878" s="405">
        <v>0</v>
      </c>
      <c r="H1878" s="405">
        <v>2</v>
      </c>
      <c r="I1878" s="405">
        <v>2</v>
      </c>
      <c r="J1878" s="405">
        <v>1</v>
      </c>
      <c r="K1878" s="405">
        <v>0</v>
      </c>
      <c r="L1878" s="405">
        <v>0</v>
      </c>
      <c r="M1878" s="405">
        <v>0</v>
      </c>
      <c r="N1878" s="405">
        <v>0</v>
      </c>
      <c r="O1878" s="405">
        <v>1</v>
      </c>
      <c r="P1878" s="405">
        <v>4</v>
      </c>
      <c r="Q1878" s="405">
        <v>4</v>
      </c>
      <c r="R1878" s="405">
        <v>14</v>
      </c>
      <c r="S1878" s="405">
        <v>10</v>
      </c>
      <c r="T1878" s="405">
        <v>4</v>
      </c>
    </row>
    <row r="1879" spans="1:20">
      <c r="A1879" s="405" t="s">
        <v>12873</v>
      </c>
      <c r="B1879" s="405" t="s">
        <v>8647</v>
      </c>
      <c r="C1879" s="405" t="s">
        <v>37</v>
      </c>
      <c r="D1879" s="405" t="s">
        <v>12874</v>
      </c>
      <c r="E1879" s="405" t="s">
        <v>12875</v>
      </c>
      <c r="F1879" s="405">
        <v>0</v>
      </c>
      <c r="G1879" s="405">
        <v>0</v>
      </c>
      <c r="H1879" s="405">
        <v>0</v>
      </c>
      <c r="I1879" s="405">
        <v>0</v>
      </c>
      <c r="J1879" s="405">
        <v>0</v>
      </c>
      <c r="K1879" s="405">
        <v>0</v>
      </c>
      <c r="L1879" s="405">
        <v>0</v>
      </c>
      <c r="M1879" s="405">
        <v>0</v>
      </c>
      <c r="N1879" s="405">
        <v>0</v>
      </c>
      <c r="O1879" s="405">
        <v>0</v>
      </c>
      <c r="P1879" s="405">
        <v>0</v>
      </c>
      <c r="Q1879" s="405">
        <v>0</v>
      </c>
      <c r="R1879" s="405">
        <v>0</v>
      </c>
      <c r="S1879" s="405">
        <v>0</v>
      </c>
      <c r="T1879" s="405">
        <v>0</v>
      </c>
    </row>
    <row r="1880" spans="1:20">
      <c r="A1880" s="405" t="s">
        <v>12876</v>
      </c>
      <c r="B1880" s="405" t="s">
        <v>12877</v>
      </c>
      <c r="C1880" s="405" t="s">
        <v>37</v>
      </c>
      <c r="D1880" s="405" t="s">
        <v>12878</v>
      </c>
      <c r="F1880" s="405">
        <v>0</v>
      </c>
      <c r="G1880" s="405">
        <v>0</v>
      </c>
      <c r="H1880" s="405">
        <v>0</v>
      </c>
      <c r="I1880" s="405">
        <v>0</v>
      </c>
      <c r="J1880" s="405">
        <v>0</v>
      </c>
      <c r="K1880" s="405">
        <v>0</v>
      </c>
      <c r="L1880" s="405">
        <v>0</v>
      </c>
      <c r="M1880" s="405">
        <v>0</v>
      </c>
      <c r="N1880" s="405">
        <v>0</v>
      </c>
      <c r="O1880" s="405">
        <v>0</v>
      </c>
      <c r="P1880" s="405">
        <v>0</v>
      </c>
      <c r="Q1880" s="405">
        <v>0</v>
      </c>
      <c r="R1880" s="405">
        <v>0</v>
      </c>
      <c r="S1880" s="405">
        <v>0</v>
      </c>
      <c r="T1880" s="405">
        <v>0</v>
      </c>
    </row>
    <row r="1881" spans="1:20">
      <c r="A1881" s="405" t="s">
        <v>12879</v>
      </c>
      <c r="B1881" s="405" t="s">
        <v>9687</v>
      </c>
      <c r="C1881" s="405" t="s">
        <v>37</v>
      </c>
      <c r="D1881" s="405" t="s">
        <v>12880</v>
      </c>
      <c r="F1881" s="405">
        <v>0</v>
      </c>
      <c r="G1881" s="405">
        <v>0</v>
      </c>
      <c r="H1881" s="405">
        <v>0</v>
      </c>
      <c r="I1881" s="405">
        <v>0</v>
      </c>
      <c r="J1881" s="405">
        <v>0</v>
      </c>
      <c r="K1881" s="405">
        <v>0</v>
      </c>
      <c r="L1881" s="405">
        <v>0</v>
      </c>
      <c r="M1881" s="405">
        <v>0</v>
      </c>
      <c r="N1881" s="405">
        <v>0</v>
      </c>
      <c r="O1881" s="405">
        <v>0</v>
      </c>
      <c r="P1881" s="405">
        <v>0</v>
      </c>
      <c r="Q1881" s="405">
        <v>0</v>
      </c>
      <c r="R1881" s="405">
        <v>0</v>
      </c>
      <c r="S1881" s="405">
        <v>0</v>
      </c>
      <c r="T1881" s="405">
        <v>0</v>
      </c>
    </row>
    <row r="1882" spans="1:20">
      <c r="A1882" s="405" t="s">
        <v>12881</v>
      </c>
      <c r="B1882" s="405" t="s">
        <v>8579</v>
      </c>
      <c r="C1882" s="405" t="s">
        <v>37</v>
      </c>
      <c r="D1882" s="405" t="s">
        <v>12882</v>
      </c>
      <c r="E1882" s="405" t="s">
        <v>12883</v>
      </c>
      <c r="F1882" s="405">
        <v>4</v>
      </c>
      <c r="G1882" s="405">
        <v>3</v>
      </c>
      <c r="H1882" s="405">
        <v>13</v>
      </c>
      <c r="I1882" s="405">
        <v>39</v>
      </c>
      <c r="J1882" s="405">
        <v>20</v>
      </c>
      <c r="K1882" s="405">
        <v>0</v>
      </c>
      <c r="L1882" s="405">
        <v>1</v>
      </c>
      <c r="M1882" s="405">
        <v>1</v>
      </c>
      <c r="N1882" s="405">
        <v>16</v>
      </c>
      <c r="O1882" s="405">
        <v>11</v>
      </c>
      <c r="P1882" s="405">
        <v>32</v>
      </c>
      <c r="Q1882" s="405">
        <v>6</v>
      </c>
      <c r="R1882" s="405">
        <v>146</v>
      </c>
      <c r="S1882" s="405">
        <v>88</v>
      </c>
      <c r="T1882" s="405">
        <v>58</v>
      </c>
    </row>
    <row r="1883" spans="1:20">
      <c r="A1883" s="405" t="s">
        <v>2930</v>
      </c>
      <c r="B1883" s="405" t="s">
        <v>8848</v>
      </c>
      <c r="C1883" s="405" t="s">
        <v>37</v>
      </c>
      <c r="D1883" s="405" t="s">
        <v>2931</v>
      </c>
      <c r="F1883" s="405">
        <v>0</v>
      </c>
      <c r="G1883" s="405">
        <v>0</v>
      </c>
      <c r="H1883" s="405">
        <v>3</v>
      </c>
      <c r="I1883" s="405">
        <v>4</v>
      </c>
      <c r="J1883" s="405">
        <v>6</v>
      </c>
      <c r="K1883" s="405">
        <v>0</v>
      </c>
      <c r="L1883" s="405">
        <v>0</v>
      </c>
      <c r="M1883" s="405">
        <v>1</v>
      </c>
      <c r="N1883" s="405">
        <v>1</v>
      </c>
      <c r="O1883" s="405">
        <v>5</v>
      </c>
      <c r="P1883" s="405">
        <v>16</v>
      </c>
      <c r="Q1883" s="405">
        <v>15</v>
      </c>
      <c r="R1883" s="405">
        <v>51</v>
      </c>
      <c r="S1883" s="405">
        <v>31</v>
      </c>
      <c r="T1883" s="405">
        <v>20</v>
      </c>
    </row>
    <row r="1884" spans="1:20">
      <c r="A1884" s="405" t="s">
        <v>12884</v>
      </c>
      <c r="B1884" s="405" t="s">
        <v>12885</v>
      </c>
      <c r="C1884" s="405" t="s">
        <v>37</v>
      </c>
      <c r="D1884" s="405" t="s">
        <v>8254</v>
      </c>
      <c r="F1884" s="405">
        <v>0</v>
      </c>
      <c r="G1884" s="405">
        <v>0</v>
      </c>
      <c r="H1884" s="405">
        <v>0</v>
      </c>
      <c r="I1884" s="405">
        <v>0</v>
      </c>
      <c r="J1884" s="405">
        <v>0</v>
      </c>
      <c r="K1884" s="405">
        <v>0</v>
      </c>
      <c r="L1884" s="405">
        <v>0</v>
      </c>
      <c r="M1884" s="405">
        <v>0</v>
      </c>
      <c r="N1884" s="405">
        <v>0</v>
      </c>
      <c r="O1884" s="405">
        <v>0</v>
      </c>
      <c r="P1884" s="405">
        <v>0</v>
      </c>
      <c r="Q1884" s="405">
        <v>0</v>
      </c>
      <c r="R1884" s="405">
        <v>0</v>
      </c>
      <c r="S1884" s="405">
        <v>0</v>
      </c>
      <c r="T1884" s="405">
        <v>0</v>
      </c>
    </row>
    <row r="1885" spans="1:20">
      <c r="A1885" s="405" t="s">
        <v>2509</v>
      </c>
      <c r="B1885" s="405" t="s">
        <v>7191</v>
      </c>
      <c r="C1885" s="405" t="s">
        <v>37</v>
      </c>
      <c r="D1885" s="405" t="s">
        <v>2510</v>
      </c>
      <c r="E1885" s="405" t="s">
        <v>2511</v>
      </c>
      <c r="F1885" s="405">
        <v>0</v>
      </c>
      <c r="G1885" s="405">
        <v>1</v>
      </c>
      <c r="H1885" s="405">
        <v>0</v>
      </c>
      <c r="I1885" s="405">
        <v>0</v>
      </c>
      <c r="J1885" s="405">
        <v>0</v>
      </c>
      <c r="K1885" s="405">
        <v>0</v>
      </c>
      <c r="L1885" s="405">
        <v>0</v>
      </c>
      <c r="M1885" s="405">
        <v>0</v>
      </c>
      <c r="N1885" s="405">
        <v>4</v>
      </c>
      <c r="O1885" s="405">
        <v>0</v>
      </c>
      <c r="P1885" s="405">
        <v>0</v>
      </c>
      <c r="Q1885" s="405">
        <v>3</v>
      </c>
      <c r="R1885" s="405">
        <v>8</v>
      </c>
      <c r="S1885" s="405">
        <v>5</v>
      </c>
      <c r="T1885" s="405">
        <v>3</v>
      </c>
    </row>
    <row r="1886" spans="1:20">
      <c r="A1886" s="405" t="s">
        <v>12886</v>
      </c>
      <c r="B1886" s="405" t="s">
        <v>4113</v>
      </c>
      <c r="C1886" s="405" t="s">
        <v>37</v>
      </c>
      <c r="D1886" s="405" t="s">
        <v>12887</v>
      </c>
      <c r="E1886" s="405" t="s">
        <v>12888</v>
      </c>
      <c r="F1886" s="405">
        <v>0</v>
      </c>
      <c r="G1886" s="405">
        <v>0</v>
      </c>
      <c r="H1886" s="405">
        <v>0</v>
      </c>
      <c r="I1886" s="405">
        <v>0</v>
      </c>
      <c r="J1886" s="405">
        <v>0</v>
      </c>
      <c r="K1886" s="405">
        <v>0</v>
      </c>
      <c r="L1886" s="405">
        <v>0</v>
      </c>
      <c r="M1886" s="405">
        <v>0</v>
      </c>
      <c r="N1886" s="405">
        <v>0</v>
      </c>
      <c r="O1886" s="405">
        <v>0</v>
      </c>
      <c r="P1886" s="405">
        <v>0</v>
      </c>
      <c r="Q1886" s="405">
        <v>0</v>
      </c>
      <c r="R1886" s="405">
        <v>0</v>
      </c>
      <c r="S1886" s="405">
        <v>0</v>
      </c>
      <c r="T1886" s="405">
        <v>0</v>
      </c>
    </row>
    <row r="1887" spans="1:20">
      <c r="A1887" s="405" t="s">
        <v>12889</v>
      </c>
      <c r="B1887" s="405" t="s">
        <v>12889</v>
      </c>
      <c r="C1887" s="405" t="s">
        <v>37</v>
      </c>
      <c r="D1887" s="405" t="s">
        <v>12890</v>
      </c>
      <c r="F1887" s="405">
        <v>0</v>
      </c>
      <c r="G1887" s="405">
        <v>1</v>
      </c>
      <c r="H1887" s="405">
        <v>1</v>
      </c>
      <c r="I1887" s="405">
        <v>1</v>
      </c>
      <c r="J1887" s="405">
        <v>0</v>
      </c>
      <c r="K1887" s="405">
        <v>0</v>
      </c>
      <c r="L1887" s="405">
        <v>0</v>
      </c>
      <c r="M1887" s="405">
        <v>0</v>
      </c>
      <c r="N1887" s="405">
        <v>0</v>
      </c>
      <c r="O1887" s="405">
        <v>2</v>
      </c>
      <c r="P1887" s="405">
        <v>5</v>
      </c>
      <c r="Q1887" s="405">
        <v>1</v>
      </c>
      <c r="R1887" s="405">
        <v>11</v>
      </c>
      <c r="S1887" s="405">
        <v>7</v>
      </c>
      <c r="T1887" s="405">
        <v>4</v>
      </c>
    </row>
    <row r="1888" spans="1:20">
      <c r="A1888" s="405" t="s">
        <v>12891</v>
      </c>
      <c r="B1888" s="405" t="s">
        <v>12892</v>
      </c>
      <c r="C1888" s="405" t="s">
        <v>37</v>
      </c>
      <c r="D1888" s="405" t="s">
        <v>12893</v>
      </c>
      <c r="F1888" s="405">
        <v>0</v>
      </c>
      <c r="G1888" s="405">
        <v>0</v>
      </c>
      <c r="H1888" s="405">
        <v>0</v>
      </c>
      <c r="I1888" s="405">
        <v>0</v>
      </c>
      <c r="J1888" s="405">
        <v>0</v>
      </c>
      <c r="K1888" s="405">
        <v>0</v>
      </c>
      <c r="L1888" s="405">
        <v>0</v>
      </c>
      <c r="M1888" s="405">
        <v>0</v>
      </c>
      <c r="N1888" s="405">
        <v>0</v>
      </c>
      <c r="O1888" s="405">
        <v>0</v>
      </c>
      <c r="P1888" s="405">
        <v>0</v>
      </c>
      <c r="Q1888" s="405">
        <v>0</v>
      </c>
      <c r="R1888" s="405">
        <v>0</v>
      </c>
      <c r="S1888" s="405">
        <v>0</v>
      </c>
      <c r="T1888" s="405">
        <v>0</v>
      </c>
    </row>
    <row r="1889" spans="1:20">
      <c r="A1889" s="405" t="s">
        <v>12894</v>
      </c>
      <c r="B1889" s="405" t="s">
        <v>8679</v>
      </c>
      <c r="C1889" s="405" t="s">
        <v>37</v>
      </c>
      <c r="D1889" s="405" t="s">
        <v>12895</v>
      </c>
      <c r="E1889" s="405" t="s">
        <v>12896</v>
      </c>
      <c r="F1889" s="405">
        <v>6</v>
      </c>
      <c r="G1889" s="405">
        <v>1</v>
      </c>
      <c r="H1889" s="405">
        <v>4</v>
      </c>
      <c r="I1889" s="405">
        <v>3</v>
      </c>
      <c r="J1889" s="405">
        <v>1</v>
      </c>
      <c r="K1889" s="405">
        <v>0</v>
      </c>
      <c r="L1889" s="405">
        <v>0</v>
      </c>
      <c r="M1889" s="405">
        <v>0</v>
      </c>
      <c r="N1889" s="405">
        <v>1</v>
      </c>
      <c r="O1889" s="405">
        <v>3</v>
      </c>
      <c r="P1889" s="405">
        <v>33</v>
      </c>
      <c r="Q1889" s="405">
        <v>4</v>
      </c>
      <c r="R1889" s="405">
        <v>56</v>
      </c>
      <c r="S1889" s="405">
        <v>32</v>
      </c>
      <c r="T1889" s="405">
        <v>24</v>
      </c>
    </row>
    <row r="1890" spans="1:20">
      <c r="A1890" s="405" t="s">
        <v>3801</v>
      </c>
      <c r="B1890" s="405" t="s">
        <v>8625</v>
      </c>
      <c r="C1890" s="405" t="s">
        <v>37</v>
      </c>
      <c r="D1890" s="405" t="s">
        <v>3802</v>
      </c>
      <c r="F1890" s="405">
        <v>0</v>
      </c>
      <c r="G1890" s="405">
        <v>1</v>
      </c>
      <c r="H1890" s="405">
        <v>0</v>
      </c>
      <c r="I1890" s="405">
        <v>2</v>
      </c>
      <c r="J1890" s="405">
        <v>3</v>
      </c>
      <c r="K1890" s="405">
        <v>0</v>
      </c>
      <c r="L1890" s="405">
        <v>2</v>
      </c>
      <c r="M1890" s="405">
        <v>0</v>
      </c>
      <c r="N1890" s="405">
        <v>5</v>
      </c>
      <c r="O1890" s="405">
        <v>1</v>
      </c>
      <c r="P1890" s="405">
        <v>2</v>
      </c>
      <c r="Q1890" s="405">
        <v>1</v>
      </c>
      <c r="R1890" s="405">
        <v>17</v>
      </c>
      <c r="S1890" s="405">
        <v>11</v>
      </c>
      <c r="T1890" s="405">
        <v>6</v>
      </c>
    </row>
    <row r="1891" spans="1:20">
      <c r="A1891" s="405" t="s">
        <v>8256</v>
      </c>
      <c r="B1891" s="405" t="s">
        <v>7191</v>
      </c>
      <c r="C1891" s="405" t="s">
        <v>37</v>
      </c>
      <c r="D1891" s="405" t="s">
        <v>8257</v>
      </c>
      <c r="E1891" s="405" t="s">
        <v>8258</v>
      </c>
      <c r="F1891" s="405">
        <v>0</v>
      </c>
      <c r="G1891" s="405">
        <v>1</v>
      </c>
      <c r="H1891" s="405">
        <v>3</v>
      </c>
      <c r="I1891" s="405">
        <v>1</v>
      </c>
      <c r="J1891" s="405">
        <v>0</v>
      </c>
      <c r="K1891" s="405">
        <v>0</v>
      </c>
      <c r="L1891" s="405">
        <v>0</v>
      </c>
      <c r="M1891" s="405">
        <v>0</v>
      </c>
      <c r="N1891" s="405">
        <v>1</v>
      </c>
      <c r="O1891" s="405">
        <v>0</v>
      </c>
      <c r="P1891" s="405">
        <v>9</v>
      </c>
      <c r="Q1891" s="405">
        <v>9</v>
      </c>
      <c r="R1891" s="405">
        <v>24</v>
      </c>
      <c r="S1891" s="405">
        <v>15</v>
      </c>
      <c r="T1891" s="405">
        <v>9</v>
      </c>
    </row>
    <row r="1892" spans="1:20">
      <c r="A1892" s="405" t="s">
        <v>12897</v>
      </c>
      <c r="B1892" s="405" t="s">
        <v>12898</v>
      </c>
      <c r="C1892" s="405" t="s">
        <v>37</v>
      </c>
      <c r="D1892" s="405" t="s">
        <v>12899</v>
      </c>
      <c r="E1892" s="405" t="s">
        <v>12900</v>
      </c>
      <c r="F1892" s="405">
        <v>0</v>
      </c>
      <c r="G1892" s="405">
        <v>0</v>
      </c>
      <c r="H1892" s="405">
        <v>0</v>
      </c>
      <c r="I1892" s="405">
        <v>0</v>
      </c>
      <c r="J1892" s="405">
        <v>0</v>
      </c>
      <c r="K1892" s="405">
        <v>0</v>
      </c>
      <c r="L1892" s="405">
        <v>0</v>
      </c>
      <c r="M1892" s="405">
        <v>0</v>
      </c>
      <c r="N1892" s="405">
        <v>0</v>
      </c>
      <c r="O1892" s="405">
        <v>0</v>
      </c>
      <c r="P1892" s="405">
        <v>0</v>
      </c>
      <c r="Q1892" s="405">
        <v>0</v>
      </c>
      <c r="R1892" s="405">
        <v>0</v>
      </c>
      <c r="S1892" s="405">
        <v>0</v>
      </c>
      <c r="T1892" s="405">
        <v>0</v>
      </c>
    </row>
    <row r="1893" spans="1:20">
      <c r="A1893" s="405" t="s">
        <v>12901</v>
      </c>
      <c r="B1893" s="405" t="s">
        <v>12482</v>
      </c>
      <c r="C1893" s="405" t="s">
        <v>37</v>
      </c>
      <c r="D1893" s="405" t="s">
        <v>12902</v>
      </c>
      <c r="F1893" s="405">
        <v>0</v>
      </c>
      <c r="G1893" s="405">
        <v>0</v>
      </c>
      <c r="H1893" s="405">
        <v>0</v>
      </c>
      <c r="I1893" s="405">
        <v>0</v>
      </c>
      <c r="J1893" s="405">
        <v>0</v>
      </c>
      <c r="K1893" s="405">
        <v>0</v>
      </c>
      <c r="L1893" s="405">
        <v>0</v>
      </c>
      <c r="M1893" s="405">
        <v>0</v>
      </c>
      <c r="N1893" s="405">
        <v>0</v>
      </c>
      <c r="O1893" s="405">
        <v>0</v>
      </c>
      <c r="P1893" s="405">
        <v>0</v>
      </c>
      <c r="Q1893" s="405">
        <v>0</v>
      </c>
      <c r="R1893" s="405">
        <v>0</v>
      </c>
      <c r="S1893" s="405">
        <v>0</v>
      </c>
      <c r="T1893" s="405">
        <v>0</v>
      </c>
    </row>
    <row r="1894" spans="1:20">
      <c r="A1894" s="405" t="s">
        <v>12903</v>
      </c>
      <c r="B1894" s="405" t="s">
        <v>4113</v>
      </c>
      <c r="C1894" s="405" t="s">
        <v>37</v>
      </c>
      <c r="D1894" s="405" t="s">
        <v>12904</v>
      </c>
      <c r="E1894" s="405" t="s">
        <v>12905</v>
      </c>
      <c r="F1894" s="405">
        <v>0</v>
      </c>
      <c r="G1894" s="405">
        <v>0</v>
      </c>
      <c r="H1894" s="405">
        <v>0</v>
      </c>
      <c r="I1894" s="405">
        <v>0</v>
      </c>
      <c r="J1894" s="405">
        <v>0</v>
      </c>
      <c r="K1894" s="405">
        <v>0</v>
      </c>
      <c r="L1894" s="405">
        <v>0</v>
      </c>
      <c r="M1894" s="405">
        <v>0</v>
      </c>
      <c r="N1894" s="405">
        <v>0</v>
      </c>
      <c r="O1894" s="405">
        <v>0</v>
      </c>
      <c r="P1894" s="405">
        <v>0</v>
      </c>
      <c r="Q1894" s="405">
        <v>0</v>
      </c>
      <c r="R1894" s="405">
        <v>0</v>
      </c>
      <c r="S1894" s="405">
        <v>0</v>
      </c>
      <c r="T1894" s="405">
        <v>0</v>
      </c>
    </row>
    <row r="1895" spans="1:20">
      <c r="A1895" s="405" t="s">
        <v>12906</v>
      </c>
      <c r="B1895" s="405" t="s">
        <v>8624</v>
      </c>
      <c r="C1895" s="405" t="s">
        <v>37</v>
      </c>
      <c r="D1895" s="405" t="s">
        <v>12907</v>
      </c>
      <c r="E1895" s="405" t="s">
        <v>12908</v>
      </c>
      <c r="F1895" s="405">
        <v>0</v>
      </c>
      <c r="G1895" s="405">
        <v>0</v>
      </c>
      <c r="H1895" s="405">
        <v>0</v>
      </c>
      <c r="I1895" s="405">
        <v>0</v>
      </c>
      <c r="J1895" s="405">
        <v>0</v>
      </c>
      <c r="K1895" s="405">
        <v>0</v>
      </c>
      <c r="L1895" s="405">
        <v>0</v>
      </c>
      <c r="M1895" s="405">
        <v>0</v>
      </c>
      <c r="N1895" s="405">
        <v>0</v>
      </c>
      <c r="O1895" s="405">
        <v>0</v>
      </c>
      <c r="P1895" s="405">
        <v>0</v>
      </c>
      <c r="Q1895" s="405">
        <v>0</v>
      </c>
      <c r="R1895" s="405">
        <v>0</v>
      </c>
      <c r="S1895" s="405">
        <v>0</v>
      </c>
      <c r="T1895" s="405">
        <v>0</v>
      </c>
    </row>
    <row r="1896" spans="1:20">
      <c r="A1896" s="405" t="s">
        <v>12909</v>
      </c>
      <c r="B1896" s="405" t="s">
        <v>12910</v>
      </c>
      <c r="C1896" s="405" t="s">
        <v>37</v>
      </c>
      <c r="D1896" s="405" t="s">
        <v>12911</v>
      </c>
      <c r="F1896" s="405">
        <v>0</v>
      </c>
      <c r="G1896" s="405">
        <v>0</v>
      </c>
      <c r="H1896" s="405">
        <v>0</v>
      </c>
      <c r="I1896" s="405">
        <v>0</v>
      </c>
      <c r="J1896" s="405">
        <v>0</v>
      </c>
      <c r="K1896" s="405">
        <v>0</v>
      </c>
      <c r="L1896" s="405">
        <v>0</v>
      </c>
      <c r="M1896" s="405">
        <v>0</v>
      </c>
      <c r="N1896" s="405">
        <v>0</v>
      </c>
      <c r="O1896" s="405">
        <v>0</v>
      </c>
      <c r="P1896" s="405">
        <v>0</v>
      </c>
      <c r="Q1896" s="405">
        <v>0</v>
      </c>
      <c r="R1896" s="405">
        <v>0</v>
      </c>
      <c r="S1896" s="405">
        <v>0</v>
      </c>
      <c r="T1896" s="405">
        <v>0</v>
      </c>
    </row>
    <row r="1897" spans="1:20">
      <c r="A1897" s="405" t="s">
        <v>12912</v>
      </c>
      <c r="B1897" s="405" t="s">
        <v>12913</v>
      </c>
      <c r="C1897" s="405" t="s">
        <v>37</v>
      </c>
      <c r="D1897" s="405" t="s">
        <v>12914</v>
      </c>
      <c r="F1897" s="405">
        <v>0</v>
      </c>
      <c r="G1897" s="405">
        <v>0</v>
      </c>
      <c r="H1897" s="405">
        <v>0</v>
      </c>
      <c r="I1897" s="405">
        <v>0</v>
      </c>
      <c r="J1897" s="405">
        <v>0</v>
      </c>
      <c r="K1897" s="405">
        <v>0</v>
      </c>
      <c r="L1897" s="405">
        <v>0</v>
      </c>
      <c r="M1897" s="405">
        <v>0</v>
      </c>
      <c r="N1897" s="405">
        <v>0</v>
      </c>
      <c r="O1897" s="405">
        <v>0</v>
      </c>
      <c r="P1897" s="405">
        <v>0</v>
      </c>
      <c r="Q1897" s="405">
        <v>0</v>
      </c>
      <c r="R1897" s="405">
        <v>0</v>
      </c>
      <c r="S1897" s="405">
        <v>0</v>
      </c>
      <c r="T1897" s="405">
        <v>0</v>
      </c>
    </row>
    <row r="1898" spans="1:20">
      <c r="A1898" s="405" t="s">
        <v>12915</v>
      </c>
      <c r="B1898" s="405" t="s">
        <v>8664</v>
      </c>
      <c r="C1898" s="405" t="s">
        <v>37</v>
      </c>
      <c r="D1898" s="405" t="s">
        <v>12916</v>
      </c>
      <c r="E1898" s="405" t="s">
        <v>12917</v>
      </c>
      <c r="F1898" s="405">
        <v>0</v>
      </c>
      <c r="G1898" s="405">
        <v>0</v>
      </c>
      <c r="H1898" s="405">
        <v>0</v>
      </c>
      <c r="I1898" s="405">
        <v>0</v>
      </c>
      <c r="J1898" s="405">
        <v>0</v>
      </c>
      <c r="K1898" s="405">
        <v>0</v>
      </c>
      <c r="L1898" s="405">
        <v>0</v>
      </c>
      <c r="M1898" s="405">
        <v>0</v>
      </c>
      <c r="N1898" s="405">
        <v>0</v>
      </c>
      <c r="O1898" s="405">
        <v>0</v>
      </c>
      <c r="P1898" s="405">
        <v>0</v>
      </c>
      <c r="Q1898" s="405">
        <v>0</v>
      </c>
      <c r="R1898" s="405">
        <v>0</v>
      </c>
      <c r="S1898" s="405">
        <v>0</v>
      </c>
      <c r="T1898" s="405">
        <v>0</v>
      </c>
    </row>
    <row r="1899" spans="1:20">
      <c r="A1899" s="405" t="s">
        <v>12918</v>
      </c>
      <c r="B1899" s="405" t="s">
        <v>128</v>
      </c>
      <c r="C1899" s="405" t="s">
        <v>37</v>
      </c>
      <c r="D1899" s="405" t="s">
        <v>12919</v>
      </c>
      <c r="E1899" s="405" t="s">
        <v>12920</v>
      </c>
      <c r="F1899" s="405">
        <v>1</v>
      </c>
      <c r="G1899" s="405">
        <v>4</v>
      </c>
      <c r="H1899" s="405">
        <v>13</v>
      </c>
      <c r="I1899" s="405">
        <v>11</v>
      </c>
      <c r="J1899" s="405">
        <v>18</v>
      </c>
      <c r="K1899" s="405">
        <v>0</v>
      </c>
      <c r="L1899" s="405">
        <v>0</v>
      </c>
      <c r="M1899" s="405">
        <v>0</v>
      </c>
      <c r="N1899" s="405">
        <v>2</v>
      </c>
      <c r="O1899" s="405">
        <v>4</v>
      </c>
      <c r="P1899" s="405">
        <v>14</v>
      </c>
      <c r="Q1899" s="405">
        <v>2</v>
      </c>
      <c r="R1899" s="405">
        <v>69</v>
      </c>
      <c r="S1899" s="405">
        <v>47</v>
      </c>
      <c r="T1899" s="405">
        <v>22</v>
      </c>
    </row>
    <row r="1900" spans="1:20">
      <c r="A1900" s="405" t="s">
        <v>12921</v>
      </c>
      <c r="B1900" s="405" t="s">
        <v>8848</v>
      </c>
      <c r="C1900" s="405" t="s">
        <v>37</v>
      </c>
      <c r="D1900" s="405" t="s">
        <v>12922</v>
      </c>
      <c r="E1900" s="405" t="s">
        <v>12923</v>
      </c>
      <c r="F1900" s="405">
        <v>0</v>
      </c>
      <c r="G1900" s="405">
        <v>0</v>
      </c>
      <c r="H1900" s="405">
        <v>0</v>
      </c>
      <c r="I1900" s="405">
        <v>0</v>
      </c>
      <c r="J1900" s="405">
        <v>0</v>
      </c>
      <c r="K1900" s="405">
        <v>0</v>
      </c>
      <c r="L1900" s="405">
        <v>0</v>
      </c>
      <c r="M1900" s="405">
        <v>0</v>
      </c>
      <c r="N1900" s="405">
        <v>0</v>
      </c>
      <c r="O1900" s="405">
        <v>0</v>
      </c>
      <c r="P1900" s="405">
        <v>0</v>
      </c>
      <c r="Q1900" s="405">
        <v>0</v>
      </c>
      <c r="R1900" s="405">
        <v>0</v>
      </c>
      <c r="S1900" s="405">
        <v>0</v>
      </c>
      <c r="T1900" s="405">
        <v>0</v>
      </c>
    </row>
    <row r="1901" spans="1:20">
      <c r="A1901" s="405" t="s">
        <v>12924</v>
      </c>
      <c r="B1901" s="405" t="s">
        <v>8631</v>
      </c>
      <c r="C1901" s="405" t="s">
        <v>37</v>
      </c>
      <c r="D1901" s="405" t="s">
        <v>12925</v>
      </c>
      <c r="E1901" s="405" t="s">
        <v>12926</v>
      </c>
      <c r="F1901" s="405">
        <v>0</v>
      </c>
      <c r="G1901" s="405">
        <v>3</v>
      </c>
      <c r="H1901" s="405">
        <v>7</v>
      </c>
      <c r="I1901" s="405">
        <v>4</v>
      </c>
      <c r="J1901" s="405">
        <v>7</v>
      </c>
      <c r="K1901" s="405">
        <v>0</v>
      </c>
      <c r="L1901" s="405">
        <v>1</v>
      </c>
      <c r="M1901" s="405">
        <v>0</v>
      </c>
      <c r="N1901" s="405">
        <v>1</v>
      </c>
      <c r="O1901" s="405">
        <v>4</v>
      </c>
      <c r="P1901" s="405">
        <v>6</v>
      </c>
      <c r="Q1901" s="405">
        <v>2</v>
      </c>
      <c r="R1901" s="405">
        <v>35</v>
      </c>
      <c r="S1901" s="405">
        <v>10</v>
      </c>
      <c r="T1901" s="405">
        <v>25</v>
      </c>
    </row>
    <row r="1902" spans="1:20">
      <c r="A1902" s="405" t="s">
        <v>12927</v>
      </c>
      <c r="B1902" s="405" t="s">
        <v>128</v>
      </c>
      <c r="C1902" s="405" t="s">
        <v>37</v>
      </c>
      <c r="D1902" s="405" t="s">
        <v>12928</v>
      </c>
      <c r="E1902" s="405" t="s">
        <v>12929</v>
      </c>
      <c r="F1902" s="405">
        <v>1</v>
      </c>
      <c r="G1902" s="405">
        <v>12</v>
      </c>
      <c r="H1902" s="405">
        <v>5</v>
      </c>
      <c r="I1902" s="405">
        <v>7</v>
      </c>
      <c r="J1902" s="405">
        <v>6</v>
      </c>
      <c r="K1902" s="405">
        <v>0</v>
      </c>
      <c r="L1902" s="405">
        <v>0</v>
      </c>
      <c r="M1902" s="405">
        <v>0</v>
      </c>
      <c r="N1902" s="405">
        <v>0</v>
      </c>
      <c r="O1902" s="405">
        <v>7</v>
      </c>
      <c r="P1902" s="405">
        <v>14</v>
      </c>
      <c r="Q1902" s="405">
        <v>6</v>
      </c>
      <c r="R1902" s="405">
        <v>58</v>
      </c>
      <c r="S1902" s="405">
        <v>42</v>
      </c>
      <c r="T1902" s="405">
        <v>16</v>
      </c>
    </row>
    <row r="1903" spans="1:20">
      <c r="A1903" s="405" t="s">
        <v>12930</v>
      </c>
      <c r="B1903" s="405" t="s">
        <v>8848</v>
      </c>
      <c r="C1903" s="405" t="s">
        <v>37</v>
      </c>
      <c r="D1903" s="405" t="s">
        <v>12931</v>
      </c>
      <c r="F1903" s="405">
        <v>0</v>
      </c>
      <c r="G1903" s="405">
        <v>1</v>
      </c>
      <c r="H1903" s="405">
        <v>0</v>
      </c>
      <c r="I1903" s="405">
        <v>3</v>
      </c>
      <c r="J1903" s="405">
        <v>1</v>
      </c>
      <c r="K1903" s="405">
        <v>0</v>
      </c>
      <c r="L1903" s="405">
        <v>0</v>
      </c>
      <c r="M1903" s="405">
        <v>0</v>
      </c>
      <c r="N1903" s="405">
        <v>2</v>
      </c>
      <c r="O1903" s="405">
        <v>1</v>
      </c>
      <c r="P1903" s="405">
        <v>6</v>
      </c>
      <c r="Q1903" s="405">
        <v>6</v>
      </c>
      <c r="R1903" s="405">
        <v>20</v>
      </c>
      <c r="S1903" s="405">
        <v>12</v>
      </c>
      <c r="T1903" s="405">
        <v>8</v>
      </c>
    </row>
    <row r="1904" spans="1:20">
      <c r="A1904" s="405" t="s">
        <v>12932</v>
      </c>
      <c r="B1904" s="405" t="s">
        <v>9752</v>
      </c>
      <c r="C1904" s="405" t="s">
        <v>37</v>
      </c>
      <c r="D1904" s="405" t="s">
        <v>12933</v>
      </c>
      <c r="F1904" s="405">
        <v>0</v>
      </c>
      <c r="G1904" s="405">
        <v>0</v>
      </c>
      <c r="H1904" s="405">
        <v>0</v>
      </c>
      <c r="I1904" s="405">
        <v>0</v>
      </c>
      <c r="J1904" s="405">
        <v>0</v>
      </c>
      <c r="K1904" s="405">
        <v>0</v>
      </c>
      <c r="L1904" s="405">
        <v>0</v>
      </c>
      <c r="M1904" s="405">
        <v>0</v>
      </c>
      <c r="N1904" s="405">
        <v>0</v>
      </c>
      <c r="O1904" s="405">
        <v>0</v>
      </c>
      <c r="P1904" s="405">
        <v>0</v>
      </c>
      <c r="Q1904" s="405">
        <v>0</v>
      </c>
      <c r="R1904" s="405">
        <v>0</v>
      </c>
      <c r="S1904" s="405">
        <v>0</v>
      </c>
      <c r="T1904" s="405">
        <v>0</v>
      </c>
    </row>
    <row r="1905" spans="1:20">
      <c r="A1905" s="405" t="s">
        <v>12934</v>
      </c>
      <c r="B1905" s="405" t="s">
        <v>12935</v>
      </c>
      <c r="C1905" s="405" t="s">
        <v>37</v>
      </c>
      <c r="D1905" s="405" t="s">
        <v>12936</v>
      </c>
      <c r="E1905" s="405" t="s">
        <v>12937</v>
      </c>
      <c r="F1905" s="405">
        <v>0</v>
      </c>
      <c r="G1905" s="405">
        <v>0</v>
      </c>
      <c r="H1905" s="405">
        <v>0</v>
      </c>
      <c r="I1905" s="405">
        <v>0</v>
      </c>
      <c r="J1905" s="405">
        <v>0</v>
      </c>
      <c r="K1905" s="405">
        <v>0</v>
      </c>
      <c r="L1905" s="405">
        <v>0</v>
      </c>
      <c r="M1905" s="405">
        <v>0</v>
      </c>
      <c r="N1905" s="405">
        <v>0</v>
      </c>
      <c r="O1905" s="405">
        <v>0</v>
      </c>
      <c r="P1905" s="405">
        <v>0</v>
      </c>
      <c r="Q1905" s="405">
        <v>0</v>
      </c>
      <c r="R1905" s="405">
        <v>0</v>
      </c>
      <c r="S1905" s="405">
        <v>0</v>
      </c>
      <c r="T1905" s="405">
        <v>0</v>
      </c>
    </row>
    <row r="1906" spans="1:20">
      <c r="A1906" s="405" t="s">
        <v>12938</v>
      </c>
      <c r="B1906" s="405" t="s">
        <v>12939</v>
      </c>
      <c r="C1906" s="405" t="s">
        <v>37</v>
      </c>
      <c r="D1906" s="405" t="s">
        <v>12940</v>
      </c>
      <c r="F1906" s="405">
        <v>0</v>
      </c>
      <c r="G1906" s="405">
        <v>0</v>
      </c>
      <c r="H1906" s="405">
        <v>0</v>
      </c>
      <c r="I1906" s="405">
        <v>0</v>
      </c>
      <c r="J1906" s="405">
        <v>0</v>
      </c>
      <c r="K1906" s="405">
        <v>0</v>
      </c>
      <c r="L1906" s="405">
        <v>0</v>
      </c>
      <c r="M1906" s="405">
        <v>0</v>
      </c>
      <c r="N1906" s="405">
        <v>0</v>
      </c>
      <c r="O1906" s="405">
        <v>0</v>
      </c>
      <c r="P1906" s="405">
        <v>0</v>
      </c>
      <c r="Q1906" s="405">
        <v>0</v>
      </c>
      <c r="R1906" s="405">
        <v>0</v>
      </c>
      <c r="S1906" s="405">
        <v>0</v>
      </c>
      <c r="T1906" s="405">
        <v>0</v>
      </c>
    </row>
    <row r="1907" spans="1:20">
      <c r="A1907" s="405" t="s">
        <v>3052</v>
      </c>
      <c r="B1907" s="405" t="s">
        <v>8848</v>
      </c>
      <c r="C1907" s="405" t="s">
        <v>37</v>
      </c>
      <c r="D1907" s="405" t="s">
        <v>3053</v>
      </c>
      <c r="F1907" s="405">
        <v>1</v>
      </c>
      <c r="G1907" s="405">
        <v>5</v>
      </c>
      <c r="H1907" s="405">
        <v>13</v>
      </c>
      <c r="I1907" s="405">
        <v>3</v>
      </c>
      <c r="J1907" s="405">
        <v>4</v>
      </c>
      <c r="K1907" s="405">
        <v>0</v>
      </c>
      <c r="L1907" s="405">
        <v>0</v>
      </c>
      <c r="M1907" s="405">
        <v>2</v>
      </c>
      <c r="N1907" s="405">
        <v>3</v>
      </c>
      <c r="O1907" s="405">
        <v>5</v>
      </c>
      <c r="P1907" s="405">
        <v>10</v>
      </c>
      <c r="Q1907" s="405">
        <v>8</v>
      </c>
      <c r="R1907" s="405">
        <v>54</v>
      </c>
      <c r="S1907" s="405">
        <v>44</v>
      </c>
      <c r="T1907" s="405">
        <v>10</v>
      </c>
    </row>
    <row r="1908" spans="1:20">
      <c r="A1908" s="405" t="s">
        <v>12941</v>
      </c>
      <c r="B1908" s="405" t="s">
        <v>4113</v>
      </c>
      <c r="C1908" s="405" t="s">
        <v>37</v>
      </c>
      <c r="D1908" s="405" t="s">
        <v>12942</v>
      </c>
      <c r="E1908" s="405" t="s">
        <v>12943</v>
      </c>
      <c r="F1908" s="405">
        <v>0</v>
      </c>
      <c r="G1908" s="405">
        <v>1</v>
      </c>
      <c r="H1908" s="405">
        <v>2</v>
      </c>
      <c r="I1908" s="405">
        <v>1</v>
      </c>
      <c r="J1908" s="405">
        <v>0</v>
      </c>
      <c r="K1908" s="405">
        <v>0</v>
      </c>
      <c r="L1908" s="405">
        <v>0</v>
      </c>
      <c r="M1908" s="405">
        <v>1</v>
      </c>
      <c r="N1908" s="405">
        <v>3</v>
      </c>
      <c r="O1908" s="405">
        <v>0</v>
      </c>
      <c r="P1908" s="405">
        <v>1</v>
      </c>
      <c r="Q1908" s="405">
        <v>0</v>
      </c>
      <c r="R1908" s="405">
        <v>9</v>
      </c>
      <c r="S1908" s="405">
        <v>6</v>
      </c>
      <c r="T1908" s="405">
        <v>3</v>
      </c>
    </row>
    <row r="1909" spans="1:20">
      <c r="A1909" s="405" t="s">
        <v>12944</v>
      </c>
      <c r="B1909" s="405">
        <v>10.230700000000001</v>
      </c>
      <c r="C1909" s="405" t="s">
        <v>37</v>
      </c>
      <c r="D1909" s="405" t="s">
        <v>12945</v>
      </c>
      <c r="F1909" s="405">
        <v>0</v>
      </c>
      <c r="G1909" s="405">
        <v>0</v>
      </c>
      <c r="H1909" s="405">
        <v>0</v>
      </c>
      <c r="I1909" s="405">
        <v>0</v>
      </c>
      <c r="J1909" s="405">
        <v>0</v>
      </c>
      <c r="K1909" s="405">
        <v>0</v>
      </c>
      <c r="L1909" s="405">
        <v>0</v>
      </c>
      <c r="M1909" s="405">
        <v>0</v>
      </c>
      <c r="N1909" s="405">
        <v>0</v>
      </c>
      <c r="O1909" s="405">
        <v>0</v>
      </c>
      <c r="P1909" s="405">
        <v>0</v>
      </c>
      <c r="Q1909" s="405">
        <v>0</v>
      </c>
      <c r="R1909" s="405">
        <v>0</v>
      </c>
      <c r="S1909" s="405">
        <v>0</v>
      </c>
      <c r="T1909" s="405">
        <v>0</v>
      </c>
    </row>
    <row r="1910" spans="1:20">
      <c r="A1910" s="405" t="s">
        <v>8259</v>
      </c>
      <c r="B1910" s="405" t="s">
        <v>9134</v>
      </c>
      <c r="C1910" s="405" t="s">
        <v>37</v>
      </c>
      <c r="D1910" s="405" t="s">
        <v>8260</v>
      </c>
      <c r="F1910" s="405">
        <v>0</v>
      </c>
      <c r="G1910" s="405">
        <v>0</v>
      </c>
      <c r="H1910" s="405">
        <v>0</v>
      </c>
      <c r="I1910" s="405">
        <v>0</v>
      </c>
      <c r="J1910" s="405">
        <v>0</v>
      </c>
      <c r="K1910" s="405">
        <v>0</v>
      </c>
      <c r="L1910" s="405">
        <v>0</v>
      </c>
      <c r="M1910" s="405">
        <v>0</v>
      </c>
      <c r="N1910" s="405">
        <v>0</v>
      </c>
      <c r="O1910" s="405">
        <v>0</v>
      </c>
      <c r="P1910" s="405">
        <v>0</v>
      </c>
      <c r="Q1910" s="405">
        <v>0</v>
      </c>
      <c r="R1910" s="405">
        <v>0</v>
      </c>
      <c r="S1910" s="405">
        <v>0</v>
      </c>
      <c r="T1910" s="405">
        <v>0</v>
      </c>
    </row>
    <row r="1911" spans="1:20">
      <c r="A1911" s="405" t="s">
        <v>8265</v>
      </c>
      <c r="B1911" s="405" t="s">
        <v>7183</v>
      </c>
      <c r="C1911" s="405" t="s">
        <v>37</v>
      </c>
      <c r="D1911" s="405" t="s">
        <v>8266</v>
      </c>
      <c r="E1911" s="405" t="s">
        <v>8267</v>
      </c>
      <c r="F1911" s="405">
        <v>0</v>
      </c>
      <c r="G1911" s="405">
        <v>0</v>
      </c>
      <c r="H1911" s="405">
        <v>0</v>
      </c>
      <c r="I1911" s="405">
        <v>0</v>
      </c>
      <c r="J1911" s="405">
        <v>0</v>
      </c>
      <c r="K1911" s="405">
        <v>0</v>
      </c>
      <c r="L1911" s="405">
        <v>0</v>
      </c>
      <c r="M1911" s="405">
        <v>0</v>
      </c>
      <c r="N1911" s="405">
        <v>0</v>
      </c>
      <c r="O1911" s="405">
        <v>0</v>
      </c>
      <c r="P1911" s="405">
        <v>0</v>
      </c>
      <c r="Q1911" s="405">
        <v>0</v>
      </c>
      <c r="R1911" s="405">
        <v>0</v>
      </c>
      <c r="S1911" s="405">
        <v>0</v>
      </c>
      <c r="T1911" s="405">
        <v>0</v>
      </c>
    </row>
    <row r="1912" spans="1:20">
      <c r="A1912" s="405" t="s">
        <v>12946</v>
      </c>
      <c r="B1912" s="405" t="s">
        <v>12947</v>
      </c>
      <c r="C1912" s="405" t="s">
        <v>37</v>
      </c>
      <c r="D1912" s="405" t="s">
        <v>12948</v>
      </c>
      <c r="F1912" s="405">
        <v>0</v>
      </c>
      <c r="G1912" s="405">
        <v>0</v>
      </c>
      <c r="H1912" s="405">
        <v>0</v>
      </c>
      <c r="I1912" s="405">
        <v>0</v>
      </c>
      <c r="J1912" s="405">
        <v>0</v>
      </c>
      <c r="K1912" s="405">
        <v>0</v>
      </c>
      <c r="L1912" s="405">
        <v>0</v>
      </c>
      <c r="M1912" s="405">
        <v>0</v>
      </c>
      <c r="N1912" s="405">
        <v>0</v>
      </c>
      <c r="O1912" s="405">
        <v>0</v>
      </c>
      <c r="P1912" s="405">
        <v>0</v>
      </c>
      <c r="Q1912" s="405">
        <v>0</v>
      </c>
      <c r="R1912" s="405">
        <v>0</v>
      </c>
      <c r="S1912" s="405">
        <v>0</v>
      </c>
      <c r="T1912" s="405">
        <v>0</v>
      </c>
    </row>
    <row r="1913" spans="1:20">
      <c r="A1913" s="405" t="s">
        <v>12949</v>
      </c>
      <c r="B1913" s="405" t="s">
        <v>10239</v>
      </c>
      <c r="C1913" s="405" t="s">
        <v>37</v>
      </c>
      <c r="D1913" s="405" t="s">
        <v>12950</v>
      </c>
      <c r="F1913" s="405">
        <v>1</v>
      </c>
      <c r="G1913" s="405">
        <v>4</v>
      </c>
      <c r="H1913" s="405">
        <v>1</v>
      </c>
      <c r="I1913" s="405">
        <v>0</v>
      </c>
      <c r="J1913" s="405">
        <v>0</v>
      </c>
      <c r="K1913" s="405">
        <v>1</v>
      </c>
      <c r="L1913" s="405">
        <v>0</v>
      </c>
      <c r="M1913" s="405">
        <v>0</v>
      </c>
      <c r="N1913" s="405">
        <v>13</v>
      </c>
      <c r="O1913" s="405">
        <v>17</v>
      </c>
      <c r="P1913" s="405">
        <v>11</v>
      </c>
      <c r="Q1913" s="405">
        <v>0</v>
      </c>
      <c r="R1913" s="405">
        <v>48</v>
      </c>
      <c r="S1913" s="405">
        <v>27</v>
      </c>
      <c r="T1913" s="405">
        <v>21</v>
      </c>
    </row>
    <row r="1914" spans="1:20">
      <c r="A1914" s="405" t="s">
        <v>12951</v>
      </c>
      <c r="B1914" s="405" t="s">
        <v>12952</v>
      </c>
      <c r="C1914" s="405" t="s">
        <v>37</v>
      </c>
      <c r="D1914" s="405" t="s">
        <v>12953</v>
      </c>
      <c r="F1914" s="405">
        <v>0</v>
      </c>
      <c r="G1914" s="405">
        <v>6</v>
      </c>
      <c r="H1914" s="405">
        <v>2</v>
      </c>
      <c r="I1914" s="405">
        <v>4</v>
      </c>
      <c r="J1914" s="405">
        <v>0</v>
      </c>
      <c r="K1914" s="405">
        <v>2</v>
      </c>
      <c r="L1914" s="405">
        <v>1</v>
      </c>
      <c r="M1914" s="405">
        <v>0</v>
      </c>
      <c r="N1914" s="405">
        <v>1</v>
      </c>
      <c r="O1914" s="405">
        <v>2</v>
      </c>
      <c r="P1914" s="405">
        <v>5</v>
      </c>
      <c r="Q1914" s="405">
        <v>3</v>
      </c>
      <c r="R1914" s="405">
        <v>26</v>
      </c>
      <c r="S1914" s="405">
        <v>23</v>
      </c>
      <c r="T1914" s="405">
        <v>3</v>
      </c>
    </row>
    <row r="1915" spans="1:20">
      <c r="A1915" s="405" t="s">
        <v>12954</v>
      </c>
      <c r="B1915" s="405" t="s">
        <v>12955</v>
      </c>
      <c r="C1915" s="405" t="s">
        <v>37</v>
      </c>
      <c r="D1915" s="405" t="s">
        <v>12956</v>
      </c>
      <c r="F1915" s="405">
        <v>0</v>
      </c>
      <c r="G1915" s="405">
        <v>0</v>
      </c>
      <c r="H1915" s="405">
        <v>0</v>
      </c>
      <c r="I1915" s="405">
        <v>0</v>
      </c>
      <c r="J1915" s="405">
        <v>0</v>
      </c>
      <c r="K1915" s="405">
        <v>0</v>
      </c>
      <c r="L1915" s="405">
        <v>1</v>
      </c>
      <c r="M1915" s="405">
        <v>0</v>
      </c>
      <c r="N1915" s="405">
        <v>0</v>
      </c>
      <c r="O1915" s="405">
        <v>0</v>
      </c>
      <c r="P1915" s="405">
        <v>1</v>
      </c>
      <c r="Q1915" s="405">
        <v>0</v>
      </c>
      <c r="R1915" s="405">
        <v>2</v>
      </c>
      <c r="S1915" s="405">
        <v>1</v>
      </c>
      <c r="T1915" s="405">
        <v>1</v>
      </c>
    </row>
    <row r="1916" spans="1:20">
      <c r="A1916" s="405" t="s">
        <v>8271</v>
      </c>
      <c r="B1916" s="405" t="s">
        <v>7123</v>
      </c>
      <c r="C1916" s="405" t="s">
        <v>37</v>
      </c>
      <c r="D1916" s="405" t="s">
        <v>8272</v>
      </c>
      <c r="E1916" s="405" t="s">
        <v>8273</v>
      </c>
      <c r="F1916" s="405">
        <v>0</v>
      </c>
      <c r="G1916" s="405">
        <v>0</v>
      </c>
      <c r="H1916" s="405">
        <v>2</v>
      </c>
      <c r="I1916" s="405">
        <v>1</v>
      </c>
      <c r="J1916" s="405">
        <v>2</v>
      </c>
      <c r="K1916" s="405">
        <v>0</v>
      </c>
      <c r="L1916" s="405">
        <v>1</v>
      </c>
      <c r="M1916" s="405">
        <v>0</v>
      </c>
      <c r="N1916" s="405">
        <v>0</v>
      </c>
      <c r="O1916" s="405">
        <v>0</v>
      </c>
      <c r="P1916" s="405">
        <v>6</v>
      </c>
      <c r="Q1916" s="405">
        <v>0</v>
      </c>
      <c r="R1916" s="405">
        <v>12</v>
      </c>
      <c r="S1916" s="405">
        <v>12</v>
      </c>
      <c r="T1916" s="405">
        <v>0</v>
      </c>
    </row>
    <row r="1917" spans="1:20">
      <c r="A1917" s="405" t="s">
        <v>8274</v>
      </c>
      <c r="B1917" s="405" t="s">
        <v>9134</v>
      </c>
      <c r="C1917" s="405" t="s">
        <v>37</v>
      </c>
      <c r="D1917" s="405" t="s">
        <v>8275</v>
      </c>
      <c r="F1917" s="405">
        <v>0</v>
      </c>
      <c r="G1917" s="405">
        <v>0</v>
      </c>
      <c r="H1917" s="405">
        <v>0</v>
      </c>
      <c r="I1917" s="405">
        <v>0</v>
      </c>
      <c r="J1917" s="405">
        <v>0</v>
      </c>
      <c r="K1917" s="405">
        <v>0</v>
      </c>
      <c r="L1917" s="405">
        <v>0</v>
      </c>
      <c r="M1917" s="405">
        <v>0</v>
      </c>
      <c r="N1917" s="405">
        <v>0</v>
      </c>
      <c r="O1917" s="405">
        <v>0</v>
      </c>
      <c r="P1917" s="405">
        <v>0</v>
      </c>
      <c r="Q1917" s="405">
        <v>0</v>
      </c>
      <c r="R1917" s="405">
        <v>0</v>
      </c>
      <c r="S1917" s="405">
        <v>0</v>
      </c>
      <c r="T1917" s="405">
        <v>0</v>
      </c>
    </row>
    <row r="1918" spans="1:20">
      <c r="A1918" s="405" t="s">
        <v>12957</v>
      </c>
      <c r="B1918" s="405" t="s">
        <v>12482</v>
      </c>
      <c r="C1918" s="405" t="s">
        <v>37</v>
      </c>
      <c r="D1918" s="405" t="s">
        <v>12958</v>
      </c>
      <c r="F1918" s="405">
        <v>0</v>
      </c>
      <c r="G1918" s="405">
        <v>0</v>
      </c>
      <c r="H1918" s="405">
        <v>0</v>
      </c>
      <c r="I1918" s="405">
        <v>0</v>
      </c>
      <c r="J1918" s="405">
        <v>0</v>
      </c>
      <c r="K1918" s="405">
        <v>0</v>
      </c>
      <c r="L1918" s="405">
        <v>0</v>
      </c>
      <c r="M1918" s="405">
        <v>0</v>
      </c>
      <c r="N1918" s="405">
        <v>0</v>
      </c>
      <c r="O1918" s="405">
        <v>0</v>
      </c>
      <c r="P1918" s="405">
        <v>0</v>
      </c>
      <c r="Q1918" s="405">
        <v>0</v>
      </c>
      <c r="R1918" s="405">
        <v>0</v>
      </c>
      <c r="S1918" s="405">
        <v>0</v>
      </c>
      <c r="T1918" s="405">
        <v>0</v>
      </c>
    </row>
    <row r="1919" spans="1:20">
      <c r="A1919" s="405" t="s">
        <v>4604</v>
      </c>
      <c r="B1919" s="405" t="s">
        <v>4547</v>
      </c>
      <c r="C1919" s="405" t="s">
        <v>37</v>
      </c>
      <c r="D1919" s="405" t="s">
        <v>4607</v>
      </c>
      <c r="E1919" s="405" t="s">
        <v>4608</v>
      </c>
      <c r="F1919" s="405">
        <v>0</v>
      </c>
      <c r="G1919" s="405">
        <v>0</v>
      </c>
      <c r="H1919" s="405">
        <v>0</v>
      </c>
      <c r="I1919" s="405">
        <v>0</v>
      </c>
      <c r="J1919" s="405">
        <v>0</v>
      </c>
      <c r="K1919" s="405">
        <v>0</v>
      </c>
      <c r="L1919" s="405">
        <v>0</v>
      </c>
      <c r="M1919" s="405">
        <v>0</v>
      </c>
      <c r="N1919" s="405">
        <v>0</v>
      </c>
      <c r="O1919" s="405">
        <v>0</v>
      </c>
      <c r="P1919" s="405">
        <v>0</v>
      </c>
      <c r="Q1919" s="405">
        <v>0</v>
      </c>
      <c r="R1919" s="405">
        <v>0</v>
      </c>
      <c r="S1919" s="405">
        <v>0</v>
      </c>
      <c r="T1919" s="405">
        <v>0</v>
      </c>
    </row>
    <row r="1920" spans="1:20">
      <c r="A1920" s="405" t="s">
        <v>12959</v>
      </c>
      <c r="B1920" s="405" t="s">
        <v>12960</v>
      </c>
      <c r="C1920" s="405" t="s">
        <v>37</v>
      </c>
      <c r="D1920" s="405" t="s">
        <v>12961</v>
      </c>
      <c r="F1920" s="405">
        <v>0</v>
      </c>
      <c r="G1920" s="405">
        <v>0</v>
      </c>
      <c r="H1920" s="405">
        <v>0</v>
      </c>
      <c r="I1920" s="405">
        <v>0</v>
      </c>
      <c r="J1920" s="405">
        <v>0</v>
      </c>
      <c r="K1920" s="405">
        <v>0</v>
      </c>
      <c r="L1920" s="405">
        <v>0</v>
      </c>
      <c r="M1920" s="405">
        <v>0</v>
      </c>
      <c r="N1920" s="405">
        <v>0</v>
      </c>
      <c r="O1920" s="405">
        <v>0</v>
      </c>
      <c r="P1920" s="405">
        <v>0</v>
      </c>
      <c r="Q1920" s="405">
        <v>0</v>
      </c>
      <c r="R1920" s="405">
        <v>0</v>
      </c>
      <c r="S1920" s="405">
        <v>0</v>
      </c>
      <c r="T1920" s="405">
        <v>0</v>
      </c>
    </row>
    <row r="1921" spans="1:20">
      <c r="A1921" s="405" t="s">
        <v>12962</v>
      </c>
      <c r="B1921" s="405" t="s">
        <v>8579</v>
      </c>
      <c r="C1921" s="405" t="s">
        <v>37</v>
      </c>
      <c r="D1921" s="405" t="s">
        <v>12963</v>
      </c>
      <c r="F1921" s="405">
        <v>0</v>
      </c>
      <c r="G1921" s="405">
        <v>0</v>
      </c>
      <c r="H1921" s="405">
        <v>0</v>
      </c>
      <c r="I1921" s="405">
        <v>0</v>
      </c>
      <c r="J1921" s="405">
        <v>0</v>
      </c>
      <c r="K1921" s="405">
        <v>0</v>
      </c>
      <c r="L1921" s="405">
        <v>1</v>
      </c>
      <c r="M1921" s="405">
        <v>0</v>
      </c>
      <c r="N1921" s="405">
        <v>0</v>
      </c>
      <c r="O1921" s="405">
        <v>0</v>
      </c>
      <c r="P1921" s="405">
        <v>0</v>
      </c>
      <c r="Q1921" s="405">
        <v>0</v>
      </c>
      <c r="R1921" s="405">
        <v>1</v>
      </c>
      <c r="S1921" s="405">
        <v>0</v>
      </c>
      <c r="T1921" s="405">
        <v>1</v>
      </c>
    </row>
    <row r="1922" spans="1:20">
      <c r="A1922" s="405" t="s">
        <v>12964</v>
      </c>
      <c r="B1922" s="405" t="s">
        <v>12965</v>
      </c>
      <c r="C1922" s="405" t="s">
        <v>37</v>
      </c>
      <c r="D1922" s="405" t="s">
        <v>12966</v>
      </c>
      <c r="F1922" s="405">
        <v>1</v>
      </c>
      <c r="G1922" s="405">
        <v>0</v>
      </c>
      <c r="H1922" s="405">
        <v>6</v>
      </c>
      <c r="I1922" s="405">
        <v>2</v>
      </c>
      <c r="J1922" s="405">
        <v>8</v>
      </c>
      <c r="K1922" s="405">
        <v>0</v>
      </c>
      <c r="L1922" s="405">
        <v>0</v>
      </c>
      <c r="M1922" s="405">
        <v>0</v>
      </c>
      <c r="N1922" s="405">
        <v>3</v>
      </c>
      <c r="O1922" s="405">
        <v>9</v>
      </c>
      <c r="P1922" s="405">
        <v>6</v>
      </c>
      <c r="Q1922" s="405">
        <v>2</v>
      </c>
      <c r="R1922" s="405">
        <v>37</v>
      </c>
      <c r="S1922" s="405">
        <v>29</v>
      </c>
      <c r="T1922" s="405">
        <v>8</v>
      </c>
    </row>
    <row r="1923" spans="1:20">
      <c r="A1923" s="405" t="s">
        <v>2565</v>
      </c>
      <c r="B1923" s="405" t="s">
        <v>4010</v>
      </c>
      <c r="C1923" s="405" t="s">
        <v>37</v>
      </c>
      <c r="D1923" s="405" t="s">
        <v>2566</v>
      </c>
      <c r="F1923" s="405">
        <v>0</v>
      </c>
      <c r="G1923" s="405">
        <v>0</v>
      </c>
      <c r="H1923" s="405">
        <v>0</v>
      </c>
      <c r="I1923" s="405">
        <v>0</v>
      </c>
      <c r="J1923" s="405">
        <v>0</v>
      </c>
      <c r="K1923" s="405">
        <v>0</v>
      </c>
      <c r="L1923" s="405">
        <v>0</v>
      </c>
      <c r="M1923" s="405">
        <v>0</v>
      </c>
      <c r="N1923" s="405">
        <v>0</v>
      </c>
      <c r="O1923" s="405">
        <v>0</v>
      </c>
      <c r="P1923" s="405">
        <v>0</v>
      </c>
      <c r="Q1923" s="405">
        <v>0</v>
      </c>
      <c r="R1923" s="405">
        <v>0</v>
      </c>
      <c r="S1923" s="405">
        <v>0</v>
      </c>
      <c r="T1923" s="405">
        <v>0</v>
      </c>
    </row>
    <row r="1924" spans="1:20">
      <c r="A1924" s="405" t="s">
        <v>12967</v>
      </c>
      <c r="B1924" s="405" t="s">
        <v>8282</v>
      </c>
      <c r="C1924" s="405" t="s">
        <v>37</v>
      </c>
      <c r="D1924" s="405" t="s">
        <v>8283</v>
      </c>
      <c r="F1924" s="405">
        <v>0</v>
      </c>
      <c r="G1924" s="405">
        <v>0</v>
      </c>
      <c r="H1924" s="405">
        <v>0</v>
      </c>
      <c r="I1924" s="405">
        <v>0</v>
      </c>
      <c r="J1924" s="405">
        <v>0</v>
      </c>
      <c r="K1924" s="405">
        <v>0</v>
      </c>
      <c r="L1924" s="405">
        <v>0</v>
      </c>
      <c r="M1924" s="405">
        <v>0</v>
      </c>
      <c r="N1924" s="405">
        <v>0</v>
      </c>
      <c r="O1924" s="405">
        <v>0</v>
      </c>
      <c r="P1924" s="405">
        <v>0</v>
      </c>
      <c r="Q1924" s="405">
        <v>0</v>
      </c>
      <c r="R1924" s="405">
        <v>0</v>
      </c>
      <c r="S1924" s="405">
        <v>0</v>
      </c>
      <c r="T1924" s="405">
        <v>0</v>
      </c>
    </row>
    <row r="1925" spans="1:20">
      <c r="A1925" s="405" t="s">
        <v>4654</v>
      </c>
      <c r="B1925" s="405" t="s">
        <v>4655</v>
      </c>
      <c r="C1925" s="405" t="s">
        <v>37</v>
      </c>
      <c r="D1925" s="405" t="s">
        <v>4658</v>
      </c>
      <c r="F1925" s="405">
        <v>0</v>
      </c>
      <c r="G1925" s="405">
        <v>0</v>
      </c>
      <c r="H1925" s="405">
        <v>0</v>
      </c>
      <c r="I1925" s="405">
        <v>0</v>
      </c>
      <c r="J1925" s="405">
        <v>0</v>
      </c>
      <c r="K1925" s="405">
        <v>0</v>
      </c>
      <c r="L1925" s="405">
        <v>0</v>
      </c>
      <c r="M1925" s="405">
        <v>0</v>
      </c>
      <c r="N1925" s="405">
        <v>0</v>
      </c>
      <c r="O1925" s="405">
        <v>0</v>
      </c>
      <c r="P1925" s="405">
        <v>0</v>
      </c>
      <c r="Q1925" s="405">
        <v>0</v>
      </c>
      <c r="R1925" s="405">
        <v>0</v>
      </c>
      <c r="S1925" s="405">
        <v>0</v>
      </c>
      <c r="T1925" s="405">
        <v>0</v>
      </c>
    </row>
    <row r="1926" spans="1:20">
      <c r="A1926" s="405" t="s">
        <v>12968</v>
      </c>
      <c r="B1926" s="405" t="s">
        <v>12969</v>
      </c>
      <c r="C1926" s="405" t="s">
        <v>37</v>
      </c>
      <c r="D1926" s="405" t="s">
        <v>12970</v>
      </c>
      <c r="F1926" s="405">
        <v>0</v>
      </c>
      <c r="G1926" s="405">
        <v>0</v>
      </c>
      <c r="H1926" s="405">
        <v>0</v>
      </c>
      <c r="I1926" s="405">
        <v>0</v>
      </c>
      <c r="J1926" s="405">
        <v>0</v>
      </c>
      <c r="K1926" s="405">
        <v>0</v>
      </c>
      <c r="L1926" s="405">
        <v>0</v>
      </c>
      <c r="M1926" s="405">
        <v>0</v>
      </c>
      <c r="N1926" s="405">
        <v>0</v>
      </c>
      <c r="O1926" s="405">
        <v>0</v>
      </c>
      <c r="P1926" s="405">
        <v>0</v>
      </c>
      <c r="Q1926" s="405">
        <v>0</v>
      </c>
      <c r="R1926" s="405">
        <v>0</v>
      </c>
      <c r="S1926" s="405">
        <v>0</v>
      </c>
      <c r="T1926" s="405">
        <v>0</v>
      </c>
    </row>
    <row r="1927" spans="1:20">
      <c r="A1927" s="405" t="s">
        <v>12971</v>
      </c>
      <c r="B1927" s="405" t="s">
        <v>12972</v>
      </c>
      <c r="C1927" s="405" t="s">
        <v>37</v>
      </c>
      <c r="D1927" s="405" t="s">
        <v>12973</v>
      </c>
      <c r="E1927" s="405" t="s">
        <v>12974</v>
      </c>
      <c r="F1927" s="405">
        <v>0</v>
      </c>
      <c r="G1927" s="405">
        <v>6</v>
      </c>
      <c r="H1927" s="405">
        <v>6</v>
      </c>
      <c r="I1927" s="405">
        <v>6</v>
      </c>
      <c r="J1927" s="405">
        <v>6</v>
      </c>
      <c r="K1927" s="405">
        <v>0</v>
      </c>
      <c r="L1927" s="405">
        <v>0</v>
      </c>
      <c r="M1927" s="405">
        <v>1</v>
      </c>
      <c r="N1927" s="405">
        <v>20</v>
      </c>
      <c r="O1927" s="405">
        <v>17</v>
      </c>
      <c r="P1927" s="405">
        <v>15</v>
      </c>
      <c r="Q1927" s="405">
        <v>3</v>
      </c>
      <c r="R1927" s="405">
        <v>80</v>
      </c>
      <c r="S1927" s="405">
        <v>63</v>
      </c>
      <c r="T1927" s="405">
        <v>17</v>
      </c>
    </row>
    <row r="1928" spans="1:20">
      <c r="A1928" s="405" t="s">
        <v>12975</v>
      </c>
      <c r="B1928" s="405" t="s">
        <v>12975</v>
      </c>
      <c r="C1928" s="405" t="s">
        <v>37</v>
      </c>
      <c r="D1928" s="405" t="s">
        <v>12976</v>
      </c>
      <c r="F1928" s="405">
        <v>0</v>
      </c>
      <c r="G1928" s="405">
        <v>0</v>
      </c>
      <c r="H1928" s="405">
        <v>0</v>
      </c>
      <c r="I1928" s="405">
        <v>0</v>
      </c>
      <c r="J1928" s="405">
        <v>0</v>
      </c>
      <c r="K1928" s="405">
        <v>0</v>
      </c>
      <c r="L1928" s="405">
        <v>0</v>
      </c>
      <c r="M1928" s="405">
        <v>0</v>
      </c>
      <c r="N1928" s="405">
        <v>0</v>
      </c>
      <c r="O1928" s="405">
        <v>0</v>
      </c>
      <c r="P1928" s="405">
        <v>0</v>
      </c>
      <c r="Q1928" s="405">
        <v>0</v>
      </c>
      <c r="R1928" s="405">
        <v>0</v>
      </c>
      <c r="S1928" s="405">
        <v>0</v>
      </c>
      <c r="T1928" s="405">
        <v>0</v>
      </c>
    </row>
    <row r="1929" spans="1:20">
      <c r="A1929" s="405" t="s">
        <v>12977</v>
      </c>
      <c r="B1929" s="405" t="s">
        <v>8631</v>
      </c>
      <c r="C1929" s="405" t="s">
        <v>37</v>
      </c>
      <c r="D1929" s="405" t="s">
        <v>3808</v>
      </c>
      <c r="E1929" s="405" t="s">
        <v>3809</v>
      </c>
      <c r="F1929" s="405">
        <v>0</v>
      </c>
      <c r="G1929" s="405">
        <v>0</v>
      </c>
      <c r="H1929" s="405">
        <v>0</v>
      </c>
      <c r="I1929" s="405">
        <v>0</v>
      </c>
      <c r="J1929" s="405">
        <v>0</v>
      </c>
      <c r="K1929" s="405">
        <v>0</v>
      </c>
      <c r="L1929" s="405">
        <v>0</v>
      </c>
      <c r="M1929" s="405">
        <v>0</v>
      </c>
      <c r="N1929" s="405">
        <v>0</v>
      </c>
      <c r="O1929" s="405">
        <v>0</v>
      </c>
      <c r="P1929" s="405">
        <v>0</v>
      </c>
      <c r="Q1929" s="405">
        <v>0</v>
      </c>
      <c r="R1929" s="405">
        <v>0</v>
      </c>
      <c r="S1929" s="405">
        <v>0</v>
      </c>
      <c r="T1929" s="405">
        <v>0</v>
      </c>
    </row>
    <row r="1930" spans="1:20">
      <c r="A1930" s="405" t="s">
        <v>12978</v>
      </c>
      <c r="B1930" s="405" t="s">
        <v>9029</v>
      </c>
      <c r="C1930" s="405" t="s">
        <v>37</v>
      </c>
      <c r="D1930" s="405" t="s">
        <v>12979</v>
      </c>
      <c r="E1930" s="405" t="s">
        <v>12980</v>
      </c>
      <c r="F1930" s="405">
        <v>0</v>
      </c>
      <c r="G1930" s="405">
        <v>0</v>
      </c>
      <c r="H1930" s="405">
        <v>0</v>
      </c>
      <c r="I1930" s="405">
        <v>0</v>
      </c>
      <c r="J1930" s="405">
        <v>0</v>
      </c>
      <c r="K1930" s="405">
        <v>0</v>
      </c>
      <c r="L1930" s="405">
        <v>0</v>
      </c>
      <c r="M1930" s="405">
        <v>0</v>
      </c>
      <c r="N1930" s="405">
        <v>0</v>
      </c>
      <c r="O1930" s="405">
        <v>0</v>
      </c>
      <c r="P1930" s="405">
        <v>0</v>
      </c>
      <c r="Q1930" s="405">
        <v>0</v>
      </c>
      <c r="R1930" s="405">
        <v>0</v>
      </c>
      <c r="S1930" s="405">
        <v>0</v>
      </c>
      <c r="T1930" s="405">
        <v>0</v>
      </c>
    </row>
    <row r="1931" spans="1:20">
      <c r="A1931" s="405" t="s">
        <v>3159</v>
      </c>
      <c r="B1931" s="405" t="s">
        <v>8631</v>
      </c>
      <c r="C1931" s="405" t="s">
        <v>37</v>
      </c>
      <c r="D1931" s="405" t="s">
        <v>3160</v>
      </c>
      <c r="E1931" s="405" t="s">
        <v>3161</v>
      </c>
      <c r="F1931" s="405">
        <v>0</v>
      </c>
      <c r="G1931" s="405">
        <v>0</v>
      </c>
      <c r="H1931" s="405">
        <v>0</v>
      </c>
      <c r="I1931" s="405">
        <v>0</v>
      </c>
      <c r="J1931" s="405">
        <v>0</v>
      </c>
      <c r="K1931" s="405">
        <v>0</v>
      </c>
      <c r="L1931" s="405">
        <v>0</v>
      </c>
      <c r="M1931" s="405">
        <v>0</v>
      </c>
      <c r="N1931" s="405">
        <v>0</v>
      </c>
      <c r="O1931" s="405">
        <v>0</v>
      </c>
      <c r="P1931" s="405">
        <v>0</v>
      </c>
      <c r="Q1931" s="405">
        <v>0</v>
      </c>
      <c r="R1931" s="405">
        <v>0</v>
      </c>
      <c r="S1931" s="405">
        <v>0</v>
      </c>
      <c r="T1931" s="405">
        <v>0</v>
      </c>
    </row>
    <row r="1932" spans="1:20">
      <c r="A1932" s="405" t="s">
        <v>12981</v>
      </c>
      <c r="B1932" s="405" t="s">
        <v>8919</v>
      </c>
      <c r="C1932" s="405" t="s">
        <v>37</v>
      </c>
      <c r="D1932" s="405" t="s">
        <v>12982</v>
      </c>
      <c r="F1932" s="405">
        <v>0</v>
      </c>
      <c r="G1932" s="405">
        <v>1</v>
      </c>
      <c r="H1932" s="405">
        <v>0</v>
      </c>
      <c r="I1932" s="405">
        <v>1</v>
      </c>
      <c r="J1932" s="405">
        <v>0</v>
      </c>
      <c r="K1932" s="405">
        <v>0</v>
      </c>
      <c r="L1932" s="405">
        <v>0</v>
      </c>
      <c r="M1932" s="405">
        <v>0</v>
      </c>
      <c r="N1932" s="405">
        <v>0</v>
      </c>
      <c r="O1932" s="405">
        <v>0</v>
      </c>
      <c r="P1932" s="405">
        <v>0</v>
      </c>
      <c r="Q1932" s="405">
        <v>0</v>
      </c>
      <c r="R1932" s="405">
        <v>2</v>
      </c>
      <c r="S1932" s="405">
        <v>2</v>
      </c>
      <c r="T1932" s="405">
        <v>0</v>
      </c>
    </row>
    <row r="1933" spans="1:20">
      <c r="A1933" s="405" t="s">
        <v>12983</v>
      </c>
      <c r="B1933" s="405" t="s">
        <v>7183</v>
      </c>
      <c r="C1933" s="405" t="s">
        <v>37</v>
      </c>
      <c r="D1933" s="405" t="s">
        <v>12984</v>
      </c>
      <c r="E1933" s="405" t="s">
        <v>12985</v>
      </c>
      <c r="F1933" s="405">
        <v>0</v>
      </c>
      <c r="G1933" s="405">
        <v>0</v>
      </c>
      <c r="H1933" s="405">
        <v>0</v>
      </c>
      <c r="I1933" s="405">
        <v>0</v>
      </c>
      <c r="J1933" s="405">
        <v>0</v>
      </c>
      <c r="K1933" s="405">
        <v>0</v>
      </c>
      <c r="L1933" s="405">
        <v>0</v>
      </c>
      <c r="M1933" s="405">
        <v>0</v>
      </c>
      <c r="N1933" s="405">
        <v>0</v>
      </c>
      <c r="O1933" s="405">
        <v>0</v>
      </c>
      <c r="P1933" s="405">
        <v>0</v>
      </c>
      <c r="Q1933" s="405">
        <v>0</v>
      </c>
      <c r="R1933" s="405">
        <v>0</v>
      </c>
      <c r="S1933" s="405">
        <v>0</v>
      </c>
      <c r="T1933" s="405">
        <v>0</v>
      </c>
    </row>
    <row r="1934" spans="1:20">
      <c r="A1934" s="405" t="s">
        <v>12986</v>
      </c>
      <c r="B1934" s="405" t="s">
        <v>4958</v>
      </c>
      <c r="C1934" s="405" t="s">
        <v>37</v>
      </c>
      <c r="D1934" s="405" t="s">
        <v>12987</v>
      </c>
      <c r="E1934" s="405" t="s">
        <v>12988</v>
      </c>
      <c r="F1934" s="405">
        <v>0</v>
      </c>
      <c r="G1934" s="405">
        <v>0</v>
      </c>
      <c r="H1934" s="405">
        <v>0</v>
      </c>
      <c r="I1934" s="405">
        <v>0</v>
      </c>
      <c r="J1934" s="405">
        <v>0</v>
      </c>
      <c r="K1934" s="405">
        <v>0</v>
      </c>
      <c r="L1934" s="405">
        <v>0</v>
      </c>
      <c r="M1934" s="405">
        <v>0</v>
      </c>
      <c r="N1934" s="405">
        <v>0</v>
      </c>
      <c r="O1934" s="405">
        <v>0</v>
      </c>
      <c r="P1934" s="405">
        <v>0</v>
      </c>
      <c r="Q1934" s="405">
        <v>0</v>
      </c>
      <c r="R1934" s="405">
        <v>0</v>
      </c>
      <c r="S1934" s="405">
        <v>0</v>
      </c>
      <c r="T1934" s="405">
        <v>0</v>
      </c>
    </row>
    <row r="1935" spans="1:20">
      <c r="A1935" s="405" t="s">
        <v>12989</v>
      </c>
      <c r="B1935" s="405" t="s">
        <v>7181</v>
      </c>
      <c r="C1935" s="405" t="s">
        <v>37</v>
      </c>
      <c r="D1935" s="405" t="s">
        <v>8299</v>
      </c>
      <c r="E1935" s="405" t="s">
        <v>8300</v>
      </c>
      <c r="F1935" s="405">
        <v>0</v>
      </c>
      <c r="G1935" s="405">
        <v>0</v>
      </c>
      <c r="H1935" s="405">
        <v>0</v>
      </c>
      <c r="I1935" s="405">
        <v>0</v>
      </c>
      <c r="J1935" s="405">
        <v>0</v>
      </c>
      <c r="K1935" s="405">
        <v>0</v>
      </c>
      <c r="L1935" s="405">
        <v>0</v>
      </c>
      <c r="M1935" s="405">
        <v>0</v>
      </c>
      <c r="N1935" s="405">
        <v>0</v>
      </c>
      <c r="O1935" s="405">
        <v>0</v>
      </c>
      <c r="P1935" s="405">
        <v>0</v>
      </c>
      <c r="Q1935" s="405">
        <v>0</v>
      </c>
      <c r="R1935" s="405">
        <v>0</v>
      </c>
      <c r="S1935" s="405">
        <v>0</v>
      </c>
      <c r="T1935" s="405">
        <v>0</v>
      </c>
    </row>
    <row r="1936" spans="1:20">
      <c r="A1936" s="405" t="s">
        <v>12990</v>
      </c>
      <c r="B1936" s="405" t="s">
        <v>128</v>
      </c>
      <c r="C1936" s="405" t="s">
        <v>37</v>
      </c>
      <c r="D1936" s="405" t="s">
        <v>12991</v>
      </c>
      <c r="E1936" s="405" t="s">
        <v>12992</v>
      </c>
      <c r="F1936" s="405">
        <v>0</v>
      </c>
      <c r="G1936" s="405">
        <v>0</v>
      </c>
      <c r="H1936" s="405">
        <v>11</v>
      </c>
      <c r="I1936" s="405">
        <v>4</v>
      </c>
      <c r="J1936" s="405">
        <v>2</v>
      </c>
      <c r="K1936" s="405">
        <v>0</v>
      </c>
      <c r="L1936" s="405">
        <v>0</v>
      </c>
      <c r="M1936" s="405">
        <v>0</v>
      </c>
      <c r="N1936" s="405">
        <v>0</v>
      </c>
      <c r="O1936" s="405">
        <v>3</v>
      </c>
      <c r="P1936" s="405">
        <v>0</v>
      </c>
      <c r="Q1936" s="405">
        <v>0</v>
      </c>
      <c r="R1936" s="405">
        <v>20</v>
      </c>
      <c r="S1936" s="405">
        <v>10</v>
      </c>
      <c r="T1936" s="405">
        <v>10</v>
      </c>
    </row>
    <row r="1937" spans="1:20">
      <c r="A1937" s="405" t="s">
        <v>12993</v>
      </c>
      <c r="B1937" s="405" t="s">
        <v>12994</v>
      </c>
      <c r="C1937" s="405" t="s">
        <v>37</v>
      </c>
      <c r="D1937" s="405" t="s">
        <v>12995</v>
      </c>
      <c r="F1937" s="405">
        <v>0</v>
      </c>
      <c r="G1937" s="405">
        <v>0</v>
      </c>
      <c r="H1937" s="405">
        <v>0</v>
      </c>
      <c r="I1937" s="405">
        <v>0</v>
      </c>
      <c r="J1937" s="405">
        <v>0</v>
      </c>
      <c r="K1937" s="405">
        <v>0</v>
      </c>
      <c r="L1937" s="405">
        <v>0</v>
      </c>
      <c r="M1937" s="405">
        <v>0</v>
      </c>
      <c r="N1937" s="405">
        <v>0</v>
      </c>
      <c r="O1937" s="405">
        <v>0</v>
      </c>
      <c r="P1937" s="405">
        <v>0</v>
      </c>
      <c r="Q1937" s="405">
        <v>0</v>
      </c>
      <c r="R1937" s="405">
        <v>0</v>
      </c>
      <c r="S1937" s="405">
        <v>0</v>
      </c>
      <c r="T1937" s="405">
        <v>0</v>
      </c>
    </row>
    <row r="1938" spans="1:20">
      <c r="A1938" s="405" t="s">
        <v>12996</v>
      </c>
      <c r="B1938" s="405" t="s">
        <v>12997</v>
      </c>
      <c r="C1938" s="405" t="s">
        <v>37</v>
      </c>
      <c r="D1938" s="405" t="s">
        <v>12998</v>
      </c>
      <c r="F1938" s="405">
        <v>0</v>
      </c>
      <c r="G1938" s="405">
        <v>0</v>
      </c>
      <c r="H1938" s="405">
        <v>0</v>
      </c>
      <c r="I1938" s="405">
        <v>0</v>
      </c>
      <c r="J1938" s="405">
        <v>0</v>
      </c>
      <c r="K1938" s="405">
        <v>0</v>
      </c>
      <c r="L1938" s="405">
        <v>0</v>
      </c>
      <c r="M1938" s="405">
        <v>0</v>
      </c>
      <c r="N1938" s="405">
        <v>0</v>
      </c>
      <c r="O1938" s="405">
        <v>0</v>
      </c>
      <c r="P1938" s="405">
        <v>0</v>
      </c>
      <c r="Q1938" s="405">
        <v>0</v>
      </c>
      <c r="R1938" s="405">
        <v>0</v>
      </c>
      <c r="S1938" s="405">
        <v>0</v>
      </c>
      <c r="T1938" s="405">
        <v>0</v>
      </c>
    </row>
    <row r="1939" spans="1:20">
      <c r="A1939" s="405" t="s">
        <v>12999</v>
      </c>
      <c r="B1939" s="405" t="s">
        <v>9062</v>
      </c>
      <c r="C1939" s="405" t="s">
        <v>37</v>
      </c>
      <c r="D1939" s="405" t="s">
        <v>13000</v>
      </c>
      <c r="F1939" s="405">
        <v>0</v>
      </c>
      <c r="G1939" s="405">
        <v>0</v>
      </c>
      <c r="H1939" s="405">
        <v>0</v>
      </c>
      <c r="I1939" s="405">
        <v>0</v>
      </c>
      <c r="J1939" s="405">
        <v>0</v>
      </c>
      <c r="K1939" s="405">
        <v>0</v>
      </c>
      <c r="L1939" s="405">
        <v>0</v>
      </c>
      <c r="M1939" s="405">
        <v>0</v>
      </c>
      <c r="N1939" s="405">
        <v>0</v>
      </c>
      <c r="O1939" s="405">
        <v>0</v>
      </c>
      <c r="P1939" s="405">
        <v>0</v>
      </c>
      <c r="Q1939" s="405">
        <v>0</v>
      </c>
      <c r="R1939" s="405">
        <v>0</v>
      </c>
      <c r="S1939" s="405">
        <v>0</v>
      </c>
      <c r="T1939" s="405">
        <v>0</v>
      </c>
    </row>
    <row r="1940" spans="1:20">
      <c r="A1940" s="405" t="s">
        <v>13001</v>
      </c>
      <c r="B1940" s="405" t="s">
        <v>8647</v>
      </c>
      <c r="C1940" s="405" t="s">
        <v>37</v>
      </c>
      <c r="D1940" s="405" t="s">
        <v>13002</v>
      </c>
      <c r="E1940" s="405" t="s">
        <v>13003</v>
      </c>
      <c r="F1940" s="405">
        <v>0</v>
      </c>
      <c r="G1940" s="405">
        <v>0</v>
      </c>
      <c r="H1940" s="405">
        <v>0</v>
      </c>
      <c r="I1940" s="405">
        <v>0</v>
      </c>
      <c r="J1940" s="405">
        <v>0</v>
      </c>
      <c r="K1940" s="405">
        <v>0</v>
      </c>
      <c r="L1940" s="405">
        <v>0</v>
      </c>
      <c r="M1940" s="405">
        <v>0</v>
      </c>
      <c r="N1940" s="405">
        <v>0</v>
      </c>
      <c r="O1940" s="405">
        <v>0</v>
      </c>
      <c r="P1940" s="405">
        <v>0</v>
      </c>
      <c r="Q1940" s="405">
        <v>0</v>
      </c>
      <c r="R1940" s="405">
        <v>0</v>
      </c>
      <c r="S1940" s="405">
        <v>0</v>
      </c>
      <c r="T1940" s="405">
        <v>0</v>
      </c>
    </row>
    <row r="1941" spans="1:20">
      <c r="A1941" s="405" t="s">
        <v>13004</v>
      </c>
      <c r="B1941" s="405" t="s">
        <v>8624</v>
      </c>
      <c r="C1941" s="405" t="s">
        <v>37</v>
      </c>
      <c r="D1941" s="405" t="s">
        <v>13005</v>
      </c>
      <c r="E1941" s="405" t="s">
        <v>13006</v>
      </c>
      <c r="F1941" s="405">
        <v>0</v>
      </c>
      <c r="G1941" s="405">
        <v>1</v>
      </c>
      <c r="H1941" s="405">
        <v>11</v>
      </c>
      <c r="I1941" s="405">
        <v>30</v>
      </c>
      <c r="J1941" s="405">
        <v>9</v>
      </c>
      <c r="K1941" s="405">
        <v>0</v>
      </c>
      <c r="L1941" s="405">
        <v>0</v>
      </c>
      <c r="M1941" s="405">
        <v>0</v>
      </c>
      <c r="N1941" s="405">
        <v>5</v>
      </c>
      <c r="O1941" s="405">
        <v>14</v>
      </c>
      <c r="P1941" s="405">
        <v>61</v>
      </c>
      <c r="Q1941" s="405">
        <v>41</v>
      </c>
      <c r="R1941" s="405">
        <v>172</v>
      </c>
      <c r="S1941" s="405">
        <v>129</v>
      </c>
      <c r="T1941" s="405">
        <v>43</v>
      </c>
    </row>
    <row r="1942" spans="1:20">
      <c r="A1942" s="405" t="s">
        <v>13007</v>
      </c>
      <c r="B1942" s="405" t="s">
        <v>13008</v>
      </c>
      <c r="C1942" s="405" t="s">
        <v>37</v>
      </c>
      <c r="D1942" s="405" t="s">
        <v>13009</v>
      </c>
      <c r="F1942" s="405">
        <v>0</v>
      </c>
      <c r="G1942" s="405">
        <v>0</v>
      </c>
      <c r="H1942" s="405">
        <v>0</v>
      </c>
      <c r="I1942" s="405">
        <v>0</v>
      </c>
      <c r="J1942" s="405">
        <v>0</v>
      </c>
      <c r="K1942" s="405">
        <v>0</v>
      </c>
      <c r="L1942" s="405">
        <v>0</v>
      </c>
      <c r="M1942" s="405">
        <v>0</v>
      </c>
      <c r="N1942" s="405">
        <v>0</v>
      </c>
      <c r="O1942" s="405">
        <v>0</v>
      </c>
      <c r="P1942" s="405">
        <v>0</v>
      </c>
      <c r="Q1942" s="405">
        <v>0</v>
      </c>
      <c r="R1942" s="405">
        <v>0</v>
      </c>
      <c r="S1942" s="405">
        <v>0</v>
      </c>
      <c r="T1942" s="405">
        <v>0</v>
      </c>
    </row>
    <row r="1943" spans="1:20">
      <c r="A1943" s="405" t="s">
        <v>13010</v>
      </c>
      <c r="B1943" s="405" t="s">
        <v>8637</v>
      </c>
      <c r="C1943" s="405" t="s">
        <v>37</v>
      </c>
      <c r="D1943" s="405" t="s">
        <v>13011</v>
      </c>
      <c r="F1943" s="405">
        <v>0</v>
      </c>
      <c r="G1943" s="405">
        <v>0</v>
      </c>
      <c r="H1943" s="405">
        <v>0</v>
      </c>
      <c r="I1943" s="405">
        <v>0</v>
      </c>
      <c r="J1943" s="405">
        <v>0</v>
      </c>
      <c r="K1943" s="405">
        <v>0</v>
      </c>
      <c r="L1943" s="405">
        <v>0</v>
      </c>
      <c r="M1943" s="405">
        <v>0</v>
      </c>
      <c r="N1943" s="405">
        <v>0</v>
      </c>
      <c r="O1943" s="405">
        <v>0</v>
      </c>
      <c r="P1943" s="405">
        <v>0</v>
      </c>
      <c r="Q1943" s="405">
        <v>0</v>
      </c>
      <c r="R1943" s="405">
        <v>0</v>
      </c>
      <c r="S1943" s="405">
        <v>0</v>
      </c>
      <c r="T1943" s="405">
        <v>0</v>
      </c>
    </row>
    <row r="1944" spans="1:20">
      <c r="A1944" s="405" t="s">
        <v>13012</v>
      </c>
      <c r="B1944" s="405" t="s">
        <v>8637</v>
      </c>
      <c r="C1944" s="405" t="s">
        <v>37</v>
      </c>
      <c r="D1944" s="405" t="s">
        <v>13013</v>
      </c>
      <c r="F1944" s="405">
        <v>0</v>
      </c>
      <c r="G1944" s="405">
        <v>0</v>
      </c>
      <c r="H1944" s="405">
        <v>0</v>
      </c>
      <c r="I1944" s="405">
        <v>0</v>
      </c>
      <c r="J1944" s="405">
        <v>0</v>
      </c>
      <c r="K1944" s="405">
        <v>0</v>
      </c>
      <c r="L1944" s="405">
        <v>0</v>
      </c>
      <c r="M1944" s="405">
        <v>0</v>
      </c>
      <c r="N1944" s="405">
        <v>0</v>
      </c>
      <c r="O1944" s="405">
        <v>0</v>
      </c>
      <c r="P1944" s="405">
        <v>0</v>
      </c>
      <c r="Q1944" s="405">
        <v>0</v>
      </c>
      <c r="R1944" s="405">
        <v>0</v>
      </c>
      <c r="S1944" s="405">
        <v>0</v>
      </c>
      <c r="T1944" s="405">
        <v>0</v>
      </c>
    </row>
    <row r="1945" spans="1:20">
      <c r="A1945" s="405" t="s">
        <v>13014</v>
      </c>
      <c r="B1945" s="405" t="s">
        <v>13015</v>
      </c>
      <c r="C1945" s="405" t="s">
        <v>37</v>
      </c>
      <c r="D1945" s="405" t="s">
        <v>13016</v>
      </c>
      <c r="F1945" s="405">
        <v>0</v>
      </c>
      <c r="G1945" s="405">
        <v>0</v>
      </c>
      <c r="H1945" s="405">
        <v>0</v>
      </c>
      <c r="I1945" s="405">
        <v>0</v>
      </c>
      <c r="J1945" s="405">
        <v>0</v>
      </c>
      <c r="K1945" s="405">
        <v>0</v>
      </c>
      <c r="L1945" s="405">
        <v>0</v>
      </c>
      <c r="M1945" s="405">
        <v>0</v>
      </c>
      <c r="N1945" s="405">
        <v>0</v>
      </c>
      <c r="O1945" s="405">
        <v>0</v>
      </c>
      <c r="P1945" s="405">
        <v>0</v>
      </c>
      <c r="Q1945" s="405">
        <v>0</v>
      </c>
      <c r="R1945" s="405">
        <v>0</v>
      </c>
      <c r="S1945" s="405">
        <v>0</v>
      </c>
      <c r="T1945" s="405">
        <v>0</v>
      </c>
    </row>
    <row r="1946" spans="1:20">
      <c r="A1946" s="405" t="s">
        <v>13017</v>
      </c>
      <c r="B1946" s="405" t="s">
        <v>13018</v>
      </c>
      <c r="C1946" s="405" t="s">
        <v>37</v>
      </c>
      <c r="D1946" s="405" t="s">
        <v>13019</v>
      </c>
      <c r="F1946" s="405">
        <v>0</v>
      </c>
      <c r="G1946" s="405">
        <v>0</v>
      </c>
      <c r="H1946" s="405">
        <v>0</v>
      </c>
      <c r="I1946" s="405">
        <v>0</v>
      </c>
      <c r="J1946" s="405">
        <v>0</v>
      </c>
      <c r="K1946" s="405">
        <v>0</v>
      </c>
      <c r="L1946" s="405">
        <v>0</v>
      </c>
      <c r="M1946" s="405">
        <v>0</v>
      </c>
      <c r="N1946" s="405">
        <v>0</v>
      </c>
      <c r="O1946" s="405">
        <v>0</v>
      </c>
      <c r="P1946" s="405">
        <v>0</v>
      </c>
      <c r="Q1946" s="405">
        <v>0</v>
      </c>
      <c r="R1946" s="405">
        <v>0</v>
      </c>
      <c r="S1946" s="405">
        <v>0</v>
      </c>
      <c r="T1946" s="405">
        <v>0</v>
      </c>
    </row>
    <row r="1947" spans="1:20">
      <c r="A1947" s="405" t="s">
        <v>13020</v>
      </c>
      <c r="B1947" s="405" t="s">
        <v>13021</v>
      </c>
      <c r="C1947" s="405" t="s">
        <v>37</v>
      </c>
      <c r="D1947" s="405" t="s">
        <v>13022</v>
      </c>
      <c r="F1947" s="405">
        <v>0</v>
      </c>
      <c r="G1947" s="405">
        <v>0</v>
      </c>
      <c r="H1947" s="405">
        <v>0</v>
      </c>
      <c r="I1947" s="405">
        <v>0</v>
      </c>
      <c r="J1947" s="405">
        <v>0</v>
      </c>
      <c r="K1947" s="405">
        <v>0</v>
      </c>
      <c r="L1947" s="405">
        <v>0</v>
      </c>
      <c r="M1947" s="405">
        <v>0</v>
      </c>
      <c r="N1947" s="405">
        <v>0</v>
      </c>
      <c r="O1947" s="405">
        <v>0</v>
      </c>
      <c r="P1947" s="405">
        <v>0</v>
      </c>
      <c r="Q1947" s="405">
        <v>0</v>
      </c>
      <c r="R1947" s="405">
        <v>0</v>
      </c>
      <c r="S1947" s="405">
        <v>0</v>
      </c>
      <c r="T1947" s="405">
        <v>0</v>
      </c>
    </row>
    <row r="1948" spans="1:20">
      <c r="A1948" s="405" t="s">
        <v>13023</v>
      </c>
      <c r="B1948" s="405" t="s">
        <v>8754</v>
      </c>
      <c r="C1948" s="405" t="s">
        <v>37</v>
      </c>
      <c r="D1948" s="405" t="s">
        <v>13024</v>
      </c>
      <c r="E1948" s="405" t="s">
        <v>13025</v>
      </c>
      <c r="F1948" s="405">
        <v>0</v>
      </c>
      <c r="G1948" s="405">
        <v>0</v>
      </c>
      <c r="H1948" s="405">
        <v>0</v>
      </c>
      <c r="I1948" s="405">
        <v>0</v>
      </c>
      <c r="J1948" s="405">
        <v>0</v>
      </c>
      <c r="K1948" s="405">
        <v>0</v>
      </c>
      <c r="L1948" s="405">
        <v>0</v>
      </c>
      <c r="M1948" s="405">
        <v>0</v>
      </c>
      <c r="N1948" s="405">
        <v>0</v>
      </c>
      <c r="O1948" s="405">
        <v>0</v>
      </c>
      <c r="P1948" s="405">
        <v>0</v>
      </c>
      <c r="Q1948" s="405">
        <v>0</v>
      </c>
      <c r="R1948" s="405">
        <v>0</v>
      </c>
      <c r="S1948" s="405">
        <v>0</v>
      </c>
      <c r="T1948" s="405">
        <v>0</v>
      </c>
    </row>
    <row r="1949" spans="1:20">
      <c r="A1949" s="405" t="s">
        <v>2515</v>
      </c>
      <c r="B1949" s="405" t="s">
        <v>7181</v>
      </c>
      <c r="C1949" s="405" t="s">
        <v>37</v>
      </c>
      <c r="D1949" s="405" t="s">
        <v>2516</v>
      </c>
      <c r="E1949" s="405" t="s">
        <v>2517</v>
      </c>
      <c r="F1949" s="405">
        <v>0</v>
      </c>
      <c r="G1949" s="405">
        <v>0</v>
      </c>
      <c r="H1949" s="405">
        <v>0</v>
      </c>
      <c r="I1949" s="405">
        <v>0</v>
      </c>
      <c r="J1949" s="405">
        <v>0</v>
      </c>
      <c r="K1949" s="405">
        <v>0</v>
      </c>
      <c r="L1949" s="405">
        <v>0</v>
      </c>
      <c r="M1949" s="405">
        <v>0</v>
      </c>
      <c r="N1949" s="405">
        <v>0</v>
      </c>
      <c r="O1949" s="405">
        <v>0</v>
      </c>
      <c r="P1949" s="405">
        <v>0</v>
      </c>
      <c r="Q1949" s="405">
        <v>0</v>
      </c>
      <c r="R1949" s="405">
        <v>0</v>
      </c>
      <c r="S1949" s="405">
        <v>0</v>
      </c>
      <c r="T1949" s="405">
        <v>0</v>
      </c>
    </row>
    <row r="1950" spans="1:20">
      <c r="A1950" s="405" t="s">
        <v>13026</v>
      </c>
      <c r="B1950" s="405" t="s">
        <v>7183</v>
      </c>
      <c r="C1950" s="405" t="s">
        <v>37</v>
      </c>
      <c r="D1950" s="405" t="s">
        <v>8305</v>
      </c>
      <c r="E1950" s="405" t="s">
        <v>8306</v>
      </c>
      <c r="F1950" s="405">
        <v>0</v>
      </c>
      <c r="G1950" s="405">
        <v>0</v>
      </c>
      <c r="H1950" s="405">
        <v>0</v>
      </c>
      <c r="I1950" s="405">
        <v>0</v>
      </c>
      <c r="J1950" s="405">
        <v>0</v>
      </c>
      <c r="K1950" s="405">
        <v>0</v>
      </c>
      <c r="L1950" s="405">
        <v>0</v>
      </c>
      <c r="M1950" s="405">
        <v>0</v>
      </c>
      <c r="N1950" s="405">
        <v>0</v>
      </c>
      <c r="O1950" s="405">
        <v>0</v>
      </c>
      <c r="P1950" s="405">
        <v>0</v>
      </c>
      <c r="Q1950" s="405">
        <v>0</v>
      </c>
      <c r="R1950" s="405">
        <v>0</v>
      </c>
      <c r="S1950" s="405">
        <v>0</v>
      </c>
      <c r="T1950" s="405">
        <v>0</v>
      </c>
    </row>
    <row r="1951" spans="1:20">
      <c r="A1951" s="405" t="s">
        <v>8307</v>
      </c>
      <c r="B1951" s="405" t="s">
        <v>7181</v>
      </c>
      <c r="C1951" s="405" t="s">
        <v>37</v>
      </c>
      <c r="D1951" s="405" t="s">
        <v>8308</v>
      </c>
      <c r="E1951" s="405" t="s">
        <v>8309</v>
      </c>
      <c r="F1951" s="405">
        <v>0</v>
      </c>
      <c r="G1951" s="405">
        <v>0</v>
      </c>
      <c r="H1951" s="405">
        <v>0</v>
      </c>
      <c r="I1951" s="405">
        <v>0</v>
      </c>
      <c r="J1951" s="405">
        <v>0</v>
      </c>
      <c r="K1951" s="405">
        <v>0</v>
      </c>
      <c r="L1951" s="405">
        <v>0</v>
      </c>
      <c r="M1951" s="405">
        <v>0</v>
      </c>
      <c r="N1951" s="405">
        <v>0</v>
      </c>
      <c r="O1951" s="405">
        <v>0</v>
      </c>
      <c r="P1951" s="405">
        <v>0</v>
      </c>
      <c r="Q1951" s="405">
        <v>0</v>
      </c>
      <c r="R1951" s="405">
        <v>0</v>
      </c>
      <c r="S1951" s="405">
        <v>0</v>
      </c>
      <c r="T1951" s="405">
        <v>0</v>
      </c>
    </row>
    <row r="1952" spans="1:20">
      <c r="A1952" s="405" t="s">
        <v>13027</v>
      </c>
      <c r="B1952" s="405" t="s">
        <v>9103</v>
      </c>
      <c r="C1952" s="405" t="s">
        <v>37</v>
      </c>
      <c r="D1952" s="405" t="s">
        <v>13028</v>
      </c>
      <c r="F1952" s="405">
        <v>0</v>
      </c>
      <c r="G1952" s="405">
        <v>0</v>
      </c>
      <c r="H1952" s="405">
        <v>0</v>
      </c>
      <c r="I1952" s="405">
        <v>0</v>
      </c>
      <c r="J1952" s="405">
        <v>0</v>
      </c>
      <c r="K1952" s="405">
        <v>0</v>
      </c>
      <c r="L1952" s="405">
        <v>0</v>
      </c>
      <c r="M1952" s="405">
        <v>0</v>
      </c>
      <c r="N1952" s="405">
        <v>0</v>
      </c>
      <c r="O1952" s="405">
        <v>0</v>
      </c>
      <c r="P1952" s="405">
        <v>0</v>
      </c>
      <c r="Q1952" s="405">
        <v>0</v>
      </c>
      <c r="R1952" s="405">
        <v>0</v>
      </c>
      <c r="S1952" s="405">
        <v>0</v>
      </c>
      <c r="T1952" s="405">
        <v>0</v>
      </c>
    </row>
    <row r="1953" spans="1:20">
      <c r="A1953" s="405" t="s">
        <v>8310</v>
      </c>
      <c r="B1953" s="405" t="s">
        <v>8311</v>
      </c>
      <c r="C1953" s="405" t="s">
        <v>37</v>
      </c>
      <c r="D1953" s="405" t="s">
        <v>8312</v>
      </c>
      <c r="F1953" s="405">
        <v>0</v>
      </c>
      <c r="G1953" s="405">
        <v>0</v>
      </c>
      <c r="H1953" s="405">
        <v>0</v>
      </c>
      <c r="I1953" s="405">
        <v>0</v>
      </c>
      <c r="J1953" s="405">
        <v>0</v>
      </c>
      <c r="K1953" s="405">
        <v>0</v>
      </c>
      <c r="L1953" s="405">
        <v>0</v>
      </c>
      <c r="M1953" s="405">
        <v>0</v>
      </c>
      <c r="N1953" s="405">
        <v>0</v>
      </c>
      <c r="O1953" s="405">
        <v>0</v>
      </c>
      <c r="P1953" s="405">
        <v>0</v>
      </c>
      <c r="Q1953" s="405">
        <v>0</v>
      </c>
      <c r="R1953" s="405">
        <v>0</v>
      </c>
      <c r="S1953" s="405">
        <v>0</v>
      </c>
      <c r="T1953" s="405">
        <v>0</v>
      </c>
    </row>
    <row r="1954" spans="1:20">
      <c r="A1954" s="405" t="s">
        <v>13029</v>
      </c>
      <c r="B1954" s="405" t="s">
        <v>10308</v>
      </c>
      <c r="C1954" s="405" t="s">
        <v>37</v>
      </c>
      <c r="D1954" s="405" t="s">
        <v>13030</v>
      </c>
      <c r="F1954" s="405">
        <v>0</v>
      </c>
      <c r="G1954" s="405">
        <v>0</v>
      </c>
      <c r="H1954" s="405">
        <v>0</v>
      </c>
      <c r="I1954" s="405">
        <v>0</v>
      </c>
      <c r="J1954" s="405">
        <v>0</v>
      </c>
      <c r="K1954" s="405">
        <v>0</v>
      </c>
      <c r="L1954" s="405">
        <v>0</v>
      </c>
      <c r="M1954" s="405">
        <v>0</v>
      </c>
      <c r="N1954" s="405">
        <v>0</v>
      </c>
      <c r="O1954" s="405">
        <v>0</v>
      </c>
      <c r="P1954" s="405">
        <v>0</v>
      </c>
      <c r="Q1954" s="405">
        <v>0</v>
      </c>
      <c r="R1954" s="405">
        <v>0</v>
      </c>
      <c r="S1954" s="405">
        <v>0</v>
      </c>
      <c r="T1954" s="405">
        <v>0</v>
      </c>
    </row>
    <row r="1955" spans="1:20">
      <c r="A1955" s="405" t="s">
        <v>13031</v>
      </c>
      <c r="B1955" s="405" t="s">
        <v>11056</v>
      </c>
      <c r="C1955" s="405" t="s">
        <v>37</v>
      </c>
      <c r="D1955" s="405" t="s">
        <v>13032</v>
      </c>
      <c r="F1955" s="405">
        <v>0</v>
      </c>
      <c r="G1955" s="405">
        <v>1</v>
      </c>
      <c r="H1955" s="405">
        <v>5</v>
      </c>
      <c r="I1955" s="405">
        <v>0</v>
      </c>
      <c r="J1955" s="405">
        <v>0</v>
      </c>
      <c r="K1955" s="405">
        <v>0</v>
      </c>
      <c r="L1955" s="405">
        <v>0</v>
      </c>
      <c r="M1955" s="405">
        <v>0</v>
      </c>
      <c r="N1955" s="405">
        <v>2</v>
      </c>
      <c r="O1955" s="405">
        <v>6</v>
      </c>
      <c r="P1955" s="405">
        <v>4</v>
      </c>
      <c r="Q1955" s="405">
        <v>0</v>
      </c>
      <c r="R1955" s="405">
        <v>18</v>
      </c>
      <c r="S1955" s="405">
        <v>12</v>
      </c>
      <c r="T1955" s="405">
        <v>6</v>
      </c>
    </row>
    <row r="1956" spans="1:20">
      <c r="A1956" s="405" t="s">
        <v>13033</v>
      </c>
      <c r="B1956" s="405" t="s">
        <v>8647</v>
      </c>
      <c r="C1956" s="405" t="s">
        <v>37</v>
      </c>
      <c r="D1956" s="405" t="s">
        <v>13034</v>
      </c>
      <c r="E1956" s="405" t="s">
        <v>13035</v>
      </c>
      <c r="F1956" s="405">
        <v>0</v>
      </c>
      <c r="G1956" s="405">
        <v>0</v>
      </c>
      <c r="H1956" s="405">
        <v>0</v>
      </c>
      <c r="I1956" s="405">
        <v>0</v>
      </c>
      <c r="J1956" s="405">
        <v>0</v>
      </c>
      <c r="K1956" s="405">
        <v>0</v>
      </c>
      <c r="L1956" s="405">
        <v>0</v>
      </c>
      <c r="M1956" s="405">
        <v>0</v>
      </c>
      <c r="N1956" s="405">
        <v>0</v>
      </c>
      <c r="O1956" s="405">
        <v>0</v>
      </c>
      <c r="P1956" s="405">
        <v>0</v>
      </c>
      <c r="Q1956" s="405">
        <v>0</v>
      </c>
      <c r="R1956" s="405">
        <v>0</v>
      </c>
      <c r="S1956" s="405">
        <v>0</v>
      </c>
      <c r="T1956" s="405">
        <v>0</v>
      </c>
    </row>
    <row r="1957" spans="1:20">
      <c r="A1957" s="405" t="s">
        <v>13036</v>
      </c>
      <c r="B1957" s="405" t="s">
        <v>10404</v>
      </c>
      <c r="C1957" s="405" t="s">
        <v>37</v>
      </c>
      <c r="D1957" s="405" t="s">
        <v>13037</v>
      </c>
      <c r="F1957" s="405">
        <v>0</v>
      </c>
      <c r="G1957" s="405">
        <v>0</v>
      </c>
      <c r="H1957" s="405">
        <v>0</v>
      </c>
      <c r="I1957" s="405">
        <v>0</v>
      </c>
      <c r="J1957" s="405">
        <v>0</v>
      </c>
      <c r="K1957" s="405">
        <v>0</v>
      </c>
      <c r="L1957" s="405">
        <v>0</v>
      </c>
      <c r="M1957" s="405">
        <v>0</v>
      </c>
      <c r="N1957" s="405">
        <v>0</v>
      </c>
      <c r="O1957" s="405">
        <v>0</v>
      </c>
      <c r="P1957" s="405">
        <v>0</v>
      </c>
      <c r="Q1957" s="405">
        <v>0</v>
      </c>
      <c r="R1957" s="405">
        <v>0</v>
      </c>
      <c r="S1957" s="405">
        <v>0</v>
      </c>
      <c r="T1957" s="405">
        <v>0</v>
      </c>
    </row>
    <row r="1958" spans="1:20">
      <c r="A1958" s="405" t="s">
        <v>13038</v>
      </c>
      <c r="B1958" s="405" t="s">
        <v>13039</v>
      </c>
      <c r="C1958" s="405" t="s">
        <v>37</v>
      </c>
      <c r="D1958" s="405" t="s">
        <v>2076</v>
      </c>
      <c r="E1958" s="405" t="s">
        <v>2077</v>
      </c>
      <c r="F1958" s="405">
        <v>2</v>
      </c>
      <c r="G1958" s="405">
        <v>12</v>
      </c>
      <c r="H1958" s="405">
        <v>7</v>
      </c>
      <c r="I1958" s="405">
        <v>5</v>
      </c>
      <c r="J1958" s="405">
        <v>1</v>
      </c>
      <c r="K1958" s="405">
        <v>0</v>
      </c>
      <c r="L1958" s="405">
        <v>2</v>
      </c>
      <c r="M1958" s="405">
        <v>0</v>
      </c>
      <c r="N1958" s="405">
        <v>3</v>
      </c>
      <c r="O1958" s="405">
        <v>13</v>
      </c>
      <c r="P1958" s="405">
        <v>7</v>
      </c>
      <c r="Q1958" s="405">
        <v>4</v>
      </c>
      <c r="R1958" s="405">
        <v>56</v>
      </c>
      <c r="S1958" s="405">
        <v>42</v>
      </c>
      <c r="T1958" s="405">
        <v>14</v>
      </c>
    </row>
    <row r="1959" spans="1:20">
      <c r="A1959" s="405" t="s">
        <v>13040</v>
      </c>
      <c r="B1959" s="405" t="s">
        <v>12319</v>
      </c>
      <c r="C1959" s="405" t="s">
        <v>37</v>
      </c>
      <c r="D1959" s="405" t="s">
        <v>13041</v>
      </c>
      <c r="E1959" s="405" t="s">
        <v>13042</v>
      </c>
      <c r="F1959" s="405">
        <v>0</v>
      </c>
      <c r="G1959" s="405">
        <v>0</v>
      </c>
      <c r="H1959" s="405">
        <v>0</v>
      </c>
      <c r="I1959" s="405">
        <v>0</v>
      </c>
      <c r="J1959" s="405">
        <v>0</v>
      </c>
      <c r="K1959" s="405">
        <v>0</v>
      </c>
      <c r="L1959" s="405">
        <v>0</v>
      </c>
      <c r="M1959" s="405">
        <v>0</v>
      </c>
      <c r="N1959" s="405">
        <v>0</v>
      </c>
      <c r="O1959" s="405">
        <v>1</v>
      </c>
      <c r="P1959" s="405">
        <v>1</v>
      </c>
      <c r="Q1959" s="405">
        <v>0</v>
      </c>
      <c r="R1959" s="405">
        <v>2</v>
      </c>
      <c r="S1959" s="405">
        <v>1</v>
      </c>
      <c r="T1959" s="405">
        <v>1</v>
      </c>
    </row>
    <row r="1960" spans="1:20">
      <c r="A1960" s="405" t="s">
        <v>2393</v>
      </c>
      <c r="B1960" s="405" t="s">
        <v>4010</v>
      </c>
      <c r="C1960" s="405" t="s">
        <v>37</v>
      </c>
      <c r="D1960" s="405" t="s">
        <v>2394</v>
      </c>
      <c r="F1960" s="405">
        <v>0</v>
      </c>
      <c r="G1960" s="405">
        <v>0</v>
      </c>
      <c r="H1960" s="405">
        <v>1</v>
      </c>
      <c r="I1960" s="405">
        <v>1</v>
      </c>
      <c r="J1960" s="405">
        <v>1</v>
      </c>
      <c r="K1960" s="405">
        <v>0</v>
      </c>
      <c r="L1960" s="405">
        <v>0</v>
      </c>
      <c r="M1960" s="405">
        <v>0</v>
      </c>
      <c r="N1960" s="405">
        <v>2</v>
      </c>
      <c r="O1960" s="405">
        <v>12</v>
      </c>
      <c r="P1960" s="405">
        <v>3</v>
      </c>
      <c r="Q1960" s="405">
        <v>3</v>
      </c>
      <c r="R1960" s="405">
        <v>23</v>
      </c>
      <c r="S1960" s="405">
        <v>18</v>
      </c>
      <c r="T1960" s="405">
        <v>5</v>
      </c>
    </row>
    <row r="1961" spans="1:20">
      <c r="A1961" s="405" t="s">
        <v>13043</v>
      </c>
      <c r="B1961" s="405" t="s">
        <v>13044</v>
      </c>
      <c r="C1961" s="405" t="s">
        <v>37</v>
      </c>
      <c r="D1961" s="405" t="s">
        <v>13045</v>
      </c>
      <c r="F1961" s="405">
        <v>0</v>
      </c>
      <c r="G1961" s="405">
        <v>0</v>
      </c>
      <c r="H1961" s="405">
        <v>0</v>
      </c>
      <c r="I1961" s="405">
        <v>0</v>
      </c>
      <c r="J1961" s="405">
        <v>0</v>
      </c>
      <c r="K1961" s="405">
        <v>0</v>
      </c>
      <c r="L1961" s="405">
        <v>0</v>
      </c>
      <c r="M1961" s="405">
        <v>0</v>
      </c>
      <c r="N1961" s="405">
        <v>0</v>
      </c>
      <c r="O1961" s="405">
        <v>0</v>
      </c>
      <c r="P1961" s="405">
        <v>0</v>
      </c>
      <c r="Q1961" s="405">
        <v>0</v>
      </c>
      <c r="R1961" s="405">
        <v>0</v>
      </c>
      <c r="S1961" s="405">
        <v>0</v>
      </c>
      <c r="T1961" s="405">
        <v>0</v>
      </c>
    </row>
    <row r="1962" spans="1:20">
      <c r="A1962" s="405" t="s">
        <v>13046</v>
      </c>
      <c r="B1962" s="405" t="s">
        <v>9824</v>
      </c>
      <c r="C1962" s="405" t="s">
        <v>37</v>
      </c>
      <c r="D1962" s="405" t="s">
        <v>13047</v>
      </c>
      <c r="F1962" s="405">
        <v>0</v>
      </c>
      <c r="G1962" s="405">
        <v>0</v>
      </c>
      <c r="H1962" s="405">
        <v>0</v>
      </c>
      <c r="I1962" s="405">
        <v>0</v>
      </c>
      <c r="J1962" s="405">
        <v>0</v>
      </c>
      <c r="K1962" s="405">
        <v>0</v>
      </c>
      <c r="L1962" s="405">
        <v>0</v>
      </c>
      <c r="M1962" s="405">
        <v>0</v>
      </c>
      <c r="N1962" s="405">
        <v>0</v>
      </c>
      <c r="O1962" s="405">
        <v>0</v>
      </c>
      <c r="P1962" s="405">
        <v>0</v>
      </c>
      <c r="Q1962" s="405">
        <v>0</v>
      </c>
      <c r="R1962" s="405">
        <v>0</v>
      </c>
      <c r="S1962" s="405">
        <v>0</v>
      </c>
      <c r="T1962" s="405">
        <v>0</v>
      </c>
    </row>
    <row r="1963" spans="1:20">
      <c r="A1963" s="405" t="s">
        <v>13048</v>
      </c>
      <c r="B1963" s="405" t="s">
        <v>13049</v>
      </c>
      <c r="C1963" s="405" t="s">
        <v>37</v>
      </c>
      <c r="D1963" s="405" t="s">
        <v>13050</v>
      </c>
      <c r="F1963" s="405">
        <v>0</v>
      </c>
      <c r="G1963" s="405">
        <v>0</v>
      </c>
      <c r="H1963" s="405">
        <v>0</v>
      </c>
      <c r="I1963" s="405">
        <v>0</v>
      </c>
      <c r="J1963" s="405">
        <v>0</v>
      </c>
      <c r="K1963" s="405">
        <v>0</v>
      </c>
      <c r="L1963" s="405">
        <v>0</v>
      </c>
      <c r="M1963" s="405">
        <v>0</v>
      </c>
      <c r="N1963" s="405">
        <v>0</v>
      </c>
      <c r="O1963" s="405">
        <v>0</v>
      </c>
      <c r="P1963" s="405">
        <v>0</v>
      </c>
      <c r="Q1963" s="405">
        <v>0</v>
      </c>
      <c r="R1963" s="405">
        <v>0</v>
      </c>
      <c r="S1963" s="405">
        <v>0</v>
      </c>
      <c r="T1963" s="405">
        <v>0</v>
      </c>
    </row>
    <row r="1964" spans="1:20">
      <c r="A1964" s="405" t="s">
        <v>13051</v>
      </c>
      <c r="B1964" s="405" t="s">
        <v>12749</v>
      </c>
      <c r="C1964" s="405" t="s">
        <v>37</v>
      </c>
      <c r="D1964" s="405" t="s">
        <v>13052</v>
      </c>
      <c r="F1964" s="405">
        <v>0</v>
      </c>
      <c r="G1964" s="405">
        <v>0</v>
      </c>
      <c r="H1964" s="405">
        <v>0</v>
      </c>
      <c r="I1964" s="405">
        <v>0</v>
      </c>
      <c r="J1964" s="405">
        <v>0</v>
      </c>
      <c r="K1964" s="405">
        <v>0</v>
      </c>
      <c r="L1964" s="405">
        <v>0</v>
      </c>
      <c r="M1964" s="405">
        <v>0</v>
      </c>
      <c r="N1964" s="405">
        <v>0</v>
      </c>
      <c r="O1964" s="405">
        <v>0</v>
      </c>
      <c r="P1964" s="405">
        <v>0</v>
      </c>
      <c r="Q1964" s="405">
        <v>0</v>
      </c>
      <c r="R1964" s="405">
        <v>0</v>
      </c>
      <c r="S1964" s="405">
        <v>0</v>
      </c>
      <c r="T1964" s="405">
        <v>0</v>
      </c>
    </row>
    <row r="1965" spans="1:20">
      <c r="A1965" s="405" t="s">
        <v>13053</v>
      </c>
      <c r="B1965" s="405" t="s">
        <v>13054</v>
      </c>
      <c r="C1965" s="405" t="s">
        <v>37</v>
      </c>
      <c r="D1965" s="405" t="s">
        <v>13055</v>
      </c>
      <c r="F1965" s="405">
        <v>0</v>
      </c>
      <c r="G1965" s="405">
        <v>0</v>
      </c>
      <c r="H1965" s="405">
        <v>0</v>
      </c>
      <c r="I1965" s="405">
        <v>0</v>
      </c>
      <c r="J1965" s="405">
        <v>0</v>
      </c>
      <c r="K1965" s="405">
        <v>0</v>
      </c>
      <c r="L1965" s="405">
        <v>0</v>
      </c>
      <c r="M1965" s="405">
        <v>0</v>
      </c>
      <c r="N1965" s="405">
        <v>0</v>
      </c>
      <c r="O1965" s="405">
        <v>0</v>
      </c>
      <c r="P1965" s="405">
        <v>0</v>
      </c>
      <c r="Q1965" s="405">
        <v>0</v>
      </c>
      <c r="R1965" s="405">
        <v>0</v>
      </c>
      <c r="S1965" s="405">
        <v>0</v>
      </c>
      <c r="T1965" s="405">
        <v>0</v>
      </c>
    </row>
    <row r="1966" spans="1:20">
      <c r="A1966" s="405" t="s">
        <v>13056</v>
      </c>
      <c r="B1966" s="405" t="s">
        <v>12533</v>
      </c>
      <c r="C1966" s="405" t="s">
        <v>37</v>
      </c>
      <c r="D1966" s="405" t="s">
        <v>13057</v>
      </c>
      <c r="F1966" s="405">
        <v>0</v>
      </c>
      <c r="G1966" s="405">
        <v>0</v>
      </c>
      <c r="H1966" s="405">
        <v>0</v>
      </c>
      <c r="I1966" s="405">
        <v>0</v>
      </c>
      <c r="J1966" s="405">
        <v>0</v>
      </c>
      <c r="K1966" s="405">
        <v>0</v>
      </c>
      <c r="L1966" s="405">
        <v>0</v>
      </c>
      <c r="M1966" s="405">
        <v>0</v>
      </c>
      <c r="N1966" s="405">
        <v>0</v>
      </c>
      <c r="O1966" s="405">
        <v>0</v>
      </c>
      <c r="P1966" s="405">
        <v>0</v>
      </c>
      <c r="Q1966" s="405">
        <v>0</v>
      </c>
      <c r="R1966" s="405">
        <v>0</v>
      </c>
      <c r="S1966" s="405">
        <v>0</v>
      </c>
      <c r="T1966" s="405">
        <v>0</v>
      </c>
    </row>
    <row r="1967" spans="1:20">
      <c r="A1967" s="405" t="s">
        <v>2521</v>
      </c>
      <c r="B1967" s="405" t="s">
        <v>13058</v>
      </c>
      <c r="C1967" s="405" t="s">
        <v>37</v>
      </c>
      <c r="D1967" s="405" t="s">
        <v>2522</v>
      </c>
      <c r="F1967" s="405">
        <v>0</v>
      </c>
      <c r="G1967" s="405">
        <v>0</v>
      </c>
      <c r="H1967" s="405">
        <v>0</v>
      </c>
      <c r="I1967" s="405">
        <v>0</v>
      </c>
      <c r="J1967" s="405">
        <v>0</v>
      </c>
      <c r="K1967" s="405">
        <v>0</v>
      </c>
      <c r="L1967" s="405">
        <v>0</v>
      </c>
      <c r="M1967" s="405">
        <v>0</v>
      </c>
      <c r="N1967" s="405">
        <v>0</v>
      </c>
      <c r="O1967" s="405">
        <v>0</v>
      </c>
      <c r="P1967" s="405">
        <v>0</v>
      </c>
      <c r="Q1967" s="405">
        <v>0</v>
      </c>
      <c r="R1967" s="405">
        <v>0</v>
      </c>
      <c r="S1967" s="405">
        <v>0</v>
      </c>
      <c r="T1967" s="405">
        <v>0</v>
      </c>
    </row>
    <row r="1968" spans="1:20">
      <c r="A1968" s="405" t="s">
        <v>13059</v>
      </c>
      <c r="B1968" s="405" t="s">
        <v>8679</v>
      </c>
      <c r="C1968" s="405" t="s">
        <v>37</v>
      </c>
      <c r="D1968" s="405" t="s">
        <v>13060</v>
      </c>
      <c r="F1968" s="405">
        <v>0</v>
      </c>
      <c r="G1968" s="405">
        <v>0</v>
      </c>
      <c r="H1968" s="405">
        <v>0</v>
      </c>
      <c r="I1968" s="405">
        <v>0</v>
      </c>
      <c r="J1968" s="405">
        <v>0</v>
      </c>
      <c r="K1968" s="405">
        <v>0</v>
      </c>
      <c r="L1968" s="405">
        <v>0</v>
      </c>
      <c r="M1968" s="405">
        <v>0</v>
      </c>
      <c r="N1968" s="405">
        <v>0</v>
      </c>
      <c r="O1968" s="405">
        <v>0</v>
      </c>
      <c r="P1968" s="405">
        <v>1</v>
      </c>
      <c r="Q1968" s="405">
        <v>0</v>
      </c>
      <c r="R1968" s="405">
        <v>1</v>
      </c>
      <c r="S1968" s="405">
        <v>0</v>
      </c>
      <c r="T1968" s="405">
        <v>1</v>
      </c>
    </row>
    <row r="1969" spans="1:20">
      <c r="A1969" s="405" t="s">
        <v>13061</v>
      </c>
      <c r="B1969" s="405" t="s">
        <v>13062</v>
      </c>
      <c r="C1969" s="405" t="s">
        <v>37</v>
      </c>
      <c r="D1969" s="405" t="s">
        <v>13063</v>
      </c>
      <c r="F1969" s="405">
        <v>0</v>
      </c>
      <c r="G1969" s="405">
        <v>0</v>
      </c>
      <c r="H1969" s="405">
        <v>0</v>
      </c>
      <c r="I1969" s="405">
        <v>0</v>
      </c>
      <c r="J1969" s="405">
        <v>0</v>
      </c>
      <c r="K1969" s="405">
        <v>0</v>
      </c>
      <c r="L1969" s="405">
        <v>0</v>
      </c>
      <c r="M1969" s="405">
        <v>0</v>
      </c>
      <c r="N1969" s="405">
        <v>0</v>
      </c>
      <c r="O1969" s="405">
        <v>0</v>
      </c>
      <c r="P1969" s="405">
        <v>0</v>
      </c>
      <c r="Q1969" s="405">
        <v>0</v>
      </c>
      <c r="R1969" s="405">
        <v>0</v>
      </c>
      <c r="S1969" s="405">
        <v>0</v>
      </c>
      <c r="T1969" s="405">
        <v>0</v>
      </c>
    </row>
    <row r="1970" spans="1:20">
      <c r="A1970" s="405" t="s">
        <v>2167</v>
      </c>
      <c r="B1970" s="405" t="s">
        <v>3976</v>
      </c>
      <c r="C1970" s="405" t="s">
        <v>37</v>
      </c>
      <c r="D1970" s="405" t="s">
        <v>2168</v>
      </c>
      <c r="E1970" s="405" t="s">
        <v>2169</v>
      </c>
      <c r="F1970" s="405">
        <v>0</v>
      </c>
      <c r="G1970" s="405">
        <v>0</v>
      </c>
      <c r="H1970" s="405">
        <v>1</v>
      </c>
      <c r="I1970" s="405">
        <v>2</v>
      </c>
      <c r="J1970" s="405">
        <v>2</v>
      </c>
      <c r="K1970" s="405">
        <v>0</v>
      </c>
      <c r="L1970" s="405">
        <v>1</v>
      </c>
      <c r="M1970" s="405">
        <v>0</v>
      </c>
      <c r="N1970" s="405">
        <v>2</v>
      </c>
      <c r="O1970" s="405">
        <v>2</v>
      </c>
      <c r="P1970" s="405">
        <v>0</v>
      </c>
      <c r="Q1970" s="405">
        <v>3</v>
      </c>
      <c r="R1970" s="405">
        <v>13</v>
      </c>
      <c r="S1970" s="405">
        <v>11</v>
      </c>
      <c r="T1970" s="405">
        <v>2</v>
      </c>
    </row>
    <row r="1971" spans="1:20">
      <c r="A1971" s="405" t="s">
        <v>13064</v>
      </c>
      <c r="B1971" s="405" t="s">
        <v>13065</v>
      </c>
      <c r="C1971" s="405" t="s">
        <v>37</v>
      </c>
      <c r="D1971" s="405" t="s">
        <v>13066</v>
      </c>
      <c r="F1971" s="405">
        <v>0</v>
      </c>
      <c r="G1971" s="405">
        <v>0</v>
      </c>
      <c r="H1971" s="405">
        <v>0</v>
      </c>
      <c r="I1971" s="405">
        <v>0</v>
      </c>
      <c r="J1971" s="405">
        <v>0</v>
      </c>
      <c r="K1971" s="405">
        <v>0</v>
      </c>
      <c r="L1971" s="405">
        <v>0</v>
      </c>
      <c r="M1971" s="405">
        <v>0</v>
      </c>
      <c r="N1971" s="405">
        <v>0</v>
      </c>
      <c r="O1971" s="405">
        <v>0</v>
      </c>
      <c r="P1971" s="405">
        <v>0</v>
      </c>
      <c r="Q1971" s="405">
        <v>0</v>
      </c>
      <c r="R1971" s="405">
        <v>0</v>
      </c>
      <c r="S1971" s="405">
        <v>0</v>
      </c>
      <c r="T1971" s="405">
        <v>0</v>
      </c>
    </row>
    <row r="1972" spans="1:20">
      <c r="A1972" s="405" t="s">
        <v>13067</v>
      </c>
      <c r="B1972" s="405" t="s">
        <v>9052</v>
      </c>
      <c r="C1972" s="405" t="s">
        <v>37</v>
      </c>
      <c r="D1972" s="405" t="s">
        <v>13068</v>
      </c>
      <c r="F1972" s="405">
        <v>0</v>
      </c>
      <c r="G1972" s="405">
        <v>0</v>
      </c>
      <c r="H1972" s="405">
        <v>0</v>
      </c>
      <c r="I1972" s="405">
        <v>0</v>
      </c>
      <c r="J1972" s="405">
        <v>0</v>
      </c>
      <c r="K1972" s="405">
        <v>0</v>
      </c>
      <c r="L1972" s="405">
        <v>0</v>
      </c>
      <c r="M1972" s="405">
        <v>0</v>
      </c>
      <c r="N1972" s="405">
        <v>0</v>
      </c>
      <c r="O1972" s="405">
        <v>0</v>
      </c>
      <c r="P1972" s="405">
        <v>0</v>
      </c>
      <c r="Q1972" s="405">
        <v>0</v>
      </c>
      <c r="R1972" s="405">
        <v>0</v>
      </c>
      <c r="S1972" s="405">
        <v>0</v>
      </c>
      <c r="T1972" s="405">
        <v>0</v>
      </c>
    </row>
    <row r="1973" spans="1:20">
      <c r="A1973" s="405" t="s">
        <v>13069</v>
      </c>
      <c r="B1973" s="405" t="s">
        <v>9062</v>
      </c>
      <c r="C1973" s="405" t="s">
        <v>37</v>
      </c>
      <c r="D1973" s="405" t="s">
        <v>13070</v>
      </c>
      <c r="F1973" s="405">
        <v>0</v>
      </c>
      <c r="G1973" s="405">
        <v>0</v>
      </c>
      <c r="H1973" s="405">
        <v>0</v>
      </c>
      <c r="I1973" s="405">
        <v>0</v>
      </c>
      <c r="J1973" s="405">
        <v>0</v>
      </c>
      <c r="K1973" s="405">
        <v>0</v>
      </c>
      <c r="L1973" s="405">
        <v>0</v>
      </c>
      <c r="M1973" s="405">
        <v>0</v>
      </c>
      <c r="N1973" s="405">
        <v>0</v>
      </c>
      <c r="O1973" s="405">
        <v>0</v>
      </c>
      <c r="P1973" s="405">
        <v>0</v>
      </c>
      <c r="Q1973" s="405">
        <v>0</v>
      </c>
      <c r="R1973" s="405">
        <v>0</v>
      </c>
      <c r="S1973" s="405">
        <v>0</v>
      </c>
      <c r="T1973" s="405">
        <v>0</v>
      </c>
    </row>
    <row r="1974" spans="1:20">
      <c r="A1974" s="405" t="s">
        <v>13071</v>
      </c>
      <c r="B1974" s="405" t="s">
        <v>11716</v>
      </c>
      <c r="C1974" s="405" t="s">
        <v>37</v>
      </c>
      <c r="D1974" s="405" t="s">
        <v>13072</v>
      </c>
      <c r="F1974" s="405">
        <v>0</v>
      </c>
      <c r="G1974" s="405">
        <v>0</v>
      </c>
      <c r="H1974" s="405">
        <v>0</v>
      </c>
      <c r="I1974" s="405">
        <v>0</v>
      </c>
      <c r="J1974" s="405">
        <v>0</v>
      </c>
      <c r="K1974" s="405">
        <v>0</v>
      </c>
      <c r="L1974" s="405">
        <v>0</v>
      </c>
      <c r="M1974" s="405">
        <v>0</v>
      </c>
      <c r="N1974" s="405">
        <v>0</v>
      </c>
      <c r="O1974" s="405">
        <v>0</v>
      </c>
      <c r="P1974" s="405">
        <v>0</v>
      </c>
      <c r="Q1974" s="405">
        <v>0</v>
      </c>
      <c r="R1974" s="405">
        <v>0</v>
      </c>
      <c r="S1974" s="405">
        <v>0</v>
      </c>
      <c r="T1974" s="405">
        <v>0</v>
      </c>
    </row>
    <row r="1975" spans="1:20">
      <c r="A1975" s="405" t="s">
        <v>13073</v>
      </c>
      <c r="B1975" s="405" t="s">
        <v>8679</v>
      </c>
      <c r="C1975" s="405" t="s">
        <v>37</v>
      </c>
      <c r="D1975" s="405" t="s">
        <v>13074</v>
      </c>
      <c r="E1975" s="405" t="s">
        <v>13075</v>
      </c>
      <c r="F1975" s="405">
        <v>0</v>
      </c>
      <c r="G1975" s="405">
        <v>0</v>
      </c>
      <c r="H1975" s="405">
        <v>0</v>
      </c>
      <c r="I1975" s="405">
        <v>0</v>
      </c>
      <c r="J1975" s="405">
        <v>0</v>
      </c>
      <c r="K1975" s="405">
        <v>0</v>
      </c>
      <c r="L1975" s="405">
        <v>0</v>
      </c>
      <c r="M1975" s="405">
        <v>0</v>
      </c>
      <c r="N1975" s="405">
        <v>0</v>
      </c>
      <c r="O1975" s="405">
        <v>0</v>
      </c>
      <c r="P1975" s="405">
        <v>0</v>
      </c>
      <c r="Q1975" s="405">
        <v>0</v>
      </c>
      <c r="R1975" s="405">
        <v>0</v>
      </c>
      <c r="S1975" s="405">
        <v>0</v>
      </c>
      <c r="T1975" s="405">
        <v>0</v>
      </c>
    </row>
    <row r="1976" spans="1:20">
      <c r="A1976" s="405" t="s">
        <v>13076</v>
      </c>
      <c r="B1976" s="405" t="s">
        <v>8679</v>
      </c>
      <c r="C1976" s="405" t="s">
        <v>37</v>
      </c>
      <c r="D1976" s="405" t="s">
        <v>13077</v>
      </c>
      <c r="E1976" s="405" t="s">
        <v>13078</v>
      </c>
      <c r="F1976" s="405">
        <v>0</v>
      </c>
      <c r="G1976" s="405">
        <v>0</v>
      </c>
      <c r="H1976" s="405">
        <v>0</v>
      </c>
      <c r="I1976" s="405">
        <v>0</v>
      </c>
      <c r="J1976" s="405">
        <v>0</v>
      </c>
      <c r="K1976" s="405">
        <v>0</v>
      </c>
      <c r="L1976" s="405">
        <v>0</v>
      </c>
      <c r="M1976" s="405">
        <v>0</v>
      </c>
      <c r="N1976" s="405">
        <v>0</v>
      </c>
      <c r="O1976" s="405">
        <v>0</v>
      </c>
      <c r="P1976" s="405">
        <v>0</v>
      </c>
      <c r="Q1976" s="405">
        <v>0</v>
      </c>
      <c r="R1976" s="405">
        <v>0</v>
      </c>
      <c r="S1976" s="405">
        <v>0</v>
      </c>
      <c r="T1976" s="405">
        <v>0</v>
      </c>
    </row>
    <row r="1977" spans="1:20">
      <c r="A1977" s="405" t="s">
        <v>13079</v>
      </c>
      <c r="B1977" s="405" t="s">
        <v>10208</v>
      </c>
      <c r="C1977" s="405" t="s">
        <v>37</v>
      </c>
      <c r="D1977" s="405" t="s">
        <v>13080</v>
      </c>
      <c r="E1977" s="405" t="s">
        <v>13081</v>
      </c>
      <c r="F1977" s="405">
        <v>0</v>
      </c>
      <c r="G1977" s="405">
        <v>0</v>
      </c>
      <c r="H1977" s="405">
        <v>0</v>
      </c>
      <c r="I1977" s="405">
        <v>0</v>
      </c>
      <c r="J1977" s="405">
        <v>0</v>
      </c>
      <c r="K1977" s="405">
        <v>0</v>
      </c>
      <c r="L1977" s="405">
        <v>0</v>
      </c>
      <c r="M1977" s="405">
        <v>0</v>
      </c>
      <c r="N1977" s="405">
        <v>0</v>
      </c>
      <c r="O1977" s="405">
        <v>0</v>
      </c>
      <c r="P1977" s="405">
        <v>0</v>
      </c>
      <c r="Q1977" s="405">
        <v>0</v>
      </c>
      <c r="R1977" s="405">
        <v>0</v>
      </c>
      <c r="S1977" s="405">
        <v>0</v>
      </c>
      <c r="T1977" s="405">
        <v>0</v>
      </c>
    </row>
    <row r="1978" spans="1:20">
      <c r="A1978" s="405" t="s">
        <v>13082</v>
      </c>
      <c r="B1978" s="405" t="s">
        <v>128</v>
      </c>
      <c r="C1978" s="405" t="s">
        <v>37</v>
      </c>
      <c r="D1978" s="405" t="s">
        <v>13083</v>
      </c>
      <c r="E1978" s="405" t="s">
        <v>13084</v>
      </c>
      <c r="F1978" s="405">
        <v>0</v>
      </c>
      <c r="G1978" s="405">
        <v>0</v>
      </c>
      <c r="H1978" s="405">
        <v>0</v>
      </c>
      <c r="I1978" s="405">
        <v>0</v>
      </c>
      <c r="J1978" s="405">
        <v>0</v>
      </c>
      <c r="K1978" s="405">
        <v>0</v>
      </c>
      <c r="L1978" s="405">
        <v>0</v>
      </c>
      <c r="M1978" s="405">
        <v>0</v>
      </c>
      <c r="N1978" s="405">
        <v>0</v>
      </c>
      <c r="O1978" s="405">
        <v>0</v>
      </c>
      <c r="P1978" s="405">
        <v>0</v>
      </c>
      <c r="Q1978" s="405">
        <v>0</v>
      </c>
      <c r="R1978" s="405">
        <v>0</v>
      </c>
      <c r="S1978" s="405">
        <v>0</v>
      </c>
      <c r="T1978" s="405">
        <v>0</v>
      </c>
    </row>
    <row r="1979" spans="1:20">
      <c r="A1979" s="405" t="s">
        <v>13085</v>
      </c>
      <c r="B1979" s="405" t="s">
        <v>7181</v>
      </c>
      <c r="C1979" s="405" t="s">
        <v>37</v>
      </c>
      <c r="D1979" s="405" t="s">
        <v>2454</v>
      </c>
      <c r="E1979" s="405" t="s">
        <v>2455</v>
      </c>
      <c r="F1979" s="405">
        <v>0</v>
      </c>
      <c r="G1979" s="405">
        <v>0</v>
      </c>
      <c r="H1979" s="405">
        <v>0</v>
      </c>
      <c r="I1979" s="405">
        <v>0</v>
      </c>
      <c r="J1979" s="405">
        <v>0</v>
      </c>
      <c r="K1979" s="405">
        <v>0</v>
      </c>
      <c r="L1979" s="405">
        <v>0</v>
      </c>
      <c r="M1979" s="405">
        <v>0</v>
      </c>
      <c r="N1979" s="405">
        <v>0</v>
      </c>
      <c r="O1979" s="405">
        <v>0</v>
      </c>
      <c r="P1979" s="405">
        <v>0</v>
      </c>
      <c r="Q1979" s="405">
        <v>0</v>
      </c>
      <c r="R1979" s="405">
        <v>0</v>
      </c>
      <c r="S1979" s="405">
        <v>0</v>
      </c>
      <c r="T1979" s="405">
        <v>0</v>
      </c>
    </row>
    <row r="1980" spans="1:20">
      <c r="A1980" s="405" t="s">
        <v>13086</v>
      </c>
      <c r="B1980" s="405" t="s">
        <v>8647</v>
      </c>
      <c r="C1980" s="405" t="s">
        <v>37</v>
      </c>
      <c r="D1980" s="405" t="s">
        <v>13087</v>
      </c>
      <c r="E1980" s="405" t="s">
        <v>13088</v>
      </c>
      <c r="F1980" s="405">
        <v>0</v>
      </c>
      <c r="G1980" s="405">
        <v>0</v>
      </c>
      <c r="H1980" s="405">
        <v>0</v>
      </c>
      <c r="I1980" s="405">
        <v>0</v>
      </c>
      <c r="J1980" s="405">
        <v>0</v>
      </c>
      <c r="K1980" s="405">
        <v>0</v>
      </c>
      <c r="L1980" s="405">
        <v>0</v>
      </c>
      <c r="M1980" s="405">
        <v>0</v>
      </c>
      <c r="N1980" s="405">
        <v>0</v>
      </c>
      <c r="O1980" s="405">
        <v>0</v>
      </c>
      <c r="P1980" s="405">
        <v>0</v>
      </c>
      <c r="Q1980" s="405">
        <v>0</v>
      </c>
      <c r="R1980" s="405">
        <v>0</v>
      </c>
      <c r="S1980" s="405">
        <v>0</v>
      </c>
      <c r="T1980" s="405">
        <v>0</v>
      </c>
    </row>
    <row r="1981" spans="1:20">
      <c r="A1981" s="405" t="s">
        <v>13089</v>
      </c>
      <c r="B1981" s="405" t="s">
        <v>9359</v>
      </c>
      <c r="C1981" s="405" t="s">
        <v>37</v>
      </c>
      <c r="D1981" s="405" t="s">
        <v>13090</v>
      </c>
      <c r="F1981" s="405">
        <v>0</v>
      </c>
      <c r="G1981" s="405">
        <v>0</v>
      </c>
      <c r="H1981" s="405">
        <v>0</v>
      </c>
      <c r="I1981" s="405">
        <v>0</v>
      </c>
      <c r="J1981" s="405">
        <v>0</v>
      </c>
      <c r="K1981" s="405">
        <v>0</v>
      </c>
      <c r="L1981" s="405">
        <v>0</v>
      </c>
      <c r="M1981" s="405">
        <v>0</v>
      </c>
      <c r="N1981" s="405">
        <v>0</v>
      </c>
      <c r="O1981" s="405">
        <v>0</v>
      </c>
      <c r="P1981" s="405">
        <v>0</v>
      </c>
      <c r="Q1981" s="405">
        <v>0</v>
      </c>
      <c r="R1981" s="405">
        <v>0</v>
      </c>
      <c r="S1981" s="405">
        <v>0</v>
      </c>
      <c r="T1981" s="405">
        <v>0</v>
      </c>
    </row>
    <row r="1982" spans="1:20">
      <c r="A1982" s="405" t="s">
        <v>13091</v>
      </c>
      <c r="B1982" s="405" t="s">
        <v>4113</v>
      </c>
      <c r="C1982" s="405" t="s">
        <v>37</v>
      </c>
      <c r="D1982" s="405" t="s">
        <v>13092</v>
      </c>
      <c r="E1982" s="405" t="s">
        <v>13093</v>
      </c>
      <c r="F1982" s="405">
        <v>4</v>
      </c>
      <c r="G1982" s="405">
        <v>0</v>
      </c>
      <c r="H1982" s="405">
        <v>2</v>
      </c>
      <c r="I1982" s="405">
        <v>0</v>
      </c>
      <c r="J1982" s="405">
        <v>0</v>
      </c>
      <c r="K1982" s="405">
        <v>0</v>
      </c>
      <c r="L1982" s="405">
        <v>0</v>
      </c>
      <c r="M1982" s="405">
        <v>0</v>
      </c>
      <c r="N1982" s="405">
        <v>0</v>
      </c>
      <c r="O1982" s="405">
        <v>0</v>
      </c>
      <c r="P1982" s="405">
        <v>1</v>
      </c>
      <c r="Q1982" s="405">
        <v>8</v>
      </c>
      <c r="R1982" s="405">
        <v>15</v>
      </c>
      <c r="S1982" s="405">
        <v>8</v>
      </c>
      <c r="T1982" s="405">
        <v>7</v>
      </c>
    </row>
    <row r="1983" spans="1:20">
      <c r="A1983" s="405" t="s">
        <v>4609</v>
      </c>
      <c r="B1983" s="405" t="s">
        <v>13094</v>
      </c>
      <c r="C1983" s="405" t="s">
        <v>37</v>
      </c>
      <c r="D1983" s="405" t="s">
        <v>4613</v>
      </c>
      <c r="E1983" s="405" t="s">
        <v>4614</v>
      </c>
      <c r="F1983" s="405">
        <v>0</v>
      </c>
      <c r="G1983" s="405">
        <v>0</v>
      </c>
      <c r="H1983" s="405">
        <v>0</v>
      </c>
      <c r="I1983" s="405">
        <v>0</v>
      </c>
      <c r="J1983" s="405">
        <v>0</v>
      </c>
      <c r="K1983" s="405">
        <v>0</v>
      </c>
      <c r="L1983" s="405">
        <v>0</v>
      </c>
      <c r="M1983" s="405">
        <v>0</v>
      </c>
      <c r="N1983" s="405">
        <v>0</v>
      </c>
      <c r="O1983" s="405">
        <v>0</v>
      </c>
      <c r="P1983" s="405">
        <v>0</v>
      </c>
      <c r="Q1983" s="405">
        <v>0</v>
      </c>
      <c r="R1983" s="405">
        <v>0</v>
      </c>
      <c r="S1983" s="405">
        <v>0</v>
      </c>
      <c r="T1983" s="405">
        <v>0</v>
      </c>
    </row>
    <row r="1984" spans="1:20">
      <c r="A1984" s="405" t="s">
        <v>13095</v>
      </c>
      <c r="B1984" s="405" t="s">
        <v>13094</v>
      </c>
      <c r="C1984" s="405" t="s">
        <v>37</v>
      </c>
      <c r="D1984" s="405" t="s">
        <v>13096</v>
      </c>
      <c r="F1984" s="405">
        <v>0</v>
      </c>
      <c r="G1984" s="405">
        <v>0</v>
      </c>
      <c r="H1984" s="405">
        <v>0</v>
      </c>
      <c r="I1984" s="405">
        <v>0</v>
      </c>
      <c r="J1984" s="405">
        <v>0</v>
      </c>
      <c r="K1984" s="405">
        <v>0</v>
      </c>
      <c r="L1984" s="405">
        <v>0</v>
      </c>
      <c r="M1984" s="405">
        <v>0</v>
      </c>
      <c r="N1984" s="405">
        <v>0</v>
      </c>
      <c r="O1984" s="405">
        <v>0</v>
      </c>
      <c r="P1984" s="405">
        <v>0</v>
      </c>
      <c r="Q1984" s="405">
        <v>0</v>
      </c>
      <c r="R1984" s="405">
        <v>0</v>
      </c>
      <c r="S1984" s="405">
        <v>0</v>
      </c>
      <c r="T1984" s="405">
        <v>0</v>
      </c>
    </row>
    <row r="1985" spans="1:20">
      <c r="A1985" s="405" t="s">
        <v>13097</v>
      </c>
      <c r="B1985" s="405" t="s">
        <v>13098</v>
      </c>
      <c r="C1985" s="405" t="s">
        <v>37</v>
      </c>
      <c r="D1985" s="405" t="s">
        <v>13099</v>
      </c>
      <c r="F1985" s="405">
        <v>0</v>
      </c>
      <c r="G1985" s="405">
        <v>0</v>
      </c>
      <c r="H1985" s="405">
        <v>0</v>
      </c>
      <c r="I1985" s="405">
        <v>0</v>
      </c>
      <c r="J1985" s="405">
        <v>0</v>
      </c>
      <c r="K1985" s="405">
        <v>0</v>
      </c>
      <c r="L1985" s="405">
        <v>0</v>
      </c>
      <c r="M1985" s="405">
        <v>0</v>
      </c>
      <c r="N1985" s="405">
        <v>0</v>
      </c>
      <c r="O1985" s="405">
        <v>0</v>
      </c>
      <c r="P1985" s="405">
        <v>0</v>
      </c>
      <c r="Q1985" s="405">
        <v>0</v>
      </c>
      <c r="R1985" s="405">
        <v>0</v>
      </c>
      <c r="S1985" s="405">
        <v>0</v>
      </c>
      <c r="T1985" s="405">
        <v>0</v>
      </c>
    </row>
    <row r="1986" spans="1:20">
      <c r="A1986" s="405" t="s">
        <v>13100</v>
      </c>
      <c r="B1986" s="405" t="s">
        <v>10777</v>
      </c>
      <c r="C1986" s="405" t="s">
        <v>37</v>
      </c>
      <c r="D1986" s="405" t="s">
        <v>13101</v>
      </c>
      <c r="F1986" s="405">
        <v>0</v>
      </c>
      <c r="G1986" s="405">
        <v>0</v>
      </c>
      <c r="H1986" s="405">
        <v>0</v>
      </c>
      <c r="I1986" s="405">
        <v>0</v>
      </c>
      <c r="J1986" s="405">
        <v>0</v>
      </c>
      <c r="K1986" s="405">
        <v>0</v>
      </c>
      <c r="L1986" s="405">
        <v>0</v>
      </c>
      <c r="M1986" s="405">
        <v>0</v>
      </c>
      <c r="N1986" s="405">
        <v>0</v>
      </c>
      <c r="O1986" s="405">
        <v>0</v>
      </c>
      <c r="P1986" s="405">
        <v>0</v>
      </c>
      <c r="Q1986" s="405">
        <v>0</v>
      </c>
      <c r="R1986" s="405">
        <v>0</v>
      </c>
      <c r="S1986" s="405">
        <v>0</v>
      </c>
      <c r="T1986" s="405">
        <v>0</v>
      </c>
    </row>
    <row r="1987" spans="1:20">
      <c r="A1987" s="405" t="s">
        <v>13102</v>
      </c>
      <c r="B1987" s="405" t="s">
        <v>8679</v>
      </c>
      <c r="C1987" s="405" t="s">
        <v>37</v>
      </c>
      <c r="D1987" s="405" t="s">
        <v>13103</v>
      </c>
      <c r="E1987" s="405" t="s">
        <v>13104</v>
      </c>
      <c r="F1987" s="405">
        <v>0</v>
      </c>
      <c r="G1987" s="405">
        <v>0</v>
      </c>
      <c r="H1987" s="405">
        <v>0</v>
      </c>
      <c r="I1987" s="405">
        <v>0</v>
      </c>
      <c r="J1987" s="405">
        <v>0</v>
      </c>
      <c r="K1987" s="405">
        <v>0</v>
      </c>
      <c r="L1987" s="405">
        <v>0</v>
      </c>
      <c r="M1987" s="405">
        <v>0</v>
      </c>
      <c r="N1987" s="405">
        <v>0</v>
      </c>
      <c r="O1987" s="405">
        <v>0</v>
      </c>
      <c r="P1987" s="405">
        <v>0</v>
      </c>
      <c r="Q1987" s="405">
        <v>0</v>
      </c>
      <c r="R1987" s="405">
        <v>0</v>
      </c>
      <c r="S1987" s="405">
        <v>0</v>
      </c>
      <c r="T1987" s="405">
        <v>0</v>
      </c>
    </row>
    <row r="1988" spans="1:20">
      <c r="A1988" s="405" t="s">
        <v>13105</v>
      </c>
      <c r="B1988" s="405" t="s">
        <v>8590</v>
      </c>
      <c r="C1988" s="405" t="s">
        <v>37</v>
      </c>
      <c r="D1988" s="405" t="s">
        <v>13106</v>
      </c>
      <c r="F1988" s="405">
        <v>0</v>
      </c>
      <c r="G1988" s="405">
        <v>0</v>
      </c>
      <c r="H1988" s="405">
        <v>0</v>
      </c>
      <c r="I1988" s="405">
        <v>0</v>
      </c>
      <c r="J1988" s="405">
        <v>0</v>
      </c>
      <c r="K1988" s="405">
        <v>0</v>
      </c>
      <c r="L1988" s="405">
        <v>0</v>
      </c>
      <c r="M1988" s="405">
        <v>0</v>
      </c>
      <c r="N1988" s="405">
        <v>0</v>
      </c>
      <c r="O1988" s="405">
        <v>0</v>
      </c>
      <c r="P1988" s="405">
        <v>0</v>
      </c>
      <c r="Q1988" s="405">
        <v>0</v>
      </c>
      <c r="R1988" s="405">
        <v>0</v>
      </c>
      <c r="S1988" s="405">
        <v>0</v>
      </c>
      <c r="T1988" s="405">
        <v>0</v>
      </c>
    </row>
    <row r="1989" spans="1:20">
      <c r="A1989" s="405" t="s">
        <v>13107</v>
      </c>
      <c r="B1989" s="405" t="s">
        <v>13108</v>
      </c>
      <c r="C1989" s="405" t="s">
        <v>37</v>
      </c>
      <c r="D1989" s="405" t="s">
        <v>13109</v>
      </c>
      <c r="F1989" s="405">
        <v>0</v>
      </c>
      <c r="G1989" s="405">
        <v>0</v>
      </c>
      <c r="H1989" s="405">
        <v>0</v>
      </c>
      <c r="I1989" s="405">
        <v>0</v>
      </c>
      <c r="J1989" s="405">
        <v>0</v>
      </c>
      <c r="K1989" s="405">
        <v>0</v>
      </c>
      <c r="L1989" s="405">
        <v>0</v>
      </c>
      <c r="M1989" s="405">
        <v>0</v>
      </c>
      <c r="N1989" s="405">
        <v>0</v>
      </c>
      <c r="O1989" s="405">
        <v>0</v>
      </c>
      <c r="P1989" s="405">
        <v>0</v>
      </c>
      <c r="Q1989" s="405">
        <v>0</v>
      </c>
      <c r="R1989" s="405">
        <v>0</v>
      </c>
      <c r="S1989" s="405">
        <v>0</v>
      </c>
      <c r="T1989" s="405">
        <v>0</v>
      </c>
    </row>
    <row r="1990" spans="1:20">
      <c r="A1990" s="405" t="s">
        <v>13110</v>
      </c>
      <c r="B1990" s="405" t="s">
        <v>8679</v>
      </c>
      <c r="C1990" s="405" t="s">
        <v>37</v>
      </c>
      <c r="D1990" s="405" t="s">
        <v>13111</v>
      </c>
      <c r="E1990" s="405" t="s">
        <v>13112</v>
      </c>
      <c r="F1990" s="405">
        <v>0</v>
      </c>
      <c r="G1990" s="405">
        <v>0</v>
      </c>
      <c r="H1990" s="405">
        <v>0</v>
      </c>
      <c r="I1990" s="405">
        <v>0</v>
      </c>
      <c r="J1990" s="405">
        <v>0</v>
      </c>
      <c r="K1990" s="405">
        <v>0</v>
      </c>
      <c r="L1990" s="405">
        <v>0</v>
      </c>
      <c r="M1990" s="405">
        <v>0</v>
      </c>
      <c r="N1990" s="405">
        <v>0</v>
      </c>
      <c r="O1990" s="405">
        <v>0</v>
      </c>
      <c r="P1990" s="405">
        <v>0</v>
      </c>
      <c r="Q1990" s="405">
        <v>0</v>
      </c>
      <c r="R1990" s="405">
        <v>0</v>
      </c>
      <c r="S1990" s="405">
        <v>0</v>
      </c>
      <c r="T1990" s="405">
        <v>0</v>
      </c>
    </row>
    <row r="1991" spans="1:20">
      <c r="A1991" s="405" t="s">
        <v>13113</v>
      </c>
      <c r="B1991" s="405" t="s">
        <v>7145</v>
      </c>
      <c r="C1991" s="405" t="s">
        <v>37</v>
      </c>
      <c r="D1991" s="405" t="s">
        <v>2259</v>
      </c>
      <c r="E1991" s="405" t="s">
        <v>2260</v>
      </c>
      <c r="F1991" s="405">
        <v>3</v>
      </c>
      <c r="G1991" s="405">
        <v>1</v>
      </c>
      <c r="H1991" s="405">
        <v>5</v>
      </c>
      <c r="I1991" s="405">
        <v>12</v>
      </c>
      <c r="J1991" s="405">
        <v>6</v>
      </c>
      <c r="K1991" s="405">
        <v>0</v>
      </c>
      <c r="L1991" s="405">
        <v>0</v>
      </c>
      <c r="M1991" s="405">
        <v>1</v>
      </c>
      <c r="N1991" s="405">
        <v>2</v>
      </c>
      <c r="O1991" s="405">
        <v>12</v>
      </c>
      <c r="P1991" s="405">
        <v>23</v>
      </c>
      <c r="Q1991" s="405">
        <v>15</v>
      </c>
      <c r="R1991" s="405">
        <v>80</v>
      </c>
      <c r="S1991" s="405">
        <v>61</v>
      </c>
      <c r="T1991" s="405">
        <v>19</v>
      </c>
    </row>
    <row r="1992" spans="1:20">
      <c r="A1992" s="405" t="s">
        <v>13114</v>
      </c>
      <c r="B1992" s="405" t="s">
        <v>11446</v>
      </c>
      <c r="C1992" s="405" t="s">
        <v>37</v>
      </c>
      <c r="D1992" s="405" t="s">
        <v>13115</v>
      </c>
      <c r="F1992" s="405">
        <v>0</v>
      </c>
      <c r="G1992" s="405">
        <v>0</v>
      </c>
      <c r="H1992" s="405">
        <v>0</v>
      </c>
      <c r="I1992" s="405">
        <v>0</v>
      </c>
      <c r="J1992" s="405">
        <v>0</v>
      </c>
      <c r="K1992" s="405">
        <v>0</v>
      </c>
      <c r="L1992" s="405">
        <v>0</v>
      </c>
      <c r="M1992" s="405">
        <v>0</v>
      </c>
      <c r="N1992" s="405">
        <v>0</v>
      </c>
      <c r="O1992" s="405">
        <v>0</v>
      </c>
      <c r="P1992" s="405">
        <v>0</v>
      </c>
      <c r="Q1992" s="405">
        <v>0</v>
      </c>
      <c r="R1992" s="405">
        <v>0</v>
      </c>
      <c r="S1992" s="405">
        <v>0</v>
      </c>
      <c r="T1992" s="405">
        <v>0</v>
      </c>
    </row>
    <row r="1993" spans="1:20">
      <c r="A1993" s="405" t="s">
        <v>13116</v>
      </c>
      <c r="B1993" s="405" t="s">
        <v>3912</v>
      </c>
      <c r="C1993" s="405" t="s">
        <v>37</v>
      </c>
      <c r="D1993" s="405" t="s">
        <v>8339</v>
      </c>
      <c r="E1993" s="405" t="s">
        <v>8340</v>
      </c>
      <c r="F1993" s="405">
        <v>0</v>
      </c>
      <c r="G1993" s="405">
        <v>0</v>
      </c>
      <c r="H1993" s="405">
        <v>0</v>
      </c>
      <c r="I1993" s="405">
        <v>0</v>
      </c>
      <c r="J1993" s="405">
        <v>0</v>
      </c>
      <c r="K1993" s="405">
        <v>0</v>
      </c>
      <c r="L1993" s="405">
        <v>0</v>
      </c>
      <c r="M1993" s="405">
        <v>0</v>
      </c>
      <c r="N1993" s="405">
        <v>0</v>
      </c>
      <c r="O1993" s="405">
        <v>0</v>
      </c>
      <c r="P1993" s="405">
        <v>0</v>
      </c>
      <c r="Q1993" s="405">
        <v>0</v>
      </c>
      <c r="R1993" s="405">
        <v>0</v>
      </c>
      <c r="S1993" s="405">
        <v>0</v>
      </c>
      <c r="T1993" s="405">
        <v>0</v>
      </c>
    </row>
    <row r="1994" spans="1:20">
      <c r="A1994" s="405" t="s">
        <v>13117</v>
      </c>
      <c r="B1994" s="405" t="s">
        <v>10810</v>
      </c>
      <c r="C1994" s="405" t="s">
        <v>37</v>
      </c>
      <c r="D1994" s="405" t="s">
        <v>13118</v>
      </c>
      <c r="F1994" s="405">
        <v>0</v>
      </c>
      <c r="G1994" s="405">
        <v>0</v>
      </c>
      <c r="H1994" s="405">
        <v>0</v>
      </c>
      <c r="I1994" s="405">
        <v>0</v>
      </c>
      <c r="J1994" s="405">
        <v>0</v>
      </c>
      <c r="K1994" s="405">
        <v>0</v>
      </c>
      <c r="L1994" s="405">
        <v>0</v>
      </c>
      <c r="M1994" s="405">
        <v>0</v>
      </c>
      <c r="N1994" s="405">
        <v>0</v>
      </c>
      <c r="O1994" s="405">
        <v>0</v>
      </c>
      <c r="P1994" s="405">
        <v>0</v>
      </c>
      <c r="Q1994" s="405">
        <v>0</v>
      </c>
      <c r="R1994" s="405">
        <v>0</v>
      </c>
      <c r="S1994" s="405">
        <v>0</v>
      </c>
      <c r="T1994" s="405">
        <v>0</v>
      </c>
    </row>
    <row r="1995" spans="1:20">
      <c r="A1995" s="405" t="s">
        <v>3819</v>
      </c>
      <c r="B1995" s="405" t="s">
        <v>8848</v>
      </c>
      <c r="C1995" s="405" t="s">
        <v>37</v>
      </c>
      <c r="D1995" s="405" t="s">
        <v>3820</v>
      </c>
      <c r="F1995" s="405">
        <v>0</v>
      </c>
      <c r="G1995" s="405">
        <v>0</v>
      </c>
      <c r="H1995" s="405">
        <v>0</v>
      </c>
      <c r="I1995" s="405">
        <v>0</v>
      </c>
      <c r="J1995" s="405">
        <v>0</v>
      </c>
      <c r="K1995" s="405">
        <v>0</v>
      </c>
      <c r="L1995" s="405">
        <v>0</v>
      </c>
      <c r="M1995" s="405">
        <v>0</v>
      </c>
      <c r="N1995" s="405">
        <v>0</v>
      </c>
      <c r="O1995" s="405">
        <v>0</v>
      </c>
      <c r="P1995" s="405">
        <v>0</v>
      </c>
      <c r="Q1995" s="405">
        <v>0</v>
      </c>
      <c r="R1995" s="405">
        <v>0</v>
      </c>
      <c r="S1995" s="405">
        <v>0</v>
      </c>
      <c r="T1995" s="405">
        <v>0</v>
      </c>
    </row>
    <row r="1996" spans="1:20">
      <c r="A1996" s="405" t="s">
        <v>2190</v>
      </c>
      <c r="B1996" s="405" t="s">
        <v>7123</v>
      </c>
      <c r="C1996" s="405" t="s">
        <v>37</v>
      </c>
      <c r="D1996" s="405" t="s">
        <v>2191</v>
      </c>
      <c r="E1996" s="405" t="s">
        <v>2192</v>
      </c>
      <c r="F1996" s="405">
        <v>1</v>
      </c>
      <c r="G1996" s="405">
        <v>2</v>
      </c>
      <c r="H1996" s="405">
        <v>15</v>
      </c>
      <c r="I1996" s="405">
        <v>3</v>
      </c>
      <c r="J1996" s="405">
        <v>5</v>
      </c>
      <c r="K1996" s="405">
        <v>0</v>
      </c>
      <c r="L1996" s="405">
        <v>0</v>
      </c>
      <c r="M1996" s="405">
        <v>0</v>
      </c>
      <c r="N1996" s="405">
        <v>5</v>
      </c>
      <c r="O1996" s="405">
        <v>4</v>
      </c>
      <c r="P1996" s="405">
        <v>5</v>
      </c>
      <c r="Q1996" s="405">
        <v>4</v>
      </c>
      <c r="R1996" s="405">
        <v>44</v>
      </c>
      <c r="S1996" s="405">
        <v>35</v>
      </c>
      <c r="T1996" s="405">
        <v>9</v>
      </c>
    </row>
    <row r="1997" spans="1:20">
      <c r="A1997" s="405" t="s">
        <v>13119</v>
      </c>
      <c r="B1997" s="405" t="s">
        <v>8853</v>
      </c>
      <c r="C1997" s="405" t="s">
        <v>37</v>
      </c>
      <c r="D1997" s="405" t="s">
        <v>13120</v>
      </c>
      <c r="F1997" s="405">
        <v>0</v>
      </c>
      <c r="G1997" s="405">
        <v>0</v>
      </c>
      <c r="H1997" s="405">
        <v>0</v>
      </c>
      <c r="I1997" s="405">
        <v>0</v>
      </c>
      <c r="J1997" s="405">
        <v>0</v>
      </c>
      <c r="K1997" s="405">
        <v>0</v>
      </c>
      <c r="L1997" s="405">
        <v>0</v>
      </c>
      <c r="M1997" s="405">
        <v>0</v>
      </c>
      <c r="N1997" s="405">
        <v>0</v>
      </c>
      <c r="O1997" s="405">
        <v>1</v>
      </c>
      <c r="P1997" s="405">
        <v>0</v>
      </c>
      <c r="Q1997" s="405">
        <v>0</v>
      </c>
      <c r="R1997" s="405">
        <v>1</v>
      </c>
      <c r="S1997" s="405">
        <v>0</v>
      </c>
      <c r="T1997" s="405">
        <v>1</v>
      </c>
    </row>
    <row r="1998" spans="1:20">
      <c r="A1998" s="405" t="s">
        <v>13121</v>
      </c>
      <c r="B1998" s="405" t="s">
        <v>3891</v>
      </c>
      <c r="C1998" s="405" t="s">
        <v>37</v>
      </c>
      <c r="D1998" s="405" t="s">
        <v>13122</v>
      </c>
      <c r="E1998" s="405" t="s">
        <v>13123</v>
      </c>
      <c r="F1998" s="405">
        <v>4</v>
      </c>
      <c r="G1998" s="405">
        <v>12</v>
      </c>
      <c r="H1998" s="405">
        <v>11</v>
      </c>
      <c r="I1998" s="405">
        <v>6</v>
      </c>
      <c r="J1998" s="405">
        <v>10</v>
      </c>
      <c r="K1998" s="405">
        <v>0</v>
      </c>
      <c r="L1998" s="405">
        <v>3</v>
      </c>
      <c r="M1998" s="405">
        <v>0</v>
      </c>
      <c r="N1998" s="405">
        <v>17</v>
      </c>
      <c r="O1998" s="405">
        <v>23</v>
      </c>
      <c r="P1998" s="405">
        <v>83</v>
      </c>
      <c r="Q1998" s="405">
        <v>108</v>
      </c>
      <c r="R1998" s="405">
        <v>277</v>
      </c>
      <c r="S1998" s="405">
        <v>204</v>
      </c>
      <c r="T1998" s="405">
        <v>73</v>
      </c>
    </row>
    <row r="1999" spans="1:20">
      <c r="A1999" s="405" t="s">
        <v>13124</v>
      </c>
      <c r="B1999" s="405" t="s">
        <v>13125</v>
      </c>
      <c r="C1999" s="405" t="s">
        <v>37</v>
      </c>
      <c r="D1999" s="405" t="s">
        <v>13126</v>
      </c>
      <c r="F1999" s="405">
        <v>0</v>
      </c>
      <c r="G1999" s="405">
        <v>0</v>
      </c>
      <c r="H1999" s="405">
        <v>0</v>
      </c>
      <c r="I1999" s="405">
        <v>0</v>
      </c>
      <c r="J1999" s="405">
        <v>0</v>
      </c>
      <c r="K1999" s="405">
        <v>0</v>
      </c>
      <c r="L1999" s="405">
        <v>0</v>
      </c>
      <c r="M1999" s="405">
        <v>0</v>
      </c>
      <c r="N1999" s="405">
        <v>0</v>
      </c>
      <c r="O1999" s="405">
        <v>0</v>
      </c>
      <c r="P1999" s="405">
        <v>0</v>
      </c>
      <c r="Q1999" s="405">
        <v>0</v>
      </c>
      <c r="R1999" s="405">
        <v>0</v>
      </c>
      <c r="S1999" s="405">
        <v>0</v>
      </c>
      <c r="T1999" s="405">
        <v>0</v>
      </c>
    </row>
    <row r="2000" spans="1:20">
      <c r="A2000" s="405" t="s">
        <v>13127</v>
      </c>
      <c r="B2000" s="405" t="s">
        <v>13128</v>
      </c>
      <c r="C2000" s="405" t="s">
        <v>37</v>
      </c>
      <c r="D2000" s="405" t="s">
        <v>13129</v>
      </c>
      <c r="F2000" s="405">
        <v>0</v>
      </c>
      <c r="G2000" s="405">
        <v>0</v>
      </c>
      <c r="H2000" s="405">
        <v>0</v>
      </c>
      <c r="I2000" s="405">
        <v>0</v>
      </c>
      <c r="J2000" s="405">
        <v>0</v>
      </c>
      <c r="K2000" s="405">
        <v>0</v>
      </c>
      <c r="L2000" s="405">
        <v>0</v>
      </c>
      <c r="M2000" s="405">
        <v>0</v>
      </c>
      <c r="N2000" s="405">
        <v>0</v>
      </c>
      <c r="O2000" s="405">
        <v>0</v>
      </c>
      <c r="P2000" s="405">
        <v>0</v>
      </c>
      <c r="Q2000" s="405">
        <v>0</v>
      </c>
      <c r="R2000" s="405">
        <v>0</v>
      </c>
      <c r="S2000" s="405">
        <v>0</v>
      </c>
      <c r="T2000" s="405">
        <v>0</v>
      </c>
    </row>
    <row r="2001" spans="1:20">
      <c r="A2001" s="405" t="s">
        <v>2084</v>
      </c>
      <c r="B2001" s="405" t="s">
        <v>3974</v>
      </c>
      <c r="C2001" s="405" t="s">
        <v>37</v>
      </c>
      <c r="D2001" s="405" t="s">
        <v>2085</v>
      </c>
      <c r="E2001" s="405" t="s">
        <v>2086</v>
      </c>
      <c r="F2001" s="405">
        <v>0</v>
      </c>
      <c r="G2001" s="405">
        <v>0</v>
      </c>
      <c r="H2001" s="405">
        <v>0</v>
      </c>
      <c r="I2001" s="405">
        <v>0</v>
      </c>
      <c r="J2001" s="405">
        <v>0</v>
      </c>
      <c r="K2001" s="405">
        <v>0</v>
      </c>
      <c r="L2001" s="405">
        <v>0</v>
      </c>
      <c r="M2001" s="405">
        <v>0</v>
      </c>
      <c r="N2001" s="405">
        <v>0</v>
      </c>
      <c r="O2001" s="405">
        <v>0</v>
      </c>
      <c r="P2001" s="405">
        <v>0</v>
      </c>
      <c r="Q2001" s="405">
        <v>0</v>
      </c>
      <c r="R2001" s="405">
        <v>0</v>
      </c>
      <c r="S2001" s="405">
        <v>0</v>
      </c>
      <c r="T2001" s="405">
        <v>0</v>
      </c>
    </row>
    <row r="2002" spans="1:20">
      <c r="A2002" s="405" t="s">
        <v>13130</v>
      </c>
      <c r="B2002" s="405" t="s">
        <v>3912</v>
      </c>
      <c r="C2002" s="405" t="s">
        <v>37</v>
      </c>
      <c r="D2002" s="405" t="s">
        <v>8347</v>
      </c>
      <c r="E2002" s="405" t="s">
        <v>8348</v>
      </c>
      <c r="F2002" s="405">
        <v>0</v>
      </c>
      <c r="G2002" s="405">
        <v>0</v>
      </c>
      <c r="H2002" s="405">
        <v>0</v>
      </c>
      <c r="I2002" s="405">
        <v>0</v>
      </c>
      <c r="J2002" s="405">
        <v>0</v>
      </c>
      <c r="K2002" s="405">
        <v>0</v>
      </c>
      <c r="L2002" s="405">
        <v>0</v>
      </c>
      <c r="M2002" s="405">
        <v>0</v>
      </c>
      <c r="N2002" s="405">
        <v>0</v>
      </c>
      <c r="O2002" s="405">
        <v>0</v>
      </c>
      <c r="P2002" s="405">
        <v>0</v>
      </c>
      <c r="Q2002" s="405">
        <v>0</v>
      </c>
      <c r="R2002" s="405">
        <v>0</v>
      </c>
      <c r="S2002" s="405">
        <v>0</v>
      </c>
      <c r="T2002" s="405">
        <v>0</v>
      </c>
    </row>
    <row r="2003" spans="1:20">
      <c r="A2003" s="405" t="s">
        <v>13131</v>
      </c>
      <c r="B2003" s="405" t="s">
        <v>13132</v>
      </c>
      <c r="C2003" s="405" t="s">
        <v>37</v>
      </c>
      <c r="D2003" s="405" t="s">
        <v>13133</v>
      </c>
      <c r="F2003" s="405">
        <v>0</v>
      </c>
      <c r="G2003" s="405">
        <v>0</v>
      </c>
      <c r="H2003" s="405">
        <v>0</v>
      </c>
      <c r="I2003" s="405">
        <v>0</v>
      </c>
      <c r="J2003" s="405">
        <v>0</v>
      </c>
      <c r="K2003" s="405">
        <v>0</v>
      </c>
      <c r="L2003" s="405">
        <v>0</v>
      </c>
      <c r="M2003" s="405">
        <v>0</v>
      </c>
      <c r="N2003" s="405">
        <v>0</v>
      </c>
      <c r="O2003" s="405">
        <v>0</v>
      </c>
      <c r="P2003" s="405">
        <v>0</v>
      </c>
      <c r="Q2003" s="405">
        <v>0</v>
      </c>
      <c r="R2003" s="405">
        <v>0</v>
      </c>
      <c r="S2003" s="405">
        <v>0</v>
      </c>
      <c r="T2003" s="405">
        <v>0</v>
      </c>
    </row>
    <row r="2004" spans="1:20">
      <c r="A2004" s="405" t="s">
        <v>2090</v>
      </c>
      <c r="B2004" s="405" t="s">
        <v>7123</v>
      </c>
      <c r="C2004" s="405" t="s">
        <v>37</v>
      </c>
      <c r="D2004" s="405" t="s">
        <v>2091</v>
      </c>
      <c r="E2004" s="405" t="s">
        <v>2092</v>
      </c>
      <c r="F2004" s="405">
        <v>0</v>
      </c>
      <c r="G2004" s="405">
        <v>1</v>
      </c>
      <c r="H2004" s="405">
        <v>2</v>
      </c>
      <c r="I2004" s="405">
        <v>5</v>
      </c>
      <c r="J2004" s="405">
        <v>1</v>
      </c>
      <c r="K2004" s="405">
        <v>1</v>
      </c>
      <c r="L2004" s="405">
        <v>0</v>
      </c>
      <c r="M2004" s="405">
        <v>0</v>
      </c>
      <c r="N2004" s="405">
        <v>5</v>
      </c>
      <c r="O2004" s="405">
        <v>15</v>
      </c>
      <c r="P2004" s="405">
        <v>20</v>
      </c>
      <c r="Q2004" s="405">
        <v>20</v>
      </c>
      <c r="R2004" s="405">
        <v>70</v>
      </c>
      <c r="S2004" s="405">
        <v>60</v>
      </c>
      <c r="T2004" s="405">
        <v>10</v>
      </c>
    </row>
    <row r="2005" spans="1:20">
      <c r="A2005" s="405" t="s">
        <v>13134</v>
      </c>
      <c r="B2005" s="405" t="s">
        <v>9724</v>
      </c>
      <c r="C2005" s="405" t="s">
        <v>37</v>
      </c>
      <c r="D2005" s="405" t="s">
        <v>13135</v>
      </c>
      <c r="E2005" s="405" t="s">
        <v>13136</v>
      </c>
      <c r="F2005" s="405">
        <v>0</v>
      </c>
      <c r="G2005" s="405">
        <v>0</v>
      </c>
      <c r="H2005" s="405">
        <v>0</v>
      </c>
      <c r="I2005" s="405">
        <v>0</v>
      </c>
      <c r="J2005" s="405">
        <v>0</v>
      </c>
      <c r="K2005" s="405">
        <v>0</v>
      </c>
      <c r="L2005" s="405">
        <v>0</v>
      </c>
      <c r="M2005" s="405">
        <v>0</v>
      </c>
      <c r="N2005" s="405">
        <v>0</v>
      </c>
      <c r="O2005" s="405">
        <v>0</v>
      </c>
      <c r="P2005" s="405">
        <v>0</v>
      </c>
      <c r="Q2005" s="405">
        <v>0</v>
      </c>
      <c r="R2005" s="405">
        <v>0</v>
      </c>
      <c r="S2005" s="405">
        <v>0</v>
      </c>
      <c r="T2005" s="405">
        <v>0</v>
      </c>
    </row>
    <row r="2006" spans="1:20">
      <c r="A2006" s="405" t="s">
        <v>13137</v>
      </c>
      <c r="B2006" s="405" t="s">
        <v>13138</v>
      </c>
      <c r="C2006" s="405" t="s">
        <v>37</v>
      </c>
      <c r="D2006" s="405" t="s">
        <v>13139</v>
      </c>
      <c r="F2006" s="405">
        <v>0</v>
      </c>
      <c r="G2006" s="405">
        <v>0</v>
      </c>
      <c r="H2006" s="405">
        <v>0</v>
      </c>
      <c r="I2006" s="405">
        <v>0</v>
      </c>
      <c r="J2006" s="405">
        <v>0</v>
      </c>
      <c r="K2006" s="405">
        <v>0</v>
      </c>
      <c r="L2006" s="405">
        <v>0</v>
      </c>
      <c r="M2006" s="405">
        <v>0</v>
      </c>
      <c r="N2006" s="405">
        <v>0</v>
      </c>
      <c r="O2006" s="405">
        <v>0</v>
      </c>
      <c r="P2006" s="405">
        <v>0</v>
      </c>
      <c r="Q2006" s="405">
        <v>0</v>
      </c>
      <c r="R2006" s="405">
        <v>0</v>
      </c>
      <c r="S2006" s="405">
        <v>0</v>
      </c>
      <c r="T2006" s="405">
        <v>0</v>
      </c>
    </row>
    <row r="2007" spans="1:20">
      <c r="A2007" s="405" t="s">
        <v>13140</v>
      </c>
      <c r="B2007" s="405" t="s">
        <v>8647</v>
      </c>
      <c r="C2007" s="405" t="s">
        <v>37</v>
      </c>
      <c r="D2007" s="405" t="s">
        <v>13141</v>
      </c>
      <c r="E2007" s="405" t="s">
        <v>13142</v>
      </c>
      <c r="F2007" s="405">
        <v>0</v>
      </c>
      <c r="G2007" s="405">
        <v>2</v>
      </c>
      <c r="H2007" s="405">
        <v>2</v>
      </c>
      <c r="I2007" s="405">
        <v>1</v>
      </c>
      <c r="J2007" s="405">
        <v>1</v>
      </c>
      <c r="K2007" s="405">
        <v>1</v>
      </c>
      <c r="L2007" s="405">
        <v>0</v>
      </c>
      <c r="M2007" s="405">
        <v>0</v>
      </c>
      <c r="N2007" s="405">
        <v>0</v>
      </c>
      <c r="O2007" s="405">
        <v>4</v>
      </c>
      <c r="P2007" s="405">
        <v>3</v>
      </c>
      <c r="Q2007" s="405">
        <v>7</v>
      </c>
      <c r="R2007" s="405">
        <v>21</v>
      </c>
      <c r="S2007" s="405">
        <v>8</v>
      </c>
      <c r="T2007" s="405">
        <v>13</v>
      </c>
    </row>
    <row r="2008" spans="1:20">
      <c r="A2008" s="405" t="s">
        <v>13143</v>
      </c>
      <c r="B2008" s="405" t="s">
        <v>8664</v>
      </c>
      <c r="C2008" s="405" t="s">
        <v>37</v>
      </c>
      <c r="D2008" s="405" t="s">
        <v>2652</v>
      </c>
      <c r="E2008" s="405" t="s">
        <v>2653</v>
      </c>
      <c r="F2008" s="405">
        <v>0</v>
      </c>
      <c r="G2008" s="405">
        <v>0</v>
      </c>
      <c r="H2008" s="405">
        <v>0</v>
      </c>
      <c r="I2008" s="405">
        <v>0</v>
      </c>
      <c r="J2008" s="405">
        <v>0</v>
      </c>
      <c r="K2008" s="405">
        <v>0</v>
      </c>
      <c r="L2008" s="405">
        <v>0</v>
      </c>
      <c r="M2008" s="405">
        <v>0</v>
      </c>
      <c r="N2008" s="405">
        <v>0</v>
      </c>
      <c r="O2008" s="405">
        <v>0</v>
      </c>
      <c r="P2008" s="405">
        <v>0</v>
      </c>
      <c r="Q2008" s="405">
        <v>0</v>
      </c>
      <c r="R2008" s="405">
        <v>0</v>
      </c>
      <c r="S2008" s="405">
        <v>0</v>
      </c>
      <c r="T2008" s="405">
        <v>0</v>
      </c>
    </row>
    <row r="2009" spans="1:20">
      <c r="A2009" s="405" t="s">
        <v>13144</v>
      </c>
      <c r="B2009" s="405" t="s">
        <v>8664</v>
      </c>
      <c r="C2009" s="405" t="s">
        <v>37</v>
      </c>
      <c r="D2009" s="405" t="s">
        <v>13145</v>
      </c>
      <c r="E2009" s="405" t="s">
        <v>13146</v>
      </c>
      <c r="F2009" s="405">
        <v>2</v>
      </c>
      <c r="G2009" s="405">
        <v>2</v>
      </c>
      <c r="H2009" s="405">
        <v>6</v>
      </c>
      <c r="I2009" s="405">
        <v>0</v>
      </c>
      <c r="J2009" s="405">
        <v>0</v>
      </c>
      <c r="K2009" s="405">
        <v>0</v>
      </c>
      <c r="L2009" s="405">
        <v>3</v>
      </c>
      <c r="M2009" s="405">
        <v>0</v>
      </c>
      <c r="N2009" s="405">
        <v>6</v>
      </c>
      <c r="O2009" s="405">
        <v>3</v>
      </c>
      <c r="P2009" s="405">
        <v>2</v>
      </c>
      <c r="Q2009" s="405">
        <v>2</v>
      </c>
      <c r="R2009" s="405">
        <v>26</v>
      </c>
      <c r="S2009" s="405">
        <v>21</v>
      </c>
      <c r="T2009" s="405">
        <v>5</v>
      </c>
    </row>
    <row r="2010" spans="1:20">
      <c r="A2010" s="405" t="s">
        <v>13147</v>
      </c>
      <c r="B2010" s="405" t="s">
        <v>9664</v>
      </c>
      <c r="C2010" s="405" t="s">
        <v>37</v>
      </c>
      <c r="D2010" s="405" t="s">
        <v>13148</v>
      </c>
      <c r="F2010" s="405">
        <v>0</v>
      </c>
      <c r="G2010" s="405">
        <v>0</v>
      </c>
      <c r="H2010" s="405">
        <v>0</v>
      </c>
      <c r="I2010" s="405">
        <v>0</v>
      </c>
      <c r="J2010" s="405">
        <v>0</v>
      </c>
      <c r="K2010" s="405">
        <v>0</v>
      </c>
      <c r="L2010" s="405">
        <v>0</v>
      </c>
      <c r="M2010" s="405">
        <v>0</v>
      </c>
      <c r="N2010" s="405">
        <v>0</v>
      </c>
      <c r="O2010" s="405">
        <v>0</v>
      </c>
      <c r="P2010" s="405">
        <v>0</v>
      </c>
      <c r="Q2010" s="405">
        <v>0</v>
      </c>
      <c r="R2010" s="405">
        <v>0</v>
      </c>
      <c r="S2010" s="405">
        <v>0</v>
      </c>
      <c r="T2010" s="405">
        <v>0</v>
      </c>
    </row>
    <row r="2011" spans="1:20">
      <c r="A2011" s="405" t="s">
        <v>13149</v>
      </c>
      <c r="B2011" s="405" t="s">
        <v>13150</v>
      </c>
      <c r="C2011" s="405" t="s">
        <v>37</v>
      </c>
      <c r="D2011" s="405" t="s">
        <v>13151</v>
      </c>
      <c r="F2011" s="405">
        <v>0</v>
      </c>
      <c r="G2011" s="405">
        <v>0</v>
      </c>
      <c r="H2011" s="405">
        <v>0</v>
      </c>
      <c r="I2011" s="405">
        <v>0</v>
      </c>
      <c r="J2011" s="405">
        <v>0</v>
      </c>
      <c r="K2011" s="405">
        <v>0</v>
      </c>
      <c r="L2011" s="405">
        <v>0</v>
      </c>
      <c r="M2011" s="405">
        <v>0</v>
      </c>
      <c r="N2011" s="405">
        <v>0</v>
      </c>
      <c r="O2011" s="405">
        <v>0</v>
      </c>
      <c r="P2011" s="405">
        <v>0</v>
      </c>
      <c r="Q2011" s="405">
        <v>0</v>
      </c>
      <c r="R2011" s="405">
        <v>0</v>
      </c>
      <c r="S2011" s="405">
        <v>0</v>
      </c>
      <c r="T2011" s="405">
        <v>0</v>
      </c>
    </row>
    <row r="2012" spans="1:20">
      <c r="A2012" s="405" t="s">
        <v>13152</v>
      </c>
      <c r="B2012" s="405" t="s">
        <v>13153</v>
      </c>
      <c r="C2012" s="405" t="s">
        <v>37</v>
      </c>
      <c r="D2012" s="405" t="s">
        <v>13154</v>
      </c>
      <c r="F2012" s="405">
        <v>0</v>
      </c>
      <c r="G2012" s="405">
        <v>0</v>
      </c>
      <c r="H2012" s="405">
        <v>0</v>
      </c>
      <c r="I2012" s="405">
        <v>0</v>
      </c>
      <c r="J2012" s="405">
        <v>0</v>
      </c>
      <c r="K2012" s="405">
        <v>0</v>
      </c>
      <c r="L2012" s="405">
        <v>0</v>
      </c>
      <c r="M2012" s="405">
        <v>0</v>
      </c>
      <c r="N2012" s="405">
        <v>9</v>
      </c>
      <c r="O2012" s="405">
        <v>10</v>
      </c>
      <c r="P2012" s="405">
        <v>15</v>
      </c>
      <c r="Q2012" s="405">
        <v>0</v>
      </c>
      <c r="R2012" s="405">
        <v>34</v>
      </c>
      <c r="S2012" s="405">
        <v>25</v>
      </c>
      <c r="T2012" s="405">
        <v>9</v>
      </c>
    </row>
    <row r="2013" spans="1:20">
      <c r="A2013" s="405" t="s">
        <v>13155</v>
      </c>
      <c r="B2013" s="405" t="s">
        <v>13008</v>
      </c>
      <c r="C2013" s="405" t="s">
        <v>37</v>
      </c>
      <c r="D2013" s="405" t="s">
        <v>13156</v>
      </c>
      <c r="F2013" s="405">
        <v>0</v>
      </c>
      <c r="G2013" s="405">
        <v>0</v>
      </c>
      <c r="H2013" s="405">
        <v>0</v>
      </c>
      <c r="I2013" s="405">
        <v>0</v>
      </c>
      <c r="J2013" s="405">
        <v>0</v>
      </c>
      <c r="K2013" s="405">
        <v>0</v>
      </c>
      <c r="L2013" s="405">
        <v>0</v>
      </c>
      <c r="M2013" s="405">
        <v>0</v>
      </c>
      <c r="N2013" s="405">
        <v>0</v>
      </c>
      <c r="O2013" s="405">
        <v>0</v>
      </c>
      <c r="P2013" s="405">
        <v>0</v>
      </c>
      <c r="Q2013" s="405">
        <v>0</v>
      </c>
      <c r="R2013" s="405">
        <v>0</v>
      </c>
      <c r="S2013" s="405">
        <v>0</v>
      </c>
      <c r="T2013" s="405">
        <v>0</v>
      </c>
    </row>
    <row r="2014" spans="1:20">
      <c r="A2014" s="405" t="s">
        <v>13157</v>
      </c>
      <c r="B2014" s="405" t="s">
        <v>9269</v>
      </c>
      <c r="C2014" s="405" t="s">
        <v>37</v>
      </c>
      <c r="D2014" s="405" t="s">
        <v>13158</v>
      </c>
      <c r="E2014" s="405" t="s">
        <v>13159</v>
      </c>
      <c r="F2014" s="405">
        <v>0</v>
      </c>
      <c r="G2014" s="405">
        <v>0</v>
      </c>
      <c r="H2014" s="405">
        <v>3</v>
      </c>
      <c r="I2014" s="405">
        <v>0</v>
      </c>
      <c r="J2014" s="405">
        <v>0</v>
      </c>
      <c r="K2014" s="405">
        <v>0</v>
      </c>
      <c r="L2014" s="405">
        <v>0</v>
      </c>
      <c r="M2014" s="405">
        <v>0</v>
      </c>
      <c r="N2014" s="405">
        <v>1</v>
      </c>
      <c r="O2014" s="405">
        <v>1</v>
      </c>
      <c r="P2014" s="405">
        <v>0</v>
      </c>
      <c r="Q2014" s="405">
        <v>0</v>
      </c>
      <c r="R2014" s="405">
        <v>5</v>
      </c>
      <c r="S2014" s="405">
        <v>5</v>
      </c>
      <c r="T2014" s="405">
        <v>0</v>
      </c>
    </row>
    <row r="2015" spans="1:20">
      <c r="A2015" s="405" t="s">
        <v>13160</v>
      </c>
      <c r="B2015" s="405" t="s">
        <v>13161</v>
      </c>
      <c r="C2015" s="405" t="s">
        <v>37</v>
      </c>
      <c r="D2015" s="405" t="s">
        <v>13162</v>
      </c>
      <c r="F2015" s="405">
        <v>0</v>
      </c>
      <c r="G2015" s="405">
        <v>0</v>
      </c>
      <c r="H2015" s="405">
        <v>0</v>
      </c>
      <c r="I2015" s="405">
        <v>0</v>
      </c>
      <c r="J2015" s="405">
        <v>0</v>
      </c>
      <c r="K2015" s="405">
        <v>0</v>
      </c>
      <c r="L2015" s="405">
        <v>0</v>
      </c>
      <c r="M2015" s="405">
        <v>0</v>
      </c>
      <c r="N2015" s="405">
        <v>0</v>
      </c>
      <c r="O2015" s="405">
        <v>0</v>
      </c>
      <c r="P2015" s="405">
        <v>0</v>
      </c>
      <c r="Q2015" s="405">
        <v>0</v>
      </c>
      <c r="R2015" s="405">
        <v>0</v>
      </c>
      <c r="S2015" s="405">
        <v>0</v>
      </c>
      <c r="T2015" s="405">
        <v>0</v>
      </c>
    </row>
    <row r="2016" spans="1:20">
      <c r="A2016" s="405" t="s">
        <v>13163</v>
      </c>
      <c r="B2016" s="405" t="s">
        <v>5053</v>
      </c>
      <c r="C2016" s="405" t="s">
        <v>37</v>
      </c>
      <c r="D2016" s="405" t="s">
        <v>13164</v>
      </c>
      <c r="F2016" s="405">
        <v>0</v>
      </c>
      <c r="G2016" s="405">
        <v>0</v>
      </c>
      <c r="H2016" s="405">
        <v>0</v>
      </c>
      <c r="I2016" s="405">
        <v>0</v>
      </c>
      <c r="J2016" s="405">
        <v>0</v>
      </c>
      <c r="K2016" s="405">
        <v>0</v>
      </c>
      <c r="L2016" s="405">
        <v>0</v>
      </c>
      <c r="M2016" s="405">
        <v>0</v>
      </c>
      <c r="N2016" s="405">
        <v>0</v>
      </c>
      <c r="O2016" s="405">
        <v>0</v>
      </c>
      <c r="P2016" s="405">
        <v>0</v>
      </c>
      <c r="Q2016" s="405">
        <v>0</v>
      </c>
      <c r="R2016" s="405">
        <v>0</v>
      </c>
      <c r="S2016" s="405">
        <v>0</v>
      </c>
      <c r="T2016" s="405">
        <v>0</v>
      </c>
    </row>
    <row r="2017" spans="1:20">
      <c r="A2017" s="405" t="s">
        <v>13165</v>
      </c>
      <c r="B2017" s="405" t="s">
        <v>8590</v>
      </c>
      <c r="C2017" s="405" t="s">
        <v>37</v>
      </c>
      <c r="D2017" s="405" t="s">
        <v>13166</v>
      </c>
      <c r="E2017" s="405" t="s">
        <v>13167</v>
      </c>
      <c r="F2017" s="405">
        <v>0</v>
      </c>
      <c r="G2017" s="405">
        <v>0</v>
      </c>
      <c r="H2017" s="405">
        <v>0</v>
      </c>
      <c r="I2017" s="405">
        <v>0</v>
      </c>
      <c r="J2017" s="405">
        <v>0</v>
      </c>
      <c r="K2017" s="405">
        <v>0</v>
      </c>
      <c r="L2017" s="405">
        <v>0</v>
      </c>
      <c r="M2017" s="405">
        <v>0</v>
      </c>
      <c r="N2017" s="405">
        <v>0</v>
      </c>
      <c r="O2017" s="405">
        <v>0</v>
      </c>
      <c r="P2017" s="405">
        <v>0</v>
      </c>
      <c r="Q2017" s="405">
        <v>0</v>
      </c>
      <c r="R2017" s="405">
        <v>0</v>
      </c>
      <c r="S2017" s="405">
        <v>0</v>
      </c>
      <c r="T2017" s="405">
        <v>0</v>
      </c>
    </row>
    <row r="2018" spans="1:20">
      <c r="A2018" s="405" t="s">
        <v>13168</v>
      </c>
      <c r="B2018" s="405" t="s">
        <v>4003</v>
      </c>
      <c r="C2018" s="405" t="s">
        <v>37</v>
      </c>
      <c r="D2018" s="405" t="s">
        <v>13169</v>
      </c>
      <c r="F2018" s="405">
        <v>0</v>
      </c>
      <c r="G2018" s="405">
        <v>0</v>
      </c>
      <c r="H2018" s="405">
        <v>1</v>
      </c>
      <c r="I2018" s="405">
        <v>1</v>
      </c>
      <c r="J2018" s="405">
        <v>0</v>
      </c>
      <c r="K2018" s="405">
        <v>0</v>
      </c>
      <c r="L2018" s="405">
        <v>0</v>
      </c>
      <c r="M2018" s="405">
        <v>0</v>
      </c>
      <c r="N2018" s="405">
        <v>0</v>
      </c>
      <c r="O2018" s="405">
        <v>0</v>
      </c>
      <c r="P2018" s="405">
        <v>0</v>
      </c>
      <c r="Q2018" s="405">
        <v>0</v>
      </c>
      <c r="R2018" s="405">
        <v>2</v>
      </c>
      <c r="S2018" s="405">
        <v>1</v>
      </c>
      <c r="T2018" s="405">
        <v>1</v>
      </c>
    </row>
    <row r="2019" spans="1:20">
      <c r="A2019" s="405" t="s">
        <v>13170</v>
      </c>
      <c r="B2019" s="405" t="s">
        <v>7319</v>
      </c>
      <c r="C2019" s="405" t="s">
        <v>37</v>
      </c>
      <c r="D2019" s="405" t="s">
        <v>13171</v>
      </c>
      <c r="E2019" s="405" t="s">
        <v>13172</v>
      </c>
      <c r="F2019" s="405">
        <v>0</v>
      </c>
      <c r="G2019" s="405">
        <v>0</v>
      </c>
      <c r="H2019" s="405">
        <v>0</v>
      </c>
      <c r="I2019" s="405">
        <v>0</v>
      </c>
      <c r="J2019" s="405">
        <v>0</v>
      </c>
      <c r="K2019" s="405">
        <v>0</v>
      </c>
      <c r="L2019" s="405">
        <v>0</v>
      </c>
      <c r="M2019" s="405">
        <v>0</v>
      </c>
      <c r="N2019" s="405">
        <v>0</v>
      </c>
      <c r="O2019" s="405">
        <v>0</v>
      </c>
      <c r="P2019" s="405">
        <v>0</v>
      </c>
      <c r="Q2019" s="405">
        <v>0</v>
      </c>
      <c r="R2019" s="405">
        <v>0</v>
      </c>
      <c r="S2019" s="405">
        <v>0</v>
      </c>
      <c r="T2019" s="405">
        <v>0</v>
      </c>
    </row>
    <row r="2020" spans="1:20">
      <c r="A2020" s="405" t="s">
        <v>8377</v>
      </c>
      <c r="B2020" s="405" t="s">
        <v>13173</v>
      </c>
      <c r="C2020" s="405" t="s">
        <v>37</v>
      </c>
      <c r="D2020" s="405" t="s">
        <v>8378</v>
      </c>
      <c r="F2020" s="405">
        <v>0</v>
      </c>
      <c r="G2020" s="405">
        <v>0</v>
      </c>
      <c r="H2020" s="405">
        <v>0</v>
      </c>
      <c r="I2020" s="405">
        <v>0</v>
      </c>
      <c r="J2020" s="405">
        <v>0</v>
      </c>
      <c r="K2020" s="405">
        <v>0</v>
      </c>
      <c r="L2020" s="405">
        <v>0</v>
      </c>
      <c r="M2020" s="405">
        <v>0</v>
      </c>
      <c r="N2020" s="405">
        <v>0</v>
      </c>
      <c r="O2020" s="405">
        <v>0</v>
      </c>
      <c r="P2020" s="405">
        <v>0</v>
      </c>
      <c r="Q2020" s="405">
        <v>0</v>
      </c>
      <c r="R2020" s="405">
        <v>0</v>
      </c>
      <c r="S2020" s="405">
        <v>0</v>
      </c>
      <c r="T2020" s="405">
        <v>0</v>
      </c>
    </row>
    <row r="2021" spans="1:20">
      <c r="A2021" s="405" t="s">
        <v>13174</v>
      </c>
      <c r="B2021" s="405" t="s">
        <v>13175</v>
      </c>
      <c r="C2021" s="405" t="s">
        <v>37</v>
      </c>
      <c r="D2021" s="405" t="s">
        <v>13176</v>
      </c>
      <c r="F2021" s="405">
        <v>0</v>
      </c>
      <c r="G2021" s="405">
        <v>0</v>
      </c>
      <c r="H2021" s="405">
        <v>0</v>
      </c>
      <c r="I2021" s="405">
        <v>0</v>
      </c>
      <c r="J2021" s="405">
        <v>0</v>
      </c>
      <c r="K2021" s="405">
        <v>0</v>
      </c>
      <c r="L2021" s="405">
        <v>0</v>
      </c>
      <c r="M2021" s="405">
        <v>0</v>
      </c>
      <c r="N2021" s="405">
        <v>0</v>
      </c>
      <c r="O2021" s="405">
        <v>0</v>
      </c>
      <c r="P2021" s="405">
        <v>0</v>
      </c>
      <c r="Q2021" s="405">
        <v>0</v>
      </c>
      <c r="R2021" s="405">
        <v>0</v>
      </c>
      <c r="S2021" s="405">
        <v>0</v>
      </c>
      <c r="T2021" s="405">
        <v>0</v>
      </c>
    </row>
    <row r="2022" spans="1:20">
      <c r="A2022" s="405" t="s">
        <v>13177</v>
      </c>
      <c r="B2022" s="405" t="s">
        <v>13178</v>
      </c>
      <c r="C2022" s="405" t="s">
        <v>37</v>
      </c>
      <c r="D2022" s="405" t="s">
        <v>13179</v>
      </c>
      <c r="F2022" s="405">
        <v>0</v>
      </c>
      <c r="G2022" s="405">
        <v>0</v>
      </c>
      <c r="H2022" s="405">
        <v>0</v>
      </c>
      <c r="I2022" s="405">
        <v>0</v>
      </c>
      <c r="J2022" s="405">
        <v>0</v>
      </c>
      <c r="K2022" s="405">
        <v>0</v>
      </c>
      <c r="L2022" s="405">
        <v>0</v>
      </c>
      <c r="M2022" s="405">
        <v>0</v>
      </c>
      <c r="N2022" s="405">
        <v>0</v>
      </c>
      <c r="O2022" s="405">
        <v>0</v>
      </c>
      <c r="P2022" s="405">
        <v>0</v>
      </c>
      <c r="Q2022" s="405">
        <v>0</v>
      </c>
      <c r="R2022" s="405">
        <v>0</v>
      </c>
      <c r="S2022" s="405">
        <v>0</v>
      </c>
      <c r="T2022" s="405">
        <v>0</v>
      </c>
    </row>
    <row r="2023" spans="1:20">
      <c r="A2023" s="405" t="s">
        <v>13180</v>
      </c>
      <c r="B2023" s="405" t="s">
        <v>13181</v>
      </c>
      <c r="C2023" s="405" t="s">
        <v>37</v>
      </c>
      <c r="D2023" s="405" t="s">
        <v>13182</v>
      </c>
      <c r="F2023" s="405">
        <v>0</v>
      </c>
      <c r="G2023" s="405">
        <v>0</v>
      </c>
      <c r="H2023" s="405">
        <v>0</v>
      </c>
      <c r="I2023" s="405">
        <v>0</v>
      </c>
      <c r="J2023" s="405">
        <v>0</v>
      </c>
      <c r="K2023" s="405">
        <v>0</v>
      </c>
      <c r="L2023" s="405">
        <v>0</v>
      </c>
      <c r="M2023" s="405">
        <v>0</v>
      </c>
      <c r="N2023" s="405">
        <v>0</v>
      </c>
      <c r="O2023" s="405">
        <v>0</v>
      </c>
      <c r="P2023" s="405">
        <v>0</v>
      </c>
      <c r="Q2023" s="405">
        <v>0</v>
      </c>
      <c r="R2023" s="405">
        <v>0</v>
      </c>
      <c r="S2023" s="405">
        <v>0</v>
      </c>
      <c r="T2023" s="405">
        <v>0</v>
      </c>
    </row>
    <row r="2024" spans="1:20">
      <c r="A2024" s="405" t="s">
        <v>13183</v>
      </c>
      <c r="B2024" s="405" t="s">
        <v>10785</v>
      </c>
      <c r="C2024" s="405" t="s">
        <v>37</v>
      </c>
      <c r="D2024" s="405" t="s">
        <v>13184</v>
      </c>
      <c r="F2024" s="405">
        <v>0</v>
      </c>
      <c r="G2024" s="405">
        <v>0</v>
      </c>
      <c r="H2024" s="405">
        <v>0</v>
      </c>
      <c r="I2024" s="405">
        <v>0</v>
      </c>
      <c r="J2024" s="405">
        <v>0</v>
      </c>
      <c r="K2024" s="405">
        <v>0</v>
      </c>
      <c r="L2024" s="405">
        <v>0</v>
      </c>
      <c r="M2024" s="405">
        <v>0</v>
      </c>
      <c r="N2024" s="405">
        <v>0</v>
      </c>
      <c r="O2024" s="405">
        <v>0</v>
      </c>
      <c r="P2024" s="405">
        <v>0</v>
      </c>
      <c r="Q2024" s="405">
        <v>0</v>
      </c>
      <c r="R2024" s="405">
        <v>0</v>
      </c>
      <c r="S2024" s="405">
        <v>0</v>
      </c>
      <c r="T2024" s="405">
        <v>0</v>
      </c>
    </row>
    <row r="2025" spans="1:20">
      <c r="A2025" s="405" t="s">
        <v>13185</v>
      </c>
      <c r="B2025" s="405">
        <v>10.230700000000001</v>
      </c>
      <c r="C2025" s="405" t="s">
        <v>37</v>
      </c>
      <c r="D2025" s="405" t="s">
        <v>13186</v>
      </c>
      <c r="F2025" s="405">
        <v>0</v>
      </c>
      <c r="G2025" s="405">
        <v>0</v>
      </c>
      <c r="H2025" s="405">
        <v>0</v>
      </c>
      <c r="I2025" s="405">
        <v>0</v>
      </c>
      <c r="J2025" s="405">
        <v>0</v>
      </c>
      <c r="K2025" s="405">
        <v>0</v>
      </c>
      <c r="L2025" s="405">
        <v>0</v>
      </c>
      <c r="M2025" s="405">
        <v>0</v>
      </c>
      <c r="N2025" s="405">
        <v>0</v>
      </c>
      <c r="O2025" s="405">
        <v>0</v>
      </c>
      <c r="P2025" s="405">
        <v>0</v>
      </c>
      <c r="Q2025" s="405">
        <v>0</v>
      </c>
      <c r="R2025" s="405">
        <v>0</v>
      </c>
      <c r="S2025" s="405">
        <v>0</v>
      </c>
      <c r="T2025" s="405">
        <v>0</v>
      </c>
    </row>
    <row r="2026" spans="1:20">
      <c r="A2026" s="405" t="s">
        <v>13187</v>
      </c>
      <c r="B2026" s="405" t="s">
        <v>13188</v>
      </c>
      <c r="C2026" s="405" t="s">
        <v>37</v>
      </c>
      <c r="D2026" s="5">
        <v>2344889</v>
      </c>
      <c r="F2026" s="405">
        <v>0</v>
      </c>
      <c r="G2026" s="405">
        <v>0</v>
      </c>
      <c r="H2026" s="405">
        <v>0</v>
      </c>
      <c r="I2026" s="405">
        <v>0</v>
      </c>
      <c r="J2026" s="405">
        <v>0</v>
      </c>
      <c r="K2026" s="405">
        <v>0</v>
      </c>
      <c r="L2026" s="405">
        <v>0</v>
      </c>
      <c r="M2026" s="405">
        <v>0</v>
      </c>
      <c r="N2026" s="405">
        <v>0</v>
      </c>
      <c r="O2026" s="405">
        <v>0</v>
      </c>
      <c r="P2026" s="405">
        <v>0</v>
      </c>
      <c r="Q2026" s="405">
        <v>0</v>
      </c>
      <c r="R2026" s="405">
        <v>0</v>
      </c>
      <c r="S2026" s="405">
        <v>0</v>
      </c>
      <c r="T2026" s="405">
        <v>0</v>
      </c>
    </row>
    <row r="2027" spans="1:20">
      <c r="A2027" s="405" t="s">
        <v>13189</v>
      </c>
      <c r="B2027" s="405" t="s">
        <v>5275</v>
      </c>
      <c r="C2027" s="405" t="s">
        <v>37</v>
      </c>
      <c r="D2027" s="5">
        <v>2939139</v>
      </c>
      <c r="F2027" s="405">
        <v>0</v>
      </c>
      <c r="G2027" s="405">
        <v>1</v>
      </c>
      <c r="H2027" s="405">
        <v>1</v>
      </c>
      <c r="I2027" s="405">
        <v>0</v>
      </c>
      <c r="J2027" s="405">
        <v>1</v>
      </c>
      <c r="K2027" s="405">
        <v>0</v>
      </c>
      <c r="L2027" s="405">
        <v>0</v>
      </c>
      <c r="M2027" s="405">
        <v>0</v>
      </c>
      <c r="N2027" s="405">
        <v>0</v>
      </c>
      <c r="O2027" s="405">
        <v>1</v>
      </c>
      <c r="P2027" s="405">
        <v>0</v>
      </c>
      <c r="Q2027" s="405">
        <v>0</v>
      </c>
      <c r="R2027" s="405">
        <v>4</v>
      </c>
      <c r="S2027" s="405">
        <v>4</v>
      </c>
      <c r="T2027" s="405">
        <v>0</v>
      </c>
    </row>
    <row r="2028" spans="1:20">
      <c r="A2028" s="405" t="s">
        <v>13190</v>
      </c>
      <c r="B2028" s="405" t="s">
        <v>7123</v>
      </c>
      <c r="C2028" s="405" t="s">
        <v>37</v>
      </c>
      <c r="D2028" s="405" t="s">
        <v>2531</v>
      </c>
      <c r="E2028" s="405" t="s">
        <v>2532</v>
      </c>
      <c r="F2028" s="405">
        <v>3</v>
      </c>
      <c r="G2028" s="405">
        <v>12</v>
      </c>
      <c r="H2028" s="405">
        <v>1</v>
      </c>
      <c r="I2028" s="405">
        <v>4</v>
      </c>
      <c r="J2028" s="405">
        <v>1</v>
      </c>
      <c r="K2028" s="405">
        <v>0</v>
      </c>
      <c r="L2028" s="405">
        <v>0</v>
      </c>
      <c r="M2028" s="405">
        <v>0</v>
      </c>
      <c r="N2028" s="405">
        <v>8</v>
      </c>
      <c r="O2028" s="405">
        <v>8</v>
      </c>
      <c r="P2028" s="405">
        <v>8</v>
      </c>
      <c r="Q2028" s="405">
        <v>0</v>
      </c>
      <c r="R2028" s="405">
        <v>45</v>
      </c>
      <c r="S2028" s="405">
        <v>35</v>
      </c>
      <c r="T2028" s="405">
        <v>10</v>
      </c>
    </row>
    <row r="2029" spans="1:20">
      <c r="A2029" s="405" t="s">
        <v>13191</v>
      </c>
      <c r="B2029" s="405" t="s">
        <v>12364</v>
      </c>
      <c r="C2029" s="405" t="s">
        <v>37</v>
      </c>
      <c r="D2029" s="405" t="s">
        <v>13192</v>
      </c>
      <c r="F2029" s="405">
        <v>0</v>
      </c>
      <c r="G2029" s="405">
        <v>1</v>
      </c>
      <c r="H2029" s="405">
        <v>12</v>
      </c>
      <c r="I2029" s="405">
        <v>4</v>
      </c>
      <c r="J2029" s="405">
        <v>5</v>
      </c>
      <c r="K2029" s="405">
        <v>0</v>
      </c>
      <c r="L2029" s="405">
        <v>0</v>
      </c>
      <c r="M2029" s="405">
        <v>0</v>
      </c>
      <c r="N2029" s="405">
        <v>1</v>
      </c>
      <c r="O2029" s="405">
        <v>2</v>
      </c>
      <c r="P2029" s="405">
        <v>6</v>
      </c>
      <c r="Q2029" s="405">
        <v>1</v>
      </c>
      <c r="R2029" s="405">
        <v>32</v>
      </c>
      <c r="S2029" s="405">
        <v>27</v>
      </c>
      <c r="T2029" s="405">
        <v>5</v>
      </c>
    </row>
    <row r="2030" spans="1:20">
      <c r="A2030" s="405" t="s">
        <v>13193</v>
      </c>
      <c r="B2030" s="405" t="s">
        <v>13194</v>
      </c>
      <c r="C2030" s="405" t="s">
        <v>37</v>
      </c>
      <c r="D2030" s="405" t="s">
        <v>13195</v>
      </c>
      <c r="F2030" s="405">
        <v>0</v>
      </c>
      <c r="G2030" s="405">
        <v>0</v>
      </c>
      <c r="H2030" s="405">
        <v>0</v>
      </c>
      <c r="I2030" s="405">
        <v>0</v>
      </c>
      <c r="J2030" s="405">
        <v>0</v>
      </c>
      <c r="K2030" s="405">
        <v>0</v>
      </c>
      <c r="L2030" s="405">
        <v>0</v>
      </c>
      <c r="M2030" s="405">
        <v>0</v>
      </c>
      <c r="N2030" s="405">
        <v>0</v>
      </c>
      <c r="O2030" s="405">
        <v>0</v>
      </c>
      <c r="P2030" s="405">
        <v>0</v>
      </c>
      <c r="Q2030" s="405">
        <v>0</v>
      </c>
      <c r="R2030" s="405">
        <v>0</v>
      </c>
      <c r="S2030" s="405">
        <v>0</v>
      </c>
      <c r="T2030" s="405">
        <v>0</v>
      </c>
    </row>
    <row r="2031" spans="1:20">
      <c r="A2031" s="405" t="s">
        <v>13196</v>
      </c>
      <c r="B2031" s="405" t="s">
        <v>3912</v>
      </c>
      <c r="C2031" s="405" t="s">
        <v>37</v>
      </c>
      <c r="D2031" s="405" t="s">
        <v>8381</v>
      </c>
      <c r="E2031" s="405" t="s">
        <v>8382</v>
      </c>
      <c r="F2031" s="405">
        <v>0</v>
      </c>
      <c r="G2031" s="405">
        <v>0</v>
      </c>
      <c r="H2031" s="405">
        <v>0</v>
      </c>
      <c r="I2031" s="405">
        <v>0</v>
      </c>
      <c r="J2031" s="405">
        <v>0</v>
      </c>
      <c r="K2031" s="405">
        <v>0</v>
      </c>
      <c r="L2031" s="405">
        <v>0</v>
      </c>
      <c r="M2031" s="405">
        <v>0</v>
      </c>
      <c r="N2031" s="405">
        <v>0</v>
      </c>
      <c r="O2031" s="405">
        <v>0</v>
      </c>
      <c r="P2031" s="405">
        <v>0</v>
      </c>
      <c r="Q2031" s="405">
        <v>0</v>
      </c>
      <c r="R2031" s="405">
        <v>0</v>
      </c>
      <c r="S2031" s="405">
        <v>0</v>
      </c>
      <c r="T2031" s="405">
        <v>0</v>
      </c>
    </row>
    <row r="2032" spans="1:20">
      <c r="A2032" s="405" t="s">
        <v>13197</v>
      </c>
      <c r="B2032" s="405" t="s">
        <v>3891</v>
      </c>
      <c r="C2032" s="405" t="s">
        <v>37</v>
      </c>
      <c r="D2032" s="405" t="s">
        <v>13198</v>
      </c>
      <c r="F2032" s="405">
        <v>0</v>
      </c>
      <c r="G2032" s="405">
        <v>0</v>
      </c>
      <c r="H2032" s="405">
        <v>0</v>
      </c>
      <c r="I2032" s="405">
        <v>0</v>
      </c>
      <c r="J2032" s="405">
        <v>0</v>
      </c>
      <c r="K2032" s="405">
        <v>0</v>
      </c>
      <c r="L2032" s="405">
        <v>0</v>
      </c>
      <c r="M2032" s="405">
        <v>0</v>
      </c>
      <c r="N2032" s="405">
        <v>0</v>
      </c>
      <c r="O2032" s="405">
        <v>0</v>
      </c>
      <c r="P2032" s="405">
        <v>0</v>
      </c>
      <c r="Q2032" s="405">
        <v>0</v>
      </c>
      <c r="R2032" s="405">
        <v>0</v>
      </c>
      <c r="S2032" s="405">
        <v>0</v>
      </c>
      <c r="T2032" s="405">
        <v>0</v>
      </c>
    </row>
    <row r="2033" spans="1:20">
      <c r="A2033" s="405" t="s">
        <v>13199</v>
      </c>
      <c r="B2033" s="405" t="s">
        <v>3891</v>
      </c>
      <c r="C2033" s="405" t="s">
        <v>37</v>
      </c>
      <c r="D2033" s="405" t="s">
        <v>13200</v>
      </c>
      <c r="F2033" s="405">
        <v>0</v>
      </c>
      <c r="G2033" s="405">
        <v>0</v>
      </c>
      <c r="H2033" s="405">
        <v>0</v>
      </c>
      <c r="I2033" s="405">
        <v>0</v>
      </c>
      <c r="J2033" s="405">
        <v>0</v>
      </c>
      <c r="K2033" s="405">
        <v>0</v>
      </c>
      <c r="L2033" s="405">
        <v>0</v>
      </c>
      <c r="M2033" s="405">
        <v>0</v>
      </c>
      <c r="N2033" s="405">
        <v>0</v>
      </c>
      <c r="O2033" s="405">
        <v>0</v>
      </c>
      <c r="P2033" s="405">
        <v>0</v>
      </c>
      <c r="Q2033" s="405">
        <v>0</v>
      </c>
      <c r="R2033" s="405">
        <v>0</v>
      </c>
      <c r="S2033" s="405">
        <v>0</v>
      </c>
      <c r="T2033" s="405">
        <v>0</v>
      </c>
    </row>
    <row r="2034" spans="1:20">
      <c r="A2034" s="405" t="s">
        <v>13201</v>
      </c>
      <c r="B2034" s="405" t="s">
        <v>13202</v>
      </c>
      <c r="C2034" s="405" t="s">
        <v>37</v>
      </c>
      <c r="D2034" s="405" t="s">
        <v>13203</v>
      </c>
      <c r="F2034" s="405">
        <v>0</v>
      </c>
      <c r="G2034" s="405">
        <v>0</v>
      </c>
      <c r="H2034" s="405">
        <v>0</v>
      </c>
      <c r="I2034" s="405">
        <v>0</v>
      </c>
      <c r="J2034" s="405">
        <v>0</v>
      </c>
      <c r="K2034" s="405">
        <v>0</v>
      </c>
      <c r="L2034" s="405">
        <v>0</v>
      </c>
      <c r="M2034" s="405">
        <v>0</v>
      </c>
      <c r="N2034" s="405">
        <v>0</v>
      </c>
      <c r="O2034" s="405">
        <v>0</v>
      </c>
      <c r="P2034" s="405">
        <v>0</v>
      </c>
      <c r="Q2034" s="405">
        <v>0</v>
      </c>
      <c r="R2034" s="405">
        <v>0</v>
      </c>
      <c r="S2034" s="405">
        <v>0</v>
      </c>
      <c r="T2034" s="405">
        <v>0</v>
      </c>
    </row>
    <row r="2035" spans="1:20">
      <c r="A2035" s="405" t="s">
        <v>13204</v>
      </c>
      <c r="B2035" s="405" t="s">
        <v>128</v>
      </c>
      <c r="C2035" s="405" t="s">
        <v>37</v>
      </c>
      <c r="D2035" s="405" t="s">
        <v>13205</v>
      </c>
      <c r="E2035" s="405" t="s">
        <v>13206</v>
      </c>
      <c r="F2035" s="405">
        <v>3</v>
      </c>
      <c r="G2035" s="405">
        <v>5</v>
      </c>
      <c r="H2035" s="405">
        <v>8</v>
      </c>
      <c r="I2035" s="405">
        <v>3</v>
      </c>
      <c r="J2035" s="405">
        <v>3</v>
      </c>
      <c r="K2035" s="405">
        <v>1</v>
      </c>
      <c r="L2035" s="405">
        <v>0</v>
      </c>
      <c r="M2035" s="405">
        <v>2</v>
      </c>
      <c r="N2035" s="405">
        <v>11</v>
      </c>
      <c r="O2035" s="405">
        <v>4</v>
      </c>
      <c r="P2035" s="405">
        <v>4</v>
      </c>
      <c r="Q2035" s="405">
        <v>3</v>
      </c>
      <c r="R2035" s="405">
        <v>47</v>
      </c>
      <c r="S2035" s="405">
        <v>39</v>
      </c>
      <c r="T2035" s="405">
        <v>8</v>
      </c>
    </row>
    <row r="2036" spans="1:20">
      <c r="A2036" s="405" t="s">
        <v>13207</v>
      </c>
      <c r="B2036" s="405" t="s">
        <v>4505</v>
      </c>
      <c r="C2036" s="405" t="s">
        <v>37</v>
      </c>
      <c r="D2036" s="405" t="s">
        <v>4508</v>
      </c>
      <c r="E2036" s="405" t="s">
        <v>4509</v>
      </c>
      <c r="F2036" s="405">
        <v>0</v>
      </c>
      <c r="G2036" s="405">
        <v>0</v>
      </c>
      <c r="H2036" s="405">
        <v>0</v>
      </c>
      <c r="I2036" s="405">
        <v>0</v>
      </c>
      <c r="J2036" s="405">
        <v>0</v>
      </c>
      <c r="K2036" s="405">
        <v>0</v>
      </c>
      <c r="L2036" s="405">
        <v>0</v>
      </c>
      <c r="M2036" s="405">
        <v>0</v>
      </c>
      <c r="N2036" s="405">
        <v>0</v>
      </c>
      <c r="O2036" s="405">
        <v>0</v>
      </c>
      <c r="P2036" s="405">
        <v>0</v>
      </c>
      <c r="Q2036" s="405">
        <v>0</v>
      </c>
      <c r="R2036" s="405">
        <v>0</v>
      </c>
      <c r="S2036" s="405">
        <v>0</v>
      </c>
      <c r="T2036" s="405">
        <v>0</v>
      </c>
    </row>
    <row r="2037" spans="1:20">
      <c r="A2037" s="405" t="s">
        <v>13208</v>
      </c>
      <c r="B2037" s="405" t="s">
        <v>11826</v>
      </c>
      <c r="C2037" s="405" t="s">
        <v>37</v>
      </c>
      <c r="D2037" s="405" t="s">
        <v>13209</v>
      </c>
      <c r="F2037" s="405">
        <v>0</v>
      </c>
      <c r="G2037" s="405">
        <v>0</v>
      </c>
      <c r="H2037" s="405">
        <v>0</v>
      </c>
      <c r="I2037" s="405">
        <v>0</v>
      </c>
      <c r="J2037" s="405">
        <v>0</v>
      </c>
      <c r="K2037" s="405">
        <v>0</v>
      </c>
      <c r="L2037" s="405">
        <v>0</v>
      </c>
      <c r="M2037" s="405">
        <v>0</v>
      </c>
      <c r="N2037" s="405">
        <v>0</v>
      </c>
      <c r="O2037" s="405">
        <v>0</v>
      </c>
      <c r="P2037" s="405">
        <v>0</v>
      </c>
      <c r="Q2037" s="405">
        <v>0</v>
      </c>
      <c r="R2037" s="405">
        <v>0</v>
      </c>
      <c r="S2037" s="405">
        <v>0</v>
      </c>
      <c r="T2037" s="405">
        <v>0</v>
      </c>
    </row>
    <row r="2038" spans="1:20">
      <c r="A2038" s="405" t="s">
        <v>13210</v>
      </c>
      <c r="B2038" s="405" t="s">
        <v>13211</v>
      </c>
      <c r="C2038" s="405" t="s">
        <v>37</v>
      </c>
      <c r="D2038" s="405" t="s">
        <v>13212</v>
      </c>
      <c r="E2038" s="405" t="s">
        <v>13213</v>
      </c>
      <c r="F2038" s="405">
        <v>2</v>
      </c>
      <c r="G2038" s="405">
        <v>2</v>
      </c>
      <c r="H2038" s="405">
        <v>4</v>
      </c>
      <c r="I2038" s="405">
        <v>5</v>
      </c>
      <c r="J2038" s="405">
        <v>0</v>
      </c>
      <c r="K2038" s="405">
        <v>0</v>
      </c>
      <c r="L2038" s="405">
        <v>1</v>
      </c>
      <c r="M2038" s="405">
        <v>1</v>
      </c>
      <c r="N2038" s="405">
        <v>1</v>
      </c>
      <c r="O2038" s="405">
        <v>2</v>
      </c>
      <c r="P2038" s="405">
        <v>3</v>
      </c>
      <c r="Q2038" s="405">
        <v>1</v>
      </c>
      <c r="R2038" s="405">
        <v>22</v>
      </c>
      <c r="S2038" s="405">
        <v>16</v>
      </c>
      <c r="T2038" s="405">
        <v>6</v>
      </c>
    </row>
    <row r="2039" spans="1:20">
      <c r="A2039" s="405" t="s">
        <v>13214</v>
      </c>
      <c r="B2039" s="405" t="s">
        <v>9253</v>
      </c>
      <c r="C2039" s="405" t="s">
        <v>37</v>
      </c>
      <c r="D2039" s="405" t="s">
        <v>13215</v>
      </c>
      <c r="F2039" s="405">
        <v>0</v>
      </c>
      <c r="G2039" s="405">
        <v>0</v>
      </c>
      <c r="H2039" s="405">
        <v>0</v>
      </c>
      <c r="I2039" s="405">
        <v>0</v>
      </c>
      <c r="J2039" s="405">
        <v>0</v>
      </c>
      <c r="K2039" s="405">
        <v>0</v>
      </c>
      <c r="L2039" s="405">
        <v>0</v>
      </c>
      <c r="M2039" s="405">
        <v>0</v>
      </c>
      <c r="N2039" s="405">
        <v>0</v>
      </c>
      <c r="O2039" s="405">
        <v>0</v>
      </c>
      <c r="P2039" s="405">
        <v>0</v>
      </c>
      <c r="Q2039" s="405">
        <v>0</v>
      </c>
      <c r="R2039" s="405">
        <v>0</v>
      </c>
      <c r="S2039" s="405">
        <v>0</v>
      </c>
      <c r="T2039" s="405">
        <v>0</v>
      </c>
    </row>
    <row r="2040" spans="1:20">
      <c r="A2040" s="405" t="s">
        <v>13216</v>
      </c>
      <c r="B2040" s="405" t="s">
        <v>13217</v>
      </c>
      <c r="C2040" s="405" t="s">
        <v>37</v>
      </c>
      <c r="D2040" s="405" t="s">
        <v>13218</v>
      </c>
      <c r="E2040" s="405" t="s">
        <v>13219</v>
      </c>
      <c r="F2040" s="405">
        <v>0</v>
      </c>
      <c r="G2040" s="405">
        <v>0</v>
      </c>
      <c r="H2040" s="405">
        <v>0</v>
      </c>
      <c r="I2040" s="405">
        <v>0</v>
      </c>
      <c r="J2040" s="405">
        <v>0</v>
      </c>
      <c r="K2040" s="405">
        <v>0</v>
      </c>
      <c r="L2040" s="405">
        <v>0</v>
      </c>
      <c r="M2040" s="405">
        <v>0</v>
      </c>
      <c r="N2040" s="405">
        <v>0</v>
      </c>
      <c r="O2040" s="405">
        <v>0</v>
      </c>
      <c r="P2040" s="405">
        <v>0</v>
      </c>
      <c r="Q2040" s="405">
        <v>0</v>
      </c>
      <c r="R2040" s="405">
        <v>0</v>
      </c>
      <c r="S2040" s="405">
        <v>0</v>
      </c>
      <c r="T2040" s="405">
        <v>0</v>
      </c>
    </row>
    <row r="2041" spans="1:20">
      <c r="A2041" s="405" t="s">
        <v>8387</v>
      </c>
      <c r="B2041" s="405" t="s">
        <v>3912</v>
      </c>
      <c r="C2041" s="405" t="s">
        <v>37</v>
      </c>
      <c r="D2041" s="405" t="s">
        <v>8388</v>
      </c>
      <c r="E2041" s="405" t="s">
        <v>8389</v>
      </c>
      <c r="F2041" s="405">
        <v>0</v>
      </c>
      <c r="G2041" s="405">
        <v>1</v>
      </c>
      <c r="H2041" s="405">
        <v>8</v>
      </c>
      <c r="I2041" s="405">
        <v>10</v>
      </c>
      <c r="J2041" s="405">
        <v>5</v>
      </c>
      <c r="K2041" s="405">
        <v>0</v>
      </c>
      <c r="L2041" s="405">
        <v>0</v>
      </c>
      <c r="M2041" s="405">
        <v>0</v>
      </c>
      <c r="N2041" s="405">
        <v>1</v>
      </c>
      <c r="O2041" s="405">
        <v>2</v>
      </c>
      <c r="P2041" s="405">
        <v>0</v>
      </c>
      <c r="Q2041" s="405">
        <v>0</v>
      </c>
      <c r="R2041" s="405">
        <v>27</v>
      </c>
      <c r="S2041" s="405">
        <v>26</v>
      </c>
      <c r="T2041" s="405">
        <v>1</v>
      </c>
    </row>
    <row r="2042" spans="1:20">
      <c r="A2042" s="405" t="s">
        <v>8390</v>
      </c>
      <c r="B2042" s="405" t="s">
        <v>7433</v>
      </c>
      <c r="C2042" s="405" t="s">
        <v>37</v>
      </c>
      <c r="D2042" s="405" t="s">
        <v>8391</v>
      </c>
      <c r="E2042" s="405" t="s">
        <v>8392</v>
      </c>
      <c r="F2042" s="405">
        <v>0</v>
      </c>
      <c r="G2042" s="405">
        <v>0</v>
      </c>
      <c r="H2042" s="405">
        <v>0</v>
      </c>
      <c r="I2042" s="405">
        <v>0</v>
      </c>
      <c r="J2042" s="405">
        <v>0</v>
      </c>
      <c r="K2042" s="405">
        <v>0</v>
      </c>
      <c r="L2042" s="405">
        <v>0</v>
      </c>
      <c r="M2042" s="405">
        <v>0</v>
      </c>
      <c r="N2042" s="405">
        <v>0</v>
      </c>
      <c r="O2042" s="405">
        <v>0</v>
      </c>
      <c r="P2042" s="405">
        <v>0</v>
      </c>
      <c r="Q2042" s="405">
        <v>0</v>
      </c>
      <c r="R2042" s="405">
        <v>0</v>
      </c>
      <c r="S2042" s="405">
        <v>0</v>
      </c>
      <c r="T2042" s="405">
        <v>0</v>
      </c>
    </row>
    <row r="2043" spans="1:20">
      <c r="A2043" s="405" t="s">
        <v>8393</v>
      </c>
      <c r="B2043" s="405" t="s">
        <v>7183</v>
      </c>
      <c r="C2043" s="405" t="s">
        <v>37</v>
      </c>
      <c r="D2043" s="405" t="s">
        <v>8394</v>
      </c>
      <c r="E2043" s="405" t="s">
        <v>8395</v>
      </c>
      <c r="F2043" s="405">
        <v>0</v>
      </c>
      <c r="G2043" s="405">
        <v>0</v>
      </c>
      <c r="H2043" s="405">
        <v>0</v>
      </c>
      <c r="I2043" s="405">
        <v>0</v>
      </c>
      <c r="J2043" s="405">
        <v>0</v>
      </c>
      <c r="K2043" s="405">
        <v>0</v>
      </c>
      <c r="L2043" s="405">
        <v>0</v>
      </c>
      <c r="M2043" s="405">
        <v>0</v>
      </c>
      <c r="N2043" s="405">
        <v>0</v>
      </c>
      <c r="O2043" s="405">
        <v>0</v>
      </c>
      <c r="P2043" s="405">
        <v>0</v>
      </c>
      <c r="Q2043" s="405">
        <v>0</v>
      </c>
      <c r="R2043" s="405">
        <v>0</v>
      </c>
      <c r="S2043" s="405">
        <v>0</v>
      </c>
      <c r="T2043" s="405">
        <v>0</v>
      </c>
    </row>
    <row r="2044" spans="1:20">
      <c r="A2044" s="405" t="s">
        <v>13220</v>
      </c>
      <c r="B2044" s="405" t="s">
        <v>10502</v>
      </c>
      <c r="C2044" s="405" t="s">
        <v>37</v>
      </c>
      <c r="D2044" s="405" t="s">
        <v>13221</v>
      </c>
      <c r="E2044" s="405" t="s">
        <v>13222</v>
      </c>
      <c r="F2044" s="405">
        <v>0</v>
      </c>
      <c r="G2044" s="405">
        <v>0</v>
      </c>
      <c r="H2044" s="405">
        <v>0</v>
      </c>
      <c r="I2044" s="405">
        <v>0</v>
      </c>
      <c r="J2044" s="405">
        <v>0</v>
      </c>
      <c r="K2044" s="405">
        <v>0</v>
      </c>
      <c r="L2044" s="405">
        <v>0</v>
      </c>
      <c r="M2044" s="405">
        <v>0</v>
      </c>
      <c r="N2044" s="405">
        <v>0</v>
      </c>
      <c r="O2044" s="405">
        <v>0</v>
      </c>
      <c r="P2044" s="405">
        <v>0</v>
      </c>
      <c r="Q2044" s="405">
        <v>0</v>
      </c>
      <c r="R2044" s="405">
        <v>0</v>
      </c>
      <c r="S2044" s="405">
        <v>0</v>
      </c>
      <c r="T2044" s="405">
        <v>0</v>
      </c>
    </row>
    <row r="2045" spans="1:20">
      <c r="A2045" s="405" t="s">
        <v>13223</v>
      </c>
      <c r="B2045" s="405" t="s">
        <v>8901</v>
      </c>
      <c r="C2045" s="405" t="s">
        <v>37</v>
      </c>
      <c r="D2045" s="405" t="s">
        <v>13224</v>
      </c>
      <c r="E2045" s="405" t="s">
        <v>13225</v>
      </c>
      <c r="F2045" s="405">
        <v>0</v>
      </c>
      <c r="G2045" s="405">
        <v>0</v>
      </c>
      <c r="H2045" s="405">
        <v>0</v>
      </c>
      <c r="I2045" s="405">
        <v>0</v>
      </c>
      <c r="J2045" s="405">
        <v>0</v>
      </c>
      <c r="K2045" s="405">
        <v>0</v>
      </c>
      <c r="L2045" s="405">
        <v>0</v>
      </c>
      <c r="M2045" s="405">
        <v>0</v>
      </c>
      <c r="N2045" s="405">
        <v>0</v>
      </c>
      <c r="O2045" s="405">
        <v>0</v>
      </c>
      <c r="P2045" s="405">
        <v>0</v>
      </c>
      <c r="Q2045" s="405">
        <v>0</v>
      </c>
      <c r="R2045" s="405">
        <v>0</v>
      </c>
      <c r="S2045" s="405">
        <v>0</v>
      </c>
      <c r="T2045" s="405">
        <v>0</v>
      </c>
    </row>
    <row r="2046" spans="1:20">
      <c r="A2046" s="405" t="s">
        <v>13226</v>
      </c>
      <c r="B2046" s="405" t="s">
        <v>13227</v>
      </c>
      <c r="C2046" s="405" t="s">
        <v>37</v>
      </c>
      <c r="D2046" s="405" t="s">
        <v>13228</v>
      </c>
      <c r="F2046" s="405">
        <v>0</v>
      </c>
      <c r="G2046" s="405">
        <v>0</v>
      </c>
      <c r="H2046" s="405">
        <v>0</v>
      </c>
      <c r="I2046" s="405">
        <v>0</v>
      </c>
      <c r="J2046" s="405">
        <v>0</v>
      </c>
      <c r="K2046" s="405">
        <v>0</v>
      </c>
      <c r="L2046" s="405">
        <v>0</v>
      </c>
      <c r="M2046" s="405">
        <v>0</v>
      </c>
      <c r="N2046" s="405">
        <v>0</v>
      </c>
      <c r="O2046" s="405">
        <v>0</v>
      </c>
      <c r="P2046" s="405">
        <v>0</v>
      </c>
      <c r="Q2046" s="405">
        <v>0</v>
      </c>
      <c r="R2046" s="405">
        <v>0</v>
      </c>
      <c r="S2046" s="405">
        <v>0</v>
      </c>
      <c r="T2046" s="405">
        <v>0</v>
      </c>
    </row>
    <row r="2047" spans="1:20">
      <c r="A2047" s="405" t="s">
        <v>2211</v>
      </c>
      <c r="B2047" s="405" t="s">
        <v>10767</v>
      </c>
      <c r="C2047" s="405" t="s">
        <v>37</v>
      </c>
      <c r="D2047" s="405" t="s">
        <v>2212</v>
      </c>
      <c r="E2047" s="405" t="s">
        <v>2213</v>
      </c>
      <c r="F2047" s="405">
        <v>0</v>
      </c>
      <c r="G2047" s="405">
        <v>3</v>
      </c>
      <c r="H2047" s="405">
        <v>1</v>
      </c>
      <c r="I2047" s="405">
        <v>2</v>
      </c>
      <c r="J2047" s="405">
        <v>7</v>
      </c>
      <c r="K2047" s="405">
        <v>2</v>
      </c>
      <c r="L2047" s="405">
        <v>5</v>
      </c>
      <c r="M2047" s="405">
        <v>0</v>
      </c>
      <c r="N2047" s="405">
        <v>9</v>
      </c>
      <c r="O2047" s="405">
        <v>9</v>
      </c>
      <c r="P2047" s="405">
        <v>28</v>
      </c>
      <c r="Q2047" s="405">
        <v>17</v>
      </c>
      <c r="R2047" s="405">
        <v>83</v>
      </c>
      <c r="S2047" s="405">
        <v>67</v>
      </c>
      <c r="T2047" s="405">
        <v>16</v>
      </c>
    </row>
    <row r="2048" spans="1:20">
      <c r="A2048" s="405" t="s">
        <v>13229</v>
      </c>
      <c r="B2048" s="405" t="s">
        <v>13230</v>
      </c>
      <c r="C2048" s="405" t="s">
        <v>37</v>
      </c>
      <c r="D2048" s="405" t="s">
        <v>13231</v>
      </c>
      <c r="E2048" s="405" t="s">
        <v>13232</v>
      </c>
      <c r="F2048" s="405">
        <v>0</v>
      </c>
      <c r="G2048" s="405">
        <v>0</v>
      </c>
      <c r="H2048" s="405">
        <v>0</v>
      </c>
      <c r="I2048" s="405">
        <v>0</v>
      </c>
      <c r="J2048" s="405">
        <v>0</v>
      </c>
      <c r="K2048" s="405">
        <v>0</v>
      </c>
      <c r="L2048" s="405">
        <v>0</v>
      </c>
      <c r="M2048" s="405">
        <v>0</v>
      </c>
      <c r="N2048" s="405">
        <v>0</v>
      </c>
      <c r="O2048" s="405">
        <v>0</v>
      </c>
      <c r="P2048" s="405">
        <v>0</v>
      </c>
      <c r="Q2048" s="405">
        <v>0</v>
      </c>
      <c r="R2048" s="405">
        <v>0</v>
      </c>
      <c r="S2048" s="405">
        <v>0</v>
      </c>
      <c r="T2048" s="405">
        <v>0</v>
      </c>
    </row>
    <row r="2049" spans="1:20">
      <c r="A2049" s="405" t="s">
        <v>13233</v>
      </c>
      <c r="B2049" s="405" t="s">
        <v>13234</v>
      </c>
      <c r="C2049" s="405" t="s">
        <v>37</v>
      </c>
      <c r="D2049" s="405" t="s">
        <v>13235</v>
      </c>
      <c r="F2049" s="405">
        <v>0</v>
      </c>
      <c r="G2049" s="405">
        <v>6</v>
      </c>
      <c r="H2049" s="405">
        <v>0</v>
      </c>
      <c r="I2049" s="405">
        <v>9</v>
      </c>
      <c r="J2049" s="405">
        <v>1</v>
      </c>
      <c r="K2049" s="405">
        <v>1</v>
      </c>
      <c r="L2049" s="405">
        <v>0</v>
      </c>
      <c r="M2049" s="405">
        <v>0</v>
      </c>
      <c r="N2049" s="405">
        <v>6</v>
      </c>
      <c r="O2049" s="405">
        <v>17</v>
      </c>
      <c r="P2049" s="405">
        <v>2</v>
      </c>
      <c r="Q2049" s="405">
        <v>1</v>
      </c>
      <c r="R2049" s="405">
        <v>43</v>
      </c>
      <c r="S2049" s="405">
        <v>30</v>
      </c>
      <c r="T2049" s="405">
        <v>13</v>
      </c>
    </row>
    <row r="2050" spans="1:20">
      <c r="A2050" s="405" t="s">
        <v>8402</v>
      </c>
      <c r="B2050" s="405" t="s">
        <v>4021</v>
      </c>
      <c r="C2050" s="405" t="s">
        <v>37</v>
      </c>
      <c r="D2050" s="405" t="s">
        <v>8403</v>
      </c>
      <c r="E2050" s="405" t="s">
        <v>8404</v>
      </c>
      <c r="F2050" s="405">
        <v>0</v>
      </c>
      <c r="G2050" s="405">
        <v>0</v>
      </c>
      <c r="H2050" s="405">
        <v>0</v>
      </c>
      <c r="I2050" s="405">
        <v>0</v>
      </c>
      <c r="J2050" s="405">
        <v>0</v>
      </c>
      <c r="K2050" s="405">
        <v>0</v>
      </c>
      <c r="L2050" s="405">
        <v>0</v>
      </c>
      <c r="M2050" s="405">
        <v>0</v>
      </c>
      <c r="N2050" s="405">
        <v>0</v>
      </c>
      <c r="O2050" s="405">
        <v>0</v>
      </c>
      <c r="P2050" s="405">
        <v>0</v>
      </c>
      <c r="Q2050" s="405">
        <v>0</v>
      </c>
      <c r="R2050" s="405">
        <v>0</v>
      </c>
      <c r="S2050" s="405">
        <v>0</v>
      </c>
      <c r="T2050" s="405">
        <v>0</v>
      </c>
    </row>
    <row r="2051" spans="1:20">
      <c r="A2051" s="405" t="s">
        <v>13236</v>
      </c>
      <c r="B2051" s="405" t="s">
        <v>13237</v>
      </c>
      <c r="C2051" s="405" t="s">
        <v>37</v>
      </c>
      <c r="D2051" s="405" t="s">
        <v>13238</v>
      </c>
      <c r="F2051" s="405">
        <v>0</v>
      </c>
      <c r="G2051" s="405">
        <v>0</v>
      </c>
      <c r="H2051" s="405">
        <v>0</v>
      </c>
      <c r="I2051" s="405">
        <v>0</v>
      </c>
      <c r="J2051" s="405">
        <v>0</v>
      </c>
      <c r="K2051" s="405">
        <v>0</v>
      </c>
      <c r="L2051" s="405">
        <v>0</v>
      </c>
      <c r="M2051" s="405">
        <v>0</v>
      </c>
      <c r="N2051" s="405">
        <v>0</v>
      </c>
      <c r="O2051" s="405">
        <v>0</v>
      </c>
      <c r="P2051" s="405">
        <v>0</v>
      </c>
      <c r="Q2051" s="405">
        <v>0</v>
      </c>
      <c r="R2051" s="405">
        <v>0</v>
      </c>
      <c r="S2051" s="405">
        <v>0</v>
      </c>
      <c r="T2051" s="405">
        <v>0</v>
      </c>
    </row>
    <row r="2052" spans="1:20">
      <c r="A2052" s="405" t="s">
        <v>13239</v>
      </c>
      <c r="B2052" s="405" t="s">
        <v>13240</v>
      </c>
      <c r="C2052" s="405" t="s">
        <v>37</v>
      </c>
      <c r="D2052" s="405" t="s">
        <v>13241</v>
      </c>
      <c r="F2052" s="405">
        <v>0</v>
      </c>
      <c r="G2052" s="405">
        <v>0</v>
      </c>
      <c r="H2052" s="405">
        <v>0</v>
      </c>
      <c r="I2052" s="405">
        <v>0</v>
      </c>
      <c r="J2052" s="405">
        <v>0</v>
      </c>
      <c r="K2052" s="405">
        <v>0</v>
      </c>
      <c r="L2052" s="405">
        <v>1</v>
      </c>
      <c r="M2052" s="405">
        <v>0</v>
      </c>
      <c r="N2052" s="405">
        <v>2</v>
      </c>
      <c r="O2052" s="405">
        <v>0</v>
      </c>
      <c r="P2052" s="405">
        <v>0</v>
      </c>
      <c r="Q2052" s="405">
        <v>0</v>
      </c>
      <c r="R2052" s="405">
        <v>3</v>
      </c>
      <c r="S2052" s="405">
        <v>3</v>
      </c>
      <c r="T2052" s="405">
        <v>0</v>
      </c>
    </row>
    <row r="2053" spans="1:20">
      <c r="A2053" s="405" t="s">
        <v>13242</v>
      </c>
      <c r="B2053" s="405" t="s">
        <v>13242</v>
      </c>
      <c r="C2053" s="405" t="s">
        <v>37</v>
      </c>
      <c r="D2053" s="405" t="s">
        <v>13243</v>
      </c>
      <c r="F2053" s="405">
        <v>0</v>
      </c>
      <c r="G2053" s="405">
        <v>0</v>
      </c>
      <c r="H2053" s="405">
        <v>0</v>
      </c>
      <c r="I2053" s="405">
        <v>0</v>
      </c>
      <c r="J2053" s="405">
        <v>0</v>
      </c>
      <c r="K2053" s="405">
        <v>0</v>
      </c>
      <c r="L2053" s="405">
        <v>0</v>
      </c>
      <c r="M2053" s="405">
        <v>0</v>
      </c>
      <c r="N2053" s="405">
        <v>0</v>
      </c>
      <c r="O2053" s="405">
        <v>0</v>
      </c>
      <c r="P2053" s="405">
        <v>0</v>
      </c>
      <c r="Q2053" s="405">
        <v>0</v>
      </c>
      <c r="R2053" s="405">
        <v>0</v>
      </c>
      <c r="S2053" s="405">
        <v>0</v>
      </c>
      <c r="T2053" s="405">
        <v>0</v>
      </c>
    </row>
    <row r="2054" spans="1:20">
      <c r="A2054" s="405" t="s">
        <v>13244</v>
      </c>
      <c r="B2054" s="405" t="s">
        <v>13245</v>
      </c>
      <c r="C2054" s="405" t="s">
        <v>37</v>
      </c>
      <c r="D2054" s="405" t="s">
        <v>13246</v>
      </c>
      <c r="F2054" s="405">
        <v>0</v>
      </c>
      <c r="G2054" s="405">
        <v>0</v>
      </c>
      <c r="H2054" s="405">
        <v>0</v>
      </c>
      <c r="I2054" s="405">
        <v>0</v>
      </c>
      <c r="J2054" s="405">
        <v>0</v>
      </c>
      <c r="K2054" s="405">
        <v>0</v>
      </c>
      <c r="L2054" s="405">
        <v>0</v>
      </c>
      <c r="M2054" s="405">
        <v>0</v>
      </c>
      <c r="N2054" s="405">
        <v>0</v>
      </c>
      <c r="O2054" s="405">
        <v>0</v>
      </c>
      <c r="P2054" s="405">
        <v>0</v>
      </c>
      <c r="Q2054" s="405">
        <v>0</v>
      </c>
      <c r="R2054" s="405">
        <v>0</v>
      </c>
      <c r="S2054" s="405">
        <v>0</v>
      </c>
      <c r="T2054" s="405">
        <v>0</v>
      </c>
    </row>
    <row r="2055" spans="1:20">
      <c r="A2055" s="405" t="s">
        <v>13247</v>
      </c>
      <c r="B2055" s="405" t="s">
        <v>13248</v>
      </c>
      <c r="C2055" s="405" t="s">
        <v>37</v>
      </c>
      <c r="D2055" s="405" t="s">
        <v>13249</v>
      </c>
      <c r="F2055" s="405">
        <v>0</v>
      </c>
      <c r="G2055" s="405">
        <v>0</v>
      </c>
      <c r="H2055" s="405">
        <v>0</v>
      </c>
      <c r="I2055" s="405">
        <v>0</v>
      </c>
      <c r="J2055" s="405">
        <v>0</v>
      </c>
      <c r="K2055" s="405">
        <v>1</v>
      </c>
      <c r="L2055" s="405">
        <v>0</v>
      </c>
      <c r="M2055" s="405">
        <v>0</v>
      </c>
      <c r="N2055" s="405">
        <v>0</v>
      </c>
      <c r="O2055" s="405">
        <v>0</v>
      </c>
      <c r="P2055" s="405">
        <v>1</v>
      </c>
      <c r="Q2055" s="405">
        <v>0</v>
      </c>
      <c r="R2055" s="405">
        <v>2</v>
      </c>
      <c r="S2055" s="405">
        <v>2</v>
      </c>
      <c r="T2055" s="405">
        <v>0</v>
      </c>
    </row>
    <row r="2056" spans="1:20">
      <c r="A2056" s="405" t="s">
        <v>13250</v>
      </c>
      <c r="B2056" s="405" t="s">
        <v>7169</v>
      </c>
      <c r="C2056" s="405" t="s">
        <v>37</v>
      </c>
      <c r="D2056" s="405" t="s">
        <v>8400</v>
      </c>
      <c r="E2056" s="405" t="s">
        <v>8401</v>
      </c>
      <c r="F2056" s="405">
        <v>0</v>
      </c>
      <c r="G2056" s="405">
        <v>0</v>
      </c>
      <c r="H2056" s="405">
        <v>0</v>
      </c>
      <c r="I2056" s="405">
        <v>0</v>
      </c>
      <c r="J2056" s="405">
        <v>0</v>
      </c>
      <c r="K2056" s="405">
        <v>0</v>
      </c>
      <c r="L2056" s="405">
        <v>0</v>
      </c>
      <c r="M2056" s="405">
        <v>0</v>
      </c>
      <c r="N2056" s="405">
        <v>0</v>
      </c>
      <c r="O2056" s="405">
        <v>0</v>
      </c>
      <c r="P2056" s="405">
        <v>0</v>
      </c>
      <c r="Q2056" s="405">
        <v>0</v>
      </c>
      <c r="R2056" s="405">
        <v>0</v>
      </c>
      <c r="S2056" s="405">
        <v>0</v>
      </c>
      <c r="T2056" s="405">
        <v>0</v>
      </c>
    </row>
    <row r="2057" spans="1:20">
      <c r="A2057" s="405" t="s">
        <v>13251</v>
      </c>
      <c r="B2057" s="405" t="s">
        <v>128</v>
      </c>
      <c r="C2057" s="405" t="s">
        <v>37</v>
      </c>
      <c r="D2057" s="405" t="s">
        <v>13252</v>
      </c>
      <c r="E2057" s="405" t="s">
        <v>13253</v>
      </c>
      <c r="F2057" s="405">
        <v>0</v>
      </c>
      <c r="G2057" s="405">
        <v>0</v>
      </c>
      <c r="H2057" s="405">
        <v>1</v>
      </c>
      <c r="I2057" s="405">
        <v>0</v>
      </c>
      <c r="J2057" s="405">
        <v>4</v>
      </c>
      <c r="K2057" s="405">
        <v>0</v>
      </c>
      <c r="L2057" s="405">
        <v>0</v>
      </c>
      <c r="M2057" s="405">
        <v>0</v>
      </c>
      <c r="N2057" s="405">
        <v>0</v>
      </c>
      <c r="O2057" s="405">
        <v>2</v>
      </c>
      <c r="P2057" s="405">
        <v>0</v>
      </c>
      <c r="Q2057" s="405">
        <v>0</v>
      </c>
      <c r="R2057" s="405">
        <v>7</v>
      </c>
      <c r="S2057" s="405">
        <v>6</v>
      </c>
      <c r="T2057" s="405">
        <v>1</v>
      </c>
    </row>
    <row r="2058" spans="1:20">
      <c r="A2058" s="405" t="s">
        <v>13254</v>
      </c>
      <c r="B2058" s="405" t="s">
        <v>13255</v>
      </c>
      <c r="C2058" s="405" t="s">
        <v>37</v>
      </c>
      <c r="D2058" s="405" t="s">
        <v>13256</v>
      </c>
      <c r="F2058" s="405">
        <v>0</v>
      </c>
      <c r="G2058" s="405">
        <v>0</v>
      </c>
      <c r="H2058" s="405">
        <v>0</v>
      </c>
      <c r="I2058" s="405">
        <v>0</v>
      </c>
      <c r="J2058" s="405">
        <v>0</v>
      </c>
      <c r="K2058" s="405">
        <v>0</v>
      </c>
      <c r="L2058" s="405">
        <v>0</v>
      </c>
      <c r="M2058" s="405">
        <v>0</v>
      </c>
      <c r="N2058" s="405">
        <v>0</v>
      </c>
      <c r="O2058" s="405">
        <v>0</v>
      </c>
      <c r="P2058" s="405">
        <v>0</v>
      </c>
      <c r="Q2058" s="405">
        <v>0</v>
      </c>
      <c r="R2058" s="405">
        <v>0</v>
      </c>
      <c r="S2058" s="405">
        <v>0</v>
      </c>
      <c r="T2058" s="405">
        <v>0</v>
      </c>
    </row>
    <row r="2059" spans="1:20">
      <c r="A2059" s="405" t="s">
        <v>13257</v>
      </c>
      <c r="B2059" s="405" t="s">
        <v>8590</v>
      </c>
      <c r="C2059" s="405" t="s">
        <v>37</v>
      </c>
      <c r="D2059" s="405" t="s">
        <v>13258</v>
      </c>
      <c r="E2059" s="405" t="s">
        <v>13259</v>
      </c>
      <c r="F2059" s="405">
        <v>0</v>
      </c>
      <c r="G2059" s="405">
        <v>0</v>
      </c>
      <c r="H2059" s="405">
        <v>0</v>
      </c>
      <c r="I2059" s="405">
        <v>0</v>
      </c>
      <c r="J2059" s="405">
        <v>0</v>
      </c>
      <c r="K2059" s="405">
        <v>0</v>
      </c>
      <c r="L2059" s="405">
        <v>0</v>
      </c>
      <c r="M2059" s="405">
        <v>0</v>
      </c>
      <c r="N2059" s="405">
        <v>0</v>
      </c>
      <c r="O2059" s="405">
        <v>0</v>
      </c>
      <c r="P2059" s="405">
        <v>0</v>
      </c>
      <c r="Q2059" s="405">
        <v>0</v>
      </c>
      <c r="R2059" s="405">
        <v>0</v>
      </c>
      <c r="S2059" s="405">
        <v>0</v>
      </c>
      <c r="T2059" s="405">
        <v>0</v>
      </c>
    </row>
    <row r="2060" spans="1:20">
      <c r="A2060" s="405" t="s">
        <v>4660</v>
      </c>
      <c r="B2060" s="405" t="s">
        <v>4661</v>
      </c>
      <c r="C2060" s="405" t="s">
        <v>37</v>
      </c>
      <c r="D2060" s="405" t="s">
        <v>4664</v>
      </c>
      <c r="E2060" s="405" t="s">
        <v>4665</v>
      </c>
      <c r="F2060" s="405">
        <v>0</v>
      </c>
      <c r="G2060" s="405">
        <v>0</v>
      </c>
      <c r="H2060" s="405">
        <v>0</v>
      </c>
      <c r="I2060" s="405">
        <v>0</v>
      </c>
      <c r="J2060" s="405">
        <v>0</v>
      </c>
      <c r="K2060" s="405">
        <v>0</v>
      </c>
      <c r="L2060" s="405">
        <v>0</v>
      </c>
      <c r="M2060" s="405">
        <v>0</v>
      </c>
      <c r="N2060" s="405">
        <v>0</v>
      </c>
      <c r="O2060" s="405">
        <v>0</v>
      </c>
      <c r="P2060" s="405">
        <v>0</v>
      </c>
      <c r="Q2060" s="405">
        <v>0</v>
      </c>
      <c r="R2060" s="405">
        <v>0</v>
      </c>
      <c r="S2060" s="405">
        <v>0</v>
      </c>
      <c r="T2060" s="405">
        <v>0</v>
      </c>
    </row>
    <row r="2061" spans="1:20">
      <c r="A2061" s="405" t="s">
        <v>8408</v>
      </c>
      <c r="B2061" s="405" t="s">
        <v>7183</v>
      </c>
      <c r="C2061" s="405" t="s">
        <v>37</v>
      </c>
      <c r="D2061" s="405" t="s">
        <v>8409</v>
      </c>
      <c r="E2061" s="405" t="s">
        <v>8410</v>
      </c>
      <c r="F2061" s="405">
        <v>0</v>
      </c>
      <c r="G2061" s="405">
        <v>0</v>
      </c>
      <c r="H2061" s="405">
        <v>0</v>
      </c>
      <c r="I2061" s="405">
        <v>0</v>
      </c>
      <c r="J2061" s="405">
        <v>0</v>
      </c>
      <c r="K2061" s="405">
        <v>0</v>
      </c>
      <c r="L2061" s="405">
        <v>0</v>
      </c>
      <c r="M2061" s="405">
        <v>0</v>
      </c>
      <c r="N2061" s="405">
        <v>0</v>
      </c>
      <c r="O2061" s="405">
        <v>0</v>
      </c>
      <c r="P2061" s="405">
        <v>0</v>
      </c>
      <c r="Q2061" s="405">
        <v>0</v>
      </c>
      <c r="R2061" s="405">
        <v>0</v>
      </c>
      <c r="S2061" s="405">
        <v>0</v>
      </c>
      <c r="T2061" s="405">
        <v>0</v>
      </c>
    </row>
    <row r="2062" spans="1:20">
      <c r="A2062" s="405" t="s">
        <v>13260</v>
      </c>
      <c r="B2062" s="405" t="s">
        <v>8647</v>
      </c>
      <c r="C2062" s="405" t="s">
        <v>37</v>
      </c>
      <c r="D2062" s="405" t="s">
        <v>13261</v>
      </c>
      <c r="E2062" s="405" t="s">
        <v>13262</v>
      </c>
      <c r="F2062" s="405">
        <v>0</v>
      </c>
      <c r="G2062" s="405">
        <v>0</v>
      </c>
      <c r="H2062" s="405">
        <v>0</v>
      </c>
      <c r="I2062" s="405">
        <v>0</v>
      </c>
      <c r="J2062" s="405">
        <v>0</v>
      </c>
      <c r="K2062" s="405">
        <v>0</v>
      </c>
      <c r="L2062" s="405">
        <v>0</v>
      </c>
      <c r="M2062" s="405">
        <v>0</v>
      </c>
      <c r="N2062" s="405">
        <v>0</v>
      </c>
      <c r="O2062" s="405">
        <v>0</v>
      </c>
      <c r="P2062" s="405">
        <v>0</v>
      </c>
      <c r="Q2062" s="405">
        <v>0</v>
      </c>
      <c r="R2062" s="405">
        <v>0</v>
      </c>
      <c r="S2062" s="405">
        <v>0</v>
      </c>
      <c r="T2062" s="405">
        <v>0</v>
      </c>
    </row>
    <row r="2063" spans="1:20">
      <c r="A2063" s="405" t="s">
        <v>13263</v>
      </c>
      <c r="B2063" s="405" t="s">
        <v>13264</v>
      </c>
      <c r="C2063" s="405" t="s">
        <v>37</v>
      </c>
      <c r="D2063" s="405" t="s">
        <v>13265</v>
      </c>
      <c r="F2063" s="405">
        <v>0</v>
      </c>
      <c r="G2063" s="405">
        <v>0</v>
      </c>
      <c r="H2063" s="405">
        <v>0</v>
      </c>
      <c r="I2063" s="405">
        <v>0</v>
      </c>
      <c r="J2063" s="405">
        <v>0</v>
      </c>
      <c r="K2063" s="405">
        <v>0</v>
      </c>
      <c r="L2063" s="405">
        <v>0</v>
      </c>
      <c r="M2063" s="405">
        <v>0</v>
      </c>
      <c r="N2063" s="405">
        <v>0</v>
      </c>
      <c r="O2063" s="405">
        <v>0</v>
      </c>
      <c r="P2063" s="405">
        <v>0</v>
      </c>
      <c r="Q2063" s="405">
        <v>0</v>
      </c>
      <c r="R2063" s="405">
        <v>0</v>
      </c>
      <c r="S2063" s="405">
        <v>0</v>
      </c>
      <c r="T2063" s="405">
        <v>0</v>
      </c>
    </row>
    <row r="2064" spans="1:20">
      <c r="A2064" s="405" t="s">
        <v>13266</v>
      </c>
      <c r="B2064" s="405" t="s">
        <v>4003</v>
      </c>
      <c r="C2064" s="405" t="s">
        <v>37</v>
      </c>
      <c r="D2064" s="405" t="s">
        <v>13267</v>
      </c>
      <c r="F2064" s="405">
        <v>2</v>
      </c>
      <c r="G2064" s="405">
        <v>1</v>
      </c>
      <c r="H2064" s="405">
        <v>0</v>
      </c>
      <c r="I2064" s="405">
        <v>0</v>
      </c>
      <c r="J2064" s="405">
        <v>0</v>
      </c>
      <c r="K2064" s="405">
        <v>0</v>
      </c>
      <c r="L2064" s="405">
        <v>0</v>
      </c>
      <c r="M2064" s="405">
        <v>0</v>
      </c>
      <c r="N2064" s="405">
        <v>0</v>
      </c>
      <c r="O2064" s="405">
        <v>2</v>
      </c>
      <c r="P2064" s="405">
        <v>0</v>
      </c>
      <c r="Q2064" s="405">
        <v>1</v>
      </c>
      <c r="R2064" s="405">
        <v>6</v>
      </c>
      <c r="S2064" s="405">
        <v>5</v>
      </c>
      <c r="T2064" s="405">
        <v>1</v>
      </c>
    </row>
    <row r="2065" spans="1:20">
      <c r="A2065" s="405" t="s">
        <v>13268</v>
      </c>
      <c r="B2065" s="405" t="s">
        <v>3891</v>
      </c>
      <c r="C2065" s="405" t="s">
        <v>37</v>
      </c>
      <c r="D2065" s="405" t="s">
        <v>13269</v>
      </c>
      <c r="E2065" s="405" t="s">
        <v>13270</v>
      </c>
      <c r="F2065" s="405">
        <v>0</v>
      </c>
      <c r="G2065" s="405">
        <v>0</v>
      </c>
      <c r="H2065" s="405">
        <v>0</v>
      </c>
      <c r="I2065" s="405">
        <v>0</v>
      </c>
      <c r="J2065" s="405">
        <v>0</v>
      </c>
      <c r="K2065" s="405">
        <v>0</v>
      </c>
      <c r="L2065" s="405">
        <v>0</v>
      </c>
      <c r="M2065" s="405">
        <v>0</v>
      </c>
      <c r="N2065" s="405">
        <v>0</v>
      </c>
      <c r="O2065" s="405">
        <v>0</v>
      </c>
      <c r="P2065" s="405">
        <v>0</v>
      </c>
      <c r="Q2065" s="405">
        <v>0</v>
      </c>
      <c r="R2065" s="405">
        <v>0</v>
      </c>
      <c r="S2065" s="405">
        <v>0</v>
      </c>
      <c r="T2065" s="405">
        <v>0</v>
      </c>
    </row>
    <row r="2066" spans="1:20">
      <c r="A2066" s="405" t="s">
        <v>8411</v>
      </c>
      <c r="B2066" s="405" t="s">
        <v>13271</v>
      </c>
      <c r="C2066" s="405" t="s">
        <v>37</v>
      </c>
      <c r="D2066" s="405" t="s">
        <v>8412</v>
      </c>
      <c r="F2066" s="405">
        <v>0</v>
      </c>
      <c r="G2066" s="405">
        <v>0</v>
      </c>
      <c r="H2066" s="405">
        <v>0</v>
      </c>
      <c r="I2066" s="405">
        <v>0</v>
      </c>
      <c r="J2066" s="405">
        <v>0</v>
      </c>
      <c r="K2066" s="405">
        <v>0</v>
      </c>
      <c r="L2066" s="405">
        <v>0</v>
      </c>
      <c r="M2066" s="405">
        <v>0</v>
      </c>
      <c r="N2066" s="405">
        <v>0</v>
      </c>
      <c r="O2066" s="405">
        <v>0</v>
      </c>
      <c r="P2066" s="405">
        <v>0</v>
      </c>
      <c r="Q2066" s="405">
        <v>0</v>
      </c>
      <c r="R2066" s="405">
        <v>0</v>
      </c>
      <c r="S2066" s="405">
        <v>0</v>
      </c>
      <c r="T2066" s="405">
        <v>0</v>
      </c>
    </row>
    <row r="2067" spans="1:20">
      <c r="A2067" s="405" t="s">
        <v>2399</v>
      </c>
      <c r="B2067" s="405" t="s">
        <v>7200</v>
      </c>
      <c r="C2067" s="405" t="s">
        <v>37</v>
      </c>
      <c r="D2067" s="405" t="s">
        <v>2400</v>
      </c>
      <c r="F2067" s="405">
        <v>0</v>
      </c>
      <c r="G2067" s="405">
        <v>0</v>
      </c>
      <c r="H2067" s="405">
        <v>0</v>
      </c>
      <c r="I2067" s="405">
        <v>0</v>
      </c>
      <c r="J2067" s="405">
        <v>0</v>
      </c>
      <c r="K2067" s="405">
        <v>0</v>
      </c>
      <c r="L2067" s="405">
        <v>0</v>
      </c>
      <c r="M2067" s="405">
        <v>0</v>
      </c>
      <c r="N2067" s="405">
        <v>0</v>
      </c>
      <c r="O2067" s="405">
        <v>0</v>
      </c>
      <c r="P2067" s="405">
        <v>0</v>
      </c>
      <c r="Q2067" s="405">
        <v>0</v>
      </c>
      <c r="R2067" s="405">
        <v>0</v>
      </c>
      <c r="S2067" s="405">
        <v>0</v>
      </c>
      <c r="T2067" s="405">
        <v>0</v>
      </c>
    </row>
    <row r="2068" spans="1:20">
      <c r="A2068" s="405" t="s">
        <v>8414</v>
      </c>
      <c r="B2068" s="405" t="s">
        <v>8415</v>
      </c>
      <c r="C2068" s="405" t="s">
        <v>37</v>
      </c>
      <c r="D2068" s="405" t="s">
        <v>8416</v>
      </c>
      <c r="F2068" s="405">
        <v>0</v>
      </c>
      <c r="G2068" s="405">
        <v>0</v>
      </c>
      <c r="H2068" s="405">
        <v>0</v>
      </c>
      <c r="I2068" s="405">
        <v>0</v>
      </c>
      <c r="J2068" s="405">
        <v>0</v>
      </c>
      <c r="K2068" s="405">
        <v>0</v>
      </c>
      <c r="L2068" s="405">
        <v>0</v>
      </c>
      <c r="M2068" s="405">
        <v>0</v>
      </c>
      <c r="N2068" s="405">
        <v>0</v>
      </c>
      <c r="O2068" s="405">
        <v>0</v>
      </c>
      <c r="P2068" s="405">
        <v>0</v>
      </c>
      <c r="Q2068" s="405">
        <v>0</v>
      </c>
      <c r="R2068" s="405">
        <v>0</v>
      </c>
      <c r="S2068" s="405">
        <v>0</v>
      </c>
      <c r="T2068" s="405">
        <v>0</v>
      </c>
    </row>
    <row r="2069" spans="1:20">
      <c r="A2069" s="405" t="s">
        <v>2126</v>
      </c>
      <c r="B2069" s="405" t="s">
        <v>3912</v>
      </c>
      <c r="C2069" s="405" t="s">
        <v>37</v>
      </c>
      <c r="D2069" s="405" t="s">
        <v>2127</v>
      </c>
      <c r="E2069" s="405" t="s">
        <v>2128</v>
      </c>
      <c r="F2069" s="405">
        <v>0</v>
      </c>
      <c r="G2069" s="405">
        <v>0</v>
      </c>
      <c r="H2069" s="405">
        <v>0</v>
      </c>
      <c r="I2069" s="405">
        <v>0</v>
      </c>
      <c r="J2069" s="405">
        <v>0</v>
      </c>
      <c r="K2069" s="405">
        <v>0</v>
      </c>
      <c r="L2069" s="405">
        <v>0</v>
      </c>
      <c r="M2069" s="405">
        <v>0</v>
      </c>
      <c r="N2069" s="405">
        <v>0</v>
      </c>
      <c r="O2069" s="405">
        <v>0</v>
      </c>
      <c r="P2069" s="405">
        <v>0</v>
      </c>
      <c r="Q2069" s="405">
        <v>0</v>
      </c>
      <c r="R2069" s="405">
        <v>0</v>
      </c>
      <c r="S2069" s="405">
        <v>0</v>
      </c>
      <c r="T2069" s="405">
        <v>0</v>
      </c>
    </row>
    <row r="2070" spans="1:20">
      <c r="A2070" s="405" t="s">
        <v>13272</v>
      </c>
      <c r="B2070" s="405" t="s">
        <v>13273</v>
      </c>
      <c r="C2070" s="405" t="s">
        <v>37</v>
      </c>
      <c r="D2070" s="405" t="s">
        <v>13274</v>
      </c>
      <c r="E2070" s="405" t="s">
        <v>13275</v>
      </c>
      <c r="F2070" s="405">
        <v>0</v>
      </c>
      <c r="G2070" s="405">
        <v>0</v>
      </c>
      <c r="H2070" s="405">
        <v>0</v>
      </c>
      <c r="I2070" s="405">
        <v>0</v>
      </c>
      <c r="J2070" s="405">
        <v>0</v>
      </c>
      <c r="K2070" s="405">
        <v>0</v>
      </c>
      <c r="L2070" s="405">
        <v>0</v>
      </c>
      <c r="M2070" s="405">
        <v>0</v>
      </c>
      <c r="N2070" s="405">
        <v>0</v>
      </c>
      <c r="O2070" s="405">
        <v>0</v>
      </c>
      <c r="P2070" s="405">
        <v>0</v>
      </c>
      <c r="Q2070" s="405">
        <v>0</v>
      </c>
      <c r="R2070" s="405">
        <v>0</v>
      </c>
      <c r="S2070" s="405">
        <v>0</v>
      </c>
      <c r="T2070" s="405">
        <v>0</v>
      </c>
    </row>
    <row r="2071" spans="1:20">
      <c r="A2071" s="405" t="s">
        <v>13276</v>
      </c>
      <c r="B2071" s="405" t="s">
        <v>10367</v>
      </c>
      <c r="C2071" s="405" t="s">
        <v>37</v>
      </c>
      <c r="D2071" s="405" t="s">
        <v>13277</v>
      </c>
      <c r="F2071" s="405">
        <v>0</v>
      </c>
      <c r="G2071" s="405">
        <v>0</v>
      </c>
      <c r="H2071" s="405">
        <v>0</v>
      </c>
      <c r="I2071" s="405">
        <v>0</v>
      </c>
      <c r="J2071" s="405">
        <v>0</v>
      </c>
      <c r="K2071" s="405">
        <v>0</v>
      </c>
      <c r="L2071" s="405">
        <v>0</v>
      </c>
      <c r="M2071" s="405">
        <v>0</v>
      </c>
      <c r="N2071" s="405">
        <v>0</v>
      </c>
      <c r="O2071" s="405">
        <v>0</v>
      </c>
      <c r="P2071" s="405">
        <v>0</v>
      </c>
      <c r="Q2071" s="405">
        <v>0</v>
      </c>
      <c r="R2071" s="405">
        <v>0</v>
      </c>
      <c r="S2071" s="405">
        <v>0</v>
      </c>
      <c r="T2071" s="405">
        <v>0</v>
      </c>
    </row>
    <row r="2072" spans="1:20">
      <c r="A2072" s="405" t="s">
        <v>13278</v>
      </c>
      <c r="B2072" s="405" t="s">
        <v>4003</v>
      </c>
      <c r="C2072" s="405" t="s">
        <v>37</v>
      </c>
      <c r="D2072" s="405" t="s">
        <v>13279</v>
      </c>
      <c r="F2072" s="405">
        <v>5</v>
      </c>
      <c r="G2072" s="405">
        <v>3</v>
      </c>
      <c r="H2072" s="405">
        <v>0</v>
      </c>
      <c r="I2072" s="405">
        <v>0</v>
      </c>
      <c r="J2072" s="405">
        <v>0</v>
      </c>
      <c r="K2072" s="405">
        <v>0</v>
      </c>
      <c r="L2072" s="405">
        <v>0</v>
      </c>
      <c r="M2072" s="405">
        <v>0</v>
      </c>
      <c r="N2072" s="405">
        <v>0</v>
      </c>
      <c r="O2072" s="405">
        <v>0</v>
      </c>
      <c r="P2072" s="405">
        <v>0</v>
      </c>
      <c r="Q2072" s="405">
        <v>0</v>
      </c>
      <c r="R2072" s="405">
        <v>8</v>
      </c>
      <c r="S2072" s="405">
        <v>7</v>
      </c>
      <c r="T2072" s="405">
        <v>1</v>
      </c>
    </row>
    <row r="2073" spans="1:20">
      <c r="A2073" s="405" t="s">
        <v>13280</v>
      </c>
      <c r="B2073" s="405" t="s">
        <v>12674</v>
      </c>
      <c r="C2073" s="405" t="s">
        <v>37</v>
      </c>
      <c r="D2073" s="405" t="s">
        <v>13281</v>
      </c>
      <c r="E2073" s="405" t="s">
        <v>13282</v>
      </c>
      <c r="F2073" s="405">
        <v>0</v>
      </c>
      <c r="G2073" s="405">
        <v>0</v>
      </c>
      <c r="H2073" s="405">
        <v>0</v>
      </c>
      <c r="I2073" s="405">
        <v>1</v>
      </c>
      <c r="J2073" s="405">
        <v>0</v>
      </c>
      <c r="K2073" s="405">
        <v>0</v>
      </c>
      <c r="L2073" s="405">
        <v>0</v>
      </c>
      <c r="M2073" s="405">
        <v>0</v>
      </c>
      <c r="N2073" s="405">
        <v>0</v>
      </c>
      <c r="O2073" s="405">
        <v>1</v>
      </c>
      <c r="P2073" s="405">
        <v>2</v>
      </c>
      <c r="Q2073" s="405">
        <v>6</v>
      </c>
      <c r="R2073" s="405">
        <v>10</v>
      </c>
      <c r="S2073" s="405">
        <v>6</v>
      </c>
      <c r="T2073" s="405">
        <v>4</v>
      </c>
    </row>
    <row r="2074" spans="1:20">
      <c r="A2074" s="405" t="s">
        <v>13283</v>
      </c>
      <c r="B2074" s="405" t="s">
        <v>13284</v>
      </c>
      <c r="C2074" s="405" t="s">
        <v>37</v>
      </c>
      <c r="D2074" s="405" t="s">
        <v>13285</v>
      </c>
      <c r="F2074" s="405">
        <v>0</v>
      </c>
      <c r="G2074" s="405">
        <v>0</v>
      </c>
      <c r="H2074" s="405">
        <v>0</v>
      </c>
      <c r="I2074" s="405">
        <v>0</v>
      </c>
      <c r="J2074" s="405">
        <v>0</v>
      </c>
      <c r="K2074" s="405">
        <v>0</v>
      </c>
      <c r="L2074" s="405">
        <v>0</v>
      </c>
      <c r="M2074" s="405">
        <v>0</v>
      </c>
      <c r="N2074" s="405">
        <v>0</v>
      </c>
      <c r="O2074" s="405">
        <v>0</v>
      </c>
      <c r="P2074" s="405">
        <v>3</v>
      </c>
      <c r="Q2074" s="405">
        <v>0</v>
      </c>
      <c r="R2074" s="405">
        <v>3</v>
      </c>
      <c r="S2074" s="405">
        <v>1</v>
      </c>
      <c r="T2074" s="405">
        <v>2</v>
      </c>
    </row>
    <row r="2075" spans="1:20">
      <c r="A2075" s="405" t="s">
        <v>13284</v>
      </c>
      <c r="B2075" s="405" t="s">
        <v>13284</v>
      </c>
      <c r="C2075" s="405" t="s">
        <v>37</v>
      </c>
      <c r="D2075" s="405" t="s">
        <v>13286</v>
      </c>
      <c r="F2075" s="405">
        <v>0</v>
      </c>
      <c r="G2075" s="405">
        <v>0</v>
      </c>
      <c r="H2075" s="405">
        <v>0</v>
      </c>
      <c r="I2075" s="405">
        <v>0</v>
      </c>
      <c r="J2075" s="405">
        <v>0</v>
      </c>
      <c r="K2075" s="405">
        <v>0</v>
      </c>
      <c r="L2075" s="405">
        <v>0</v>
      </c>
      <c r="M2075" s="405">
        <v>0</v>
      </c>
      <c r="N2075" s="405">
        <v>0</v>
      </c>
      <c r="O2075" s="405">
        <v>0</v>
      </c>
      <c r="P2075" s="405">
        <v>1</v>
      </c>
      <c r="Q2075" s="405">
        <v>0</v>
      </c>
      <c r="R2075" s="405">
        <v>1</v>
      </c>
      <c r="S2075" s="405">
        <v>1</v>
      </c>
      <c r="T2075" s="405">
        <v>0</v>
      </c>
    </row>
    <row r="2076" spans="1:20">
      <c r="A2076" s="405" t="s">
        <v>13287</v>
      </c>
      <c r="B2076" s="405" t="s">
        <v>13288</v>
      </c>
      <c r="C2076" s="405" t="s">
        <v>37</v>
      </c>
      <c r="D2076" s="405" t="s">
        <v>13289</v>
      </c>
      <c r="F2076" s="405">
        <v>0</v>
      </c>
      <c r="G2076" s="405">
        <v>0</v>
      </c>
      <c r="H2076" s="405">
        <v>0</v>
      </c>
      <c r="I2076" s="405">
        <v>0</v>
      </c>
      <c r="J2076" s="405">
        <v>0</v>
      </c>
      <c r="K2076" s="405">
        <v>1</v>
      </c>
      <c r="L2076" s="405">
        <v>3</v>
      </c>
      <c r="M2076" s="405">
        <v>0</v>
      </c>
      <c r="N2076" s="405">
        <v>0</v>
      </c>
      <c r="O2076" s="405">
        <v>4</v>
      </c>
      <c r="P2076" s="405">
        <v>3</v>
      </c>
      <c r="Q2076" s="405">
        <v>6</v>
      </c>
      <c r="R2076" s="405">
        <v>17</v>
      </c>
      <c r="S2076" s="405">
        <v>6</v>
      </c>
      <c r="T2076" s="405">
        <v>11</v>
      </c>
    </row>
    <row r="2077" spans="1:20">
      <c r="A2077" s="405" t="s">
        <v>8422</v>
      </c>
      <c r="B2077" s="405" t="s">
        <v>3968</v>
      </c>
      <c r="C2077" s="405" t="s">
        <v>37</v>
      </c>
      <c r="D2077" s="405" t="s">
        <v>8423</v>
      </c>
      <c r="E2077" s="405" t="s">
        <v>8424</v>
      </c>
      <c r="F2077" s="405">
        <v>0</v>
      </c>
      <c r="G2077" s="405">
        <v>0</v>
      </c>
      <c r="H2077" s="405">
        <v>0</v>
      </c>
      <c r="I2077" s="405">
        <v>0</v>
      </c>
      <c r="J2077" s="405">
        <v>0</v>
      </c>
      <c r="K2077" s="405">
        <v>0</v>
      </c>
      <c r="L2077" s="405">
        <v>0</v>
      </c>
      <c r="M2077" s="405">
        <v>0</v>
      </c>
      <c r="N2077" s="405">
        <v>0</v>
      </c>
      <c r="O2077" s="405">
        <v>0</v>
      </c>
      <c r="P2077" s="405">
        <v>0</v>
      </c>
      <c r="Q2077" s="405">
        <v>0</v>
      </c>
      <c r="R2077" s="405">
        <v>0</v>
      </c>
      <c r="S2077" s="405">
        <v>0</v>
      </c>
      <c r="T2077" s="405">
        <v>0</v>
      </c>
    </row>
    <row r="2078" spans="1:20">
      <c r="A2078" s="405" t="s">
        <v>13290</v>
      </c>
      <c r="B2078" s="405" t="s">
        <v>4003</v>
      </c>
      <c r="C2078" s="405" t="s">
        <v>37</v>
      </c>
      <c r="D2078" s="405" t="s">
        <v>13291</v>
      </c>
      <c r="E2078" s="405" t="s">
        <v>13292</v>
      </c>
      <c r="F2078" s="405">
        <v>0</v>
      </c>
      <c r="G2078" s="405">
        <v>0</v>
      </c>
      <c r="H2078" s="405">
        <v>0</v>
      </c>
      <c r="I2078" s="405">
        <v>0</v>
      </c>
      <c r="J2078" s="405">
        <v>0</v>
      </c>
      <c r="K2078" s="405">
        <v>0</v>
      </c>
      <c r="L2078" s="405">
        <v>0</v>
      </c>
      <c r="M2078" s="405">
        <v>0</v>
      </c>
      <c r="N2078" s="405">
        <v>0</v>
      </c>
      <c r="O2078" s="405">
        <v>0</v>
      </c>
      <c r="P2078" s="405">
        <v>0</v>
      </c>
      <c r="Q2078" s="405">
        <v>0</v>
      </c>
      <c r="R2078" s="405">
        <v>0</v>
      </c>
      <c r="S2078" s="405">
        <v>0</v>
      </c>
      <c r="T2078" s="405">
        <v>0</v>
      </c>
    </row>
    <row r="2079" spans="1:20">
      <c r="A2079" s="405" t="s">
        <v>13293</v>
      </c>
      <c r="B2079" s="405" t="s">
        <v>13294</v>
      </c>
      <c r="C2079" s="405" t="s">
        <v>37</v>
      </c>
      <c r="D2079" s="405" t="s">
        <v>13295</v>
      </c>
      <c r="F2079" s="405">
        <v>0</v>
      </c>
      <c r="G2079" s="405">
        <v>0</v>
      </c>
      <c r="H2079" s="405">
        <v>0</v>
      </c>
      <c r="I2079" s="405">
        <v>0</v>
      </c>
      <c r="J2079" s="405">
        <v>0</v>
      </c>
      <c r="K2079" s="405">
        <v>0</v>
      </c>
      <c r="L2079" s="405">
        <v>0</v>
      </c>
      <c r="M2079" s="405">
        <v>0</v>
      </c>
      <c r="N2079" s="405">
        <v>0</v>
      </c>
      <c r="O2079" s="405">
        <v>0</v>
      </c>
      <c r="P2079" s="405">
        <v>0</v>
      </c>
      <c r="Q2079" s="405">
        <v>0</v>
      </c>
      <c r="R2079" s="405">
        <v>0</v>
      </c>
      <c r="S2079" s="405">
        <v>0</v>
      </c>
      <c r="T2079" s="405">
        <v>0</v>
      </c>
    </row>
    <row r="2080" spans="1:20">
      <c r="A2080" s="405" t="s">
        <v>13296</v>
      </c>
      <c r="B2080" s="405" t="s">
        <v>8647</v>
      </c>
      <c r="C2080" s="405" t="s">
        <v>37</v>
      </c>
      <c r="D2080" s="405" t="s">
        <v>13297</v>
      </c>
      <c r="E2080" s="405" t="s">
        <v>13298</v>
      </c>
      <c r="F2080" s="405">
        <v>0</v>
      </c>
      <c r="G2080" s="405">
        <v>0</v>
      </c>
      <c r="H2080" s="405">
        <v>0</v>
      </c>
      <c r="I2080" s="405">
        <v>0</v>
      </c>
      <c r="J2080" s="405">
        <v>0</v>
      </c>
      <c r="K2080" s="405">
        <v>0</v>
      </c>
      <c r="L2080" s="405">
        <v>0</v>
      </c>
      <c r="M2080" s="405">
        <v>0</v>
      </c>
      <c r="N2080" s="405">
        <v>0</v>
      </c>
      <c r="O2080" s="405">
        <v>0</v>
      </c>
      <c r="P2080" s="405">
        <v>0</v>
      </c>
      <c r="Q2080" s="405">
        <v>0</v>
      </c>
      <c r="R2080" s="405">
        <v>0</v>
      </c>
      <c r="S2080" s="405">
        <v>0</v>
      </c>
      <c r="T2080" s="405">
        <v>0</v>
      </c>
    </row>
    <row r="2081" spans="1:20">
      <c r="A2081" s="405" t="s">
        <v>13299</v>
      </c>
      <c r="B2081" s="405" t="s">
        <v>4003</v>
      </c>
      <c r="C2081" s="405" t="s">
        <v>37</v>
      </c>
      <c r="D2081" s="405" t="s">
        <v>13300</v>
      </c>
      <c r="E2081" s="405" t="s">
        <v>13301</v>
      </c>
      <c r="F2081" s="405">
        <v>0</v>
      </c>
      <c r="G2081" s="405">
        <v>0</v>
      </c>
      <c r="H2081" s="405">
        <v>0</v>
      </c>
      <c r="I2081" s="405">
        <v>0</v>
      </c>
      <c r="J2081" s="405">
        <v>0</v>
      </c>
      <c r="K2081" s="405">
        <v>0</v>
      </c>
      <c r="L2081" s="405">
        <v>0</v>
      </c>
      <c r="M2081" s="405">
        <v>0</v>
      </c>
      <c r="N2081" s="405">
        <v>0</v>
      </c>
      <c r="O2081" s="405">
        <v>0</v>
      </c>
      <c r="P2081" s="405">
        <v>0</v>
      </c>
      <c r="Q2081" s="405">
        <v>0</v>
      </c>
      <c r="R2081" s="405">
        <v>0</v>
      </c>
      <c r="S2081" s="405">
        <v>0</v>
      </c>
      <c r="T2081" s="405">
        <v>0</v>
      </c>
    </row>
    <row r="2082" spans="1:20">
      <c r="A2082" s="405" t="s">
        <v>13302</v>
      </c>
      <c r="B2082" s="405" t="s">
        <v>9062</v>
      </c>
      <c r="C2082" s="405" t="s">
        <v>37</v>
      </c>
      <c r="D2082" s="405" t="s">
        <v>13303</v>
      </c>
      <c r="F2082" s="405">
        <v>0</v>
      </c>
      <c r="G2082" s="405">
        <v>0</v>
      </c>
      <c r="H2082" s="405">
        <v>0</v>
      </c>
      <c r="I2082" s="405">
        <v>0</v>
      </c>
      <c r="J2082" s="405">
        <v>0</v>
      </c>
      <c r="K2082" s="405">
        <v>0</v>
      </c>
      <c r="L2082" s="405">
        <v>0</v>
      </c>
      <c r="M2082" s="405">
        <v>0</v>
      </c>
      <c r="N2082" s="405">
        <v>0</v>
      </c>
      <c r="O2082" s="405">
        <v>0</v>
      </c>
      <c r="P2082" s="405">
        <v>0</v>
      </c>
      <c r="Q2082" s="405">
        <v>0</v>
      </c>
      <c r="R2082" s="405">
        <v>0</v>
      </c>
      <c r="S2082" s="405">
        <v>0</v>
      </c>
      <c r="T2082" s="405">
        <v>0</v>
      </c>
    </row>
    <row r="2083" spans="1:20">
      <c r="A2083" s="405" t="s">
        <v>13304</v>
      </c>
      <c r="B2083" s="405" t="s">
        <v>13305</v>
      </c>
      <c r="C2083" s="405" t="s">
        <v>37</v>
      </c>
      <c r="D2083" s="405" t="s">
        <v>13306</v>
      </c>
      <c r="F2083" s="405">
        <v>0</v>
      </c>
      <c r="G2083" s="405">
        <v>0</v>
      </c>
      <c r="H2083" s="405">
        <v>0</v>
      </c>
      <c r="I2083" s="405">
        <v>0</v>
      </c>
      <c r="J2083" s="405">
        <v>0</v>
      </c>
      <c r="K2083" s="405">
        <v>1</v>
      </c>
      <c r="L2083" s="405">
        <v>0</v>
      </c>
      <c r="M2083" s="405">
        <v>0</v>
      </c>
      <c r="N2083" s="405">
        <v>0</v>
      </c>
      <c r="O2083" s="405">
        <v>0</v>
      </c>
      <c r="P2083" s="405">
        <v>7</v>
      </c>
      <c r="Q2083" s="405">
        <v>0</v>
      </c>
      <c r="R2083" s="405">
        <v>8</v>
      </c>
      <c r="S2083" s="405">
        <v>5</v>
      </c>
      <c r="T2083" s="405">
        <v>3</v>
      </c>
    </row>
    <row r="2084" spans="1:20">
      <c r="A2084" s="405" t="s">
        <v>13307</v>
      </c>
      <c r="B2084" s="405" t="s">
        <v>13308</v>
      </c>
      <c r="C2084" s="405" t="s">
        <v>37</v>
      </c>
      <c r="D2084" s="405" t="s">
        <v>4424</v>
      </c>
      <c r="E2084" s="405" t="s">
        <v>4425</v>
      </c>
      <c r="F2084" s="405">
        <v>0</v>
      </c>
      <c r="G2084" s="405">
        <v>0</v>
      </c>
      <c r="H2084" s="405">
        <v>0</v>
      </c>
      <c r="I2084" s="405">
        <v>0</v>
      </c>
      <c r="J2084" s="405">
        <v>0</v>
      </c>
      <c r="K2084" s="405">
        <v>0</v>
      </c>
      <c r="L2084" s="405">
        <v>0</v>
      </c>
      <c r="M2084" s="405">
        <v>0</v>
      </c>
      <c r="N2084" s="405">
        <v>0</v>
      </c>
      <c r="O2084" s="405">
        <v>0</v>
      </c>
      <c r="P2084" s="405">
        <v>0</v>
      </c>
      <c r="Q2084" s="405">
        <v>0</v>
      </c>
      <c r="R2084" s="405">
        <v>0</v>
      </c>
      <c r="S2084" s="405">
        <v>0</v>
      </c>
      <c r="T2084" s="405">
        <v>0</v>
      </c>
    </row>
    <row r="2085" spans="1:20">
      <c r="A2085" s="405" t="s">
        <v>13309</v>
      </c>
      <c r="B2085" s="405" t="s">
        <v>13310</v>
      </c>
      <c r="C2085" s="405" t="s">
        <v>37</v>
      </c>
      <c r="D2085" s="405" t="s">
        <v>13311</v>
      </c>
      <c r="E2085" s="405" t="s">
        <v>13312</v>
      </c>
      <c r="F2085" s="405">
        <v>0</v>
      </c>
      <c r="G2085" s="405">
        <v>0</v>
      </c>
      <c r="H2085" s="405">
        <v>0</v>
      </c>
      <c r="I2085" s="405">
        <v>0</v>
      </c>
      <c r="J2085" s="405">
        <v>0</v>
      </c>
      <c r="K2085" s="405">
        <v>0</v>
      </c>
      <c r="L2085" s="405">
        <v>0</v>
      </c>
      <c r="M2085" s="405">
        <v>0</v>
      </c>
      <c r="N2085" s="405">
        <v>0</v>
      </c>
      <c r="O2085" s="405">
        <v>0</v>
      </c>
      <c r="P2085" s="405">
        <v>0</v>
      </c>
      <c r="Q2085" s="405">
        <v>0</v>
      </c>
      <c r="R2085" s="405">
        <v>0</v>
      </c>
      <c r="S2085" s="405">
        <v>0</v>
      </c>
      <c r="T2085" s="405">
        <v>0</v>
      </c>
    </row>
    <row r="2086" spans="1:20">
      <c r="A2086" s="405" t="s">
        <v>13313</v>
      </c>
      <c r="B2086" s="405">
        <v>10.230700000000001</v>
      </c>
      <c r="C2086" s="405" t="s">
        <v>37</v>
      </c>
      <c r="D2086" s="405" t="s">
        <v>13314</v>
      </c>
      <c r="F2086" s="405">
        <v>0</v>
      </c>
      <c r="G2086" s="405">
        <v>1</v>
      </c>
      <c r="H2086" s="405">
        <v>10</v>
      </c>
      <c r="I2086" s="405">
        <v>4</v>
      </c>
      <c r="J2086" s="405">
        <v>0</v>
      </c>
      <c r="K2086" s="405">
        <v>0</v>
      </c>
      <c r="L2086" s="405">
        <v>0</v>
      </c>
      <c r="M2086" s="405">
        <v>0</v>
      </c>
      <c r="N2086" s="405">
        <v>0</v>
      </c>
      <c r="O2086" s="405">
        <v>1</v>
      </c>
      <c r="P2086" s="405">
        <v>0</v>
      </c>
      <c r="Q2086" s="405">
        <v>0</v>
      </c>
      <c r="R2086" s="405">
        <v>16</v>
      </c>
      <c r="S2086" s="405">
        <v>12</v>
      </c>
      <c r="T2086" s="405">
        <v>4</v>
      </c>
    </row>
    <row r="2087" spans="1:20">
      <c r="A2087" s="405" t="s">
        <v>4552</v>
      </c>
      <c r="B2087" s="405" t="s">
        <v>4499</v>
      </c>
      <c r="C2087" s="405" t="s">
        <v>37</v>
      </c>
      <c r="D2087" s="405" t="s">
        <v>4555</v>
      </c>
      <c r="E2087" s="405" t="s">
        <v>4556</v>
      </c>
      <c r="F2087" s="405">
        <v>0</v>
      </c>
      <c r="G2087" s="405">
        <v>0</v>
      </c>
      <c r="H2087" s="405">
        <v>0</v>
      </c>
      <c r="I2087" s="405">
        <v>0</v>
      </c>
      <c r="J2087" s="405">
        <v>0</v>
      </c>
      <c r="K2087" s="405">
        <v>0</v>
      </c>
      <c r="L2087" s="405">
        <v>0</v>
      </c>
      <c r="M2087" s="405">
        <v>0</v>
      </c>
      <c r="N2087" s="405">
        <v>0</v>
      </c>
      <c r="O2087" s="405">
        <v>0</v>
      </c>
      <c r="P2087" s="405">
        <v>0</v>
      </c>
      <c r="Q2087" s="405">
        <v>0</v>
      </c>
      <c r="R2087" s="405">
        <v>0</v>
      </c>
      <c r="S2087" s="405">
        <v>0</v>
      </c>
      <c r="T2087" s="405">
        <v>0</v>
      </c>
    </row>
    <row r="2088" spans="1:20">
      <c r="A2088" s="405" t="s">
        <v>5224</v>
      </c>
      <c r="B2088" s="405" t="s">
        <v>4499</v>
      </c>
      <c r="C2088" s="405" t="s">
        <v>37</v>
      </c>
      <c r="D2088" s="405" t="s">
        <v>5227</v>
      </c>
      <c r="E2088" s="405" t="s">
        <v>5228</v>
      </c>
      <c r="F2088" s="405">
        <v>0</v>
      </c>
      <c r="G2088" s="405">
        <v>0</v>
      </c>
      <c r="H2088" s="405">
        <v>0</v>
      </c>
      <c r="I2088" s="405">
        <v>0</v>
      </c>
      <c r="J2088" s="405">
        <v>0</v>
      </c>
      <c r="K2088" s="405">
        <v>0</v>
      </c>
      <c r="L2088" s="405">
        <v>0</v>
      </c>
      <c r="M2088" s="405">
        <v>0</v>
      </c>
      <c r="N2088" s="405">
        <v>0</v>
      </c>
      <c r="O2088" s="405">
        <v>0</v>
      </c>
      <c r="P2088" s="405">
        <v>0</v>
      </c>
      <c r="Q2088" s="405">
        <v>0</v>
      </c>
      <c r="R2088" s="405">
        <v>0</v>
      </c>
      <c r="S2088" s="405">
        <v>0</v>
      </c>
      <c r="T2088" s="405">
        <v>0</v>
      </c>
    </row>
    <row r="2089" spans="1:20">
      <c r="A2089" s="405" t="s">
        <v>13315</v>
      </c>
      <c r="B2089" s="405" t="s">
        <v>4003</v>
      </c>
      <c r="C2089" s="405" t="s">
        <v>37</v>
      </c>
      <c r="D2089" s="405" t="s">
        <v>13316</v>
      </c>
      <c r="F2089" s="405">
        <v>0</v>
      </c>
      <c r="G2089" s="405">
        <v>2</v>
      </c>
      <c r="H2089" s="405">
        <v>1</v>
      </c>
      <c r="I2089" s="405">
        <v>0</v>
      </c>
      <c r="J2089" s="405">
        <v>0</v>
      </c>
      <c r="K2089" s="405">
        <v>0</v>
      </c>
      <c r="L2089" s="405">
        <v>0</v>
      </c>
      <c r="M2089" s="405">
        <v>0</v>
      </c>
      <c r="N2089" s="405">
        <v>0</v>
      </c>
      <c r="O2089" s="405">
        <v>0</v>
      </c>
      <c r="P2089" s="405">
        <v>0</v>
      </c>
      <c r="Q2089" s="405">
        <v>0</v>
      </c>
      <c r="R2089" s="405">
        <v>3</v>
      </c>
      <c r="S2089" s="405">
        <v>2</v>
      </c>
      <c r="T2089" s="405">
        <v>1</v>
      </c>
    </row>
    <row r="2090" spans="1:20">
      <c r="A2090" s="405" t="s">
        <v>13317</v>
      </c>
      <c r="B2090" s="405" t="s">
        <v>9213</v>
      </c>
      <c r="C2090" s="405" t="s">
        <v>37</v>
      </c>
      <c r="D2090" s="405" t="s">
        <v>13318</v>
      </c>
      <c r="F2090" s="405">
        <v>0</v>
      </c>
      <c r="G2090" s="405">
        <v>0</v>
      </c>
      <c r="H2090" s="405">
        <v>0</v>
      </c>
      <c r="I2090" s="405">
        <v>0</v>
      </c>
      <c r="J2090" s="405">
        <v>0</v>
      </c>
      <c r="K2090" s="405">
        <v>0</v>
      </c>
      <c r="L2090" s="405">
        <v>0</v>
      </c>
      <c r="M2090" s="405">
        <v>0</v>
      </c>
      <c r="N2090" s="405">
        <v>0</v>
      </c>
      <c r="O2090" s="405">
        <v>0</v>
      </c>
      <c r="P2090" s="405">
        <v>0</v>
      </c>
      <c r="Q2090" s="405">
        <v>0</v>
      </c>
      <c r="R2090" s="405">
        <v>0</v>
      </c>
      <c r="S2090" s="405">
        <v>0</v>
      </c>
      <c r="T2090" s="405">
        <v>0</v>
      </c>
    </row>
    <row r="2091" spans="1:20">
      <c r="A2091" s="405" t="s">
        <v>13319</v>
      </c>
      <c r="B2091" s="405" t="s">
        <v>8679</v>
      </c>
      <c r="C2091" s="405" t="s">
        <v>37</v>
      </c>
      <c r="D2091" s="405" t="s">
        <v>13320</v>
      </c>
      <c r="E2091" s="405" t="s">
        <v>13321</v>
      </c>
      <c r="F2091" s="405">
        <v>0</v>
      </c>
      <c r="G2091" s="405">
        <v>0</v>
      </c>
      <c r="H2091" s="405">
        <v>1</v>
      </c>
      <c r="I2091" s="405">
        <v>0</v>
      </c>
      <c r="J2091" s="405">
        <v>0</v>
      </c>
      <c r="K2091" s="405">
        <v>0</v>
      </c>
      <c r="L2091" s="405">
        <v>0</v>
      </c>
      <c r="M2091" s="405">
        <v>0</v>
      </c>
      <c r="N2091" s="405">
        <v>0</v>
      </c>
      <c r="O2091" s="405">
        <v>0</v>
      </c>
      <c r="P2091" s="405">
        <v>0</v>
      </c>
      <c r="Q2091" s="405">
        <v>0</v>
      </c>
      <c r="R2091" s="405">
        <v>1</v>
      </c>
      <c r="S2091" s="405">
        <v>1</v>
      </c>
      <c r="T2091" s="405">
        <v>0</v>
      </c>
    </row>
    <row r="2092" spans="1:20">
      <c r="A2092" s="405" t="s">
        <v>13322</v>
      </c>
      <c r="B2092" s="405" t="s">
        <v>13323</v>
      </c>
      <c r="C2092" s="405" t="s">
        <v>37</v>
      </c>
      <c r="D2092" s="405" t="s">
        <v>13324</v>
      </c>
      <c r="F2092" s="405">
        <v>0</v>
      </c>
      <c r="G2092" s="405">
        <v>1</v>
      </c>
      <c r="H2092" s="405">
        <v>1</v>
      </c>
      <c r="I2092" s="405">
        <v>1</v>
      </c>
      <c r="J2092" s="405">
        <v>3</v>
      </c>
      <c r="K2092" s="405">
        <v>1</v>
      </c>
      <c r="L2092" s="405">
        <v>6</v>
      </c>
      <c r="M2092" s="405">
        <v>2</v>
      </c>
      <c r="N2092" s="405">
        <v>10</v>
      </c>
      <c r="O2092" s="405">
        <v>9</v>
      </c>
      <c r="P2092" s="405">
        <v>12</v>
      </c>
      <c r="Q2092" s="405">
        <v>3</v>
      </c>
      <c r="R2092" s="405">
        <v>49</v>
      </c>
      <c r="S2092" s="405">
        <v>35</v>
      </c>
      <c r="T2092" s="405">
        <v>14</v>
      </c>
    </row>
    <row r="2093" spans="1:20">
      <c r="A2093" s="405" t="s">
        <v>13325</v>
      </c>
      <c r="B2093" s="405" t="s">
        <v>13326</v>
      </c>
      <c r="C2093" s="405" t="s">
        <v>37</v>
      </c>
      <c r="D2093" s="405" t="s">
        <v>13327</v>
      </c>
      <c r="E2093" s="405" t="s">
        <v>13328</v>
      </c>
      <c r="F2093" s="405">
        <v>0</v>
      </c>
      <c r="G2093" s="405">
        <v>2</v>
      </c>
      <c r="H2093" s="405">
        <v>0</v>
      </c>
      <c r="I2093" s="405">
        <v>1</v>
      </c>
      <c r="J2093" s="405">
        <v>2</v>
      </c>
      <c r="K2093" s="405">
        <v>0</v>
      </c>
      <c r="L2093" s="405">
        <v>2</v>
      </c>
      <c r="M2093" s="405">
        <v>3</v>
      </c>
      <c r="N2093" s="405">
        <v>5</v>
      </c>
      <c r="O2093" s="405">
        <v>6</v>
      </c>
      <c r="P2093" s="405">
        <v>7</v>
      </c>
      <c r="Q2093" s="405">
        <v>10</v>
      </c>
      <c r="R2093" s="405">
        <v>38</v>
      </c>
      <c r="S2093" s="405">
        <v>26</v>
      </c>
      <c r="T2093" s="405">
        <v>12</v>
      </c>
    </row>
    <row r="2094" spans="1:20">
      <c r="A2094" s="405" t="s">
        <v>5229</v>
      </c>
      <c r="B2094" s="405" t="s">
        <v>5099</v>
      </c>
      <c r="C2094" s="405" t="s">
        <v>37</v>
      </c>
      <c r="D2094" s="405" t="s">
        <v>5232</v>
      </c>
      <c r="E2094" s="405" t="s">
        <v>5233</v>
      </c>
      <c r="F2094" s="405">
        <v>0</v>
      </c>
      <c r="G2094" s="405">
        <v>0</v>
      </c>
      <c r="H2094" s="405">
        <v>0</v>
      </c>
      <c r="I2094" s="405">
        <v>0</v>
      </c>
      <c r="J2094" s="405">
        <v>0</v>
      </c>
      <c r="K2094" s="405">
        <v>0</v>
      </c>
      <c r="L2094" s="405">
        <v>0</v>
      </c>
      <c r="M2094" s="405">
        <v>0</v>
      </c>
      <c r="N2094" s="405">
        <v>0</v>
      </c>
      <c r="O2094" s="405">
        <v>0</v>
      </c>
      <c r="P2094" s="405">
        <v>0</v>
      </c>
      <c r="Q2094" s="405">
        <v>0</v>
      </c>
      <c r="R2094" s="405">
        <v>0</v>
      </c>
      <c r="S2094" s="405">
        <v>0</v>
      </c>
      <c r="T2094" s="405">
        <v>0</v>
      </c>
    </row>
    <row r="2095" spans="1:20">
      <c r="A2095" s="405" t="s">
        <v>13329</v>
      </c>
      <c r="B2095" s="405" t="s">
        <v>4003</v>
      </c>
      <c r="C2095" s="405" t="s">
        <v>37</v>
      </c>
      <c r="D2095" s="405" t="s">
        <v>13330</v>
      </c>
      <c r="E2095" s="405" t="s">
        <v>13331</v>
      </c>
      <c r="F2095" s="405">
        <v>0</v>
      </c>
      <c r="G2095" s="405">
        <v>0</v>
      </c>
      <c r="H2095" s="405">
        <v>0</v>
      </c>
      <c r="I2095" s="405">
        <v>0</v>
      </c>
      <c r="J2095" s="405">
        <v>0</v>
      </c>
      <c r="K2095" s="405">
        <v>0</v>
      </c>
      <c r="L2095" s="405">
        <v>0</v>
      </c>
      <c r="M2095" s="405">
        <v>0</v>
      </c>
      <c r="N2095" s="405">
        <v>0</v>
      </c>
      <c r="O2095" s="405">
        <v>0</v>
      </c>
      <c r="P2095" s="405">
        <v>0</v>
      </c>
      <c r="Q2095" s="405">
        <v>0</v>
      </c>
      <c r="R2095" s="405">
        <v>0</v>
      </c>
      <c r="S2095" s="405">
        <v>0</v>
      </c>
      <c r="T2095" s="405">
        <v>0</v>
      </c>
    </row>
    <row r="2096" spans="1:20">
      <c r="A2096" s="405" t="s">
        <v>2414</v>
      </c>
      <c r="B2096" s="405" t="s">
        <v>3971</v>
      </c>
      <c r="C2096" s="405" t="s">
        <v>37</v>
      </c>
      <c r="D2096" s="405" t="s">
        <v>2415</v>
      </c>
      <c r="E2096" s="405" t="s">
        <v>2416</v>
      </c>
      <c r="F2096" s="405">
        <v>0</v>
      </c>
      <c r="G2096" s="405">
        <v>0</v>
      </c>
      <c r="H2096" s="405">
        <v>1</v>
      </c>
      <c r="I2096" s="405">
        <v>0</v>
      </c>
      <c r="J2096" s="405">
        <v>0</v>
      </c>
      <c r="K2096" s="405">
        <v>0</v>
      </c>
      <c r="L2096" s="405">
        <v>0</v>
      </c>
      <c r="M2096" s="405">
        <v>0</v>
      </c>
      <c r="N2096" s="405">
        <v>1</v>
      </c>
      <c r="O2096" s="405">
        <v>0</v>
      </c>
      <c r="P2096" s="405">
        <v>0</v>
      </c>
      <c r="Q2096" s="405">
        <v>2</v>
      </c>
      <c r="R2096" s="405">
        <v>4</v>
      </c>
      <c r="S2096" s="405">
        <v>3</v>
      </c>
      <c r="T2096" s="405">
        <v>1</v>
      </c>
    </row>
    <row r="2097" spans="1:20">
      <c r="A2097" s="405" t="s">
        <v>5251</v>
      </c>
      <c r="B2097" s="405" t="s">
        <v>128</v>
      </c>
      <c r="C2097" s="405" t="s">
        <v>37</v>
      </c>
      <c r="D2097" s="405" t="s">
        <v>5254</v>
      </c>
      <c r="E2097" s="405" t="s">
        <v>5255</v>
      </c>
      <c r="F2097" s="405">
        <v>0</v>
      </c>
      <c r="G2097" s="405">
        <v>0</v>
      </c>
      <c r="H2097" s="405">
        <v>0</v>
      </c>
      <c r="I2097" s="405">
        <v>0</v>
      </c>
      <c r="J2097" s="405">
        <v>0</v>
      </c>
      <c r="K2097" s="405">
        <v>0</v>
      </c>
      <c r="L2097" s="405">
        <v>0</v>
      </c>
      <c r="M2097" s="405">
        <v>0</v>
      </c>
      <c r="N2097" s="405">
        <v>0</v>
      </c>
      <c r="O2097" s="405">
        <v>0</v>
      </c>
      <c r="P2097" s="405">
        <v>0</v>
      </c>
      <c r="Q2097" s="405">
        <v>0</v>
      </c>
      <c r="R2097" s="405">
        <v>0</v>
      </c>
      <c r="S2097" s="405">
        <v>0</v>
      </c>
      <c r="T2097" s="405">
        <v>0</v>
      </c>
    </row>
    <row r="2098" spans="1:20">
      <c r="A2098" s="405" t="s">
        <v>4510</v>
      </c>
      <c r="B2098" s="405" t="s">
        <v>128</v>
      </c>
      <c r="C2098" s="405" t="s">
        <v>37</v>
      </c>
      <c r="D2098" s="405" t="s">
        <v>4513</v>
      </c>
      <c r="E2098" s="405" t="s">
        <v>4514</v>
      </c>
      <c r="F2098" s="405">
        <v>0</v>
      </c>
      <c r="G2098" s="405">
        <v>0</v>
      </c>
      <c r="H2098" s="405">
        <v>0</v>
      </c>
      <c r="I2098" s="405">
        <v>0</v>
      </c>
      <c r="J2098" s="405">
        <v>0</v>
      </c>
      <c r="K2098" s="405">
        <v>0</v>
      </c>
      <c r="L2098" s="405">
        <v>0</v>
      </c>
      <c r="M2098" s="405">
        <v>0</v>
      </c>
      <c r="N2098" s="405">
        <v>0</v>
      </c>
      <c r="O2098" s="405">
        <v>0</v>
      </c>
      <c r="P2098" s="405">
        <v>0</v>
      </c>
      <c r="Q2098" s="405">
        <v>0</v>
      </c>
      <c r="R2098" s="405">
        <v>0</v>
      </c>
      <c r="S2098" s="405">
        <v>0</v>
      </c>
      <c r="T2098" s="405">
        <v>0</v>
      </c>
    </row>
    <row r="2099" spans="1:20">
      <c r="A2099" s="405" t="s">
        <v>13332</v>
      </c>
      <c r="B2099" s="405" t="s">
        <v>9919</v>
      </c>
      <c r="C2099" s="405" t="s">
        <v>37</v>
      </c>
      <c r="D2099" s="405" t="s">
        <v>13333</v>
      </c>
      <c r="F2099" s="405">
        <v>0</v>
      </c>
      <c r="G2099" s="405">
        <v>0</v>
      </c>
      <c r="H2099" s="405">
        <v>0</v>
      </c>
      <c r="I2099" s="405">
        <v>0</v>
      </c>
      <c r="J2099" s="405">
        <v>0</v>
      </c>
      <c r="K2099" s="405">
        <v>0</v>
      </c>
      <c r="L2099" s="405">
        <v>0</v>
      </c>
      <c r="M2099" s="405">
        <v>0</v>
      </c>
      <c r="N2099" s="405">
        <v>0</v>
      </c>
      <c r="O2099" s="405">
        <v>0</v>
      </c>
      <c r="P2099" s="405">
        <v>0</v>
      </c>
      <c r="Q2099" s="405">
        <v>0</v>
      </c>
      <c r="R2099" s="405">
        <v>0</v>
      </c>
      <c r="S2099" s="405">
        <v>0</v>
      </c>
      <c r="T2099" s="405">
        <v>0</v>
      </c>
    </row>
    <row r="2100" spans="1:20">
      <c r="A2100" s="405" t="s">
        <v>13334</v>
      </c>
      <c r="B2100" s="405" t="s">
        <v>13335</v>
      </c>
      <c r="C2100" s="405" t="s">
        <v>37</v>
      </c>
      <c r="D2100" s="405" t="s">
        <v>13336</v>
      </c>
      <c r="E2100" s="405" t="s">
        <v>13337</v>
      </c>
      <c r="F2100" s="405">
        <v>80</v>
      </c>
      <c r="G2100" s="405">
        <v>112</v>
      </c>
      <c r="H2100" s="405">
        <v>200</v>
      </c>
      <c r="I2100" s="405">
        <v>58</v>
      </c>
      <c r="J2100" s="405">
        <v>21</v>
      </c>
      <c r="K2100" s="405">
        <v>6</v>
      </c>
      <c r="L2100" s="405">
        <v>38</v>
      </c>
      <c r="M2100" s="405">
        <v>39</v>
      </c>
      <c r="N2100" s="405">
        <v>885</v>
      </c>
      <c r="O2100" s="405">
        <v>158</v>
      </c>
      <c r="P2100" s="405">
        <v>140</v>
      </c>
      <c r="Q2100" s="405">
        <v>56</v>
      </c>
      <c r="R2100" s="405">
        <v>1793</v>
      </c>
      <c r="S2100" s="405">
        <v>1148</v>
      </c>
      <c r="T2100" s="405">
        <v>645</v>
      </c>
    </row>
    <row r="2101" spans="1:20">
      <c r="A2101" s="405" t="s">
        <v>13338</v>
      </c>
      <c r="B2101" s="405">
        <v>10.230700000000001</v>
      </c>
      <c r="C2101" s="405" t="s">
        <v>37</v>
      </c>
      <c r="F2101" s="405">
        <v>0</v>
      </c>
      <c r="G2101" s="405">
        <v>0</v>
      </c>
      <c r="H2101" s="405">
        <v>0</v>
      </c>
      <c r="I2101" s="405">
        <v>0</v>
      </c>
      <c r="J2101" s="405">
        <v>0</v>
      </c>
      <c r="K2101" s="405">
        <v>0</v>
      </c>
      <c r="L2101" s="405">
        <v>0</v>
      </c>
      <c r="M2101" s="405">
        <v>0</v>
      </c>
      <c r="N2101" s="405">
        <v>0</v>
      </c>
      <c r="O2101" s="405">
        <v>0</v>
      </c>
      <c r="P2101" s="405">
        <v>0</v>
      </c>
      <c r="Q2101" s="405">
        <v>0</v>
      </c>
      <c r="R2101" s="405">
        <v>0</v>
      </c>
      <c r="S2101" s="405">
        <v>0</v>
      </c>
      <c r="T2101" s="405">
        <v>0</v>
      </c>
    </row>
    <row r="2102" spans="1:20">
      <c r="A2102" s="405" t="s">
        <v>4557</v>
      </c>
      <c r="B2102" s="405" t="s">
        <v>13339</v>
      </c>
      <c r="C2102" s="405" t="s">
        <v>37</v>
      </c>
      <c r="D2102" s="405" t="s">
        <v>4561</v>
      </c>
      <c r="E2102" s="405" t="s">
        <v>4562</v>
      </c>
      <c r="F2102" s="405">
        <v>0</v>
      </c>
      <c r="G2102" s="405">
        <v>0</v>
      </c>
      <c r="H2102" s="405">
        <v>0</v>
      </c>
      <c r="I2102" s="405">
        <v>0</v>
      </c>
      <c r="J2102" s="405">
        <v>0</v>
      </c>
      <c r="K2102" s="405">
        <v>0</v>
      </c>
      <c r="L2102" s="405">
        <v>0</v>
      </c>
      <c r="M2102" s="405">
        <v>0</v>
      </c>
      <c r="N2102" s="405">
        <v>0</v>
      </c>
      <c r="O2102" s="405">
        <v>0</v>
      </c>
      <c r="P2102" s="405">
        <v>0</v>
      </c>
      <c r="Q2102" s="405">
        <v>0</v>
      </c>
      <c r="R2102" s="405">
        <v>0</v>
      </c>
      <c r="S2102" s="405">
        <v>0</v>
      </c>
      <c r="T2102" s="405">
        <v>0</v>
      </c>
    </row>
    <row r="2103" spans="1:20">
      <c r="A2103" s="405" t="s">
        <v>13340</v>
      </c>
      <c r="B2103" s="405" t="s">
        <v>13341</v>
      </c>
      <c r="C2103" s="405" t="s">
        <v>37</v>
      </c>
      <c r="D2103" s="405" t="s">
        <v>13342</v>
      </c>
      <c r="E2103" s="405" t="s">
        <v>13343</v>
      </c>
      <c r="F2103" s="405">
        <v>0</v>
      </c>
      <c r="G2103" s="405">
        <v>0</v>
      </c>
      <c r="H2103" s="405">
        <v>0</v>
      </c>
      <c r="I2103" s="405">
        <v>0</v>
      </c>
      <c r="J2103" s="405">
        <v>0</v>
      </c>
      <c r="K2103" s="405">
        <v>0</v>
      </c>
      <c r="L2103" s="405">
        <v>0</v>
      </c>
      <c r="M2103" s="405">
        <v>0</v>
      </c>
      <c r="N2103" s="405">
        <v>0</v>
      </c>
      <c r="O2103" s="405">
        <v>0</v>
      </c>
      <c r="P2103" s="405">
        <v>0</v>
      </c>
      <c r="Q2103" s="405">
        <v>0</v>
      </c>
      <c r="R2103" s="405">
        <v>0</v>
      </c>
      <c r="S2103" s="405">
        <v>0</v>
      </c>
      <c r="T2103" s="405">
        <v>0</v>
      </c>
    </row>
    <row r="2104" spans="1:20">
      <c r="A2104" s="405" t="s">
        <v>13344</v>
      </c>
      <c r="B2104" s="405" t="s">
        <v>8679</v>
      </c>
      <c r="C2104" s="405" t="s">
        <v>37</v>
      </c>
      <c r="D2104" s="405" t="s">
        <v>13345</v>
      </c>
      <c r="E2104" s="405" t="s">
        <v>13346</v>
      </c>
      <c r="F2104" s="405">
        <v>2</v>
      </c>
      <c r="G2104" s="405">
        <v>1</v>
      </c>
      <c r="H2104" s="405">
        <v>4</v>
      </c>
      <c r="I2104" s="405">
        <v>0</v>
      </c>
      <c r="J2104" s="405">
        <v>0</v>
      </c>
      <c r="K2104" s="405">
        <v>4</v>
      </c>
      <c r="L2104" s="405">
        <v>9</v>
      </c>
      <c r="M2104" s="405">
        <v>1</v>
      </c>
      <c r="N2104" s="405">
        <v>4</v>
      </c>
      <c r="O2104" s="405">
        <v>12</v>
      </c>
      <c r="P2104" s="405">
        <v>7</v>
      </c>
      <c r="Q2104" s="405">
        <v>1</v>
      </c>
      <c r="R2104" s="405">
        <v>45</v>
      </c>
      <c r="S2104" s="405">
        <v>29</v>
      </c>
      <c r="T2104" s="405">
        <v>16</v>
      </c>
    </row>
    <row r="2105" spans="1:20">
      <c r="A2105" s="405" t="s">
        <v>13347</v>
      </c>
      <c r="B2105" s="405" t="s">
        <v>13348</v>
      </c>
      <c r="C2105" s="405" t="s">
        <v>37</v>
      </c>
      <c r="D2105" s="405" t="s">
        <v>13349</v>
      </c>
      <c r="F2105" s="405">
        <v>0</v>
      </c>
      <c r="G2105" s="405">
        <v>1</v>
      </c>
      <c r="H2105" s="405">
        <v>1</v>
      </c>
      <c r="I2105" s="405">
        <v>0</v>
      </c>
      <c r="J2105" s="405">
        <v>0</v>
      </c>
      <c r="K2105" s="405">
        <v>0</v>
      </c>
      <c r="L2105" s="405">
        <v>0</v>
      </c>
      <c r="M2105" s="405">
        <v>0</v>
      </c>
      <c r="N2105" s="405">
        <v>0</v>
      </c>
      <c r="O2105" s="405">
        <v>0</v>
      </c>
      <c r="P2105" s="405">
        <v>0</v>
      </c>
      <c r="Q2105" s="405">
        <v>0</v>
      </c>
      <c r="R2105" s="405">
        <v>2</v>
      </c>
      <c r="S2105" s="405">
        <v>2</v>
      </c>
      <c r="T2105" s="405">
        <v>0</v>
      </c>
    </row>
    <row r="2106" spans="1:20">
      <c r="A2106" s="405" t="s">
        <v>13350</v>
      </c>
      <c r="B2106" s="405" t="s">
        <v>13351</v>
      </c>
      <c r="C2106" s="405" t="s">
        <v>37</v>
      </c>
      <c r="D2106" s="405" t="s">
        <v>13352</v>
      </c>
      <c r="F2106" s="405">
        <v>2</v>
      </c>
      <c r="G2106" s="405">
        <v>4</v>
      </c>
      <c r="H2106" s="405">
        <v>5</v>
      </c>
      <c r="I2106" s="405">
        <v>4</v>
      </c>
      <c r="J2106" s="405">
        <v>4</v>
      </c>
      <c r="K2106" s="405">
        <v>0</v>
      </c>
      <c r="L2106" s="405">
        <v>0</v>
      </c>
      <c r="M2106" s="405">
        <v>0</v>
      </c>
      <c r="N2106" s="405">
        <v>6</v>
      </c>
      <c r="O2106" s="405">
        <v>2</v>
      </c>
      <c r="P2106" s="405">
        <v>28</v>
      </c>
      <c r="Q2106" s="405">
        <v>2</v>
      </c>
      <c r="R2106" s="405">
        <v>57</v>
      </c>
      <c r="S2106" s="405">
        <v>48</v>
      </c>
      <c r="T2106" s="405">
        <v>9</v>
      </c>
    </row>
    <row r="2107" spans="1:20">
      <c r="A2107" s="405" t="s">
        <v>8437</v>
      </c>
      <c r="B2107" s="405" t="s">
        <v>3968</v>
      </c>
      <c r="C2107" s="405" t="s">
        <v>37</v>
      </c>
      <c r="D2107" s="405" t="s">
        <v>8438</v>
      </c>
      <c r="E2107" s="405" t="s">
        <v>8439</v>
      </c>
      <c r="F2107" s="405">
        <v>0</v>
      </c>
      <c r="G2107" s="405">
        <v>0</v>
      </c>
      <c r="H2107" s="405">
        <v>0</v>
      </c>
      <c r="I2107" s="405">
        <v>0</v>
      </c>
      <c r="J2107" s="405">
        <v>0</v>
      </c>
      <c r="K2107" s="405">
        <v>0</v>
      </c>
      <c r="L2107" s="405">
        <v>0</v>
      </c>
      <c r="M2107" s="405">
        <v>0</v>
      </c>
      <c r="N2107" s="405">
        <v>0</v>
      </c>
      <c r="O2107" s="405">
        <v>0</v>
      </c>
      <c r="P2107" s="405">
        <v>0</v>
      </c>
      <c r="Q2107" s="405">
        <v>0</v>
      </c>
      <c r="R2107" s="405">
        <v>0</v>
      </c>
      <c r="S2107" s="405">
        <v>0</v>
      </c>
      <c r="T2107" s="405">
        <v>0</v>
      </c>
    </row>
    <row r="2108" spans="1:20">
      <c r="A2108" s="405" t="s">
        <v>13353</v>
      </c>
      <c r="B2108" s="405" t="s">
        <v>13351</v>
      </c>
      <c r="C2108" s="405" t="s">
        <v>37</v>
      </c>
      <c r="D2108" s="405" t="s">
        <v>13354</v>
      </c>
      <c r="F2108" s="405">
        <v>1</v>
      </c>
      <c r="G2108" s="405">
        <v>0</v>
      </c>
      <c r="H2108" s="405">
        <v>6</v>
      </c>
      <c r="I2108" s="405">
        <v>1</v>
      </c>
      <c r="J2108" s="405">
        <v>15</v>
      </c>
      <c r="K2108" s="405">
        <v>0</v>
      </c>
      <c r="L2108" s="405">
        <v>0</v>
      </c>
      <c r="M2108" s="405">
        <v>1</v>
      </c>
      <c r="N2108" s="405">
        <v>5</v>
      </c>
      <c r="O2108" s="405">
        <v>10</v>
      </c>
      <c r="P2108" s="405">
        <v>7</v>
      </c>
      <c r="Q2108" s="405">
        <v>2</v>
      </c>
      <c r="R2108" s="405">
        <v>48</v>
      </c>
      <c r="S2108" s="405">
        <v>31</v>
      </c>
      <c r="T2108" s="405">
        <v>17</v>
      </c>
    </row>
    <row r="2109" spans="1:20">
      <c r="A2109" s="405" t="s">
        <v>13355</v>
      </c>
      <c r="B2109" s="405" t="s">
        <v>13356</v>
      </c>
      <c r="C2109" s="405" t="s">
        <v>37</v>
      </c>
      <c r="D2109" s="405" t="s">
        <v>13357</v>
      </c>
      <c r="F2109" s="405">
        <v>0</v>
      </c>
      <c r="G2109" s="405">
        <v>0</v>
      </c>
      <c r="H2109" s="405">
        <v>0</v>
      </c>
      <c r="I2109" s="405">
        <v>0</v>
      </c>
      <c r="J2109" s="405">
        <v>0</v>
      </c>
      <c r="K2109" s="405">
        <v>0</v>
      </c>
      <c r="L2109" s="405">
        <v>0</v>
      </c>
      <c r="M2109" s="405">
        <v>0</v>
      </c>
      <c r="N2109" s="405">
        <v>0</v>
      </c>
      <c r="O2109" s="405">
        <v>0</v>
      </c>
      <c r="P2109" s="405">
        <v>0</v>
      </c>
      <c r="Q2109" s="405">
        <v>0</v>
      </c>
      <c r="R2109" s="405">
        <v>0</v>
      </c>
      <c r="S2109" s="405">
        <v>0</v>
      </c>
      <c r="T2109" s="405">
        <v>0</v>
      </c>
    </row>
    <row r="2110" spans="1:20">
      <c r="A2110" s="405" t="s">
        <v>13358</v>
      </c>
      <c r="B2110" s="405" t="s">
        <v>13356</v>
      </c>
      <c r="C2110" s="405" t="s">
        <v>37</v>
      </c>
      <c r="D2110" s="405" t="s">
        <v>2295</v>
      </c>
      <c r="F2110" s="405">
        <v>0</v>
      </c>
      <c r="G2110" s="405">
        <v>0</v>
      </c>
      <c r="H2110" s="405">
        <v>0</v>
      </c>
      <c r="I2110" s="405">
        <v>0</v>
      </c>
      <c r="J2110" s="405">
        <v>0</v>
      </c>
      <c r="K2110" s="405">
        <v>0</v>
      </c>
      <c r="L2110" s="405">
        <v>0</v>
      </c>
      <c r="M2110" s="405">
        <v>0</v>
      </c>
      <c r="N2110" s="405">
        <v>0</v>
      </c>
      <c r="O2110" s="405">
        <v>0</v>
      </c>
      <c r="P2110" s="405">
        <v>0</v>
      </c>
      <c r="Q2110" s="405">
        <v>0</v>
      </c>
      <c r="R2110" s="405">
        <v>0</v>
      </c>
      <c r="S2110" s="405">
        <v>0</v>
      </c>
      <c r="T2110" s="405">
        <v>0</v>
      </c>
    </row>
    <row r="2111" spans="1:20">
      <c r="A2111" s="405" t="s">
        <v>13359</v>
      </c>
      <c r="B2111" s="405" t="s">
        <v>7181</v>
      </c>
      <c r="C2111" s="405" t="s">
        <v>37</v>
      </c>
      <c r="D2111" s="405" t="s">
        <v>8445</v>
      </c>
      <c r="E2111" s="405" t="s">
        <v>8446</v>
      </c>
      <c r="F2111" s="405">
        <v>0</v>
      </c>
      <c r="G2111" s="405">
        <v>0</v>
      </c>
      <c r="H2111" s="405">
        <v>0</v>
      </c>
      <c r="I2111" s="405">
        <v>0</v>
      </c>
      <c r="J2111" s="405">
        <v>0</v>
      </c>
      <c r="K2111" s="405">
        <v>0</v>
      </c>
      <c r="L2111" s="405">
        <v>0</v>
      </c>
      <c r="M2111" s="405">
        <v>0</v>
      </c>
      <c r="N2111" s="405">
        <v>0</v>
      </c>
      <c r="O2111" s="405">
        <v>0</v>
      </c>
      <c r="P2111" s="405">
        <v>0</v>
      </c>
      <c r="Q2111" s="405">
        <v>0</v>
      </c>
      <c r="R2111" s="405">
        <v>0</v>
      </c>
      <c r="S2111" s="405">
        <v>0</v>
      </c>
      <c r="T2111" s="405">
        <v>0</v>
      </c>
    </row>
    <row r="2112" spans="1:20">
      <c r="A2112" s="405" t="s">
        <v>13360</v>
      </c>
      <c r="B2112" s="405">
        <v>10.230700000000001</v>
      </c>
      <c r="C2112" s="405" t="s">
        <v>37</v>
      </c>
      <c r="D2112" s="405" t="s">
        <v>13361</v>
      </c>
      <c r="F2112" s="405">
        <v>0</v>
      </c>
      <c r="G2112" s="405">
        <v>0</v>
      </c>
      <c r="H2112" s="405">
        <v>0</v>
      </c>
      <c r="I2112" s="405">
        <v>0</v>
      </c>
      <c r="J2112" s="405">
        <v>0</v>
      </c>
      <c r="K2112" s="405">
        <v>0</v>
      </c>
      <c r="L2112" s="405">
        <v>0</v>
      </c>
      <c r="M2112" s="405">
        <v>0</v>
      </c>
      <c r="N2112" s="405">
        <v>0</v>
      </c>
      <c r="O2112" s="405">
        <v>0</v>
      </c>
      <c r="P2112" s="405">
        <v>0</v>
      </c>
      <c r="Q2112" s="405">
        <v>0</v>
      </c>
      <c r="R2112" s="405">
        <v>0</v>
      </c>
      <c r="S2112" s="405">
        <v>0</v>
      </c>
      <c r="T2112" s="405">
        <v>0</v>
      </c>
    </row>
    <row r="2113" spans="1:20">
      <c r="A2113" s="405" t="s">
        <v>13362</v>
      </c>
      <c r="B2113" s="405" t="s">
        <v>13363</v>
      </c>
      <c r="C2113" s="405" t="s">
        <v>37</v>
      </c>
      <c r="D2113" s="405" t="s">
        <v>13364</v>
      </c>
      <c r="F2113" s="405">
        <v>0</v>
      </c>
      <c r="G2113" s="405">
        <v>2</v>
      </c>
      <c r="H2113" s="405">
        <v>0</v>
      </c>
      <c r="I2113" s="405">
        <v>1</v>
      </c>
      <c r="J2113" s="405">
        <v>3</v>
      </c>
      <c r="K2113" s="405">
        <v>0</v>
      </c>
      <c r="L2113" s="405">
        <v>0</v>
      </c>
      <c r="M2113" s="405">
        <v>0</v>
      </c>
      <c r="N2113" s="405">
        <v>1</v>
      </c>
      <c r="O2113" s="405">
        <v>0</v>
      </c>
      <c r="P2113" s="405">
        <v>2</v>
      </c>
      <c r="Q2113" s="405">
        <v>0</v>
      </c>
      <c r="R2113" s="405">
        <v>9</v>
      </c>
      <c r="S2113" s="405">
        <v>9</v>
      </c>
      <c r="T2113" s="405">
        <v>0</v>
      </c>
    </row>
    <row r="2114" spans="1:20">
      <c r="A2114" s="405" t="s">
        <v>13365</v>
      </c>
      <c r="B2114" s="405" t="s">
        <v>8664</v>
      </c>
      <c r="C2114" s="405" t="s">
        <v>37</v>
      </c>
      <c r="D2114" s="405" t="s">
        <v>13366</v>
      </c>
      <c r="E2114" s="405" t="s">
        <v>13367</v>
      </c>
      <c r="F2114" s="405">
        <v>21</v>
      </c>
      <c r="G2114" s="405">
        <v>14</v>
      </c>
      <c r="H2114" s="405">
        <v>19</v>
      </c>
      <c r="I2114" s="405">
        <v>20</v>
      </c>
      <c r="J2114" s="405">
        <v>7</v>
      </c>
      <c r="K2114" s="405">
        <v>0</v>
      </c>
      <c r="L2114" s="405">
        <v>1</v>
      </c>
      <c r="M2114" s="405">
        <v>0</v>
      </c>
      <c r="N2114" s="405">
        <v>10</v>
      </c>
      <c r="O2114" s="405">
        <v>20</v>
      </c>
      <c r="P2114" s="405">
        <v>20</v>
      </c>
      <c r="Q2114" s="405">
        <v>2</v>
      </c>
      <c r="R2114" s="405">
        <v>134</v>
      </c>
      <c r="S2114" s="405">
        <v>102</v>
      </c>
      <c r="T2114" s="405">
        <v>32</v>
      </c>
    </row>
    <row r="2115" spans="1:20">
      <c r="A2115" s="405" t="s">
        <v>13368</v>
      </c>
      <c r="B2115" s="405" t="s">
        <v>4113</v>
      </c>
      <c r="C2115" s="405" t="s">
        <v>37</v>
      </c>
      <c r="D2115" s="405" t="s">
        <v>13369</v>
      </c>
      <c r="E2115" s="405" t="s">
        <v>13370</v>
      </c>
      <c r="F2115" s="405">
        <v>0</v>
      </c>
      <c r="G2115" s="405">
        <v>0</v>
      </c>
      <c r="H2115" s="405">
        <v>0</v>
      </c>
      <c r="I2115" s="405">
        <v>0</v>
      </c>
      <c r="J2115" s="405">
        <v>0</v>
      </c>
      <c r="K2115" s="405">
        <v>0</v>
      </c>
      <c r="L2115" s="405">
        <v>0</v>
      </c>
      <c r="M2115" s="405">
        <v>0</v>
      </c>
      <c r="N2115" s="405">
        <v>0</v>
      </c>
      <c r="O2115" s="405">
        <v>0</v>
      </c>
      <c r="P2115" s="405">
        <v>0</v>
      </c>
      <c r="Q2115" s="405">
        <v>0</v>
      </c>
      <c r="R2115" s="405">
        <v>0</v>
      </c>
      <c r="S2115" s="405">
        <v>0</v>
      </c>
      <c r="T2115" s="405">
        <v>0</v>
      </c>
    </row>
    <row r="2116" spans="1:20">
      <c r="A2116" s="405" t="s">
        <v>13371</v>
      </c>
      <c r="B2116" s="405" t="s">
        <v>4113</v>
      </c>
      <c r="C2116" s="405" t="s">
        <v>37</v>
      </c>
      <c r="D2116" s="405" t="s">
        <v>13372</v>
      </c>
      <c r="E2116" s="405" t="s">
        <v>13373</v>
      </c>
      <c r="F2116" s="405">
        <v>0</v>
      </c>
      <c r="G2116" s="405">
        <v>0</v>
      </c>
      <c r="H2116" s="405">
        <v>0</v>
      </c>
      <c r="I2116" s="405">
        <v>0</v>
      </c>
      <c r="J2116" s="405">
        <v>0</v>
      </c>
      <c r="K2116" s="405">
        <v>0</v>
      </c>
      <c r="L2116" s="405">
        <v>0</v>
      </c>
      <c r="M2116" s="405">
        <v>0</v>
      </c>
      <c r="N2116" s="405">
        <v>0</v>
      </c>
      <c r="O2116" s="405">
        <v>0</v>
      </c>
      <c r="P2116" s="405">
        <v>0</v>
      </c>
      <c r="Q2116" s="405">
        <v>0</v>
      </c>
      <c r="R2116" s="405">
        <v>0</v>
      </c>
      <c r="S2116" s="405">
        <v>0</v>
      </c>
      <c r="T2116" s="405">
        <v>0</v>
      </c>
    </row>
    <row r="2117" spans="1:20">
      <c r="A2117" s="405" t="s">
        <v>13374</v>
      </c>
      <c r="B2117" s="405" t="s">
        <v>13375</v>
      </c>
      <c r="C2117" s="405" t="s">
        <v>37</v>
      </c>
      <c r="D2117" s="405" t="s">
        <v>13376</v>
      </c>
      <c r="E2117" s="405" t="s">
        <v>13377</v>
      </c>
      <c r="F2117" s="405">
        <v>0</v>
      </c>
      <c r="G2117" s="405">
        <v>0</v>
      </c>
      <c r="H2117" s="405">
        <v>0</v>
      </c>
      <c r="I2117" s="405">
        <v>0</v>
      </c>
      <c r="J2117" s="405">
        <v>0</v>
      </c>
      <c r="K2117" s="405">
        <v>0</v>
      </c>
      <c r="L2117" s="405">
        <v>0</v>
      </c>
      <c r="M2117" s="405">
        <v>0</v>
      </c>
      <c r="N2117" s="405">
        <v>0</v>
      </c>
      <c r="O2117" s="405">
        <v>0</v>
      </c>
      <c r="P2117" s="405">
        <v>0</v>
      </c>
      <c r="Q2117" s="405">
        <v>0</v>
      </c>
      <c r="R2117" s="405">
        <v>0</v>
      </c>
      <c r="S2117" s="405">
        <v>0</v>
      </c>
      <c r="T2117" s="405">
        <v>0</v>
      </c>
    </row>
    <row r="2118" spans="1:20">
      <c r="A2118" s="405" t="s">
        <v>13378</v>
      </c>
      <c r="B2118" s="405" t="s">
        <v>13379</v>
      </c>
      <c r="C2118" s="405" t="s">
        <v>37</v>
      </c>
      <c r="D2118" s="405" t="s">
        <v>13380</v>
      </c>
      <c r="F2118" s="405">
        <v>0</v>
      </c>
      <c r="G2118" s="405">
        <v>0</v>
      </c>
      <c r="H2118" s="405">
        <v>0</v>
      </c>
      <c r="I2118" s="405">
        <v>0</v>
      </c>
      <c r="J2118" s="405">
        <v>0</v>
      </c>
      <c r="K2118" s="405">
        <v>0</v>
      </c>
      <c r="L2118" s="405">
        <v>0</v>
      </c>
      <c r="M2118" s="405">
        <v>0</v>
      </c>
      <c r="N2118" s="405">
        <v>0</v>
      </c>
      <c r="O2118" s="405">
        <v>0</v>
      </c>
      <c r="P2118" s="405">
        <v>0</v>
      </c>
      <c r="Q2118" s="405">
        <v>0</v>
      </c>
      <c r="R2118" s="405">
        <v>0</v>
      </c>
      <c r="S2118" s="405">
        <v>0</v>
      </c>
      <c r="T2118" s="405">
        <v>0</v>
      </c>
    </row>
    <row r="2119" spans="1:20">
      <c r="A2119" s="405" t="s">
        <v>3845</v>
      </c>
      <c r="B2119" s="405" t="s">
        <v>8631</v>
      </c>
      <c r="C2119" s="405" t="s">
        <v>37</v>
      </c>
      <c r="D2119" s="405" t="s">
        <v>3846</v>
      </c>
      <c r="E2119" s="405" t="s">
        <v>3847</v>
      </c>
      <c r="F2119" s="405">
        <v>0</v>
      </c>
      <c r="G2119" s="405">
        <v>0</v>
      </c>
      <c r="H2119" s="405">
        <v>0</v>
      </c>
      <c r="I2119" s="405">
        <v>0</v>
      </c>
      <c r="J2119" s="405">
        <v>0</v>
      </c>
      <c r="K2119" s="405">
        <v>0</v>
      </c>
      <c r="L2119" s="405">
        <v>0</v>
      </c>
      <c r="M2119" s="405">
        <v>0</v>
      </c>
      <c r="N2119" s="405">
        <v>0</v>
      </c>
      <c r="O2119" s="405">
        <v>0</v>
      </c>
      <c r="P2119" s="405">
        <v>0</v>
      </c>
      <c r="Q2119" s="405">
        <v>0</v>
      </c>
      <c r="R2119" s="405">
        <v>0</v>
      </c>
      <c r="S2119" s="405">
        <v>0</v>
      </c>
      <c r="T2119" s="405">
        <v>0</v>
      </c>
    </row>
    <row r="2120" spans="1:20">
      <c r="A2120" s="405" t="s">
        <v>2291</v>
      </c>
      <c r="B2120" s="405" t="s">
        <v>3891</v>
      </c>
      <c r="C2120" s="405" t="s">
        <v>37</v>
      </c>
      <c r="D2120" s="405" t="s">
        <v>2292</v>
      </c>
      <c r="E2120" s="405" t="s">
        <v>2293</v>
      </c>
      <c r="F2120" s="405">
        <v>2</v>
      </c>
      <c r="G2120" s="405">
        <v>0</v>
      </c>
      <c r="H2120" s="405">
        <v>8</v>
      </c>
      <c r="I2120" s="405">
        <v>4</v>
      </c>
      <c r="J2120" s="405">
        <v>4</v>
      </c>
      <c r="K2120" s="405">
        <v>0</v>
      </c>
      <c r="L2120" s="405">
        <v>0</v>
      </c>
      <c r="M2120" s="405">
        <v>1</v>
      </c>
      <c r="N2120" s="405">
        <v>0</v>
      </c>
      <c r="O2120" s="405">
        <v>0</v>
      </c>
      <c r="P2120" s="405">
        <v>3</v>
      </c>
      <c r="Q2120" s="405">
        <v>1</v>
      </c>
      <c r="R2120" s="405">
        <v>23</v>
      </c>
      <c r="S2120" s="405">
        <v>15</v>
      </c>
      <c r="T2120" s="405">
        <v>8</v>
      </c>
    </row>
    <row r="2121" spans="1:20">
      <c r="A2121" s="405" t="s">
        <v>13381</v>
      </c>
      <c r="B2121" s="405" t="s">
        <v>9029</v>
      </c>
      <c r="C2121" s="405" t="s">
        <v>37</v>
      </c>
      <c r="D2121" s="405" t="s">
        <v>13382</v>
      </c>
      <c r="E2121" s="405" t="s">
        <v>13383</v>
      </c>
      <c r="F2121" s="405">
        <v>0</v>
      </c>
      <c r="G2121" s="405">
        <v>0</v>
      </c>
      <c r="H2121" s="405">
        <v>0</v>
      </c>
      <c r="I2121" s="405">
        <v>0</v>
      </c>
      <c r="J2121" s="405">
        <v>0</v>
      </c>
      <c r="K2121" s="405">
        <v>0</v>
      </c>
      <c r="L2121" s="405">
        <v>0</v>
      </c>
      <c r="M2121" s="405">
        <v>0</v>
      </c>
      <c r="N2121" s="405">
        <v>0</v>
      </c>
      <c r="O2121" s="405">
        <v>0</v>
      </c>
      <c r="P2121" s="405">
        <v>0</v>
      </c>
      <c r="Q2121" s="405">
        <v>0</v>
      </c>
      <c r="R2121" s="405">
        <v>0</v>
      </c>
      <c r="S2121" s="405">
        <v>0</v>
      </c>
      <c r="T2121" s="405">
        <v>0</v>
      </c>
    </row>
    <row r="2122" spans="1:20">
      <c r="A2122" s="405" t="s">
        <v>13384</v>
      </c>
      <c r="B2122" s="405" t="s">
        <v>9566</v>
      </c>
      <c r="C2122" s="405" t="s">
        <v>37</v>
      </c>
      <c r="D2122" s="405" t="s">
        <v>13385</v>
      </c>
      <c r="F2122" s="405">
        <v>0</v>
      </c>
      <c r="G2122" s="405">
        <v>0</v>
      </c>
      <c r="H2122" s="405">
        <v>0</v>
      </c>
      <c r="I2122" s="405">
        <v>0</v>
      </c>
      <c r="J2122" s="405">
        <v>0</v>
      </c>
      <c r="K2122" s="405">
        <v>0</v>
      </c>
      <c r="L2122" s="405">
        <v>0</v>
      </c>
      <c r="M2122" s="405">
        <v>0</v>
      </c>
      <c r="N2122" s="405">
        <v>0</v>
      </c>
      <c r="O2122" s="405">
        <v>0</v>
      </c>
      <c r="P2122" s="405">
        <v>0</v>
      </c>
      <c r="Q2122" s="405">
        <v>0</v>
      </c>
      <c r="R2122" s="405">
        <v>0</v>
      </c>
      <c r="S2122" s="405">
        <v>0</v>
      </c>
      <c r="T2122" s="405">
        <v>0</v>
      </c>
    </row>
    <row r="2123" spans="1:20">
      <c r="A2123" s="405" t="s">
        <v>13386</v>
      </c>
      <c r="B2123" s="405" t="s">
        <v>13386</v>
      </c>
      <c r="C2123" s="405" t="s">
        <v>37</v>
      </c>
      <c r="D2123" s="405" t="s">
        <v>13387</v>
      </c>
      <c r="F2123" s="405">
        <v>0</v>
      </c>
      <c r="G2123" s="405">
        <v>0</v>
      </c>
      <c r="H2123" s="405">
        <v>0</v>
      </c>
      <c r="I2123" s="405">
        <v>0</v>
      </c>
      <c r="J2123" s="405">
        <v>0</v>
      </c>
      <c r="K2123" s="405">
        <v>0</v>
      </c>
      <c r="L2123" s="405">
        <v>0</v>
      </c>
      <c r="M2123" s="405">
        <v>0</v>
      </c>
      <c r="N2123" s="405">
        <v>0</v>
      </c>
      <c r="O2123" s="405">
        <v>0</v>
      </c>
      <c r="P2123" s="405">
        <v>0</v>
      </c>
      <c r="Q2123" s="405">
        <v>0</v>
      </c>
      <c r="R2123" s="405">
        <v>0</v>
      </c>
      <c r="S2123" s="405">
        <v>0</v>
      </c>
      <c r="T2123" s="405">
        <v>0</v>
      </c>
    </row>
    <row r="2124" spans="1:20">
      <c r="A2124" s="405" t="s">
        <v>13388</v>
      </c>
      <c r="B2124" s="405" t="s">
        <v>3980</v>
      </c>
      <c r="C2124" s="405" t="s">
        <v>37</v>
      </c>
      <c r="D2124" s="405" t="s">
        <v>13389</v>
      </c>
      <c r="F2124" s="405">
        <v>0</v>
      </c>
      <c r="G2124" s="405">
        <v>0</v>
      </c>
      <c r="H2124" s="405">
        <v>2</v>
      </c>
      <c r="I2124" s="405">
        <v>0</v>
      </c>
      <c r="J2124" s="405">
        <v>0</v>
      </c>
      <c r="K2124" s="405">
        <v>0</v>
      </c>
      <c r="L2124" s="405">
        <v>0</v>
      </c>
      <c r="M2124" s="405">
        <v>0</v>
      </c>
      <c r="N2124" s="405">
        <v>3</v>
      </c>
      <c r="O2124" s="405">
        <v>12</v>
      </c>
      <c r="P2124" s="405">
        <v>2</v>
      </c>
      <c r="Q2124" s="405">
        <v>1</v>
      </c>
      <c r="R2124" s="405">
        <v>20</v>
      </c>
      <c r="S2124" s="405">
        <v>15</v>
      </c>
      <c r="T2124" s="405">
        <v>5</v>
      </c>
    </row>
    <row r="2125" spans="1:20">
      <c r="A2125" s="405" t="s">
        <v>13390</v>
      </c>
      <c r="B2125" s="405" t="s">
        <v>13391</v>
      </c>
      <c r="C2125" s="405" t="s">
        <v>37</v>
      </c>
      <c r="D2125" s="405" t="s">
        <v>13392</v>
      </c>
      <c r="F2125" s="405">
        <v>0</v>
      </c>
      <c r="G2125" s="405">
        <v>0</v>
      </c>
      <c r="H2125" s="405">
        <v>0</v>
      </c>
      <c r="I2125" s="405">
        <v>0</v>
      </c>
      <c r="J2125" s="405">
        <v>0</v>
      </c>
      <c r="K2125" s="405">
        <v>0</v>
      </c>
      <c r="L2125" s="405">
        <v>0</v>
      </c>
      <c r="M2125" s="405">
        <v>0</v>
      </c>
      <c r="N2125" s="405">
        <v>0</v>
      </c>
      <c r="O2125" s="405">
        <v>0</v>
      </c>
      <c r="P2125" s="405">
        <v>0</v>
      </c>
      <c r="Q2125" s="405">
        <v>0</v>
      </c>
      <c r="R2125" s="405">
        <v>0</v>
      </c>
      <c r="S2125" s="405">
        <v>0</v>
      </c>
      <c r="T2125" s="405">
        <v>0</v>
      </c>
    </row>
    <row r="2126" spans="1:20">
      <c r="A2126" s="405" t="s">
        <v>13393</v>
      </c>
      <c r="B2126" s="405" t="s">
        <v>13394</v>
      </c>
      <c r="C2126" s="405" t="s">
        <v>37</v>
      </c>
      <c r="D2126" s="405" t="s">
        <v>13395</v>
      </c>
      <c r="F2126" s="405">
        <v>0</v>
      </c>
      <c r="G2126" s="405">
        <v>0</v>
      </c>
      <c r="H2126" s="405">
        <v>0</v>
      </c>
      <c r="I2126" s="405">
        <v>0</v>
      </c>
      <c r="J2126" s="405">
        <v>0</v>
      </c>
      <c r="K2126" s="405">
        <v>0</v>
      </c>
      <c r="L2126" s="405">
        <v>2</v>
      </c>
      <c r="M2126" s="405">
        <v>0</v>
      </c>
      <c r="N2126" s="405">
        <v>0</v>
      </c>
      <c r="O2126" s="405">
        <v>1</v>
      </c>
      <c r="P2126" s="405">
        <v>5</v>
      </c>
      <c r="Q2126" s="405">
        <v>0</v>
      </c>
      <c r="R2126" s="405">
        <v>8</v>
      </c>
      <c r="S2126" s="405">
        <v>5</v>
      </c>
      <c r="T2126" s="405">
        <v>3</v>
      </c>
    </row>
    <row r="2127" spans="1:20">
      <c r="A2127" s="405" t="s">
        <v>13396</v>
      </c>
      <c r="B2127" s="405" t="s">
        <v>13397</v>
      </c>
      <c r="C2127" s="405" t="s">
        <v>37</v>
      </c>
      <c r="D2127" s="405" t="s">
        <v>13398</v>
      </c>
      <c r="F2127" s="405">
        <v>0</v>
      </c>
      <c r="G2127" s="405">
        <v>0</v>
      </c>
      <c r="H2127" s="405">
        <v>0</v>
      </c>
      <c r="I2127" s="405">
        <v>0</v>
      </c>
      <c r="J2127" s="405">
        <v>0</v>
      </c>
      <c r="K2127" s="405">
        <v>0</v>
      </c>
      <c r="L2127" s="405">
        <v>0</v>
      </c>
      <c r="M2127" s="405">
        <v>0</v>
      </c>
      <c r="N2127" s="405">
        <v>0</v>
      </c>
      <c r="O2127" s="405">
        <v>0</v>
      </c>
      <c r="P2127" s="405">
        <v>0</v>
      </c>
      <c r="Q2127" s="405">
        <v>0</v>
      </c>
      <c r="R2127" s="405">
        <v>0</v>
      </c>
      <c r="S2127" s="405">
        <v>0</v>
      </c>
      <c r="T2127" s="405">
        <v>0</v>
      </c>
    </row>
    <row r="2128" spans="1:20">
      <c r="A2128" s="405" t="s">
        <v>13399</v>
      </c>
      <c r="B2128" s="405" t="s">
        <v>13397</v>
      </c>
      <c r="C2128" s="405" t="s">
        <v>37</v>
      </c>
      <c r="D2128" s="405" t="s">
        <v>13400</v>
      </c>
      <c r="F2128" s="405">
        <v>0</v>
      </c>
      <c r="G2128" s="405">
        <v>0</v>
      </c>
      <c r="H2128" s="405">
        <v>0</v>
      </c>
      <c r="I2128" s="405">
        <v>0</v>
      </c>
      <c r="J2128" s="405">
        <v>0</v>
      </c>
      <c r="K2128" s="405">
        <v>0</v>
      </c>
      <c r="L2128" s="405">
        <v>0</v>
      </c>
      <c r="M2128" s="405">
        <v>0</v>
      </c>
      <c r="N2128" s="405">
        <v>0</v>
      </c>
      <c r="O2128" s="405">
        <v>0</v>
      </c>
      <c r="P2128" s="405">
        <v>0</v>
      </c>
      <c r="Q2128" s="405">
        <v>0</v>
      </c>
      <c r="R2128" s="405">
        <v>0</v>
      </c>
      <c r="S2128" s="405">
        <v>0</v>
      </c>
      <c r="T2128" s="405">
        <v>0</v>
      </c>
    </row>
    <row r="2129" spans="1:20">
      <c r="A2129" s="405" t="s">
        <v>13401</v>
      </c>
      <c r="B2129" s="405" t="s">
        <v>9175</v>
      </c>
      <c r="C2129" s="405" t="s">
        <v>37</v>
      </c>
      <c r="D2129" s="405" t="s">
        <v>13402</v>
      </c>
      <c r="E2129" s="405" t="s">
        <v>13403</v>
      </c>
      <c r="F2129" s="405">
        <v>0</v>
      </c>
      <c r="G2129" s="405">
        <v>0</v>
      </c>
      <c r="H2129" s="405">
        <v>0</v>
      </c>
      <c r="I2129" s="405">
        <v>0</v>
      </c>
      <c r="J2129" s="405">
        <v>0</v>
      </c>
      <c r="K2129" s="405">
        <v>0</v>
      </c>
      <c r="L2129" s="405">
        <v>0</v>
      </c>
      <c r="M2129" s="405">
        <v>0</v>
      </c>
      <c r="N2129" s="405">
        <v>0</v>
      </c>
      <c r="O2129" s="405">
        <v>0</v>
      </c>
      <c r="P2129" s="405">
        <v>0</v>
      </c>
      <c r="Q2129" s="405">
        <v>0</v>
      </c>
      <c r="R2129" s="405">
        <v>0</v>
      </c>
      <c r="S2129" s="405">
        <v>0</v>
      </c>
      <c r="T2129" s="405">
        <v>0</v>
      </c>
    </row>
    <row r="2130" spans="1:20">
      <c r="A2130" s="405" t="s">
        <v>13404</v>
      </c>
      <c r="B2130" s="405" t="s">
        <v>13405</v>
      </c>
      <c r="C2130" s="405" t="s">
        <v>37</v>
      </c>
      <c r="D2130" s="405" t="s">
        <v>13406</v>
      </c>
      <c r="F2130" s="405">
        <v>0</v>
      </c>
      <c r="G2130" s="405">
        <v>0</v>
      </c>
      <c r="H2130" s="405">
        <v>8</v>
      </c>
      <c r="I2130" s="405">
        <v>4</v>
      </c>
      <c r="J2130" s="405">
        <v>2</v>
      </c>
      <c r="K2130" s="405">
        <v>0</v>
      </c>
      <c r="L2130" s="405">
        <v>0</v>
      </c>
      <c r="M2130" s="405">
        <v>0</v>
      </c>
      <c r="N2130" s="405">
        <v>1</v>
      </c>
      <c r="O2130" s="405">
        <v>2</v>
      </c>
      <c r="P2130" s="405">
        <v>6</v>
      </c>
      <c r="Q2130" s="405">
        <v>0</v>
      </c>
      <c r="R2130" s="405">
        <v>23</v>
      </c>
      <c r="S2130" s="405">
        <v>19</v>
      </c>
      <c r="T2130" s="405">
        <v>4</v>
      </c>
    </row>
    <row r="2131" spans="1:20">
      <c r="A2131" s="405" t="s">
        <v>13407</v>
      </c>
      <c r="B2131" s="405" t="s">
        <v>9175</v>
      </c>
      <c r="C2131" s="405" t="s">
        <v>37</v>
      </c>
      <c r="D2131" s="405" t="s">
        <v>13408</v>
      </c>
      <c r="E2131" s="405" t="s">
        <v>13409</v>
      </c>
      <c r="F2131" s="405">
        <v>1</v>
      </c>
      <c r="G2131" s="405">
        <v>13</v>
      </c>
      <c r="H2131" s="405">
        <v>8</v>
      </c>
      <c r="I2131" s="405">
        <v>3</v>
      </c>
      <c r="J2131" s="405">
        <v>1</v>
      </c>
      <c r="K2131" s="405">
        <v>0</v>
      </c>
      <c r="L2131" s="405">
        <v>0</v>
      </c>
      <c r="M2131" s="405">
        <v>0</v>
      </c>
      <c r="N2131" s="405">
        <v>1</v>
      </c>
      <c r="O2131" s="405">
        <v>3</v>
      </c>
      <c r="P2131" s="405">
        <v>11</v>
      </c>
      <c r="Q2131" s="405">
        <v>5</v>
      </c>
      <c r="R2131" s="405">
        <v>46</v>
      </c>
      <c r="S2131" s="405">
        <v>40</v>
      </c>
      <c r="T2131" s="405">
        <v>6</v>
      </c>
    </row>
    <row r="2132" spans="1:20">
      <c r="A2132" s="405" t="s">
        <v>13410</v>
      </c>
      <c r="B2132" s="405" t="s">
        <v>13411</v>
      </c>
      <c r="C2132" s="405" t="s">
        <v>37</v>
      </c>
      <c r="D2132" s="405" t="s">
        <v>13412</v>
      </c>
      <c r="F2132" s="405">
        <v>0</v>
      </c>
      <c r="G2132" s="405">
        <v>0</v>
      </c>
      <c r="H2132" s="405">
        <v>0</v>
      </c>
      <c r="I2132" s="405">
        <v>0</v>
      </c>
      <c r="J2132" s="405">
        <v>0</v>
      </c>
      <c r="K2132" s="405">
        <v>0</v>
      </c>
      <c r="L2132" s="405">
        <v>0</v>
      </c>
      <c r="M2132" s="405">
        <v>0</v>
      </c>
      <c r="N2132" s="405">
        <v>0</v>
      </c>
      <c r="O2132" s="405">
        <v>0</v>
      </c>
      <c r="P2132" s="405">
        <v>0</v>
      </c>
      <c r="Q2132" s="405">
        <v>0</v>
      </c>
      <c r="R2132" s="405">
        <v>0</v>
      </c>
      <c r="S2132" s="405">
        <v>0</v>
      </c>
      <c r="T2132" s="405">
        <v>0</v>
      </c>
    </row>
    <row r="2133" spans="1:20">
      <c r="A2133" s="405" t="s">
        <v>13413</v>
      </c>
      <c r="B2133" s="405" t="s">
        <v>13414</v>
      </c>
      <c r="C2133" s="405" t="s">
        <v>37</v>
      </c>
      <c r="D2133" s="405" t="s">
        <v>13415</v>
      </c>
      <c r="F2133" s="405">
        <v>0</v>
      </c>
      <c r="G2133" s="405">
        <v>0</v>
      </c>
      <c r="H2133" s="405">
        <v>0</v>
      </c>
      <c r="I2133" s="405">
        <v>0</v>
      </c>
      <c r="J2133" s="405">
        <v>0</v>
      </c>
      <c r="K2133" s="405">
        <v>0</v>
      </c>
      <c r="L2133" s="405">
        <v>0</v>
      </c>
      <c r="M2133" s="405">
        <v>0</v>
      </c>
      <c r="N2133" s="405">
        <v>0</v>
      </c>
      <c r="O2133" s="405">
        <v>0</v>
      </c>
      <c r="P2133" s="405">
        <v>0</v>
      </c>
      <c r="Q2133" s="405">
        <v>0</v>
      </c>
      <c r="R2133" s="405">
        <v>0</v>
      </c>
      <c r="S2133" s="405">
        <v>0</v>
      </c>
      <c r="T2133" s="405">
        <v>0</v>
      </c>
    </row>
    <row r="2134" spans="1:20">
      <c r="A2134" s="405" t="s">
        <v>13416</v>
      </c>
      <c r="B2134" s="405" t="s">
        <v>9062</v>
      </c>
      <c r="C2134" s="405" t="s">
        <v>37</v>
      </c>
      <c r="D2134" s="405" t="s">
        <v>13417</v>
      </c>
      <c r="F2134" s="405">
        <v>0</v>
      </c>
      <c r="G2134" s="405">
        <v>0</v>
      </c>
      <c r="H2134" s="405">
        <v>0</v>
      </c>
      <c r="I2134" s="405">
        <v>0</v>
      </c>
      <c r="J2134" s="405">
        <v>0</v>
      </c>
      <c r="K2134" s="405">
        <v>0</v>
      </c>
      <c r="L2134" s="405">
        <v>0</v>
      </c>
      <c r="M2134" s="405">
        <v>0</v>
      </c>
      <c r="N2134" s="405">
        <v>0</v>
      </c>
      <c r="O2134" s="405">
        <v>0</v>
      </c>
      <c r="P2134" s="405">
        <v>0</v>
      </c>
      <c r="Q2134" s="405">
        <v>0</v>
      </c>
      <c r="R2134" s="405">
        <v>0</v>
      </c>
      <c r="S2134" s="405">
        <v>0</v>
      </c>
      <c r="T2134" s="405">
        <v>0</v>
      </c>
    </row>
    <row r="2135" spans="1:20">
      <c r="A2135" s="405" t="s">
        <v>13418</v>
      </c>
      <c r="B2135" s="405" t="s">
        <v>13419</v>
      </c>
      <c r="C2135" s="405" t="s">
        <v>37</v>
      </c>
      <c r="D2135" s="405" t="s">
        <v>13420</v>
      </c>
      <c r="F2135" s="405">
        <v>0</v>
      </c>
      <c r="G2135" s="405">
        <v>0</v>
      </c>
      <c r="H2135" s="405">
        <v>0</v>
      </c>
      <c r="I2135" s="405">
        <v>0</v>
      </c>
      <c r="J2135" s="405">
        <v>0</v>
      </c>
      <c r="K2135" s="405">
        <v>0</v>
      </c>
      <c r="L2135" s="405">
        <v>0</v>
      </c>
      <c r="M2135" s="405">
        <v>0</v>
      </c>
      <c r="N2135" s="405">
        <v>0</v>
      </c>
      <c r="O2135" s="405">
        <v>0</v>
      </c>
      <c r="P2135" s="405">
        <v>0</v>
      </c>
      <c r="Q2135" s="405">
        <v>0</v>
      </c>
      <c r="R2135" s="405">
        <v>0</v>
      </c>
      <c r="S2135" s="405">
        <v>0</v>
      </c>
      <c r="T2135" s="405">
        <v>0</v>
      </c>
    </row>
    <row r="2136" spans="1:20">
      <c r="A2136" s="405" t="s">
        <v>13421</v>
      </c>
      <c r="B2136" s="405" t="s">
        <v>9062</v>
      </c>
      <c r="C2136" s="405" t="s">
        <v>37</v>
      </c>
      <c r="D2136" s="405" t="s">
        <v>13422</v>
      </c>
      <c r="F2136" s="405">
        <v>0</v>
      </c>
      <c r="G2136" s="405">
        <v>0</v>
      </c>
      <c r="H2136" s="405">
        <v>0</v>
      </c>
      <c r="I2136" s="405">
        <v>0</v>
      </c>
      <c r="J2136" s="405">
        <v>0</v>
      </c>
      <c r="K2136" s="405">
        <v>0</v>
      </c>
      <c r="L2136" s="405">
        <v>0</v>
      </c>
      <c r="M2136" s="405">
        <v>0</v>
      </c>
      <c r="N2136" s="405">
        <v>0</v>
      </c>
      <c r="O2136" s="405">
        <v>0</v>
      </c>
      <c r="P2136" s="405">
        <v>0</v>
      </c>
      <c r="Q2136" s="405">
        <v>0</v>
      </c>
      <c r="R2136" s="405">
        <v>0</v>
      </c>
      <c r="S2136" s="405">
        <v>0</v>
      </c>
      <c r="T2136" s="405">
        <v>0</v>
      </c>
    </row>
    <row r="2137" spans="1:20">
      <c r="A2137" s="405" t="s">
        <v>13423</v>
      </c>
      <c r="B2137" s="405" t="s">
        <v>12969</v>
      </c>
      <c r="C2137" s="405" t="s">
        <v>37</v>
      </c>
      <c r="D2137" s="405" t="s">
        <v>13424</v>
      </c>
      <c r="F2137" s="405">
        <v>0</v>
      </c>
      <c r="G2137" s="405">
        <v>0</v>
      </c>
      <c r="H2137" s="405">
        <v>0</v>
      </c>
      <c r="I2137" s="405">
        <v>0</v>
      </c>
      <c r="J2137" s="405">
        <v>0</v>
      </c>
      <c r="K2137" s="405">
        <v>0</v>
      </c>
      <c r="L2137" s="405">
        <v>0</v>
      </c>
      <c r="M2137" s="405">
        <v>0</v>
      </c>
      <c r="N2137" s="405">
        <v>0</v>
      </c>
      <c r="O2137" s="405">
        <v>0</v>
      </c>
      <c r="P2137" s="405">
        <v>0</v>
      </c>
      <c r="Q2137" s="405">
        <v>0</v>
      </c>
      <c r="R2137" s="405">
        <v>0</v>
      </c>
      <c r="S2137" s="405">
        <v>0</v>
      </c>
      <c r="T2137" s="405">
        <v>0</v>
      </c>
    </row>
    <row r="2138" spans="1:20">
      <c r="A2138" s="405" t="s">
        <v>13425</v>
      </c>
      <c r="B2138" s="405" t="s">
        <v>13426</v>
      </c>
      <c r="C2138" s="405" t="s">
        <v>37</v>
      </c>
      <c r="D2138" s="405" t="s">
        <v>13427</v>
      </c>
      <c r="F2138" s="405">
        <v>3</v>
      </c>
      <c r="G2138" s="405">
        <v>6</v>
      </c>
      <c r="H2138" s="405">
        <v>10</v>
      </c>
      <c r="I2138" s="405">
        <v>1</v>
      </c>
      <c r="J2138" s="405">
        <v>2</v>
      </c>
      <c r="K2138" s="405">
        <v>3</v>
      </c>
      <c r="L2138" s="405">
        <v>0</v>
      </c>
      <c r="M2138" s="405">
        <v>0</v>
      </c>
      <c r="N2138" s="405">
        <v>3</v>
      </c>
      <c r="O2138" s="405">
        <v>3</v>
      </c>
      <c r="P2138" s="405">
        <v>9</v>
      </c>
      <c r="Q2138" s="405">
        <v>3</v>
      </c>
      <c r="R2138" s="405">
        <v>43</v>
      </c>
      <c r="S2138" s="405">
        <v>35</v>
      </c>
      <c r="T2138" s="405">
        <v>8</v>
      </c>
    </row>
    <row r="2139" spans="1:20">
      <c r="A2139" s="405" t="s">
        <v>13428</v>
      </c>
      <c r="B2139" s="405" t="s">
        <v>8975</v>
      </c>
      <c r="C2139" s="405" t="s">
        <v>37</v>
      </c>
      <c r="D2139" s="405" t="s">
        <v>13429</v>
      </c>
      <c r="F2139" s="405">
        <v>0</v>
      </c>
      <c r="G2139" s="405">
        <v>0</v>
      </c>
      <c r="H2139" s="405">
        <v>0</v>
      </c>
      <c r="I2139" s="405">
        <v>0</v>
      </c>
      <c r="J2139" s="405">
        <v>0</v>
      </c>
      <c r="K2139" s="405">
        <v>0</v>
      </c>
      <c r="L2139" s="405">
        <v>0</v>
      </c>
      <c r="M2139" s="405">
        <v>0</v>
      </c>
      <c r="N2139" s="405">
        <v>0</v>
      </c>
      <c r="O2139" s="405">
        <v>0</v>
      </c>
      <c r="P2139" s="405">
        <v>0</v>
      </c>
      <c r="Q2139" s="405">
        <v>0</v>
      </c>
      <c r="R2139" s="405">
        <v>0</v>
      </c>
      <c r="S2139" s="405">
        <v>0</v>
      </c>
      <c r="T2139" s="405">
        <v>0</v>
      </c>
    </row>
    <row r="2140" spans="1:20">
      <c r="A2140" s="405" t="s">
        <v>13430</v>
      </c>
      <c r="B2140" s="405" t="s">
        <v>12969</v>
      </c>
      <c r="C2140" s="405" t="s">
        <v>37</v>
      </c>
      <c r="D2140" s="405" t="s">
        <v>13431</v>
      </c>
      <c r="F2140" s="405">
        <v>0</v>
      </c>
      <c r="G2140" s="405">
        <v>0</v>
      </c>
      <c r="H2140" s="405">
        <v>0</v>
      </c>
      <c r="I2140" s="405">
        <v>0</v>
      </c>
      <c r="J2140" s="405">
        <v>0</v>
      </c>
      <c r="K2140" s="405">
        <v>0</v>
      </c>
      <c r="L2140" s="405">
        <v>0</v>
      </c>
      <c r="M2140" s="405">
        <v>0</v>
      </c>
      <c r="N2140" s="405">
        <v>0</v>
      </c>
      <c r="O2140" s="405">
        <v>0</v>
      </c>
      <c r="P2140" s="405">
        <v>0</v>
      </c>
      <c r="Q2140" s="405">
        <v>0</v>
      </c>
      <c r="R2140" s="405">
        <v>0</v>
      </c>
      <c r="S2140" s="405">
        <v>0</v>
      </c>
      <c r="T2140" s="405">
        <v>0</v>
      </c>
    </row>
    <row r="2141" spans="1:20">
      <c r="A2141" s="405" t="s">
        <v>13432</v>
      </c>
      <c r="B2141" s="405" t="s">
        <v>13433</v>
      </c>
      <c r="C2141" s="405" t="s">
        <v>37</v>
      </c>
      <c r="D2141" s="405" t="s">
        <v>13434</v>
      </c>
      <c r="F2141" s="405">
        <v>0</v>
      </c>
      <c r="G2141" s="405">
        <v>0</v>
      </c>
      <c r="H2141" s="405">
        <v>0</v>
      </c>
      <c r="I2141" s="405">
        <v>0</v>
      </c>
      <c r="J2141" s="405">
        <v>0</v>
      </c>
      <c r="K2141" s="405">
        <v>0</v>
      </c>
      <c r="L2141" s="405">
        <v>0</v>
      </c>
      <c r="M2141" s="405">
        <v>0</v>
      </c>
      <c r="N2141" s="405">
        <v>0</v>
      </c>
      <c r="O2141" s="405">
        <v>0</v>
      </c>
      <c r="P2141" s="405">
        <v>0</v>
      </c>
      <c r="Q2141" s="405">
        <v>0</v>
      </c>
      <c r="R2141" s="405">
        <v>0</v>
      </c>
      <c r="S2141" s="405">
        <v>0</v>
      </c>
      <c r="T2141" s="405">
        <v>0</v>
      </c>
    </row>
    <row r="2142" spans="1:20">
      <c r="A2142" s="405" t="s">
        <v>13435</v>
      </c>
      <c r="B2142" s="405" t="s">
        <v>10495</v>
      </c>
      <c r="C2142" s="405" t="s">
        <v>37</v>
      </c>
      <c r="D2142" s="405" t="s">
        <v>13436</v>
      </c>
      <c r="E2142" s="405" t="s">
        <v>13437</v>
      </c>
      <c r="F2142" s="405">
        <v>0</v>
      </c>
      <c r="G2142" s="405">
        <v>0</v>
      </c>
      <c r="H2142" s="405">
        <v>0</v>
      </c>
      <c r="I2142" s="405">
        <v>0</v>
      </c>
      <c r="J2142" s="405">
        <v>0</v>
      </c>
      <c r="K2142" s="405">
        <v>0</v>
      </c>
      <c r="L2142" s="405">
        <v>0</v>
      </c>
      <c r="M2142" s="405">
        <v>0</v>
      </c>
      <c r="N2142" s="405">
        <v>0</v>
      </c>
      <c r="O2142" s="405">
        <v>0</v>
      </c>
      <c r="P2142" s="405">
        <v>0</v>
      </c>
      <c r="Q2142" s="405">
        <v>0</v>
      </c>
      <c r="R2142" s="405">
        <v>0</v>
      </c>
      <c r="S2142" s="405">
        <v>0</v>
      </c>
      <c r="T2142" s="405">
        <v>0</v>
      </c>
    </row>
    <row r="2143" spans="1:20">
      <c r="A2143" s="405" t="s">
        <v>13438</v>
      </c>
      <c r="B2143" s="405" t="s">
        <v>12728</v>
      </c>
      <c r="C2143" s="405" t="s">
        <v>37</v>
      </c>
      <c r="D2143" s="405" t="s">
        <v>13439</v>
      </c>
      <c r="E2143" s="405" t="s">
        <v>13440</v>
      </c>
      <c r="F2143" s="405">
        <v>0</v>
      </c>
      <c r="G2143" s="405">
        <v>0</v>
      </c>
      <c r="H2143" s="405">
        <v>0</v>
      </c>
      <c r="I2143" s="405">
        <v>0</v>
      </c>
      <c r="J2143" s="405">
        <v>0</v>
      </c>
      <c r="K2143" s="405">
        <v>0</v>
      </c>
      <c r="L2143" s="405">
        <v>0</v>
      </c>
      <c r="M2143" s="405">
        <v>0</v>
      </c>
      <c r="N2143" s="405">
        <v>0</v>
      </c>
      <c r="O2143" s="405">
        <v>0</v>
      </c>
      <c r="P2143" s="405">
        <v>0</v>
      </c>
      <c r="Q2143" s="405">
        <v>0</v>
      </c>
      <c r="R2143" s="405">
        <v>0</v>
      </c>
      <c r="S2143" s="405">
        <v>0</v>
      </c>
      <c r="T2143" s="405">
        <v>0</v>
      </c>
    </row>
    <row r="2144" spans="1:20">
      <c r="A2144" s="405" t="s">
        <v>13441</v>
      </c>
      <c r="B2144" s="405" t="s">
        <v>10236</v>
      </c>
      <c r="C2144" s="405" t="s">
        <v>37</v>
      </c>
      <c r="D2144" s="405" t="s">
        <v>13442</v>
      </c>
      <c r="F2144" s="405">
        <v>0</v>
      </c>
      <c r="G2144" s="405">
        <v>0</v>
      </c>
      <c r="H2144" s="405">
        <v>0</v>
      </c>
      <c r="I2144" s="405">
        <v>0</v>
      </c>
      <c r="J2144" s="405">
        <v>0</v>
      </c>
      <c r="K2144" s="405">
        <v>0</v>
      </c>
      <c r="L2144" s="405">
        <v>0</v>
      </c>
      <c r="M2144" s="405">
        <v>0</v>
      </c>
      <c r="N2144" s="405">
        <v>0</v>
      </c>
      <c r="O2144" s="405">
        <v>0</v>
      </c>
      <c r="P2144" s="405">
        <v>0</v>
      </c>
      <c r="Q2144" s="405">
        <v>0</v>
      </c>
      <c r="R2144" s="405">
        <v>0</v>
      </c>
      <c r="S2144" s="405">
        <v>0</v>
      </c>
      <c r="T2144" s="405">
        <v>0</v>
      </c>
    </row>
    <row r="2145" spans="1:20">
      <c r="A2145" s="405" t="s">
        <v>13443</v>
      </c>
      <c r="B2145" s="405" t="s">
        <v>9052</v>
      </c>
      <c r="C2145" s="405" t="s">
        <v>37</v>
      </c>
      <c r="D2145" s="405" t="s">
        <v>13444</v>
      </c>
      <c r="E2145" s="405" t="s">
        <v>13445</v>
      </c>
      <c r="F2145" s="405">
        <v>0</v>
      </c>
      <c r="G2145" s="405">
        <v>0</v>
      </c>
      <c r="H2145" s="405">
        <v>0</v>
      </c>
      <c r="I2145" s="405">
        <v>0</v>
      </c>
      <c r="J2145" s="405">
        <v>0</v>
      </c>
      <c r="K2145" s="405">
        <v>0</v>
      </c>
      <c r="L2145" s="405">
        <v>0</v>
      </c>
      <c r="M2145" s="405">
        <v>0</v>
      </c>
      <c r="N2145" s="405">
        <v>0</v>
      </c>
      <c r="O2145" s="405">
        <v>0</v>
      </c>
      <c r="P2145" s="405">
        <v>0</v>
      </c>
      <c r="Q2145" s="405">
        <v>0</v>
      </c>
      <c r="R2145" s="405">
        <v>0</v>
      </c>
      <c r="S2145" s="405">
        <v>0</v>
      </c>
      <c r="T2145" s="405">
        <v>0</v>
      </c>
    </row>
    <row r="2146" spans="1:20">
      <c r="A2146" s="405" t="s">
        <v>13446</v>
      </c>
      <c r="B2146" s="405" t="s">
        <v>10236</v>
      </c>
      <c r="C2146" s="405" t="s">
        <v>37</v>
      </c>
      <c r="D2146" s="405" t="s">
        <v>13447</v>
      </c>
      <c r="F2146" s="405">
        <v>0</v>
      </c>
      <c r="G2146" s="405">
        <v>0</v>
      </c>
      <c r="H2146" s="405">
        <v>0</v>
      </c>
      <c r="I2146" s="405">
        <v>0</v>
      </c>
      <c r="J2146" s="405">
        <v>0</v>
      </c>
      <c r="K2146" s="405">
        <v>0</v>
      </c>
      <c r="L2146" s="405">
        <v>0</v>
      </c>
      <c r="M2146" s="405">
        <v>0</v>
      </c>
      <c r="N2146" s="405">
        <v>0</v>
      </c>
      <c r="O2146" s="405">
        <v>0</v>
      </c>
      <c r="P2146" s="405">
        <v>0</v>
      </c>
      <c r="Q2146" s="405">
        <v>0</v>
      </c>
      <c r="R2146" s="405">
        <v>0</v>
      </c>
      <c r="S2146" s="405">
        <v>0</v>
      </c>
      <c r="T2146" s="405">
        <v>0</v>
      </c>
    </row>
    <row r="2147" spans="1:20">
      <c r="A2147" s="405" t="s">
        <v>13448</v>
      </c>
      <c r="B2147" s="405" t="s">
        <v>9213</v>
      </c>
      <c r="C2147" s="405" t="s">
        <v>37</v>
      </c>
      <c r="D2147" s="405" t="s">
        <v>13449</v>
      </c>
      <c r="E2147" s="405" t="s">
        <v>13450</v>
      </c>
      <c r="F2147" s="405">
        <v>0</v>
      </c>
      <c r="G2147" s="405">
        <v>0</v>
      </c>
      <c r="H2147" s="405">
        <v>0</v>
      </c>
      <c r="I2147" s="405">
        <v>0</v>
      </c>
      <c r="J2147" s="405">
        <v>0</v>
      </c>
      <c r="K2147" s="405">
        <v>0</v>
      </c>
      <c r="L2147" s="405">
        <v>0</v>
      </c>
      <c r="M2147" s="405">
        <v>0</v>
      </c>
      <c r="N2147" s="405">
        <v>0</v>
      </c>
      <c r="O2147" s="405">
        <v>0</v>
      </c>
      <c r="P2147" s="405">
        <v>0</v>
      </c>
      <c r="Q2147" s="405">
        <v>0</v>
      </c>
      <c r="R2147" s="405">
        <v>0</v>
      </c>
      <c r="S2147" s="405">
        <v>0</v>
      </c>
      <c r="T2147" s="405">
        <v>0</v>
      </c>
    </row>
    <row r="2148" spans="1:20">
      <c r="A2148" s="405" t="s">
        <v>13451</v>
      </c>
      <c r="B2148" s="405" t="s">
        <v>10338</v>
      </c>
      <c r="C2148" s="405" t="s">
        <v>37</v>
      </c>
      <c r="D2148" s="405" t="s">
        <v>13452</v>
      </c>
      <c r="F2148" s="405">
        <v>0</v>
      </c>
      <c r="G2148" s="405">
        <v>0</v>
      </c>
      <c r="H2148" s="405">
        <v>0</v>
      </c>
      <c r="I2148" s="405">
        <v>0</v>
      </c>
      <c r="J2148" s="405">
        <v>0</v>
      </c>
      <c r="K2148" s="405">
        <v>0</v>
      </c>
      <c r="L2148" s="405">
        <v>0</v>
      </c>
      <c r="M2148" s="405">
        <v>0</v>
      </c>
      <c r="N2148" s="405">
        <v>0</v>
      </c>
      <c r="O2148" s="405">
        <v>0</v>
      </c>
      <c r="P2148" s="405">
        <v>0</v>
      </c>
      <c r="Q2148" s="405">
        <v>0</v>
      </c>
      <c r="R2148" s="405">
        <v>0</v>
      </c>
      <c r="S2148" s="405">
        <v>0</v>
      </c>
      <c r="T2148" s="405">
        <v>0</v>
      </c>
    </row>
    <row r="2149" spans="1:20">
      <c r="A2149" s="405" t="s">
        <v>13453</v>
      </c>
      <c r="B2149" s="405" t="s">
        <v>13454</v>
      </c>
      <c r="C2149" s="405" t="s">
        <v>37</v>
      </c>
      <c r="D2149" s="405" t="s">
        <v>13455</v>
      </c>
      <c r="F2149" s="405">
        <v>0</v>
      </c>
      <c r="G2149" s="405">
        <v>0</v>
      </c>
      <c r="H2149" s="405">
        <v>0</v>
      </c>
      <c r="I2149" s="405">
        <v>0</v>
      </c>
      <c r="J2149" s="405">
        <v>0</v>
      </c>
      <c r="K2149" s="405">
        <v>0</v>
      </c>
      <c r="L2149" s="405">
        <v>0</v>
      </c>
      <c r="M2149" s="405">
        <v>0</v>
      </c>
      <c r="N2149" s="405">
        <v>0</v>
      </c>
      <c r="O2149" s="405">
        <v>0</v>
      </c>
      <c r="P2149" s="405">
        <v>0</v>
      </c>
      <c r="Q2149" s="405">
        <v>0</v>
      </c>
      <c r="R2149" s="405">
        <v>0</v>
      </c>
      <c r="S2149" s="405">
        <v>0</v>
      </c>
      <c r="T2149" s="405">
        <v>0</v>
      </c>
    </row>
    <row r="2150" spans="1:20">
      <c r="A2150" s="405" t="s">
        <v>13456</v>
      </c>
    </row>
  </sheetData>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T105"/>
  <sheetViews>
    <sheetView workbookViewId="0">
      <pane ySplit="5" topLeftCell="A6" activePane="bottomLeft" state="frozen"/>
      <selection activeCell="B1" sqref="B1"/>
      <selection pane="bottomLeft" activeCell="R22" sqref="R22"/>
    </sheetView>
  </sheetViews>
  <sheetFormatPr baseColWidth="10" defaultColWidth="11" defaultRowHeight="15" x14ac:dyDescent="0"/>
  <cols>
    <col min="1" max="1" width="5" customWidth="1"/>
    <col min="2" max="2" width="6.1640625" customWidth="1"/>
    <col min="3" max="3" width="31.5" customWidth="1"/>
    <col min="4" max="5" width="11" hidden="1" customWidth="1"/>
    <col min="7" max="18" width="11" customWidth="1"/>
  </cols>
  <sheetData>
    <row r="1" spans="1:20">
      <c r="A1" s="289" t="s">
        <v>146</v>
      </c>
      <c r="B1" s="289" t="s">
        <v>147</v>
      </c>
      <c r="C1" s="289"/>
      <c r="D1" s="289"/>
      <c r="E1" s="289"/>
      <c r="F1" s="289"/>
      <c r="G1" s="289"/>
      <c r="H1" s="289"/>
      <c r="I1" s="289"/>
      <c r="J1" s="289"/>
      <c r="K1" s="289"/>
      <c r="L1" s="289"/>
      <c r="M1" s="289"/>
      <c r="N1" s="289"/>
      <c r="O1" s="289"/>
      <c r="P1" s="289"/>
      <c r="Q1" s="289"/>
      <c r="R1" s="289"/>
      <c r="S1" s="289"/>
    </row>
    <row r="2" spans="1:20">
      <c r="A2" s="289" t="s">
        <v>5944</v>
      </c>
      <c r="B2" s="289"/>
      <c r="C2" s="289"/>
      <c r="D2" s="289"/>
      <c r="E2" s="289"/>
      <c r="F2" s="289"/>
      <c r="G2" s="289"/>
      <c r="H2" s="289"/>
      <c r="I2" s="289"/>
      <c r="J2" s="289"/>
      <c r="K2" s="289"/>
      <c r="L2" s="289"/>
      <c r="M2" s="289"/>
      <c r="N2" s="289"/>
      <c r="O2" s="289"/>
      <c r="P2" s="289"/>
      <c r="Q2" s="289"/>
      <c r="R2" s="289"/>
      <c r="S2" s="289"/>
    </row>
    <row r="3" spans="1:20">
      <c r="A3" s="289" t="s">
        <v>148</v>
      </c>
      <c r="B3" s="289"/>
      <c r="C3" s="289"/>
      <c r="D3" s="289"/>
      <c r="E3" s="289"/>
      <c r="F3" s="289"/>
      <c r="G3" s="289"/>
      <c r="H3" s="289"/>
      <c r="I3" s="289"/>
      <c r="J3" s="289"/>
      <c r="K3" s="289"/>
      <c r="L3" s="289"/>
      <c r="M3" s="289"/>
      <c r="N3" s="289"/>
      <c r="O3" s="289"/>
      <c r="P3" s="289"/>
      <c r="Q3" s="289"/>
      <c r="R3" s="289"/>
      <c r="S3" s="289"/>
    </row>
    <row r="4" spans="1:20">
      <c r="A4" s="289" t="s">
        <v>5945</v>
      </c>
      <c r="B4" s="289"/>
      <c r="C4" s="289"/>
      <c r="D4" s="289"/>
      <c r="E4" s="289"/>
      <c r="F4" s="289"/>
      <c r="G4" s="289"/>
      <c r="H4" s="289"/>
      <c r="I4" s="289"/>
      <c r="J4" s="289"/>
      <c r="K4" s="289"/>
      <c r="L4" s="289"/>
      <c r="M4" s="289"/>
      <c r="N4" s="289"/>
      <c r="O4" s="289"/>
      <c r="P4" s="289"/>
      <c r="Q4" s="289"/>
      <c r="R4" s="289"/>
      <c r="S4" s="289"/>
    </row>
    <row r="5" spans="1:20" s="139" customFormat="1">
      <c r="A5" s="290" t="s">
        <v>5946</v>
      </c>
      <c r="B5" s="290"/>
      <c r="C5" s="290"/>
      <c r="D5" s="290" t="s">
        <v>28</v>
      </c>
      <c r="E5" s="290" t="s">
        <v>29</v>
      </c>
      <c r="F5" s="290"/>
      <c r="G5" s="290" t="s">
        <v>144</v>
      </c>
      <c r="H5" s="290" t="s">
        <v>145</v>
      </c>
      <c r="I5" s="290" t="s">
        <v>154</v>
      </c>
      <c r="J5" s="290" t="s">
        <v>210</v>
      </c>
      <c r="K5" s="290" t="s">
        <v>211</v>
      </c>
      <c r="L5" s="290" t="s">
        <v>212</v>
      </c>
      <c r="M5" s="290" t="s">
        <v>2657</v>
      </c>
      <c r="N5" s="290" t="s">
        <v>2658</v>
      </c>
      <c r="O5" s="290" t="s">
        <v>2659</v>
      </c>
      <c r="P5" s="290" t="s">
        <v>2660</v>
      </c>
      <c r="Q5" s="290" t="s">
        <v>2661</v>
      </c>
      <c r="R5" s="290" t="s">
        <v>2662</v>
      </c>
      <c r="S5" s="290" t="s">
        <v>30</v>
      </c>
    </row>
    <row r="6" spans="1:20">
      <c r="A6" s="289">
        <v>1</v>
      </c>
      <c r="B6" s="289" t="s">
        <v>5944</v>
      </c>
      <c r="C6" s="289" t="s">
        <v>1995</v>
      </c>
      <c r="D6" s="289" t="s">
        <v>5530</v>
      </c>
      <c r="E6" s="289" t="s">
        <v>5947</v>
      </c>
      <c r="F6" s="289" t="s">
        <v>5948</v>
      </c>
      <c r="G6" s="289">
        <v>2</v>
      </c>
      <c r="H6" s="289">
        <v>0</v>
      </c>
      <c r="I6" s="289">
        <v>2</v>
      </c>
      <c r="J6" s="289">
        <v>10</v>
      </c>
      <c r="K6" s="289">
        <v>4</v>
      </c>
      <c r="L6" s="289">
        <v>0</v>
      </c>
      <c r="M6" s="289">
        <v>0</v>
      </c>
      <c r="N6" s="289">
        <v>3</v>
      </c>
      <c r="O6" s="289">
        <v>4</v>
      </c>
      <c r="P6" s="289">
        <v>0</v>
      </c>
      <c r="Q6" s="289">
        <v>15</v>
      </c>
      <c r="R6" s="289">
        <v>16</v>
      </c>
      <c r="S6" s="289">
        <v>56</v>
      </c>
      <c r="T6">
        <f>SUM(S6+S8+S10+S12+S14+S16+S18+S20+S22+S24+S26+S28+S30+S32+S34+S36+S38+S40+S42+S44+S46+S48+S50+S52+S54+S56)</f>
        <v>9354</v>
      </c>
    </row>
    <row r="7" spans="1:20">
      <c r="A7" s="289">
        <v>1</v>
      </c>
      <c r="B7" s="289" t="s">
        <v>5944</v>
      </c>
      <c r="C7" s="289" t="s">
        <v>1995</v>
      </c>
      <c r="D7" s="289" t="s">
        <v>5530</v>
      </c>
      <c r="E7" s="289" t="s">
        <v>5947</v>
      </c>
      <c r="F7" s="289" t="s">
        <v>1994</v>
      </c>
      <c r="G7" s="289">
        <v>1</v>
      </c>
      <c r="H7" s="289">
        <v>1</v>
      </c>
      <c r="I7" s="289">
        <v>3</v>
      </c>
      <c r="J7" s="289">
        <v>2</v>
      </c>
      <c r="K7" s="289">
        <v>5</v>
      </c>
      <c r="L7" s="289">
        <v>5</v>
      </c>
      <c r="M7" s="289">
        <v>3</v>
      </c>
      <c r="N7" s="289">
        <v>1</v>
      </c>
      <c r="O7" s="289">
        <v>3</v>
      </c>
      <c r="P7" s="289">
        <v>2</v>
      </c>
      <c r="Q7" s="289">
        <v>1</v>
      </c>
      <c r="R7" s="289">
        <v>3</v>
      </c>
      <c r="S7" s="289">
        <v>30</v>
      </c>
    </row>
    <row r="8" spans="1:20">
      <c r="A8" s="289">
        <v>3</v>
      </c>
      <c r="B8" s="289" t="s">
        <v>5944</v>
      </c>
      <c r="C8" s="289" t="s">
        <v>5949</v>
      </c>
      <c r="D8" s="289" t="s">
        <v>5530</v>
      </c>
      <c r="E8" s="289" t="s">
        <v>5947</v>
      </c>
      <c r="F8" s="289" t="s">
        <v>5948</v>
      </c>
      <c r="G8" s="289">
        <v>0</v>
      </c>
      <c r="H8" s="289">
        <v>0</v>
      </c>
      <c r="I8" s="289">
        <v>0</v>
      </c>
      <c r="J8" s="289">
        <v>0</v>
      </c>
      <c r="K8" s="289">
        <v>0</v>
      </c>
      <c r="L8" s="289">
        <v>0</v>
      </c>
      <c r="M8" s="289">
        <v>0</v>
      </c>
      <c r="N8" s="289">
        <v>0</v>
      </c>
      <c r="O8" s="289">
        <v>15</v>
      </c>
      <c r="P8" s="289">
        <v>0</v>
      </c>
      <c r="Q8" s="289">
        <v>0</v>
      </c>
      <c r="R8" s="289">
        <v>0</v>
      </c>
      <c r="S8" s="289">
        <v>15</v>
      </c>
    </row>
    <row r="9" spans="1:20">
      <c r="A9" s="289">
        <v>3</v>
      </c>
      <c r="B9" s="289" t="s">
        <v>5944</v>
      </c>
      <c r="C9" s="289" t="s">
        <v>5949</v>
      </c>
      <c r="D9" s="289" t="s">
        <v>5530</v>
      </c>
      <c r="E9" s="289" t="s">
        <v>5947</v>
      </c>
      <c r="F9" s="289" t="s">
        <v>1994</v>
      </c>
      <c r="G9" s="289">
        <v>0</v>
      </c>
      <c r="H9" s="289">
        <v>0</v>
      </c>
      <c r="I9" s="289">
        <v>0</v>
      </c>
      <c r="J9" s="289">
        <v>0</v>
      </c>
      <c r="K9" s="289">
        <v>0</v>
      </c>
      <c r="L9" s="289">
        <v>0</v>
      </c>
      <c r="M9" s="289">
        <v>0</v>
      </c>
      <c r="N9" s="289">
        <v>0</v>
      </c>
      <c r="O9" s="289">
        <v>2</v>
      </c>
      <c r="P9" s="289">
        <v>0</v>
      </c>
      <c r="Q9" s="289">
        <v>0</v>
      </c>
      <c r="R9" s="289">
        <v>0</v>
      </c>
      <c r="S9" s="289">
        <v>2</v>
      </c>
    </row>
    <row r="10" spans="1:20" s="311" customFormat="1">
      <c r="A10" s="310">
        <v>5</v>
      </c>
      <c r="B10" s="310" t="s">
        <v>5944</v>
      </c>
      <c r="C10" s="310" t="s">
        <v>1997</v>
      </c>
      <c r="D10" s="310" t="s">
        <v>5530</v>
      </c>
      <c r="E10" s="310" t="s">
        <v>5947</v>
      </c>
      <c r="F10" s="310" t="s">
        <v>5948</v>
      </c>
      <c r="G10" s="310">
        <v>0</v>
      </c>
      <c r="H10" s="310">
        <v>0</v>
      </c>
      <c r="I10" s="310">
        <v>0</v>
      </c>
      <c r="J10" s="310">
        <v>0</v>
      </c>
      <c r="K10" s="310">
        <v>0</v>
      </c>
      <c r="L10" s="310">
        <v>0</v>
      </c>
      <c r="M10" s="310">
        <v>2</v>
      </c>
      <c r="N10" s="310">
        <v>0</v>
      </c>
      <c r="O10" s="310">
        <v>1</v>
      </c>
      <c r="P10" s="310">
        <v>0</v>
      </c>
      <c r="Q10" s="310">
        <v>0</v>
      </c>
      <c r="R10" s="310">
        <v>0</v>
      </c>
      <c r="S10" s="310">
        <v>3</v>
      </c>
    </row>
    <row r="11" spans="1:20" s="47" customFormat="1">
      <c r="A11" s="312">
        <v>5</v>
      </c>
      <c r="B11" s="312" t="s">
        <v>5944</v>
      </c>
      <c r="C11" s="312" t="s">
        <v>1997</v>
      </c>
      <c r="D11" s="312" t="s">
        <v>5530</v>
      </c>
      <c r="E11" s="312" t="s">
        <v>5947</v>
      </c>
      <c r="F11" s="312" t="s">
        <v>1994</v>
      </c>
      <c r="G11" s="312">
        <v>0</v>
      </c>
      <c r="H11" s="312">
        <v>0</v>
      </c>
      <c r="I11" s="312">
        <v>1</v>
      </c>
      <c r="J11" s="312">
        <v>1</v>
      </c>
      <c r="K11" s="312">
        <v>0</v>
      </c>
      <c r="L11" s="312">
        <v>5</v>
      </c>
      <c r="M11" s="312">
        <v>2</v>
      </c>
      <c r="N11" s="312">
        <v>1</v>
      </c>
      <c r="O11" s="312">
        <v>2</v>
      </c>
      <c r="P11" s="312">
        <v>0</v>
      </c>
      <c r="Q11" s="312">
        <v>0</v>
      </c>
      <c r="R11" s="312">
        <v>1</v>
      </c>
      <c r="S11" s="312">
        <v>13</v>
      </c>
    </row>
    <row r="12" spans="1:20" s="311" customFormat="1">
      <c r="A12" s="310">
        <v>7</v>
      </c>
      <c r="B12" s="310" t="s">
        <v>5944</v>
      </c>
      <c r="C12" s="310" t="s">
        <v>1998</v>
      </c>
      <c r="D12" s="310" t="s">
        <v>5530</v>
      </c>
      <c r="E12" s="310" t="s">
        <v>5947</v>
      </c>
      <c r="F12" s="310" t="s">
        <v>5948</v>
      </c>
      <c r="G12" s="310">
        <v>8</v>
      </c>
      <c r="H12" s="310">
        <v>44</v>
      </c>
      <c r="I12" s="310">
        <v>0</v>
      </c>
      <c r="J12" s="310">
        <v>33</v>
      </c>
      <c r="K12" s="310">
        <v>18</v>
      </c>
      <c r="L12" s="310">
        <v>0</v>
      </c>
      <c r="M12" s="310">
        <v>0</v>
      </c>
      <c r="N12" s="310">
        <v>0</v>
      </c>
      <c r="O12" s="310">
        <v>0</v>
      </c>
      <c r="P12" s="310">
        <v>8</v>
      </c>
      <c r="Q12" s="310">
        <v>0</v>
      </c>
      <c r="R12" s="310">
        <v>0</v>
      </c>
      <c r="S12" s="310">
        <v>111</v>
      </c>
    </row>
    <row r="13" spans="1:20">
      <c r="A13" s="289">
        <v>7</v>
      </c>
      <c r="B13" s="289" t="s">
        <v>5944</v>
      </c>
      <c r="C13" s="289" t="s">
        <v>1998</v>
      </c>
      <c r="D13" s="289" t="s">
        <v>5530</v>
      </c>
      <c r="E13" s="289" t="s">
        <v>5947</v>
      </c>
      <c r="F13" s="289" t="s">
        <v>1994</v>
      </c>
      <c r="G13" s="289">
        <v>2</v>
      </c>
      <c r="H13" s="289">
        <v>4</v>
      </c>
      <c r="I13" s="289">
        <v>0</v>
      </c>
      <c r="J13" s="289">
        <v>6</v>
      </c>
      <c r="K13" s="289">
        <v>2</v>
      </c>
      <c r="L13" s="289">
        <v>2</v>
      </c>
      <c r="M13" s="289">
        <v>1</v>
      </c>
      <c r="N13" s="289">
        <v>0</v>
      </c>
      <c r="O13" s="289">
        <v>1</v>
      </c>
      <c r="P13" s="289">
        <v>4</v>
      </c>
      <c r="Q13" s="289">
        <v>0</v>
      </c>
      <c r="R13" s="289">
        <v>2</v>
      </c>
      <c r="S13" s="289">
        <v>24</v>
      </c>
    </row>
    <row r="14" spans="1:20">
      <c r="A14" s="289">
        <v>9</v>
      </c>
      <c r="B14" s="289" t="s">
        <v>5944</v>
      </c>
      <c r="C14" s="289" t="s">
        <v>5950</v>
      </c>
      <c r="D14" s="289" t="s">
        <v>5530</v>
      </c>
      <c r="E14" s="289" t="s">
        <v>5947</v>
      </c>
      <c r="F14" s="289" t="s">
        <v>5948</v>
      </c>
      <c r="G14" s="289">
        <v>0</v>
      </c>
      <c r="H14" s="289">
        <v>0</v>
      </c>
      <c r="I14" s="289">
        <v>0</v>
      </c>
      <c r="J14" s="289">
        <v>0</v>
      </c>
      <c r="K14" s="289">
        <v>0</v>
      </c>
      <c r="L14" s="289">
        <v>0</v>
      </c>
      <c r="M14" s="289">
        <v>0</v>
      </c>
      <c r="N14" s="289">
        <v>0</v>
      </c>
      <c r="O14" s="289">
        <v>0</v>
      </c>
      <c r="P14" s="289">
        <v>0</v>
      </c>
      <c r="Q14" s="289">
        <v>0</v>
      </c>
      <c r="R14" s="289">
        <v>0</v>
      </c>
      <c r="S14" s="289">
        <v>0</v>
      </c>
    </row>
    <row r="15" spans="1:20">
      <c r="A15" s="289">
        <v>9</v>
      </c>
      <c r="B15" s="289" t="s">
        <v>5944</v>
      </c>
      <c r="C15" s="289" t="s">
        <v>5950</v>
      </c>
      <c r="D15" s="289" t="s">
        <v>5530</v>
      </c>
      <c r="E15" s="289" t="s">
        <v>5947</v>
      </c>
      <c r="F15" s="289" t="s">
        <v>1994</v>
      </c>
      <c r="G15" s="289">
        <v>1</v>
      </c>
      <c r="H15" s="289">
        <v>0</v>
      </c>
      <c r="I15" s="289">
        <v>0</v>
      </c>
      <c r="J15" s="289">
        <v>0</v>
      </c>
      <c r="K15" s="289">
        <v>0</v>
      </c>
      <c r="L15" s="289">
        <v>0</v>
      </c>
      <c r="M15" s="289">
        <v>0</v>
      </c>
      <c r="N15" s="289">
        <v>0</v>
      </c>
      <c r="O15" s="289">
        <v>0</v>
      </c>
      <c r="P15" s="289">
        <v>0</v>
      </c>
      <c r="Q15" s="289">
        <v>0</v>
      </c>
      <c r="R15" s="289">
        <v>0</v>
      </c>
      <c r="S15" s="289">
        <v>1</v>
      </c>
    </row>
    <row r="16" spans="1:20" s="309" customFormat="1">
      <c r="A16" s="308">
        <v>11</v>
      </c>
      <c r="B16" s="308" t="s">
        <v>5944</v>
      </c>
      <c r="C16" s="308" t="s">
        <v>1999</v>
      </c>
      <c r="D16" s="308" t="s">
        <v>5530</v>
      </c>
      <c r="E16" s="308" t="s">
        <v>5947</v>
      </c>
      <c r="F16" s="308" t="s">
        <v>5948</v>
      </c>
      <c r="G16" s="308">
        <v>0</v>
      </c>
      <c r="H16" s="308">
        <v>33</v>
      </c>
      <c r="I16" s="308">
        <v>87</v>
      </c>
      <c r="J16" s="308">
        <v>7</v>
      </c>
      <c r="K16" s="308">
        <v>16</v>
      </c>
      <c r="L16" s="308">
        <v>0</v>
      </c>
      <c r="M16" s="308">
        <v>0</v>
      </c>
      <c r="N16" s="308">
        <v>1</v>
      </c>
      <c r="O16" s="308">
        <v>8</v>
      </c>
      <c r="P16" s="308">
        <v>35</v>
      </c>
      <c r="Q16" s="308">
        <v>191</v>
      </c>
      <c r="R16" s="308">
        <v>0</v>
      </c>
      <c r="S16" s="308">
        <v>378</v>
      </c>
    </row>
    <row r="17" spans="1:19">
      <c r="A17" s="289">
        <v>11</v>
      </c>
      <c r="B17" s="289" t="s">
        <v>5944</v>
      </c>
      <c r="C17" s="289" t="s">
        <v>1999</v>
      </c>
      <c r="D17" s="289" t="s">
        <v>5530</v>
      </c>
      <c r="E17" s="289" t="s">
        <v>5947</v>
      </c>
      <c r="F17" s="289" t="s">
        <v>1994</v>
      </c>
      <c r="G17" s="289">
        <v>0</v>
      </c>
      <c r="H17" s="289">
        <v>4</v>
      </c>
      <c r="I17" s="289">
        <v>17</v>
      </c>
      <c r="J17" s="289">
        <v>3</v>
      </c>
      <c r="K17" s="289">
        <v>1</v>
      </c>
      <c r="L17" s="289">
        <v>3</v>
      </c>
      <c r="M17" s="289">
        <v>0</v>
      </c>
      <c r="N17" s="289">
        <v>3</v>
      </c>
      <c r="O17" s="289">
        <v>2</v>
      </c>
      <c r="P17" s="289">
        <v>10</v>
      </c>
      <c r="Q17" s="289">
        <v>31</v>
      </c>
      <c r="R17" s="289">
        <v>0</v>
      </c>
      <c r="S17" s="289">
        <v>74</v>
      </c>
    </row>
    <row r="18" spans="1:19" s="309" customFormat="1">
      <c r="A18" s="308">
        <v>13</v>
      </c>
      <c r="B18" s="308" t="s">
        <v>5944</v>
      </c>
      <c r="C18" s="308" t="s">
        <v>2000</v>
      </c>
      <c r="D18" s="308" t="s">
        <v>5530</v>
      </c>
      <c r="E18" s="308" t="s">
        <v>5947</v>
      </c>
      <c r="F18" s="308" t="s">
        <v>5948</v>
      </c>
      <c r="G18" s="308">
        <v>0</v>
      </c>
      <c r="H18" s="308">
        <v>0</v>
      </c>
      <c r="I18" s="308">
        <v>0</v>
      </c>
      <c r="J18" s="308">
        <v>0</v>
      </c>
      <c r="K18" s="308">
        <v>0</v>
      </c>
      <c r="L18" s="308">
        <v>0</v>
      </c>
      <c r="M18" s="308">
        <v>0</v>
      </c>
      <c r="N18" s="308">
        <v>0</v>
      </c>
      <c r="O18" s="308">
        <v>0</v>
      </c>
      <c r="P18" s="308">
        <v>0</v>
      </c>
      <c r="Q18" s="308">
        <v>0</v>
      </c>
      <c r="R18" s="308">
        <v>0</v>
      </c>
      <c r="S18" s="308">
        <v>0</v>
      </c>
    </row>
    <row r="19" spans="1:19">
      <c r="A19" s="289">
        <v>13</v>
      </c>
      <c r="B19" s="289" t="s">
        <v>5944</v>
      </c>
      <c r="C19" s="289" t="s">
        <v>2000</v>
      </c>
      <c r="D19" s="289" t="s">
        <v>5530</v>
      </c>
      <c r="E19" s="289" t="s">
        <v>5947</v>
      </c>
      <c r="F19" s="289" t="s">
        <v>1994</v>
      </c>
      <c r="G19" s="289">
        <v>0</v>
      </c>
      <c r="H19" s="289">
        <v>0</v>
      </c>
      <c r="I19" s="289">
        <v>0</v>
      </c>
      <c r="J19" s="289">
        <v>0</v>
      </c>
      <c r="K19" s="289">
        <v>0</v>
      </c>
      <c r="L19" s="289">
        <v>0</v>
      </c>
      <c r="M19" s="289">
        <v>0</v>
      </c>
      <c r="N19" s="289">
        <v>1</v>
      </c>
      <c r="O19" s="289">
        <v>0</v>
      </c>
      <c r="P19" s="289">
        <v>0</v>
      </c>
      <c r="Q19" s="289">
        <v>1</v>
      </c>
      <c r="R19" s="289">
        <v>0</v>
      </c>
      <c r="S19" s="289">
        <v>2</v>
      </c>
    </row>
    <row r="20" spans="1:19" s="309" customFormat="1">
      <c r="A20" s="308">
        <v>15</v>
      </c>
      <c r="B20" s="308" t="s">
        <v>5944</v>
      </c>
      <c r="C20" s="308" t="s">
        <v>2001</v>
      </c>
      <c r="D20" s="308" t="s">
        <v>5530</v>
      </c>
      <c r="E20" s="308" t="s">
        <v>5947</v>
      </c>
      <c r="F20" s="308" t="s">
        <v>5948</v>
      </c>
      <c r="G20" s="308">
        <v>0</v>
      </c>
      <c r="H20" s="308">
        <v>33</v>
      </c>
      <c r="I20" s="308">
        <v>102</v>
      </c>
      <c r="J20" s="308">
        <v>11</v>
      </c>
      <c r="K20" s="308">
        <v>25</v>
      </c>
      <c r="L20" s="308">
        <v>2</v>
      </c>
      <c r="M20" s="308">
        <v>0</v>
      </c>
      <c r="N20" s="308">
        <v>7</v>
      </c>
      <c r="O20" s="308">
        <v>23</v>
      </c>
      <c r="P20" s="308">
        <v>29</v>
      </c>
      <c r="Q20" s="308">
        <v>154</v>
      </c>
      <c r="R20" s="308">
        <v>0</v>
      </c>
      <c r="S20" s="308">
        <v>386</v>
      </c>
    </row>
    <row r="21" spans="1:19">
      <c r="A21" s="289">
        <v>15</v>
      </c>
      <c r="B21" s="289" t="s">
        <v>5944</v>
      </c>
      <c r="C21" s="289" t="s">
        <v>2001</v>
      </c>
      <c r="D21" s="289" t="s">
        <v>5530</v>
      </c>
      <c r="E21" s="289" t="s">
        <v>5947</v>
      </c>
      <c r="F21" s="289" t="s">
        <v>1994</v>
      </c>
      <c r="G21" s="289">
        <v>0</v>
      </c>
      <c r="H21" s="289">
        <v>4</v>
      </c>
      <c r="I21" s="289">
        <v>28</v>
      </c>
      <c r="J21" s="289">
        <v>3</v>
      </c>
      <c r="K21" s="289">
        <v>3</v>
      </c>
      <c r="L21" s="289">
        <v>2</v>
      </c>
      <c r="M21" s="289">
        <v>1</v>
      </c>
      <c r="N21" s="289">
        <v>3</v>
      </c>
      <c r="O21" s="289">
        <v>4</v>
      </c>
      <c r="P21" s="289">
        <v>6</v>
      </c>
      <c r="Q21" s="289">
        <v>13</v>
      </c>
      <c r="R21" s="289">
        <v>0</v>
      </c>
      <c r="S21" s="289">
        <v>67</v>
      </c>
    </row>
    <row r="22" spans="1:19">
      <c r="A22" s="342">
        <v>17</v>
      </c>
      <c r="B22" s="342" t="s">
        <v>5944</v>
      </c>
      <c r="C22" s="342" t="s">
        <v>2002</v>
      </c>
      <c r="D22" s="342" t="s">
        <v>5530</v>
      </c>
      <c r="E22" s="342" t="s">
        <v>5947</v>
      </c>
      <c r="F22" s="342" t="s">
        <v>5948</v>
      </c>
      <c r="G22" s="342">
        <v>610</v>
      </c>
      <c r="H22" s="342">
        <v>327</v>
      </c>
      <c r="I22" s="342">
        <v>829</v>
      </c>
      <c r="J22" s="342">
        <v>252</v>
      </c>
      <c r="K22" s="342">
        <v>184</v>
      </c>
      <c r="L22" s="342">
        <v>78</v>
      </c>
      <c r="M22" s="342">
        <v>102</v>
      </c>
      <c r="N22" s="342">
        <v>126</v>
      </c>
      <c r="O22" s="342">
        <v>5</v>
      </c>
      <c r="P22" s="342">
        <v>0</v>
      </c>
      <c r="Q22" s="342">
        <v>0</v>
      </c>
      <c r="R22" s="342">
        <v>0</v>
      </c>
      <c r="S22" s="342">
        <v>2513</v>
      </c>
    </row>
    <row r="23" spans="1:19">
      <c r="A23" s="342">
        <v>17</v>
      </c>
      <c r="B23" s="342" t="s">
        <v>5944</v>
      </c>
      <c r="C23" s="342" t="s">
        <v>2002</v>
      </c>
      <c r="D23" s="342" t="s">
        <v>5530</v>
      </c>
      <c r="E23" s="342" t="s">
        <v>5947</v>
      </c>
      <c r="F23" s="342" t="s">
        <v>1994</v>
      </c>
      <c r="G23" s="342">
        <v>52</v>
      </c>
      <c r="H23" s="342">
        <v>50</v>
      </c>
      <c r="I23" s="342">
        <v>88</v>
      </c>
      <c r="J23" s="342">
        <v>135</v>
      </c>
      <c r="K23" s="342">
        <v>59</v>
      </c>
      <c r="L23" s="342">
        <v>6</v>
      </c>
      <c r="M23" s="342">
        <v>49</v>
      </c>
      <c r="N23" s="342">
        <v>53</v>
      </c>
      <c r="O23" s="342">
        <v>2</v>
      </c>
      <c r="P23" s="342">
        <v>4</v>
      </c>
      <c r="Q23" s="342">
        <v>2</v>
      </c>
      <c r="R23" s="342">
        <v>1</v>
      </c>
      <c r="S23" s="342">
        <v>501</v>
      </c>
    </row>
    <row r="24" spans="1:19">
      <c r="A24" s="289">
        <v>19</v>
      </c>
      <c r="B24" s="289" t="s">
        <v>5944</v>
      </c>
      <c r="C24" s="289" t="s">
        <v>2003</v>
      </c>
      <c r="D24" s="289" t="s">
        <v>5530</v>
      </c>
      <c r="E24" s="289" t="s">
        <v>5947</v>
      </c>
      <c r="F24" s="289" t="s">
        <v>5948</v>
      </c>
      <c r="G24" s="289">
        <v>45</v>
      </c>
      <c r="H24" s="289">
        <v>36</v>
      </c>
      <c r="I24" s="289">
        <v>0</v>
      </c>
      <c r="J24" s="289">
        <v>6</v>
      </c>
      <c r="K24" s="289">
        <v>13</v>
      </c>
      <c r="L24" s="289">
        <v>21</v>
      </c>
      <c r="M24" s="289">
        <v>4</v>
      </c>
      <c r="N24" s="289">
        <v>235</v>
      </c>
      <c r="O24" s="289">
        <v>133</v>
      </c>
      <c r="P24" s="289">
        <v>870</v>
      </c>
      <c r="Q24" s="289">
        <v>49</v>
      </c>
      <c r="R24" s="289">
        <v>71</v>
      </c>
      <c r="S24" s="289">
        <v>1483</v>
      </c>
    </row>
    <row r="25" spans="1:19">
      <c r="A25" s="289">
        <v>19</v>
      </c>
      <c r="B25" s="289" t="s">
        <v>5944</v>
      </c>
      <c r="C25" s="289" t="s">
        <v>2003</v>
      </c>
      <c r="D25" s="289" t="s">
        <v>5530</v>
      </c>
      <c r="E25" s="289" t="s">
        <v>5947</v>
      </c>
      <c r="F25" s="289" t="s">
        <v>1994</v>
      </c>
      <c r="G25" s="289">
        <v>15</v>
      </c>
      <c r="H25" s="289">
        <v>28</v>
      </c>
      <c r="I25" s="289">
        <v>0</v>
      </c>
      <c r="J25" s="289">
        <v>2</v>
      </c>
      <c r="K25" s="289">
        <v>1</v>
      </c>
      <c r="L25" s="289">
        <v>8</v>
      </c>
      <c r="M25" s="289">
        <v>15</v>
      </c>
      <c r="N25" s="289">
        <v>37</v>
      </c>
      <c r="O25" s="289">
        <v>30</v>
      </c>
      <c r="P25" s="289">
        <v>241</v>
      </c>
      <c r="Q25" s="289">
        <v>26</v>
      </c>
      <c r="R25" s="289">
        <v>46</v>
      </c>
      <c r="S25" s="289">
        <v>449</v>
      </c>
    </row>
    <row r="26" spans="1:19">
      <c r="A26" s="289">
        <v>21</v>
      </c>
      <c r="B26" s="289" t="s">
        <v>5944</v>
      </c>
      <c r="C26" s="289" t="s">
        <v>2004</v>
      </c>
      <c r="D26" s="289" t="s">
        <v>5530</v>
      </c>
      <c r="E26" s="289" t="s">
        <v>5947</v>
      </c>
      <c r="F26" s="289" t="s">
        <v>5948</v>
      </c>
      <c r="G26" s="289">
        <v>5</v>
      </c>
      <c r="H26" s="289">
        <v>0</v>
      </c>
      <c r="I26" s="289">
        <v>36</v>
      </c>
      <c r="J26" s="289">
        <v>7</v>
      </c>
      <c r="K26" s="289">
        <v>13</v>
      </c>
      <c r="L26" s="289">
        <v>0</v>
      </c>
      <c r="M26" s="289">
        <v>0</v>
      </c>
      <c r="N26" s="289">
        <v>189</v>
      </c>
      <c r="O26" s="289">
        <v>1197</v>
      </c>
      <c r="P26" s="289">
        <v>199</v>
      </c>
      <c r="Q26" s="289">
        <v>364</v>
      </c>
      <c r="R26" s="289">
        <v>167</v>
      </c>
      <c r="S26" s="289">
        <v>2177</v>
      </c>
    </row>
    <row r="27" spans="1:19">
      <c r="A27" s="289">
        <v>21</v>
      </c>
      <c r="B27" s="289" t="s">
        <v>5944</v>
      </c>
      <c r="C27" s="289" t="s">
        <v>2004</v>
      </c>
      <c r="D27" s="289" t="s">
        <v>5530</v>
      </c>
      <c r="E27" s="289" t="s">
        <v>5947</v>
      </c>
      <c r="F27" s="289" t="s">
        <v>1994</v>
      </c>
      <c r="G27" s="289">
        <v>2</v>
      </c>
      <c r="H27" s="289">
        <v>0</v>
      </c>
      <c r="I27" s="289">
        <v>14</v>
      </c>
      <c r="J27" s="289">
        <v>2</v>
      </c>
      <c r="K27" s="289">
        <v>7</v>
      </c>
      <c r="L27" s="289">
        <v>3</v>
      </c>
      <c r="M27" s="289">
        <v>1</v>
      </c>
      <c r="N27" s="289">
        <v>25</v>
      </c>
      <c r="O27" s="289">
        <v>174</v>
      </c>
      <c r="P27" s="289">
        <v>44</v>
      </c>
      <c r="Q27" s="289">
        <v>27</v>
      </c>
      <c r="R27" s="289">
        <v>20</v>
      </c>
      <c r="S27" s="289">
        <v>319</v>
      </c>
    </row>
    <row r="28" spans="1:19">
      <c r="A28" s="289">
        <v>23</v>
      </c>
      <c r="B28" s="289" t="s">
        <v>5944</v>
      </c>
      <c r="C28" s="289" t="s">
        <v>5951</v>
      </c>
      <c r="D28" s="289" t="s">
        <v>5530</v>
      </c>
      <c r="E28" s="289" t="s">
        <v>5947</v>
      </c>
      <c r="F28" s="289" t="s">
        <v>5948</v>
      </c>
      <c r="G28" s="289">
        <v>0</v>
      </c>
      <c r="H28" s="289">
        <v>0</v>
      </c>
      <c r="I28" s="289">
        <v>0</v>
      </c>
      <c r="J28" s="289">
        <v>0</v>
      </c>
      <c r="K28" s="289">
        <v>0</v>
      </c>
      <c r="L28" s="289">
        <v>0</v>
      </c>
      <c r="M28" s="289">
        <v>0</v>
      </c>
      <c r="N28" s="289">
        <v>0</v>
      </c>
      <c r="O28" s="289">
        <v>15</v>
      </c>
      <c r="P28" s="289">
        <v>0</v>
      </c>
      <c r="Q28" s="289">
        <v>0</v>
      </c>
      <c r="R28" s="289">
        <v>0</v>
      </c>
      <c r="S28" s="289">
        <v>15</v>
      </c>
    </row>
    <row r="29" spans="1:19">
      <c r="A29" s="289">
        <v>23</v>
      </c>
      <c r="B29" s="289" t="s">
        <v>5944</v>
      </c>
      <c r="C29" s="289" t="s">
        <v>5951</v>
      </c>
      <c r="D29" s="289" t="s">
        <v>5530</v>
      </c>
      <c r="E29" s="289" t="s">
        <v>5947</v>
      </c>
      <c r="F29" s="289" t="s">
        <v>1994</v>
      </c>
      <c r="G29" s="289">
        <v>0</v>
      </c>
      <c r="H29" s="289">
        <v>0</v>
      </c>
      <c r="I29" s="289">
        <v>0</v>
      </c>
      <c r="J29" s="289">
        <v>0</v>
      </c>
      <c r="K29" s="289">
        <v>0</v>
      </c>
      <c r="L29" s="289">
        <v>0</v>
      </c>
      <c r="M29" s="289">
        <v>0</v>
      </c>
      <c r="N29" s="289">
        <v>0</v>
      </c>
      <c r="O29" s="289">
        <v>2</v>
      </c>
      <c r="P29" s="289">
        <v>0</v>
      </c>
      <c r="Q29" s="289">
        <v>0</v>
      </c>
      <c r="R29" s="289">
        <v>0</v>
      </c>
      <c r="S29" s="289">
        <v>2</v>
      </c>
    </row>
    <row r="30" spans="1:19">
      <c r="A30" s="289">
        <v>25</v>
      </c>
      <c r="B30" s="289" t="s">
        <v>5944</v>
      </c>
      <c r="C30" s="289" t="s">
        <v>5952</v>
      </c>
      <c r="D30" s="289" t="s">
        <v>5530</v>
      </c>
      <c r="E30" s="289" t="s">
        <v>5947</v>
      </c>
      <c r="F30" s="289" t="s">
        <v>5948</v>
      </c>
      <c r="G30" s="289">
        <v>0</v>
      </c>
      <c r="H30" s="289">
        <v>0</v>
      </c>
      <c r="I30" s="289">
        <v>0</v>
      </c>
      <c r="J30" s="289">
        <v>0</v>
      </c>
      <c r="K30" s="289">
        <v>0</v>
      </c>
      <c r="L30" s="289">
        <v>0</v>
      </c>
      <c r="M30" s="289">
        <v>0</v>
      </c>
      <c r="N30" s="289">
        <v>0</v>
      </c>
      <c r="O30" s="289">
        <v>15</v>
      </c>
      <c r="P30" s="289">
        <v>0</v>
      </c>
      <c r="Q30" s="289">
        <v>0</v>
      </c>
      <c r="R30" s="289">
        <v>0</v>
      </c>
      <c r="S30" s="289">
        <v>15</v>
      </c>
    </row>
    <row r="31" spans="1:19">
      <c r="A31" s="289">
        <v>25</v>
      </c>
      <c r="B31" s="289" t="s">
        <v>5944</v>
      </c>
      <c r="C31" s="289" t="s">
        <v>5952</v>
      </c>
      <c r="D31" s="289" t="s">
        <v>5530</v>
      </c>
      <c r="E31" s="289" t="s">
        <v>5947</v>
      </c>
      <c r="F31" s="289" t="s">
        <v>1994</v>
      </c>
      <c r="G31" s="289">
        <v>0</v>
      </c>
      <c r="H31" s="289">
        <v>0</v>
      </c>
      <c r="I31" s="289">
        <v>0</v>
      </c>
      <c r="J31" s="289">
        <v>0</v>
      </c>
      <c r="K31" s="289">
        <v>0</v>
      </c>
      <c r="L31" s="289">
        <v>0</v>
      </c>
      <c r="M31" s="289">
        <v>0</v>
      </c>
      <c r="N31" s="289">
        <v>0</v>
      </c>
      <c r="O31" s="289">
        <v>2</v>
      </c>
      <c r="P31" s="289">
        <v>0</v>
      </c>
      <c r="Q31" s="289">
        <v>0</v>
      </c>
      <c r="R31" s="289">
        <v>0</v>
      </c>
      <c r="S31" s="289">
        <v>2</v>
      </c>
    </row>
    <row r="32" spans="1:19" s="315" customFormat="1">
      <c r="A32" s="314">
        <v>27</v>
      </c>
      <c r="B32" s="314" t="s">
        <v>5944</v>
      </c>
      <c r="C32" s="314" t="s">
        <v>2005</v>
      </c>
      <c r="D32" s="314" t="s">
        <v>5530</v>
      </c>
      <c r="E32" s="314" t="s">
        <v>5947</v>
      </c>
      <c r="F32" s="314" t="s">
        <v>5948</v>
      </c>
      <c r="G32" s="314">
        <v>0</v>
      </c>
      <c r="H32" s="314">
        <v>0</v>
      </c>
      <c r="I32" s="314">
        <v>0</v>
      </c>
      <c r="J32" s="314">
        <v>0</v>
      </c>
      <c r="K32" s="314">
        <v>0</v>
      </c>
      <c r="L32" s="314">
        <v>0</v>
      </c>
      <c r="M32" s="314">
        <v>0</v>
      </c>
      <c r="N32" s="314">
        <v>0</v>
      </c>
      <c r="O32" s="314">
        <v>0</v>
      </c>
      <c r="P32" s="314">
        <v>0</v>
      </c>
      <c r="Q32" s="314">
        <v>0</v>
      </c>
      <c r="R32" s="314">
        <v>0</v>
      </c>
      <c r="S32" s="314">
        <v>0</v>
      </c>
    </row>
    <row r="33" spans="1:19">
      <c r="A33" s="289">
        <v>27</v>
      </c>
      <c r="B33" s="289" t="s">
        <v>5944</v>
      </c>
      <c r="C33" s="289" t="s">
        <v>2005</v>
      </c>
      <c r="D33" s="289" t="s">
        <v>5530</v>
      </c>
      <c r="E33" s="289" t="s">
        <v>5947</v>
      </c>
      <c r="F33" s="289" t="s">
        <v>1994</v>
      </c>
      <c r="G33" s="289">
        <v>2</v>
      </c>
      <c r="H33" s="289">
        <v>0</v>
      </c>
      <c r="I33" s="289">
        <v>0</v>
      </c>
      <c r="J33" s="289">
        <v>0</v>
      </c>
      <c r="K33" s="289">
        <v>0</v>
      </c>
      <c r="L33" s="289">
        <v>2</v>
      </c>
      <c r="M33" s="289">
        <v>5</v>
      </c>
      <c r="N33" s="289">
        <v>1</v>
      </c>
      <c r="O33" s="289">
        <v>0</v>
      </c>
      <c r="P33" s="289">
        <v>7</v>
      </c>
      <c r="Q33" s="289">
        <v>0</v>
      </c>
      <c r="R33" s="289">
        <v>1</v>
      </c>
      <c r="S33" s="289">
        <v>18</v>
      </c>
    </row>
    <row r="34" spans="1:19" s="309" customFormat="1">
      <c r="A34" s="308">
        <v>29</v>
      </c>
      <c r="B34" s="308" t="s">
        <v>5944</v>
      </c>
      <c r="C34" s="308" t="s">
        <v>2006</v>
      </c>
      <c r="D34" s="308" t="s">
        <v>5530</v>
      </c>
      <c r="E34" s="308" t="s">
        <v>5947</v>
      </c>
      <c r="F34" s="308" t="s">
        <v>5948</v>
      </c>
      <c r="G34" s="308">
        <v>0</v>
      </c>
      <c r="H34" s="308">
        <v>33</v>
      </c>
      <c r="I34" s="308">
        <v>87</v>
      </c>
      <c r="J34" s="308">
        <v>7</v>
      </c>
      <c r="K34" s="308">
        <v>16</v>
      </c>
      <c r="L34" s="308">
        <v>0</v>
      </c>
      <c r="M34" s="308">
        <v>0</v>
      </c>
      <c r="N34" s="308">
        <v>0</v>
      </c>
      <c r="O34" s="308">
        <v>8</v>
      </c>
      <c r="P34" s="308">
        <v>29</v>
      </c>
      <c r="Q34" s="308">
        <v>138</v>
      </c>
      <c r="R34" s="308">
        <v>0</v>
      </c>
      <c r="S34" s="308">
        <v>318</v>
      </c>
    </row>
    <row r="35" spans="1:19">
      <c r="A35" s="289">
        <v>29</v>
      </c>
      <c r="B35" s="289" t="s">
        <v>5944</v>
      </c>
      <c r="C35" s="289" t="s">
        <v>2006</v>
      </c>
      <c r="D35" s="289" t="s">
        <v>5530</v>
      </c>
      <c r="E35" s="289" t="s">
        <v>5947</v>
      </c>
      <c r="F35" s="289" t="s">
        <v>1994</v>
      </c>
      <c r="G35" s="289">
        <v>0</v>
      </c>
      <c r="H35" s="289">
        <v>4</v>
      </c>
      <c r="I35" s="289">
        <v>17</v>
      </c>
      <c r="J35" s="289">
        <v>2</v>
      </c>
      <c r="K35" s="289">
        <v>1</v>
      </c>
      <c r="L35" s="289">
        <v>0</v>
      </c>
      <c r="M35" s="289">
        <v>0</v>
      </c>
      <c r="N35" s="289">
        <v>0</v>
      </c>
      <c r="O35" s="289">
        <v>1</v>
      </c>
      <c r="P35" s="289">
        <v>6</v>
      </c>
      <c r="Q35" s="289">
        <v>12</v>
      </c>
      <c r="R35" s="289">
        <v>0</v>
      </c>
      <c r="S35" s="289">
        <v>43</v>
      </c>
    </row>
    <row r="36" spans="1:19" s="309" customFormat="1">
      <c r="A36" s="308">
        <v>31</v>
      </c>
      <c r="B36" s="308" t="s">
        <v>5944</v>
      </c>
      <c r="C36" s="308" t="s">
        <v>2007</v>
      </c>
      <c r="D36" s="308" t="s">
        <v>5530</v>
      </c>
      <c r="E36" s="308" t="s">
        <v>5947</v>
      </c>
      <c r="F36" s="308" t="s">
        <v>5948</v>
      </c>
      <c r="G36" s="308">
        <v>0</v>
      </c>
      <c r="H36" s="308">
        <v>33</v>
      </c>
      <c r="I36" s="308">
        <v>92</v>
      </c>
      <c r="J36" s="308">
        <v>17</v>
      </c>
      <c r="K36" s="308">
        <v>20</v>
      </c>
      <c r="L36" s="308">
        <v>0</v>
      </c>
      <c r="M36" s="308">
        <v>0</v>
      </c>
      <c r="N36" s="308">
        <v>2</v>
      </c>
      <c r="O36" s="308">
        <v>10</v>
      </c>
      <c r="P36" s="308">
        <v>29</v>
      </c>
      <c r="Q36" s="308">
        <v>138</v>
      </c>
      <c r="R36" s="308">
        <v>0</v>
      </c>
      <c r="S36" s="308">
        <v>341</v>
      </c>
    </row>
    <row r="37" spans="1:19">
      <c r="A37" s="289">
        <v>31</v>
      </c>
      <c r="B37" s="289" t="s">
        <v>5944</v>
      </c>
      <c r="C37" s="289" t="s">
        <v>2007</v>
      </c>
      <c r="D37" s="289" t="s">
        <v>5530</v>
      </c>
      <c r="E37" s="289" t="s">
        <v>5947</v>
      </c>
      <c r="F37" s="289" t="s">
        <v>1994</v>
      </c>
      <c r="G37" s="289">
        <v>0</v>
      </c>
      <c r="H37" s="289">
        <v>4</v>
      </c>
      <c r="I37" s="289">
        <v>20</v>
      </c>
      <c r="J37" s="289">
        <v>6</v>
      </c>
      <c r="K37" s="289">
        <v>3</v>
      </c>
      <c r="L37" s="289">
        <v>0</v>
      </c>
      <c r="M37" s="289">
        <v>1</v>
      </c>
      <c r="N37" s="289">
        <v>3</v>
      </c>
      <c r="O37" s="289">
        <v>6</v>
      </c>
      <c r="P37" s="289">
        <v>9</v>
      </c>
      <c r="Q37" s="289">
        <v>11</v>
      </c>
      <c r="R37" s="289">
        <v>0</v>
      </c>
      <c r="S37" s="289">
        <v>63</v>
      </c>
    </row>
    <row r="38" spans="1:19" s="311" customFormat="1">
      <c r="A38" s="310">
        <v>33</v>
      </c>
      <c r="B38" s="310" t="s">
        <v>5944</v>
      </c>
      <c r="C38" s="310" t="s">
        <v>2008</v>
      </c>
      <c r="D38" s="310" t="s">
        <v>5530</v>
      </c>
      <c r="E38" s="310" t="s">
        <v>5947</v>
      </c>
      <c r="F38" s="310" t="s">
        <v>5948</v>
      </c>
      <c r="G38" s="310">
        <v>0</v>
      </c>
      <c r="H38" s="310">
        <v>0</v>
      </c>
      <c r="I38" s="310">
        <v>0</v>
      </c>
      <c r="J38" s="310">
        <v>0</v>
      </c>
      <c r="K38" s="310">
        <v>0</v>
      </c>
      <c r="L38" s="310">
        <v>0</v>
      </c>
      <c r="M38" s="310">
        <v>0</v>
      </c>
      <c r="N38" s="310">
        <v>0</v>
      </c>
      <c r="O38" s="310">
        <v>0</v>
      </c>
      <c r="P38" s="310">
        <v>0</v>
      </c>
      <c r="Q38" s="310">
        <v>0</v>
      </c>
      <c r="R38" s="310">
        <v>0</v>
      </c>
      <c r="S38" s="310">
        <v>0</v>
      </c>
    </row>
    <row r="39" spans="1:19">
      <c r="A39" s="289">
        <v>33</v>
      </c>
      <c r="B39" s="289" t="s">
        <v>5944</v>
      </c>
      <c r="C39" s="289" t="s">
        <v>2008</v>
      </c>
      <c r="D39" s="289" t="s">
        <v>5530</v>
      </c>
      <c r="E39" s="289" t="s">
        <v>5947</v>
      </c>
      <c r="F39" s="289" t="s">
        <v>1994</v>
      </c>
      <c r="G39" s="289">
        <v>0</v>
      </c>
      <c r="H39" s="289">
        <v>0</v>
      </c>
      <c r="I39" s="289">
        <v>0</v>
      </c>
      <c r="J39" s="289">
        <v>0</v>
      </c>
      <c r="K39" s="289">
        <v>0</v>
      </c>
      <c r="L39" s="289">
        <v>1</v>
      </c>
      <c r="M39" s="289">
        <v>0</v>
      </c>
      <c r="N39" s="289">
        <v>0</v>
      </c>
      <c r="O39" s="289">
        <v>0</v>
      </c>
      <c r="P39" s="289">
        <v>0</v>
      </c>
      <c r="Q39" s="289">
        <v>0</v>
      </c>
      <c r="R39" s="289">
        <v>0</v>
      </c>
      <c r="S39" s="289">
        <v>1</v>
      </c>
    </row>
    <row r="40" spans="1:19" s="311" customFormat="1">
      <c r="A40" s="310">
        <v>35</v>
      </c>
      <c r="B40" s="310" t="s">
        <v>5944</v>
      </c>
      <c r="C40" s="310" t="s">
        <v>5953</v>
      </c>
      <c r="D40" s="310" t="s">
        <v>5530</v>
      </c>
      <c r="E40" s="310" t="s">
        <v>5947</v>
      </c>
      <c r="F40" s="310" t="s">
        <v>5948</v>
      </c>
      <c r="G40" s="310">
        <v>0</v>
      </c>
      <c r="H40" s="310">
        <v>0</v>
      </c>
      <c r="I40" s="310">
        <v>0</v>
      </c>
      <c r="J40" s="310">
        <v>0</v>
      </c>
      <c r="K40" s="310">
        <v>0</v>
      </c>
      <c r="L40" s="310">
        <v>0</v>
      </c>
      <c r="M40" s="310">
        <v>0</v>
      </c>
      <c r="N40" s="310">
        <v>0</v>
      </c>
      <c r="O40" s="310">
        <v>0</v>
      </c>
      <c r="P40" s="310">
        <v>0</v>
      </c>
      <c r="Q40" s="310">
        <v>0</v>
      </c>
      <c r="R40" s="310">
        <v>0</v>
      </c>
      <c r="S40" s="310">
        <v>0</v>
      </c>
    </row>
    <row r="41" spans="1:19">
      <c r="A41" s="289">
        <v>35</v>
      </c>
      <c r="B41" s="289" t="s">
        <v>5944</v>
      </c>
      <c r="C41" s="289" t="s">
        <v>5953</v>
      </c>
      <c r="D41" s="289" t="s">
        <v>5530</v>
      </c>
      <c r="E41" s="289" t="s">
        <v>5947</v>
      </c>
      <c r="F41" s="289" t="s">
        <v>1994</v>
      </c>
      <c r="G41" s="289">
        <v>0</v>
      </c>
      <c r="H41" s="289">
        <v>0</v>
      </c>
      <c r="I41" s="289">
        <v>0</v>
      </c>
      <c r="J41" s="289">
        <v>0</v>
      </c>
      <c r="K41" s="289">
        <v>0</v>
      </c>
      <c r="L41" s="289">
        <v>0</v>
      </c>
      <c r="M41" s="289">
        <v>0</v>
      </c>
      <c r="N41" s="289">
        <v>0</v>
      </c>
      <c r="O41" s="289">
        <v>0</v>
      </c>
      <c r="P41" s="289">
        <v>0</v>
      </c>
      <c r="Q41" s="289">
        <v>0</v>
      </c>
      <c r="R41" s="289">
        <v>0</v>
      </c>
      <c r="S41" s="289">
        <v>0</v>
      </c>
    </row>
    <row r="42" spans="1:19" s="315" customFormat="1">
      <c r="A42" s="314">
        <v>37</v>
      </c>
      <c r="B42" s="314" t="s">
        <v>5944</v>
      </c>
      <c r="C42" s="314" t="s">
        <v>2009</v>
      </c>
      <c r="D42" s="314" t="s">
        <v>5530</v>
      </c>
      <c r="E42" s="314" t="s">
        <v>5947</v>
      </c>
      <c r="F42" s="314" t="s">
        <v>5948</v>
      </c>
      <c r="G42" s="314">
        <v>0</v>
      </c>
      <c r="H42" s="314">
        <v>21</v>
      </c>
      <c r="I42" s="314">
        <v>0</v>
      </c>
      <c r="J42" s="314">
        <v>5</v>
      </c>
      <c r="K42" s="314">
        <v>4</v>
      </c>
      <c r="L42" s="314">
        <v>0</v>
      </c>
      <c r="M42" s="314">
        <v>0</v>
      </c>
      <c r="N42" s="314">
        <v>4</v>
      </c>
      <c r="O42" s="314">
        <v>0</v>
      </c>
      <c r="P42" s="314">
        <v>0</v>
      </c>
      <c r="Q42" s="314">
        <v>5</v>
      </c>
      <c r="R42" s="314">
        <v>10</v>
      </c>
      <c r="S42" s="314">
        <v>49</v>
      </c>
    </row>
    <row r="43" spans="1:19">
      <c r="A43" s="289">
        <v>37</v>
      </c>
      <c r="B43" s="289" t="s">
        <v>5944</v>
      </c>
      <c r="C43" s="289" t="s">
        <v>2009</v>
      </c>
      <c r="D43" s="289" t="s">
        <v>5530</v>
      </c>
      <c r="E43" s="289" t="s">
        <v>5947</v>
      </c>
      <c r="F43" s="289" t="s">
        <v>1994</v>
      </c>
      <c r="G43" s="289">
        <v>2</v>
      </c>
      <c r="H43" s="289">
        <v>8</v>
      </c>
      <c r="I43" s="289">
        <v>0</v>
      </c>
      <c r="J43" s="289">
        <v>1</v>
      </c>
      <c r="K43" s="289">
        <v>2</v>
      </c>
      <c r="L43" s="289">
        <v>3</v>
      </c>
      <c r="M43" s="289">
        <v>4</v>
      </c>
      <c r="N43" s="289">
        <v>5</v>
      </c>
      <c r="O43" s="289">
        <v>1</v>
      </c>
      <c r="P43" s="289">
        <v>6</v>
      </c>
      <c r="Q43" s="289">
        <v>1</v>
      </c>
      <c r="R43" s="289">
        <v>10</v>
      </c>
      <c r="S43" s="289">
        <v>43</v>
      </c>
    </row>
    <row r="44" spans="1:19" s="311" customFormat="1">
      <c r="A44" s="310">
        <v>39</v>
      </c>
      <c r="B44" s="310" t="s">
        <v>5944</v>
      </c>
      <c r="C44" s="310" t="s">
        <v>2010</v>
      </c>
      <c r="D44" s="310" t="s">
        <v>5530</v>
      </c>
      <c r="E44" s="310" t="s">
        <v>5947</v>
      </c>
      <c r="F44" s="310" t="s">
        <v>5948</v>
      </c>
      <c r="G44" s="310">
        <v>0</v>
      </c>
      <c r="H44" s="310">
        <v>0</v>
      </c>
      <c r="I44" s="310">
        <v>0</v>
      </c>
      <c r="J44" s="310">
        <v>0</v>
      </c>
      <c r="K44" s="310">
        <v>2</v>
      </c>
      <c r="L44" s="310">
        <v>0</v>
      </c>
      <c r="M44" s="310">
        <v>0</v>
      </c>
      <c r="N44" s="310">
        <v>0</v>
      </c>
      <c r="O44" s="310">
        <v>0</v>
      </c>
      <c r="P44" s="310">
        <v>0</v>
      </c>
      <c r="Q44" s="310">
        <v>0</v>
      </c>
      <c r="R44" s="310">
        <v>0</v>
      </c>
      <c r="S44" s="310">
        <v>2</v>
      </c>
    </row>
    <row r="45" spans="1:19">
      <c r="A45" s="289">
        <v>39</v>
      </c>
      <c r="B45" s="289" t="s">
        <v>5944</v>
      </c>
      <c r="C45" s="289" t="s">
        <v>2010</v>
      </c>
      <c r="D45" s="289" t="s">
        <v>5530</v>
      </c>
      <c r="E45" s="289" t="s">
        <v>5947</v>
      </c>
      <c r="F45" s="289" t="s">
        <v>1994</v>
      </c>
      <c r="G45" s="289">
        <v>0</v>
      </c>
      <c r="H45" s="289">
        <v>0</v>
      </c>
      <c r="I45" s="289">
        <v>0</v>
      </c>
      <c r="J45" s="289">
        <v>1</v>
      </c>
      <c r="K45" s="289">
        <v>1</v>
      </c>
      <c r="L45" s="289">
        <v>1</v>
      </c>
      <c r="M45" s="289">
        <v>0</v>
      </c>
      <c r="N45" s="289">
        <v>1</v>
      </c>
      <c r="O45" s="289">
        <v>0</v>
      </c>
      <c r="P45" s="289">
        <v>1</v>
      </c>
      <c r="Q45" s="289">
        <v>0</v>
      </c>
      <c r="R45" s="289">
        <v>1</v>
      </c>
      <c r="S45" s="289">
        <v>6</v>
      </c>
    </row>
    <row r="46" spans="1:19" s="309" customFormat="1">
      <c r="A46" s="308">
        <v>41</v>
      </c>
      <c r="B46" s="308" t="s">
        <v>5944</v>
      </c>
      <c r="C46" s="308" t="s">
        <v>2011</v>
      </c>
      <c r="D46" s="308" t="s">
        <v>5530</v>
      </c>
      <c r="E46" s="308" t="s">
        <v>5947</v>
      </c>
      <c r="F46" s="308" t="s">
        <v>5948</v>
      </c>
      <c r="G46" s="308">
        <v>0</v>
      </c>
      <c r="H46" s="308">
        <v>33</v>
      </c>
      <c r="I46" s="308">
        <v>139</v>
      </c>
      <c r="J46" s="308">
        <v>7</v>
      </c>
      <c r="K46" s="308">
        <v>22</v>
      </c>
      <c r="L46" s="308">
        <v>0</v>
      </c>
      <c r="M46" s="308">
        <v>0</v>
      </c>
      <c r="N46" s="308">
        <v>29</v>
      </c>
      <c r="O46" s="308">
        <v>46</v>
      </c>
      <c r="P46" s="308">
        <v>75</v>
      </c>
      <c r="Q46" s="308">
        <v>253</v>
      </c>
      <c r="R46" s="308">
        <v>11</v>
      </c>
      <c r="S46" s="308">
        <v>615</v>
      </c>
    </row>
    <row r="47" spans="1:19">
      <c r="A47" s="289">
        <v>41</v>
      </c>
      <c r="B47" s="289" t="s">
        <v>5944</v>
      </c>
      <c r="C47" s="289" t="s">
        <v>2011</v>
      </c>
      <c r="D47" s="289" t="s">
        <v>5530</v>
      </c>
      <c r="E47" s="289" t="s">
        <v>5947</v>
      </c>
      <c r="F47" s="289" t="s">
        <v>1994</v>
      </c>
      <c r="G47" s="289">
        <v>0</v>
      </c>
      <c r="H47" s="289">
        <v>4</v>
      </c>
      <c r="I47" s="289">
        <v>36</v>
      </c>
      <c r="J47" s="289">
        <v>3</v>
      </c>
      <c r="K47" s="289">
        <v>6</v>
      </c>
      <c r="L47" s="289">
        <v>0</v>
      </c>
      <c r="M47" s="289">
        <v>1</v>
      </c>
      <c r="N47" s="289">
        <v>10</v>
      </c>
      <c r="O47" s="289">
        <v>10</v>
      </c>
      <c r="P47" s="289">
        <v>16</v>
      </c>
      <c r="Q47" s="289">
        <v>29</v>
      </c>
      <c r="R47" s="289">
        <v>5</v>
      </c>
      <c r="S47" s="289">
        <v>120</v>
      </c>
    </row>
    <row r="48" spans="1:19" s="309" customFormat="1">
      <c r="A48" s="308">
        <v>43</v>
      </c>
      <c r="B48" s="308" t="s">
        <v>5944</v>
      </c>
      <c r="C48" s="308" t="s">
        <v>2012</v>
      </c>
      <c r="D48" s="308" t="s">
        <v>5530</v>
      </c>
      <c r="E48" s="308" t="s">
        <v>5947</v>
      </c>
      <c r="F48" s="308" t="s">
        <v>5948</v>
      </c>
      <c r="G48" s="308">
        <v>0</v>
      </c>
      <c r="H48" s="308">
        <v>35</v>
      </c>
      <c r="I48" s="308">
        <v>109</v>
      </c>
      <c r="J48" s="308">
        <v>9</v>
      </c>
      <c r="K48" s="308">
        <v>16</v>
      </c>
      <c r="L48" s="308">
        <v>2</v>
      </c>
      <c r="M48" s="308">
        <v>0</v>
      </c>
      <c r="N48" s="308">
        <v>0</v>
      </c>
      <c r="O48" s="308">
        <v>9</v>
      </c>
      <c r="P48" s="308">
        <v>30</v>
      </c>
      <c r="Q48" s="308">
        <v>146</v>
      </c>
      <c r="R48" s="308">
        <v>23</v>
      </c>
      <c r="S48" s="308">
        <v>379</v>
      </c>
    </row>
    <row r="49" spans="1:19">
      <c r="A49" s="289">
        <v>43</v>
      </c>
      <c r="B49" s="289" t="s">
        <v>5944</v>
      </c>
      <c r="C49" s="289" t="s">
        <v>2012</v>
      </c>
      <c r="D49" s="289" t="s">
        <v>5530</v>
      </c>
      <c r="E49" s="289" t="s">
        <v>5947</v>
      </c>
      <c r="F49" s="289" t="s">
        <v>1994</v>
      </c>
      <c r="G49" s="289">
        <v>2</v>
      </c>
      <c r="H49" s="289">
        <v>5</v>
      </c>
      <c r="I49" s="289">
        <v>22</v>
      </c>
      <c r="J49" s="289">
        <v>3</v>
      </c>
      <c r="K49" s="289">
        <v>1</v>
      </c>
      <c r="L49" s="289">
        <v>2</v>
      </c>
      <c r="M49" s="289">
        <v>2</v>
      </c>
      <c r="N49" s="289">
        <v>1</v>
      </c>
      <c r="O49" s="289">
        <v>1</v>
      </c>
      <c r="P49" s="289">
        <v>12</v>
      </c>
      <c r="Q49" s="289">
        <v>14</v>
      </c>
      <c r="R49" s="289">
        <v>5</v>
      </c>
      <c r="S49" s="289">
        <v>70</v>
      </c>
    </row>
    <row r="50" spans="1:19">
      <c r="A50" s="289">
        <v>45</v>
      </c>
      <c r="B50" s="289" t="s">
        <v>5944</v>
      </c>
      <c r="C50" s="289" t="s">
        <v>2013</v>
      </c>
      <c r="D50" s="289" t="s">
        <v>5530</v>
      </c>
      <c r="E50" s="289" t="s">
        <v>5947</v>
      </c>
      <c r="F50" s="289" t="s">
        <v>5948</v>
      </c>
      <c r="G50" s="289">
        <v>0</v>
      </c>
      <c r="H50" s="289">
        <v>0</v>
      </c>
      <c r="I50" s="289">
        <v>0</v>
      </c>
      <c r="J50" s="289">
        <v>0</v>
      </c>
      <c r="K50" s="289">
        <v>0</v>
      </c>
      <c r="L50" s="289">
        <v>0</v>
      </c>
      <c r="M50" s="289">
        <v>0</v>
      </c>
      <c r="N50" s="289">
        <v>0</v>
      </c>
      <c r="O50" s="289">
        <v>0</v>
      </c>
      <c r="P50" s="289">
        <v>0</v>
      </c>
      <c r="Q50" s="289">
        <v>0</v>
      </c>
      <c r="R50" s="289">
        <v>0</v>
      </c>
      <c r="S50" s="289">
        <v>0</v>
      </c>
    </row>
    <row r="51" spans="1:19">
      <c r="A51" s="289">
        <v>45</v>
      </c>
      <c r="B51" s="289" t="s">
        <v>5944</v>
      </c>
      <c r="C51" s="289" t="s">
        <v>2013</v>
      </c>
      <c r="D51" s="289" t="s">
        <v>5530</v>
      </c>
      <c r="E51" s="289" t="s">
        <v>5947</v>
      </c>
      <c r="F51" s="289" t="s">
        <v>1994</v>
      </c>
      <c r="G51" s="289">
        <v>2</v>
      </c>
      <c r="H51" s="289">
        <v>0</v>
      </c>
      <c r="I51" s="289">
        <v>7</v>
      </c>
      <c r="J51" s="289">
        <v>0</v>
      </c>
      <c r="K51" s="289">
        <v>1</v>
      </c>
      <c r="L51" s="289">
        <v>2</v>
      </c>
      <c r="M51" s="289">
        <v>1</v>
      </c>
      <c r="N51" s="289">
        <v>2</v>
      </c>
      <c r="O51" s="289">
        <v>0</v>
      </c>
      <c r="P51" s="289">
        <v>6</v>
      </c>
      <c r="Q51" s="289">
        <v>0</v>
      </c>
      <c r="R51" s="289">
        <v>1</v>
      </c>
      <c r="S51" s="289">
        <v>22</v>
      </c>
    </row>
    <row r="52" spans="1:19" s="309" customFormat="1">
      <c r="A52" s="308">
        <v>47</v>
      </c>
      <c r="B52" s="308" t="s">
        <v>5944</v>
      </c>
      <c r="C52" s="308" t="s">
        <v>2014</v>
      </c>
      <c r="D52" s="308" t="s">
        <v>5530</v>
      </c>
      <c r="E52" s="308" t="s">
        <v>5947</v>
      </c>
      <c r="F52" s="308" t="s">
        <v>5948</v>
      </c>
      <c r="G52" s="308">
        <v>0</v>
      </c>
      <c r="H52" s="308">
        <v>33</v>
      </c>
      <c r="I52" s="308">
        <v>90</v>
      </c>
      <c r="J52" s="308">
        <v>7</v>
      </c>
      <c r="K52" s="308">
        <v>28</v>
      </c>
      <c r="L52" s="308">
        <v>0</v>
      </c>
      <c r="M52" s="308">
        <v>0</v>
      </c>
      <c r="N52" s="308">
        <v>0</v>
      </c>
      <c r="O52" s="308">
        <v>21</v>
      </c>
      <c r="P52" s="308">
        <v>40</v>
      </c>
      <c r="Q52" s="308">
        <v>258</v>
      </c>
      <c r="R52" s="308">
        <v>10</v>
      </c>
      <c r="S52" s="308">
        <v>487</v>
      </c>
    </row>
    <row r="53" spans="1:19">
      <c r="A53" s="289">
        <v>47</v>
      </c>
      <c r="B53" s="289" t="s">
        <v>5944</v>
      </c>
      <c r="C53" s="289" t="s">
        <v>2014</v>
      </c>
      <c r="D53" s="289" t="s">
        <v>5530</v>
      </c>
      <c r="E53" s="289" t="s">
        <v>5947</v>
      </c>
      <c r="F53" s="289" t="s">
        <v>1994</v>
      </c>
      <c r="G53" s="289">
        <v>0</v>
      </c>
      <c r="H53" s="289">
        <v>4</v>
      </c>
      <c r="I53" s="289">
        <v>23</v>
      </c>
      <c r="J53" s="289">
        <v>3</v>
      </c>
      <c r="K53" s="289">
        <v>4</v>
      </c>
      <c r="L53" s="289">
        <v>5</v>
      </c>
      <c r="M53" s="289">
        <v>1</v>
      </c>
      <c r="N53" s="289">
        <v>0</v>
      </c>
      <c r="O53" s="289">
        <v>6</v>
      </c>
      <c r="P53" s="289">
        <v>12</v>
      </c>
      <c r="Q53" s="289">
        <v>50</v>
      </c>
      <c r="R53" s="289">
        <v>6</v>
      </c>
      <c r="S53" s="289">
        <v>114</v>
      </c>
    </row>
    <row r="54" spans="1:19" s="311" customFormat="1">
      <c r="A54" s="310">
        <v>49</v>
      </c>
      <c r="B54" s="310" t="s">
        <v>5944</v>
      </c>
      <c r="C54" s="310" t="s">
        <v>2015</v>
      </c>
      <c r="D54" s="310" t="s">
        <v>5530</v>
      </c>
      <c r="E54" s="310" t="s">
        <v>5947</v>
      </c>
      <c r="F54" s="310" t="s">
        <v>5948</v>
      </c>
      <c r="G54" s="310">
        <v>0</v>
      </c>
      <c r="H54" s="310">
        <v>11</v>
      </c>
      <c r="I54" s="310">
        <v>0</v>
      </c>
      <c r="J54" s="310">
        <v>0</v>
      </c>
      <c r="K54" s="310">
        <v>0</v>
      </c>
      <c r="L54" s="310">
        <v>0</v>
      </c>
      <c r="M54" s="310">
        <v>0</v>
      </c>
      <c r="N54" s="310">
        <v>0</v>
      </c>
      <c r="O54" s="310">
        <v>0</v>
      </c>
      <c r="P54" s="310">
        <v>0</v>
      </c>
      <c r="Q54" s="310">
        <v>0</v>
      </c>
      <c r="R54" s="310">
        <v>0</v>
      </c>
      <c r="S54" s="310">
        <v>11</v>
      </c>
    </row>
    <row r="55" spans="1:19">
      <c r="A55" s="289">
        <v>49</v>
      </c>
      <c r="B55" s="289" t="s">
        <v>5944</v>
      </c>
      <c r="C55" s="289" t="s">
        <v>2015</v>
      </c>
      <c r="D55" s="289" t="s">
        <v>5530</v>
      </c>
      <c r="E55" s="289" t="s">
        <v>5947</v>
      </c>
      <c r="F55" s="289" t="s">
        <v>1994</v>
      </c>
      <c r="G55" s="289">
        <v>0</v>
      </c>
      <c r="H55" s="289">
        <v>3</v>
      </c>
      <c r="I55" s="289">
        <v>0</v>
      </c>
      <c r="J55" s="289">
        <v>0</v>
      </c>
      <c r="K55" s="289">
        <v>1</v>
      </c>
      <c r="L55" s="289">
        <v>1</v>
      </c>
      <c r="M55" s="289">
        <v>2</v>
      </c>
      <c r="N55" s="289">
        <v>0</v>
      </c>
      <c r="O55" s="289">
        <v>0</v>
      </c>
      <c r="P55" s="289">
        <v>0</v>
      </c>
      <c r="Q55" s="289">
        <v>0</v>
      </c>
      <c r="R55" s="289">
        <v>0</v>
      </c>
      <c r="S55" s="289">
        <v>7</v>
      </c>
    </row>
    <row r="56" spans="1:19" s="311" customFormat="1">
      <c r="A56" s="310">
        <v>51</v>
      </c>
      <c r="B56" s="310" t="s">
        <v>5944</v>
      </c>
      <c r="C56" s="310" t="s">
        <v>5954</v>
      </c>
      <c r="D56" s="310" t="s">
        <v>5530</v>
      </c>
      <c r="E56" s="310" t="s">
        <v>5947</v>
      </c>
      <c r="F56" s="310" t="s">
        <v>5948</v>
      </c>
      <c r="G56" s="310">
        <v>0</v>
      </c>
      <c r="H56" s="310">
        <v>0</v>
      </c>
      <c r="I56" s="310">
        <v>0</v>
      </c>
      <c r="J56" s="310">
        <v>0</v>
      </c>
      <c r="K56" s="310">
        <v>0</v>
      </c>
      <c r="L56" s="310">
        <v>0</v>
      </c>
      <c r="M56" s="310">
        <v>0</v>
      </c>
      <c r="N56" s="310">
        <v>0</v>
      </c>
      <c r="O56" s="310">
        <v>0</v>
      </c>
      <c r="P56" s="310">
        <v>0</v>
      </c>
      <c r="Q56" s="310">
        <v>0</v>
      </c>
      <c r="R56" s="310">
        <v>0</v>
      </c>
      <c r="S56" s="310">
        <v>0</v>
      </c>
    </row>
    <row r="57" spans="1:19">
      <c r="A57" s="289">
        <v>51</v>
      </c>
      <c r="B57" s="289" t="s">
        <v>5944</v>
      </c>
      <c r="C57" s="289" t="s">
        <v>5954</v>
      </c>
      <c r="D57" s="289" t="s">
        <v>5530</v>
      </c>
      <c r="E57" s="289" t="s">
        <v>5947</v>
      </c>
      <c r="F57" s="289" t="s">
        <v>1994</v>
      </c>
      <c r="G57" s="289">
        <v>0</v>
      </c>
      <c r="H57" s="289">
        <v>0</v>
      </c>
      <c r="I57" s="289">
        <v>0</v>
      </c>
      <c r="J57" s="289">
        <v>0</v>
      </c>
      <c r="K57" s="289">
        <v>0</v>
      </c>
      <c r="L57" s="289">
        <v>0</v>
      </c>
      <c r="M57" s="289">
        <v>0</v>
      </c>
      <c r="N57" s="289">
        <v>0</v>
      </c>
      <c r="O57" s="289">
        <v>1</v>
      </c>
      <c r="P57" s="289">
        <v>0</v>
      </c>
      <c r="Q57" s="289">
        <v>1</v>
      </c>
      <c r="R57" s="289">
        <v>0</v>
      </c>
      <c r="S57" s="289">
        <v>2</v>
      </c>
    </row>
    <row r="60" spans="1:19" s="139" customFormat="1">
      <c r="A60" s="290" t="s">
        <v>5946</v>
      </c>
      <c r="B60" s="290"/>
      <c r="C60" s="290"/>
      <c r="D60" s="290" t="s">
        <v>28</v>
      </c>
      <c r="E60" s="290" t="s">
        <v>29</v>
      </c>
      <c r="F60" s="290"/>
      <c r="G60" s="290" t="s">
        <v>2690</v>
      </c>
      <c r="H60" s="290" t="s">
        <v>2692</v>
      </c>
      <c r="I60" s="290" t="s">
        <v>30</v>
      </c>
    </row>
    <row r="61" spans="1:19">
      <c r="A61" s="289">
        <v>1</v>
      </c>
      <c r="B61" s="289" t="s">
        <v>5944</v>
      </c>
      <c r="C61" s="289" t="s">
        <v>1995</v>
      </c>
      <c r="D61" s="289" t="s">
        <v>5530</v>
      </c>
      <c r="E61" s="289" t="s">
        <v>5947</v>
      </c>
      <c r="F61" s="289" t="s">
        <v>5948</v>
      </c>
      <c r="G61" s="289">
        <v>2</v>
      </c>
      <c r="H61" s="289">
        <v>6</v>
      </c>
      <c r="I61" s="289">
        <v>8</v>
      </c>
      <c r="S61">
        <f>SUM(G61:I61)</f>
        <v>16</v>
      </c>
    </row>
    <row r="62" spans="1:19">
      <c r="A62" s="289">
        <v>1</v>
      </c>
      <c r="B62" s="289" t="s">
        <v>5944</v>
      </c>
      <c r="C62" s="289" t="s">
        <v>1995</v>
      </c>
      <c r="D62" s="289" t="s">
        <v>5530</v>
      </c>
      <c r="E62" s="289" t="s">
        <v>5947</v>
      </c>
      <c r="F62" s="289" t="s">
        <v>1994</v>
      </c>
      <c r="G62" s="289">
        <v>2</v>
      </c>
      <c r="H62" s="289">
        <v>2</v>
      </c>
      <c r="I62" s="289">
        <v>4</v>
      </c>
      <c r="S62" s="288">
        <f t="shared" ref="S62:S101" si="0">SUM(G62:I62)</f>
        <v>8</v>
      </c>
    </row>
    <row r="63" spans="1:19" s="315" customFormat="1">
      <c r="A63" s="314">
        <v>3</v>
      </c>
      <c r="B63" s="314" t="s">
        <v>5944</v>
      </c>
      <c r="C63" s="314" t="s">
        <v>1997</v>
      </c>
      <c r="D63" s="314" t="s">
        <v>5530</v>
      </c>
      <c r="E63" s="314" t="s">
        <v>5947</v>
      </c>
      <c r="F63" s="314" t="s">
        <v>5948</v>
      </c>
      <c r="G63" s="314">
        <v>1</v>
      </c>
      <c r="H63" s="314">
        <v>2</v>
      </c>
      <c r="I63" s="314">
        <v>3</v>
      </c>
      <c r="S63" s="315">
        <f t="shared" si="0"/>
        <v>6</v>
      </c>
    </row>
    <row r="64" spans="1:19">
      <c r="A64" s="289">
        <v>3</v>
      </c>
      <c r="B64" s="289" t="s">
        <v>5944</v>
      </c>
      <c r="C64" s="289" t="s">
        <v>1997</v>
      </c>
      <c r="D64" s="289" t="s">
        <v>5530</v>
      </c>
      <c r="E64" s="289" t="s">
        <v>5947</v>
      </c>
      <c r="F64" s="289" t="s">
        <v>1994</v>
      </c>
      <c r="G64" s="289">
        <v>1</v>
      </c>
      <c r="H64" s="289">
        <v>2</v>
      </c>
      <c r="I64" s="289">
        <v>3</v>
      </c>
      <c r="S64" s="288">
        <f t="shared" si="0"/>
        <v>6</v>
      </c>
    </row>
    <row r="65" spans="1:19" s="315" customFormat="1">
      <c r="A65" s="314">
        <v>5</v>
      </c>
      <c r="B65" s="314" t="s">
        <v>5944</v>
      </c>
      <c r="C65" s="314" t="s">
        <v>1998</v>
      </c>
      <c r="D65" s="314" t="s">
        <v>5530</v>
      </c>
      <c r="E65" s="314" t="s">
        <v>5947</v>
      </c>
      <c r="F65" s="314" t="s">
        <v>5948</v>
      </c>
      <c r="G65" s="314">
        <v>0</v>
      </c>
      <c r="H65" s="314">
        <v>1</v>
      </c>
      <c r="I65" s="314">
        <v>1</v>
      </c>
      <c r="S65" s="315">
        <f t="shared" si="0"/>
        <v>2</v>
      </c>
    </row>
    <row r="66" spans="1:19">
      <c r="A66" s="289">
        <v>5</v>
      </c>
      <c r="B66" s="289" t="s">
        <v>5944</v>
      </c>
      <c r="C66" s="289" t="s">
        <v>1998</v>
      </c>
      <c r="D66" s="289" t="s">
        <v>5530</v>
      </c>
      <c r="E66" s="289" t="s">
        <v>5947</v>
      </c>
      <c r="F66" s="289" t="s">
        <v>1994</v>
      </c>
      <c r="G66" s="289">
        <v>1</v>
      </c>
      <c r="H66" s="289">
        <v>3</v>
      </c>
      <c r="I66" s="289">
        <v>4</v>
      </c>
      <c r="S66" s="288">
        <f t="shared" si="0"/>
        <v>8</v>
      </c>
    </row>
    <row r="67" spans="1:19" s="309" customFormat="1">
      <c r="A67" s="308">
        <v>7</v>
      </c>
      <c r="B67" s="308" t="s">
        <v>5944</v>
      </c>
      <c r="C67" s="308" t="s">
        <v>1999</v>
      </c>
      <c r="D67" s="308" t="s">
        <v>5530</v>
      </c>
      <c r="E67" s="308" t="s">
        <v>5947</v>
      </c>
      <c r="F67" s="308" t="s">
        <v>5948</v>
      </c>
      <c r="G67" s="308">
        <v>9</v>
      </c>
      <c r="H67" s="308">
        <v>6</v>
      </c>
      <c r="I67" s="308">
        <v>15</v>
      </c>
      <c r="S67" s="309">
        <f t="shared" si="0"/>
        <v>30</v>
      </c>
    </row>
    <row r="68" spans="1:19">
      <c r="A68" s="289">
        <v>7</v>
      </c>
      <c r="B68" s="289" t="s">
        <v>5944</v>
      </c>
      <c r="C68" s="289" t="s">
        <v>1999</v>
      </c>
      <c r="D68" s="289" t="s">
        <v>5530</v>
      </c>
      <c r="E68" s="289" t="s">
        <v>5947</v>
      </c>
      <c r="F68" s="289" t="s">
        <v>1994</v>
      </c>
      <c r="G68" s="289">
        <v>2</v>
      </c>
      <c r="H68" s="289">
        <v>4</v>
      </c>
      <c r="I68" s="289">
        <v>6</v>
      </c>
      <c r="S68" s="288">
        <f t="shared" si="0"/>
        <v>12</v>
      </c>
    </row>
    <row r="69" spans="1:19" s="309" customFormat="1">
      <c r="A69" s="308">
        <v>9</v>
      </c>
      <c r="B69" s="308" t="s">
        <v>5944</v>
      </c>
      <c r="C69" s="308" t="s">
        <v>2000</v>
      </c>
      <c r="D69" s="308" t="s">
        <v>5530</v>
      </c>
      <c r="E69" s="308" t="s">
        <v>5947</v>
      </c>
      <c r="F69" s="308" t="s">
        <v>5948</v>
      </c>
      <c r="G69" s="308">
        <v>0</v>
      </c>
      <c r="H69" s="308">
        <v>0</v>
      </c>
      <c r="I69" s="308">
        <v>0</v>
      </c>
      <c r="S69" s="309">
        <f t="shared" si="0"/>
        <v>0</v>
      </c>
    </row>
    <row r="70" spans="1:19">
      <c r="A70" s="289">
        <v>9</v>
      </c>
      <c r="B70" s="289" t="s">
        <v>5944</v>
      </c>
      <c r="C70" s="289" t="s">
        <v>2000</v>
      </c>
      <c r="D70" s="289" t="s">
        <v>5530</v>
      </c>
      <c r="E70" s="289" t="s">
        <v>5947</v>
      </c>
      <c r="F70" s="289" t="s">
        <v>1994</v>
      </c>
      <c r="G70" s="289">
        <v>1</v>
      </c>
      <c r="H70" s="289">
        <v>0</v>
      </c>
      <c r="I70" s="289">
        <v>1</v>
      </c>
      <c r="S70" s="288">
        <f t="shared" si="0"/>
        <v>2</v>
      </c>
    </row>
    <row r="71" spans="1:19" s="309" customFormat="1">
      <c r="A71" s="308">
        <v>11</v>
      </c>
      <c r="B71" s="308" t="s">
        <v>5944</v>
      </c>
      <c r="C71" s="308" t="s">
        <v>2001</v>
      </c>
      <c r="D71" s="308" t="s">
        <v>5530</v>
      </c>
      <c r="E71" s="308" t="s">
        <v>5947</v>
      </c>
      <c r="F71" s="308" t="s">
        <v>5948</v>
      </c>
      <c r="G71" s="308">
        <v>6</v>
      </c>
      <c r="H71" s="308">
        <v>0</v>
      </c>
      <c r="I71" s="308">
        <v>6</v>
      </c>
      <c r="S71" s="309">
        <f t="shared" si="0"/>
        <v>12</v>
      </c>
    </row>
    <row r="72" spans="1:19">
      <c r="A72" s="289">
        <v>11</v>
      </c>
      <c r="B72" s="289" t="s">
        <v>5944</v>
      </c>
      <c r="C72" s="289" t="s">
        <v>2001</v>
      </c>
      <c r="D72" s="289" t="s">
        <v>5530</v>
      </c>
      <c r="E72" s="289" t="s">
        <v>5947</v>
      </c>
      <c r="F72" s="289" t="s">
        <v>1994</v>
      </c>
      <c r="G72" s="289">
        <v>3</v>
      </c>
      <c r="H72" s="289">
        <v>0</v>
      </c>
      <c r="I72" s="289">
        <v>3</v>
      </c>
      <c r="S72" s="288">
        <f t="shared" si="0"/>
        <v>6</v>
      </c>
    </row>
    <row r="73" spans="1:19">
      <c r="A73" s="342">
        <v>13</v>
      </c>
      <c r="B73" s="342" t="s">
        <v>5944</v>
      </c>
      <c r="C73" s="342" t="s">
        <v>2002</v>
      </c>
      <c r="D73" s="342" t="s">
        <v>5530</v>
      </c>
      <c r="E73" s="342" t="s">
        <v>5947</v>
      </c>
      <c r="F73" s="342" t="s">
        <v>5948</v>
      </c>
      <c r="G73" s="342">
        <v>0</v>
      </c>
      <c r="H73" s="342">
        <v>0</v>
      </c>
      <c r="I73" s="342">
        <v>0</v>
      </c>
      <c r="J73" s="343"/>
      <c r="K73" s="343"/>
      <c r="L73" s="343"/>
      <c r="M73" s="343"/>
      <c r="N73" s="343"/>
      <c r="O73" s="343"/>
      <c r="P73" s="343"/>
      <c r="Q73" s="343"/>
      <c r="R73" s="343"/>
      <c r="S73" s="343">
        <f t="shared" si="0"/>
        <v>0</v>
      </c>
    </row>
    <row r="74" spans="1:19">
      <c r="A74" s="342">
        <v>13</v>
      </c>
      <c r="B74" s="342" t="s">
        <v>5944</v>
      </c>
      <c r="C74" s="342" t="s">
        <v>2002</v>
      </c>
      <c r="D74" s="342" t="s">
        <v>5530</v>
      </c>
      <c r="E74" s="342" t="s">
        <v>5947</v>
      </c>
      <c r="F74" s="342" t="s">
        <v>1994</v>
      </c>
      <c r="G74" s="342">
        <v>1</v>
      </c>
      <c r="H74" s="342">
        <v>5</v>
      </c>
      <c r="I74" s="342">
        <v>6</v>
      </c>
      <c r="J74" s="343"/>
      <c r="K74" s="343"/>
      <c r="L74" s="343"/>
      <c r="M74" s="343"/>
      <c r="N74" s="343"/>
      <c r="O74" s="343"/>
      <c r="P74" s="343"/>
      <c r="Q74" s="343"/>
      <c r="R74" s="343"/>
      <c r="S74" s="343">
        <f t="shared" si="0"/>
        <v>12</v>
      </c>
    </row>
    <row r="75" spans="1:19">
      <c r="A75" s="289">
        <v>15</v>
      </c>
      <c r="B75" s="289" t="s">
        <v>5944</v>
      </c>
      <c r="C75" s="289" t="s">
        <v>2003</v>
      </c>
      <c r="D75" s="289" t="s">
        <v>5530</v>
      </c>
      <c r="E75" s="289" t="s">
        <v>5947</v>
      </c>
      <c r="F75" s="289" t="s">
        <v>5948</v>
      </c>
      <c r="G75" s="289">
        <v>7</v>
      </c>
      <c r="H75" s="289">
        <v>57</v>
      </c>
      <c r="I75" s="289">
        <v>64</v>
      </c>
      <c r="S75" s="288">
        <f t="shared" si="0"/>
        <v>128</v>
      </c>
    </row>
    <row r="76" spans="1:19">
      <c r="A76" s="289">
        <v>15</v>
      </c>
      <c r="B76" s="289" t="s">
        <v>5944</v>
      </c>
      <c r="C76" s="289" t="s">
        <v>2003</v>
      </c>
      <c r="D76" s="289" t="s">
        <v>5530</v>
      </c>
      <c r="E76" s="289" t="s">
        <v>5947</v>
      </c>
      <c r="F76" s="289" t="s">
        <v>1994</v>
      </c>
      <c r="G76" s="289">
        <v>1</v>
      </c>
      <c r="H76" s="289">
        <v>8</v>
      </c>
      <c r="I76" s="289">
        <v>9</v>
      </c>
      <c r="S76" s="288">
        <f t="shared" si="0"/>
        <v>18</v>
      </c>
    </row>
    <row r="77" spans="1:19">
      <c r="A77" s="289">
        <v>17</v>
      </c>
      <c r="B77" s="289" t="s">
        <v>5944</v>
      </c>
      <c r="C77" s="289" t="s">
        <v>2004</v>
      </c>
      <c r="D77" s="289" t="s">
        <v>5530</v>
      </c>
      <c r="E77" s="289" t="s">
        <v>5947</v>
      </c>
      <c r="F77" s="289" t="s">
        <v>5948</v>
      </c>
      <c r="G77" s="289">
        <v>746</v>
      </c>
      <c r="H77" s="289">
        <v>202</v>
      </c>
      <c r="I77" s="289">
        <v>948</v>
      </c>
      <c r="S77" s="288">
        <f t="shared" si="0"/>
        <v>1896</v>
      </c>
    </row>
    <row r="78" spans="1:19">
      <c r="A78" s="289">
        <v>17</v>
      </c>
      <c r="B78" s="289" t="s">
        <v>5944</v>
      </c>
      <c r="C78" s="289" t="s">
        <v>2004</v>
      </c>
      <c r="D78" s="289" t="s">
        <v>5530</v>
      </c>
      <c r="E78" s="289" t="s">
        <v>5947</v>
      </c>
      <c r="F78" s="289" t="s">
        <v>1994</v>
      </c>
      <c r="G78" s="289">
        <v>117</v>
      </c>
      <c r="H78" s="289">
        <v>26</v>
      </c>
      <c r="I78" s="289">
        <v>143</v>
      </c>
      <c r="S78" s="288">
        <f t="shared" si="0"/>
        <v>286</v>
      </c>
    </row>
    <row r="79" spans="1:19" s="315" customFormat="1">
      <c r="A79" s="314">
        <v>19</v>
      </c>
      <c r="B79" s="314" t="s">
        <v>5944</v>
      </c>
      <c r="C79" s="314" t="s">
        <v>2005</v>
      </c>
      <c r="D79" s="314" t="s">
        <v>5530</v>
      </c>
      <c r="E79" s="314" t="s">
        <v>5947</v>
      </c>
      <c r="F79" s="314" t="s">
        <v>5948</v>
      </c>
      <c r="G79" s="314">
        <v>0</v>
      </c>
      <c r="H79" s="314">
        <v>0</v>
      </c>
      <c r="I79" s="314">
        <v>0</v>
      </c>
      <c r="S79" s="315">
        <f t="shared" si="0"/>
        <v>0</v>
      </c>
    </row>
    <row r="80" spans="1:19">
      <c r="A80" s="289">
        <v>19</v>
      </c>
      <c r="B80" s="289" t="s">
        <v>5944</v>
      </c>
      <c r="C80" s="289" t="s">
        <v>2005</v>
      </c>
      <c r="D80" s="289" t="s">
        <v>5530</v>
      </c>
      <c r="E80" s="289" t="s">
        <v>5947</v>
      </c>
      <c r="F80" s="289" t="s">
        <v>1994</v>
      </c>
      <c r="G80" s="289">
        <v>1</v>
      </c>
      <c r="H80" s="289">
        <v>1</v>
      </c>
      <c r="I80" s="289">
        <v>2</v>
      </c>
      <c r="S80" s="288">
        <f t="shared" si="0"/>
        <v>4</v>
      </c>
    </row>
    <row r="81" spans="1:19" s="309" customFormat="1">
      <c r="A81" s="308">
        <v>21</v>
      </c>
      <c r="B81" s="308" t="s">
        <v>5944</v>
      </c>
      <c r="C81" s="308" t="s">
        <v>2006</v>
      </c>
      <c r="D81" s="308" t="s">
        <v>5530</v>
      </c>
      <c r="E81" s="308" t="s">
        <v>5947</v>
      </c>
      <c r="F81" s="308" t="s">
        <v>5948</v>
      </c>
      <c r="G81" s="308">
        <v>6</v>
      </c>
      <c r="H81" s="308">
        <v>0</v>
      </c>
      <c r="I81" s="308">
        <v>6</v>
      </c>
      <c r="S81" s="309">
        <f t="shared" si="0"/>
        <v>12</v>
      </c>
    </row>
    <row r="82" spans="1:19">
      <c r="A82" s="289">
        <v>21</v>
      </c>
      <c r="B82" s="289" t="s">
        <v>5944</v>
      </c>
      <c r="C82" s="289" t="s">
        <v>2006</v>
      </c>
      <c r="D82" s="289" t="s">
        <v>5530</v>
      </c>
      <c r="E82" s="289" t="s">
        <v>5947</v>
      </c>
      <c r="F82" s="289" t="s">
        <v>1994</v>
      </c>
      <c r="G82" s="289">
        <v>1</v>
      </c>
      <c r="H82" s="289">
        <v>0</v>
      </c>
      <c r="I82" s="289">
        <v>1</v>
      </c>
      <c r="S82" s="288">
        <f t="shared" si="0"/>
        <v>2</v>
      </c>
    </row>
    <row r="83" spans="1:19" s="309" customFormat="1">
      <c r="A83" s="308">
        <v>23</v>
      </c>
      <c r="B83" s="308" t="s">
        <v>5944</v>
      </c>
      <c r="C83" s="308" t="s">
        <v>2007</v>
      </c>
      <c r="D83" s="308" t="s">
        <v>5530</v>
      </c>
      <c r="E83" s="308" t="s">
        <v>5947</v>
      </c>
      <c r="F83" s="308" t="s">
        <v>5948</v>
      </c>
      <c r="G83" s="308">
        <v>10</v>
      </c>
      <c r="H83" s="308">
        <v>6</v>
      </c>
      <c r="I83" s="308">
        <v>16</v>
      </c>
      <c r="S83" s="309">
        <f t="shared" si="0"/>
        <v>32</v>
      </c>
    </row>
    <row r="84" spans="1:19">
      <c r="A84" s="289">
        <v>23</v>
      </c>
      <c r="B84" s="289" t="s">
        <v>5944</v>
      </c>
      <c r="C84" s="289" t="s">
        <v>2007</v>
      </c>
      <c r="D84" s="289" t="s">
        <v>5530</v>
      </c>
      <c r="E84" s="289" t="s">
        <v>5947</v>
      </c>
      <c r="F84" s="289" t="s">
        <v>1994</v>
      </c>
      <c r="G84" s="289">
        <v>4</v>
      </c>
      <c r="H84" s="289">
        <v>2</v>
      </c>
      <c r="I84" s="289">
        <v>6</v>
      </c>
      <c r="S84" s="288">
        <f t="shared" si="0"/>
        <v>12</v>
      </c>
    </row>
    <row r="85" spans="1:19" s="315" customFormat="1">
      <c r="A85" s="314">
        <v>25</v>
      </c>
      <c r="B85" s="314" t="s">
        <v>5944</v>
      </c>
      <c r="C85" s="314" t="s">
        <v>5953</v>
      </c>
      <c r="D85" s="314" t="s">
        <v>5530</v>
      </c>
      <c r="E85" s="314" t="s">
        <v>5947</v>
      </c>
      <c r="F85" s="314" t="s">
        <v>5948</v>
      </c>
      <c r="G85" s="314">
        <v>0</v>
      </c>
      <c r="H85" s="314">
        <v>1</v>
      </c>
      <c r="I85" s="314">
        <v>1</v>
      </c>
      <c r="S85" s="315">
        <f t="shared" si="0"/>
        <v>2</v>
      </c>
    </row>
    <row r="86" spans="1:19">
      <c r="A86" s="289">
        <v>25</v>
      </c>
      <c r="B86" s="289" t="s">
        <v>5944</v>
      </c>
      <c r="C86" s="289" t="s">
        <v>5953</v>
      </c>
      <c r="D86" s="289" t="s">
        <v>5530</v>
      </c>
      <c r="E86" s="289" t="s">
        <v>5947</v>
      </c>
      <c r="F86" s="289" t="s">
        <v>1994</v>
      </c>
      <c r="G86" s="289">
        <v>0</v>
      </c>
      <c r="H86" s="289">
        <v>1</v>
      </c>
      <c r="I86" s="289">
        <v>1</v>
      </c>
      <c r="S86" s="288">
        <f t="shared" si="0"/>
        <v>2</v>
      </c>
    </row>
    <row r="87" spans="1:19" s="315" customFormat="1">
      <c r="A87" s="314">
        <v>27</v>
      </c>
      <c r="B87" s="314" t="s">
        <v>5944</v>
      </c>
      <c r="C87" s="314" t="s">
        <v>2009</v>
      </c>
      <c r="D87" s="314" t="s">
        <v>5530</v>
      </c>
      <c r="E87" s="314" t="s">
        <v>5947</v>
      </c>
      <c r="F87" s="314" t="s">
        <v>5948</v>
      </c>
      <c r="G87" s="314">
        <v>0</v>
      </c>
      <c r="H87" s="314">
        <v>0</v>
      </c>
      <c r="I87" s="314">
        <v>0</v>
      </c>
      <c r="S87" s="315">
        <f t="shared" si="0"/>
        <v>0</v>
      </c>
    </row>
    <row r="88" spans="1:19">
      <c r="A88" s="289">
        <v>27</v>
      </c>
      <c r="B88" s="289" t="s">
        <v>5944</v>
      </c>
      <c r="C88" s="289" t="s">
        <v>2009</v>
      </c>
      <c r="D88" s="289" t="s">
        <v>5530</v>
      </c>
      <c r="E88" s="289" t="s">
        <v>5947</v>
      </c>
      <c r="F88" s="289" t="s">
        <v>1994</v>
      </c>
      <c r="G88" s="289">
        <v>0</v>
      </c>
      <c r="H88" s="289">
        <v>2</v>
      </c>
      <c r="I88" s="289">
        <v>2</v>
      </c>
      <c r="S88" s="288">
        <f t="shared" si="0"/>
        <v>4</v>
      </c>
    </row>
    <row r="89" spans="1:19" s="315" customFormat="1">
      <c r="A89" s="314">
        <v>29</v>
      </c>
      <c r="B89" s="314" t="s">
        <v>5944</v>
      </c>
      <c r="C89" s="314" t="s">
        <v>2010</v>
      </c>
      <c r="D89" s="314" t="s">
        <v>5530</v>
      </c>
      <c r="E89" s="314" t="s">
        <v>5947</v>
      </c>
      <c r="F89" s="314" t="s">
        <v>5948</v>
      </c>
      <c r="G89" s="314">
        <v>13</v>
      </c>
      <c r="H89" s="314">
        <v>1</v>
      </c>
      <c r="I89" s="314">
        <v>14</v>
      </c>
      <c r="S89" s="315">
        <f t="shared" si="0"/>
        <v>28</v>
      </c>
    </row>
    <row r="90" spans="1:19">
      <c r="A90" s="289">
        <v>29</v>
      </c>
      <c r="B90" s="289" t="s">
        <v>5944</v>
      </c>
      <c r="C90" s="289" t="s">
        <v>2010</v>
      </c>
      <c r="D90" s="289" t="s">
        <v>5530</v>
      </c>
      <c r="E90" s="289" t="s">
        <v>5947</v>
      </c>
      <c r="F90" s="289" t="s">
        <v>1994</v>
      </c>
      <c r="G90" s="289">
        <v>1</v>
      </c>
      <c r="H90" s="289">
        <v>2</v>
      </c>
      <c r="I90" s="289">
        <v>3</v>
      </c>
      <c r="S90" s="288">
        <f t="shared" si="0"/>
        <v>6</v>
      </c>
    </row>
    <row r="91" spans="1:19" s="309" customFormat="1">
      <c r="A91" s="308">
        <v>31</v>
      </c>
      <c r="B91" s="308" t="s">
        <v>5944</v>
      </c>
      <c r="C91" s="308" t="s">
        <v>2011</v>
      </c>
      <c r="D91" s="308" t="s">
        <v>5530</v>
      </c>
      <c r="E91" s="308" t="s">
        <v>5947</v>
      </c>
      <c r="F91" s="308" t="s">
        <v>5948</v>
      </c>
      <c r="G91" s="308">
        <v>7</v>
      </c>
      <c r="H91" s="308">
        <v>1</v>
      </c>
      <c r="I91" s="308">
        <v>8</v>
      </c>
      <c r="S91" s="309">
        <f t="shared" si="0"/>
        <v>16</v>
      </c>
    </row>
    <row r="92" spans="1:19">
      <c r="A92" s="289">
        <v>31</v>
      </c>
      <c r="B92" s="289" t="s">
        <v>5944</v>
      </c>
      <c r="C92" s="289" t="s">
        <v>2011</v>
      </c>
      <c r="D92" s="289" t="s">
        <v>5530</v>
      </c>
      <c r="E92" s="289" t="s">
        <v>5947</v>
      </c>
      <c r="F92" s="289" t="s">
        <v>1994</v>
      </c>
      <c r="G92" s="289">
        <v>2</v>
      </c>
      <c r="H92" s="289">
        <v>1</v>
      </c>
      <c r="I92" s="289">
        <v>3</v>
      </c>
      <c r="S92" s="288">
        <f t="shared" si="0"/>
        <v>6</v>
      </c>
    </row>
    <row r="93" spans="1:19" s="309" customFormat="1">
      <c r="A93" s="308">
        <v>33</v>
      </c>
      <c r="B93" s="308" t="s">
        <v>5944</v>
      </c>
      <c r="C93" s="308" t="s">
        <v>2012</v>
      </c>
      <c r="D93" s="308" t="s">
        <v>5530</v>
      </c>
      <c r="E93" s="308" t="s">
        <v>5947</v>
      </c>
      <c r="F93" s="308" t="s">
        <v>5948</v>
      </c>
      <c r="G93" s="308">
        <v>6</v>
      </c>
      <c r="H93" s="308">
        <v>5</v>
      </c>
      <c r="I93" s="308">
        <v>11</v>
      </c>
      <c r="S93" s="309">
        <f t="shared" si="0"/>
        <v>22</v>
      </c>
    </row>
    <row r="94" spans="1:19">
      <c r="A94" s="289">
        <v>33</v>
      </c>
      <c r="B94" s="289" t="s">
        <v>5944</v>
      </c>
      <c r="C94" s="289" t="s">
        <v>2012</v>
      </c>
      <c r="D94" s="289" t="s">
        <v>5530</v>
      </c>
      <c r="E94" s="289" t="s">
        <v>5947</v>
      </c>
      <c r="F94" s="289" t="s">
        <v>1994</v>
      </c>
      <c r="G94" s="289">
        <v>2</v>
      </c>
      <c r="H94" s="289">
        <v>6</v>
      </c>
      <c r="I94" s="289">
        <v>8</v>
      </c>
      <c r="S94" s="288">
        <f t="shared" si="0"/>
        <v>16</v>
      </c>
    </row>
    <row r="95" spans="1:19">
      <c r="A95" s="289">
        <v>35</v>
      </c>
      <c r="B95" s="289" t="s">
        <v>5944</v>
      </c>
      <c r="C95" s="289" t="s">
        <v>2013</v>
      </c>
      <c r="D95" s="289" t="s">
        <v>5530</v>
      </c>
      <c r="E95" s="289" t="s">
        <v>5947</v>
      </c>
      <c r="F95" s="289" t="s">
        <v>5948</v>
      </c>
      <c r="G95" s="289">
        <v>1</v>
      </c>
      <c r="H95" s="289">
        <v>0</v>
      </c>
      <c r="I95" s="289">
        <v>1</v>
      </c>
      <c r="S95" s="288">
        <f t="shared" si="0"/>
        <v>2</v>
      </c>
    </row>
    <row r="96" spans="1:19">
      <c r="A96" s="289">
        <v>35</v>
      </c>
      <c r="B96" s="289" t="s">
        <v>5944</v>
      </c>
      <c r="C96" s="289" t="s">
        <v>2013</v>
      </c>
      <c r="D96" s="289" t="s">
        <v>5530</v>
      </c>
      <c r="E96" s="289" t="s">
        <v>5947</v>
      </c>
      <c r="F96" s="289" t="s">
        <v>1994</v>
      </c>
      <c r="G96" s="289">
        <v>1</v>
      </c>
      <c r="H96" s="289">
        <v>2</v>
      </c>
      <c r="I96" s="289">
        <v>3</v>
      </c>
      <c r="S96" s="288">
        <f t="shared" si="0"/>
        <v>6</v>
      </c>
    </row>
    <row r="97" spans="1:20" s="309" customFormat="1">
      <c r="A97" s="308">
        <v>37</v>
      </c>
      <c r="B97" s="308" t="s">
        <v>5944</v>
      </c>
      <c r="C97" s="308" t="s">
        <v>2014</v>
      </c>
      <c r="D97" s="308" t="s">
        <v>5530</v>
      </c>
      <c r="E97" s="308" t="s">
        <v>5947</v>
      </c>
      <c r="F97" s="308" t="s">
        <v>5948</v>
      </c>
      <c r="G97" s="308">
        <v>13</v>
      </c>
      <c r="H97" s="308">
        <v>1</v>
      </c>
      <c r="I97" s="308">
        <v>14</v>
      </c>
      <c r="S97" s="309">
        <f t="shared" si="0"/>
        <v>28</v>
      </c>
    </row>
    <row r="98" spans="1:20">
      <c r="A98" s="289">
        <v>37</v>
      </c>
      <c r="B98" s="289" t="s">
        <v>5944</v>
      </c>
      <c r="C98" s="289" t="s">
        <v>2014</v>
      </c>
      <c r="D98" s="289" t="s">
        <v>5530</v>
      </c>
      <c r="E98" s="289" t="s">
        <v>5947</v>
      </c>
      <c r="F98" s="289" t="s">
        <v>1994</v>
      </c>
      <c r="G98" s="289">
        <v>3</v>
      </c>
      <c r="H98" s="289">
        <v>5</v>
      </c>
      <c r="I98" s="289">
        <v>8</v>
      </c>
      <c r="S98" s="288">
        <f t="shared" si="0"/>
        <v>16</v>
      </c>
    </row>
    <row r="99" spans="1:20" s="315" customFormat="1">
      <c r="A99" s="314">
        <v>39</v>
      </c>
      <c r="B99" s="314" t="s">
        <v>5944</v>
      </c>
      <c r="C99" s="314" t="s">
        <v>5954</v>
      </c>
      <c r="D99" s="314" t="s">
        <v>5530</v>
      </c>
      <c r="E99" s="314" t="s">
        <v>5947</v>
      </c>
      <c r="F99" s="314" t="s">
        <v>5948</v>
      </c>
      <c r="G99" s="314">
        <v>0</v>
      </c>
      <c r="H99" s="314">
        <v>10</v>
      </c>
      <c r="I99" s="314">
        <v>10</v>
      </c>
      <c r="S99" s="315">
        <f t="shared" si="0"/>
        <v>20</v>
      </c>
    </row>
    <row r="100" spans="1:20">
      <c r="A100" s="289">
        <v>39</v>
      </c>
      <c r="B100" s="289" t="s">
        <v>5944</v>
      </c>
      <c r="C100" s="289" t="s">
        <v>5954</v>
      </c>
      <c r="D100" s="289" t="s">
        <v>5530</v>
      </c>
      <c r="E100" s="289" t="s">
        <v>5947</v>
      </c>
      <c r="F100" s="289" t="s">
        <v>1994</v>
      </c>
      <c r="G100" s="289">
        <v>0</v>
      </c>
      <c r="H100" s="289">
        <v>2</v>
      </c>
      <c r="I100" s="289">
        <v>2</v>
      </c>
      <c r="S100" s="288">
        <f t="shared" si="0"/>
        <v>4</v>
      </c>
    </row>
    <row r="101" spans="1:20">
      <c r="S101" s="288">
        <f t="shared" si="0"/>
        <v>0</v>
      </c>
    </row>
    <row r="102" spans="1:20">
      <c r="S102">
        <f>SUM(S63+S65+S85+S89+S99)</f>
        <v>58</v>
      </c>
    </row>
    <row r="103" spans="1:20">
      <c r="S103">
        <f>SUM(S64+S66+S80+S86+S88+S90+S100)</f>
        <v>34</v>
      </c>
    </row>
    <row r="104" spans="1:20">
      <c r="T104">
        <f>SUM(S68+S70+S72+S82+S84+S92+S94+S98)</f>
        <v>72</v>
      </c>
    </row>
    <row r="105" spans="1:20">
      <c r="T105">
        <f>SUM(S67+S69+S71+S81+S83+S91+S93+S97)</f>
        <v>152</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50"/>
  <sheetViews>
    <sheetView workbookViewId="0">
      <pane ySplit="10" topLeftCell="A11" activePane="bottomLeft" state="frozen"/>
      <selection pane="bottomLeft" activeCell="A17" sqref="A17"/>
    </sheetView>
  </sheetViews>
  <sheetFormatPr baseColWidth="10" defaultRowHeight="15" x14ac:dyDescent="0"/>
  <cols>
    <col min="1" max="1" width="39.33203125" style="405" customWidth="1"/>
    <col min="2" max="16384" width="10.83203125" style="405"/>
  </cols>
  <sheetData>
    <row r="1" spans="1:13">
      <c r="A1" s="405" t="s">
        <v>8572</v>
      </c>
    </row>
    <row r="3" spans="1:13">
      <c r="A3" s="405" t="s">
        <v>8573</v>
      </c>
    </row>
    <row r="4" spans="1:13">
      <c r="A4" s="405" t="s">
        <v>8574</v>
      </c>
    </row>
    <row r="5" spans="1:13">
      <c r="A5" s="405" t="s">
        <v>8575</v>
      </c>
    </row>
    <row r="6" spans="1:13">
      <c r="A6" s="405" t="s">
        <v>8576</v>
      </c>
    </row>
    <row r="7" spans="1:13">
      <c r="A7" s="405" t="s">
        <v>8577</v>
      </c>
    </row>
    <row r="9" spans="1:13">
      <c r="B9" s="405" t="s">
        <v>28</v>
      </c>
      <c r="C9" s="405" t="s">
        <v>29</v>
      </c>
      <c r="D9" s="405" t="s">
        <v>3988</v>
      </c>
      <c r="E9" s="405" t="s">
        <v>2056</v>
      </c>
      <c r="F9" s="5">
        <v>41640</v>
      </c>
      <c r="G9" s="5">
        <v>41671</v>
      </c>
      <c r="H9" s="5">
        <v>41699</v>
      </c>
      <c r="I9" s="5">
        <v>41730</v>
      </c>
      <c r="J9" s="5">
        <v>41760</v>
      </c>
      <c r="K9" s="405" t="s">
        <v>30</v>
      </c>
      <c r="L9" s="405" t="s">
        <v>2057</v>
      </c>
      <c r="M9" s="405" t="s">
        <v>2058</v>
      </c>
    </row>
    <row r="10" spans="1:13">
      <c r="A10" s="405" t="s">
        <v>2059</v>
      </c>
      <c r="C10" s="405" t="s">
        <v>37</v>
      </c>
      <c r="F10" s="405">
        <v>1435</v>
      </c>
      <c r="G10" s="405">
        <v>3223</v>
      </c>
      <c r="H10" s="405">
        <v>3290</v>
      </c>
      <c r="I10" s="405">
        <v>4440</v>
      </c>
      <c r="J10" s="405">
        <v>1930</v>
      </c>
      <c r="K10" s="405">
        <v>14318</v>
      </c>
      <c r="L10" s="405">
        <v>10404</v>
      </c>
      <c r="M10" s="405">
        <v>3914</v>
      </c>
    </row>
    <row r="11" spans="1:13">
      <c r="A11" s="405" t="s">
        <v>8578</v>
      </c>
      <c r="B11" s="405" t="s">
        <v>8579</v>
      </c>
      <c r="C11" s="405" t="s">
        <v>37</v>
      </c>
      <c r="D11" s="405" t="s">
        <v>8580</v>
      </c>
      <c r="E11" s="405" t="s">
        <v>8581</v>
      </c>
      <c r="F11" s="405">
        <v>1</v>
      </c>
      <c r="G11" s="405">
        <v>14</v>
      </c>
      <c r="H11" s="405">
        <v>45</v>
      </c>
      <c r="I11" s="405">
        <v>60</v>
      </c>
      <c r="J11" s="405">
        <v>27</v>
      </c>
      <c r="K11" s="405">
        <v>147</v>
      </c>
      <c r="L11" s="405">
        <v>77</v>
      </c>
      <c r="M11" s="405">
        <v>70</v>
      </c>
    </row>
    <row r="12" spans="1:13">
      <c r="A12" s="405">
        <v>291</v>
      </c>
      <c r="B12" s="405">
        <v>10.230700000000001</v>
      </c>
      <c r="C12" s="405" t="s">
        <v>37</v>
      </c>
      <c r="D12" s="405" t="s">
        <v>8582</v>
      </c>
      <c r="F12" s="405">
        <v>0</v>
      </c>
      <c r="G12" s="405">
        <v>0</v>
      </c>
      <c r="H12" s="405">
        <v>0</v>
      </c>
      <c r="I12" s="405">
        <v>0</v>
      </c>
      <c r="J12" s="405">
        <v>0</v>
      </c>
      <c r="K12" s="405">
        <v>0</v>
      </c>
      <c r="L12" s="405">
        <v>0</v>
      </c>
      <c r="M12" s="405">
        <v>0</v>
      </c>
    </row>
    <row r="13" spans="1:13">
      <c r="A13" s="405" t="s">
        <v>8583</v>
      </c>
      <c r="B13" s="405" t="s">
        <v>8584</v>
      </c>
      <c r="C13" s="405" t="s">
        <v>37</v>
      </c>
      <c r="D13" s="405" t="s">
        <v>8585</v>
      </c>
      <c r="F13" s="405">
        <v>0</v>
      </c>
      <c r="G13" s="405">
        <v>0</v>
      </c>
      <c r="H13" s="405">
        <v>0</v>
      </c>
      <c r="I13" s="405">
        <v>0</v>
      </c>
      <c r="J13" s="405">
        <v>0</v>
      </c>
      <c r="K13" s="405">
        <v>0</v>
      </c>
      <c r="L13" s="405">
        <v>0</v>
      </c>
      <c r="M13" s="405">
        <v>0</v>
      </c>
    </row>
    <row r="14" spans="1:13">
      <c r="A14" s="405" t="s">
        <v>8586</v>
      </c>
      <c r="B14" s="405" t="s">
        <v>8587</v>
      </c>
      <c r="C14" s="405" t="s">
        <v>37</v>
      </c>
      <c r="D14" s="405" t="s">
        <v>8588</v>
      </c>
      <c r="F14" s="405">
        <v>0</v>
      </c>
      <c r="G14" s="405">
        <v>0</v>
      </c>
      <c r="H14" s="405">
        <v>0</v>
      </c>
      <c r="I14" s="405">
        <v>0</v>
      </c>
      <c r="J14" s="405">
        <v>0</v>
      </c>
      <c r="K14" s="405">
        <v>0</v>
      </c>
      <c r="L14" s="405">
        <v>0</v>
      </c>
      <c r="M14" s="405">
        <v>0</v>
      </c>
    </row>
    <row r="15" spans="1:13">
      <c r="A15" s="405" t="s">
        <v>8589</v>
      </c>
      <c r="B15" s="405" t="s">
        <v>8590</v>
      </c>
      <c r="C15" s="405" t="s">
        <v>37</v>
      </c>
      <c r="D15" s="405" t="s">
        <v>8591</v>
      </c>
      <c r="E15" s="405" t="s">
        <v>8592</v>
      </c>
      <c r="F15" s="405">
        <v>0</v>
      </c>
      <c r="G15" s="405">
        <v>0</v>
      </c>
      <c r="H15" s="405">
        <v>0</v>
      </c>
      <c r="I15" s="405">
        <v>0</v>
      </c>
      <c r="J15" s="405">
        <v>0</v>
      </c>
      <c r="K15" s="405">
        <v>0</v>
      </c>
      <c r="L15" s="405">
        <v>0</v>
      </c>
      <c r="M15" s="405">
        <v>0</v>
      </c>
    </row>
    <row r="16" spans="1:13">
      <c r="A16" s="405" t="s">
        <v>8593</v>
      </c>
      <c r="B16" s="405" t="s">
        <v>8590</v>
      </c>
      <c r="C16" s="405" t="s">
        <v>37</v>
      </c>
      <c r="D16" s="405" t="s">
        <v>8594</v>
      </c>
      <c r="F16" s="405">
        <v>0</v>
      </c>
      <c r="G16" s="405">
        <v>0</v>
      </c>
      <c r="H16" s="405">
        <v>0</v>
      </c>
      <c r="I16" s="405">
        <v>0</v>
      </c>
      <c r="J16" s="405">
        <v>0</v>
      </c>
      <c r="K16" s="405">
        <v>0</v>
      </c>
      <c r="L16" s="405">
        <v>0</v>
      </c>
      <c r="M16" s="405">
        <v>0</v>
      </c>
    </row>
    <row r="17" spans="1:13">
      <c r="A17" s="405" t="s">
        <v>8595</v>
      </c>
      <c r="B17" s="405" t="s">
        <v>8596</v>
      </c>
      <c r="C17" s="405" t="s">
        <v>37</v>
      </c>
      <c r="D17" s="405" t="s">
        <v>8597</v>
      </c>
      <c r="F17" s="405">
        <v>0</v>
      </c>
      <c r="G17" s="405">
        <v>0</v>
      </c>
      <c r="H17" s="405">
        <v>0</v>
      </c>
      <c r="I17" s="405">
        <v>0</v>
      </c>
      <c r="J17" s="405">
        <v>0</v>
      </c>
      <c r="K17" s="405">
        <v>0</v>
      </c>
      <c r="L17" s="405">
        <v>0</v>
      </c>
      <c r="M17" s="405">
        <v>0</v>
      </c>
    </row>
    <row r="18" spans="1:13">
      <c r="A18" s="405" t="s">
        <v>8598</v>
      </c>
      <c r="B18" s="405" t="s">
        <v>8599</v>
      </c>
      <c r="C18" s="405" t="s">
        <v>37</v>
      </c>
      <c r="D18" s="5">
        <v>866723</v>
      </c>
      <c r="F18" s="405">
        <v>4</v>
      </c>
      <c r="G18" s="405">
        <v>2</v>
      </c>
      <c r="H18" s="405">
        <v>0</v>
      </c>
      <c r="I18" s="405">
        <v>1</v>
      </c>
      <c r="J18" s="405">
        <v>4</v>
      </c>
      <c r="K18" s="405">
        <v>11</v>
      </c>
      <c r="L18" s="405">
        <v>5</v>
      </c>
      <c r="M18" s="405">
        <v>6</v>
      </c>
    </row>
    <row r="19" spans="1:13">
      <c r="A19" s="405" t="s">
        <v>8600</v>
      </c>
      <c r="B19" s="405" t="s">
        <v>8599</v>
      </c>
      <c r="C19" s="405" t="s">
        <v>37</v>
      </c>
      <c r="D19" s="405" t="s">
        <v>8601</v>
      </c>
      <c r="F19" s="405">
        <v>0</v>
      </c>
      <c r="G19" s="405">
        <v>0</v>
      </c>
      <c r="H19" s="405">
        <v>0</v>
      </c>
      <c r="I19" s="405">
        <v>0</v>
      </c>
      <c r="J19" s="405">
        <v>0</v>
      </c>
      <c r="K19" s="405">
        <v>0</v>
      </c>
      <c r="L19" s="405">
        <v>0</v>
      </c>
      <c r="M19" s="405">
        <v>0</v>
      </c>
    </row>
    <row r="20" spans="1:13">
      <c r="A20" s="405" t="s">
        <v>8602</v>
      </c>
      <c r="B20" s="405" t="s">
        <v>8599</v>
      </c>
      <c r="C20" s="405" t="s">
        <v>37</v>
      </c>
      <c r="D20" s="405" t="s">
        <v>8603</v>
      </c>
      <c r="E20" s="405" t="s">
        <v>8604</v>
      </c>
      <c r="F20" s="405">
        <v>0</v>
      </c>
      <c r="G20" s="405">
        <v>0</v>
      </c>
      <c r="H20" s="405">
        <v>0</v>
      </c>
      <c r="I20" s="405">
        <v>0</v>
      </c>
      <c r="J20" s="405">
        <v>0</v>
      </c>
      <c r="K20" s="405">
        <v>0</v>
      </c>
      <c r="L20" s="405">
        <v>0</v>
      </c>
      <c r="M20" s="405">
        <v>0</v>
      </c>
    </row>
    <row r="21" spans="1:13">
      <c r="A21" s="405" t="s">
        <v>8605</v>
      </c>
      <c r="B21" s="405" t="s">
        <v>8599</v>
      </c>
      <c r="C21" s="405" t="s">
        <v>37</v>
      </c>
      <c r="D21" s="405" t="s">
        <v>8606</v>
      </c>
      <c r="F21" s="405">
        <v>2</v>
      </c>
      <c r="G21" s="405">
        <v>1</v>
      </c>
      <c r="H21" s="405">
        <v>1</v>
      </c>
      <c r="I21" s="405">
        <v>3</v>
      </c>
      <c r="J21" s="405">
        <v>0</v>
      </c>
      <c r="K21" s="405">
        <v>7</v>
      </c>
      <c r="L21" s="405">
        <v>7</v>
      </c>
      <c r="M21" s="405">
        <v>0</v>
      </c>
    </row>
    <row r="22" spans="1:13">
      <c r="A22" s="405" t="s">
        <v>8607</v>
      </c>
      <c r="B22" s="405" t="s">
        <v>8608</v>
      </c>
      <c r="C22" s="405" t="s">
        <v>37</v>
      </c>
      <c r="D22" s="405" t="s">
        <v>8609</v>
      </c>
      <c r="F22" s="405">
        <v>0</v>
      </c>
      <c r="G22" s="405">
        <v>0</v>
      </c>
      <c r="H22" s="405">
        <v>0</v>
      </c>
      <c r="I22" s="405">
        <v>0</v>
      </c>
      <c r="J22" s="405">
        <v>0</v>
      </c>
      <c r="K22" s="405">
        <v>0</v>
      </c>
      <c r="L22" s="405">
        <v>0</v>
      </c>
      <c r="M22" s="405">
        <v>0</v>
      </c>
    </row>
    <row r="23" spans="1:13">
      <c r="A23" s="405" t="s">
        <v>8610</v>
      </c>
      <c r="B23" s="405" t="s">
        <v>8611</v>
      </c>
      <c r="C23" s="405" t="s">
        <v>37</v>
      </c>
      <c r="D23" s="405" t="s">
        <v>8612</v>
      </c>
      <c r="F23" s="405">
        <v>0</v>
      </c>
      <c r="G23" s="405">
        <v>0</v>
      </c>
      <c r="H23" s="405">
        <v>0</v>
      </c>
      <c r="I23" s="405">
        <v>0</v>
      </c>
      <c r="J23" s="405">
        <v>0</v>
      </c>
      <c r="K23" s="405">
        <v>0</v>
      </c>
      <c r="L23" s="405">
        <v>0</v>
      </c>
      <c r="M23" s="405">
        <v>0</v>
      </c>
    </row>
    <row r="24" spans="1:13">
      <c r="A24" s="405" t="s">
        <v>8613</v>
      </c>
      <c r="B24" s="405" t="s">
        <v>8614</v>
      </c>
      <c r="C24" s="405" t="s">
        <v>37</v>
      </c>
      <c r="D24" s="5">
        <v>1068702</v>
      </c>
      <c r="F24" s="405">
        <v>0</v>
      </c>
      <c r="G24" s="405">
        <v>0</v>
      </c>
      <c r="H24" s="405">
        <v>0</v>
      </c>
      <c r="I24" s="405">
        <v>0</v>
      </c>
      <c r="J24" s="405">
        <v>1</v>
      </c>
      <c r="K24" s="405">
        <v>1</v>
      </c>
      <c r="L24" s="405">
        <v>1</v>
      </c>
      <c r="M24" s="405">
        <v>0</v>
      </c>
    </row>
    <row r="25" spans="1:13">
      <c r="A25" s="405" t="s">
        <v>8615</v>
      </c>
      <c r="B25" s="405" t="s">
        <v>8616</v>
      </c>
      <c r="C25" s="405" t="s">
        <v>37</v>
      </c>
      <c r="D25" s="405" t="s">
        <v>8617</v>
      </c>
      <c r="F25" s="405">
        <v>0</v>
      </c>
      <c r="G25" s="405">
        <v>0</v>
      </c>
      <c r="H25" s="405">
        <v>0</v>
      </c>
      <c r="I25" s="405">
        <v>0</v>
      </c>
      <c r="J25" s="405">
        <v>0</v>
      </c>
      <c r="K25" s="405">
        <v>0</v>
      </c>
      <c r="L25" s="405">
        <v>0</v>
      </c>
      <c r="M25" s="405">
        <v>0</v>
      </c>
    </row>
    <row r="26" spans="1:13">
      <c r="A26" s="405" t="s">
        <v>8618</v>
      </c>
      <c r="B26" s="405" t="s">
        <v>8619</v>
      </c>
      <c r="C26" s="405" t="s">
        <v>37</v>
      </c>
      <c r="D26" s="405" t="s">
        <v>8620</v>
      </c>
      <c r="F26" s="405">
        <v>0</v>
      </c>
      <c r="G26" s="405">
        <v>0</v>
      </c>
      <c r="H26" s="405">
        <v>0</v>
      </c>
      <c r="I26" s="405">
        <v>0</v>
      </c>
      <c r="J26" s="405">
        <v>0</v>
      </c>
      <c r="K26" s="405">
        <v>0</v>
      </c>
      <c r="L26" s="405">
        <v>0</v>
      </c>
      <c r="M26" s="405">
        <v>0</v>
      </c>
    </row>
    <row r="27" spans="1:13">
      <c r="A27" s="405" t="s">
        <v>8621</v>
      </c>
      <c r="B27" s="405" t="s">
        <v>8622</v>
      </c>
      <c r="C27" s="405" t="s">
        <v>37</v>
      </c>
      <c r="D27" s="5">
        <v>1585520</v>
      </c>
      <c r="F27" s="405">
        <v>1</v>
      </c>
      <c r="G27" s="405">
        <v>0</v>
      </c>
      <c r="H27" s="405">
        <v>14</v>
      </c>
      <c r="I27" s="405">
        <v>8</v>
      </c>
      <c r="J27" s="405">
        <v>6</v>
      </c>
      <c r="K27" s="405">
        <v>29</v>
      </c>
      <c r="L27" s="405">
        <v>24</v>
      </c>
      <c r="M27" s="405">
        <v>5</v>
      </c>
    </row>
    <row r="28" spans="1:13">
      <c r="A28" s="405" t="s">
        <v>8623</v>
      </c>
      <c r="B28" s="405" t="s">
        <v>8624</v>
      </c>
      <c r="C28" s="405" t="s">
        <v>37</v>
      </c>
      <c r="D28" s="5">
        <v>1633732</v>
      </c>
      <c r="F28" s="405">
        <v>0</v>
      </c>
      <c r="G28" s="405">
        <v>0</v>
      </c>
      <c r="H28" s="405">
        <v>0</v>
      </c>
      <c r="I28" s="405">
        <v>0</v>
      </c>
      <c r="J28" s="405">
        <v>0</v>
      </c>
      <c r="K28" s="405">
        <v>0</v>
      </c>
      <c r="L28" s="405">
        <v>0</v>
      </c>
      <c r="M28" s="405">
        <v>0</v>
      </c>
    </row>
    <row r="29" spans="1:13">
      <c r="A29" s="405" t="s">
        <v>2936</v>
      </c>
      <c r="B29" s="405" t="s">
        <v>8625</v>
      </c>
      <c r="C29" s="405" t="s">
        <v>37</v>
      </c>
      <c r="D29" s="5">
        <v>1860183</v>
      </c>
      <c r="F29" s="405">
        <v>0</v>
      </c>
      <c r="G29" s="405">
        <v>6</v>
      </c>
      <c r="H29" s="405">
        <v>0</v>
      </c>
      <c r="I29" s="405">
        <v>6</v>
      </c>
      <c r="J29" s="405">
        <v>0</v>
      </c>
      <c r="K29" s="405">
        <v>12</v>
      </c>
      <c r="L29" s="405">
        <v>7</v>
      </c>
      <c r="M29" s="405">
        <v>5</v>
      </c>
    </row>
    <row r="30" spans="1:13">
      <c r="A30" s="405" t="s">
        <v>8626</v>
      </c>
      <c r="B30" s="405" t="s">
        <v>8627</v>
      </c>
      <c r="C30" s="405" t="s">
        <v>37</v>
      </c>
      <c r="D30" s="405" t="s">
        <v>8628</v>
      </c>
      <c r="E30" s="405" t="s">
        <v>8629</v>
      </c>
      <c r="F30" s="405">
        <v>0</v>
      </c>
      <c r="G30" s="405">
        <v>0</v>
      </c>
      <c r="H30" s="405">
        <v>0</v>
      </c>
      <c r="I30" s="405">
        <v>0</v>
      </c>
      <c r="J30" s="405">
        <v>0</v>
      </c>
      <c r="K30" s="405">
        <v>0</v>
      </c>
      <c r="L30" s="405">
        <v>0</v>
      </c>
      <c r="M30" s="405">
        <v>0</v>
      </c>
    </row>
    <row r="31" spans="1:13">
      <c r="A31" s="405" t="s">
        <v>8630</v>
      </c>
      <c r="B31" s="405" t="s">
        <v>8590</v>
      </c>
      <c r="C31" s="405" t="s">
        <v>37</v>
      </c>
      <c r="D31" s="5">
        <v>2362390</v>
      </c>
      <c r="F31" s="405">
        <v>0</v>
      </c>
      <c r="G31" s="405">
        <v>0</v>
      </c>
      <c r="H31" s="405">
        <v>0</v>
      </c>
      <c r="I31" s="405">
        <v>0</v>
      </c>
      <c r="J31" s="405">
        <v>0</v>
      </c>
      <c r="K31" s="405">
        <v>0</v>
      </c>
      <c r="L31" s="405">
        <v>0</v>
      </c>
      <c r="M31" s="405">
        <v>0</v>
      </c>
    </row>
    <row r="32" spans="1:13">
      <c r="A32" s="405" t="s">
        <v>2903</v>
      </c>
      <c r="B32" s="405" t="s">
        <v>8631</v>
      </c>
      <c r="C32" s="405" t="s">
        <v>37</v>
      </c>
      <c r="D32" s="5">
        <v>2371156</v>
      </c>
      <c r="F32" s="405">
        <v>1</v>
      </c>
      <c r="G32" s="405">
        <v>2</v>
      </c>
      <c r="H32" s="405">
        <v>3</v>
      </c>
      <c r="I32" s="405">
        <v>3</v>
      </c>
      <c r="J32" s="405">
        <v>2</v>
      </c>
      <c r="K32" s="405">
        <v>11</v>
      </c>
      <c r="L32" s="405">
        <v>9</v>
      </c>
      <c r="M32" s="405">
        <v>2</v>
      </c>
    </row>
    <row r="33" spans="1:13">
      <c r="A33" s="405" t="s">
        <v>8632</v>
      </c>
      <c r="B33" s="405" t="s">
        <v>3994</v>
      </c>
      <c r="C33" s="405" t="s">
        <v>37</v>
      </c>
      <c r="D33" s="405" t="s">
        <v>8633</v>
      </c>
      <c r="F33" s="405">
        <v>0</v>
      </c>
      <c r="G33" s="405">
        <v>0</v>
      </c>
      <c r="H33" s="405">
        <v>0</v>
      </c>
      <c r="I33" s="405">
        <v>0</v>
      </c>
      <c r="J33" s="405">
        <v>0</v>
      </c>
      <c r="K33" s="405">
        <v>0</v>
      </c>
      <c r="L33" s="405">
        <v>0</v>
      </c>
      <c r="M33" s="405">
        <v>0</v>
      </c>
    </row>
    <row r="34" spans="1:13">
      <c r="A34" s="405" t="s">
        <v>8634</v>
      </c>
      <c r="B34" s="405" t="s">
        <v>8635</v>
      </c>
      <c r="C34" s="405" t="s">
        <v>37</v>
      </c>
      <c r="D34" s="5">
        <v>2475616</v>
      </c>
      <c r="F34" s="405">
        <v>0</v>
      </c>
      <c r="G34" s="405">
        <v>0</v>
      </c>
      <c r="H34" s="405">
        <v>0</v>
      </c>
      <c r="I34" s="405">
        <v>0</v>
      </c>
      <c r="J34" s="405">
        <v>0</v>
      </c>
      <c r="K34" s="405">
        <v>0</v>
      </c>
      <c r="L34" s="405">
        <v>0</v>
      </c>
      <c r="M34" s="405">
        <v>0</v>
      </c>
    </row>
    <row r="35" spans="1:13">
      <c r="A35" s="405" t="s">
        <v>8636</v>
      </c>
      <c r="B35" s="405" t="s">
        <v>8637</v>
      </c>
      <c r="C35" s="405" t="s">
        <v>37</v>
      </c>
      <c r="D35" s="5">
        <v>2610025</v>
      </c>
      <c r="E35" s="405" t="s">
        <v>8638</v>
      </c>
      <c r="F35" s="405">
        <v>0</v>
      </c>
      <c r="G35" s="405">
        <v>0</v>
      </c>
      <c r="H35" s="405">
        <v>0</v>
      </c>
      <c r="I35" s="405">
        <v>0</v>
      </c>
      <c r="J35" s="405">
        <v>0</v>
      </c>
      <c r="K35" s="405">
        <v>0</v>
      </c>
      <c r="L35" s="405">
        <v>0</v>
      </c>
      <c r="M35" s="405">
        <v>0</v>
      </c>
    </row>
    <row r="36" spans="1:13">
      <c r="A36" s="405" t="s">
        <v>8639</v>
      </c>
      <c r="B36" s="405" t="s">
        <v>8637</v>
      </c>
      <c r="C36" s="405" t="s">
        <v>37</v>
      </c>
      <c r="D36" s="5">
        <v>2809813</v>
      </c>
      <c r="F36" s="405">
        <v>0</v>
      </c>
      <c r="G36" s="405">
        <v>0</v>
      </c>
      <c r="H36" s="405">
        <v>0</v>
      </c>
      <c r="I36" s="405">
        <v>0</v>
      </c>
      <c r="J36" s="405">
        <v>0</v>
      </c>
      <c r="K36" s="405">
        <v>0</v>
      </c>
      <c r="L36" s="405">
        <v>0</v>
      </c>
      <c r="M36" s="405">
        <v>0</v>
      </c>
    </row>
    <row r="37" spans="1:13">
      <c r="A37" s="405" t="s">
        <v>8640</v>
      </c>
      <c r="B37" s="405" t="s">
        <v>3891</v>
      </c>
      <c r="C37" s="405" t="s">
        <v>37</v>
      </c>
      <c r="D37" s="5">
        <v>2856198</v>
      </c>
      <c r="E37" s="405" t="s">
        <v>2452</v>
      </c>
      <c r="F37" s="405">
        <v>0</v>
      </c>
      <c r="G37" s="405">
        <v>0</v>
      </c>
      <c r="H37" s="405">
        <v>2</v>
      </c>
      <c r="I37" s="405">
        <v>20</v>
      </c>
      <c r="J37" s="405">
        <v>1</v>
      </c>
      <c r="K37" s="405">
        <v>23</v>
      </c>
      <c r="L37" s="405">
        <v>19</v>
      </c>
      <c r="M37" s="405">
        <v>4</v>
      </c>
    </row>
    <row r="38" spans="1:13">
      <c r="A38" s="405" t="s">
        <v>8641</v>
      </c>
      <c r="B38" s="405" t="s">
        <v>8642</v>
      </c>
      <c r="C38" s="405" t="s">
        <v>37</v>
      </c>
      <c r="D38" s="5">
        <v>2866060</v>
      </c>
      <c r="F38" s="405">
        <v>0</v>
      </c>
      <c r="G38" s="405">
        <v>0</v>
      </c>
      <c r="H38" s="405">
        <v>0</v>
      </c>
      <c r="I38" s="405">
        <v>0</v>
      </c>
      <c r="J38" s="405">
        <v>0</v>
      </c>
      <c r="K38" s="405">
        <v>0</v>
      </c>
      <c r="L38" s="405">
        <v>0</v>
      </c>
      <c r="M38" s="405">
        <v>0</v>
      </c>
    </row>
    <row r="39" spans="1:13">
      <c r="A39" s="405" t="s">
        <v>8643</v>
      </c>
      <c r="B39" s="405" t="s">
        <v>4113</v>
      </c>
      <c r="C39" s="405" t="s">
        <v>37</v>
      </c>
      <c r="D39" s="5">
        <v>2925229</v>
      </c>
      <c r="E39" s="405" t="s">
        <v>8644</v>
      </c>
      <c r="F39" s="405">
        <v>2</v>
      </c>
      <c r="G39" s="405">
        <v>11</v>
      </c>
      <c r="H39" s="405">
        <v>8</v>
      </c>
      <c r="I39" s="405">
        <v>2</v>
      </c>
      <c r="J39" s="405">
        <v>0</v>
      </c>
      <c r="K39" s="405">
        <v>23</v>
      </c>
      <c r="L39" s="405">
        <v>17</v>
      </c>
      <c r="M39" s="405">
        <v>6</v>
      </c>
    </row>
    <row r="40" spans="1:13">
      <c r="A40" s="405" t="s">
        <v>2600</v>
      </c>
      <c r="B40" s="405" t="s">
        <v>8645</v>
      </c>
      <c r="C40" s="405" t="s">
        <v>37</v>
      </c>
      <c r="D40" s="405" t="s">
        <v>2601</v>
      </c>
      <c r="F40" s="405">
        <v>0</v>
      </c>
      <c r="G40" s="405">
        <v>4</v>
      </c>
      <c r="H40" s="405">
        <v>4</v>
      </c>
      <c r="I40" s="405">
        <v>8</v>
      </c>
      <c r="J40" s="405">
        <v>1</v>
      </c>
      <c r="K40" s="405">
        <v>17</v>
      </c>
      <c r="L40" s="405">
        <v>14</v>
      </c>
      <c r="M40" s="405">
        <v>3</v>
      </c>
    </row>
    <row r="41" spans="1:13">
      <c r="A41" s="405" t="s">
        <v>8646</v>
      </c>
      <c r="B41" s="405" t="s">
        <v>8647</v>
      </c>
      <c r="C41" s="405" t="s">
        <v>37</v>
      </c>
      <c r="D41" s="405" t="s">
        <v>8648</v>
      </c>
      <c r="E41" s="405" t="s">
        <v>8649</v>
      </c>
      <c r="F41" s="405">
        <v>0</v>
      </c>
      <c r="G41" s="405">
        <v>0</v>
      </c>
      <c r="H41" s="405">
        <v>0</v>
      </c>
      <c r="I41" s="405">
        <v>0</v>
      </c>
      <c r="J41" s="405">
        <v>0</v>
      </c>
      <c r="K41" s="405">
        <v>0</v>
      </c>
      <c r="L41" s="405">
        <v>0</v>
      </c>
      <c r="M41" s="405">
        <v>0</v>
      </c>
    </row>
    <row r="42" spans="1:13">
      <c r="A42" s="405" t="s">
        <v>8650</v>
      </c>
      <c r="B42" s="405" t="s">
        <v>8651</v>
      </c>
      <c r="C42" s="405" t="s">
        <v>37</v>
      </c>
      <c r="D42" s="5">
        <v>2933995</v>
      </c>
      <c r="F42" s="405">
        <v>0</v>
      </c>
      <c r="G42" s="405">
        <v>7</v>
      </c>
      <c r="H42" s="405">
        <v>0</v>
      </c>
      <c r="I42" s="405">
        <v>0</v>
      </c>
      <c r="J42" s="405">
        <v>0</v>
      </c>
      <c r="K42" s="405">
        <v>7</v>
      </c>
      <c r="L42" s="405">
        <v>5</v>
      </c>
      <c r="M42" s="405">
        <v>2</v>
      </c>
    </row>
    <row r="43" spans="1:13">
      <c r="A43" s="405" t="s">
        <v>8652</v>
      </c>
      <c r="B43" s="405" t="s">
        <v>3912</v>
      </c>
      <c r="C43" s="405" t="s">
        <v>37</v>
      </c>
      <c r="D43" s="405" t="s">
        <v>7210</v>
      </c>
      <c r="E43" s="405" t="s">
        <v>7211</v>
      </c>
      <c r="F43" s="405">
        <v>0</v>
      </c>
      <c r="G43" s="405">
        <v>0</v>
      </c>
      <c r="H43" s="405">
        <v>0</v>
      </c>
      <c r="I43" s="405">
        <v>0</v>
      </c>
      <c r="J43" s="405">
        <v>1</v>
      </c>
      <c r="K43" s="405">
        <v>1</v>
      </c>
      <c r="L43" s="405">
        <v>0</v>
      </c>
      <c r="M43" s="405">
        <v>1</v>
      </c>
    </row>
    <row r="44" spans="1:13">
      <c r="A44" s="405" t="s">
        <v>7212</v>
      </c>
      <c r="B44" s="405" t="s">
        <v>7213</v>
      </c>
      <c r="C44" s="405" t="s">
        <v>37</v>
      </c>
      <c r="D44" s="405" t="s">
        <v>7214</v>
      </c>
      <c r="F44" s="405">
        <v>2</v>
      </c>
      <c r="G44" s="405">
        <v>0</v>
      </c>
      <c r="H44" s="405">
        <v>0</v>
      </c>
      <c r="I44" s="405">
        <v>0</v>
      </c>
      <c r="J44" s="405">
        <v>0</v>
      </c>
      <c r="K44" s="405">
        <v>2</v>
      </c>
      <c r="L44" s="405">
        <v>2</v>
      </c>
      <c r="M44" s="405">
        <v>0</v>
      </c>
    </row>
    <row r="45" spans="1:13">
      <c r="A45" s="405" t="s">
        <v>8653</v>
      </c>
      <c r="B45" s="405" t="s">
        <v>8654</v>
      </c>
      <c r="C45" s="405" t="s">
        <v>37</v>
      </c>
      <c r="D45" s="405" t="s">
        <v>8655</v>
      </c>
      <c r="F45" s="405">
        <v>0</v>
      </c>
      <c r="G45" s="405">
        <v>0</v>
      </c>
      <c r="H45" s="405">
        <v>4</v>
      </c>
      <c r="I45" s="405">
        <v>57</v>
      </c>
      <c r="J45" s="405">
        <v>0</v>
      </c>
      <c r="K45" s="405">
        <v>61</v>
      </c>
      <c r="L45" s="405">
        <v>37</v>
      </c>
      <c r="M45" s="405">
        <v>24</v>
      </c>
    </row>
    <row r="46" spans="1:13">
      <c r="A46" s="405" t="s">
        <v>8656</v>
      </c>
      <c r="B46" s="405" t="s">
        <v>8657</v>
      </c>
      <c r="C46" s="405" t="s">
        <v>37</v>
      </c>
      <c r="D46" s="405" t="s">
        <v>8658</v>
      </c>
      <c r="E46" s="405" t="s">
        <v>8659</v>
      </c>
      <c r="F46" s="405">
        <v>0</v>
      </c>
      <c r="G46" s="405">
        <v>0</v>
      </c>
      <c r="H46" s="405">
        <v>0</v>
      </c>
      <c r="I46" s="405">
        <v>0</v>
      </c>
      <c r="J46" s="405">
        <v>0</v>
      </c>
      <c r="K46" s="405">
        <v>0</v>
      </c>
      <c r="L46" s="405">
        <v>0</v>
      </c>
      <c r="M46" s="405">
        <v>0</v>
      </c>
    </row>
    <row r="47" spans="1:13">
      <c r="A47" s="405" t="s">
        <v>8660</v>
      </c>
      <c r="B47" s="405" t="s">
        <v>8661</v>
      </c>
      <c r="C47" s="405" t="s">
        <v>37</v>
      </c>
      <c r="D47" s="405" t="s">
        <v>8662</v>
      </c>
      <c r="F47" s="405">
        <v>0</v>
      </c>
      <c r="G47" s="405">
        <v>0</v>
      </c>
      <c r="H47" s="405">
        <v>0</v>
      </c>
      <c r="I47" s="405">
        <v>4</v>
      </c>
      <c r="J47" s="405">
        <v>0</v>
      </c>
      <c r="K47" s="405">
        <v>4</v>
      </c>
      <c r="L47" s="405">
        <v>2</v>
      </c>
      <c r="M47" s="405">
        <v>2</v>
      </c>
    </row>
    <row r="48" spans="1:13">
      <c r="A48" s="405" t="s">
        <v>8663</v>
      </c>
      <c r="B48" s="405" t="s">
        <v>8664</v>
      </c>
      <c r="C48" s="405" t="s">
        <v>37</v>
      </c>
      <c r="D48" s="405" t="s">
        <v>8665</v>
      </c>
      <c r="F48" s="405">
        <v>0</v>
      </c>
      <c r="G48" s="405">
        <v>0</v>
      </c>
      <c r="H48" s="405">
        <v>0</v>
      </c>
      <c r="I48" s="405">
        <v>0</v>
      </c>
      <c r="J48" s="405">
        <v>0</v>
      </c>
      <c r="K48" s="405">
        <v>0</v>
      </c>
      <c r="L48" s="405">
        <v>0</v>
      </c>
      <c r="M48" s="405">
        <v>0</v>
      </c>
    </row>
    <row r="49" spans="1:13">
      <c r="A49" s="405" t="s">
        <v>8666</v>
      </c>
      <c r="B49" s="405" t="s">
        <v>8667</v>
      </c>
      <c r="C49" s="405" t="s">
        <v>37</v>
      </c>
      <c r="D49" s="405" t="s">
        <v>8668</v>
      </c>
      <c r="F49" s="405">
        <v>0</v>
      </c>
      <c r="G49" s="405">
        <v>0</v>
      </c>
      <c r="H49" s="405">
        <v>0</v>
      </c>
      <c r="I49" s="405">
        <v>0</v>
      </c>
      <c r="J49" s="405">
        <v>0</v>
      </c>
      <c r="K49" s="405">
        <v>0</v>
      </c>
      <c r="L49" s="405">
        <v>0</v>
      </c>
      <c r="M49" s="405">
        <v>0</v>
      </c>
    </row>
    <row r="50" spans="1:13">
      <c r="A50" s="405" t="s">
        <v>8669</v>
      </c>
      <c r="B50" s="405" t="s">
        <v>8670</v>
      </c>
      <c r="C50" s="405" t="s">
        <v>37</v>
      </c>
      <c r="D50" s="405" t="s">
        <v>8671</v>
      </c>
      <c r="F50" s="405">
        <v>0</v>
      </c>
      <c r="G50" s="405">
        <v>0</v>
      </c>
      <c r="H50" s="405">
        <v>0</v>
      </c>
      <c r="I50" s="405">
        <v>0</v>
      </c>
      <c r="J50" s="405">
        <v>0</v>
      </c>
      <c r="K50" s="405">
        <v>0</v>
      </c>
      <c r="L50" s="405">
        <v>0</v>
      </c>
      <c r="M50" s="405">
        <v>0</v>
      </c>
    </row>
    <row r="51" spans="1:13">
      <c r="A51" s="405" t="s">
        <v>2417</v>
      </c>
      <c r="B51" s="405" t="s">
        <v>8654</v>
      </c>
      <c r="C51" s="405" t="s">
        <v>37</v>
      </c>
      <c r="D51" s="405" t="s">
        <v>2418</v>
      </c>
      <c r="E51" s="405" t="s">
        <v>2419</v>
      </c>
      <c r="F51" s="405">
        <v>0</v>
      </c>
      <c r="G51" s="405">
        <v>1</v>
      </c>
      <c r="H51" s="405">
        <v>5</v>
      </c>
      <c r="I51" s="405">
        <v>5</v>
      </c>
      <c r="J51" s="405">
        <v>0</v>
      </c>
      <c r="K51" s="405">
        <v>11</v>
      </c>
      <c r="L51" s="405">
        <v>9</v>
      </c>
      <c r="M51" s="405">
        <v>2</v>
      </c>
    </row>
    <row r="52" spans="1:13">
      <c r="A52" s="405" t="s">
        <v>8672</v>
      </c>
      <c r="B52" s="405" t="s">
        <v>8673</v>
      </c>
      <c r="C52" s="405" t="s">
        <v>37</v>
      </c>
      <c r="D52" s="405" t="s">
        <v>8674</v>
      </c>
      <c r="F52" s="405">
        <v>0</v>
      </c>
      <c r="G52" s="405">
        <v>0</v>
      </c>
      <c r="H52" s="405">
        <v>0</v>
      </c>
      <c r="I52" s="405">
        <v>0</v>
      </c>
      <c r="J52" s="405">
        <v>0</v>
      </c>
      <c r="K52" s="405">
        <v>0</v>
      </c>
      <c r="L52" s="405">
        <v>0</v>
      </c>
      <c r="M52" s="405">
        <v>0</v>
      </c>
    </row>
    <row r="53" spans="1:13">
      <c r="A53" s="405" t="s">
        <v>2348</v>
      </c>
      <c r="B53" s="405" t="s">
        <v>3912</v>
      </c>
      <c r="C53" s="405" t="s">
        <v>37</v>
      </c>
      <c r="D53" s="5">
        <v>2917194</v>
      </c>
      <c r="E53" s="405" t="s">
        <v>2350</v>
      </c>
      <c r="F53" s="405">
        <v>0</v>
      </c>
      <c r="G53" s="405">
        <v>0</v>
      </c>
      <c r="H53" s="405">
        <v>0</v>
      </c>
      <c r="I53" s="405">
        <v>0</v>
      </c>
      <c r="J53" s="405">
        <v>0</v>
      </c>
      <c r="K53" s="405">
        <v>0</v>
      </c>
      <c r="L53" s="405">
        <v>0</v>
      </c>
      <c r="M53" s="405">
        <v>0</v>
      </c>
    </row>
    <row r="54" spans="1:13">
      <c r="A54" s="405" t="s">
        <v>8675</v>
      </c>
      <c r="B54" s="405" t="s">
        <v>8676</v>
      </c>
      <c r="C54" s="405" t="s">
        <v>37</v>
      </c>
      <c r="D54" s="405" t="s">
        <v>8677</v>
      </c>
      <c r="F54" s="405">
        <v>0</v>
      </c>
      <c r="G54" s="405">
        <v>0</v>
      </c>
      <c r="H54" s="405">
        <v>0</v>
      </c>
      <c r="I54" s="405">
        <v>0</v>
      </c>
      <c r="J54" s="405">
        <v>0</v>
      </c>
      <c r="K54" s="405">
        <v>0</v>
      </c>
      <c r="L54" s="405">
        <v>0</v>
      </c>
      <c r="M54" s="405">
        <v>0</v>
      </c>
    </row>
    <row r="55" spans="1:13">
      <c r="A55" s="405" t="s">
        <v>8678</v>
      </c>
      <c r="B55" s="405" t="s">
        <v>8679</v>
      </c>
      <c r="C55" s="405" t="s">
        <v>37</v>
      </c>
      <c r="D55" s="405" t="s">
        <v>8680</v>
      </c>
      <c r="E55" s="405" t="s">
        <v>8681</v>
      </c>
      <c r="F55" s="405">
        <v>0</v>
      </c>
      <c r="G55" s="405">
        <v>0</v>
      </c>
      <c r="H55" s="405">
        <v>0</v>
      </c>
      <c r="I55" s="405">
        <v>0</v>
      </c>
      <c r="J55" s="405">
        <v>0</v>
      </c>
      <c r="K55" s="405">
        <v>0</v>
      </c>
      <c r="L55" s="405">
        <v>0</v>
      </c>
      <c r="M55" s="405">
        <v>0</v>
      </c>
    </row>
    <row r="56" spans="1:13">
      <c r="A56" s="405" t="s">
        <v>8682</v>
      </c>
      <c r="B56" s="405" t="s">
        <v>8683</v>
      </c>
      <c r="C56" s="405" t="s">
        <v>37</v>
      </c>
      <c r="D56" s="405" t="s">
        <v>8684</v>
      </c>
      <c r="F56" s="405">
        <v>2</v>
      </c>
      <c r="G56" s="405">
        <v>7</v>
      </c>
      <c r="H56" s="405">
        <v>2</v>
      </c>
      <c r="I56" s="405">
        <v>2</v>
      </c>
      <c r="J56" s="405">
        <v>0</v>
      </c>
      <c r="K56" s="405">
        <v>13</v>
      </c>
      <c r="L56" s="405">
        <v>11</v>
      </c>
      <c r="M56" s="405">
        <v>2</v>
      </c>
    </row>
    <row r="57" spans="1:13">
      <c r="A57" s="405" t="s">
        <v>8685</v>
      </c>
      <c r="B57" s="405" t="s">
        <v>8685</v>
      </c>
      <c r="C57" s="405" t="s">
        <v>37</v>
      </c>
      <c r="D57" s="405" t="s">
        <v>8686</v>
      </c>
      <c r="F57" s="405">
        <v>0</v>
      </c>
      <c r="G57" s="405">
        <v>0</v>
      </c>
      <c r="H57" s="405">
        <v>0</v>
      </c>
      <c r="I57" s="405">
        <v>0</v>
      </c>
      <c r="J57" s="405">
        <v>0</v>
      </c>
      <c r="K57" s="405">
        <v>0</v>
      </c>
      <c r="L57" s="405">
        <v>0</v>
      </c>
      <c r="M57" s="405">
        <v>0</v>
      </c>
    </row>
    <row r="58" spans="1:13">
      <c r="A58" s="405" t="s">
        <v>8687</v>
      </c>
      <c r="B58" s="405" t="s">
        <v>8688</v>
      </c>
      <c r="C58" s="405" t="s">
        <v>37</v>
      </c>
      <c r="D58" s="405" t="s">
        <v>8689</v>
      </c>
      <c r="E58" s="405" t="s">
        <v>8690</v>
      </c>
      <c r="F58" s="405">
        <v>9</v>
      </c>
      <c r="G58" s="405">
        <v>7</v>
      </c>
      <c r="H58" s="405">
        <v>4</v>
      </c>
      <c r="I58" s="405">
        <v>18</v>
      </c>
      <c r="J58" s="405">
        <v>6</v>
      </c>
      <c r="K58" s="405">
        <v>44</v>
      </c>
      <c r="L58" s="405">
        <v>32</v>
      </c>
      <c r="M58" s="405">
        <v>12</v>
      </c>
    </row>
    <row r="59" spans="1:13">
      <c r="A59" s="405" t="s">
        <v>8691</v>
      </c>
      <c r="B59" s="405" t="s">
        <v>8692</v>
      </c>
      <c r="C59" s="405" t="s">
        <v>37</v>
      </c>
      <c r="D59" s="405" t="s">
        <v>8693</v>
      </c>
      <c r="F59" s="405">
        <v>0</v>
      </c>
      <c r="G59" s="405">
        <v>0</v>
      </c>
      <c r="H59" s="405">
        <v>0</v>
      </c>
      <c r="I59" s="405">
        <v>0</v>
      </c>
      <c r="J59" s="405">
        <v>0</v>
      </c>
      <c r="K59" s="405">
        <v>0</v>
      </c>
      <c r="L59" s="405">
        <v>0</v>
      </c>
      <c r="M59" s="405">
        <v>0</v>
      </c>
    </row>
    <row r="60" spans="1:13">
      <c r="A60" s="405" t="s">
        <v>8694</v>
      </c>
      <c r="B60" s="405" t="s">
        <v>8688</v>
      </c>
      <c r="C60" s="405" t="s">
        <v>37</v>
      </c>
      <c r="D60" s="405" t="s">
        <v>8695</v>
      </c>
      <c r="F60" s="405">
        <v>0</v>
      </c>
      <c r="G60" s="405">
        <v>0</v>
      </c>
      <c r="H60" s="405">
        <v>0</v>
      </c>
      <c r="I60" s="405">
        <v>0</v>
      </c>
      <c r="J60" s="405">
        <v>0</v>
      </c>
      <c r="K60" s="405">
        <v>0</v>
      </c>
      <c r="L60" s="405">
        <v>0</v>
      </c>
      <c r="M60" s="405">
        <v>0</v>
      </c>
    </row>
    <row r="61" spans="1:13">
      <c r="A61" s="405" t="s">
        <v>8696</v>
      </c>
      <c r="B61" s="405" t="s">
        <v>3891</v>
      </c>
      <c r="C61" s="405" t="s">
        <v>37</v>
      </c>
      <c r="D61" s="405" t="s">
        <v>8697</v>
      </c>
      <c r="E61" s="405" t="s">
        <v>8698</v>
      </c>
      <c r="F61" s="405">
        <v>0</v>
      </c>
      <c r="G61" s="405">
        <v>0</v>
      </c>
      <c r="H61" s="405">
        <v>1</v>
      </c>
      <c r="I61" s="405">
        <v>0</v>
      </c>
      <c r="J61" s="405">
        <v>2</v>
      </c>
      <c r="K61" s="405">
        <v>3</v>
      </c>
      <c r="L61" s="405">
        <v>3</v>
      </c>
      <c r="M61" s="405">
        <v>0</v>
      </c>
    </row>
    <row r="62" spans="1:13">
      <c r="A62" s="405" t="s">
        <v>8699</v>
      </c>
      <c r="B62" s="405" t="s">
        <v>8700</v>
      </c>
      <c r="C62" s="405" t="s">
        <v>37</v>
      </c>
      <c r="D62" s="405" t="s">
        <v>8701</v>
      </c>
      <c r="F62" s="405">
        <v>0</v>
      </c>
      <c r="G62" s="405">
        <v>7</v>
      </c>
      <c r="H62" s="405">
        <v>2</v>
      </c>
      <c r="I62" s="405">
        <v>0</v>
      </c>
      <c r="J62" s="405">
        <v>1</v>
      </c>
      <c r="K62" s="405">
        <v>10</v>
      </c>
      <c r="L62" s="405">
        <v>7</v>
      </c>
      <c r="M62" s="405">
        <v>3</v>
      </c>
    </row>
    <row r="63" spans="1:13">
      <c r="A63" s="405" t="s">
        <v>8702</v>
      </c>
      <c r="B63" s="405">
        <v>10.230700000000001</v>
      </c>
      <c r="C63" s="405" t="s">
        <v>37</v>
      </c>
      <c r="D63" s="405" t="s">
        <v>8703</v>
      </c>
      <c r="F63" s="405">
        <v>0</v>
      </c>
      <c r="G63" s="405">
        <v>4</v>
      </c>
      <c r="H63" s="405">
        <v>8</v>
      </c>
      <c r="I63" s="405">
        <v>6</v>
      </c>
      <c r="J63" s="405">
        <v>5</v>
      </c>
      <c r="K63" s="405">
        <v>23</v>
      </c>
      <c r="L63" s="405">
        <v>19</v>
      </c>
      <c r="M63" s="405">
        <v>4</v>
      </c>
    </row>
    <row r="64" spans="1:13">
      <c r="A64" s="405" t="s">
        <v>8704</v>
      </c>
      <c r="B64" s="405" t="s">
        <v>3912</v>
      </c>
      <c r="C64" s="405" t="s">
        <v>37</v>
      </c>
      <c r="D64" s="405" t="s">
        <v>7221</v>
      </c>
      <c r="E64" s="405" t="s">
        <v>7222</v>
      </c>
      <c r="F64" s="405">
        <v>0</v>
      </c>
      <c r="G64" s="405">
        <v>0</v>
      </c>
      <c r="H64" s="405">
        <v>0</v>
      </c>
      <c r="I64" s="405">
        <v>0</v>
      </c>
      <c r="J64" s="405">
        <v>0</v>
      </c>
      <c r="K64" s="405">
        <v>0</v>
      </c>
      <c r="L64" s="405">
        <v>0</v>
      </c>
      <c r="M64" s="405">
        <v>0</v>
      </c>
    </row>
    <row r="65" spans="1:13">
      <c r="A65" s="405" t="s">
        <v>8705</v>
      </c>
      <c r="B65" s="405" t="s">
        <v>8706</v>
      </c>
      <c r="C65" s="405" t="s">
        <v>37</v>
      </c>
      <c r="D65" s="405" t="s">
        <v>8707</v>
      </c>
      <c r="F65" s="405">
        <v>0</v>
      </c>
      <c r="G65" s="405">
        <v>0</v>
      </c>
      <c r="H65" s="405">
        <v>0</v>
      </c>
      <c r="I65" s="405">
        <v>0</v>
      </c>
      <c r="J65" s="405">
        <v>0</v>
      </c>
      <c r="K65" s="405">
        <v>0</v>
      </c>
      <c r="L65" s="405">
        <v>0</v>
      </c>
      <c r="M65" s="405">
        <v>0</v>
      </c>
    </row>
    <row r="66" spans="1:13">
      <c r="A66" s="405" t="s">
        <v>8708</v>
      </c>
      <c r="B66" s="405" t="s">
        <v>8709</v>
      </c>
      <c r="C66" s="405" t="s">
        <v>37</v>
      </c>
      <c r="D66" s="405" t="s">
        <v>8710</v>
      </c>
      <c r="F66" s="405">
        <v>0</v>
      </c>
      <c r="G66" s="405">
        <v>0</v>
      </c>
      <c r="H66" s="405">
        <v>0</v>
      </c>
      <c r="I66" s="405">
        <v>0</v>
      </c>
      <c r="J66" s="405">
        <v>0</v>
      </c>
      <c r="K66" s="405">
        <v>0</v>
      </c>
      <c r="L66" s="405">
        <v>0</v>
      </c>
      <c r="M66" s="405">
        <v>0</v>
      </c>
    </row>
    <row r="67" spans="1:13">
      <c r="A67" s="405" t="s">
        <v>8711</v>
      </c>
      <c r="B67" s="405" t="s">
        <v>8711</v>
      </c>
      <c r="C67" s="405" t="s">
        <v>37</v>
      </c>
      <c r="D67" s="405" t="s">
        <v>8712</v>
      </c>
      <c r="F67" s="405">
        <v>0</v>
      </c>
      <c r="G67" s="405">
        <v>0</v>
      </c>
      <c r="H67" s="405">
        <v>0</v>
      </c>
      <c r="I67" s="405">
        <v>0</v>
      </c>
      <c r="J67" s="405">
        <v>0</v>
      </c>
      <c r="K67" s="405">
        <v>0</v>
      </c>
      <c r="L67" s="405">
        <v>0</v>
      </c>
      <c r="M67" s="405">
        <v>0</v>
      </c>
    </row>
    <row r="68" spans="1:13">
      <c r="A68" s="405" t="s">
        <v>3183</v>
      </c>
      <c r="B68" s="405" t="s">
        <v>8631</v>
      </c>
      <c r="C68" s="405" t="s">
        <v>37</v>
      </c>
      <c r="D68" s="405" t="s">
        <v>3184</v>
      </c>
      <c r="F68" s="405">
        <v>0</v>
      </c>
      <c r="G68" s="405">
        <v>0</v>
      </c>
      <c r="H68" s="405">
        <v>0</v>
      </c>
      <c r="I68" s="405">
        <v>0</v>
      </c>
      <c r="J68" s="405">
        <v>0</v>
      </c>
      <c r="K68" s="405">
        <v>0</v>
      </c>
      <c r="L68" s="405">
        <v>0</v>
      </c>
      <c r="M68" s="405">
        <v>0</v>
      </c>
    </row>
    <row r="69" spans="1:13">
      <c r="A69" s="405" t="s">
        <v>8713</v>
      </c>
      <c r="B69" s="405" t="s">
        <v>8647</v>
      </c>
      <c r="C69" s="405" t="s">
        <v>37</v>
      </c>
      <c r="D69" s="405" t="s">
        <v>4360</v>
      </c>
      <c r="E69" s="405" t="s">
        <v>4361</v>
      </c>
      <c r="F69" s="405">
        <v>0</v>
      </c>
      <c r="G69" s="405">
        <v>0</v>
      </c>
      <c r="H69" s="405">
        <v>0</v>
      </c>
      <c r="I69" s="405">
        <v>0</v>
      </c>
      <c r="J69" s="405">
        <v>0</v>
      </c>
      <c r="K69" s="405">
        <v>0</v>
      </c>
      <c r="L69" s="405">
        <v>0</v>
      </c>
      <c r="M69" s="405">
        <v>0</v>
      </c>
    </row>
    <row r="70" spans="1:13">
      <c r="A70" s="405" t="s">
        <v>8714</v>
      </c>
      <c r="B70" s="405" t="s">
        <v>8647</v>
      </c>
      <c r="C70" s="405" t="s">
        <v>37</v>
      </c>
      <c r="D70" s="405" t="s">
        <v>8715</v>
      </c>
      <c r="F70" s="405">
        <v>0</v>
      </c>
      <c r="G70" s="405">
        <v>0</v>
      </c>
      <c r="H70" s="405">
        <v>0</v>
      </c>
      <c r="I70" s="405">
        <v>0</v>
      </c>
      <c r="J70" s="405">
        <v>0</v>
      </c>
      <c r="K70" s="405">
        <v>0</v>
      </c>
      <c r="L70" s="405">
        <v>0</v>
      </c>
      <c r="M70" s="405">
        <v>0</v>
      </c>
    </row>
    <row r="71" spans="1:13">
      <c r="A71" s="405" t="s">
        <v>5348</v>
      </c>
      <c r="B71" s="405" t="s">
        <v>128</v>
      </c>
      <c r="C71" s="405" t="s">
        <v>37</v>
      </c>
      <c r="D71" s="5">
        <v>1970152</v>
      </c>
      <c r="E71" s="405" t="s">
        <v>5354</v>
      </c>
      <c r="F71" s="405">
        <v>12</v>
      </c>
      <c r="G71" s="405">
        <v>22</v>
      </c>
      <c r="H71" s="405">
        <v>53</v>
      </c>
      <c r="I71" s="405">
        <v>22</v>
      </c>
      <c r="J71" s="405">
        <v>17</v>
      </c>
      <c r="K71" s="405">
        <v>126</v>
      </c>
      <c r="L71" s="405">
        <v>85</v>
      </c>
      <c r="M71" s="405">
        <v>41</v>
      </c>
    </row>
    <row r="72" spans="1:13">
      <c r="A72" s="405" t="s">
        <v>8716</v>
      </c>
      <c r="B72" s="405" t="s">
        <v>8717</v>
      </c>
      <c r="C72" s="405" t="s">
        <v>37</v>
      </c>
      <c r="D72" s="5">
        <v>1978186</v>
      </c>
      <c r="F72" s="405">
        <v>5</v>
      </c>
      <c r="G72" s="405">
        <v>12</v>
      </c>
      <c r="H72" s="405">
        <v>4</v>
      </c>
      <c r="I72" s="405">
        <v>29</v>
      </c>
      <c r="J72" s="405">
        <v>3</v>
      </c>
      <c r="K72" s="405">
        <v>53</v>
      </c>
      <c r="L72" s="405">
        <v>33</v>
      </c>
      <c r="M72" s="405">
        <v>20</v>
      </c>
    </row>
    <row r="73" spans="1:13">
      <c r="A73" s="405" t="s">
        <v>8718</v>
      </c>
      <c r="B73" s="405" t="s">
        <v>8719</v>
      </c>
      <c r="C73" s="405" t="s">
        <v>37</v>
      </c>
      <c r="D73" s="405" t="s">
        <v>8720</v>
      </c>
      <c r="F73" s="405">
        <v>0</v>
      </c>
      <c r="G73" s="405">
        <v>0</v>
      </c>
      <c r="H73" s="405">
        <v>0</v>
      </c>
      <c r="I73" s="405">
        <v>0</v>
      </c>
      <c r="J73" s="405">
        <v>0</v>
      </c>
      <c r="K73" s="405">
        <v>0</v>
      </c>
      <c r="L73" s="405">
        <v>0</v>
      </c>
      <c r="M73" s="405">
        <v>0</v>
      </c>
    </row>
    <row r="74" spans="1:13">
      <c r="A74" s="405" t="s">
        <v>8721</v>
      </c>
      <c r="B74" s="405" t="s">
        <v>8679</v>
      </c>
      <c r="C74" s="405" t="s">
        <v>37</v>
      </c>
      <c r="D74" s="405" t="s">
        <v>8722</v>
      </c>
      <c r="E74" s="405" t="s">
        <v>8723</v>
      </c>
      <c r="F74" s="405">
        <v>2</v>
      </c>
      <c r="G74" s="405">
        <v>2</v>
      </c>
      <c r="H74" s="405">
        <v>6</v>
      </c>
      <c r="I74" s="405">
        <v>0</v>
      </c>
      <c r="J74" s="405">
        <v>3</v>
      </c>
      <c r="K74" s="405">
        <v>13</v>
      </c>
      <c r="L74" s="405">
        <v>10</v>
      </c>
      <c r="M74" s="405">
        <v>3</v>
      </c>
    </row>
    <row r="75" spans="1:13">
      <c r="A75" s="405" t="s">
        <v>8724</v>
      </c>
      <c r="B75" s="405">
        <v>10.230700000000001</v>
      </c>
      <c r="C75" s="405" t="s">
        <v>37</v>
      </c>
      <c r="D75" s="405" t="s">
        <v>8725</v>
      </c>
      <c r="F75" s="405">
        <v>0</v>
      </c>
      <c r="G75" s="405">
        <v>0</v>
      </c>
      <c r="H75" s="405">
        <v>0</v>
      </c>
      <c r="I75" s="405">
        <v>0</v>
      </c>
      <c r="J75" s="405">
        <v>0</v>
      </c>
      <c r="K75" s="405">
        <v>0</v>
      </c>
      <c r="L75" s="405">
        <v>0</v>
      </c>
      <c r="M75" s="405">
        <v>0</v>
      </c>
    </row>
    <row r="76" spans="1:13">
      <c r="A76" s="405" t="s">
        <v>8726</v>
      </c>
      <c r="B76" s="405" t="s">
        <v>8727</v>
      </c>
      <c r="C76" s="405" t="s">
        <v>37</v>
      </c>
      <c r="D76" s="5">
        <v>1993892</v>
      </c>
      <c r="F76" s="405">
        <v>0</v>
      </c>
      <c r="G76" s="405">
        <v>1</v>
      </c>
      <c r="H76" s="405">
        <v>2</v>
      </c>
      <c r="I76" s="405">
        <v>0</v>
      </c>
      <c r="J76" s="405">
        <v>2</v>
      </c>
      <c r="K76" s="405">
        <v>5</v>
      </c>
      <c r="L76" s="405">
        <v>5</v>
      </c>
      <c r="M76" s="405">
        <v>0</v>
      </c>
    </row>
    <row r="77" spans="1:13">
      <c r="A77" s="405" t="s">
        <v>8728</v>
      </c>
      <c r="B77" s="405">
        <v>10.230700000000001</v>
      </c>
      <c r="C77" s="405" t="s">
        <v>37</v>
      </c>
      <c r="D77" s="405" t="s">
        <v>8729</v>
      </c>
      <c r="F77" s="405">
        <v>0</v>
      </c>
      <c r="G77" s="405">
        <v>0</v>
      </c>
      <c r="H77" s="405">
        <v>2</v>
      </c>
      <c r="I77" s="405">
        <v>0</v>
      </c>
      <c r="J77" s="405">
        <v>0</v>
      </c>
      <c r="K77" s="405">
        <v>2</v>
      </c>
      <c r="L77" s="405">
        <v>2</v>
      </c>
      <c r="M77" s="405">
        <v>0</v>
      </c>
    </row>
    <row r="78" spans="1:13">
      <c r="A78" s="405" t="s">
        <v>4293</v>
      </c>
      <c r="B78" s="405" t="s">
        <v>8579</v>
      </c>
      <c r="C78" s="405" t="s">
        <v>37</v>
      </c>
      <c r="D78" s="5">
        <v>2112962</v>
      </c>
      <c r="E78" s="405" t="s">
        <v>4297</v>
      </c>
      <c r="F78" s="405">
        <v>0</v>
      </c>
      <c r="G78" s="405">
        <v>0</v>
      </c>
      <c r="H78" s="405">
        <v>0</v>
      </c>
      <c r="I78" s="405">
        <v>0</v>
      </c>
      <c r="J78" s="405">
        <v>0</v>
      </c>
      <c r="K78" s="405">
        <v>0</v>
      </c>
      <c r="L78" s="405">
        <v>0</v>
      </c>
      <c r="M78" s="405">
        <v>0</v>
      </c>
    </row>
    <row r="79" spans="1:13">
      <c r="A79" s="405" t="s">
        <v>8730</v>
      </c>
      <c r="B79" s="405" t="s">
        <v>8731</v>
      </c>
      <c r="C79" s="405" t="s">
        <v>37</v>
      </c>
      <c r="D79" s="405" t="s">
        <v>8732</v>
      </c>
      <c r="F79" s="405">
        <v>0</v>
      </c>
      <c r="G79" s="405">
        <v>0</v>
      </c>
      <c r="H79" s="405">
        <v>0</v>
      </c>
      <c r="I79" s="405">
        <v>0</v>
      </c>
      <c r="J79" s="405">
        <v>0</v>
      </c>
      <c r="K79" s="405">
        <v>0</v>
      </c>
      <c r="L79" s="405">
        <v>0</v>
      </c>
      <c r="M79" s="405">
        <v>0</v>
      </c>
    </row>
    <row r="80" spans="1:13">
      <c r="A80" s="405" t="s">
        <v>8733</v>
      </c>
      <c r="B80" s="405" t="s">
        <v>8731</v>
      </c>
      <c r="C80" s="405" t="s">
        <v>37</v>
      </c>
      <c r="D80" s="405" t="s">
        <v>8734</v>
      </c>
      <c r="E80" s="405" t="s">
        <v>8735</v>
      </c>
      <c r="F80" s="405">
        <v>0</v>
      </c>
      <c r="G80" s="405">
        <v>0</v>
      </c>
      <c r="H80" s="405">
        <v>0</v>
      </c>
      <c r="I80" s="405">
        <v>0</v>
      </c>
      <c r="J80" s="405">
        <v>0</v>
      </c>
      <c r="K80" s="405">
        <v>0</v>
      </c>
      <c r="L80" s="405">
        <v>0</v>
      </c>
      <c r="M80" s="405">
        <v>0</v>
      </c>
    </row>
    <row r="81" spans="1:13">
      <c r="A81" s="405" t="s">
        <v>8736</v>
      </c>
      <c r="B81" s="405" t="s">
        <v>8731</v>
      </c>
      <c r="C81" s="405" t="s">
        <v>37</v>
      </c>
      <c r="D81" s="405" t="s">
        <v>8737</v>
      </c>
      <c r="E81" s="405" t="s">
        <v>8738</v>
      </c>
      <c r="F81" s="405">
        <v>0</v>
      </c>
      <c r="G81" s="405">
        <v>0</v>
      </c>
      <c r="H81" s="405">
        <v>0</v>
      </c>
      <c r="I81" s="405">
        <v>0</v>
      </c>
      <c r="J81" s="405">
        <v>0</v>
      </c>
      <c r="K81" s="405">
        <v>0</v>
      </c>
      <c r="L81" s="405">
        <v>0</v>
      </c>
      <c r="M81" s="405">
        <v>0</v>
      </c>
    </row>
    <row r="82" spans="1:13">
      <c r="A82" s="405" t="s">
        <v>8739</v>
      </c>
      <c r="B82" s="405" t="s">
        <v>8731</v>
      </c>
      <c r="C82" s="405" t="s">
        <v>37</v>
      </c>
      <c r="D82" s="405" t="s">
        <v>8740</v>
      </c>
      <c r="E82" s="405" t="s">
        <v>8741</v>
      </c>
      <c r="F82" s="405">
        <v>0</v>
      </c>
      <c r="G82" s="405">
        <v>0</v>
      </c>
      <c r="H82" s="405">
        <v>0</v>
      </c>
      <c r="I82" s="405">
        <v>0</v>
      </c>
      <c r="J82" s="405">
        <v>0</v>
      </c>
      <c r="K82" s="405">
        <v>0</v>
      </c>
      <c r="L82" s="405">
        <v>0</v>
      </c>
      <c r="M82" s="405">
        <v>0</v>
      </c>
    </row>
    <row r="83" spans="1:13">
      <c r="A83" s="405" t="s">
        <v>8742</v>
      </c>
      <c r="B83" s="405" t="s">
        <v>8731</v>
      </c>
      <c r="C83" s="405" t="s">
        <v>37</v>
      </c>
      <c r="D83" s="405" t="s">
        <v>8743</v>
      </c>
      <c r="E83" s="405" t="s">
        <v>8744</v>
      </c>
      <c r="F83" s="405">
        <v>0</v>
      </c>
      <c r="G83" s="405">
        <v>0</v>
      </c>
      <c r="H83" s="405">
        <v>0</v>
      </c>
      <c r="I83" s="405">
        <v>0</v>
      </c>
      <c r="J83" s="405">
        <v>0</v>
      </c>
      <c r="K83" s="405">
        <v>0</v>
      </c>
      <c r="L83" s="405">
        <v>0</v>
      </c>
      <c r="M83" s="405">
        <v>0</v>
      </c>
    </row>
    <row r="84" spans="1:13">
      <c r="A84" s="405" t="s">
        <v>8745</v>
      </c>
      <c r="B84" s="405" t="s">
        <v>8731</v>
      </c>
      <c r="C84" s="405" t="s">
        <v>37</v>
      </c>
      <c r="D84" s="5">
        <v>2331011</v>
      </c>
      <c r="F84" s="405">
        <v>0</v>
      </c>
      <c r="G84" s="405">
        <v>3</v>
      </c>
      <c r="H84" s="405">
        <v>5</v>
      </c>
      <c r="I84" s="405">
        <v>10</v>
      </c>
      <c r="J84" s="405">
        <v>2</v>
      </c>
      <c r="K84" s="405">
        <v>20</v>
      </c>
      <c r="L84" s="405">
        <v>15</v>
      </c>
      <c r="M84" s="405">
        <v>5</v>
      </c>
    </row>
    <row r="85" spans="1:13">
      <c r="A85" s="405" t="s">
        <v>8746</v>
      </c>
      <c r="B85" s="405" t="s">
        <v>8747</v>
      </c>
      <c r="C85" s="405" t="s">
        <v>37</v>
      </c>
      <c r="D85" s="405" t="s">
        <v>8748</v>
      </c>
      <c r="F85" s="405">
        <v>0</v>
      </c>
      <c r="G85" s="405">
        <v>0</v>
      </c>
      <c r="H85" s="405">
        <v>0</v>
      </c>
      <c r="I85" s="405">
        <v>0</v>
      </c>
      <c r="J85" s="405">
        <v>0</v>
      </c>
      <c r="K85" s="405">
        <v>0</v>
      </c>
      <c r="L85" s="405">
        <v>0</v>
      </c>
      <c r="M85" s="405">
        <v>0</v>
      </c>
    </row>
    <row r="86" spans="1:13">
      <c r="A86" s="405" t="s">
        <v>2874</v>
      </c>
      <c r="B86" s="405" t="s">
        <v>8749</v>
      </c>
      <c r="C86" s="405" t="s">
        <v>37</v>
      </c>
      <c r="D86" s="5">
        <v>2341967</v>
      </c>
      <c r="E86" s="405" t="s">
        <v>2875</v>
      </c>
      <c r="F86" s="405">
        <v>0</v>
      </c>
      <c r="G86" s="405">
        <v>0</v>
      </c>
      <c r="H86" s="405">
        <v>0</v>
      </c>
      <c r="I86" s="405">
        <v>0</v>
      </c>
      <c r="J86" s="405">
        <v>0</v>
      </c>
      <c r="K86" s="405">
        <v>0</v>
      </c>
      <c r="L86" s="405">
        <v>0</v>
      </c>
      <c r="M86" s="405">
        <v>0</v>
      </c>
    </row>
    <row r="87" spans="1:13">
      <c r="A87" s="405" t="s">
        <v>5355</v>
      </c>
      <c r="B87" s="405" t="s">
        <v>128</v>
      </c>
      <c r="C87" s="405" t="s">
        <v>37</v>
      </c>
      <c r="D87" s="405" t="s">
        <v>5358</v>
      </c>
      <c r="E87" s="405" t="s">
        <v>5359</v>
      </c>
      <c r="F87" s="405">
        <v>4</v>
      </c>
      <c r="G87" s="405">
        <v>8</v>
      </c>
      <c r="H87" s="405">
        <v>3</v>
      </c>
      <c r="I87" s="405">
        <v>13</v>
      </c>
      <c r="J87" s="405">
        <v>1</v>
      </c>
      <c r="K87" s="405">
        <v>29</v>
      </c>
      <c r="L87" s="405">
        <v>19</v>
      </c>
      <c r="M87" s="405">
        <v>10</v>
      </c>
    </row>
    <row r="88" spans="1:13">
      <c r="A88" s="405" t="s">
        <v>4699</v>
      </c>
      <c r="B88" s="405" t="s">
        <v>8750</v>
      </c>
      <c r="C88" s="405" t="s">
        <v>37</v>
      </c>
      <c r="D88" s="5">
        <v>2390180</v>
      </c>
      <c r="E88" s="405" t="s">
        <v>4703</v>
      </c>
      <c r="F88" s="405">
        <v>0</v>
      </c>
      <c r="G88" s="405">
        <v>0</v>
      </c>
      <c r="H88" s="405">
        <v>0</v>
      </c>
      <c r="I88" s="405">
        <v>0</v>
      </c>
      <c r="J88" s="405">
        <v>0</v>
      </c>
      <c r="K88" s="405">
        <v>0</v>
      </c>
      <c r="L88" s="405">
        <v>0</v>
      </c>
      <c r="M88" s="405">
        <v>0</v>
      </c>
    </row>
    <row r="89" spans="1:13">
      <c r="A89" s="405" t="s">
        <v>8751</v>
      </c>
      <c r="B89" s="405" t="s">
        <v>4113</v>
      </c>
      <c r="C89" s="405" t="s">
        <v>37</v>
      </c>
      <c r="D89" s="5">
        <v>2506327</v>
      </c>
      <c r="E89" s="405" t="s">
        <v>8752</v>
      </c>
      <c r="F89" s="405">
        <v>51</v>
      </c>
      <c r="G89" s="405">
        <v>14</v>
      </c>
      <c r="H89" s="405">
        <v>27</v>
      </c>
      <c r="I89" s="405">
        <v>54</v>
      </c>
      <c r="J89" s="405">
        <v>14</v>
      </c>
      <c r="K89" s="405">
        <v>160</v>
      </c>
      <c r="L89" s="405">
        <v>108</v>
      </c>
      <c r="M89" s="405">
        <v>52</v>
      </c>
    </row>
    <row r="90" spans="1:13">
      <c r="A90" s="405" t="s">
        <v>8753</v>
      </c>
      <c r="B90" s="405" t="s">
        <v>8754</v>
      </c>
      <c r="C90" s="405" t="s">
        <v>37</v>
      </c>
      <c r="D90" s="405" t="s">
        <v>8755</v>
      </c>
      <c r="E90" s="405" t="s">
        <v>8756</v>
      </c>
      <c r="F90" s="405">
        <v>0</v>
      </c>
      <c r="G90" s="405">
        <v>0</v>
      </c>
      <c r="H90" s="405">
        <v>0</v>
      </c>
      <c r="I90" s="405">
        <v>0</v>
      </c>
      <c r="J90" s="405">
        <v>0</v>
      </c>
      <c r="K90" s="405">
        <v>0</v>
      </c>
      <c r="L90" s="405">
        <v>0</v>
      </c>
      <c r="M90" s="405">
        <v>0</v>
      </c>
    </row>
    <row r="91" spans="1:13">
      <c r="A91" s="405" t="s">
        <v>8757</v>
      </c>
      <c r="B91" s="405" t="s">
        <v>8758</v>
      </c>
      <c r="C91" s="405" t="s">
        <v>37</v>
      </c>
      <c r="D91" s="405" t="s">
        <v>8759</v>
      </c>
      <c r="F91" s="405">
        <v>0</v>
      </c>
      <c r="G91" s="405">
        <v>0</v>
      </c>
      <c r="H91" s="405">
        <v>0</v>
      </c>
      <c r="I91" s="405">
        <v>0</v>
      </c>
      <c r="J91" s="405">
        <v>0</v>
      </c>
      <c r="K91" s="405">
        <v>0</v>
      </c>
      <c r="L91" s="405">
        <v>0</v>
      </c>
      <c r="M91" s="405">
        <v>0</v>
      </c>
    </row>
    <row r="92" spans="1:13">
      <c r="A92" s="405" t="s">
        <v>8760</v>
      </c>
      <c r="B92" s="405" t="s">
        <v>7181</v>
      </c>
      <c r="C92" s="405" t="s">
        <v>37</v>
      </c>
      <c r="D92" s="405" t="s">
        <v>2233</v>
      </c>
      <c r="E92" s="405" t="s">
        <v>2234</v>
      </c>
      <c r="F92" s="405">
        <v>0</v>
      </c>
      <c r="G92" s="405">
        <v>5</v>
      </c>
      <c r="H92" s="405">
        <v>5</v>
      </c>
      <c r="I92" s="405">
        <v>2</v>
      </c>
      <c r="J92" s="405">
        <v>1</v>
      </c>
      <c r="K92" s="405">
        <v>13</v>
      </c>
      <c r="L92" s="405">
        <v>12</v>
      </c>
      <c r="M92" s="405">
        <v>1</v>
      </c>
    </row>
    <row r="93" spans="1:13">
      <c r="A93" s="405" t="s">
        <v>8761</v>
      </c>
      <c r="B93" s="405" t="s">
        <v>8762</v>
      </c>
      <c r="C93" s="405" t="s">
        <v>37</v>
      </c>
      <c r="D93" s="405" t="s">
        <v>8763</v>
      </c>
      <c r="E93" s="405" t="s">
        <v>8764</v>
      </c>
      <c r="F93" s="405">
        <v>0</v>
      </c>
      <c r="G93" s="405">
        <v>0</v>
      </c>
      <c r="H93" s="405">
        <v>0</v>
      </c>
      <c r="I93" s="405">
        <v>0</v>
      </c>
      <c r="J93" s="405">
        <v>0</v>
      </c>
      <c r="K93" s="405">
        <v>0</v>
      </c>
      <c r="L93" s="405">
        <v>0</v>
      </c>
      <c r="M93" s="405">
        <v>0</v>
      </c>
    </row>
    <row r="94" spans="1:13">
      <c r="A94" s="405" t="s">
        <v>8765</v>
      </c>
      <c r="B94" s="405" t="s">
        <v>8766</v>
      </c>
      <c r="C94" s="405" t="s">
        <v>37</v>
      </c>
      <c r="D94" s="5">
        <v>2626857</v>
      </c>
      <c r="E94" s="405" t="s">
        <v>8767</v>
      </c>
      <c r="F94" s="405">
        <v>0</v>
      </c>
      <c r="G94" s="405">
        <v>0</v>
      </c>
      <c r="H94" s="405">
        <v>0</v>
      </c>
      <c r="I94" s="405">
        <v>7</v>
      </c>
      <c r="J94" s="405">
        <v>0</v>
      </c>
      <c r="K94" s="405">
        <v>7</v>
      </c>
      <c r="L94" s="405">
        <v>6</v>
      </c>
      <c r="M94" s="405">
        <v>1</v>
      </c>
    </row>
    <row r="95" spans="1:13">
      <c r="A95" s="405" t="s">
        <v>8768</v>
      </c>
      <c r="B95" s="405" t="s">
        <v>8769</v>
      </c>
      <c r="C95" s="405" t="s">
        <v>37</v>
      </c>
      <c r="D95" s="5">
        <v>2634892</v>
      </c>
      <c r="E95" s="405" t="s">
        <v>8770</v>
      </c>
      <c r="F95" s="405">
        <v>5</v>
      </c>
      <c r="G95" s="405">
        <v>40</v>
      </c>
      <c r="H95" s="405">
        <v>17</v>
      </c>
      <c r="I95" s="405">
        <v>11</v>
      </c>
      <c r="J95" s="405">
        <v>1</v>
      </c>
      <c r="K95" s="405">
        <v>74</v>
      </c>
      <c r="L95" s="405">
        <v>56</v>
      </c>
      <c r="M95" s="405">
        <v>18</v>
      </c>
    </row>
    <row r="96" spans="1:13">
      <c r="A96" s="405" t="s">
        <v>8771</v>
      </c>
      <c r="B96" s="405" t="s">
        <v>4742</v>
      </c>
      <c r="C96" s="405" t="s">
        <v>37</v>
      </c>
      <c r="D96" s="5">
        <v>2637814</v>
      </c>
      <c r="E96" s="405" t="s">
        <v>8772</v>
      </c>
      <c r="F96" s="405">
        <v>0</v>
      </c>
      <c r="G96" s="405">
        <v>4</v>
      </c>
      <c r="H96" s="405">
        <v>1</v>
      </c>
      <c r="I96" s="405">
        <v>13</v>
      </c>
      <c r="J96" s="405">
        <v>0</v>
      </c>
      <c r="K96" s="405">
        <v>18</v>
      </c>
      <c r="L96" s="405">
        <v>12</v>
      </c>
      <c r="M96" s="405">
        <v>6</v>
      </c>
    </row>
    <row r="97" spans="1:13">
      <c r="A97" s="405" t="s">
        <v>8773</v>
      </c>
      <c r="B97" s="405" t="s">
        <v>8774</v>
      </c>
      <c r="C97" s="405" t="s">
        <v>37</v>
      </c>
      <c r="D97" s="405" t="s">
        <v>8775</v>
      </c>
      <c r="F97" s="405">
        <v>0</v>
      </c>
      <c r="G97" s="405">
        <v>0</v>
      </c>
      <c r="H97" s="405">
        <v>0</v>
      </c>
      <c r="I97" s="405">
        <v>0</v>
      </c>
      <c r="J97" s="405">
        <v>0</v>
      </c>
      <c r="K97" s="405">
        <v>0</v>
      </c>
      <c r="L97" s="405">
        <v>0</v>
      </c>
      <c r="M97" s="405">
        <v>0</v>
      </c>
    </row>
    <row r="98" spans="1:13">
      <c r="A98" s="405" t="s">
        <v>8776</v>
      </c>
      <c r="B98" s="405" t="s">
        <v>8777</v>
      </c>
      <c r="C98" s="405" t="s">
        <v>37</v>
      </c>
      <c r="D98" s="5">
        <v>2683105</v>
      </c>
      <c r="F98" s="405">
        <v>0</v>
      </c>
      <c r="G98" s="405">
        <v>2</v>
      </c>
      <c r="H98" s="405">
        <v>0</v>
      </c>
      <c r="I98" s="405">
        <v>1</v>
      </c>
      <c r="J98" s="405">
        <v>5</v>
      </c>
      <c r="K98" s="405">
        <v>8</v>
      </c>
      <c r="L98" s="405">
        <v>8</v>
      </c>
      <c r="M98" s="405">
        <v>0</v>
      </c>
    </row>
    <row r="99" spans="1:13">
      <c r="A99" s="405" t="s">
        <v>8778</v>
      </c>
      <c r="B99" s="405" t="s">
        <v>8679</v>
      </c>
      <c r="C99" s="405" t="s">
        <v>37</v>
      </c>
      <c r="D99" s="405" t="s">
        <v>8779</v>
      </c>
      <c r="E99" s="405" t="s">
        <v>8780</v>
      </c>
      <c r="F99" s="405">
        <v>0</v>
      </c>
      <c r="G99" s="405">
        <v>0</v>
      </c>
      <c r="H99" s="405">
        <v>0</v>
      </c>
      <c r="I99" s="405">
        <v>3</v>
      </c>
      <c r="J99" s="405">
        <v>1</v>
      </c>
      <c r="K99" s="405">
        <v>4</v>
      </c>
      <c r="L99" s="405">
        <v>4</v>
      </c>
      <c r="M99" s="405">
        <v>0</v>
      </c>
    </row>
    <row r="100" spans="1:13">
      <c r="A100" s="405" t="s">
        <v>8781</v>
      </c>
      <c r="B100" s="405" t="s">
        <v>8782</v>
      </c>
      <c r="C100" s="405" t="s">
        <v>37</v>
      </c>
      <c r="D100" s="5">
        <v>2702828</v>
      </c>
      <c r="E100" s="405" t="s">
        <v>8783</v>
      </c>
      <c r="F100" s="405">
        <v>0</v>
      </c>
      <c r="G100" s="405">
        <v>6</v>
      </c>
      <c r="H100" s="405">
        <v>1</v>
      </c>
      <c r="I100" s="405">
        <v>4</v>
      </c>
      <c r="J100" s="405">
        <v>1</v>
      </c>
      <c r="K100" s="405">
        <v>12</v>
      </c>
      <c r="L100" s="405">
        <v>11</v>
      </c>
      <c r="M100" s="405">
        <v>1</v>
      </c>
    </row>
    <row r="101" spans="1:13">
      <c r="A101" s="405" t="s">
        <v>8784</v>
      </c>
      <c r="B101" s="405" t="s">
        <v>8785</v>
      </c>
      <c r="C101" s="405" t="s">
        <v>37</v>
      </c>
      <c r="D101" s="405" t="s">
        <v>8786</v>
      </c>
      <c r="E101" s="405" t="s">
        <v>8787</v>
      </c>
      <c r="F101" s="405">
        <v>0</v>
      </c>
      <c r="G101" s="405">
        <v>0</v>
      </c>
      <c r="H101" s="405">
        <v>0</v>
      </c>
      <c r="I101" s="405">
        <v>0</v>
      </c>
      <c r="J101" s="405">
        <v>0</v>
      </c>
      <c r="K101" s="405">
        <v>0</v>
      </c>
      <c r="L101" s="405">
        <v>0</v>
      </c>
      <c r="M101" s="405">
        <v>0</v>
      </c>
    </row>
    <row r="102" spans="1:13">
      <c r="A102" s="405" t="s">
        <v>8788</v>
      </c>
      <c r="B102" s="405" t="s">
        <v>8789</v>
      </c>
      <c r="C102" s="405" t="s">
        <v>37</v>
      </c>
      <c r="D102" s="5">
        <v>2709767</v>
      </c>
      <c r="F102" s="405">
        <v>0</v>
      </c>
      <c r="G102" s="405">
        <v>0</v>
      </c>
      <c r="H102" s="405">
        <v>0</v>
      </c>
      <c r="I102" s="405">
        <v>0</v>
      </c>
      <c r="J102" s="405">
        <v>0</v>
      </c>
      <c r="K102" s="405">
        <v>0</v>
      </c>
      <c r="L102" s="405">
        <v>0</v>
      </c>
      <c r="M102" s="405">
        <v>0</v>
      </c>
    </row>
    <row r="103" spans="1:13">
      <c r="A103" s="405" t="s">
        <v>7233</v>
      </c>
      <c r="B103" s="405" t="s">
        <v>7123</v>
      </c>
      <c r="C103" s="405" t="s">
        <v>37</v>
      </c>
      <c r="D103" s="5">
        <v>2712689</v>
      </c>
      <c r="E103" s="405" t="s">
        <v>7235</v>
      </c>
      <c r="F103" s="405">
        <v>0</v>
      </c>
      <c r="G103" s="405">
        <v>0</v>
      </c>
      <c r="H103" s="405">
        <v>0</v>
      </c>
      <c r="I103" s="405">
        <v>0</v>
      </c>
      <c r="J103" s="405">
        <v>0</v>
      </c>
      <c r="K103" s="405">
        <v>0</v>
      </c>
      <c r="L103" s="405">
        <v>0</v>
      </c>
      <c r="M103" s="405">
        <v>0</v>
      </c>
    </row>
    <row r="104" spans="1:13">
      <c r="A104" s="405" t="s">
        <v>8790</v>
      </c>
      <c r="B104" s="405" t="s">
        <v>8791</v>
      </c>
      <c r="C104" s="405" t="s">
        <v>37</v>
      </c>
      <c r="D104" s="405" t="s">
        <v>8792</v>
      </c>
      <c r="F104" s="405">
        <v>1</v>
      </c>
      <c r="G104" s="405">
        <v>0</v>
      </c>
      <c r="H104" s="405">
        <v>8</v>
      </c>
      <c r="I104" s="405">
        <v>5</v>
      </c>
      <c r="J104" s="405">
        <v>8</v>
      </c>
      <c r="K104" s="405">
        <v>22</v>
      </c>
      <c r="L104" s="405">
        <v>18</v>
      </c>
      <c r="M104" s="405">
        <v>4</v>
      </c>
    </row>
    <row r="105" spans="1:13">
      <c r="A105" s="405" t="s">
        <v>8793</v>
      </c>
      <c r="B105" s="405" t="s">
        <v>7123</v>
      </c>
      <c r="C105" s="405" t="s">
        <v>37</v>
      </c>
      <c r="D105" s="5">
        <v>2766745</v>
      </c>
      <c r="E105" s="405" t="s">
        <v>2219</v>
      </c>
      <c r="F105" s="405">
        <v>1</v>
      </c>
      <c r="G105" s="405">
        <v>2</v>
      </c>
      <c r="H105" s="405">
        <v>0</v>
      </c>
      <c r="I105" s="405">
        <v>3</v>
      </c>
      <c r="J105" s="405">
        <v>0</v>
      </c>
      <c r="K105" s="405">
        <v>6</v>
      </c>
      <c r="L105" s="405">
        <v>6</v>
      </c>
      <c r="M105" s="405">
        <v>0</v>
      </c>
    </row>
    <row r="106" spans="1:13">
      <c r="A106" s="405" t="s">
        <v>8794</v>
      </c>
      <c r="B106" s="405" t="s">
        <v>8795</v>
      </c>
      <c r="C106" s="405" t="s">
        <v>37</v>
      </c>
      <c r="D106" s="405" t="s">
        <v>8796</v>
      </c>
      <c r="F106" s="405">
        <v>0</v>
      </c>
      <c r="G106" s="405">
        <v>0</v>
      </c>
      <c r="H106" s="405">
        <v>0</v>
      </c>
      <c r="I106" s="405">
        <v>0</v>
      </c>
      <c r="J106" s="405">
        <v>0</v>
      </c>
      <c r="K106" s="405">
        <v>0</v>
      </c>
      <c r="L106" s="405">
        <v>0</v>
      </c>
      <c r="M106" s="405">
        <v>0</v>
      </c>
    </row>
    <row r="107" spans="1:13">
      <c r="A107" s="405" t="s">
        <v>8797</v>
      </c>
      <c r="B107" s="405" t="s">
        <v>8798</v>
      </c>
      <c r="C107" s="405" t="s">
        <v>37</v>
      </c>
      <c r="D107" s="405" t="s">
        <v>8799</v>
      </c>
      <c r="E107" s="405" t="s">
        <v>8800</v>
      </c>
      <c r="F107" s="405">
        <v>0</v>
      </c>
      <c r="G107" s="405">
        <v>32</v>
      </c>
      <c r="H107" s="405">
        <v>35</v>
      </c>
      <c r="I107" s="405">
        <v>10</v>
      </c>
      <c r="J107" s="405">
        <v>2</v>
      </c>
      <c r="K107" s="405">
        <v>79</v>
      </c>
      <c r="L107" s="405">
        <v>55</v>
      </c>
      <c r="M107" s="405">
        <v>24</v>
      </c>
    </row>
    <row r="108" spans="1:13">
      <c r="A108" s="405" t="s">
        <v>8801</v>
      </c>
      <c r="B108" s="405" t="s">
        <v>3968</v>
      </c>
      <c r="C108" s="405" t="s">
        <v>37</v>
      </c>
      <c r="D108" s="5">
        <v>2796329</v>
      </c>
      <c r="F108" s="405">
        <v>0</v>
      </c>
      <c r="G108" s="405">
        <v>9</v>
      </c>
      <c r="H108" s="405">
        <v>0</v>
      </c>
      <c r="I108" s="405">
        <v>1</v>
      </c>
      <c r="J108" s="405">
        <v>1</v>
      </c>
      <c r="K108" s="405">
        <v>11</v>
      </c>
      <c r="L108" s="405">
        <v>11</v>
      </c>
      <c r="M108" s="405">
        <v>0</v>
      </c>
    </row>
    <row r="109" spans="1:13">
      <c r="A109" s="405" t="s">
        <v>8802</v>
      </c>
      <c r="B109" s="405" t="s">
        <v>8679</v>
      </c>
      <c r="C109" s="405" t="s">
        <v>37</v>
      </c>
      <c r="D109" s="5">
        <v>2813131</v>
      </c>
      <c r="E109" s="405" t="s">
        <v>8803</v>
      </c>
      <c r="F109" s="405">
        <v>1</v>
      </c>
      <c r="G109" s="405">
        <v>28</v>
      </c>
      <c r="H109" s="405">
        <v>10</v>
      </c>
      <c r="I109" s="405">
        <v>37</v>
      </c>
      <c r="J109" s="405">
        <v>9</v>
      </c>
      <c r="K109" s="405">
        <v>85</v>
      </c>
      <c r="L109" s="405">
        <v>55</v>
      </c>
      <c r="M109" s="405">
        <v>30</v>
      </c>
    </row>
    <row r="110" spans="1:13">
      <c r="A110" s="405" t="s">
        <v>8804</v>
      </c>
      <c r="B110" s="405" t="s">
        <v>8679</v>
      </c>
      <c r="C110" s="405" t="s">
        <v>37</v>
      </c>
      <c r="D110" s="405" t="s">
        <v>8805</v>
      </c>
      <c r="F110" s="405">
        <v>0</v>
      </c>
      <c r="G110" s="405">
        <v>0</v>
      </c>
      <c r="H110" s="405">
        <v>0</v>
      </c>
      <c r="I110" s="405">
        <v>0</v>
      </c>
      <c r="J110" s="405">
        <v>0</v>
      </c>
      <c r="K110" s="405">
        <v>0</v>
      </c>
      <c r="L110" s="405">
        <v>0</v>
      </c>
      <c r="M110" s="405">
        <v>0</v>
      </c>
    </row>
    <row r="111" spans="1:13">
      <c r="A111" s="405" t="s">
        <v>7236</v>
      </c>
      <c r="B111" s="405" t="s">
        <v>3968</v>
      </c>
      <c r="C111" s="405" t="s">
        <v>37</v>
      </c>
      <c r="D111" s="405" t="s">
        <v>7237</v>
      </c>
      <c r="E111" s="405" t="s">
        <v>7238</v>
      </c>
      <c r="F111" s="405">
        <v>0</v>
      </c>
      <c r="G111" s="405">
        <v>0</v>
      </c>
      <c r="H111" s="405">
        <v>0</v>
      </c>
      <c r="I111" s="405">
        <v>0</v>
      </c>
      <c r="J111" s="405">
        <v>0</v>
      </c>
      <c r="K111" s="405">
        <v>0</v>
      </c>
      <c r="L111" s="405">
        <v>0</v>
      </c>
      <c r="M111" s="405">
        <v>0</v>
      </c>
    </row>
    <row r="112" spans="1:13">
      <c r="A112" s="405" t="s">
        <v>8806</v>
      </c>
      <c r="B112" s="405" t="s">
        <v>4113</v>
      </c>
      <c r="C112" s="405" t="s">
        <v>37</v>
      </c>
      <c r="D112" s="405" t="s">
        <v>8807</v>
      </c>
      <c r="E112" s="405" t="s">
        <v>8808</v>
      </c>
      <c r="F112" s="405">
        <v>0</v>
      </c>
      <c r="G112" s="405">
        <v>0</v>
      </c>
      <c r="H112" s="405">
        <v>0</v>
      </c>
      <c r="I112" s="405">
        <v>0</v>
      </c>
      <c r="J112" s="405">
        <v>0</v>
      </c>
      <c r="K112" s="405">
        <v>0</v>
      </c>
      <c r="L112" s="405">
        <v>0</v>
      </c>
      <c r="M112" s="405">
        <v>0</v>
      </c>
    </row>
    <row r="113" spans="1:13">
      <c r="A113" s="405" t="s">
        <v>8809</v>
      </c>
      <c r="B113" s="405" t="s">
        <v>8810</v>
      </c>
      <c r="C113" s="405" t="s">
        <v>37</v>
      </c>
      <c r="D113" s="5">
        <v>2874127</v>
      </c>
      <c r="F113" s="405">
        <v>0</v>
      </c>
      <c r="G113" s="405">
        <v>0</v>
      </c>
      <c r="H113" s="405">
        <v>0</v>
      </c>
      <c r="I113" s="405">
        <v>0</v>
      </c>
      <c r="J113" s="405">
        <v>0</v>
      </c>
      <c r="K113" s="405">
        <v>0</v>
      </c>
      <c r="L113" s="405">
        <v>0</v>
      </c>
      <c r="M113" s="405">
        <v>0</v>
      </c>
    </row>
    <row r="114" spans="1:13">
      <c r="A114" s="405" t="s">
        <v>2063</v>
      </c>
      <c r="B114" s="405" t="s">
        <v>4113</v>
      </c>
      <c r="C114" s="405" t="s">
        <v>37</v>
      </c>
      <c r="D114" s="405" t="s">
        <v>2064</v>
      </c>
      <c r="E114" s="405" t="s">
        <v>2065</v>
      </c>
      <c r="F114" s="405">
        <v>3</v>
      </c>
      <c r="G114" s="405">
        <v>0</v>
      </c>
      <c r="H114" s="405">
        <v>5</v>
      </c>
      <c r="I114" s="405">
        <v>3</v>
      </c>
      <c r="J114" s="405">
        <v>3</v>
      </c>
      <c r="K114" s="405">
        <v>14</v>
      </c>
      <c r="L114" s="405">
        <v>8</v>
      </c>
      <c r="M114" s="405">
        <v>6</v>
      </c>
    </row>
    <row r="115" spans="1:13">
      <c r="A115" s="405" t="s">
        <v>2465</v>
      </c>
      <c r="B115" s="405" t="s">
        <v>3968</v>
      </c>
      <c r="C115" s="405" t="s">
        <v>37</v>
      </c>
      <c r="D115" s="405" t="s">
        <v>2466</v>
      </c>
      <c r="F115" s="405">
        <v>0</v>
      </c>
      <c r="G115" s="405">
        <v>0</v>
      </c>
      <c r="H115" s="405">
        <v>0</v>
      </c>
      <c r="I115" s="405">
        <v>0</v>
      </c>
      <c r="J115" s="405">
        <v>0</v>
      </c>
      <c r="K115" s="405">
        <v>0</v>
      </c>
      <c r="L115" s="405">
        <v>0</v>
      </c>
      <c r="M115" s="405">
        <v>0</v>
      </c>
    </row>
    <row r="116" spans="1:13">
      <c r="A116" s="405" t="s">
        <v>4129</v>
      </c>
      <c r="B116" s="405" t="s">
        <v>7191</v>
      </c>
      <c r="C116" s="405" t="s">
        <v>37</v>
      </c>
      <c r="D116" s="5">
        <v>2896771</v>
      </c>
      <c r="E116" s="405" t="s">
        <v>7240</v>
      </c>
      <c r="F116" s="405">
        <v>1</v>
      </c>
      <c r="G116" s="405">
        <v>2</v>
      </c>
      <c r="H116" s="405">
        <v>0</v>
      </c>
      <c r="I116" s="405">
        <v>19</v>
      </c>
      <c r="J116" s="405">
        <v>3</v>
      </c>
      <c r="K116" s="405">
        <v>25</v>
      </c>
      <c r="L116" s="405">
        <v>18</v>
      </c>
      <c r="M116" s="405">
        <v>7</v>
      </c>
    </row>
    <row r="117" spans="1:13">
      <c r="A117" s="405" t="s">
        <v>8811</v>
      </c>
      <c r="B117" s="405">
        <v>10.230700000000001</v>
      </c>
      <c r="C117" s="405" t="s">
        <v>37</v>
      </c>
      <c r="D117" s="405" t="s">
        <v>8812</v>
      </c>
      <c r="F117" s="405">
        <v>0</v>
      </c>
      <c r="G117" s="405">
        <v>0</v>
      </c>
      <c r="H117" s="405">
        <v>0</v>
      </c>
      <c r="I117" s="405">
        <v>1</v>
      </c>
      <c r="J117" s="405">
        <v>0</v>
      </c>
      <c r="K117" s="405">
        <v>1</v>
      </c>
      <c r="L117" s="405">
        <v>1</v>
      </c>
      <c r="M117" s="405">
        <v>0</v>
      </c>
    </row>
    <row r="118" spans="1:13">
      <c r="A118" s="405" t="s">
        <v>8813</v>
      </c>
      <c r="B118" s="405" t="s">
        <v>8814</v>
      </c>
      <c r="C118" s="405" t="s">
        <v>37</v>
      </c>
      <c r="D118" s="405" t="s">
        <v>8815</v>
      </c>
      <c r="F118" s="405">
        <v>0</v>
      </c>
      <c r="G118" s="405">
        <v>0</v>
      </c>
      <c r="H118" s="405">
        <v>0</v>
      </c>
      <c r="I118" s="405">
        <v>0</v>
      </c>
      <c r="J118" s="405">
        <v>0</v>
      </c>
      <c r="K118" s="405">
        <v>0</v>
      </c>
      <c r="L118" s="405">
        <v>0</v>
      </c>
      <c r="M118" s="405">
        <v>0</v>
      </c>
    </row>
    <row r="119" spans="1:13">
      <c r="A119" s="405" t="s">
        <v>8816</v>
      </c>
      <c r="B119" s="405" t="s">
        <v>8817</v>
      </c>
      <c r="C119" s="405" t="s">
        <v>37</v>
      </c>
      <c r="D119" s="5">
        <v>2918321</v>
      </c>
      <c r="E119" s="405" t="s">
        <v>8818</v>
      </c>
      <c r="F119" s="405">
        <v>4</v>
      </c>
      <c r="G119" s="405">
        <v>1</v>
      </c>
      <c r="H119" s="405">
        <v>2</v>
      </c>
      <c r="I119" s="405">
        <v>2</v>
      </c>
      <c r="J119" s="405">
        <v>0</v>
      </c>
      <c r="K119" s="405">
        <v>9</v>
      </c>
      <c r="L119" s="405">
        <v>6</v>
      </c>
      <c r="M119" s="405">
        <v>3</v>
      </c>
    </row>
    <row r="120" spans="1:13">
      <c r="A120" s="405" t="s">
        <v>8819</v>
      </c>
      <c r="B120" s="405" t="s">
        <v>8820</v>
      </c>
      <c r="C120" s="405" t="s">
        <v>37</v>
      </c>
      <c r="D120" s="405" t="s">
        <v>4378</v>
      </c>
      <c r="E120" s="405" t="s">
        <v>4379</v>
      </c>
      <c r="F120" s="405">
        <v>1</v>
      </c>
      <c r="G120" s="405">
        <v>6</v>
      </c>
      <c r="H120" s="405">
        <v>8</v>
      </c>
      <c r="I120" s="405">
        <v>10</v>
      </c>
      <c r="J120" s="405">
        <v>4</v>
      </c>
      <c r="K120" s="405">
        <v>29</v>
      </c>
      <c r="L120" s="405">
        <v>26</v>
      </c>
      <c r="M120" s="405">
        <v>3</v>
      </c>
    </row>
    <row r="121" spans="1:13">
      <c r="A121" s="405" t="s">
        <v>2474</v>
      </c>
      <c r="B121" s="405" t="s">
        <v>3968</v>
      </c>
      <c r="C121" s="405" t="s">
        <v>37</v>
      </c>
      <c r="D121" s="405" t="s">
        <v>2475</v>
      </c>
      <c r="E121" s="405" t="s">
        <v>2476</v>
      </c>
      <c r="F121" s="405">
        <v>3</v>
      </c>
      <c r="G121" s="405">
        <v>0</v>
      </c>
      <c r="H121" s="405">
        <v>1</v>
      </c>
      <c r="I121" s="405">
        <v>14</v>
      </c>
      <c r="J121" s="405">
        <v>2</v>
      </c>
      <c r="K121" s="405">
        <v>20</v>
      </c>
      <c r="L121" s="405">
        <v>15</v>
      </c>
      <c r="M121" s="405">
        <v>5</v>
      </c>
    </row>
    <row r="122" spans="1:13">
      <c r="A122" s="405" t="s">
        <v>8821</v>
      </c>
      <c r="B122" s="405" t="s">
        <v>8679</v>
      </c>
      <c r="C122" s="405" t="s">
        <v>37</v>
      </c>
      <c r="D122" s="405" t="s">
        <v>8822</v>
      </c>
      <c r="E122" s="405" t="s">
        <v>8823</v>
      </c>
      <c r="F122" s="405">
        <v>3</v>
      </c>
      <c r="G122" s="405">
        <v>27</v>
      </c>
      <c r="H122" s="405">
        <v>7</v>
      </c>
      <c r="I122" s="405">
        <v>4</v>
      </c>
      <c r="J122" s="405">
        <v>5</v>
      </c>
      <c r="K122" s="405">
        <v>46</v>
      </c>
      <c r="L122" s="405">
        <v>34</v>
      </c>
      <c r="M122" s="405">
        <v>12</v>
      </c>
    </row>
    <row r="123" spans="1:13">
      <c r="A123" s="405" t="s">
        <v>8824</v>
      </c>
      <c r="B123" s="405" t="s">
        <v>8825</v>
      </c>
      <c r="C123" s="405" t="s">
        <v>37</v>
      </c>
      <c r="D123" s="405" t="s">
        <v>7242</v>
      </c>
      <c r="F123" s="405">
        <v>0</v>
      </c>
      <c r="G123" s="405">
        <v>0</v>
      </c>
      <c r="H123" s="405">
        <v>0</v>
      </c>
      <c r="I123" s="405">
        <v>0</v>
      </c>
      <c r="J123" s="405">
        <v>0</v>
      </c>
      <c r="K123" s="405">
        <v>0</v>
      </c>
      <c r="L123" s="405">
        <v>0</v>
      </c>
      <c r="M123" s="405">
        <v>0</v>
      </c>
    </row>
    <row r="124" spans="1:13">
      <c r="A124" s="405" t="s">
        <v>8826</v>
      </c>
      <c r="B124" s="405" t="s">
        <v>3968</v>
      </c>
      <c r="C124" s="405" t="s">
        <v>37</v>
      </c>
      <c r="D124" s="405" t="s">
        <v>8827</v>
      </c>
      <c r="F124" s="405">
        <v>0</v>
      </c>
      <c r="G124" s="405">
        <v>0</v>
      </c>
      <c r="H124" s="405">
        <v>0</v>
      </c>
      <c r="I124" s="405">
        <v>0</v>
      </c>
      <c r="J124" s="405">
        <v>0</v>
      </c>
      <c r="K124" s="405">
        <v>0</v>
      </c>
      <c r="L124" s="405">
        <v>0</v>
      </c>
      <c r="M124" s="405">
        <v>0</v>
      </c>
    </row>
    <row r="125" spans="1:13">
      <c r="A125" s="405" t="s">
        <v>8828</v>
      </c>
      <c r="B125" s="405" t="s">
        <v>8829</v>
      </c>
      <c r="C125" s="405" t="s">
        <v>37</v>
      </c>
      <c r="D125" s="405" t="s">
        <v>8830</v>
      </c>
      <c r="F125" s="405">
        <v>0</v>
      </c>
      <c r="G125" s="405">
        <v>0</v>
      </c>
      <c r="H125" s="405">
        <v>0</v>
      </c>
      <c r="I125" s="405">
        <v>0</v>
      </c>
      <c r="J125" s="405">
        <v>0</v>
      </c>
      <c r="K125" s="405">
        <v>0</v>
      </c>
      <c r="L125" s="405">
        <v>0</v>
      </c>
      <c r="M125" s="405">
        <v>0</v>
      </c>
    </row>
    <row r="126" spans="1:13">
      <c r="A126" s="405" t="s">
        <v>8831</v>
      </c>
      <c r="B126" s="405" t="s">
        <v>8832</v>
      </c>
      <c r="C126" s="405" t="s">
        <v>37</v>
      </c>
      <c r="D126" s="405" t="s">
        <v>8833</v>
      </c>
      <c r="E126" s="405" t="s">
        <v>8834</v>
      </c>
      <c r="F126" s="405">
        <v>7</v>
      </c>
      <c r="G126" s="405">
        <v>35</v>
      </c>
      <c r="H126" s="405">
        <v>25</v>
      </c>
      <c r="I126" s="405">
        <v>29</v>
      </c>
      <c r="J126" s="405">
        <v>9</v>
      </c>
      <c r="K126" s="405">
        <v>105</v>
      </c>
      <c r="L126" s="405">
        <v>63</v>
      </c>
      <c r="M126" s="405">
        <v>42</v>
      </c>
    </row>
    <row r="127" spans="1:13">
      <c r="A127" s="405" t="s">
        <v>8835</v>
      </c>
      <c r="B127" s="405" t="s">
        <v>8679</v>
      </c>
      <c r="C127" s="405" t="s">
        <v>37</v>
      </c>
      <c r="D127" s="405" t="s">
        <v>8836</v>
      </c>
      <c r="E127" s="405" t="s">
        <v>8837</v>
      </c>
      <c r="F127" s="405">
        <v>0</v>
      </c>
      <c r="G127" s="405">
        <v>0</v>
      </c>
      <c r="H127" s="405">
        <v>0</v>
      </c>
      <c r="I127" s="405">
        <v>0</v>
      </c>
      <c r="J127" s="405">
        <v>0</v>
      </c>
      <c r="K127" s="405">
        <v>0</v>
      </c>
      <c r="L127" s="405">
        <v>0</v>
      </c>
      <c r="M127" s="405">
        <v>0</v>
      </c>
    </row>
    <row r="128" spans="1:13">
      <c r="A128" s="405" t="s">
        <v>2140</v>
      </c>
      <c r="B128" s="405" t="s">
        <v>7123</v>
      </c>
      <c r="C128" s="405" t="s">
        <v>37</v>
      </c>
      <c r="D128" s="405" t="s">
        <v>2141</v>
      </c>
      <c r="E128" s="405" t="s">
        <v>2142</v>
      </c>
      <c r="F128" s="405">
        <v>4</v>
      </c>
      <c r="G128" s="405">
        <v>6</v>
      </c>
      <c r="H128" s="405">
        <v>5</v>
      </c>
      <c r="I128" s="405">
        <v>10</v>
      </c>
      <c r="J128" s="405">
        <v>10</v>
      </c>
      <c r="K128" s="405">
        <v>35</v>
      </c>
      <c r="L128" s="405">
        <v>29</v>
      </c>
      <c r="M128" s="405">
        <v>6</v>
      </c>
    </row>
    <row r="129" spans="1:13">
      <c r="A129" s="405" t="s">
        <v>8838</v>
      </c>
      <c r="B129" s="405" t="s">
        <v>8839</v>
      </c>
      <c r="C129" s="405" t="s">
        <v>37</v>
      </c>
      <c r="D129" s="405" t="s">
        <v>8840</v>
      </c>
      <c r="E129" s="405" t="s">
        <v>8841</v>
      </c>
      <c r="F129" s="405">
        <v>0</v>
      </c>
      <c r="G129" s="405">
        <v>0</v>
      </c>
      <c r="H129" s="405">
        <v>0</v>
      </c>
      <c r="I129" s="405">
        <v>0</v>
      </c>
      <c r="J129" s="405">
        <v>0</v>
      </c>
      <c r="K129" s="405">
        <v>0</v>
      </c>
      <c r="L129" s="405">
        <v>0</v>
      </c>
      <c r="M129" s="405">
        <v>0</v>
      </c>
    </row>
    <row r="130" spans="1:13">
      <c r="A130" s="405" t="s">
        <v>8842</v>
      </c>
      <c r="B130" s="405" t="s">
        <v>8843</v>
      </c>
      <c r="C130" s="405" t="s">
        <v>37</v>
      </c>
      <c r="D130" s="405" t="s">
        <v>8844</v>
      </c>
      <c r="F130" s="405">
        <v>0</v>
      </c>
      <c r="G130" s="405">
        <v>7</v>
      </c>
      <c r="H130" s="405">
        <v>3</v>
      </c>
      <c r="I130" s="405">
        <v>0</v>
      </c>
      <c r="J130" s="405">
        <v>0</v>
      </c>
      <c r="K130" s="405">
        <v>10</v>
      </c>
      <c r="L130" s="405">
        <v>7</v>
      </c>
      <c r="M130" s="405">
        <v>3</v>
      </c>
    </row>
    <row r="131" spans="1:13">
      <c r="A131" s="405" t="s">
        <v>8845</v>
      </c>
      <c r="B131" s="405" t="s">
        <v>8846</v>
      </c>
      <c r="C131" s="405" t="s">
        <v>37</v>
      </c>
      <c r="D131" s="405" t="s">
        <v>8847</v>
      </c>
      <c r="F131" s="405">
        <v>0</v>
      </c>
      <c r="G131" s="405">
        <v>0</v>
      </c>
      <c r="H131" s="405">
        <v>0</v>
      </c>
      <c r="I131" s="405">
        <v>0</v>
      </c>
      <c r="J131" s="405">
        <v>0</v>
      </c>
      <c r="K131" s="405">
        <v>0</v>
      </c>
      <c r="L131" s="405">
        <v>0</v>
      </c>
      <c r="M131" s="405">
        <v>0</v>
      </c>
    </row>
    <row r="132" spans="1:13">
      <c r="A132" s="405" t="s">
        <v>2740</v>
      </c>
      <c r="B132" s="405" t="s">
        <v>8848</v>
      </c>
      <c r="C132" s="405" t="s">
        <v>37</v>
      </c>
      <c r="D132" s="405" t="s">
        <v>2741</v>
      </c>
      <c r="F132" s="405">
        <v>50</v>
      </c>
      <c r="G132" s="405">
        <v>11</v>
      </c>
      <c r="H132" s="405">
        <v>14</v>
      </c>
      <c r="I132" s="405">
        <v>27</v>
      </c>
      <c r="J132" s="405">
        <v>14</v>
      </c>
      <c r="K132" s="405">
        <v>116</v>
      </c>
      <c r="L132" s="405">
        <v>90</v>
      </c>
      <c r="M132" s="405">
        <v>26</v>
      </c>
    </row>
    <row r="133" spans="1:13">
      <c r="A133" s="405" t="s">
        <v>8849</v>
      </c>
      <c r="B133" s="405" t="s">
        <v>8647</v>
      </c>
      <c r="C133" s="405" t="s">
        <v>37</v>
      </c>
      <c r="D133" s="405" t="s">
        <v>8850</v>
      </c>
      <c r="E133" s="405" t="s">
        <v>8851</v>
      </c>
      <c r="F133" s="405">
        <v>0</v>
      </c>
      <c r="G133" s="405">
        <v>0</v>
      </c>
      <c r="H133" s="405">
        <v>0</v>
      </c>
      <c r="I133" s="405">
        <v>0</v>
      </c>
      <c r="J133" s="405">
        <v>0</v>
      </c>
      <c r="K133" s="405">
        <v>0</v>
      </c>
      <c r="L133" s="405">
        <v>0</v>
      </c>
      <c r="M133" s="405">
        <v>0</v>
      </c>
    </row>
    <row r="134" spans="1:13">
      <c r="A134" s="405" t="s">
        <v>7244</v>
      </c>
      <c r="B134" s="405" t="s">
        <v>7191</v>
      </c>
      <c r="C134" s="405" t="s">
        <v>37</v>
      </c>
      <c r="D134" s="405" t="s">
        <v>7245</v>
      </c>
      <c r="E134" s="405" t="s">
        <v>7246</v>
      </c>
      <c r="F134" s="405">
        <v>1</v>
      </c>
      <c r="G134" s="405">
        <v>1</v>
      </c>
      <c r="H134" s="405">
        <v>9</v>
      </c>
      <c r="I134" s="405">
        <v>1</v>
      </c>
      <c r="J134" s="405">
        <v>5</v>
      </c>
      <c r="K134" s="405">
        <v>17</v>
      </c>
      <c r="L134" s="405">
        <v>16</v>
      </c>
      <c r="M134" s="405">
        <v>1</v>
      </c>
    </row>
    <row r="135" spans="1:13">
      <c r="A135" s="405" t="s">
        <v>8852</v>
      </c>
      <c r="B135" s="405" t="s">
        <v>8853</v>
      </c>
      <c r="C135" s="405" t="s">
        <v>37</v>
      </c>
      <c r="D135" s="405" t="s">
        <v>8854</v>
      </c>
      <c r="F135" s="405">
        <v>0</v>
      </c>
      <c r="G135" s="405">
        <v>0</v>
      </c>
      <c r="H135" s="405">
        <v>3</v>
      </c>
      <c r="I135" s="405">
        <v>0</v>
      </c>
      <c r="J135" s="405">
        <v>2</v>
      </c>
      <c r="K135" s="405">
        <v>5</v>
      </c>
      <c r="L135" s="405">
        <v>3</v>
      </c>
      <c r="M135" s="405">
        <v>2</v>
      </c>
    </row>
    <row r="136" spans="1:13">
      <c r="A136" s="405" t="s">
        <v>7247</v>
      </c>
      <c r="B136" s="405" t="s">
        <v>8855</v>
      </c>
      <c r="C136" s="405" t="s">
        <v>37</v>
      </c>
      <c r="D136" s="405" t="s">
        <v>7249</v>
      </c>
      <c r="E136" s="405" t="s">
        <v>7250</v>
      </c>
      <c r="F136" s="405">
        <v>0</v>
      </c>
      <c r="G136" s="405">
        <v>0</v>
      </c>
      <c r="H136" s="405">
        <v>0</v>
      </c>
      <c r="I136" s="405">
        <v>0</v>
      </c>
      <c r="J136" s="405">
        <v>0</v>
      </c>
      <c r="K136" s="405">
        <v>0</v>
      </c>
      <c r="L136" s="405">
        <v>0</v>
      </c>
      <c r="M136" s="405">
        <v>0</v>
      </c>
    </row>
    <row r="137" spans="1:13">
      <c r="A137" s="405" t="s">
        <v>8856</v>
      </c>
      <c r="B137" s="405" t="s">
        <v>8855</v>
      </c>
      <c r="C137" s="405" t="s">
        <v>37</v>
      </c>
      <c r="D137" s="405" t="s">
        <v>8857</v>
      </c>
      <c r="F137" s="405">
        <v>0</v>
      </c>
      <c r="G137" s="405">
        <v>0</v>
      </c>
      <c r="H137" s="405">
        <v>0</v>
      </c>
      <c r="I137" s="405">
        <v>0</v>
      </c>
      <c r="J137" s="405">
        <v>0</v>
      </c>
      <c r="K137" s="405">
        <v>0</v>
      </c>
      <c r="L137" s="405">
        <v>0</v>
      </c>
      <c r="M137" s="405">
        <v>0</v>
      </c>
    </row>
    <row r="138" spans="1:13">
      <c r="A138" s="405" t="s">
        <v>2214</v>
      </c>
      <c r="B138" s="405" t="s">
        <v>8858</v>
      </c>
      <c r="C138" s="405" t="s">
        <v>37</v>
      </c>
      <c r="D138" s="405" t="s">
        <v>2215</v>
      </c>
      <c r="E138" s="405" t="s">
        <v>2216</v>
      </c>
      <c r="F138" s="405">
        <v>0</v>
      </c>
      <c r="G138" s="405">
        <v>0</v>
      </c>
      <c r="H138" s="405">
        <v>3</v>
      </c>
      <c r="I138" s="405">
        <v>2</v>
      </c>
      <c r="J138" s="405">
        <v>0</v>
      </c>
      <c r="K138" s="405">
        <v>5</v>
      </c>
      <c r="L138" s="405">
        <v>3</v>
      </c>
      <c r="M138" s="405">
        <v>2</v>
      </c>
    </row>
    <row r="139" spans="1:13">
      <c r="A139" s="405" t="s">
        <v>8859</v>
      </c>
      <c r="B139" s="405" t="s">
        <v>8860</v>
      </c>
      <c r="C139" s="405" t="s">
        <v>37</v>
      </c>
      <c r="D139" s="405" t="s">
        <v>8861</v>
      </c>
      <c r="F139" s="405">
        <v>0</v>
      </c>
      <c r="G139" s="405">
        <v>0</v>
      </c>
      <c r="H139" s="405">
        <v>0</v>
      </c>
      <c r="I139" s="405">
        <v>0</v>
      </c>
      <c r="J139" s="405">
        <v>0</v>
      </c>
      <c r="K139" s="405">
        <v>0</v>
      </c>
      <c r="L139" s="405">
        <v>0</v>
      </c>
      <c r="M139" s="405">
        <v>0</v>
      </c>
    </row>
    <row r="140" spans="1:13">
      <c r="A140" s="405" t="s">
        <v>8862</v>
      </c>
      <c r="B140" s="405" t="s">
        <v>8863</v>
      </c>
      <c r="C140" s="405" t="s">
        <v>37</v>
      </c>
      <c r="D140" s="405" t="s">
        <v>8864</v>
      </c>
      <c r="F140" s="405">
        <v>0</v>
      </c>
      <c r="G140" s="405">
        <v>0</v>
      </c>
      <c r="H140" s="405">
        <v>0</v>
      </c>
      <c r="I140" s="405">
        <v>0</v>
      </c>
      <c r="J140" s="405">
        <v>0</v>
      </c>
      <c r="K140" s="405">
        <v>0</v>
      </c>
      <c r="L140" s="405">
        <v>0</v>
      </c>
      <c r="M140" s="405">
        <v>0</v>
      </c>
    </row>
    <row r="141" spans="1:13">
      <c r="A141" s="405" t="s">
        <v>8865</v>
      </c>
      <c r="B141" s="405" t="s">
        <v>8866</v>
      </c>
      <c r="C141" s="405" t="s">
        <v>37</v>
      </c>
      <c r="D141" s="405" t="s">
        <v>8867</v>
      </c>
      <c r="F141" s="405">
        <v>0</v>
      </c>
      <c r="G141" s="405">
        <v>0</v>
      </c>
      <c r="H141" s="405">
        <v>0</v>
      </c>
      <c r="I141" s="405">
        <v>0</v>
      </c>
      <c r="J141" s="405">
        <v>0</v>
      </c>
      <c r="K141" s="405">
        <v>0</v>
      </c>
      <c r="L141" s="405">
        <v>0</v>
      </c>
      <c r="M141" s="405">
        <v>0</v>
      </c>
    </row>
    <row r="142" spans="1:13">
      <c r="A142" s="405" t="s">
        <v>8868</v>
      </c>
      <c r="B142" s="405" t="s">
        <v>8866</v>
      </c>
      <c r="C142" s="405" t="s">
        <v>37</v>
      </c>
      <c r="D142" s="405" t="s">
        <v>8869</v>
      </c>
      <c r="F142" s="405">
        <v>0</v>
      </c>
      <c r="G142" s="405">
        <v>0</v>
      </c>
      <c r="H142" s="405">
        <v>0</v>
      </c>
      <c r="I142" s="405">
        <v>0</v>
      </c>
      <c r="J142" s="405">
        <v>0</v>
      </c>
      <c r="K142" s="405">
        <v>0</v>
      </c>
      <c r="L142" s="405">
        <v>0</v>
      </c>
      <c r="M142" s="405">
        <v>0</v>
      </c>
    </row>
    <row r="143" spans="1:13">
      <c r="A143" s="405" t="s">
        <v>8870</v>
      </c>
      <c r="B143" s="405" t="s">
        <v>8871</v>
      </c>
      <c r="C143" s="405" t="s">
        <v>37</v>
      </c>
      <c r="D143" s="5">
        <v>245870</v>
      </c>
      <c r="E143" s="405" t="s">
        <v>8872</v>
      </c>
      <c r="F143" s="405">
        <v>0</v>
      </c>
      <c r="G143" s="405">
        <v>0</v>
      </c>
      <c r="H143" s="405">
        <v>0</v>
      </c>
      <c r="I143" s="405">
        <v>0</v>
      </c>
      <c r="J143" s="405">
        <v>0</v>
      </c>
      <c r="K143" s="405">
        <v>0</v>
      </c>
      <c r="L143" s="405">
        <v>0</v>
      </c>
      <c r="M143" s="405">
        <v>0</v>
      </c>
    </row>
    <row r="144" spans="1:13">
      <c r="A144" s="405" t="s">
        <v>256</v>
      </c>
      <c r="B144" s="405" t="s">
        <v>4113</v>
      </c>
      <c r="C144" s="405" t="s">
        <v>37</v>
      </c>
      <c r="D144" s="5">
        <v>269610</v>
      </c>
      <c r="E144" s="405" t="s">
        <v>8873</v>
      </c>
      <c r="F144" s="405">
        <v>0</v>
      </c>
      <c r="G144" s="405">
        <v>0</v>
      </c>
      <c r="H144" s="405">
        <v>3</v>
      </c>
      <c r="I144" s="405">
        <v>1</v>
      </c>
      <c r="J144" s="405">
        <v>0</v>
      </c>
      <c r="K144" s="405">
        <v>4</v>
      </c>
      <c r="L144" s="405">
        <v>1</v>
      </c>
      <c r="M144" s="405">
        <v>3</v>
      </c>
    </row>
    <row r="145" spans="1:13">
      <c r="A145" s="405" t="s">
        <v>8874</v>
      </c>
      <c r="B145" s="405" t="s">
        <v>8875</v>
      </c>
      <c r="C145" s="405" t="s">
        <v>37</v>
      </c>
      <c r="D145" s="405" t="s">
        <v>8876</v>
      </c>
      <c r="F145" s="405">
        <v>1</v>
      </c>
      <c r="G145" s="405">
        <v>3</v>
      </c>
      <c r="H145" s="405">
        <v>0</v>
      </c>
      <c r="I145" s="405">
        <v>11</v>
      </c>
      <c r="J145" s="405">
        <v>0</v>
      </c>
      <c r="K145" s="405">
        <v>15</v>
      </c>
      <c r="L145" s="405">
        <v>14</v>
      </c>
      <c r="M145" s="405">
        <v>1</v>
      </c>
    </row>
    <row r="146" spans="1:13">
      <c r="A146" s="405" t="s">
        <v>8877</v>
      </c>
      <c r="B146" s="405" t="s">
        <v>8878</v>
      </c>
      <c r="C146" s="405" t="s">
        <v>37</v>
      </c>
      <c r="D146" s="405" t="s">
        <v>8879</v>
      </c>
      <c r="F146" s="405">
        <v>0</v>
      </c>
      <c r="G146" s="405">
        <v>0</v>
      </c>
      <c r="H146" s="405">
        <v>0</v>
      </c>
      <c r="I146" s="405">
        <v>0</v>
      </c>
      <c r="J146" s="405">
        <v>0</v>
      </c>
      <c r="K146" s="405">
        <v>0</v>
      </c>
      <c r="L146" s="405">
        <v>0</v>
      </c>
      <c r="M146" s="405">
        <v>0</v>
      </c>
    </row>
    <row r="147" spans="1:13">
      <c r="A147" s="405" t="s">
        <v>8880</v>
      </c>
      <c r="B147" s="405" t="s">
        <v>8881</v>
      </c>
      <c r="C147" s="405" t="s">
        <v>37</v>
      </c>
      <c r="D147" s="405" t="s">
        <v>8882</v>
      </c>
      <c r="F147" s="405">
        <v>0</v>
      </c>
      <c r="G147" s="405">
        <v>0</v>
      </c>
      <c r="H147" s="405">
        <v>0</v>
      </c>
      <c r="I147" s="405">
        <v>0</v>
      </c>
      <c r="J147" s="405">
        <v>0</v>
      </c>
      <c r="K147" s="405">
        <v>0</v>
      </c>
      <c r="L147" s="405">
        <v>0</v>
      </c>
      <c r="M147" s="405">
        <v>0</v>
      </c>
    </row>
    <row r="148" spans="1:13">
      <c r="A148" s="405" t="s">
        <v>8883</v>
      </c>
      <c r="B148" s="405" t="s">
        <v>8881</v>
      </c>
      <c r="C148" s="405" t="s">
        <v>37</v>
      </c>
      <c r="D148" s="405" t="s">
        <v>8884</v>
      </c>
      <c r="F148" s="405">
        <v>0</v>
      </c>
      <c r="G148" s="405">
        <v>0</v>
      </c>
      <c r="H148" s="405">
        <v>0</v>
      </c>
      <c r="I148" s="405">
        <v>0</v>
      </c>
      <c r="J148" s="405">
        <v>0</v>
      </c>
      <c r="K148" s="405">
        <v>0</v>
      </c>
      <c r="L148" s="405">
        <v>0</v>
      </c>
      <c r="M148" s="405">
        <v>0</v>
      </c>
    </row>
    <row r="149" spans="1:13">
      <c r="A149" s="405" t="s">
        <v>8885</v>
      </c>
      <c r="B149" s="405" t="s">
        <v>8881</v>
      </c>
      <c r="C149" s="405" t="s">
        <v>37</v>
      </c>
      <c r="D149" s="405" t="s">
        <v>8886</v>
      </c>
      <c r="F149" s="405">
        <v>0</v>
      </c>
      <c r="G149" s="405">
        <v>0</v>
      </c>
      <c r="H149" s="405">
        <v>0</v>
      </c>
      <c r="I149" s="405">
        <v>0</v>
      </c>
      <c r="J149" s="405">
        <v>0</v>
      </c>
      <c r="K149" s="405">
        <v>0</v>
      </c>
      <c r="L149" s="405">
        <v>0</v>
      </c>
      <c r="M149" s="405">
        <v>0</v>
      </c>
    </row>
    <row r="150" spans="1:13">
      <c r="A150" s="405" t="s">
        <v>8887</v>
      </c>
      <c r="B150" s="405" t="s">
        <v>8888</v>
      </c>
      <c r="C150" s="405" t="s">
        <v>37</v>
      </c>
      <c r="D150" s="405" t="s">
        <v>8889</v>
      </c>
      <c r="E150" s="405" t="s">
        <v>8890</v>
      </c>
      <c r="F150" s="405">
        <v>0</v>
      </c>
      <c r="G150" s="405">
        <v>0</v>
      </c>
      <c r="H150" s="405">
        <v>0</v>
      </c>
      <c r="I150" s="405">
        <v>0</v>
      </c>
      <c r="J150" s="405">
        <v>0</v>
      </c>
      <c r="K150" s="405">
        <v>0</v>
      </c>
      <c r="L150" s="405">
        <v>0</v>
      </c>
      <c r="M150" s="405">
        <v>0</v>
      </c>
    </row>
    <row r="151" spans="1:13">
      <c r="A151" s="405" t="s">
        <v>8891</v>
      </c>
      <c r="B151" s="405" t="s">
        <v>8892</v>
      </c>
      <c r="C151" s="405" t="s">
        <v>37</v>
      </c>
      <c r="D151" s="405" t="s">
        <v>8893</v>
      </c>
      <c r="F151" s="405">
        <v>0</v>
      </c>
      <c r="G151" s="405">
        <v>0</v>
      </c>
      <c r="H151" s="405">
        <v>0</v>
      </c>
      <c r="I151" s="405">
        <v>0</v>
      </c>
      <c r="J151" s="405">
        <v>0</v>
      </c>
      <c r="K151" s="405">
        <v>0</v>
      </c>
      <c r="L151" s="405">
        <v>0</v>
      </c>
      <c r="M151" s="405">
        <v>0</v>
      </c>
    </row>
    <row r="152" spans="1:13">
      <c r="A152" s="405" t="s">
        <v>8894</v>
      </c>
      <c r="B152" s="405" t="s">
        <v>8895</v>
      </c>
      <c r="C152" s="405" t="s">
        <v>37</v>
      </c>
      <c r="D152" s="5">
        <v>770723</v>
      </c>
      <c r="E152" s="405" t="s">
        <v>8896</v>
      </c>
      <c r="F152" s="405">
        <v>0</v>
      </c>
      <c r="G152" s="405">
        <v>0</v>
      </c>
      <c r="H152" s="405">
        <v>0</v>
      </c>
      <c r="I152" s="405">
        <v>0</v>
      </c>
      <c r="J152" s="405">
        <v>0</v>
      </c>
      <c r="K152" s="405">
        <v>0</v>
      </c>
      <c r="L152" s="405">
        <v>0</v>
      </c>
      <c r="M152" s="405">
        <v>0</v>
      </c>
    </row>
    <row r="153" spans="1:13">
      <c r="A153" s="405" t="s">
        <v>8897</v>
      </c>
      <c r="B153" s="405" t="s">
        <v>8898</v>
      </c>
      <c r="C153" s="405" t="s">
        <v>37</v>
      </c>
      <c r="D153" s="405" t="s">
        <v>8899</v>
      </c>
      <c r="F153" s="405">
        <v>0</v>
      </c>
      <c r="G153" s="405">
        <v>0</v>
      </c>
      <c r="H153" s="405">
        <v>0</v>
      </c>
      <c r="I153" s="405">
        <v>0</v>
      </c>
      <c r="J153" s="405">
        <v>0</v>
      </c>
      <c r="K153" s="405">
        <v>0</v>
      </c>
      <c r="L153" s="405">
        <v>0</v>
      </c>
      <c r="M153" s="405">
        <v>0</v>
      </c>
    </row>
    <row r="154" spans="1:13">
      <c r="A154" s="405" t="s">
        <v>8900</v>
      </c>
      <c r="B154" s="405" t="s">
        <v>8901</v>
      </c>
      <c r="C154" s="405" t="s">
        <v>37</v>
      </c>
      <c r="D154" s="405" t="s">
        <v>8902</v>
      </c>
      <c r="F154" s="405">
        <v>0</v>
      </c>
      <c r="G154" s="405">
        <v>0</v>
      </c>
      <c r="H154" s="405">
        <v>0</v>
      </c>
      <c r="I154" s="405">
        <v>0</v>
      </c>
      <c r="J154" s="405">
        <v>0</v>
      </c>
      <c r="K154" s="405">
        <v>0</v>
      </c>
      <c r="L154" s="405">
        <v>0</v>
      </c>
      <c r="M154" s="405">
        <v>0</v>
      </c>
    </row>
    <row r="155" spans="1:13">
      <c r="A155" s="405" t="s">
        <v>8903</v>
      </c>
      <c r="B155" s="405" t="s">
        <v>8895</v>
      </c>
      <c r="C155" s="405" t="s">
        <v>37</v>
      </c>
      <c r="D155" s="5">
        <v>926317</v>
      </c>
      <c r="E155" s="405" t="s">
        <v>8904</v>
      </c>
      <c r="F155" s="405">
        <v>0</v>
      </c>
      <c r="G155" s="405">
        <v>0</v>
      </c>
      <c r="H155" s="405">
        <v>0</v>
      </c>
      <c r="I155" s="405">
        <v>0</v>
      </c>
      <c r="J155" s="405">
        <v>0</v>
      </c>
      <c r="K155" s="405">
        <v>0</v>
      </c>
      <c r="L155" s="405">
        <v>0</v>
      </c>
      <c r="M155" s="405">
        <v>0</v>
      </c>
    </row>
    <row r="156" spans="1:13">
      <c r="A156" s="405" t="s">
        <v>8905</v>
      </c>
      <c r="B156" s="405" t="s">
        <v>8901</v>
      </c>
      <c r="C156" s="405" t="s">
        <v>37</v>
      </c>
      <c r="D156" s="405" t="s">
        <v>8906</v>
      </c>
      <c r="F156" s="405">
        <v>0</v>
      </c>
      <c r="G156" s="405">
        <v>0</v>
      </c>
      <c r="H156" s="405">
        <v>0</v>
      </c>
      <c r="I156" s="405">
        <v>0</v>
      </c>
      <c r="J156" s="405">
        <v>0</v>
      </c>
      <c r="K156" s="405">
        <v>0</v>
      </c>
      <c r="L156" s="405">
        <v>0</v>
      </c>
      <c r="M156" s="405">
        <v>0</v>
      </c>
    </row>
    <row r="157" spans="1:13">
      <c r="A157" s="405" t="s">
        <v>8907</v>
      </c>
      <c r="B157" s="405" t="s">
        <v>8901</v>
      </c>
      <c r="C157" s="405" t="s">
        <v>37</v>
      </c>
      <c r="D157" s="405" t="s">
        <v>8908</v>
      </c>
      <c r="F157" s="405">
        <v>0</v>
      </c>
      <c r="G157" s="405">
        <v>0</v>
      </c>
      <c r="H157" s="405">
        <v>0</v>
      </c>
      <c r="I157" s="405">
        <v>0</v>
      </c>
      <c r="J157" s="405">
        <v>0</v>
      </c>
      <c r="K157" s="405">
        <v>0</v>
      </c>
      <c r="L157" s="405">
        <v>0</v>
      </c>
      <c r="M157" s="405">
        <v>0</v>
      </c>
    </row>
    <row r="158" spans="1:13">
      <c r="A158" s="405" t="s">
        <v>8909</v>
      </c>
      <c r="B158" s="405" t="s">
        <v>8901</v>
      </c>
      <c r="C158" s="405" t="s">
        <v>37</v>
      </c>
      <c r="D158" s="405" t="s">
        <v>8910</v>
      </c>
      <c r="F158" s="405">
        <v>0</v>
      </c>
      <c r="G158" s="405">
        <v>0</v>
      </c>
      <c r="H158" s="405">
        <v>0</v>
      </c>
      <c r="I158" s="405">
        <v>0</v>
      </c>
      <c r="J158" s="405">
        <v>0</v>
      </c>
      <c r="K158" s="405">
        <v>0</v>
      </c>
      <c r="L158" s="405">
        <v>0</v>
      </c>
      <c r="M158" s="405">
        <v>0</v>
      </c>
    </row>
    <row r="159" spans="1:13">
      <c r="A159" s="405" t="s">
        <v>8911</v>
      </c>
      <c r="B159" s="405" t="s">
        <v>8901</v>
      </c>
      <c r="C159" s="405" t="s">
        <v>37</v>
      </c>
      <c r="D159" s="405" t="s">
        <v>8912</v>
      </c>
      <c r="F159" s="405">
        <v>0</v>
      </c>
      <c r="G159" s="405">
        <v>0</v>
      </c>
      <c r="H159" s="405">
        <v>0</v>
      </c>
      <c r="I159" s="405">
        <v>0</v>
      </c>
      <c r="J159" s="405">
        <v>0</v>
      </c>
      <c r="K159" s="405">
        <v>0</v>
      </c>
      <c r="L159" s="405">
        <v>0</v>
      </c>
      <c r="M159" s="405">
        <v>0</v>
      </c>
    </row>
    <row r="160" spans="1:13">
      <c r="A160" s="405" t="s">
        <v>8913</v>
      </c>
      <c r="B160" s="405" t="s">
        <v>8901</v>
      </c>
      <c r="C160" s="405" t="s">
        <v>37</v>
      </c>
      <c r="D160" s="405" t="s">
        <v>8914</v>
      </c>
      <c r="F160" s="405">
        <v>0</v>
      </c>
      <c r="G160" s="405">
        <v>0</v>
      </c>
      <c r="H160" s="405">
        <v>0</v>
      </c>
      <c r="I160" s="405">
        <v>0</v>
      </c>
      <c r="J160" s="405">
        <v>0</v>
      </c>
      <c r="K160" s="405">
        <v>0</v>
      </c>
      <c r="L160" s="405">
        <v>0</v>
      </c>
      <c r="M160" s="405">
        <v>0</v>
      </c>
    </row>
    <row r="161" spans="1:13">
      <c r="A161" s="405" t="s">
        <v>8915</v>
      </c>
      <c r="B161" s="405" t="s">
        <v>8916</v>
      </c>
      <c r="C161" s="405" t="s">
        <v>37</v>
      </c>
      <c r="D161" s="405" t="s">
        <v>8917</v>
      </c>
      <c r="F161" s="405">
        <v>0</v>
      </c>
      <c r="G161" s="405">
        <v>0</v>
      </c>
      <c r="H161" s="405">
        <v>0</v>
      </c>
      <c r="I161" s="405">
        <v>0</v>
      </c>
      <c r="J161" s="405">
        <v>0</v>
      </c>
      <c r="K161" s="405">
        <v>0</v>
      </c>
      <c r="L161" s="405">
        <v>0</v>
      </c>
      <c r="M161" s="405">
        <v>0</v>
      </c>
    </row>
    <row r="162" spans="1:13">
      <c r="A162" s="405" t="s">
        <v>8918</v>
      </c>
      <c r="B162" s="405" t="s">
        <v>8919</v>
      </c>
      <c r="C162" s="405" t="s">
        <v>37</v>
      </c>
      <c r="D162" s="405" t="s">
        <v>8920</v>
      </c>
      <c r="F162" s="405">
        <v>0</v>
      </c>
      <c r="G162" s="405">
        <v>0</v>
      </c>
      <c r="H162" s="405">
        <v>0</v>
      </c>
      <c r="I162" s="405">
        <v>0</v>
      </c>
      <c r="J162" s="405">
        <v>0</v>
      </c>
      <c r="K162" s="405">
        <v>0</v>
      </c>
      <c r="L162" s="405">
        <v>0</v>
      </c>
      <c r="M162" s="405">
        <v>0</v>
      </c>
    </row>
    <row r="163" spans="1:13">
      <c r="A163" s="405" t="s">
        <v>8921</v>
      </c>
      <c r="B163" s="405" t="s">
        <v>8919</v>
      </c>
      <c r="C163" s="405" t="s">
        <v>37</v>
      </c>
      <c r="D163" s="405" t="s">
        <v>8922</v>
      </c>
      <c r="F163" s="405">
        <v>0</v>
      </c>
      <c r="G163" s="405">
        <v>1</v>
      </c>
      <c r="H163" s="405">
        <v>0</v>
      </c>
      <c r="I163" s="405">
        <v>0</v>
      </c>
      <c r="J163" s="405">
        <v>0</v>
      </c>
      <c r="K163" s="405">
        <v>1</v>
      </c>
      <c r="L163" s="405">
        <v>1</v>
      </c>
      <c r="M163" s="405">
        <v>0</v>
      </c>
    </row>
    <row r="164" spans="1:13">
      <c r="A164" s="405" t="s">
        <v>8923</v>
      </c>
      <c r="B164" s="405" t="s">
        <v>8898</v>
      </c>
      <c r="C164" s="405" t="s">
        <v>37</v>
      </c>
      <c r="D164" s="405" t="s">
        <v>8924</v>
      </c>
      <c r="E164" s="405" t="s">
        <v>8925</v>
      </c>
      <c r="F164" s="405">
        <v>0</v>
      </c>
      <c r="G164" s="405">
        <v>0</v>
      </c>
      <c r="H164" s="405">
        <v>0</v>
      </c>
      <c r="I164" s="405">
        <v>0</v>
      </c>
      <c r="J164" s="405">
        <v>0</v>
      </c>
      <c r="K164" s="405">
        <v>0</v>
      </c>
      <c r="L164" s="405">
        <v>0</v>
      </c>
      <c r="M164" s="405">
        <v>0</v>
      </c>
    </row>
    <row r="165" spans="1:13">
      <c r="A165" s="405" t="s">
        <v>8926</v>
      </c>
      <c r="B165" s="405" t="s">
        <v>8919</v>
      </c>
      <c r="C165" s="405" t="s">
        <v>37</v>
      </c>
      <c r="D165" s="5">
        <v>1077892</v>
      </c>
      <c r="F165" s="405">
        <v>0</v>
      </c>
      <c r="G165" s="405">
        <v>0</v>
      </c>
      <c r="H165" s="405">
        <v>0</v>
      </c>
      <c r="I165" s="405">
        <v>0</v>
      </c>
      <c r="J165" s="405">
        <v>0</v>
      </c>
      <c r="K165" s="405">
        <v>0</v>
      </c>
      <c r="L165" s="405">
        <v>0</v>
      </c>
      <c r="M165" s="405">
        <v>0</v>
      </c>
    </row>
    <row r="166" spans="1:13">
      <c r="A166" s="405" t="s">
        <v>8927</v>
      </c>
      <c r="B166" s="405" t="s">
        <v>8927</v>
      </c>
      <c r="C166" s="405" t="s">
        <v>37</v>
      </c>
      <c r="D166" s="405" t="s">
        <v>8928</v>
      </c>
      <c r="F166" s="405">
        <v>1</v>
      </c>
      <c r="G166" s="405">
        <v>0</v>
      </c>
      <c r="H166" s="405">
        <v>1</v>
      </c>
      <c r="I166" s="405">
        <v>0</v>
      </c>
      <c r="J166" s="405">
        <v>0</v>
      </c>
      <c r="K166" s="405">
        <v>2</v>
      </c>
      <c r="L166" s="405">
        <v>1</v>
      </c>
      <c r="M166" s="405">
        <v>1</v>
      </c>
    </row>
    <row r="167" spans="1:13">
      <c r="A167" s="405" t="s">
        <v>8929</v>
      </c>
      <c r="B167" s="405" t="s">
        <v>8919</v>
      </c>
      <c r="C167" s="405" t="s">
        <v>37</v>
      </c>
      <c r="D167" s="405" t="s">
        <v>8930</v>
      </c>
      <c r="F167" s="405">
        <v>0</v>
      </c>
      <c r="G167" s="405">
        <v>0</v>
      </c>
      <c r="H167" s="405">
        <v>0</v>
      </c>
      <c r="I167" s="405">
        <v>0</v>
      </c>
      <c r="J167" s="405">
        <v>0</v>
      </c>
      <c r="K167" s="405">
        <v>0</v>
      </c>
      <c r="L167" s="405">
        <v>0</v>
      </c>
      <c r="M167" s="405">
        <v>0</v>
      </c>
    </row>
    <row r="168" spans="1:13">
      <c r="A168" s="405" t="s">
        <v>8931</v>
      </c>
      <c r="B168" s="405" t="s">
        <v>8919</v>
      </c>
      <c r="C168" s="405" t="s">
        <v>37</v>
      </c>
      <c r="D168" s="405" t="s">
        <v>8932</v>
      </c>
      <c r="F168" s="405">
        <v>0</v>
      </c>
      <c r="G168" s="405">
        <v>0</v>
      </c>
      <c r="H168" s="405">
        <v>0</v>
      </c>
      <c r="I168" s="405">
        <v>0</v>
      </c>
      <c r="J168" s="405">
        <v>0</v>
      </c>
      <c r="K168" s="405">
        <v>0</v>
      </c>
      <c r="L168" s="405">
        <v>0</v>
      </c>
      <c r="M168" s="405">
        <v>0</v>
      </c>
    </row>
    <row r="169" spans="1:13">
      <c r="A169" s="405" t="s">
        <v>8933</v>
      </c>
      <c r="B169" s="405" t="s">
        <v>8631</v>
      </c>
      <c r="C169" s="405" t="s">
        <v>37</v>
      </c>
      <c r="D169" s="5">
        <v>1921939</v>
      </c>
      <c r="F169" s="405">
        <v>14</v>
      </c>
      <c r="G169" s="405">
        <v>37</v>
      </c>
      <c r="H169" s="405">
        <v>22</v>
      </c>
      <c r="I169" s="405">
        <v>17</v>
      </c>
      <c r="J169" s="405">
        <v>4</v>
      </c>
      <c r="K169" s="405">
        <v>94</v>
      </c>
      <c r="L169" s="405">
        <v>71</v>
      </c>
      <c r="M169" s="405">
        <v>23</v>
      </c>
    </row>
    <row r="170" spans="1:13">
      <c r="A170" s="405" t="s">
        <v>8934</v>
      </c>
      <c r="B170" s="405" t="s">
        <v>8664</v>
      </c>
      <c r="C170" s="405" t="s">
        <v>37</v>
      </c>
      <c r="D170" s="5">
        <v>1354412</v>
      </c>
      <c r="E170" s="405" t="s">
        <v>8935</v>
      </c>
      <c r="F170" s="405">
        <v>2</v>
      </c>
      <c r="G170" s="405">
        <v>3</v>
      </c>
      <c r="H170" s="405">
        <v>7</v>
      </c>
      <c r="I170" s="405">
        <v>25</v>
      </c>
      <c r="J170" s="405">
        <v>3</v>
      </c>
      <c r="K170" s="405">
        <v>40</v>
      </c>
      <c r="L170" s="405">
        <v>30</v>
      </c>
      <c r="M170" s="405">
        <v>10</v>
      </c>
    </row>
    <row r="171" spans="1:13">
      <c r="A171" s="405" t="s">
        <v>8936</v>
      </c>
      <c r="B171" s="405" t="s">
        <v>8937</v>
      </c>
      <c r="C171" s="405" t="s">
        <v>37</v>
      </c>
      <c r="D171" s="405" t="s">
        <v>8938</v>
      </c>
      <c r="F171" s="405">
        <v>0</v>
      </c>
      <c r="G171" s="405">
        <v>0</v>
      </c>
      <c r="H171" s="405">
        <v>0</v>
      </c>
      <c r="I171" s="405">
        <v>0</v>
      </c>
      <c r="J171" s="405">
        <v>0</v>
      </c>
      <c r="K171" s="405">
        <v>0</v>
      </c>
      <c r="L171" s="405">
        <v>0</v>
      </c>
      <c r="M171" s="405">
        <v>0</v>
      </c>
    </row>
    <row r="172" spans="1:13">
      <c r="A172" s="405" t="s">
        <v>4431</v>
      </c>
      <c r="B172" s="405" t="s">
        <v>8939</v>
      </c>
      <c r="C172" s="405" t="s">
        <v>37</v>
      </c>
      <c r="D172" s="405" t="s">
        <v>4435</v>
      </c>
      <c r="F172" s="405">
        <v>0</v>
      </c>
      <c r="G172" s="405">
        <v>0</v>
      </c>
      <c r="H172" s="405">
        <v>1</v>
      </c>
      <c r="I172" s="405">
        <v>1</v>
      </c>
      <c r="J172" s="405">
        <v>0</v>
      </c>
      <c r="K172" s="405">
        <v>2</v>
      </c>
      <c r="L172" s="405">
        <v>2</v>
      </c>
      <c r="M172" s="405">
        <v>0</v>
      </c>
    </row>
    <row r="173" spans="1:13">
      <c r="A173" s="405" t="s">
        <v>8940</v>
      </c>
      <c r="B173" s="405" t="s">
        <v>8901</v>
      </c>
      <c r="C173" s="405" t="s">
        <v>37</v>
      </c>
      <c r="D173" s="405" t="s">
        <v>8941</v>
      </c>
      <c r="F173" s="405">
        <v>0</v>
      </c>
      <c r="G173" s="405">
        <v>0</v>
      </c>
      <c r="H173" s="405">
        <v>0</v>
      </c>
      <c r="I173" s="405">
        <v>0</v>
      </c>
      <c r="J173" s="405">
        <v>0</v>
      </c>
      <c r="K173" s="405">
        <v>0</v>
      </c>
      <c r="L173" s="405">
        <v>0</v>
      </c>
      <c r="M173" s="405">
        <v>0</v>
      </c>
    </row>
    <row r="174" spans="1:13">
      <c r="A174" s="405" t="s">
        <v>8942</v>
      </c>
      <c r="B174" s="405" t="s">
        <v>8901</v>
      </c>
      <c r="C174" s="405" t="s">
        <v>37</v>
      </c>
      <c r="D174" s="405" t="s">
        <v>8943</v>
      </c>
      <c r="F174" s="405">
        <v>0</v>
      </c>
      <c r="G174" s="405">
        <v>0</v>
      </c>
      <c r="H174" s="405">
        <v>0</v>
      </c>
      <c r="I174" s="405">
        <v>0</v>
      </c>
      <c r="J174" s="405">
        <v>0</v>
      </c>
      <c r="K174" s="405">
        <v>0</v>
      </c>
      <c r="L174" s="405">
        <v>0</v>
      </c>
      <c r="M174" s="405">
        <v>0</v>
      </c>
    </row>
    <row r="175" spans="1:13">
      <c r="A175" s="405" t="s">
        <v>8944</v>
      </c>
      <c r="B175" s="405" t="s">
        <v>8901</v>
      </c>
      <c r="C175" s="405" t="s">
        <v>37</v>
      </c>
      <c r="D175" s="405" t="s">
        <v>8945</v>
      </c>
      <c r="E175" s="405" t="s">
        <v>8946</v>
      </c>
      <c r="F175" s="405">
        <v>0</v>
      </c>
      <c r="G175" s="405">
        <v>0</v>
      </c>
      <c r="H175" s="405">
        <v>0</v>
      </c>
      <c r="I175" s="405">
        <v>0</v>
      </c>
      <c r="J175" s="405">
        <v>0</v>
      </c>
      <c r="K175" s="405">
        <v>0</v>
      </c>
      <c r="L175" s="405">
        <v>0</v>
      </c>
      <c r="M175" s="405">
        <v>0</v>
      </c>
    </row>
    <row r="176" spans="1:13">
      <c r="A176" s="405" t="s">
        <v>8947</v>
      </c>
      <c r="B176" s="405" t="s">
        <v>8948</v>
      </c>
      <c r="C176" s="405" t="s">
        <v>37</v>
      </c>
      <c r="D176" s="405" t="s">
        <v>8949</v>
      </c>
      <c r="F176" s="405">
        <v>0</v>
      </c>
      <c r="G176" s="405">
        <v>0</v>
      </c>
      <c r="H176" s="405">
        <v>0</v>
      </c>
      <c r="I176" s="405">
        <v>0</v>
      </c>
      <c r="J176" s="405">
        <v>0</v>
      </c>
      <c r="K176" s="405">
        <v>0</v>
      </c>
      <c r="L176" s="405">
        <v>0</v>
      </c>
      <c r="M176" s="405">
        <v>0</v>
      </c>
    </row>
    <row r="177" spans="1:13">
      <c r="A177" s="405" t="s">
        <v>8950</v>
      </c>
      <c r="B177" s="405" t="s">
        <v>8948</v>
      </c>
      <c r="C177" s="405" t="s">
        <v>37</v>
      </c>
      <c r="D177" s="405" t="s">
        <v>8951</v>
      </c>
      <c r="E177" s="405" t="s">
        <v>8952</v>
      </c>
      <c r="F177" s="405">
        <v>0</v>
      </c>
      <c r="G177" s="405">
        <v>0</v>
      </c>
      <c r="H177" s="405">
        <v>0</v>
      </c>
      <c r="I177" s="405">
        <v>0</v>
      </c>
      <c r="J177" s="405">
        <v>0</v>
      </c>
      <c r="K177" s="405">
        <v>0</v>
      </c>
      <c r="L177" s="405">
        <v>0</v>
      </c>
      <c r="M177" s="405">
        <v>0</v>
      </c>
    </row>
    <row r="178" spans="1:13">
      <c r="A178" s="405" t="s">
        <v>8953</v>
      </c>
      <c r="B178" s="405" t="s">
        <v>8954</v>
      </c>
      <c r="C178" s="405" t="s">
        <v>37</v>
      </c>
      <c r="D178" s="405" t="s">
        <v>8955</v>
      </c>
      <c r="F178" s="405">
        <v>0</v>
      </c>
      <c r="G178" s="405">
        <v>0</v>
      </c>
      <c r="H178" s="405">
        <v>0</v>
      </c>
      <c r="I178" s="405">
        <v>0</v>
      </c>
      <c r="J178" s="405">
        <v>0</v>
      </c>
      <c r="K178" s="405">
        <v>0</v>
      </c>
      <c r="L178" s="405">
        <v>0</v>
      </c>
      <c r="M178" s="405">
        <v>0</v>
      </c>
    </row>
    <row r="179" spans="1:13">
      <c r="A179" s="405" t="s">
        <v>8956</v>
      </c>
      <c r="B179" s="405" t="s">
        <v>8957</v>
      </c>
      <c r="C179" s="405" t="s">
        <v>37</v>
      </c>
      <c r="D179" s="405" t="s">
        <v>8958</v>
      </c>
      <c r="F179" s="405">
        <v>0</v>
      </c>
      <c r="G179" s="405">
        <v>0</v>
      </c>
      <c r="H179" s="405">
        <v>0</v>
      </c>
      <c r="I179" s="405">
        <v>0</v>
      </c>
      <c r="J179" s="405">
        <v>0</v>
      </c>
      <c r="K179" s="405">
        <v>0</v>
      </c>
      <c r="L179" s="405">
        <v>0</v>
      </c>
      <c r="M179" s="405">
        <v>0</v>
      </c>
    </row>
    <row r="180" spans="1:13">
      <c r="A180" s="405" t="s">
        <v>8959</v>
      </c>
      <c r="B180" s="405" t="s">
        <v>8960</v>
      </c>
      <c r="C180" s="405" t="s">
        <v>37</v>
      </c>
      <c r="D180" s="405" t="s">
        <v>8961</v>
      </c>
      <c r="F180" s="405">
        <v>0</v>
      </c>
      <c r="G180" s="405">
        <v>0</v>
      </c>
      <c r="H180" s="405">
        <v>0</v>
      </c>
      <c r="I180" s="405">
        <v>0</v>
      </c>
      <c r="J180" s="405">
        <v>0</v>
      </c>
      <c r="K180" s="405">
        <v>0</v>
      </c>
      <c r="L180" s="405">
        <v>0</v>
      </c>
      <c r="M180" s="405">
        <v>0</v>
      </c>
    </row>
    <row r="181" spans="1:13">
      <c r="A181" s="405" t="s">
        <v>8962</v>
      </c>
      <c r="B181" s="405" t="s">
        <v>8963</v>
      </c>
      <c r="C181" s="405" t="s">
        <v>37</v>
      </c>
      <c r="D181" s="405" t="s">
        <v>8964</v>
      </c>
      <c r="F181" s="405">
        <v>8</v>
      </c>
      <c r="G181" s="405">
        <v>8</v>
      </c>
      <c r="H181" s="405">
        <v>18</v>
      </c>
      <c r="I181" s="405">
        <v>7</v>
      </c>
      <c r="J181" s="405">
        <v>14</v>
      </c>
      <c r="K181" s="405">
        <v>55</v>
      </c>
      <c r="L181" s="405">
        <v>40</v>
      </c>
      <c r="M181" s="405">
        <v>15</v>
      </c>
    </row>
    <row r="182" spans="1:13">
      <c r="A182" s="405" t="s">
        <v>8965</v>
      </c>
      <c r="B182" s="405" t="s">
        <v>8963</v>
      </c>
      <c r="C182" s="405" t="s">
        <v>37</v>
      </c>
      <c r="D182" s="405" t="s">
        <v>8966</v>
      </c>
      <c r="E182" s="405" t="s">
        <v>8967</v>
      </c>
      <c r="F182" s="405">
        <v>12</v>
      </c>
      <c r="G182" s="405">
        <v>12</v>
      </c>
      <c r="H182" s="405">
        <v>1</v>
      </c>
      <c r="I182" s="405">
        <v>5</v>
      </c>
      <c r="J182" s="405">
        <v>3</v>
      </c>
      <c r="K182" s="405">
        <v>33</v>
      </c>
      <c r="L182" s="405">
        <v>25</v>
      </c>
      <c r="M182" s="405">
        <v>8</v>
      </c>
    </row>
    <row r="183" spans="1:13">
      <c r="A183" s="405" t="s">
        <v>8968</v>
      </c>
      <c r="B183" s="405" t="s">
        <v>8963</v>
      </c>
      <c r="C183" s="405" t="s">
        <v>37</v>
      </c>
      <c r="D183" s="405" t="s">
        <v>8969</v>
      </c>
      <c r="E183" s="405" t="s">
        <v>8970</v>
      </c>
      <c r="F183" s="405">
        <v>3</v>
      </c>
      <c r="G183" s="405">
        <v>9</v>
      </c>
      <c r="H183" s="405">
        <v>3</v>
      </c>
      <c r="I183" s="405">
        <v>28</v>
      </c>
      <c r="J183" s="405">
        <v>1</v>
      </c>
      <c r="K183" s="405">
        <v>44</v>
      </c>
      <c r="L183" s="405">
        <v>31</v>
      </c>
      <c r="M183" s="405">
        <v>13</v>
      </c>
    </row>
    <row r="184" spans="1:13">
      <c r="A184" s="405" t="s">
        <v>7258</v>
      </c>
      <c r="B184" s="405" t="s">
        <v>8971</v>
      </c>
      <c r="C184" s="405" t="s">
        <v>37</v>
      </c>
      <c r="D184" s="5">
        <v>1299959</v>
      </c>
      <c r="F184" s="405">
        <v>0</v>
      </c>
      <c r="G184" s="405">
        <v>0</v>
      </c>
      <c r="H184" s="405">
        <v>0</v>
      </c>
      <c r="I184" s="405">
        <v>0</v>
      </c>
      <c r="J184" s="405">
        <v>0</v>
      </c>
      <c r="K184" s="405">
        <v>0</v>
      </c>
      <c r="L184" s="405">
        <v>0</v>
      </c>
      <c r="M184" s="405">
        <v>0</v>
      </c>
    </row>
    <row r="185" spans="1:13">
      <c r="A185" s="405" t="s">
        <v>7261</v>
      </c>
      <c r="B185" s="405" t="s">
        <v>8972</v>
      </c>
      <c r="C185" s="405" t="s">
        <v>37</v>
      </c>
      <c r="D185" s="5">
        <v>1308725</v>
      </c>
      <c r="E185" s="405" t="s">
        <v>7263</v>
      </c>
      <c r="F185" s="405">
        <v>0</v>
      </c>
      <c r="G185" s="405">
        <v>0</v>
      </c>
      <c r="H185" s="405">
        <v>0</v>
      </c>
      <c r="I185" s="405">
        <v>0</v>
      </c>
      <c r="J185" s="405">
        <v>0</v>
      </c>
      <c r="K185" s="405">
        <v>0</v>
      </c>
      <c r="L185" s="405">
        <v>0</v>
      </c>
      <c r="M185" s="405">
        <v>0</v>
      </c>
    </row>
    <row r="186" spans="1:13">
      <c r="A186" s="405" t="s">
        <v>2300</v>
      </c>
      <c r="B186" s="405" t="s">
        <v>8973</v>
      </c>
      <c r="C186" s="405" t="s">
        <v>37</v>
      </c>
      <c r="D186" s="5">
        <v>1311647</v>
      </c>
      <c r="E186" s="405" t="s">
        <v>2302</v>
      </c>
      <c r="F186" s="405">
        <v>1</v>
      </c>
      <c r="G186" s="405">
        <v>4</v>
      </c>
      <c r="H186" s="405">
        <v>3</v>
      </c>
      <c r="I186" s="405">
        <v>4</v>
      </c>
      <c r="J186" s="405">
        <v>1</v>
      </c>
      <c r="K186" s="405">
        <v>13</v>
      </c>
      <c r="L186" s="405">
        <v>10</v>
      </c>
      <c r="M186" s="405">
        <v>3</v>
      </c>
    </row>
    <row r="187" spans="1:13">
      <c r="A187" s="405" t="s">
        <v>8974</v>
      </c>
      <c r="B187" s="405" t="s">
        <v>8975</v>
      </c>
      <c r="C187" s="405" t="s">
        <v>37</v>
      </c>
      <c r="D187" s="5">
        <v>1332466</v>
      </c>
      <c r="F187" s="405">
        <v>0</v>
      </c>
      <c r="G187" s="405">
        <v>0</v>
      </c>
      <c r="H187" s="405">
        <v>0</v>
      </c>
      <c r="I187" s="405">
        <v>0</v>
      </c>
      <c r="J187" s="405">
        <v>0</v>
      </c>
      <c r="K187" s="405">
        <v>0</v>
      </c>
      <c r="L187" s="405">
        <v>0</v>
      </c>
      <c r="M187" s="405">
        <v>0</v>
      </c>
    </row>
    <row r="188" spans="1:13">
      <c r="A188" s="405" t="s">
        <v>8976</v>
      </c>
      <c r="B188" s="405" t="s">
        <v>4902</v>
      </c>
      <c r="C188" s="405" t="s">
        <v>37</v>
      </c>
      <c r="D188" s="405" t="s">
        <v>8977</v>
      </c>
      <c r="F188" s="405">
        <v>0</v>
      </c>
      <c r="G188" s="405">
        <v>0</v>
      </c>
      <c r="H188" s="405">
        <v>0</v>
      </c>
      <c r="I188" s="405">
        <v>0</v>
      </c>
      <c r="J188" s="405">
        <v>0</v>
      </c>
      <c r="K188" s="405">
        <v>0</v>
      </c>
      <c r="L188" s="405">
        <v>0</v>
      </c>
      <c r="M188" s="405">
        <v>0</v>
      </c>
    </row>
    <row r="189" spans="1:13">
      <c r="A189" s="405" t="s">
        <v>5365</v>
      </c>
      <c r="B189" s="405" t="s">
        <v>128</v>
      </c>
      <c r="C189" s="405" t="s">
        <v>37</v>
      </c>
      <c r="D189" s="405" t="s">
        <v>5368</v>
      </c>
      <c r="E189" s="405" t="s">
        <v>5369</v>
      </c>
      <c r="F189" s="405">
        <v>0</v>
      </c>
      <c r="G189" s="405">
        <v>0</v>
      </c>
      <c r="H189" s="405">
        <v>0</v>
      </c>
      <c r="I189" s="405">
        <v>0</v>
      </c>
      <c r="J189" s="405">
        <v>0</v>
      </c>
      <c r="K189" s="405">
        <v>0</v>
      </c>
      <c r="L189" s="405">
        <v>0</v>
      </c>
      <c r="M189" s="405">
        <v>0</v>
      </c>
    </row>
    <row r="190" spans="1:13">
      <c r="A190" s="405" t="s">
        <v>8978</v>
      </c>
      <c r="B190" s="405" t="s">
        <v>4902</v>
      </c>
      <c r="C190" s="405" t="s">
        <v>37</v>
      </c>
      <c r="D190" s="405" t="s">
        <v>8979</v>
      </c>
      <c r="F190" s="405">
        <v>0</v>
      </c>
      <c r="G190" s="405">
        <v>0</v>
      </c>
      <c r="H190" s="405">
        <v>0</v>
      </c>
      <c r="I190" s="405">
        <v>0</v>
      </c>
      <c r="J190" s="405">
        <v>0</v>
      </c>
      <c r="K190" s="405">
        <v>0</v>
      </c>
      <c r="L190" s="405">
        <v>0</v>
      </c>
      <c r="M190" s="405">
        <v>0</v>
      </c>
    </row>
    <row r="191" spans="1:13">
      <c r="A191" s="405" t="s">
        <v>8980</v>
      </c>
      <c r="B191" s="405" t="s">
        <v>8981</v>
      </c>
      <c r="C191" s="405" t="s">
        <v>37</v>
      </c>
      <c r="D191" s="405" t="s">
        <v>8982</v>
      </c>
      <c r="E191" s="405" t="s">
        <v>8983</v>
      </c>
      <c r="F191" s="405">
        <v>0</v>
      </c>
      <c r="G191" s="405">
        <v>0</v>
      </c>
      <c r="H191" s="405">
        <v>0</v>
      </c>
      <c r="I191" s="405">
        <v>0</v>
      </c>
      <c r="J191" s="405">
        <v>0</v>
      </c>
      <c r="K191" s="405">
        <v>0</v>
      </c>
      <c r="L191" s="405">
        <v>0</v>
      </c>
      <c r="M191" s="405">
        <v>0</v>
      </c>
    </row>
    <row r="192" spans="1:13">
      <c r="A192" s="405" t="s">
        <v>8984</v>
      </c>
      <c r="B192" s="405" t="s">
        <v>8985</v>
      </c>
      <c r="C192" s="405" t="s">
        <v>37</v>
      </c>
      <c r="D192" s="405" t="s">
        <v>8986</v>
      </c>
      <c r="E192" s="405" t="s">
        <v>8987</v>
      </c>
      <c r="F192" s="405">
        <v>1</v>
      </c>
      <c r="G192" s="405">
        <v>2</v>
      </c>
      <c r="H192" s="405">
        <v>0</v>
      </c>
      <c r="I192" s="405">
        <v>0</v>
      </c>
      <c r="J192" s="405">
        <v>0</v>
      </c>
      <c r="K192" s="405">
        <v>3</v>
      </c>
      <c r="L192" s="405">
        <v>1</v>
      </c>
      <c r="M192" s="405">
        <v>2</v>
      </c>
    </row>
    <row r="193" spans="1:13">
      <c r="A193" s="405" t="s">
        <v>8988</v>
      </c>
      <c r="B193" s="405" t="s">
        <v>8989</v>
      </c>
      <c r="C193" s="405" t="s">
        <v>37</v>
      </c>
      <c r="D193" s="405" t="s">
        <v>8990</v>
      </c>
      <c r="F193" s="405">
        <v>0</v>
      </c>
      <c r="G193" s="405">
        <v>0</v>
      </c>
      <c r="H193" s="405">
        <v>0</v>
      </c>
      <c r="I193" s="405">
        <v>0</v>
      </c>
      <c r="J193" s="405">
        <v>0</v>
      </c>
      <c r="K193" s="405">
        <v>0</v>
      </c>
      <c r="L193" s="405">
        <v>0</v>
      </c>
      <c r="M193" s="405">
        <v>0</v>
      </c>
    </row>
    <row r="194" spans="1:13">
      <c r="A194" s="405" t="s">
        <v>8991</v>
      </c>
      <c r="B194" s="405" t="s">
        <v>8992</v>
      </c>
      <c r="C194" s="405" t="s">
        <v>37</v>
      </c>
      <c r="D194" s="5">
        <v>1383601</v>
      </c>
      <c r="F194" s="405">
        <v>0</v>
      </c>
      <c r="G194" s="405">
        <v>0</v>
      </c>
      <c r="H194" s="405">
        <v>0</v>
      </c>
      <c r="I194" s="405">
        <v>0</v>
      </c>
      <c r="J194" s="405">
        <v>0</v>
      </c>
      <c r="K194" s="405">
        <v>0</v>
      </c>
      <c r="L194" s="405">
        <v>0</v>
      </c>
      <c r="M194" s="405">
        <v>0</v>
      </c>
    </row>
    <row r="195" spans="1:13">
      <c r="A195" s="405" t="s">
        <v>8993</v>
      </c>
      <c r="B195" s="405" t="s">
        <v>8994</v>
      </c>
      <c r="C195" s="405" t="s">
        <v>37</v>
      </c>
      <c r="D195" s="5">
        <v>1413185</v>
      </c>
      <c r="F195" s="405">
        <v>0</v>
      </c>
      <c r="G195" s="405">
        <v>0</v>
      </c>
      <c r="H195" s="405">
        <v>0</v>
      </c>
      <c r="I195" s="405">
        <v>0</v>
      </c>
      <c r="J195" s="405">
        <v>0</v>
      </c>
      <c r="K195" s="405">
        <v>0</v>
      </c>
      <c r="L195" s="405">
        <v>0</v>
      </c>
      <c r="M195" s="405">
        <v>0</v>
      </c>
    </row>
    <row r="196" spans="1:13">
      <c r="A196" s="405" t="s">
        <v>8995</v>
      </c>
      <c r="B196" s="405" t="s">
        <v>4958</v>
      </c>
      <c r="C196" s="405" t="s">
        <v>37</v>
      </c>
      <c r="D196" s="405" t="s">
        <v>8996</v>
      </c>
      <c r="E196" s="405" t="s">
        <v>8997</v>
      </c>
      <c r="F196" s="405">
        <v>0</v>
      </c>
      <c r="G196" s="405">
        <v>0</v>
      </c>
      <c r="H196" s="405">
        <v>0</v>
      </c>
      <c r="I196" s="405">
        <v>0</v>
      </c>
      <c r="J196" s="405">
        <v>0</v>
      </c>
      <c r="K196" s="405">
        <v>0</v>
      </c>
      <c r="L196" s="405">
        <v>0</v>
      </c>
      <c r="M196" s="405">
        <v>0</v>
      </c>
    </row>
    <row r="197" spans="1:13">
      <c r="A197" s="405" t="s">
        <v>8998</v>
      </c>
      <c r="B197" s="405" t="s">
        <v>8998</v>
      </c>
      <c r="C197" s="405" t="s">
        <v>37</v>
      </c>
      <c r="D197" s="405" t="s">
        <v>8999</v>
      </c>
      <c r="F197" s="405">
        <v>0</v>
      </c>
      <c r="G197" s="405">
        <v>0</v>
      </c>
      <c r="H197" s="405">
        <v>0</v>
      </c>
      <c r="I197" s="405">
        <v>0</v>
      </c>
      <c r="J197" s="405">
        <v>0</v>
      </c>
      <c r="K197" s="405">
        <v>0</v>
      </c>
      <c r="L197" s="405">
        <v>0</v>
      </c>
      <c r="M197" s="405">
        <v>0</v>
      </c>
    </row>
    <row r="198" spans="1:13">
      <c r="A198" s="405" t="s">
        <v>9000</v>
      </c>
      <c r="B198" s="405" t="s">
        <v>8590</v>
      </c>
      <c r="C198" s="405" t="s">
        <v>37</v>
      </c>
      <c r="D198" s="5">
        <v>1518010</v>
      </c>
      <c r="F198" s="405">
        <v>0</v>
      </c>
      <c r="G198" s="405">
        <v>0</v>
      </c>
      <c r="H198" s="405">
        <v>0</v>
      </c>
      <c r="I198" s="405">
        <v>0</v>
      </c>
      <c r="J198" s="405">
        <v>0</v>
      </c>
      <c r="K198" s="405">
        <v>0</v>
      </c>
      <c r="L198" s="405">
        <v>0</v>
      </c>
      <c r="M198" s="405">
        <v>0</v>
      </c>
    </row>
    <row r="199" spans="1:13">
      <c r="A199" s="405" t="s">
        <v>9001</v>
      </c>
      <c r="B199" s="405" t="s">
        <v>9001</v>
      </c>
      <c r="C199" s="405" t="s">
        <v>37</v>
      </c>
      <c r="D199" s="405" t="s">
        <v>9002</v>
      </c>
      <c r="F199" s="405">
        <v>0</v>
      </c>
      <c r="G199" s="405">
        <v>0</v>
      </c>
      <c r="H199" s="405">
        <v>0</v>
      </c>
      <c r="I199" s="405">
        <v>3</v>
      </c>
      <c r="J199" s="405">
        <v>0</v>
      </c>
      <c r="K199" s="405">
        <v>3</v>
      </c>
      <c r="L199" s="405">
        <v>2</v>
      </c>
      <c r="M199" s="405">
        <v>1</v>
      </c>
    </row>
    <row r="200" spans="1:13">
      <c r="A200" s="405" t="s">
        <v>9003</v>
      </c>
      <c r="B200" s="405" t="s">
        <v>9004</v>
      </c>
      <c r="C200" s="405" t="s">
        <v>37</v>
      </c>
      <c r="D200" s="405" t="s">
        <v>9005</v>
      </c>
      <c r="F200" s="405">
        <v>0</v>
      </c>
      <c r="G200" s="405">
        <v>0</v>
      </c>
      <c r="H200" s="405">
        <v>0</v>
      </c>
      <c r="I200" s="405">
        <v>0</v>
      </c>
      <c r="J200" s="405">
        <v>0</v>
      </c>
      <c r="K200" s="405">
        <v>0</v>
      </c>
      <c r="L200" s="405">
        <v>0</v>
      </c>
      <c r="M200" s="405">
        <v>0</v>
      </c>
    </row>
    <row r="201" spans="1:13">
      <c r="A201" s="405" t="s">
        <v>9006</v>
      </c>
      <c r="B201" s="405" t="s">
        <v>9007</v>
      </c>
      <c r="C201" s="405" t="s">
        <v>37</v>
      </c>
      <c r="D201" s="405" t="s">
        <v>9008</v>
      </c>
      <c r="E201" s="405" t="s">
        <v>9009</v>
      </c>
      <c r="F201" s="405">
        <v>0</v>
      </c>
      <c r="G201" s="405">
        <v>0</v>
      </c>
      <c r="H201" s="405">
        <v>0</v>
      </c>
      <c r="I201" s="405">
        <v>0</v>
      </c>
      <c r="J201" s="405">
        <v>0</v>
      </c>
      <c r="K201" s="405">
        <v>0</v>
      </c>
      <c r="L201" s="405">
        <v>0</v>
      </c>
      <c r="M201" s="405">
        <v>0</v>
      </c>
    </row>
    <row r="202" spans="1:13">
      <c r="A202" s="405" t="s">
        <v>9010</v>
      </c>
      <c r="B202" s="405" t="s">
        <v>9011</v>
      </c>
      <c r="C202" s="405" t="s">
        <v>37</v>
      </c>
      <c r="D202" s="5">
        <v>1640000</v>
      </c>
      <c r="F202" s="405">
        <v>0</v>
      </c>
      <c r="G202" s="405">
        <v>0</v>
      </c>
      <c r="H202" s="405">
        <v>0</v>
      </c>
      <c r="I202" s="405">
        <v>0</v>
      </c>
      <c r="J202" s="405">
        <v>0</v>
      </c>
      <c r="K202" s="405">
        <v>0</v>
      </c>
      <c r="L202" s="405">
        <v>0</v>
      </c>
      <c r="M202" s="405">
        <v>0</v>
      </c>
    </row>
    <row r="203" spans="1:13">
      <c r="A203" s="405" t="s">
        <v>9012</v>
      </c>
      <c r="B203" s="405" t="s">
        <v>9013</v>
      </c>
      <c r="C203" s="405" t="s">
        <v>37</v>
      </c>
      <c r="D203" s="405" t="s">
        <v>9014</v>
      </c>
      <c r="F203" s="405">
        <v>0</v>
      </c>
      <c r="G203" s="405">
        <v>0</v>
      </c>
      <c r="H203" s="405">
        <v>0</v>
      </c>
      <c r="I203" s="405">
        <v>0</v>
      </c>
      <c r="J203" s="405">
        <v>0</v>
      </c>
      <c r="K203" s="405">
        <v>0</v>
      </c>
      <c r="L203" s="405">
        <v>0</v>
      </c>
      <c r="M203" s="405">
        <v>0</v>
      </c>
    </row>
    <row r="204" spans="1:13">
      <c r="A204" s="405" t="s">
        <v>4621</v>
      </c>
      <c r="B204" s="405" t="s">
        <v>128</v>
      </c>
      <c r="C204" s="405" t="s">
        <v>37</v>
      </c>
      <c r="D204" s="405" t="s">
        <v>4624</v>
      </c>
      <c r="E204" s="405" t="s">
        <v>4625</v>
      </c>
      <c r="F204" s="405">
        <v>0</v>
      </c>
      <c r="G204" s="405">
        <v>0</v>
      </c>
      <c r="H204" s="405">
        <v>0</v>
      </c>
      <c r="I204" s="405">
        <v>0</v>
      </c>
      <c r="J204" s="405">
        <v>0</v>
      </c>
      <c r="K204" s="405">
        <v>0</v>
      </c>
      <c r="L204" s="405">
        <v>0</v>
      </c>
      <c r="M204" s="405">
        <v>0</v>
      </c>
    </row>
    <row r="205" spans="1:13">
      <c r="A205" s="405" t="s">
        <v>9015</v>
      </c>
      <c r="B205" s="405" t="s">
        <v>9016</v>
      </c>
      <c r="C205" s="405" t="s">
        <v>37</v>
      </c>
      <c r="D205" s="405" t="s">
        <v>9017</v>
      </c>
      <c r="F205" s="405">
        <v>0</v>
      </c>
      <c r="G205" s="405">
        <v>25</v>
      </c>
      <c r="H205" s="405">
        <v>5</v>
      </c>
      <c r="I205" s="405">
        <v>0</v>
      </c>
      <c r="J205" s="405">
        <v>2</v>
      </c>
      <c r="K205" s="405">
        <v>32</v>
      </c>
      <c r="L205" s="405">
        <v>10</v>
      </c>
      <c r="M205" s="405">
        <v>22</v>
      </c>
    </row>
    <row r="206" spans="1:13">
      <c r="A206" s="405" t="s">
        <v>9018</v>
      </c>
      <c r="B206" s="405" t="s">
        <v>9019</v>
      </c>
      <c r="C206" s="405" t="s">
        <v>37</v>
      </c>
      <c r="D206" s="405" t="s">
        <v>9020</v>
      </c>
      <c r="F206" s="405">
        <v>0</v>
      </c>
      <c r="G206" s="405">
        <v>0</v>
      </c>
      <c r="H206" s="405">
        <v>0</v>
      </c>
      <c r="I206" s="405">
        <v>0</v>
      </c>
      <c r="J206" s="405">
        <v>0</v>
      </c>
      <c r="K206" s="405">
        <v>0</v>
      </c>
      <c r="L206" s="405">
        <v>0</v>
      </c>
      <c r="M206" s="405">
        <v>0</v>
      </c>
    </row>
    <row r="207" spans="1:13">
      <c r="A207" s="405" t="s">
        <v>9021</v>
      </c>
      <c r="B207" s="405" t="s">
        <v>4003</v>
      </c>
      <c r="C207" s="405" t="s">
        <v>37</v>
      </c>
      <c r="D207" s="405" t="s">
        <v>9022</v>
      </c>
      <c r="F207" s="405">
        <v>0</v>
      </c>
      <c r="G207" s="405">
        <v>0</v>
      </c>
      <c r="H207" s="405">
        <v>0</v>
      </c>
      <c r="I207" s="405">
        <v>0</v>
      </c>
      <c r="J207" s="405">
        <v>0</v>
      </c>
      <c r="K207" s="405">
        <v>0</v>
      </c>
      <c r="L207" s="405">
        <v>0</v>
      </c>
      <c r="M207" s="405">
        <v>0</v>
      </c>
    </row>
    <row r="208" spans="1:13">
      <c r="A208" s="405" t="s">
        <v>9023</v>
      </c>
      <c r="B208" s="405" t="s">
        <v>4003</v>
      </c>
      <c r="C208" s="405" t="s">
        <v>37</v>
      </c>
      <c r="D208" s="405" t="s">
        <v>9024</v>
      </c>
      <c r="F208" s="405">
        <v>0</v>
      </c>
      <c r="G208" s="405">
        <v>0</v>
      </c>
      <c r="H208" s="405">
        <v>0</v>
      </c>
      <c r="I208" s="405">
        <v>0</v>
      </c>
      <c r="J208" s="405">
        <v>0</v>
      </c>
      <c r="K208" s="405">
        <v>0</v>
      </c>
      <c r="L208" s="405">
        <v>0</v>
      </c>
      <c r="M208" s="405">
        <v>0</v>
      </c>
    </row>
    <row r="209" spans="1:13">
      <c r="A209" s="405" t="s">
        <v>9025</v>
      </c>
      <c r="B209" s="405" t="s">
        <v>9026</v>
      </c>
      <c r="C209" s="405" t="s">
        <v>37</v>
      </c>
      <c r="D209" s="405" t="s">
        <v>9027</v>
      </c>
      <c r="F209" s="405">
        <v>0</v>
      </c>
      <c r="G209" s="405">
        <v>0</v>
      </c>
      <c r="H209" s="405">
        <v>0</v>
      </c>
      <c r="I209" s="405">
        <v>0</v>
      </c>
      <c r="J209" s="405">
        <v>0</v>
      </c>
      <c r="K209" s="405">
        <v>0</v>
      </c>
      <c r="L209" s="405">
        <v>0</v>
      </c>
      <c r="M209" s="405">
        <v>0</v>
      </c>
    </row>
    <row r="210" spans="1:13">
      <c r="A210" s="405" t="s">
        <v>9028</v>
      </c>
      <c r="B210" s="405" t="s">
        <v>9029</v>
      </c>
      <c r="C210" s="405" t="s">
        <v>37</v>
      </c>
      <c r="D210" s="405" t="s">
        <v>9030</v>
      </c>
      <c r="E210" s="405" t="s">
        <v>9031</v>
      </c>
      <c r="F210" s="405">
        <v>0</v>
      </c>
      <c r="G210" s="405">
        <v>0</v>
      </c>
      <c r="H210" s="405">
        <v>0</v>
      </c>
      <c r="I210" s="405">
        <v>0</v>
      </c>
      <c r="J210" s="405">
        <v>0</v>
      </c>
      <c r="K210" s="405">
        <v>0</v>
      </c>
      <c r="L210" s="405">
        <v>0</v>
      </c>
      <c r="M210" s="405">
        <v>0</v>
      </c>
    </row>
    <row r="211" spans="1:13">
      <c r="A211" s="405" t="s">
        <v>9032</v>
      </c>
      <c r="B211" s="405" t="s">
        <v>9033</v>
      </c>
      <c r="C211" s="405" t="s">
        <v>37</v>
      </c>
      <c r="D211" s="405" t="s">
        <v>9034</v>
      </c>
      <c r="E211" s="405" t="s">
        <v>9035</v>
      </c>
      <c r="F211" s="405">
        <v>0</v>
      </c>
      <c r="G211" s="405">
        <v>0</v>
      </c>
      <c r="H211" s="405">
        <v>0</v>
      </c>
      <c r="I211" s="405">
        <v>1</v>
      </c>
      <c r="J211" s="405">
        <v>0</v>
      </c>
      <c r="K211" s="405">
        <v>1</v>
      </c>
      <c r="L211" s="405">
        <v>1</v>
      </c>
      <c r="M211" s="405">
        <v>0</v>
      </c>
    </row>
    <row r="212" spans="1:13">
      <c r="A212" s="405" t="s">
        <v>9036</v>
      </c>
      <c r="B212" s="405" t="s">
        <v>8769</v>
      </c>
      <c r="C212" s="405" t="s">
        <v>37</v>
      </c>
      <c r="D212" s="5">
        <v>2269313</v>
      </c>
      <c r="E212" s="405" t="s">
        <v>9037</v>
      </c>
      <c r="F212" s="405">
        <v>0</v>
      </c>
      <c r="G212" s="405">
        <v>0</v>
      </c>
      <c r="H212" s="405">
        <v>0</v>
      </c>
      <c r="I212" s="405">
        <v>0</v>
      </c>
      <c r="J212" s="405">
        <v>0</v>
      </c>
      <c r="K212" s="405">
        <v>0</v>
      </c>
      <c r="L212" s="405">
        <v>0</v>
      </c>
      <c r="M212" s="405">
        <v>0</v>
      </c>
    </row>
    <row r="213" spans="1:13">
      <c r="A213" s="405" t="s">
        <v>9038</v>
      </c>
      <c r="B213" s="405" t="s">
        <v>128</v>
      </c>
      <c r="C213" s="405" t="s">
        <v>37</v>
      </c>
      <c r="D213" s="5">
        <v>2272235</v>
      </c>
      <c r="F213" s="405">
        <v>0</v>
      </c>
      <c r="G213" s="405">
        <v>0</v>
      </c>
      <c r="H213" s="405">
        <v>0</v>
      </c>
      <c r="I213" s="405">
        <v>0</v>
      </c>
      <c r="J213" s="405">
        <v>0</v>
      </c>
      <c r="K213" s="405">
        <v>0</v>
      </c>
      <c r="L213" s="405">
        <v>0</v>
      </c>
      <c r="M213" s="405">
        <v>0</v>
      </c>
    </row>
    <row r="214" spans="1:13">
      <c r="A214" s="405" t="s">
        <v>9039</v>
      </c>
      <c r="B214" s="405" t="s">
        <v>9040</v>
      </c>
      <c r="C214" s="405" t="s">
        <v>37</v>
      </c>
      <c r="D214" s="405" t="s">
        <v>9041</v>
      </c>
      <c r="F214" s="405">
        <v>0</v>
      </c>
      <c r="G214" s="405">
        <v>0</v>
      </c>
      <c r="H214" s="405">
        <v>0</v>
      </c>
      <c r="I214" s="405">
        <v>0</v>
      </c>
      <c r="J214" s="405">
        <v>0</v>
      </c>
      <c r="K214" s="405">
        <v>0</v>
      </c>
      <c r="L214" s="405">
        <v>0</v>
      </c>
      <c r="M214" s="405">
        <v>0</v>
      </c>
    </row>
    <row r="215" spans="1:13">
      <c r="A215" s="405" t="s">
        <v>9042</v>
      </c>
      <c r="B215" s="405" t="s">
        <v>9043</v>
      </c>
      <c r="C215" s="405" t="s">
        <v>37</v>
      </c>
      <c r="D215" s="405" t="s">
        <v>9044</v>
      </c>
      <c r="F215" s="405">
        <v>0</v>
      </c>
      <c r="G215" s="405">
        <v>0</v>
      </c>
      <c r="H215" s="405">
        <v>0</v>
      </c>
      <c r="I215" s="405">
        <v>0</v>
      </c>
      <c r="J215" s="405">
        <v>0</v>
      </c>
      <c r="K215" s="405">
        <v>0</v>
      </c>
      <c r="L215" s="405">
        <v>0</v>
      </c>
      <c r="M215" s="405">
        <v>0</v>
      </c>
    </row>
    <row r="216" spans="1:13">
      <c r="A216" s="405" t="s">
        <v>9045</v>
      </c>
      <c r="B216" s="405" t="s">
        <v>9046</v>
      </c>
      <c r="C216" s="405" t="s">
        <v>37</v>
      </c>
      <c r="D216" s="405" t="s">
        <v>9047</v>
      </c>
      <c r="F216" s="405">
        <v>0</v>
      </c>
      <c r="G216" s="405">
        <v>4</v>
      </c>
      <c r="H216" s="405">
        <v>0</v>
      </c>
      <c r="I216" s="405">
        <v>0</v>
      </c>
      <c r="J216" s="405">
        <v>0</v>
      </c>
      <c r="K216" s="405">
        <v>4</v>
      </c>
      <c r="L216" s="405">
        <v>2</v>
      </c>
      <c r="M216" s="405">
        <v>2</v>
      </c>
    </row>
    <row r="217" spans="1:13">
      <c r="A217" s="405" t="s">
        <v>9048</v>
      </c>
      <c r="B217" s="405" t="s">
        <v>9049</v>
      </c>
      <c r="C217" s="405" t="s">
        <v>37</v>
      </c>
      <c r="D217" s="405" t="s">
        <v>9050</v>
      </c>
      <c r="F217" s="405">
        <v>0</v>
      </c>
      <c r="G217" s="405">
        <v>0</v>
      </c>
      <c r="H217" s="405">
        <v>0</v>
      </c>
      <c r="I217" s="405">
        <v>0</v>
      </c>
      <c r="J217" s="405">
        <v>0</v>
      </c>
      <c r="K217" s="405">
        <v>0</v>
      </c>
      <c r="L217" s="405">
        <v>0</v>
      </c>
      <c r="M217" s="405">
        <v>0</v>
      </c>
    </row>
    <row r="218" spans="1:13">
      <c r="A218" s="405" t="s">
        <v>9051</v>
      </c>
      <c r="B218" s="405" t="s">
        <v>9052</v>
      </c>
      <c r="C218" s="405" t="s">
        <v>37</v>
      </c>
      <c r="D218" s="405" t="s">
        <v>9053</v>
      </c>
      <c r="F218" s="405">
        <v>0</v>
      </c>
      <c r="G218" s="405">
        <v>0</v>
      </c>
      <c r="H218" s="405">
        <v>0</v>
      </c>
      <c r="I218" s="405">
        <v>0</v>
      </c>
      <c r="J218" s="405">
        <v>0</v>
      </c>
      <c r="K218" s="405">
        <v>0</v>
      </c>
      <c r="L218" s="405">
        <v>0</v>
      </c>
      <c r="M218" s="405">
        <v>0</v>
      </c>
    </row>
    <row r="219" spans="1:13">
      <c r="A219" s="405" t="s">
        <v>9054</v>
      </c>
      <c r="B219" s="405" t="s">
        <v>8647</v>
      </c>
      <c r="C219" s="405" t="s">
        <v>37</v>
      </c>
      <c r="D219" s="5">
        <v>2782843</v>
      </c>
      <c r="E219" s="405" t="s">
        <v>9055</v>
      </c>
      <c r="F219" s="405">
        <v>0</v>
      </c>
      <c r="G219" s="405">
        <v>0</v>
      </c>
      <c r="H219" s="405">
        <v>0</v>
      </c>
      <c r="I219" s="405">
        <v>0</v>
      </c>
      <c r="J219" s="405">
        <v>0</v>
      </c>
      <c r="K219" s="405">
        <v>0</v>
      </c>
      <c r="L219" s="405">
        <v>0</v>
      </c>
      <c r="M219" s="405">
        <v>0</v>
      </c>
    </row>
    <row r="220" spans="1:13">
      <c r="A220" s="405" t="s">
        <v>9056</v>
      </c>
      <c r="B220" s="405" t="s">
        <v>8888</v>
      </c>
      <c r="C220" s="405" t="s">
        <v>37</v>
      </c>
      <c r="D220" s="405" t="s">
        <v>9057</v>
      </c>
      <c r="F220" s="405">
        <v>0</v>
      </c>
      <c r="G220" s="405">
        <v>0</v>
      </c>
      <c r="H220" s="405">
        <v>0</v>
      </c>
      <c r="I220" s="405">
        <v>0</v>
      </c>
      <c r="J220" s="405">
        <v>0</v>
      </c>
      <c r="K220" s="405">
        <v>0</v>
      </c>
      <c r="L220" s="405">
        <v>0</v>
      </c>
      <c r="M220" s="405">
        <v>0</v>
      </c>
    </row>
    <row r="221" spans="1:13">
      <c r="A221" s="405" t="s">
        <v>9058</v>
      </c>
      <c r="B221" s="405" t="s">
        <v>9059</v>
      </c>
      <c r="C221" s="405" t="s">
        <v>37</v>
      </c>
      <c r="D221" s="5">
        <v>2904835</v>
      </c>
      <c r="F221" s="405">
        <v>0</v>
      </c>
      <c r="G221" s="405">
        <v>0</v>
      </c>
      <c r="H221" s="405">
        <v>4</v>
      </c>
      <c r="I221" s="405">
        <v>0</v>
      </c>
      <c r="J221" s="405">
        <v>2</v>
      </c>
      <c r="K221" s="405">
        <v>6</v>
      </c>
      <c r="L221" s="405">
        <v>4</v>
      </c>
      <c r="M221" s="405">
        <v>2</v>
      </c>
    </row>
    <row r="222" spans="1:13">
      <c r="A222" s="405" t="s">
        <v>7267</v>
      </c>
      <c r="B222" s="405" t="s">
        <v>5131</v>
      </c>
      <c r="C222" s="405" t="s">
        <v>37</v>
      </c>
      <c r="D222" s="405" t="s">
        <v>7268</v>
      </c>
      <c r="E222" s="405" t="s">
        <v>7269</v>
      </c>
      <c r="F222" s="405">
        <v>0</v>
      </c>
      <c r="G222" s="405">
        <v>0</v>
      </c>
      <c r="H222" s="405">
        <v>0</v>
      </c>
      <c r="I222" s="405">
        <v>0</v>
      </c>
      <c r="J222" s="405">
        <v>0</v>
      </c>
      <c r="K222" s="405">
        <v>0</v>
      </c>
      <c r="L222" s="405">
        <v>0</v>
      </c>
      <c r="M222" s="405">
        <v>0</v>
      </c>
    </row>
    <row r="223" spans="1:13">
      <c r="A223" s="405" t="s">
        <v>9060</v>
      </c>
      <c r="B223" s="405" t="s">
        <v>9052</v>
      </c>
      <c r="C223" s="405" t="s">
        <v>37</v>
      </c>
      <c r="D223" s="5">
        <v>2592188</v>
      </c>
      <c r="F223" s="405">
        <v>0</v>
      </c>
      <c r="G223" s="405">
        <v>0</v>
      </c>
      <c r="H223" s="405">
        <v>0</v>
      </c>
      <c r="I223" s="405">
        <v>0</v>
      </c>
      <c r="J223" s="405">
        <v>0</v>
      </c>
      <c r="K223" s="405">
        <v>0</v>
      </c>
      <c r="L223" s="405">
        <v>0</v>
      </c>
      <c r="M223" s="405">
        <v>0</v>
      </c>
    </row>
    <row r="224" spans="1:13">
      <c r="A224" s="405" t="s">
        <v>9061</v>
      </c>
      <c r="B224" s="405" t="s">
        <v>9062</v>
      </c>
      <c r="C224" s="405" t="s">
        <v>37</v>
      </c>
      <c r="D224" s="5">
        <v>2699935</v>
      </c>
      <c r="F224" s="405">
        <v>1</v>
      </c>
      <c r="G224" s="405">
        <v>3</v>
      </c>
      <c r="H224" s="405">
        <v>7</v>
      </c>
      <c r="I224" s="405">
        <v>4</v>
      </c>
      <c r="J224" s="405">
        <v>2</v>
      </c>
      <c r="K224" s="405">
        <v>17</v>
      </c>
      <c r="L224" s="405">
        <v>14</v>
      </c>
      <c r="M224" s="405">
        <v>3</v>
      </c>
    </row>
    <row r="225" spans="1:13">
      <c r="A225" s="405" t="s">
        <v>9063</v>
      </c>
      <c r="B225" s="405" t="s">
        <v>9064</v>
      </c>
      <c r="C225" s="405" t="s">
        <v>37</v>
      </c>
      <c r="D225" s="405" t="s">
        <v>9065</v>
      </c>
      <c r="F225" s="405">
        <v>0</v>
      </c>
      <c r="G225" s="405">
        <v>0</v>
      </c>
      <c r="H225" s="405">
        <v>0</v>
      </c>
      <c r="I225" s="405">
        <v>0</v>
      </c>
      <c r="J225" s="405">
        <v>0</v>
      </c>
      <c r="K225" s="405">
        <v>0</v>
      </c>
      <c r="L225" s="405">
        <v>0</v>
      </c>
      <c r="M225" s="405">
        <v>0</v>
      </c>
    </row>
    <row r="226" spans="1:13">
      <c r="A226" s="405" t="s">
        <v>9066</v>
      </c>
      <c r="B226" s="405" t="s">
        <v>9067</v>
      </c>
      <c r="C226" s="405" t="s">
        <v>37</v>
      </c>
      <c r="D226" s="405" t="s">
        <v>9068</v>
      </c>
      <c r="F226" s="405">
        <v>0</v>
      </c>
      <c r="G226" s="405">
        <v>0</v>
      </c>
      <c r="H226" s="405">
        <v>0</v>
      </c>
      <c r="I226" s="405">
        <v>0</v>
      </c>
      <c r="J226" s="405">
        <v>0</v>
      </c>
      <c r="K226" s="405">
        <v>0</v>
      </c>
      <c r="L226" s="405">
        <v>0</v>
      </c>
      <c r="M226" s="405">
        <v>0</v>
      </c>
    </row>
    <row r="227" spans="1:13">
      <c r="A227" s="405" t="s">
        <v>9069</v>
      </c>
      <c r="B227" s="405" t="s">
        <v>9070</v>
      </c>
      <c r="C227" s="405" t="s">
        <v>37</v>
      </c>
      <c r="D227" s="405" t="s">
        <v>9071</v>
      </c>
      <c r="F227" s="405">
        <v>0</v>
      </c>
      <c r="G227" s="405">
        <v>0</v>
      </c>
      <c r="H227" s="405">
        <v>0</v>
      </c>
      <c r="I227" s="405">
        <v>0</v>
      </c>
      <c r="J227" s="405">
        <v>0</v>
      </c>
      <c r="K227" s="405">
        <v>0</v>
      </c>
      <c r="L227" s="405">
        <v>0</v>
      </c>
      <c r="M227" s="405">
        <v>0</v>
      </c>
    </row>
    <row r="228" spans="1:13">
      <c r="A228" s="405" t="s">
        <v>9072</v>
      </c>
      <c r="B228" s="405" t="s">
        <v>9073</v>
      </c>
      <c r="C228" s="405" t="s">
        <v>37</v>
      </c>
      <c r="D228" s="405" t="s">
        <v>9074</v>
      </c>
      <c r="F228" s="405">
        <v>0</v>
      </c>
      <c r="G228" s="405">
        <v>0</v>
      </c>
      <c r="H228" s="405">
        <v>0</v>
      </c>
      <c r="I228" s="405">
        <v>0</v>
      </c>
      <c r="J228" s="405">
        <v>0</v>
      </c>
      <c r="K228" s="405">
        <v>0</v>
      </c>
      <c r="L228" s="405">
        <v>0</v>
      </c>
      <c r="M228" s="405">
        <v>0</v>
      </c>
    </row>
    <row r="229" spans="1:13">
      <c r="A229" s="405" t="s">
        <v>4515</v>
      </c>
      <c r="B229" s="405" t="s">
        <v>9075</v>
      </c>
      <c r="C229" s="405" t="s">
        <v>37</v>
      </c>
      <c r="D229" s="405" t="s">
        <v>4519</v>
      </c>
      <c r="E229" s="405" t="s">
        <v>4520</v>
      </c>
      <c r="F229" s="405">
        <v>0</v>
      </c>
      <c r="G229" s="405">
        <v>0</v>
      </c>
      <c r="H229" s="405">
        <v>0</v>
      </c>
      <c r="I229" s="405">
        <v>0</v>
      </c>
      <c r="J229" s="405">
        <v>0</v>
      </c>
      <c r="K229" s="405">
        <v>0</v>
      </c>
      <c r="L229" s="405">
        <v>0</v>
      </c>
      <c r="M229" s="405">
        <v>0</v>
      </c>
    </row>
    <row r="230" spans="1:13">
      <c r="A230" s="405" t="s">
        <v>7270</v>
      </c>
      <c r="B230" s="405" t="s">
        <v>3976</v>
      </c>
      <c r="C230" s="405" t="s">
        <v>37</v>
      </c>
      <c r="D230" s="405" t="s">
        <v>7271</v>
      </c>
      <c r="F230" s="405">
        <v>0</v>
      </c>
      <c r="G230" s="405">
        <v>0</v>
      </c>
      <c r="H230" s="405">
        <v>0</v>
      </c>
      <c r="I230" s="405">
        <v>0</v>
      </c>
      <c r="J230" s="405">
        <v>0</v>
      </c>
      <c r="K230" s="405">
        <v>0</v>
      </c>
      <c r="L230" s="405">
        <v>0</v>
      </c>
      <c r="M230" s="405">
        <v>0</v>
      </c>
    </row>
    <row r="231" spans="1:13">
      <c r="A231" s="405" t="s">
        <v>9076</v>
      </c>
      <c r="B231" s="405" t="s">
        <v>128</v>
      </c>
      <c r="C231" s="405" t="s">
        <v>37</v>
      </c>
      <c r="D231" s="405" t="s">
        <v>9077</v>
      </c>
      <c r="E231" s="405" t="s">
        <v>9078</v>
      </c>
      <c r="F231" s="405">
        <v>0</v>
      </c>
      <c r="G231" s="405">
        <v>0</v>
      </c>
      <c r="H231" s="405">
        <v>0</v>
      </c>
      <c r="I231" s="405">
        <v>0</v>
      </c>
      <c r="J231" s="405">
        <v>0</v>
      </c>
      <c r="K231" s="405">
        <v>0</v>
      </c>
      <c r="L231" s="405">
        <v>0</v>
      </c>
      <c r="M231" s="405">
        <v>0</v>
      </c>
    </row>
    <row r="232" spans="1:13">
      <c r="A232" s="405" t="s">
        <v>9079</v>
      </c>
      <c r="B232" s="405" t="s">
        <v>9080</v>
      </c>
      <c r="C232" s="405" t="s">
        <v>37</v>
      </c>
      <c r="D232" s="405" t="s">
        <v>9081</v>
      </c>
      <c r="F232" s="405">
        <v>0</v>
      </c>
      <c r="G232" s="405">
        <v>0</v>
      </c>
      <c r="H232" s="405">
        <v>0</v>
      </c>
      <c r="I232" s="405">
        <v>0</v>
      </c>
      <c r="J232" s="405">
        <v>0</v>
      </c>
      <c r="K232" s="405">
        <v>0</v>
      </c>
      <c r="L232" s="405">
        <v>0</v>
      </c>
      <c r="M232" s="405">
        <v>0</v>
      </c>
    </row>
    <row r="233" spans="1:13">
      <c r="A233" s="405" t="s">
        <v>7276</v>
      </c>
      <c r="B233" s="405" t="s">
        <v>9082</v>
      </c>
      <c r="C233" s="405" t="s">
        <v>37</v>
      </c>
      <c r="D233" s="405" t="s">
        <v>7277</v>
      </c>
      <c r="F233" s="405">
        <v>0</v>
      </c>
      <c r="G233" s="405">
        <v>0</v>
      </c>
      <c r="H233" s="405">
        <v>0</v>
      </c>
      <c r="I233" s="405">
        <v>0</v>
      </c>
      <c r="J233" s="405">
        <v>0</v>
      </c>
      <c r="K233" s="405">
        <v>0</v>
      </c>
      <c r="L233" s="405">
        <v>0</v>
      </c>
      <c r="M233" s="405">
        <v>0</v>
      </c>
    </row>
    <row r="234" spans="1:13">
      <c r="A234" s="405" t="s">
        <v>9083</v>
      </c>
      <c r="B234" s="405" t="s">
        <v>9084</v>
      </c>
      <c r="C234" s="405" t="s">
        <v>37</v>
      </c>
      <c r="D234" s="405" t="s">
        <v>9085</v>
      </c>
      <c r="F234" s="405">
        <v>0</v>
      </c>
      <c r="G234" s="405">
        <v>0</v>
      </c>
      <c r="H234" s="405">
        <v>0</v>
      </c>
      <c r="I234" s="405">
        <v>0</v>
      </c>
      <c r="J234" s="405">
        <v>0</v>
      </c>
      <c r="K234" s="405">
        <v>0</v>
      </c>
      <c r="L234" s="405">
        <v>0</v>
      </c>
      <c r="M234" s="405">
        <v>0</v>
      </c>
    </row>
    <row r="235" spans="1:13">
      <c r="A235" s="405" t="s">
        <v>9086</v>
      </c>
      <c r="B235" s="405" t="s">
        <v>9087</v>
      </c>
      <c r="C235" s="405" t="s">
        <v>37</v>
      </c>
      <c r="D235" s="405" t="s">
        <v>9088</v>
      </c>
      <c r="E235" s="405" t="s">
        <v>9089</v>
      </c>
      <c r="F235" s="405">
        <v>0</v>
      </c>
      <c r="G235" s="405">
        <v>0</v>
      </c>
      <c r="H235" s="405">
        <v>0</v>
      </c>
      <c r="I235" s="405">
        <v>0</v>
      </c>
      <c r="J235" s="405">
        <v>0</v>
      </c>
      <c r="K235" s="405">
        <v>0</v>
      </c>
      <c r="L235" s="405">
        <v>0</v>
      </c>
      <c r="M235" s="405">
        <v>0</v>
      </c>
    </row>
    <row r="236" spans="1:13">
      <c r="A236" s="405" t="s">
        <v>9090</v>
      </c>
      <c r="B236" s="405" t="s">
        <v>9059</v>
      </c>
      <c r="C236" s="405" t="s">
        <v>37</v>
      </c>
      <c r="D236" s="405" t="s">
        <v>9091</v>
      </c>
      <c r="F236" s="405">
        <v>0</v>
      </c>
      <c r="G236" s="405">
        <v>0</v>
      </c>
      <c r="H236" s="405">
        <v>0</v>
      </c>
      <c r="I236" s="405">
        <v>0</v>
      </c>
      <c r="J236" s="405">
        <v>0</v>
      </c>
      <c r="K236" s="405">
        <v>0</v>
      </c>
      <c r="L236" s="405">
        <v>0</v>
      </c>
      <c r="M236" s="405">
        <v>0</v>
      </c>
    </row>
    <row r="237" spans="1:13">
      <c r="A237" s="405" t="s">
        <v>9092</v>
      </c>
      <c r="B237" s="405">
        <v>10.230700000000001</v>
      </c>
      <c r="C237" s="405" t="s">
        <v>37</v>
      </c>
      <c r="D237" s="405" t="s">
        <v>9093</v>
      </c>
      <c r="F237" s="405">
        <v>0</v>
      </c>
      <c r="G237" s="405">
        <v>0</v>
      </c>
      <c r="H237" s="405">
        <v>0</v>
      </c>
      <c r="I237" s="405">
        <v>0</v>
      </c>
      <c r="J237" s="405">
        <v>0</v>
      </c>
      <c r="K237" s="405">
        <v>0</v>
      </c>
      <c r="L237" s="405">
        <v>0</v>
      </c>
      <c r="M237" s="405">
        <v>0</v>
      </c>
    </row>
    <row r="238" spans="1:13">
      <c r="A238" s="405" t="s">
        <v>9094</v>
      </c>
      <c r="B238" s="405">
        <v>10.230700000000001</v>
      </c>
      <c r="C238" s="405" t="s">
        <v>37</v>
      </c>
      <c r="D238" s="405" t="s">
        <v>9095</v>
      </c>
      <c r="F238" s="405">
        <v>0</v>
      </c>
      <c r="G238" s="405">
        <v>2</v>
      </c>
      <c r="H238" s="405">
        <v>1</v>
      </c>
      <c r="I238" s="405">
        <v>1</v>
      </c>
      <c r="J238" s="405">
        <v>0</v>
      </c>
      <c r="K238" s="405">
        <v>4</v>
      </c>
      <c r="L238" s="405">
        <v>3</v>
      </c>
      <c r="M238" s="405">
        <v>1</v>
      </c>
    </row>
    <row r="239" spans="1:13">
      <c r="A239" s="405" t="s">
        <v>9096</v>
      </c>
      <c r="B239" s="405" t="s">
        <v>9097</v>
      </c>
      <c r="C239" s="405" t="s">
        <v>37</v>
      </c>
      <c r="D239" s="5">
        <v>430713</v>
      </c>
      <c r="F239" s="405">
        <v>4</v>
      </c>
      <c r="G239" s="405">
        <v>5</v>
      </c>
      <c r="H239" s="405">
        <v>130</v>
      </c>
      <c r="I239" s="405">
        <v>33</v>
      </c>
      <c r="J239" s="405">
        <v>3</v>
      </c>
      <c r="K239" s="405">
        <v>175</v>
      </c>
      <c r="L239" s="405">
        <v>141</v>
      </c>
      <c r="M239" s="405">
        <v>34</v>
      </c>
    </row>
    <row r="240" spans="1:13">
      <c r="A240" s="405" t="s">
        <v>9098</v>
      </c>
      <c r="B240" s="405">
        <v>10.230700000000001</v>
      </c>
      <c r="C240" s="405" t="s">
        <v>37</v>
      </c>
      <c r="D240" s="405" t="s">
        <v>9099</v>
      </c>
      <c r="F240" s="405">
        <v>0</v>
      </c>
      <c r="G240" s="405">
        <v>0</v>
      </c>
      <c r="H240" s="405">
        <v>0</v>
      </c>
      <c r="I240" s="405">
        <v>1</v>
      </c>
      <c r="J240" s="405">
        <v>0</v>
      </c>
      <c r="K240" s="405">
        <v>1</v>
      </c>
      <c r="L240" s="405">
        <v>1</v>
      </c>
      <c r="M240" s="405">
        <v>0</v>
      </c>
    </row>
    <row r="241" spans="1:13">
      <c r="A241" s="405" t="s">
        <v>9100</v>
      </c>
      <c r="B241" s="405" t="s">
        <v>8679</v>
      </c>
      <c r="C241" s="405" t="s">
        <v>37</v>
      </c>
      <c r="D241" s="405" t="s">
        <v>9101</v>
      </c>
      <c r="F241" s="405">
        <v>0</v>
      </c>
      <c r="G241" s="405">
        <v>1</v>
      </c>
      <c r="H241" s="405">
        <v>0</v>
      </c>
      <c r="I241" s="405">
        <v>0</v>
      </c>
      <c r="J241" s="405">
        <v>0</v>
      </c>
      <c r="K241" s="405">
        <v>1</v>
      </c>
      <c r="L241" s="405">
        <v>0</v>
      </c>
      <c r="M241" s="405">
        <v>1</v>
      </c>
    </row>
    <row r="242" spans="1:13">
      <c r="A242" s="405" t="s">
        <v>9102</v>
      </c>
      <c r="B242" s="405" t="s">
        <v>9103</v>
      </c>
      <c r="C242" s="405" t="s">
        <v>37</v>
      </c>
      <c r="D242" s="5">
        <v>447514</v>
      </c>
      <c r="F242" s="405">
        <v>0</v>
      </c>
      <c r="G242" s="405">
        <v>0</v>
      </c>
      <c r="H242" s="405">
        <v>0</v>
      </c>
      <c r="I242" s="405">
        <v>0</v>
      </c>
      <c r="J242" s="405">
        <v>0</v>
      </c>
      <c r="K242" s="405">
        <v>0</v>
      </c>
      <c r="L242" s="405">
        <v>0</v>
      </c>
      <c r="M242" s="405">
        <v>0</v>
      </c>
    </row>
    <row r="243" spans="1:13">
      <c r="A243" s="405" t="s">
        <v>7279</v>
      </c>
      <c r="B243" s="405" t="s">
        <v>7280</v>
      </c>
      <c r="C243" s="405" t="s">
        <v>37</v>
      </c>
      <c r="D243" s="405" t="s">
        <v>7281</v>
      </c>
      <c r="F243" s="405">
        <v>0</v>
      </c>
      <c r="G243" s="405">
        <v>0</v>
      </c>
      <c r="H243" s="405">
        <v>0</v>
      </c>
      <c r="I243" s="405">
        <v>0</v>
      </c>
      <c r="J243" s="405">
        <v>0</v>
      </c>
      <c r="K243" s="405">
        <v>0</v>
      </c>
      <c r="L243" s="405">
        <v>0</v>
      </c>
      <c r="M243" s="405">
        <v>0</v>
      </c>
    </row>
    <row r="244" spans="1:13">
      <c r="A244" s="405" t="s">
        <v>9104</v>
      </c>
      <c r="B244" s="405" t="s">
        <v>7280</v>
      </c>
      <c r="C244" s="405" t="s">
        <v>37</v>
      </c>
      <c r="D244" s="405" t="s">
        <v>9105</v>
      </c>
      <c r="F244" s="405">
        <v>0</v>
      </c>
      <c r="G244" s="405">
        <v>0</v>
      </c>
      <c r="H244" s="405">
        <v>0</v>
      </c>
      <c r="I244" s="405">
        <v>0</v>
      </c>
      <c r="J244" s="405">
        <v>0</v>
      </c>
      <c r="K244" s="405">
        <v>0</v>
      </c>
      <c r="L244" s="405">
        <v>0</v>
      </c>
      <c r="M244" s="405">
        <v>0</v>
      </c>
    </row>
    <row r="245" spans="1:13">
      <c r="A245" s="405" t="s">
        <v>9106</v>
      </c>
      <c r="B245" s="405" t="s">
        <v>9107</v>
      </c>
      <c r="C245" s="405" t="s">
        <v>37</v>
      </c>
      <c r="D245" s="5">
        <v>638537</v>
      </c>
      <c r="F245" s="405">
        <v>0</v>
      </c>
      <c r="G245" s="405">
        <v>0</v>
      </c>
      <c r="H245" s="405">
        <v>1</v>
      </c>
      <c r="I245" s="405">
        <v>1</v>
      </c>
      <c r="J245" s="405">
        <v>0</v>
      </c>
      <c r="K245" s="405">
        <v>2</v>
      </c>
      <c r="L245" s="405">
        <v>2</v>
      </c>
      <c r="M245" s="405">
        <v>0</v>
      </c>
    </row>
    <row r="246" spans="1:13">
      <c r="A246" s="405" t="s">
        <v>9108</v>
      </c>
      <c r="B246" s="405" t="s">
        <v>9107</v>
      </c>
      <c r="C246" s="405" t="s">
        <v>37</v>
      </c>
      <c r="D246" s="405" t="s">
        <v>9109</v>
      </c>
      <c r="F246" s="405">
        <v>0</v>
      </c>
      <c r="G246" s="405">
        <v>0</v>
      </c>
      <c r="H246" s="405">
        <v>0</v>
      </c>
      <c r="I246" s="405">
        <v>0</v>
      </c>
      <c r="J246" s="405">
        <v>0</v>
      </c>
      <c r="K246" s="405">
        <v>0</v>
      </c>
      <c r="L246" s="405">
        <v>0</v>
      </c>
      <c r="M246" s="405">
        <v>0</v>
      </c>
    </row>
    <row r="247" spans="1:13">
      <c r="A247" s="405" t="s">
        <v>9110</v>
      </c>
      <c r="B247" s="405" t="s">
        <v>9111</v>
      </c>
      <c r="C247" s="405" t="s">
        <v>37</v>
      </c>
      <c r="D247" s="405" t="s">
        <v>9112</v>
      </c>
      <c r="F247" s="405">
        <v>0</v>
      </c>
      <c r="G247" s="405">
        <v>3</v>
      </c>
      <c r="H247" s="405">
        <v>59</v>
      </c>
      <c r="I247" s="405">
        <v>3</v>
      </c>
      <c r="J247" s="405">
        <v>1</v>
      </c>
      <c r="K247" s="405">
        <v>66</v>
      </c>
      <c r="L247" s="405">
        <v>40</v>
      </c>
      <c r="M247" s="405">
        <v>26</v>
      </c>
    </row>
    <row r="248" spans="1:13">
      <c r="A248" s="405" t="s">
        <v>9113</v>
      </c>
      <c r="B248" s="405" t="s">
        <v>9114</v>
      </c>
      <c r="C248" s="405" t="s">
        <v>37</v>
      </c>
      <c r="D248" s="405" t="s">
        <v>9115</v>
      </c>
      <c r="E248" s="405" t="s">
        <v>9116</v>
      </c>
      <c r="F248" s="405">
        <v>2</v>
      </c>
      <c r="G248" s="405">
        <v>0</v>
      </c>
      <c r="H248" s="405">
        <v>8</v>
      </c>
      <c r="I248" s="405">
        <v>13</v>
      </c>
      <c r="J248" s="405">
        <v>1</v>
      </c>
      <c r="K248" s="405">
        <v>24</v>
      </c>
      <c r="L248" s="405">
        <v>18</v>
      </c>
      <c r="M248" s="405">
        <v>6</v>
      </c>
    </row>
    <row r="249" spans="1:13">
      <c r="A249" s="405" t="s">
        <v>9117</v>
      </c>
      <c r="B249" s="405">
        <v>10.230700000000001</v>
      </c>
      <c r="C249" s="405" t="s">
        <v>37</v>
      </c>
      <c r="D249" s="405" t="s">
        <v>9118</v>
      </c>
      <c r="F249" s="405">
        <v>0</v>
      </c>
      <c r="G249" s="405">
        <v>0</v>
      </c>
      <c r="H249" s="405">
        <v>0</v>
      </c>
      <c r="I249" s="405">
        <v>2</v>
      </c>
      <c r="J249" s="405">
        <v>0</v>
      </c>
      <c r="K249" s="405">
        <v>2</v>
      </c>
      <c r="L249" s="405">
        <v>1</v>
      </c>
      <c r="M249" s="405">
        <v>1</v>
      </c>
    </row>
    <row r="250" spans="1:13">
      <c r="A250" s="405" t="s">
        <v>9119</v>
      </c>
      <c r="B250" s="405" t="s">
        <v>9097</v>
      </c>
      <c r="C250" s="405" t="s">
        <v>37</v>
      </c>
      <c r="D250" s="5">
        <v>492805</v>
      </c>
      <c r="F250" s="405">
        <v>5</v>
      </c>
      <c r="G250" s="405">
        <v>5</v>
      </c>
      <c r="H250" s="405">
        <v>31</v>
      </c>
      <c r="I250" s="405">
        <v>17</v>
      </c>
      <c r="J250" s="405">
        <v>6</v>
      </c>
      <c r="K250" s="405">
        <v>64</v>
      </c>
      <c r="L250" s="405">
        <v>48</v>
      </c>
      <c r="M250" s="405">
        <v>16</v>
      </c>
    </row>
    <row r="251" spans="1:13">
      <c r="A251" s="405" t="s">
        <v>9120</v>
      </c>
      <c r="B251" s="405">
        <v>10.230700000000001</v>
      </c>
      <c r="C251" s="405" t="s">
        <v>37</v>
      </c>
      <c r="D251" s="405" t="s">
        <v>9121</v>
      </c>
      <c r="F251" s="405">
        <v>0</v>
      </c>
      <c r="G251" s="405">
        <v>0</v>
      </c>
      <c r="H251" s="405">
        <v>3</v>
      </c>
      <c r="I251" s="405">
        <v>1</v>
      </c>
      <c r="J251" s="405">
        <v>0</v>
      </c>
      <c r="K251" s="405">
        <v>4</v>
      </c>
      <c r="L251" s="405">
        <v>4</v>
      </c>
      <c r="M251" s="405">
        <v>0</v>
      </c>
    </row>
    <row r="252" spans="1:13">
      <c r="A252" s="405" t="s">
        <v>9122</v>
      </c>
      <c r="B252" s="405">
        <v>10.230700000000001</v>
      </c>
      <c r="C252" s="405" t="s">
        <v>37</v>
      </c>
      <c r="D252" s="405" t="s">
        <v>9123</v>
      </c>
      <c r="F252" s="405">
        <v>0</v>
      </c>
      <c r="G252" s="405">
        <v>0</v>
      </c>
      <c r="H252" s="405">
        <v>0</v>
      </c>
      <c r="I252" s="405">
        <v>0</v>
      </c>
      <c r="J252" s="405">
        <v>0</v>
      </c>
      <c r="K252" s="405">
        <v>0</v>
      </c>
      <c r="L252" s="405">
        <v>0</v>
      </c>
      <c r="M252" s="405">
        <v>0</v>
      </c>
    </row>
    <row r="253" spans="1:13">
      <c r="A253" s="405" t="s">
        <v>9124</v>
      </c>
      <c r="B253" s="405">
        <v>10.230700000000001</v>
      </c>
      <c r="C253" s="405" t="s">
        <v>37</v>
      </c>
      <c r="D253" s="5">
        <v>501571</v>
      </c>
      <c r="F253" s="405">
        <v>0</v>
      </c>
      <c r="G253" s="405">
        <v>0</v>
      </c>
      <c r="H253" s="405">
        <v>9</v>
      </c>
      <c r="I253" s="405">
        <v>0</v>
      </c>
      <c r="J253" s="405">
        <v>0</v>
      </c>
      <c r="K253" s="405">
        <v>9</v>
      </c>
      <c r="L253" s="405">
        <v>1</v>
      </c>
      <c r="M253" s="405">
        <v>8</v>
      </c>
    </row>
    <row r="254" spans="1:13">
      <c r="A254" s="405" t="s">
        <v>9125</v>
      </c>
      <c r="B254" s="405">
        <v>10.230700000000001</v>
      </c>
      <c r="C254" s="405" t="s">
        <v>37</v>
      </c>
      <c r="D254" s="405" t="s">
        <v>9126</v>
      </c>
      <c r="F254" s="405">
        <v>0</v>
      </c>
      <c r="G254" s="405">
        <v>0</v>
      </c>
      <c r="H254" s="405">
        <v>0</v>
      </c>
      <c r="I254" s="405">
        <v>0</v>
      </c>
      <c r="J254" s="405">
        <v>0</v>
      </c>
      <c r="K254" s="405">
        <v>0</v>
      </c>
      <c r="L254" s="405">
        <v>0</v>
      </c>
      <c r="M254" s="405">
        <v>0</v>
      </c>
    </row>
    <row r="255" spans="1:13">
      <c r="A255" s="405" t="s">
        <v>9127</v>
      </c>
      <c r="B255" s="405">
        <v>10.230700000000001</v>
      </c>
      <c r="C255" s="405" t="s">
        <v>37</v>
      </c>
      <c r="D255" s="405" t="s">
        <v>9128</v>
      </c>
      <c r="F255" s="405">
        <v>0</v>
      </c>
      <c r="G255" s="405">
        <v>0</v>
      </c>
      <c r="H255" s="405">
        <v>0</v>
      </c>
      <c r="I255" s="405">
        <v>0</v>
      </c>
      <c r="J255" s="405">
        <v>0</v>
      </c>
      <c r="K255" s="405">
        <v>0</v>
      </c>
      <c r="L255" s="405">
        <v>0</v>
      </c>
      <c r="M255" s="405">
        <v>0</v>
      </c>
    </row>
    <row r="256" spans="1:13">
      <c r="A256" s="405" t="s">
        <v>9129</v>
      </c>
      <c r="B256" s="405">
        <v>10.230700000000001</v>
      </c>
      <c r="C256" s="405" t="s">
        <v>37</v>
      </c>
      <c r="D256" s="405" t="s">
        <v>9130</v>
      </c>
      <c r="F256" s="405">
        <v>0</v>
      </c>
      <c r="G256" s="405">
        <v>0</v>
      </c>
      <c r="H256" s="405">
        <v>0</v>
      </c>
      <c r="I256" s="405">
        <v>2</v>
      </c>
      <c r="J256" s="405">
        <v>2</v>
      </c>
      <c r="K256" s="405">
        <v>4</v>
      </c>
      <c r="L256" s="405">
        <v>3</v>
      </c>
      <c r="M256" s="405">
        <v>1</v>
      </c>
    </row>
    <row r="257" spans="1:13">
      <c r="A257" s="405" t="s">
        <v>9131</v>
      </c>
      <c r="B257" s="405" t="s">
        <v>8654</v>
      </c>
      <c r="C257" s="405" t="s">
        <v>37</v>
      </c>
      <c r="D257" s="405" t="s">
        <v>9132</v>
      </c>
      <c r="F257" s="405">
        <v>0</v>
      </c>
      <c r="G257" s="405">
        <v>0</v>
      </c>
      <c r="H257" s="405">
        <v>0</v>
      </c>
      <c r="I257" s="405">
        <v>0</v>
      </c>
      <c r="J257" s="405">
        <v>0</v>
      </c>
      <c r="K257" s="405">
        <v>0</v>
      </c>
      <c r="L257" s="405">
        <v>0</v>
      </c>
      <c r="M257" s="405">
        <v>0</v>
      </c>
    </row>
    <row r="258" spans="1:13">
      <c r="A258" s="405" t="s">
        <v>9133</v>
      </c>
      <c r="B258" s="405" t="s">
        <v>9134</v>
      </c>
      <c r="C258" s="405" t="s">
        <v>37</v>
      </c>
      <c r="D258" s="405" t="s">
        <v>9135</v>
      </c>
      <c r="F258" s="405">
        <v>0</v>
      </c>
      <c r="G258" s="405">
        <v>0</v>
      </c>
      <c r="H258" s="405">
        <v>0</v>
      </c>
      <c r="I258" s="405">
        <v>0</v>
      </c>
      <c r="J258" s="405">
        <v>0</v>
      </c>
      <c r="K258" s="405">
        <v>0</v>
      </c>
      <c r="L258" s="405">
        <v>0</v>
      </c>
      <c r="M258" s="405">
        <v>0</v>
      </c>
    </row>
    <row r="259" spans="1:13">
      <c r="A259" s="405" t="s">
        <v>9136</v>
      </c>
      <c r="B259" s="405" t="s">
        <v>9137</v>
      </c>
      <c r="C259" s="405" t="s">
        <v>37</v>
      </c>
      <c r="D259" s="5">
        <v>943149</v>
      </c>
      <c r="F259" s="405">
        <v>0</v>
      </c>
      <c r="G259" s="405">
        <v>0</v>
      </c>
      <c r="H259" s="405">
        <v>0</v>
      </c>
      <c r="I259" s="405">
        <v>0</v>
      </c>
      <c r="J259" s="405">
        <v>0</v>
      </c>
      <c r="K259" s="405">
        <v>0</v>
      </c>
      <c r="L259" s="405">
        <v>0</v>
      </c>
      <c r="M259" s="405">
        <v>0</v>
      </c>
    </row>
    <row r="260" spans="1:13">
      <c r="A260" s="405" t="s">
        <v>9138</v>
      </c>
      <c r="B260" s="405" t="s">
        <v>8664</v>
      </c>
      <c r="C260" s="405" t="s">
        <v>37</v>
      </c>
      <c r="D260" s="405" t="s">
        <v>9139</v>
      </c>
      <c r="E260" s="405" t="s">
        <v>9140</v>
      </c>
      <c r="F260" s="405">
        <v>0</v>
      </c>
      <c r="G260" s="405">
        <v>0</v>
      </c>
      <c r="H260" s="405">
        <v>0</v>
      </c>
      <c r="I260" s="405">
        <v>0</v>
      </c>
      <c r="J260" s="405">
        <v>0</v>
      </c>
      <c r="K260" s="405">
        <v>0</v>
      </c>
      <c r="L260" s="405">
        <v>0</v>
      </c>
      <c r="M260" s="405">
        <v>0</v>
      </c>
    </row>
    <row r="261" spans="1:13">
      <c r="A261" s="405" t="s">
        <v>9141</v>
      </c>
      <c r="B261" s="405" t="s">
        <v>9142</v>
      </c>
      <c r="C261" s="405" t="s">
        <v>37</v>
      </c>
      <c r="D261" s="405" t="s">
        <v>9143</v>
      </c>
      <c r="F261" s="405">
        <v>0</v>
      </c>
      <c r="G261" s="405">
        <v>0</v>
      </c>
      <c r="H261" s="405">
        <v>1</v>
      </c>
      <c r="I261" s="405">
        <v>14</v>
      </c>
      <c r="J261" s="405">
        <v>2</v>
      </c>
      <c r="K261" s="405">
        <v>17</v>
      </c>
      <c r="L261" s="405">
        <v>15</v>
      </c>
      <c r="M261" s="405">
        <v>2</v>
      </c>
    </row>
    <row r="262" spans="1:13">
      <c r="A262" s="405" t="s">
        <v>2674</v>
      </c>
      <c r="B262" s="405" t="s">
        <v>3974</v>
      </c>
      <c r="C262" s="405" t="s">
        <v>37</v>
      </c>
      <c r="D262" s="405" t="s">
        <v>2675</v>
      </c>
      <c r="E262" s="405" t="s">
        <v>2676</v>
      </c>
      <c r="F262" s="405">
        <v>1</v>
      </c>
      <c r="G262" s="405">
        <v>1</v>
      </c>
      <c r="H262" s="405">
        <v>3</v>
      </c>
      <c r="I262" s="405">
        <v>8</v>
      </c>
      <c r="J262" s="405">
        <v>0</v>
      </c>
      <c r="K262" s="405">
        <v>13</v>
      </c>
      <c r="L262" s="405">
        <v>8</v>
      </c>
      <c r="M262" s="405">
        <v>5</v>
      </c>
    </row>
    <row r="263" spans="1:13">
      <c r="A263" s="405" t="s">
        <v>9144</v>
      </c>
      <c r="B263" s="405" t="s">
        <v>9145</v>
      </c>
      <c r="C263" s="405" t="s">
        <v>37</v>
      </c>
      <c r="D263" s="405" t="s">
        <v>9146</v>
      </c>
      <c r="E263" s="405" t="s">
        <v>9147</v>
      </c>
      <c r="F263" s="405">
        <v>0</v>
      </c>
      <c r="G263" s="405">
        <v>0</v>
      </c>
      <c r="H263" s="405">
        <v>0</v>
      </c>
      <c r="I263" s="405">
        <v>0</v>
      </c>
      <c r="J263" s="405">
        <v>0</v>
      </c>
      <c r="K263" s="405">
        <v>0</v>
      </c>
      <c r="L263" s="405">
        <v>0</v>
      </c>
      <c r="M263" s="405">
        <v>0</v>
      </c>
    </row>
    <row r="264" spans="1:13">
      <c r="A264" s="405" t="s">
        <v>9148</v>
      </c>
      <c r="B264" s="405" t="s">
        <v>8579</v>
      </c>
      <c r="C264" s="405" t="s">
        <v>37</v>
      </c>
      <c r="D264" s="5">
        <v>1018023</v>
      </c>
      <c r="E264" s="405" t="s">
        <v>9149</v>
      </c>
      <c r="F264" s="405">
        <v>0</v>
      </c>
      <c r="G264" s="405">
        <v>0</v>
      </c>
      <c r="H264" s="405">
        <v>0</v>
      </c>
      <c r="I264" s="405">
        <v>2</v>
      </c>
      <c r="J264" s="405">
        <v>7</v>
      </c>
      <c r="K264" s="405">
        <v>9</v>
      </c>
      <c r="L264" s="405">
        <v>4</v>
      </c>
      <c r="M264" s="405">
        <v>5</v>
      </c>
    </row>
    <row r="265" spans="1:13">
      <c r="A265" s="405" t="s">
        <v>2402</v>
      </c>
      <c r="B265" s="405" t="s">
        <v>5131</v>
      </c>
      <c r="C265" s="405" t="s">
        <v>37</v>
      </c>
      <c r="D265" s="405" t="s">
        <v>2403</v>
      </c>
      <c r="E265" s="405" t="s">
        <v>2404</v>
      </c>
      <c r="F265" s="405">
        <v>0</v>
      </c>
      <c r="G265" s="405">
        <v>0</v>
      </c>
      <c r="H265" s="405">
        <v>0</v>
      </c>
      <c r="I265" s="405">
        <v>0</v>
      </c>
      <c r="J265" s="405">
        <v>0</v>
      </c>
      <c r="K265" s="405">
        <v>0</v>
      </c>
      <c r="L265" s="405">
        <v>0</v>
      </c>
      <c r="M265" s="405">
        <v>0</v>
      </c>
    </row>
    <row r="266" spans="1:13">
      <c r="A266" s="405" t="s">
        <v>9150</v>
      </c>
      <c r="B266" s="405" t="s">
        <v>7145</v>
      </c>
      <c r="C266" s="405" t="s">
        <v>37</v>
      </c>
      <c r="D266" s="405" t="s">
        <v>9151</v>
      </c>
      <c r="F266" s="405">
        <v>0</v>
      </c>
      <c r="G266" s="405">
        <v>0</v>
      </c>
      <c r="H266" s="405">
        <v>0</v>
      </c>
      <c r="I266" s="405">
        <v>0</v>
      </c>
      <c r="J266" s="405">
        <v>0</v>
      </c>
      <c r="K266" s="405">
        <v>0</v>
      </c>
      <c r="L266" s="405">
        <v>0</v>
      </c>
      <c r="M266" s="405">
        <v>0</v>
      </c>
    </row>
    <row r="267" spans="1:13">
      <c r="A267" s="405" t="s">
        <v>9152</v>
      </c>
      <c r="B267" s="405" t="s">
        <v>9153</v>
      </c>
      <c r="C267" s="405" t="s">
        <v>37</v>
      </c>
      <c r="D267" s="405" t="s">
        <v>9154</v>
      </c>
      <c r="F267" s="405">
        <v>0</v>
      </c>
      <c r="G267" s="405">
        <v>0</v>
      </c>
      <c r="H267" s="405">
        <v>3</v>
      </c>
      <c r="I267" s="405">
        <v>0</v>
      </c>
      <c r="J267" s="405">
        <v>0</v>
      </c>
      <c r="K267" s="405">
        <v>3</v>
      </c>
      <c r="L267" s="405">
        <v>1</v>
      </c>
      <c r="M267" s="405">
        <v>2</v>
      </c>
    </row>
    <row r="268" spans="1:13">
      <c r="A268" s="405" t="s">
        <v>9155</v>
      </c>
      <c r="B268" s="405" t="s">
        <v>9156</v>
      </c>
      <c r="C268" s="405" t="s">
        <v>37</v>
      </c>
      <c r="D268" s="405" t="s">
        <v>9157</v>
      </c>
      <c r="F268" s="405">
        <v>0</v>
      </c>
      <c r="G268" s="405">
        <v>0</v>
      </c>
      <c r="H268" s="405">
        <v>0</v>
      </c>
      <c r="I268" s="405">
        <v>0</v>
      </c>
      <c r="J268" s="405">
        <v>0</v>
      </c>
      <c r="K268" s="405">
        <v>0</v>
      </c>
      <c r="L268" s="405">
        <v>0</v>
      </c>
      <c r="M268" s="405">
        <v>0</v>
      </c>
    </row>
    <row r="269" spans="1:13">
      <c r="A269" s="405" t="s">
        <v>9158</v>
      </c>
      <c r="B269" s="405" t="s">
        <v>9159</v>
      </c>
      <c r="C269" s="405" t="s">
        <v>37</v>
      </c>
      <c r="D269" s="405" t="s">
        <v>9160</v>
      </c>
      <c r="F269" s="405">
        <v>0</v>
      </c>
      <c r="G269" s="405">
        <v>0</v>
      </c>
      <c r="H269" s="405">
        <v>0</v>
      </c>
      <c r="I269" s="405">
        <v>0</v>
      </c>
      <c r="J269" s="405">
        <v>0</v>
      </c>
      <c r="K269" s="405">
        <v>0</v>
      </c>
      <c r="L269" s="405">
        <v>0</v>
      </c>
      <c r="M269" s="405">
        <v>0</v>
      </c>
    </row>
    <row r="270" spans="1:13">
      <c r="A270" s="405" t="s">
        <v>4380</v>
      </c>
      <c r="B270" s="405" t="s">
        <v>9161</v>
      </c>
      <c r="C270" s="405" t="s">
        <v>37</v>
      </c>
      <c r="D270" s="5">
        <v>2241951</v>
      </c>
      <c r="E270" s="405" t="s">
        <v>4384</v>
      </c>
      <c r="F270" s="405">
        <v>0</v>
      </c>
      <c r="G270" s="405">
        <v>0</v>
      </c>
      <c r="H270" s="405">
        <v>0</v>
      </c>
      <c r="I270" s="405">
        <v>0</v>
      </c>
      <c r="J270" s="405">
        <v>0</v>
      </c>
      <c r="K270" s="405">
        <v>0</v>
      </c>
      <c r="L270" s="405">
        <v>0</v>
      </c>
      <c r="M270" s="405">
        <v>0</v>
      </c>
    </row>
    <row r="271" spans="1:13">
      <c r="A271" s="405" t="s">
        <v>9162</v>
      </c>
      <c r="B271" s="405" t="s">
        <v>9163</v>
      </c>
      <c r="C271" s="405" t="s">
        <v>37</v>
      </c>
      <c r="D271" s="405" t="s">
        <v>9164</v>
      </c>
      <c r="F271" s="405">
        <v>0</v>
      </c>
      <c r="G271" s="405">
        <v>0</v>
      </c>
      <c r="H271" s="405">
        <v>0</v>
      </c>
      <c r="I271" s="405">
        <v>0</v>
      </c>
      <c r="J271" s="405">
        <v>0</v>
      </c>
      <c r="K271" s="405">
        <v>0</v>
      </c>
      <c r="L271" s="405">
        <v>0</v>
      </c>
      <c r="M271" s="405">
        <v>0</v>
      </c>
    </row>
    <row r="272" spans="1:13">
      <c r="A272" s="405" t="s">
        <v>9165</v>
      </c>
      <c r="B272" s="405" t="s">
        <v>9166</v>
      </c>
      <c r="C272" s="405" t="s">
        <v>37</v>
      </c>
      <c r="D272" s="405" t="s">
        <v>9167</v>
      </c>
      <c r="F272" s="405">
        <v>0</v>
      </c>
      <c r="G272" s="405">
        <v>0</v>
      </c>
      <c r="H272" s="405">
        <v>0</v>
      </c>
      <c r="I272" s="405">
        <v>0</v>
      </c>
      <c r="J272" s="405">
        <v>0</v>
      </c>
      <c r="K272" s="405">
        <v>0</v>
      </c>
      <c r="L272" s="405">
        <v>0</v>
      </c>
      <c r="M272" s="405">
        <v>0</v>
      </c>
    </row>
    <row r="273" spans="1:13">
      <c r="A273" s="405" t="s">
        <v>9168</v>
      </c>
      <c r="B273" s="405" t="s">
        <v>9169</v>
      </c>
      <c r="C273" s="405" t="s">
        <v>37</v>
      </c>
      <c r="D273" s="405" t="s">
        <v>9170</v>
      </c>
      <c r="F273" s="405">
        <v>0</v>
      </c>
      <c r="G273" s="405">
        <v>0</v>
      </c>
      <c r="H273" s="405">
        <v>0</v>
      </c>
      <c r="I273" s="405">
        <v>0</v>
      </c>
      <c r="J273" s="405">
        <v>0</v>
      </c>
      <c r="K273" s="405">
        <v>0</v>
      </c>
      <c r="L273" s="405">
        <v>0</v>
      </c>
      <c r="M273" s="405">
        <v>0</v>
      </c>
    </row>
    <row r="274" spans="1:13">
      <c r="A274" s="405" t="s">
        <v>9171</v>
      </c>
      <c r="B274" s="405" t="s">
        <v>9172</v>
      </c>
      <c r="C274" s="405" t="s">
        <v>37</v>
      </c>
      <c r="D274" s="405" t="s">
        <v>9173</v>
      </c>
      <c r="F274" s="405">
        <v>0</v>
      </c>
      <c r="G274" s="405">
        <v>0</v>
      </c>
      <c r="H274" s="405">
        <v>0</v>
      </c>
      <c r="I274" s="405">
        <v>0</v>
      </c>
      <c r="J274" s="405">
        <v>0</v>
      </c>
      <c r="K274" s="405">
        <v>0</v>
      </c>
      <c r="L274" s="405">
        <v>0</v>
      </c>
      <c r="M274" s="405">
        <v>0</v>
      </c>
    </row>
    <row r="275" spans="1:13">
      <c r="A275" s="405" t="s">
        <v>9174</v>
      </c>
      <c r="B275" s="405" t="s">
        <v>9175</v>
      </c>
      <c r="C275" s="405" t="s">
        <v>37</v>
      </c>
      <c r="D275" s="405" t="s">
        <v>9176</v>
      </c>
      <c r="E275" s="405" t="s">
        <v>9177</v>
      </c>
      <c r="F275" s="405">
        <v>0</v>
      </c>
      <c r="G275" s="405">
        <v>0</v>
      </c>
      <c r="H275" s="405">
        <v>0</v>
      </c>
      <c r="I275" s="405">
        <v>0</v>
      </c>
      <c r="J275" s="405">
        <v>0</v>
      </c>
      <c r="K275" s="405">
        <v>0</v>
      </c>
      <c r="L275" s="405">
        <v>0</v>
      </c>
      <c r="M275" s="405">
        <v>0</v>
      </c>
    </row>
    <row r="276" spans="1:13">
      <c r="A276" s="405" t="s">
        <v>9178</v>
      </c>
      <c r="B276" s="405" t="s">
        <v>9179</v>
      </c>
      <c r="C276" s="405" t="s">
        <v>37</v>
      </c>
      <c r="D276" s="405" t="s">
        <v>9180</v>
      </c>
      <c r="F276" s="405">
        <v>0</v>
      </c>
      <c r="G276" s="405">
        <v>0</v>
      </c>
      <c r="H276" s="405">
        <v>0</v>
      </c>
      <c r="I276" s="405">
        <v>0</v>
      </c>
      <c r="J276" s="405">
        <v>0</v>
      </c>
      <c r="K276" s="405">
        <v>0</v>
      </c>
      <c r="L276" s="405">
        <v>0</v>
      </c>
      <c r="M276" s="405">
        <v>0</v>
      </c>
    </row>
    <row r="277" spans="1:13">
      <c r="A277" s="405" t="s">
        <v>4521</v>
      </c>
      <c r="B277" s="405" t="s">
        <v>4522</v>
      </c>
      <c r="C277" s="405" t="s">
        <v>37</v>
      </c>
      <c r="D277" s="5">
        <v>68058</v>
      </c>
      <c r="E277" s="405" t="s">
        <v>4525</v>
      </c>
      <c r="F277" s="405">
        <v>0</v>
      </c>
      <c r="G277" s="405">
        <v>0</v>
      </c>
      <c r="H277" s="405">
        <v>0</v>
      </c>
      <c r="I277" s="405">
        <v>0</v>
      </c>
      <c r="J277" s="405">
        <v>0</v>
      </c>
      <c r="K277" s="405">
        <v>0</v>
      </c>
      <c r="L277" s="405">
        <v>0</v>
      </c>
      <c r="M277" s="405">
        <v>0</v>
      </c>
    </row>
    <row r="278" spans="1:13">
      <c r="A278" s="405" t="s">
        <v>9181</v>
      </c>
      <c r="B278" s="405" t="s">
        <v>9182</v>
      </c>
      <c r="C278" s="405" t="s">
        <v>37</v>
      </c>
      <c r="D278" s="405" t="s">
        <v>9183</v>
      </c>
      <c r="E278" s="405" t="s">
        <v>9184</v>
      </c>
      <c r="F278" s="405">
        <v>0</v>
      </c>
      <c r="G278" s="405">
        <v>0</v>
      </c>
      <c r="H278" s="405">
        <v>0</v>
      </c>
      <c r="I278" s="405">
        <v>0</v>
      </c>
      <c r="J278" s="405">
        <v>0</v>
      </c>
      <c r="K278" s="405">
        <v>0</v>
      </c>
      <c r="L278" s="405">
        <v>0</v>
      </c>
      <c r="M278" s="405">
        <v>0</v>
      </c>
    </row>
    <row r="279" spans="1:13">
      <c r="A279" s="405" t="s">
        <v>9185</v>
      </c>
      <c r="B279" s="405" t="s">
        <v>9186</v>
      </c>
      <c r="C279" s="405" t="s">
        <v>37</v>
      </c>
      <c r="D279" s="5">
        <v>621035</v>
      </c>
      <c r="F279" s="405">
        <v>0</v>
      </c>
      <c r="G279" s="405">
        <v>0</v>
      </c>
      <c r="H279" s="405">
        <v>0</v>
      </c>
      <c r="I279" s="405">
        <v>0</v>
      </c>
      <c r="J279" s="405">
        <v>0</v>
      </c>
      <c r="K279" s="405">
        <v>0</v>
      </c>
      <c r="L279" s="405">
        <v>0</v>
      </c>
      <c r="M279" s="405">
        <v>0</v>
      </c>
    </row>
    <row r="280" spans="1:13">
      <c r="A280" s="405" t="s">
        <v>9187</v>
      </c>
      <c r="B280" s="405" t="s">
        <v>9188</v>
      </c>
      <c r="C280" s="405" t="s">
        <v>37</v>
      </c>
      <c r="D280" s="405" t="s">
        <v>9189</v>
      </c>
      <c r="F280" s="405">
        <v>0</v>
      </c>
      <c r="G280" s="405">
        <v>0</v>
      </c>
      <c r="H280" s="405">
        <v>0</v>
      </c>
      <c r="I280" s="405">
        <v>0</v>
      </c>
      <c r="J280" s="405">
        <v>0</v>
      </c>
      <c r="K280" s="405">
        <v>0</v>
      </c>
      <c r="L280" s="405">
        <v>0</v>
      </c>
      <c r="M280" s="405">
        <v>0</v>
      </c>
    </row>
    <row r="281" spans="1:13">
      <c r="A281" s="405" t="s">
        <v>9190</v>
      </c>
      <c r="B281" s="405" t="s">
        <v>9191</v>
      </c>
      <c r="C281" s="405" t="s">
        <v>37</v>
      </c>
      <c r="D281" s="405" t="s">
        <v>9192</v>
      </c>
      <c r="F281" s="405">
        <v>0</v>
      </c>
      <c r="G281" s="405">
        <v>0</v>
      </c>
      <c r="H281" s="405">
        <v>0</v>
      </c>
      <c r="I281" s="405">
        <v>0</v>
      </c>
      <c r="J281" s="405">
        <v>0</v>
      </c>
      <c r="K281" s="405">
        <v>0</v>
      </c>
      <c r="L281" s="405">
        <v>0</v>
      </c>
      <c r="M281" s="405">
        <v>0</v>
      </c>
    </row>
    <row r="282" spans="1:13">
      <c r="A282" s="405" t="s">
        <v>9193</v>
      </c>
      <c r="B282" s="405" t="s">
        <v>9194</v>
      </c>
      <c r="C282" s="405" t="s">
        <v>37</v>
      </c>
      <c r="D282" s="405" t="s">
        <v>9195</v>
      </c>
      <c r="F282" s="405">
        <v>0</v>
      </c>
      <c r="G282" s="405">
        <v>0</v>
      </c>
      <c r="H282" s="405">
        <v>0</v>
      </c>
      <c r="I282" s="405">
        <v>0</v>
      </c>
      <c r="J282" s="405">
        <v>0</v>
      </c>
      <c r="K282" s="405">
        <v>0</v>
      </c>
      <c r="L282" s="405">
        <v>0</v>
      </c>
      <c r="M282" s="405">
        <v>0</v>
      </c>
    </row>
    <row r="283" spans="1:13">
      <c r="A283" s="405" t="s">
        <v>9196</v>
      </c>
      <c r="B283" s="405" t="s">
        <v>9197</v>
      </c>
      <c r="C283" s="405" t="s">
        <v>37</v>
      </c>
      <c r="D283" s="405" t="s">
        <v>9198</v>
      </c>
      <c r="F283" s="405">
        <v>0</v>
      </c>
      <c r="G283" s="405">
        <v>0</v>
      </c>
      <c r="H283" s="405">
        <v>0</v>
      </c>
      <c r="I283" s="405">
        <v>0</v>
      </c>
      <c r="J283" s="405">
        <v>0</v>
      </c>
      <c r="K283" s="405">
        <v>0</v>
      </c>
      <c r="L283" s="405">
        <v>0</v>
      </c>
      <c r="M283" s="405">
        <v>0</v>
      </c>
    </row>
    <row r="284" spans="1:13">
      <c r="A284" s="405" t="s">
        <v>9199</v>
      </c>
      <c r="B284" s="405" t="s">
        <v>8647</v>
      </c>
      <c r="C284" s="405" t="s">
        <v>37</v>
      </c>
      <c r="D284" s="405" t="s">
        <v>9200</v>
      </c>
      <c r="E284" s="405" t="s">
        <v>9201</v>
      </c>
      <c r="F284" s="405">
        <v>0</v>
      </c>
      <c r="G284" s="405">
        <v>0</v>
      </c>
      <c r="H284" s="405">
        <v>0</v>
      </c>
      <c r="I284" s="405">
        <v>0</v>
      </c>
      <c r="J284" s="405">
        <v>0</v>
      </c>
      <c r="K284" s="405">
        <v>0</v>
      </c>
      <c r="L284" s="405">
        <v>0</v>
      </c>
      <c r="M284" s="405">
        <v>0</v>
      </c>
    </row>
    <row r="285" spans="1:13">
      <c r="A285" s="405" t="s">
        <v>9202</v>
      </c>
      <c r="B285" s="405" t="s">
        <v>9203</v>
      </c>
      <c r="C285" s="405" t="s">
        <v>37</v>
      </c>
      <c r="D285" s="405" t="s">
        <v>9204</v>
      </c>
      <c r="E285" s="405" t="s">
        <v>9205</v>
      </c>
      <c r="F285" s="405">
        <v>0</v>
      </c>
      <c r="G285" s="405">
        <v>0</v>
      </c>
      <c r="H285" s="405">
        <v>0</v>
      </c>
      <c r="I285" s="405">
        <v>0</v>
      </c>
      <c r="J285" s="405">
        <v>0</v>
      </c>
      <c r="K285" s="405">
        <v>0</v>
      </c>
      <c r="L285" s="405">
        <v>0</v>
      </c>
      <c r="M285" s="405">
        <v>0</v>
      </c>
    </row>
    <row r="286" spans="1:13">
      <c r="A286" s="405" t="s">
        <v>9206</v>
      </c>
      <c r="B286" s="405" t="s">
        <v>4003</v>
      </c>
      <c r="C286" s="405" t="s">
        <v>37</v>
      </c>
      <c r="D286" s="5">
        <v>2213126</v>
      </c>
      <c r="F286" s="405">
        <v>0</v>
      </c>
      <c r="G286" s="405">
        <v>0</v>
      </c>
      <c r="H286" s="405">
        <v>0</v>
      </c>
      <c r="I286" s="405">
        <v>0</v>
      </c>
      <c r="J286" s="405">
        <v>0</v>
      </c>
      <c r="K286" s="405">
        <v>0</v>
      </c>
      <c r="L286" s="405">
        <v>0</v>
      </c>
      <c r="M286" s="405">
        <v>0</v>
      </c>
    </row>
    <row r="287" spans="1:13">
      <c r="A287" s="405" t="s">
        <v>9207</v>
      </c>
      <c r="B287" s="405" t="s">
        <v>4003</v>
      </c>
      <c r="C287" s="405" t="s">
        <v>37</v>
      </c>
      <c r="D287" s="405" t="s">
        <v>9208</v>
      </c>
      <c r="F287" s="405">
        <v>0</v>
      </c>
      <c r="G287" s="405">
        <v>0</v>
      </c>
      <c r="H287" s="405">
        <v>0</v>
      </c>
      <c r="I287" s="405">
        <v>0</v>
      </c>
      <c r="J287" s="405">
        <v>0</v>
      </c>
      <c r="K287" s="405">
        <v>0</v>
      </c>
      <c r="L287" s="405">
        <v>0</v>
      </c>
      <c r="M287" s="405">
        <v>0</v>
      </c>
    </row>
    <row r="288" spans="1:13">
      <c r="A288" s="405" t="s">
        <v>9209</v>
      </c>
      <c r="B288" s="405" t="s">
        <v>9210</v>
      </c>
      <c r="C288" s="405" t="s">
        <v>37</v>
      </c>
      <c r="D288" s="405" t="s">
        <v>9211</v>
      </c>
      <c r="F288" s="405">
        <v>0</v>
      </c>
      <c r="G288" s="405">
        <v>0</v>
      </c>
      <c r="H288" s="405">
        <v>0</v>
      </c>
      <c r="I288" s="405">
        <v>0</v>
      </c>
      <c r="J288" s="405">
        <v>0</v>
      </c>
      <c r="K288" s="405">
        <v>0</v>
      </c>
      <c r="L288" s="405">
        <v>0</v>
      </c>
      <c r="M288" s="405">
        <v>0</v>
      </c>
    </row>
    <row r="289" spans="1:13">
      <c r="A289" s="405" t="s">
        <v>9212</v>
      </c>
      <c r="B289" s="405" t="s">
        <v>9213</v>
      </c>
      <c r="C289" s="405" t="s">
        <v>37</v>
      </c>
      <c r="D289" s="405" t="s">
        <v>9214</v>
      </c>
      <c r="E289" s="405" t="s">
        <v>9215</v>
      </c>
      <c r="F289" s="405">
        <v>0</v>
      </c>
      <c r="G289" s="405">
        <v>0</v>
      </c>
      <c r="H289" s="405">
        <v>0</v>
      </c>
      <c r="I289" s="405">
        <v>0</v>
      </c>
      <c r="J289" s="405">
        <v>0</v>
      </c>
      <c r="K289" s="405">
        <v>0</v>
      </c>
      <c r="L289" s="405">
        <v>0</v>
      </c>
      <c r="M289" s="405">
        <v>0</v>
      </c>
    </row>
    <row r="290" spans="1:13">
      <c r="A290" s="405" t="s">
        <v>9216</v>
      </c>
      <c r="B290" s="405" t="s">
        <v>9217</v>
      </c>
      <c r="C290" s="405" t="s">
        <v>37</v>
      </c>
      <c r="D290" s="405" t="s">
        <v>9218</v>
      </c>
      <c r="F290" s="405">
        <v>0</v>
      </c>
      <c r="G290" s="405">
        <v>0</v>
      </c>
      <c r="H290" s="405">
        <v>0</v>
      </c>
      <c r="I290" s="405">
        <v>0</v>
      </c>
      <c r="J290" s="405">
        <v>0</v>
      </c>
      <c r="K290" s="405">
        <v>0</v>
      </c>
      <c r="L290" s="405">
        <v>0</v>
      </c>
      <c r="M290" s="405">
        <v>0</v>
      </c>
    </row>
    <row r="291" spans="1:13">
      <c r="A291" s="405" t="s">
        <v>9219</v>
      </c>
      <c r="B291" s="405" t="s">
        <v>9220</v>
      </c>
      <c r="C291" s="405" t="s">
        <v>37</v>
      </c>
      <c r="D291" s="405" t="s">
        <v>9221</v>
      </c>
      <c r="F291" s="405">
        <v>0</v>
      </c>
      <c r="G291" s="405">
        <v>1</v>
      </c>
      <c r="H291" s="405">
        <v>1</v>
      </c>
      <c r="I291" s="405">
        <v>3</v>
      </c>
      <c r="J291" s="405">
        <v>0</v>
      </c>
      <c r="K291" s="405">
        <v>5</v>
      </c>
      <c r="L291" s="405">
        <v>4</v>
      </c>
      <c r="M291" s="405">
        <v>1</v>
      </c>
    </row>
    <row r="292" spans="1:13">
      <c r="A292" s="405" t="s">
        <v>9222</v>
      </c>
      <c r="B292" s="405" t="s">
        <v>9223</v>
      </c>
      <c r="C292" s="405" t="s">
        <v>37</v>
      </c>
      <c r="D292" s="405" t="s">
        <v>9224</v>
      </c>
      <c r="F292" s="405">
        <v>0</v>
      </c>
      <c r="G292" s="405">
        <v>0</v>
      </c>
      <c r="H292" s="405">
        <v>0</v>
      </c>
      <c r="I292" s="405">
        <v>0</v>
      </c>
      <c r="J292" s="405">
        <v>0</v>
      </c>
      <c r="K292" s="405">
        <v>0</v>
      </c>
      <c r="L292" s="405">
        <v>0</v>
      </c>
      <c r="M292" s="405">
        <v>0</v>
      </c>
    </row>
    <row r="293" spans="1:13">
      <c r="A293" s="405" t="s">
        <v>9225</v>
      </c>
      <c r="B293" s="405" t="s">
        <v>9226</v>
      </c>
      <c r="C293" s="405" t="s">
        <v>37</v>
      </c>
      <c r="D293" s="405" t="s">
        <v>9227</v>
      </c>
      <c r="F293" s="405">
        <v>0</v>
      </c>
      <c r="G293" s="405">
        <v>0</v>
      </c>
      <c r="H293" s="405">
        <v>0</v>
      </c>
      <c r="I293" s="405">
        <v>0</v>
      </c>
      <c r="J293" s="405">
        <v>0</v>
      </c>
      <c r="K293" s="405">
        <v>0</v>
      </c>
      <c r="L293" s="405">
        <v>0</v>
      </c>
      <c r="M293" s="405">
        <v>0</v>
      </c>
    </row>
    <row r="294" spans="1:13">
      <c r="A294" s="405" t="s">
        <v>9228</v>
      </c>
      <c r="B294" s="405" t="s">
        <v>9229</v>
      </c>
      <c r="C294" s="405" t="s">
        <v>37</v>
      </c>
      <c r="D294" s="5">
        <v>2708395</v>
      </c>
      <c r="F294" s="405">
        <v>0</v>
      </c>
      <c r="G294" s="405">
        <v>0</v>
      </c>
      <c r="H294" s="405">
        <v>0</v>
      </c>
      <c r="I294" s="405">
        <v>0</v>
      </c>
      <c r="J294" s="405">
        <v>0</v>
      </c>
      <c r="K294" s="405">
        <v>0</v>
      </c>
      <c r="L294" s="405">
        <v>0</v>
      </c>
      <c r="M294" s="405">
        <v>0</v>
      </c>
    </row>
    <row r="295" spans="1:13">
      <c r="A295" s="405" t="s">
        <v>9230</v>
      </c>
      <c r="B295" s="405" t="s">
        <v>9231</v>
      </c>
      <c r="C295" s="405" t="s">
        <v>37</v>
      </c>
      <c r="D295" s="405" t="s">
        <v>9232</v>
      </c>
      <c r="F295" s="405">
        <v>0</v>
      </c>
      <c r="G295" s="405">
        <v>0</v>
      </c>
      <c r="H295" s="405">
        <v>0</v>
      </c>
      <c r="I295" s="405">
        <v>0</v>
      </c>
      <c r="J295" s="405">
        <v>0</v>
      </c>
      <c r="K295" s="405">
        <v>0</v>
      </c>
      <c r="L295" s="405">
        <v>0</v>
      </c>
      <c r="M295" s="405">
        <v>0</v>
      </c>
    </row>
    <row r="296" spans="1:13">
      <c r="A296" s="405" t="s">
        <v>9233</v>
      </c>
      <c r="B296" s="405" t="s">
        <v>9070</v>
      </c>
      <c r="C296" s="405" t="s">
        <v>37</v>
      </c>
      <c r="D296" s="405" t="s">
        <v>9234</v>
      </c>
      <c r="F296" s="405">
        <v>0</v>
      </c>
      <c r="G296" s="405">
        <v>0</v>
      </c>
      <c r="H296" s="405">
        <v>0</v>
      </c>
      <c r="I296" s="405">
        <v>0</v>
      </c>
      <c r="J296" s="405">
        <v>0</v>
      </c>
      <c r="K296" s="405">
        <v>0</v>
      </c>
      <c r="L296" s="405">
        <v>0</v>
      </c>
      <c r="M296" s="405">
        <v>0</v>
      </c>
    </row>
    <row r="297" spans="1:13">
      <c r="A297" s="405" t="s">
        <v>9235</v>
      </c>
      <c r="B297" s="405" t="s">
        <v>8679</v>
      </c>
      <c r="C297" s="405" t="s">
        <v>37</v>
      </c>
      <c r="D297" s="405" t="s">
        <v>9236</v>
      </c>
      <c r="F297" s="405">
        <v>0</v>
      </c>
      <c r="G297" s="405">
        <v>0</v>
      </c>
      <c r="H297" s="405">
        <v>1</v>
      </c>
      <c r="I297" s="405">
        <v>0</v>
      </c>
      <c r="J297" s="405">
        <v>0</v>
      </c>
      <c r="K297" s="405">
        <v>1</v>
      </c>
      <c r="L297" s="405">
        <v>1</v>
      </c>
      <c r="M297" s="405">
        <v>0</v>
      </c>
    </row>
    <row r="298" spans="1:13">
      <c r="A298" s="405" t="s">
        <v>9237</v>
      </c>
      <c r="B298" s="405" t="s">
        <v>9238</v>
      </c>
      <c r="C298" s="405" t="s">
        <v>37</v>
      </c>
      <c r="D298" s="5">
        <v>36312</v>
      </c>
      <c r="F298" s="405">
        <v>0</v>
      </c>
      <c r="G298" s="405">
        <v>0</v>
      </c>
      <c r="H298" s="405">
        <v>0</v>
      </c>
      <c r="I298" s="405">
        <v>0</v>
      </c>
      <c r="J298" s="405">
        <v>0</v>
      </c>
      <c r="K298" s="405">
        <v>0</v>
      </c>
      <c r="L298" s="405">
        <v>0</v>
      </c>
      <c r="M298" s="405">
        <v>0</v>
      </c>
    </row>
    <row r="299" spans="1:13">
      <c r="A299" s="405" t="s">
        <v>9239</v>
      </c>
      <c r="B299" s="405" t="s">
        <v>9240</v>
      </c>
      <c r="C299" s="405" t="s">
        <v>37</v>
      </c>
      <c r="D299" s="5">
        <v>144059</v>
      </c>
      <c r="F299" s="405">
        <v>0</v>
      </c>
      <c r="G299" s="405">
        <v>0</v>
      </c>
      <c r="H299" s="405">
        <v>0</v>
      </c>
      <c r="I299" s="405">
        <v>0</v>
      </c>
      <c r="J299" s="405">
        <v>0</v>
      </c>
      <c r="K299" s="405">
        <v>0</v>
      </c>
      <c r="L299" s="405">
        <v>0</v>
      </c>
      <c r="M299" s="405">
        <v>0</v>
      </c>
    </row>
    <row r="300" spans="1:13">
      <c r="A300" s="405" t="s">
        <v>9241</v>
      </c>
      <c r="B300" s="405" t="s">
        <v>9242</v>
      </c>
      <c r="C300" s="405" t="s">
        <v>37</v>
      </c>
      <c r="D300" s="405" t="s">
        <v>9243</v>
      </c>
      <c r="F300" s="405">
        <v>0</v>
      </c>
      <c r="G300" s="405">
        <v>0</v>
      </c>
      <c r="H300" s="405">
        <v>0</v>
      </c>
      <c r="I300" s="405">
        <v>0</v>
      </c>
      <c r="J300" s="405">
        <v>0</v>
      </c>
      <c r="K300" s="405">
        <v>0</v>
      </c>
      <c r="L300" s="405">
        <v>0</v>
      </c>
      <c r="M300" s="405">
        <v>0</v>
      </c>
    </row>
    <row r="301" spans="1:13">
      <c r="A301" s="405" t="s">
        <v>9244</v>
      </c>
      <c r="B301" s="405" t="s">
        <v>8647</v>
      </c>
      <c r="C301" s="405" t="s">
        <v>37</v>
      </c>
      <c r="D301" s="405" t="s">
        <v>9245</v>
      </c>
      <c r="E301" s="405" t="s">
        <v>9246</v>
      </c>
      <c r="F301" s="405">
        <v>0</v>
      </c>
      <c r="G301" s="405">
        <v>0</v>
      </c>
      <c r="H301" s="405">
        <v>0</v>
      </c>
      <c r="I301" s="405">
        <v>0</v>
      </c>
      <c r="J301" s="405">
        <v>0</v>
      </c>
      <c r="K301" s="405">
        <v>0</v>
      </c>
      <c r="L301" s="405">
        <v>0</v>
      </c>
      <c r="M301" s="405">
        <v>0</v>
      </c>
    </row>
    <row r="302" spans="1:13">
      <c r="A302" s="405" t="s">
        <v>9247</v>
      </c>
      <c r="B302" s="405" t="s">
        <v>9248</v>
      </c>
      <c r="C302" s="405" t="s">
        <v>37</v>
      </c>
      <c r="D302" s="405" t="s">
        <v>9249</v>
      </c>
      <c r="F302" s="405">
        <v>0</v>
      </c>
      <c r="G302" s="405">
        <v>0</v>
      </c>
      <c r="H302" s="405">
        <v>0</v>
      </c>
      <c r="I302" s="405">
        <v>0</v>
      </c>
      <c r="J302" s="405">
        <v>0</v>
      </c>
      <c r="K302" s="405">
        <v>0</v>
      </c>
      <c r="L302" s="405">
        <v>0</v>
      </c>
      <c r="M302" s="405">
        <v>0</v>
      </c>
    </row>
    <row r="303" spans="1:13">
      <c r="A303" s="405" t="s">
        <v>2261</v>
      </c>
      <c r="B303" s="405" t="s">
        <v>5131</v>
      </c>
      <c r="C303" s="405" t="s">
        <v>37</v>
      </c>
      <c r="D303" s="405" t="s">
        <v>2262</v>
      </c>
      <c r="E303" s="405" t="s">
        <v>2263</v>
      </c>
      <c r="F303" s="405">
        <v>0</v>
      </c>
      <c r="G303" s="405">
        <v>0</v>
      </c>
      <c r="H303" s="405">
        <v>0</v>
      </c>
      <c r="I303" s="405">
        <v>0</v>
      </c>
      <c r="J303" s="405">
        <v>0</v>
      </c>
      <c r="K303" s="405">
        <v>0</v>
      </c>
      <c r="L303" s="405">
        <v>0</v>
      </c>
      <c r="M303" s="405">
        <v>0</v>
      </c>
    </row>
    <row r="304" spans="1:13">
      <c r="A304" s="405" t="s">
        <v>9250</v>
      </c>
      <c r="B304" s="405" t="s">
        <v>9251</v>
      </c>
      <c r="C304" s="405" t="s">
        <v>37</v>
      </c>
      <c r="D304" s="5">
        <v>469490</v>
      </c>
      <c r="F304" s="405">
        <v>0</v>
      </c>
      <c r="G304" s="405">
        <v>5</v>
      </c>
      <c r="H304" s="405">
        <v>1</v>
      </c>
      <c r="I304" s="405">
        <v>1</v>
      </c>
      <c r="J304" s="405">
        <v>0</v>
      </c>
      <c r="K304" s="405">
        <v>7</v>
      </c>
      <c r="L304" s="405">
        <v>5</v>
      </c>
      <c r="M304" s="405">
        <v>2</v>
      </c>
    </row>
    <row r="305" spans="1:13">
      <c r="A305" s="405" t="s">
        <v>9252</v>
      </c>
      <c r="B305" s="405" t="s">
        <v>9253</v>
      </c>
      <c r="C305" s="405" t="s">
        <v>37</v>
      </c>
      <c r="D305" s="405" t="s">
        <v>9254</v>
      </c>
      <c r="F305" s="405">
        <v>0</v>
      </c>
      <c r="G305" s="405">
        <v>0</v>
      </c>
      <c r="H305" s="405">
        <v>0</v>
      </c>
      <c r="I305" s="405">
        <v>0</v>
      </c>
      <c r="J305" s="405">
        <v>0</v>
      </c>
      <c r="K305" s="405">
        <v>0</v>
      </c>
      <c r="L305" s="405">
        <v>0</v>
      </c>
      <c r="M305" s="405">
        <v>0</v>
      </c>
    </row>
    <row r="306" spans="1:13">
      <c r="A306" s="405" t="s">
        <v>9255</v>
      </c>
      <c r="B306" s="405" t="s">
        <v>9256</v>
      </c>
      <c r="C306" s="405" t="s">
        <v>37</v>
      </c>
      <c r="D306" s="405" t="s">
        <v>9257</v>
      </c>
      <c r="E306" s="405" t="s">
        <v>9258</v>
      </c>
      <c r="F306" s="405">
        <v>6</v>
      </c>
      <c r="G306" s="405">
        <v>0</v>
      </c>
      <c r="H306" s="405">
        <v>0</v>
      </c>
      <c r="I306" s="405">
        <v>0</v>
      </c>
      <c r="J306" s="405">
        <v>4</v>
      </c>
      <c r="K306" s="405">
        <v>10</v>
      </c>
      <c r="L306" s="405">
        <v>8</v>
      </c>
      <c r="M306" s="405">
        <v>2</v>
      </c>
    </row>
    <row r="307" spans="1:13">
      <c r="A307" s="405" t="s">
        <v>9259</v>
      </c>
      <c r="B307" s="405" t="s">
        <v>9260</v>
      </c>
      <c r="C307" s="405" t="s">
        <v>37</v>
      </c>
      <c r="D307" s="5">
        <v>564088</v>
      </c>
      <c r="F307" s="405">
        <v>0</v>
      </c>
      <c r="G307" s="405">
        <v>0</v>
      </c>
      <c r="H307" s="405">
        <v>4</v>
      </c>
      <c r="I307" s="405">
        <v>0</v>
      </c>
      <c r="J307" s="405">
        <v>1</v>
      </c>
      <c r="K307" s="405">
        <v>5</v>
      </c>
      <c r="L307" s="405">
        <v>3</v>
      </c>
      <c r="M307" s="405">
        <v>2</v>
      </c>
    </row>
    <row r="308" spans="1:13">
      <c r="A308" s="405" t="s">
        <v>9261</v>
      </c>
      <c r="B308" s="405" t="s">
        <v>4627</v>
      </c>
      <c r="C308" s="405" t="s">
        <v>37</v>
      </c>
      <c r="D308" s="5">
        <v>458501</v>
      </c>
      <c r="F308" s="405">
        <v>0</v>
      </c>
      <c r="G308" s="405">
        <v>0</v>
      </c>
      <c r="H308" s="405">
        <v>0</v>
      </c>
      <c r="I308" s="405">
        <v>0</v>
      </c>
      <c r="J308" s="405">
        <v>0</v>
      </c>
      <c r="K308" s="405">
        <v>0</v>
      </c>
      <c r="L308" s="405">
        <v>0</v>
      </c>
      <c r="M308" s="405">
        <v>0</v>
      </c>
    </row>
    <row r="309" spans="1:13">
      <c r="A309" s="405" t="s">
        <v>4298</v>
      </c>
      <c r="B309" s="405" t="s">
        <v>4113</v>
      </c>
      <c r="C309" s="405" t="s">
        <v>37</v>
      </c>
      <c r="D309" s="5">
        <v>609378</v>
      </c>
      <c r="E309" s="405" t="s">
        <v>4302</v>
      </c>
      <c r="F309" s="405">
        <v>0</v>
      </c>
      <c r="G309" s="405">
        <v>2</v>
      </c>
      <c r="H309" s="405">
        <v>0</v>
      </c>
      <c r="I309" s="405">
        <v>2</v>
      </c>
      <c r="J309" s="405">
        <v>0</v>
      </c>
      <c r="K309" s="405">
        <v>4</v>
      </c>
      <c r="L309" s="405">
        <v>4</v>
      </c>
      <c r="M309" s="405">
        <v>0</v>
      </c>
    </row>
    <row r="310" spans="1:13">
      <c r="A310" s="405" t="s">
        <v>9262</v>
      </c>
      <c r="B310" s="405" t="s">
        <v>9263</v>
      </c>
      <c r="C310" s="405" t="s">
        <v>37</v>
      </c>
      <c r="D310" s="5">
        <v>623257</v>
      </c>
      <c r="E310" s="405" t="s">
        <v>4771</v>
      </c>
      <c r="F310" s="405">
        <v>0</v>
      </c>
      <c r="G310" s="405">
        <v>0</v>
      </c>
      <c r="H310" s="405">
        <v>2</v>
      </c>
      <c r="I310" s="405">
        <v>2</v>
      </c>
      <c r="J310" s="405">
        <v>0</v>
      </c>
      <c r="K310" s="405">
        <v>4</v>
      </c>
      <c r="L310" s="405">
        <v>3</v>
      </c>
      <c r="M310" s="405">
        <v>1</v>
      </c>
    </row>
    <row r="311" spans="1:13">
      <c r="A311" s="405" t="s">
        <v>7302</v>
      </c>
      <c r="B311" s="405" t="s">
        <v>3912</v>
      </c>
      <c r="C311" s="405" t="s">
        <v>37</v>
      </c>
      <c r="D311" s="405" t="s">
        <v>7303</v>
      </c>
      <c r="E311" s="405" t="s">
        <v>7304</v>
      </c>
      <c r="F311" s="405">
        <v>0</v>
      </c>
      <c r="G311" s="405">
        <v>0</v>
      </c>
      <c r="H311" s="405">
        <v>0</v>
      </c>
      <c r="I311" s="405">
        <v>0</v>
      </c>
      <c r="J311" s="405">
        <v>0</v>
      </c>
      <c r="K311" s="405">
        <v>0</v>
      </c>
      <c r="L311" s="405">
        <v>0</v>
      </c>
      <c r="M311" s="405">
        <v>0</v>
      </c>
    </row>
    <row r="312" spans="1:13">
      <c r="A312" s="405" t="s">
        <v>7305</v>
      </c>
      <c r="B312" s="405" t="s">
        <v>3968</v>
      </c>
      <c r="C312" s="405" t="s">
        <v>37</v>
      </c>
      <c r="D312" s="405" t="s">
        <v>7306</v>
      </c>
      <c r="F312" s="405">
        <v>2</v>
      </c>
      <c r="G312" s="405">
        <v>1</v>
      </c>
      <c r="H312" s="405">
        <v>1</v>
      </c>
      <c r="I312" s="405">
        <v>2</v>
      </c>
      <c r="J312" s="405">
        <v>4</v>
      </c>
      <c r="K312" s="405">
        <v>10</v>
      </c>
      <c r="L312" s="405">
        <v>8</v>
      </c>
      <c r="M312" s="405">
        <v>2</v>
      </c>
    </row>
    <row r="313" spans="1:13">
      <c r="A313" s="405" t="s">
        <v>9264</v>
      </c>
      <c r="B313" s="405">
        <v>10.230700000000001</v>
      </c>
      <c r="C313" s="405" t="s">
        <v>37</v>
      </c>
      <c r="D313" s="405" t="s">
        <v>9265</v>
      </c>
      <c r="F313" s="405">
        <v>0</v>
      </c>
      <c r="G313" s="405">
        <v>0</v>
      </c>
      <c r="H313" s="405">
        <v>0</v>
      </c>
      <c r="I313" s="405">
        <v>1</v>
      </c>
      <c r="J313" s="405">
        <v>6</v>
      </c>
      <c r="K313" s="405">
        <v>7</v>
      </c>
      <c r="L313" s="405">
        <v>7</v>
      </c>
      <c r="M313" s="405">
        <v>0</v>
      </c>
    </row>
    <row r="314" spans="1:13">
      <c r="A314" s="405" t="s">
        <v>9266</v>
      </c>
      <c r="B314" s="405" t="s">
        <v>8981</v>
      </c>
      <c r="C314" s="405" t="s">
        <v>37</v>
      </c>
      <c r="D314" s="5">
        <v>857012</v>
      </c>
      <c r="F314" s="405">
        <v>0</v>
      </c>
      <c r="G314" s="405">
        <v>0</v>
      </c>
      <c r="H314" s="405">
        <v>0</v>
      </c>
      <c r="I314" s="405">
        <v>0</v>
      </c>
      <c r="J314" s="405">
        <v>0</v>
      </c>
      <c r="K314" s="405">
        <v>0</v>
      </c>
      <c r="L314" s="405">
        <v>0</v>
      </c>
      <c r="M314" s="405">
        <v>0</v>
      </c>
    </row>
    <row r="315" spans="1:13">
      <c r="A315" s="405" t="s">
        <v>9267</v>
      </c>
      <c r="B315" s="405" t="s">
        <v>3968</v>
      </c>
      <c r="C315" s="405" t="s">
        <v>37</v>
      </c>
      <c r="D315" s="405" t="s">
        <v>7309</v>
      </c>
      <c r="E315" s="405" t="s">
        <v>7310</v>
      </c>
      <c r="F315" s="405">
        <v>0</v>
      </c>
      <c r="G315" s="405">
        <v>0</v>
      </c>
      <c r="H315" s="405">
        <v>0</v>
      </c>
      <c r="I315" s="405">
        <v>0</v>
      </c>
      <c r="J315" s="405">
        <v>0</v>
      </c>
      <c r="K315" s="405">
        <v>0</v>
      </c>
      <c r="L315" s="405">
        <v>0</v>
      </c>
      <c r="M315" s="405">
        <v>0</v>
      </c>
    </row>
    <row r="316" spans="1:13">
      <c r="A316" s="405" t="s">
        <v>9268</v>
      </c>
      <c r="B316" s="405" t="s">
        <v>9269</v>
      </c>
      <c r="C316" s="405" t="s">
        <v>37</v>
      </c>
      <c r="D316" s="405" t="s">
        <v>9270</v>
      </c>
      <c r="E316" s="405" t="s">
        <v>9271</v>
      </c>
      <c r="F316" s="405">
        <v>10</v>
      </c>
      <c r="G316" s="405">
        <v>22</v>
      </c>
      <c r="H316" s="405">
        <v>28</v>
      </c>
      <c r="I316" s="405">
        <v>49</v>
      </c>
      <c r="J316" s="405">
        <v>18</v>
      </c>
      <c r="K316" s="405">
        <v>127</v>
      </c>
      <c r="L316" s="405">
        <v>98</v>
      </c>
      <c r="M316" s="405">
        <v>29</v>
      </c>
    </row>
    <row r="317" spans="1:13">
      <c r="A317" s="405" t="s">
        <v>9272</v>
      </c>
      <c r="B317" s="405" t="s">
        <v>9273</v>
      </c>
      <c r="C317" s="405" t="s">
        <v>37</v>
      </c>
      <c r="D317" s="405" t="s">
        <v>9274</v>
      </c>
      <c r="F317" s="405">
        <v>0</v>
      </c>
      <c r="G317" s="405">
        <v>0</v>
      </c>
      <c r="H317" s="405">
        <v>0</v>
      </c>
      <c r="I317" s="405">
        <v>0</v>
      </c>
      <c r="J317" s="405">
        <v>0</v>
      </c>
      <c r="K317" s="405">
        <v>0</v>
      </c>
      <c r="L317" s="405">
        <v>0</v>
      </c>
      <c r="M317" s="405">
        <v>0</v>
      </c>
    </row>
    <row r="318" spans="1:13">
      <c r="A318" s="405" t="s">
        <v>9275</v>
      </c>
      <c r="B318" s="405" t="s">
        <v>9276</v>
      </c>
      <c r="C318" s="405" t="s">
        <v>37</v>
      </c>
      <c r="D318" s="405" t="s">
        <v>9277</v>
      </c>
      <c r="F318" s="405">
        <v>0</v>
      </c>
      <c r="G318" s="405">
        <v>0</v>
      </c>
      <c r="H318" s="405">
        <v>0</v>
      </c>
      <c r="I318" s="405">
        <v>0</v>
      </c>
      <c r="J318" s="405">
        <v>0</v>
      </c>
      <c r="K318" s="405">
        <v>0</v>
      </c>
      <c r="L318" s="405">
        <v>0</v>
      </c>
      <c r="M318" s="405">
        <v>0</v>
      </c>
    </row>
    <row r="319" spans="1:13">
      <c r="A319" s="405" t="s">
        <v>9278</v>
      </c>
      <c r="B319" s="405" t="s">
        <v>9279</v>
      </c>
      <c r="C319" s="405" t="s">
        <v>37</v>
      </c>
      <c r="D319" s="405" t="s">
        <v>9280</v>
      </c>
      <c r="E319" s="405" t="s">
        <v>9281</v>
      </c>
      <c r="F319" s="405">
        <v>0</v>
      </c>
      <c r="G319" s="405">
        <v>0</v>
      </c>
      <c r="H319" s="405">
        <v>0</v>
      </c>
      <c r="I319" s="405">
        <v>0</v>
      </c>
      <c r="J319" s="405">
        <v>0</v>
      </c>
      <c r="K319" s="405">
        <v>0</v>
      </c>
      <c r="L319" s="405">
        <v>0</v>
      </c>
      <c r="M319" s="405">
        <v>0</v>
      </c>
    </row>
    <row r="320" spans="1:13">
      <c r="A320" s="405" t="s">
        <v>2480</v>
      </c>
      <c r="B320" s="405" t="s">
        <v>7123</v>
      </c>
      <c r="C320" s="405" t="s">
        <v>37</v>
      </c>
      <c r="D320" s="405" t="s">
        <v>2481</v>
      </c>
      <c r="E320" s="405" t="s">
        <v>2482</v>
      </c>
      <c r="F320" s="405">
        <v>0</v>
      </c>
      <c r="G320" s="405">
        <v>0</v>
      </c>
      <c r="H320" s="405">
        <v>0</v>
      </c>
      <c r="I320" s="405">
        <v>0</v>
      </c>
      <c r="J320" s="405">
        <v>0</v>
      </c>
      <c r="K320" s="405">
        <v>0</v>
      </c>
      <c r="L320" s="405">
        <v>0</v>
      </c>
      <c r="M320" s="405">
        <v>0</v>
      </c>
    </row>
    <row r="321" spans="1:13">
      <c r="A321" s="405" t="s">
        <v>9282</v>
      </c>
      <c r="B321" s="405" t="s">
        <v>9282</v>
      </c>
      <c r="C321" s="405" t="s">
        <v>37</v>
      </c>
      <c r="D321" s="405" t="s">
        <v>9283</v>
      </c>
      <c r="F321" s="405">
        <v>0</v>
      </c>
      <c r="G321" s="405">
        <v>0</v>
      </c>
      <c r="H321" s="405">
        <v>0</v>
      </c>
      <c r="I321" s="405">
        <v>0</v>
      </c>
      <c r="J321" s="405">
        <v>0</v>
      </c>
      <c r="K321" s="405">
        <v>0</v>
      </c>
      <c r="L321" s="405">
        <v>0</v>
      </c>
      <c r="M321" s="405">
        <v>0</v>
      </c>
    </row>
    <row r="322" spans="1:13">
      <c r="A322" s="405" t="s">
        <v>9284</v>
      </c>
      <c r="B322" s="405" t="s">
        <v>8579</v>
      </c>
      <c r="C322" s="405" t="s">
        <v>37</v>
      </c>
      <c r="D322" s="405" t="s">
        <v>9285</v>
      </c>
      <c r="E322" s="405" t="s">
        <v>9286</v>
      </c>
      <c r="F322" s="405">
        <v>0</v>
      </c>
      <c r="G322" s="405">
        <v>0</v>
      </c>
      <c r="H322" s="405">
        <v>0</v>
      </c>
      <c r="I322" s="405">
        <v>0</v>
      </c>
      <c r="J322" s="405">
        <v>0</v>
      </c>
      <c r="K322" s="405">
        <v>0</v>
      </c>
      <c r="L322" s="405">
        <v>0</v>
      </c>
      <c r="M322" s="405">
        <v>0</v>
      </c>
    </row>
    <row r="323" spans="1:13">
      <c r="A323" s="405" t="s">
        <v>9287</v>
      </c>
      <c r="B323" s="405" t="s">
        <v>4938</v>
      </c>
      <c r="C323" s="405" t="s">
        <v>37</v>
      </c>
      <c r="D323" s="5">
        <v>2263927</v>
      </c>
      <c r="F323" s="405">
        <v>0</v>
      </c>
      <c r="G323" s="405">
        <v>0</v>
      </c>
      <c r="H323" s="405">
        <v>0</v>
      </c>
      <c r="I323" s="405">
        <v>0</v>
      </c>
      <c r="J323" s="405">
        <v>0</v>
      </c>
      <c r="K323" s="405">
        <v>0</v>
      </c>
      <c r="L323" s="405">
        <v>0</v>
      </c>
      <c r="M323" s="405">
        <v>0</v>
      </c>
    </row>
    <row r="324" spans="1:13">
      <c r="A324" s="405" t="s">
        <v>9288</v>
      </c>
      <c r="B324" s="405" t="s">
        <v>9289</v>
      </c>
      <c r="C324" s="405" t="s">
        <v>37</v>
      </c>
      <c r="D324" s="5">
        <v>2265022</v>
      </c>
      <c r="E324" s="405" t="s">
        <v>4529</v>
      </c>
      <c r="F324" s="405">
        <v>0</v>
      </c>
      <c r="G324" s="405">
        <v>0</v>
      </c>
      <c r="H324" s="405">
        <v>0</v>
      </c>
      <c r="I324" s="405">
        <v>0</v>
      </c>
      <c r="J324" s="405">
        <v>0</v>
      </c>
      <c r="K324" s="405">
        <v>0</v>
      </c>
      <c r="L324" s="405">
        <v>0</v>
      </c>
      <c r="M324" s="405">
        <v>0</v>
      </c>
    </row>
    <row r="325" spans="1:13">
      <c r="A325" s="405" t="s">
        <v>9290</v>
      </c>
      <c r="B325" s="405" t="s">
        <v>9291</v>
      </c>
      <c r="C325" s="405" t="s">
        <v>37</v>
      </c>
      <c r="D325" s="405" t="s">
        <v>9292</v>
      </c>
      <c r="F325" s="405">
        <v>0</v>
      </c>
      <c r="G325" s="405">
        <v>0</v>
      </c>
      <c r="H325" s="405">
        <v>0</v>
      </c>
      <c r="I325" s="405">
        <v>0</v>
      </c>
      <c r="J325" s="405">
        <v>0</v>
      </c>
      <c r="K325" s="405">
        <v>0</v>
      </c>
      <c r="L325" s="405">
        <v>0</v>
      </c>
      <c r="M325" s="405">
        <v>0</v>
      </c>
    </row>
    <row r="326" spans="1:13">
      <c r="A326" s="405" t="s">
        <v>7311</v>
      </c>
      <c r="B326" s="405" t="s">
        <v>7191</v>
      </c>
      <c r="C326" s="405" t="s">
        <v>37</v>
      </c>
      <c r="D326" s="405" t="s">
        <v>7312</v>
      </c>
      <c r="E326" s="405" t="s">
        <v>7313</v>
      </c>
      <c r="F326" s="405">
        <v>0</v>
      </c>
      <c r="G326" s="405">
        <v>2</v>
      </c>
      <c r="H326" s="405">
        <v>1</v>
      </c>
      <c r="I326" s="405">
        <v>0</v>
      </c>
      <c r="J326" s="405">
        <v>0</v>
      </c>
      <c r="K326" s="405">
        <v>3</v>
      </c>
      <c r="L326" s="405">
        <v>1</v>
      </c>
      <c r="M326" s="405">
        <v>2</v>
      </c>
    </row>
    <row r="327" spans="1:13">
      <c r="A327" s="405" t="s">
        <v>9293</v>
      </c>
      <c r="B327" s="405">
        <v>10.230700000000001</v>
      </c>
      <c r="C327" s="405" t="s">
        <v>37</v>
      </c>
      <c r="D327" s="405" t="s">
        <v>9294</v>
      </c>
      <c r="F327" s="405">
        <v>0</v>
      </c>
      <c r="G327" s="405">
        <v>0</v>
      </c>
      <c r="H327" s="405">
        <v>0</v>
      </c>
      <c r="I327" s="405">
        <v>0</v>
      </c>
      <c r="J327" s="405">
        <v>0</v>
      </c>
      <c r="K327" s="405">
        <v>0</v>
      </c>
      <c r="L327" s="405">
        <v>0</v>
      </c>
      <c r="M327" s="405">
        <v>0</v>
      </c>
    </row>
    <row r="328" spans="1:13">
      <c r="A328" s="405" t="s">
        <v>9295</v>
      </c>
      <c r="B328" s="405" t="s">
        <v>7315</v>
      </c>
      <c r="C328" s="405" t="s">
        <v>37</v>
      </c>
      <c r="D328" s="405" t="s">
        <v>7316</v>
      </c>
      <c r="E328" s="405" t="s">
        <v>7317</v>
      </c>
      <c r="F328" s="405">
        <v>0</v>
      </c>
      <c r="G328" s="405">
        <v>0</v>
      </c>
      <c r="H328" s="405">
        <v>0</v>
      </c>
      <c r="I328" s="405">
        <v>0</v>
      </c>
      <c r="J328" s="405">
        <v>0</v>
      </c>
      <c r="K328" s="405">
        <v>0</v>
      </c>
      <c r="L328" s="405">
        <v>0</v>
      </c>
      <c r="M328" s="405">
        <v>0</v>
      </c>
    </row>
    <row r="329" spans="1:13">
      <c r="A329" s="405" t="s">
        <v>9296</v>
      </c>
      <c r="B329" s="405">
        <v>10.230700000000001</v>
      </c>
      <c r="C329" s="405" t="s">
        <v>37</v>
      </c>
      <c r="F329" s="405">
        <v>0</v>
      </c>
      <c r="G329" s="405">
        <v>0</v>
      </c>
      <c r="H329" s="405">
        <v>0</v>
      </c>
      <c r="I329" s="405">
        <v>0</v>
      </c>
      <c r="J329" s="405">
        <v>0</v>
      </c>
      <c r="K329" s="405">
        <v>0</v>
      </c>
      <c r="L329" s="405">
        <v>0</v>
      </c>
      <c r="M329" s="405">
        <v>0</v>
      </c>
    </row>
    <row r="330" spans="1:13">
      <c r="A330" s="405" t="s">
        <v>9297</v>
      </c>
      <c r="B330" s="405" t="s">
        <v>9298</v>
      </c>
      <c r="C330" s="405" t="s">
        <v>37</v>
      </c>
      <c r="D330" s="405" t="s">
        <v>9299</v>
      </c>
      <c r="F330" s="405">
        <v>0</v>
      </c>
      <c r="G330" s="405">
        <v>1</v>
      </c>
      <c r="H330" s="405">
        <v>0</v>
      </c>
      <c r="I330" s="405">
        <v>3</v>
      </c>
      <c r="J330" s="405">
        <v>0</v>
      </c>
      <c r="K330" s="405">
        <v>4</v>
      </c>
      <c r="L330" s="405">
        <v>3</v>
      </c>
      <c r="M330" s="405">
        <v>1</v>
      </c>
    </row>
    <row r="331" spans="1:13">
      <c r="A331" s="405" t="s">
        <v>9300</v>
      </c>
      <c r="B331" s="405" t="s">
        <v>3891</v>
      </c>
      <c r="C331" s="405" t="s">
        <v>37</v>
      </c>
      <c r="D331" s="405" t="s">
        <v>9301</v>
      </c>
      <c r="E331" s="405" t="s">
        <v>9302</v>
      </c>
      <c r="F331" s="405">
        <v>0</v>
      </c>
      <c r="G331" s="405">
        <v>0</v>
      </c>
      <c r="H331" s="405">
        <v>0</v>
      </c>
      <c r="I331" s="405">
        <v>0</v>
      </c>
      <c r="J331" s="405">
        <v>0</v>
      </c>
      <c r="K331" s="405">
        <v>0</v>
      </c>
      <c r="L331" s="405">
        <v>0</v>
      </c>
      <c r="M331" s="405">
        <v>0</v>
      </c>
    </row>
    <row r="332" spans="1:13">
      <c r="A332" s="405" t="s">
        <v>9303</v>
      </c>
      <c r="B332" s="405" t="s">
        <v>9303</v>
      </c>
      <c r="C332" s="405" t="s">
        <v>37</v>
      </c>
      <c r="D332" s="405" t="s">
        <v>9304</v>
      </c>
      <c r="F332" s="405">
        <v>0</v>
      </c>
      <c r="G332" s="405">
        <v>0</v>
      </c>
      <c r="H332" s="405">
        <v>0</v>
      </c>
      <c r="I332" s="405">
        <v>0</v>
      </c>
      <c r="J332" s="405">
        <v>0</v>
      </c>
      <c r="K332" s="405">
        <v>0</v>
      </c>
      <c r="L332" s="405">
        <v>0</v>
      </c>
      <c r="M332" s="405">
        <v>0</v>
      </c>
    </row>
    <row r="333" spans="1:13">
      <c r="A333" s="405" t="s">
        <v>9305</v>
      </c>
      <c r="B333" s="405" t="s">
        <v>128</v>
      </c>
      <c r="C333" s="405" t="s">
        <v>37</v>
      </c>
      <c r="D333" s="405" t="s">
        <v>9306</v>
      </c>
      <c r="E333" s="405" t="s">
        <v>9307</v>
      </c>
      <c r="F333" s="405">
        <v>0</v>
      </c>
      <c r="G333" s="405">
        <v>0</v>
      </c>
      <c r="H333" s="405">
        <v>0</v>
      </c>
      <c r="I333" s="405">
        <v>0</v>
      </c>
      <c r="J333" s="405">
        <v>0</v>
      </c>
      <c r="K333" s="405">
        <v>0</v>
      </c>
      <c r="L333" s="405">
        <v>0</v>
      </c>
      <c r="M333" s="405">
        <v>0</v>
      </c>
    </row>
    <row r="334" spans="1:13">
      <c r="A334" s="405" t="s">
        <v>9308</v>
      </c>
      <c r="B334" s="405" t="s">
        <v>3891</v>
      </c>
      <c r="C334" s="405" t="s">
        <v>37</v>
      </c>
      <c r="D334" s="405" t="s">
        <v>9309</v>
      </c>
      <c r="E334" s="405" t="s">
        <v>9310</v>
      </c>
      <c r="F334" s="405">
        <v>2</v>
      </c>
      <c r="G334" s="405">
        <v>0</v>
      </c>
      <c r="H334" s="405">
        <v>2</v>
      </c>
      <c r="I334" s="405">
        <v>0</v>
      </c>
      <c r="J334" s="405">
        <v>0</v>
      </c>
      <c r="K334" s="405">
        <v>4</v>
      </c>
      <c r="L334" s="405">
        <v>3</v>
      </c>
      <c r="M334" s="405">
        <v>1</v>
      </c>
    </row>
    <row r="335" spans="1:13">
      <c r="A335" s="405" t="s">
        <v>9311</v>
      </c>
      <c r="B335" s="405" t="s">
        <v>4113</v>
      </c>
      <c r="C335" s="405" t="s">
        <v>37</v>
      </c>
      <c r="D335" s="405" t="s">
        <v>9312</v>
      </c>
      <c r="E335" s="405" t="s">
        <v>9313</v>
      </c>
      <c r="F335" s="405">
        <v>0</v>
      </c>
      <c r="G335" s="405">
        <v>0</v>
      </c>
      <c r="H335" s="405">
        <v>0</v>
      </c>
      <c r="I335" s="405">
        <v>0</v>
      </c>
      <c r="J335" s="405">
        <v>0</v>
      </c>
      <c r="K335" s="405">
        <v>0</v>
      </c>
      <c r="L335" s="405">
        <v>0</v>
      </c>
      <c r="M335" s="405">
        <v>0</v>
      </c>
    </row>
    <row r="336" spans="1:13">
      <c r="A336" s="405" t="s">
        <v>9314</v>
      </c>
      <c r="B336" s="405" t="s">
        <v>4113</v>
      </c>
      <c r="C336" s="405" t="s">
        <v>37</v>
      </c>
      <c r="D336" s="405" t="s">
        <v>9315</v>
      </c>
      <c r="E336" s="405" t="s">
        <v>9316</v>
      </c>
      <c r="F336" s="405">
        <v>0</v>
      </c>
      <c r="G336" s="405">
        <v>0</v>
      </c>
      <c r="H336" s="405">
        <v>0</v>
      </c>
      <c r="I336" s="405">
        <v>0</v>
      </c>
      <c r="J336" s="405">
        <v>0</v>
      </c>
      <c r="K336" s="405">
        <v>0</v>
      </c>
      <c r="L336" s="405">
        <v>0</v>
      </c>
      <c r="M336" s="405">
        <v>0</v>
      </c>
    </row>
    <row r="337" spans="1:13">
      <c r="A337" s="405" t="s">
        <v>9317</v>
      </c>
      <c r="B337" s="405" t="s">
        <v>8664</v>
      </c>
      <c r="C337" s="405" t="s">
        <v>37</v>
      </c>
      <c r="D337" s="405" t="s">
        <v>9318</v>
      </c>
      <c r="E337" s="405" t="s">
        <v>9319</v>
      </c>
      <c r="F337" s="405">
        <v>0</v>
      </c>
      <c r="G337" s="405">
        <v>0</v>
      </c>
      <c r="H337" s="405">
        <v>0</v>
      </c>
      <c r="I337" s="405">
        <v>0</v>
      </c>
      <c r="J337" s="405">
        <v>0</v>
      </c>
      <c r="K337" s="405">
        <v>0</v>
      </c>
      <c r="L337" s="405">
        <v>0</v>
      </c>
      <c r="M337" s="405">
        <v>0</v>
      </c>
    </row>
    <row r="338" spans="1:13">
      <c r="A338" s="405" t="s">
        <v>9320</v>
      </c>
      <c r="B338" s="405" t="s">
        <v>8664</v>
      </c>
      <c r="C338" s="405" t="s">
        <v>37</v>
      </c>
      <c r="D338" s="405" t="s">
        <v>9321</v>
      </c>
      <c r="E338" s="405" t="s">
        <v>9322</v>
      </c>
      <c r="F338" s="405">
        <v>0</v>
      </c>
      <c r="G338" s="405">
        <v>0</v>
      </c>
      <c r="H338" s="405">
        <v>0</v>
      </c>
      <c r="I338" s="405">
        <v>0</v>
      </c>
      <c r="J338" s="405">
        <v>0</v>
      </c>
      <c r="K338" s="405">
        <v>0</v>
      </c>
      <c r="L338" s="405">
        <v>0</v>
      </c>
      <c r="M338" s="405">
        <v>0</v>
      </c>
    </row>
    <row r="339" spans="1:13">
      <c r="A339" s="405" t="s">
        <v>9323</v>
      </c>
      <c r="B339" s="405" t="s">
        <v>3891</v>
      </c>
      <c r="C339" s="405" t="s">
        <v>37</v>
      </c>
      <c r="D339" s="405" t="s">
        <v>9324</v>
      </c>
      <c r="E339" s="405" t="s">
        <v>9325</v>
      </c>
      <c r="F339" s="405">
        <v>3</v>
      </c>
      <c r="G339" s="405">
        <v>15</v>
      </c>
      <c r="H339" s="405">
        <v>6</v>
      </c>
      <c r="I339" s="405">
        <v>7</v>
      </c>
      <c r="J339" s="405">
        <v>0</v>
      </c>
      <c r="K339" s="405">
        <v>31</v>
      </c>
      <c r="L339" s="405">
        <v>18</v>
      </c>
      <c r="M339" s="405">
        <v>13</v>
      </c>
    </row>
    <row r="340" spans="1:13">
      <c r="A340" s="405" t="s">
        <v>9326</v>
      </c>
      <c r="B340" s="405" t="s">
        <v>128</v>
      </c>
      <c r="C340" s="405" t="s">
        <v>37</v>
      </c>
      <c r="D340" s="405" t="s">
        <v>9327</v>
      </c>
      <c r="E340" s="405" t="s">
        <v>9328</v>
      </c>
      <c r="F340" s="405">
        <v>0</v>
      </c>
      <c r="G340" s="405">
        <v>4</v>
      </c>
      <c r="H340" s="405">
        <v>2</v>
      </c>
      <c r="I340" s="405">
        <v>1</v>
      </c>
      <c r="J340" s="405">
        <v>0</v>
      </c>
      <c r="K340" s="405">
        <v>7</v>
      </c>
      <c r="L340" s="405">
        <v>6</v>
      </c>
      <c r="M340" s="405">
        <v>1</v>
      </c>
    </row>
    <row r="341" spans="1:13">
      <c r="A341" s="405" t="s">
        <v>9329</v>
      </c>
      <c r="B341" s="405" t="s">
        <v>8664</v>
      </c>
      <c r="C341" s="405" t="s">
        <v>37</v>
      </c>
      <c r="D341" s="405" t="s">
        <v>9330</v>
      </c>
      <c r="E341" s="405" t="s">
        <v>9331</v>
      </c>
      <c r="F341" s="405">
        <v>0</v>
      </c>
      <c r="G341" s="405">
        <v>0</v>
      </c>
      <c r="H341" s="405">
        <v>0</v>
      </c>
      <c r="I341" s="405">
        <v>0</v>
      </c>
      <c r="J341" s="405">
        <v>0</v>
      </c>
      <c r="K341" s="405">
        <v>0</v>
      </c>
      <c r="L341" s="405">
        <v>0</v>
      </c>
      <c r="M341" s="405">
        <v>0</v>
      </c>
    </row>
    <row r="342" spans="1:13">
      <c r="A342" s="405" t="s">
        <v>9332</v>
      </c>
      <c r="B342" s="405" t="s">
        <v>9333</v>
      </c>
      <c r="C342" s="405" t="s">
        <v>37</v>
      </c>
      <c r="D342" s="405" t="s">
        <v>9334</v>
      </c>
      <c r="E342" s="405" t="s">
        <v>9335</v>
      </c>
      <c r="F342" s="405">
        <v>0</v>
      </c>
      <c r="G342" s="405">
        <v>0</v>
      </c>
      <c r="H342" s="405">
        <v>0</v>
      </c>
      <c r="I342" s="405">
        <v>0</v>
      </c>
      <c r="J342" s="405">
        <v>0</v>
      </c>
      <c r="K342" s="405">
        <v>0</v>
      </c>
      <c r="L342" s="405">
        <v>0</v>
      </c>
      <c r="M342" s="405">
        <v>0</v>
      </c>
    </row>
    <row r="343" spans="1:13">
      <c r="A343" s="405" t="s">
        <v>9336</v>
      </c>
      <c r="B343" s="405" t="s">
        <v>9337</v>
      </c>
      <c r="C343" s="405" t="s">
        <v>37</v>
      </c>
      <c r="D343" s="405" t="s">
        <v>9338</v>
      </c>
      <c r="F343" s="405">
        <v>0</v>
      </c>
      <c r="G343" s="405">
        <v>0</v>
      </c>
      <c r="H343" s="405">
        <v>6</v>
      </c>
      <c r="I343" s="405">
        <v>3</v>
      </c>
      <c r="J343" s="405">
        <v>2</v>
      </c>
      <c r="K343" s="405">
        <v>11</v>
      </c>
      <c r="L343" s="405">
        <v>10</v>
      </c>
      <c r="M343" s="405">
        <v>1</v>
      </c>
    </row>
    <row r="344" spans="1:13">
      <c r="A344" s="405" t="s">
        <v>9339</v>
      </c>
      <c r="B344" s="405" t="s">
        <v>8957</v>
      </c>
      <c r="C344" s="405" t="s">
        <v>37</v>
      </c>
      <c r="D344" s="405" t="s">
        <v>9340</v>
      </c>
      <c r="F344" s="405">
        <v>0</v>
      </c>
      <c r="G344" s="405">
        <v>0</v>
      </c>
      <c r="H344" s="405">
        <v>0</v>
      </c>
      <c r="I344" s="405">
        <v>0</v>
      </c>
      <c r="J344" s="405">
        <v>0</v>
      </c>
      <c r="K344" s="405">
        <v>0</v>
      </c>
      <c r="L344" s="405">
        <v>0</v>
      </c>
      <c r="M344" s="405">
        <v>0</v>
      </c>
    </row>
    <row r="345" spans="1:13">
      <c r="A345" s="405" t="s">
        <v>9341</v>
      </c>
      <c r="B345" s="405" t="s">
        <v>8957</v>
      </c>
      <c r="C345" s="405" t="s">
        <v>37</v>
      </c>
      <c r="D345" s="405" t="s">
        <v>9342</v>
      </c>
      <c r="F345" s="405">
        <v>0</v>
      </c>
      <c r="G345" s="405">
        <v>0</v>
      </c>
      <c r="H345" s="405">
        <v>0</v>
      </c>
      <c r="I345" s="405">
        <v>0</v>
      </c>
      <c r="J345" s="405">
        <v>0</v>
      </c>
      <c r="K345" s="405">
        <v>0</v>
      </c>
      <c r="L345" s="405">
        <v>0</v>
      </c>
      <c r="M345" s="405">
        <v>0</v>
      </c>
    </row>
    <row r="346" spans="1:13">
      <c r="A346" s="405" t="s">
        <v>4777</v>
      </c>
      <c r="B346" s="405" t="s">
        <v>8647</v>
      </c>
      <c r="C346" s="405" t="s">
        <v>37</v>
      </c>
      <c r="D346" s="405" t="s">
        <v>4780</v>
      </c>
      <c r="E346" s="405" t="s">
        <v>4781</v>
      </c>
      <c r="F346" s="405">
        <v>0</v>
      </c>
      <c r="G346" s="405">
        <v>0</v>
      </c>
      <c r="H346" s="405">
        <v>0</v>
      </c>
      <c r="I346" s="405">
        <v>0</v>
      </c>
      <c r="J346" s="405">
        <v>0</v>
      </c>
      <c r="K346" s="405">
        <v>0</v>
      </c>
      <c r="L346" s="405">
        <v>0</v>
      </c>
      <c r="M346" s="405">
        <v>0</v>
      </c>
    </row>
    <row r="347" spans="1:13">
      <c r="A347" s="405" t="s">
        <v>2576</v>
      </c>
      <c r="B347" s="405" t="s">
        <v>7322</v>
      </c>
      <c r="C347" s="405" t="s">
        <v>37</v>
      </c>
      <c r="D347" s="5">
        <v>147375</v>
      </c>
      <c r="E347" s="405" t="s">
        <v>2578</v>
      </c>
      <c r="F347" s="405">
        <v>0</v>
      </c>
      <c r="G347" s="405">
        <v>0</v>
      </c>
      <c r="H347" s="405">
        <v>2</v>
      </c>
      <c r="I347" s="405">
        <v>9</v>
      </c>
      <c r="J347" s="405">
        <v>6</v>
      </c>
      <c r="K347" s="405">
        <v>17</v>
      </c>
      <c r="L347" s="405">
        <v>10</v>
      </c>
      <c r="M347" s="405">
        <v>7</v>
      </c>
    </row>
    <row r="348" spans="1:13">
      <c r="A348" s="405" t="s">
        <v>9343</v>
      </c>
      <c r="B348" s="405" t="s">
        <v>7322</v>
      </c>
      <c r="C348" s="405" t="s">
        <v>37</v>
      </c>
      <c r="D348" s="405" t="s">
        <v>9344</v>
      </c>
      <c r="F348" s="405">
        <v>0</v>
      </c>
      <c r="G348" s="405">
        <v>0</v>
      </c>
      <c r="H348" s="405">
        <v>0</v>
      </c>
      <c r="I348" s="405">
        <v>0</v>
      </c>
      <c r="J348" s="405">
        <v>0</v>
      </c>
      <c r="K348" s="405">
        <v>0</v>
      </c>
      <c r="L348" s="405">
        <v>0</v>
      </c>
      <c r="M348" s="405">
        <v>0</v>
      </c>
    </row>
    <row r="349" spans="1:13">
      <c r="A349" s="405" t="s">
        <v>7323</v>
      </c>
      <c r="B349" s="405" t="s">
        <v>7322</v>
      </c>
      <c r="C349" s="405" t="s">
        <v>37</v>
      </c>
      <c r="D349" s="405" t="s">
        <v>7324</v>
      </c>
      <c r="E349" s="405" t="s">
        <v>7325</v>
      </c>
      <c r="F349" s="405">
        <v>0</v>
      </c>
      <c r="G349" s="405">
        <v>0</v>
      </c>
      <c r="H349" s="405">
        <v>0</v>
      </c>
      <c r="I349" s="405">
        <v>0</v>
      </c>
      <c r="J349" s="405">
        <v>0</v>
      </c>
      <c r="K349" s="405">
        <v>0</v>
      </c>
      <c r="L349" s="405">
        <v>0</v>
      </c>
      <c r="M349" s="405">
        <v>0</v>
      </c>
    </row>
    <row r="350" spans="1:13">
      <c r="A350" s="405" t="s">
        <v>9345</v>
      </c>
      <c r="B350" s="405" t="s">
        <v>7322</v>
      </c>
      <c r="C350" s="405" t="s">
        <v>37</v>
      </c>
      <c r="D350" s="405" t="s">
        <v>9346</v>
      </c>
      <c r="F350" s="405">
        <v>0</v>
      </c>
      <c r="G350" s="405">
        <v>0</v>
      </c>
      <c r="H350" s="405">
        <v>0</v>
      </c>
      <c r="I350" s="405">
        <v>0</v>
      </c>
      <c r="J350" s="405">
        <v>0</v>
      </c>
      <c r="K350" s="405">
        <v>0</v>
      </c>
      <c r="L350" s="405">
        <v>0</v>
      </c>
      <c r="M350" s="405">
        <v>0</v>
      </c>
    </row>
    <row r="351" spans="1:13">
      <c r="A351" s="405" t="s">
        <v>7326</v>
      </c>
      <c r="B351" s="405" t="s">
        <v>7322</v>
      </c>
      <c r="C351" s="405" t="s">
        <v>37</v>
      </c>
      <c r="D351" s="405" t="s">
        <v>7327</v>
      </c>
      <c r="E351" s="405" t="s">
        <v>7328</v>
      </c>
      <c r="F351" s="405">
        <v>0</v>
      </c>
      <c r="G351" s="405">
        <v>0</v>
      </c>
      <c r="H351" s="405">
        <v>0</v>
      </c>
      <c r="I351" s="405">
        <v>0</v>
      </c>
      <c r="J351" s="405">
        <v>0</v>
      </c>
      <c r="K351" s="405">
        <v>0</v>
      </c>
      <c r="L351" s="405">
        <v>0</v>
      </c>
      <c r="M351" s="405">
        <v>0</v>
      </c>
    </row>
    <row r="352" spans="1:13">
      <c r="A352" s="405" t="s">
        <v>7332</v>
      </c>
      <c r="B352" s="405" t="s">
        <v>7322</v>
      </c>
      <c r="C352" s="405" t="s">
        <v>37</v>
      </c>
      <c r="D352" s="405" t="s">
        <v>7333</v>
      </c>
      <c r="F352" s="405">
        <v>0</v>
      </c>
      <c r="G352" s="405">
        <v>0</v>
      </c>
      <c r="H352" s="405">
        <v>0</v>
      </c>
      <c r="I352" s="405">
        <v>0</v>
      </c>
      <c r="J352" s="405">
        <v>0</v>
      </c>
      <c r="K352" s="405">
        <v>0</v>
      </c>
      <c r="L352" s="405">
        <v>0</v>
      </c>
      <c r="M352" s="405">
        <v>0</v>
      </c>
    </row>
    <row r="353" spans="1:13">
      <c r="A353" s="405" t="s">
        <v>9347</v>
      </c>
      <c r="B353" s="405">
        <v>10.230700000000001</v>
      </c>
      <c r="C353" s="405" t="s">
        <v>37</v>
      </c>
      <c r="D353" s="405" t="s">
        <v>9348</v>
      </c>
      <c r="F353" s="405">
        <v>0</v>
      </c>
      <c r="G353" s="405">
        <v>0</v>
      </c>
      <c r="H353" s="405">
        <v>1</v>
      </c>
      <c r="I353" s="405">
        <v>0</v>
      </c>
      <c r="J353" s="405">
        <v>0</v>
      </c>
      <c r="K353" s="405">
        <v>1</v>
      </c>
      <c r="L353" s="405">
        <v>0</v>
      </c>
      <c r="M353" s="405">
        <v>1</v>
      </c>
    </row>
    <row r="354" spans="1:13">
      <c r="A354" s="405" t="s">
        <v>4782</v>
      </c>
      <c r="B354" s="405" t="s">
        <v>9349</v>
      </c>
      <c r="C354" s="405" t="s">
        <v>37</v>
      </c>
      <c r="D354" s="5">
        <v>308813</v>
      </c>
      <c r="E354" s="405" t="s">
        <v>4786</v>
      </c>
      <c r="F354" s="405">
        <v>0</v>
      </c>
      <c r="G354" s="405">
        <v>1</v>
      </c>
      <c r="H354" s="405">
        <v>0</v>
      </c>
      <c r="I354" s="405">
        <v>1</v>
      </c>
      <c r="J354" s="405">
        <v>0</v>
      </c>
      <c r="K354" s="405">
        <v>2</v>
      </c>
      <c r="L354" s="405">
        <v>2</v>
      </c>
      <c r="M354" s="405">
        <v>0</v>
      </c>
    </row>
    <row r="355" spans="1:13">
      <c r="A355" s="405" t="s">
        <v>7335</v>
      </c>
      <c r="B355" s="405" t="s">
        <v>5131</v>
      </c>
      <c r="C355" s="405" t="s">
        <v>37</v>
      </c>
      <c r="D355" s="405" t="s">
        <v>7336</v>
      </c>
      <c r="E355" s="405" t="s">
        <v>7337</v>
      </c>
      <c r="F355" s="405">
        <v>0</v>
      </c>
      <c r="G355" s="405">
        <v>0</v>
      </c>
      <c r="H355" s="405">
        <v>0</v>
      </c>
      <c r="I355" s="405">
        <v>0</v>
      </c>
      <c r="J355" s="405">
        <v>1</v>
      </c>
      <c r="K355" s="405">
        <v>1</v>
      </c>
      <c r="L355" s="405">
        <v>1</v>
      </c>
      <c r="M355" s="405">
        <v>0</v>
      </c>
    </row>
    <row r="356" spans="1:13">
      <c r="A356" s="405" t="s">
        <v>9350</v>
      </c>
      <c r="B356" s="405" t="s">
        <v>9351</v>
      </c>
      <c r="C356" s="405" t="s">
        <v>37</v>
      </c>
      <c r="D356" s="405" t="s">
        <v>9352</v>
      </c>
      <c r="F356" s="405">
        <v>0</v>
      </c>
      <c r="G356" s="405">
        <v>0</v>
      </c>
      <c r="H356" s="405">
        <v>0</v>
      </c>
      <c r="I356" s="405">
        <v>0</v>
      </c>
      <c r="J356" s="405">
        <v>0</v>
      </c>
      <c r="K356" s="405">
        <v>0</v>
      </c>
      <c r="L356" s="405">
        <v>0</v>
      </c>
      <c r="M356" s="405">
        <v>0</v>
      </c>
    </row>
    <row r="357" spans="1:13">
      <c r="A357" s="405" t="s">
        <v>7338</v>
      </c>
      <c r="B357" s="405" t="s">
        <v>3971</v>
      </c>
      <c r="C357" s="405" t="s">
        <v>37</v>
      </c>
      <c r="D357" s="405" t="s">
        <v>7339</v>
      </c>
      <c r="E357" s="405" t="s">
        <v>7340</v>
      </c>
      <c r="F357" s="405">
        <v>0</v>
      </c>
      <c r="G357" s="405">
        <v>1</v>
      </c>
      <c r="H357" s="405">
        <v>2</v>
      </c>
      <c r="I357" s="405">
        <v>0</v>
      </c>
      <c r="J357" s="405">
        <v>0</v>
      </c>
      <c r="K357" s="405">
        <v>3</v>
      </c>
      <c r="L357" s="405">
        <v>1</v>
      </c>
      <c r="M357" s="405">
        <v>2</v>
      </c>
    </row>
    <row r="358" spans="1:13">
      <c r="A358" s="405" t="s">
        <v>9353</v>
      </c>
      <c r="B358" s="405" t="s">
        <v>9354</v>
      </c>
      <c r="C358" s="405" t="s">
        <v>37</v>
      </c>
      <c r="D358" s="405" t="s">
        <v>9355</v>
      </c>
      <c r="F358" s="405">
        <v>0</v>
      </c>
      <c r="G358" s="405">
        <v>0</v>
      </c>
      <c r="H358" s="405">
        <v>0</v>
      </c>
      <c r="I358" s="405">
        <v>0</v>
      </c>
      <c r="J358" s="405">
        <v>0</v>
      </c>
      <c r="K358" s="405">
        <v>0</v>
      </c>
      <c r="L358" s="405">
        <v>0</v>
      </c>
      <c r="M358" s="405">
        <v>0</v>
      </c>
    </row>
    <row r="359" spans="1:13">
      <c r="A359" s="405" t="s">
        <v>9356</v>
      </c>
      <c r="B359" s="405" t="s">
        <v>9357</v>
      </c>
      <c r="C359" s="405" t="s">
        <v>37</v>
      </c>
      <c r="D359" s="5">
        <v>2115365</v>
      </c>
      <c r="F359" s="405">
        <v>0</v>
      </c>
      <c r="G359" s="405">
        <v>0</v>
      </c>
      <c r="H359" s="405">
        <v>0</v>
      </c>
      <c r="I359" s="405">
        <v>0</v>
      </c>
      <c r="J359" s="405">
        <v>0</v>
      </c>
      <c r="K359" s="405">
        <v>0</v>
      </c>
      <c r="L359" s="405">
        <v>0</v>
      </c>
      <c r="M359" s="405">
        <v>0</v>
      </c>
    </row>
    <row r="360" spans="1:13">
      <c r="A360" s="405" t="s">
        <v>9358</v>
      </c>
      <c r="B360" s="405" t="s">
        <v>9359</v>
      </c>
      <c r="C360" s="405" t="s">
        <v>37</v>
      </c>
      <c r="D360" s="405" t="s">
        <v>9360</v>
      </c>
      <c r="E360" s="405" t="s">
        <v>9361</v>
      </c>
      <c r="F360" s="405">
        <v>0</v>
      </c>
      <c r="G360" s="405">
        <v>0</v>
      </c>
      <c r="H360" s="405">
        <v>0</v>
      </c>
      <c r="I360" s="405">
        <v>0</v>
      </c>
      <c r="J360" s="405">
        <v>0</v>
      </c>
      <c r="K360" s="405">
        <v>0</v>
      </c>
      <c r="L360" s="405">
        <v>0</v>
      </c>
      <c r="M360" s="405">
        <v>0</v>
      </c>
    </row>
    <row r="361" spans="1:13">
      <c r="A361" s="405" t="s">
        <v>9362</v>
      </c>
      <c r="B361" s="405" t="s">
        <v>8948</v>
      </c>
      <c r="C361" s="405" t="s">
        <v>37</v>
      </c>
      <c r="D361" s="405" t="s">
        <v>9363</v>
      </c>
      <c r="E361" s="405" t="s">
        <v>9364</v>
      </c>
      <c r="F361" s="405">
        <v>0</v>
      </c>
      <c r="G361" s="405">
        <v>0</v>
      </c>
      <c r="H361" s="405">
        <v>0</v>
      </c>
      <c r="I361" s="405">
        <v>0</v>
      </c>
      <c r="J361" s="405">
        <v>0</v>
      </c>
      <c r="K361" s="405">
        <v>0</v>
      </c>
      <c r="L361" s="405">
        <v>0</v>
      </c>
      <c r="M361" s="405">
        <v>0</v>
      </c>
    </row>
    <row r="362" spans="1:13">
      <c r="A362" s="405" t="s">
        <v>9365</v>
      </c>
      <c r="B362" s="405" t="s">
        <v>9366</v>
      </c>
      <c r="C362" s="405" t="s">
        <v>37</v>
      </c>
      <c r="D362" s="405" t="s">
        <v>9367</v>
      </c>
      <c r="F362" s="405">
        <v>0</v>
      </c>
      <c r="G362" s="405">
        <v>0</v>
      </c>
      <c r="H362" s="405">
        <v>0</v>
      </c>
      <c r="I362" s="405">
        <v>0</v>
      </c>
      <c r="J362" s="405">
        <v>0</v>
      </c>
      <c r="K362" s="405">
        <v>0</v>
      </c>
      <c r="L362" s="405">
        <v>0</v>
      </c>
      <c r="M362" s="405">
        <v>0</v>
      </c>
    </row>
    <row r="363" spans="1:13">
      <c r="A363" s="405" t="s">
        <v>9368</v>
      </c>
      <c r="B363" s="405" t="s">
        <v>9366</v>
      </c>
      <c r="C363" s="405" t="s">
        <v>37</v>
      </c>
      <c r="D363" s="405" t="s">
        <v>9369</v>
      </c>
      <c r="F363" s="405">
        <v>0</v>
      </c>
      <c r="G363" s="405">
        <v>0</v>
      </c>
      <c r="H363" s="405">
        <v>0</v>
      </c>
      <c r="I363" s="405">
        <v>0</v>
      </c>
      <c r="J363" s="405">
        <v>0</v>
      </c>
      <c r="K363" s="405">
        <v>0</v>
      </c>
      <c r="L363" s="405">
        <v>0</v>
      </c>
      <c r="M363" s="405">
        <v>0</v>
      </c>
    </row>
    <row r="364" spans="1:13">
      <c r="A364" s="405" t="s">
        <v>9370</v>
      </c>
      <c r="B364" s="405" t="s">
        <v>9366</v>
      </c>
      <c r="C364" s="405" t="s">
        <v>37</v>
      </c>
      <c r="D364" s="405" t="s">
        <v>9371</v>
      </c>
      <c r="F364" s="405">
        <v>0</v>
      </c>
      <c r="G364" s="405">
        <v>0</v>
      </c>
      <c r="H364" s="405">
        <v>0</v>
      </c>
      <c r="I364" s="405">
        <v>0</v>
      </c>
      <c r="J364" s="405">
        <v>0</v>
      </c>
      <c r="K364" s="405">
        <v>0</v>
      </c>
      <c r="L364" s="405">
        <v>0</v>
      </c>
      <c r="M364" s="405">
        <v>0</v>
      </c>
    </row>
    <row r="365" spans="1:13">
      <c r="A365" s="405" t="s">
        <v>9372</v>
      </c>
      <c r="B365" s="405" t="s">
        <v>9366</v>
      </c>
      <c r="C365" s="405" t="s">
        <v>37</v>
      </c>
      <c r="D365" s="405" t="s">
        <v>9373</v>
      </c>
      <c r="F365" s="405">
        <v>0</v>
      </c>
      <c r="G365" s="405">
        <v>0</v>
      </c>
      <c r="H365" s="405">
        <v>0</v>
      </c>
      <c r="I365" s="405">
        <v>0</v>
      </c>
      <c r="J365" s="405">
        <v>0</v>
      </c>
      <c r="K365" s="405">
        <v>0</v>
      </c>
      <c r="L365" s="405">
        <v>0</v>
      </c>
      <c r="M365" s="405">
        <v>0</v>
      </c>
    </row>
    <row r="366" spans="1:13">
      <c r="A366" s="405" t="s">
        <v>9374</v>
      </c>
      <c r="B366" s="405" t="s">
        <v>128</v>
      </c>
      <c r="C366" s="405" t="s">
        <v>37</v>
      </c>
      <c r="D366" s="405" t="s">
        <v>9375</v>
      </c>
      <c r="E366" s="405" t="s">
        <v>9376</v>
      </c>
      <c r="F366" s="405">
        <v>0</v>
      </c>
      <c r="G366" s="405">
        <v>0</v>
      </c>
      <c r="H366" s="405">
        <v>1</v>
      </c>
      <c r="I366" s="405">
        <v>0</v>
      </c>
      <c r="J366" s="405">
        <v>0</v>
      </c>
      <c r="K366" s="405">
        <v>1</v>
      </c>
      <c r="L366" s="405">
        <v>0</v>
      </c>
      <c r="M366" s="405">
        <v>1</v>
      </c>
    </row>
    <row r="367" spans="1:13">
      <c r="A367" s="405" t="s">
        <v>9377</v>
      </c>
      <c r="B367" s="405" t="s">
        <v>9378</v>
      </c>
      <c r="C367" s="405" t="s">
        <v>37</v>
      </c>
      <c r="D367" s="405" t="s">
        <v>9379</v>
      </c>
      <c r="F367" s="405">
        <v>0</v>
      </c>
      <c r="G367" s="405">
        <v>0</v>
      </c>
      <c r="H367" s="405">
        <v>0</v>
      </c>
      <c r="I367" s="405">
        <v>0</v>
      </c>
      <c r="J367" s="405">
        <v>0</v>
      </c>
      <c r="K367" s="405">
        <v>0</v>
      </c>
      <c r="L367" s="405">
        <v>0</v>
      </c>
      <c r="M367" s="405">
        <v>0</v>
      </c>
    </row>
    <row r="368" spans="1:13">
      <c r="A368" s="405" t="s">
        <v>9380</v>
      </c>
      <c r="B368" s="405" t="s">
        <v>9381</v>
      </c>
      <c r="C368" s="405" t="s">
        <v>37</v>
      </c>
      <c r="D368" s="405" t="s">
        <v>9382</v>
      </c>
      <c r="F368" s="405">
        <v>0</v>
      </c>
      <c r="G368" s="405">
        <v>0</v>
      </c>
      <c r="H368" s="405">
        <v>3</v>
      </c>
      <c r="I368" s="405">
        <v>4</v>
      </c>
      <c r="J368" s="405">
        <v>2</v>
      </c>
      <c r="K368" s="405">
        <v>9</v>
      </c>
      <c r="L368" s="405">
        <v>7</v>
      </c>
      <c r="M368" s="405">
        <v>2</v>
      </c>
    </row>
    <row r="369" spans="1:13">
      <c r="A369" s="405" t="s">
        <v>9383</v>
      </c>
      <c r="B369" s="405">
        <v>10.230700000000001</v>
      </c>
      <c r="C369" s="405" t="s">
        <v>37</v>
      </c>
      <c r="D369" s="405" t="s">
        <v>9384</v>
      </c>
      <c r="F369" s="405">
        <v>0</v>
      </c>
      <c r="G369" s="405">
        <v>0</v>
      </c>
      <c r="H369" s="405">
        <v>0</v>
      </c>
      <c r="I369" s="405">
        <v>0</v>
      </c>
      <c r="J369" s="405">
        <v>0</v>
      </c>
      <c r="K369" s="405">
        <v>0</v>
      </c>
      <c r="L369" s="405">
        <v>0</v>
      </c>
      <c r="M369" s="405">
        <v>0</v>
      </c>
    </row>
    <row r="370" spans="1:13">
      <c r="A370" s="405" t="s">
        <v>9385</v>
      </c>
      <c r="B370" s="405" t="s">
        <v>8596</v>
      </c>
      <c r="C370" s="405" t="s">
        <v>37</v>
      </c>
      <c r="D370" s="405" t="s">
        <v>9386</v>
      </c>
      <c r="E370" s="405" t="s">
        <v>9387</v>
      </c>
      <c r="F370" s="405">
        <v>0</v>
      </c>
      <c r="G370" s="405">
        <v>0</v>
      </c>
      <c r="H370" s="405">
        <v>0</v>
      </c>
      <c r="I370" s="405">
        <v>0</v>
      </c>
      <c r="J370" s="405">
        <v>0</v>
      </c>
      <c r="K370" s="405">
        <v>0</v>
      </c>
      <c r="L370" s="405">
        <v>0</v>
      </c>
      <c r="M370" s="405">
        <v>0</v>
      </c>
    </row>
    <row r="371" spans="1:13">
      <c r="A371" s="405" t="s">
        <v>9388</v>
      </c>
      <c r="B371" s="405" t="s">
        <v>8954</v>
      </c>
      <c r="C371" s="405" t="s">
        <v>37</v>
      </c>
      <c r="D371" s="405" t="s">
        <v>9389</v>
      </c>
      <c r="E371" s="405" t="s">
        <v>9390</v>
      </c>
      <c r="F371" s="405">
        <v>0</v>
      </c>
      <c r="G371" s="405">
        <v>3</v>
      </c>
      <c r="H371" s="405">
        <v>0</v>
      </c>
      <c r="I371" s="405">
        <v>2</v>
      </c>
      <c r="J371" s="405">
        <v>0</v>
      </c>
      <c r="K371" s="405">
        <v>5</v>
      </c>
      <c r="L371" s="405">
        <v>3</v>
      </c>
      <c r="M371" s="405">
        <v>2</v>
      </c>
    </row>
    <row r="372" spans="1:13">
      <c r="A372" s="405" t="s">
        <v>9391</v>
      </c>
      <c r="B372" s="405" t="s">
        <v>8954</v>
      </c>
      <c r="C372" s="405" t="s">
        <v>37</v>
      </c>
      <c r="D372" s="405" t="s">
        <v>9392</v>
      </c>
      <c r="F372" s="405">
        <v>0</v>
      </c>
      <c r="G372" s="405">
        <v>0</v>
      </c>
      <c r="H372" s="405">
        <v>0</v>
      </c>
      <c r="I372" s="405">
        <v>0</v>
      </c>
      <c r="J372" s="405">
        <v>0</v>
      </c>
      <c r="K372" s="405">
        <v>0</v>
      </c>
      <c r="L372" s="405">
        <v>0</v>
      </c>
      <c r="M372" s="405">
        <v>0</v>
      </c>
    </row>
    <row r="373" spans="1:13">
      <c r="A373" s="405" t="s">
        <v>9393</v>
      </c>
      <c r="B373" s="405" t="s">
        <v>9114</v>
      </c>
      <c r="C373" s="405" t="s">
        <v>37</v>
      </c>
      <c r="D373" s="405" t="s">
        <v>9394</v>
      </c>
      <c r="F373" s="405">
        <v>2</v>
      </c>
      <c r="G373" s="405">
        <v>0</v>
      </c>
      <c r="H373" s="405">
        <v>3</v>
      </c>
      <c r="I373" s="405">
        <v>15</v>
      </c>
      <c r="J373" s="405">
        <v>0</v>
      </c>
      <c r="K373" s="405">
        <v>20</v>
      </c>
      <c r="L373" s="405">
        <v>16</v>
      </c>
      <c r="M373" s="405">
        <v>4</v>
      </c>
    </row>
    <row r="374" spans="1:13">
      <c r="A374" s="405" t="s">
        <v>9395</v>
      </c>
      <c r="B374" s="405" t="s">
        <v>9396</v>
      </c>
      <c r="C374" s="405" t="s">
        <v>37</v>
      </c>
      <c r="D374" s="5">
        <v>2535394</v>
      </c>
      <c r="F374" s="405">
        <v>0</v>
      </c>
      <c r="G374" s="405">
        <v>0</v>
      </c>
      <c r="H374" s="405">
        <v>0</v>
      </c>
      <c r="I374" s="405">
        <v>0</v>
      </c>
      <c r="J374" s="405">
        <v>1</v>
      </c>
      <c r="K374" s="405">
        <v>1</v>
      </c>
      <c r="L374" s="405">
        <v>1</v>
      </c>
      <c r="M374" s="405">
        <v>0</v>
      </c>
    </row>
    <row r="375" spans="1:13">
      <c r="A375" s="405" t="s">
        <v>9397</v>
      </c>
      <c r="B375" s="405" t="s">
        <v>9398</v>
      </c>
      <c r="C375" s="405" t="s">
        <v>37</v>
      </c>
      <c r="D375" s="405" t="s">
        <v>9399</v>
      </c>
      <c r="F375" s="405">
        <v>0</v>
      </c>
      <c r="G375" s="405">
        <v>0</v>
      </c>
      <c r="H375" s="405">
        <v>0</v>
      </c>
      <c r="I375" s="405">
        <v>0</v>
      </c>
      <c r="J375" s="405">
        <v>0</v>
      </c>
      <c r="K375" s="405">
        <v>0</v>
      </c>
      <c r="L375" s="405">
        <v>0</v>
      </c>
      <c r="M375" s="405">
        <v>0</v>
      </c>
    </row>
    <row r="376" spans="1:13">
      <c r="A376" s="405" t="s">
        <v>9400</v>
      </c>
      <c r="B376" s="405" t="s">
        <v>3968</v>
      </c>
      <c r="C376" s="405" t="s">
        <v>37</v>
      </c>
      <c r="D376" s="5">
        <v>2920024</v>
      </c>
      <c r="F376" s="405">
        <v>0</v>
      </c>
      <c r="G376" s="405">
        <v>0</v>
      </c>
      <c r="H376" s="405">
        <v>0</v>
      </c>
      <c r="I376" s="405">
        <v>0</v>
      </c>
      <c r="J376" s="405">
        <v>0</v>
      </c>
      <c r="K376" s="405">
        <v>0</v>
      </c>
      <c r="L376" s="405">
        <v>0</v>
      </c>
      <c r="M376" s="405">
        <v>0</v>
      </c>
    </row>
    <row r="377" spans="1:13">
      <c r="A377" s="405" t="s">
        <v>9401</v>
      </c>
      <c r="B377" s="405" t="s">
        <v>9402</v>
      </c>
      <c r="C377" s="405" t="s">
        <v>37</v>
      </c>
      <c r="D377" s="5">
        <v>2825823</v>
      </c>
      <c r="F377" s="405">
        <v>0</v>
      </c>
      <c r="G377" s="405">
        <v>0</v>
      </c>
      <c r="H377" s="405">
        <v>0</v>
      </c>
      <c r="I377" s="405">
        <v>1</v>
      </c>
      <c r="J377" s="405">
        <v>0</v>
      </c>
      <c r="K377" s="405">
        <v>1</v>
      </c>
      <c r="L377" s="405">
        <v>1</v>
      </c>
      <c r="M377" s="405">
        <v>0</v>
      </c>
    </row>
    <row r="378" spans="1:13">
      <c r="A378" s="405" t="s">
        <v>9403</v>
      </c>
      <c r="B378" s="405" t="s">
        <v>9404</v>
      </c>
      <c r="C378" s="405" t="s">
        <v>37</v>
      </c>
      <c r="D378" s="5">
        <v>2821104</v>
      </c>
      <c r="E378" s="405" t="s">
        <v>9405</v>
      </c>
      <c r="F378" s="405">
        <v>0</v>
      </c>
      <c r="G378" s="405">
        <v>0</v>
      </c>
      <c r="H378" s="405">
        <v>0</v>
      </c>
      <c r="I378" s="405">
        <v>0</v>
      </c>
      <c r="J378" s="405">
        <v>0</v>
      </c>
      <c r="K378" s="405">
        <v>0</v>
      </c>
      <c r="L378" s="405">
        <v>0</v>
      </c>
      <c r="M378" s="405">
        <v>0</v>
      </c>
    </row>
    <row r="379" spans="1:13">
      <c r="A379" s="405" t="s">
        <v>9406</v>
      </c>
      <c r="B379" s="405" t="s">
        <v>8616</v>
      </c>
      <c r="C379" s="405" t="s">
        <v>37</v>
      </c>
      <c r="D379" s="405" t="s">
        <v>9407</v>
      </c>
      <c r="F379" s="405">
        <v>0</v>
      </c>
      <c r="G379" s="405">
        <v>0</v>
      </c>
      <c r="H379" s="405">
        <v>0</v>
      </c>
      <c r="I379" s="405">
        <v>0</v>
      </c>
      <c r="J379" s="405">
        <v>0</v>
      </c>
      <c r="K379" s="405">
        <v>0</v>
      </c>
      <c r="L379" s="405">
        <v>0</v>
      </c>
      <c r="M379" s="405">
        <v>0</v>
      </c>
    </row>
    <row r="380" spans="1:13">
      <c r="A380" s="405" t="s">
        <v>9408</v>
      </c>
      <c r="B380" s="405" t="s">
        <v>9409</v>
      </c>
      <c r="C380" s="405" t="s">
        <v>37</v>
      </c>
      <c r="D380" s="405" t="s">
        <v>9410</v>
      </c>
      <c r="F380" s="405">
        <v>0</v>
      </c>
      <c r="G380" s="405">
        <v>0</v>
      </c>
      <c r="H380" s="405">
        <v>0</v>
      </c>
      <c r="I380" s="405">
        <v>0</v>
      </c>
      <c r="J380" s="405">
        <v>0</v>
      </c>
      <c r="K380" s="405">
        <v>0</v>
      </c>
      <c r="L380" s="405">
        <v>0</v>
      </c>
      <c r="M380" s="405">
        <v>0</v>
      </c>
    </row>
    <row r="381" spans="1:13">
      <c r="A381" s="405" t="s">
        <v>9411</v>
      </c>
      <c r="B381" s="405">
        <v>10.230700000000001</v>
      </c>
      <c r="C381" s="405" t="s">
        <v>37</v>
      </c>
      <c r="D381" s="405" t="s">
        <v>9412</v>
      </c>
      <c r="F381" s="405">
        <v>0</v>
      </c>
      <c r="G381" s="405">
        <v>0</v>
      </c>
      <c r="H381" s="405">
        <v>0</v>
      </c>
      <c r="I381" s="405">
        <v>0</v>
      </c>
      <c r="J381" s="405">
        <v>0</v>
      </c>
      <c r="K381" s="405">
        <v>0</v>
      </c>
      <c r="L381" s="405">
        <v>0</v>
      </c>
      <c r="M381" s="405">
        <v>0</v>
      </c>
    </row>
    <row r="382" spans="1:13">
      <c r="A382" s="405" t="s">
        <v>9413</v>
      </c>
      <c r="B382" s="405" t="s">
        <v>3891</v>
      </c>
      <c r="C382" s="405" t="s">
        <v>37</v>
      </c>
      <c r="D382" s="405" t="s">
        <v>9414</v>
      </c>
      <c r="E382" s="405" t="s">
        <v>9415</v>
      </c>
      <c r="F382" s="405">
        <v>0</v>
      </c>
      <c r="G382" s="405">
        <v>2</v>
      </c>
      <c r="H382" s="405">
        <v>1</v>
      </c>
      <c r="I382" s="405">
        <v>0</v>
      </c>
      <c r="J382" s="405">
        <v>0</v>
      </c>
      <c r="K382" s="405">
        <v>3</v>
      </c>
      <c r="L382" s="405">
        <v>2</v>
      </c>
      <c r="M382" s="405">
        <v>1</v>
      </c>
    </row>
    <row r="383" spans="1:13">
      <c r="A383" s="405" t="s">
        <v>9416</v>
      </c>
      <c r="B383" s="405" t="s">
        <v>9417</v>
      </c>
      <c r="C383" s="405" t="s">
        <v>37</v>
      </c>
      <c r="D383" s="5">
        <v>1602502</v>
      </c>
      <c r="F383" s="405">
        <v>8</v>
      </c>
      <c r="G383" s="405">
        <v>14</v>
      </c>
      <c r="H383" s="405">
        <v>109</v>
      </c>
      <c r="I383" s="405">
        <v>53</v>
      </c>
      <c r="J383" s="405">
        <v>6</v>
      </c>
      <c r="K383" s="405">
        <v>190</v>
      </c>
      <c r="L383" s="405">
        <v>143</v>
      </c>
      <c r="M383" s="405">
        <v>47</v>
      </c>
    </row>
    <row r="384" spans="1:13">
      <c r="A384" s="405" t="s">
        <v>9418</v>
      </c>
      <c r="B384" s="405" t="s">
        <v>9419</v>
      </c>
      <c r="C384" s="405" t="s">
        <v>37</v>
      </c>
      <c r="D384" s="405" t="s">
        <v>9420</v>
      </c>
      <c r="F384" s="405">
        <v>0</v>
      </c>
      <c r="G384" s="405">
        <v>0</v>
      </c>
      <c r="H384" s="405">
        <v>0</v>
      </c>
      <c r="I384" s="405">
        <v>0</v>
      </c>
      <c r="J384" s="405">
        <v>0</v>
      </c>
      <c r="K384" s="405">
        <v>0</v>
      </c>
      <c r="L384" s="405">
        <v>0</v>
      </c>
      <c r="M384" s="405">
        <v>0</v>
      </c>
    </row>
    <row r="385" spans="1:13">
      <c r="A385" s="405" t="s">
        <v>9421</v>
      </c>
      <c r="B385" s="405" t="s">
        <v>9422</v>
      </c>
      <c r="C385" s="405" t="s">
        <v>37</v>
      </c>
      <c r="D385" s="405" t="s">
        <v>9423</v>
      </c>
      <c r="E385" s="405" t="s">
        <v>9424</v>
      </c>
      <c r="F385" s="405">
        <v>0</v>
      </c>
      <c r="G385" s="405">
        <v>0</v>
      </c>
      <c r="H385" s="405">
        <v>0</v>
      </c>
      <c r="I385" s="405">
        <v>0</v>
      </c>
      <c r="J385" s="405">
        <v>0</v>
      </c>
      <c r="K385" s="405">
        <v>0</v>
      </c>
      <c r="L385" s="405">
        <v>0</v>
      </c>
      <c r="M385" s="405">
        <v>0</v>
      </c>
    </row>
    <row r="386" spans="1:13">
      <c r="A386" s="405" t="s">
        <v>9425</v>
      </c>
      <c r="B386" s="405" t="s">
        <v>9419</v>
      </c>
      <c r="C386" s="405" t="s">
        <v>37</v>
      </c>
      <c r="D386" s="405" t="s">
        <v>9426</v>
      </c>
      <c r="F386" s="405">
        <v>0</v>
      </c>
      <c r="G386" s="405">
        <v>0</v>
      </c>
      <c r="H386" s="405">
        <v>0</v>
      </c>
      <c r="I386" s="405">
        <v>0</v>
      </c>
      <c r="J386" s="405">
        <v>0</v>
      </c>
      <c r="K386" s="405">
        <v>0</v>
      </c>
      <c r="L386" s="405">
        <v>0</v>
      </c>
      <c r="M386" s="405">
        <v>0</v>
      </c>
    </row>
    <row r="387" spans="1:13">
      <c r="A387" s="405" t="s">
        <v>9427</v>
      </c>
      <c r="B387" s="405" t="s">
        <v>8616</v>
      </c>
      <c r="C387" s="405" t="s">
        <v>37</v>
      </c>
      <c r="D387" s="5">
        <v>1791698</v>
      </c>
      <c r="F387" s="405">
        <v>2</v>
      </c>
      <c r="G387" s="405">
        <v>2</v>
      </c>
      <c r="H387" s="405">
        <v>3</v>
      </c>
      <c r="I387" s="405">
        <v>1</v>
      </c>
      <c r="J387" s="405">
        <v>1</v>
      </c>
      <c r="K387" s="405">
        <v>9</v>
      </c>
      <c r="L387" s="405">
        <v>7</v>
      </c>
      <c r="M387" s="405">
        <v>2</v>
      </c>
    </row>
    <row r="388" spans="1:13">
      <c r="A388" s="405" t="s">
        <v>9428</v>
      </c>
      <c r="B388" s="405" t="s">
        <v>8590</v>
      </c>
      <c r="C388" s="405" t="s">
        <v>37</v>
      </c>
      <c r="D388" s="405" t="s">
        <v>9429</v>
      </c>
      <c r="F388" s="405">
        <v>0</v>
      </c>
      <c r="G388" s="405">
        <v>0</v>
      </c>
      <c r="H388" s="405">
        <v>0</v>
      </c>
      <c r="I388" s="405">
        <v>0</v>
      </c>
      <c r="J388" s="405">
        <v>0</v>
      </c>
      <c r="K388" s="405">
        <v>0</v>
      </c>
      <c r="L388" s="405">
        <v>0</v>
      </c>
      <c r="M388" s="405">
        <v>0</v>
      </c>
    </row>
    <row r="389" spans="1:13">
      <c r="A389" s="405" t="s">
        <v>9430</v>
      </c>
      <c r="B389" s="405" t="s">
        <v>8590</v>
      </c>
      <c r="C389" s="405" t="s">
        <v>37</v>
      </c>
      <c r="D389" s="5">
        <v>1826031</v>
      </c>
      <c r="F389" s="405">
        <v>0</v>
      </c>
      <c r="G389" s="405">
        <v>0</v>
      </c>
      <c r="H389" s="405">
        <v>0</v>
      </c>
      <c r="I389" s="405">
        <v>0</v>
      </c>
      <c r="J389" s="405">
        <v>0</v>
      </c>
      <c r="K389" s="405">
        <v>0</v>
      </c>
      <c r="L389" s="405">
        <v>0</v>
      </c>
      <c r="M389" s="405">
        <v>0</v>
      </c>
    </row>
    <row r="390" spans="1:13">
      <c r="A390" s="405" t="s">
        <v>9431</v>
      </c>
      <c r="B390" s="405" t="s">
        <v>9432</v>
      </c>
      <c r="C390" s="405" t="s">
        <v>37</v>
      </c>
      <c r="D390" s="405" t="s">
        <v>9433</v>
      </c>
      <c r="E390" s="405" t="s">
        <v>9434</v>
      </c>
      <c r="F390" s="405">
        <v>0</v>
      </c>
      <c r="G390" s="405">
        <v>0</v>
      </c>
      <c r="H390" s="405">
        <v>0</v>
      </c>
      <c r="I390" s="405">
        <v>0</v>
      </c>
      <c r="J390" s="405">
        <v>0</v>
      </c>
      <c r="K390" s="405">
        <v>0</v>
      </c>
      <c r="L390" s="405">
        <v>0</v>
      </c>
      <c r="M390" s="405">
        <v>0</v>
      </c>
    </row>
    <row r="391" spans="1:13">
      <c r="A391" s="405" t="s">
        <v>9435</v>
      </c>
      <c r="B391" s="405" t="s">
        <v>9436</v>
      </c>
      <c r="C391" s="405" t="s">
        <v>37</v>
      </c>
      <c r="D391" s="405" t="s">
        <v>9437</v>
      </c>
      <c r="F391" s="405">
        <v>0</v>
      </c>
      <c r="G391" s="405">
        <v>0</v>
      </c>
      <c r="H391" s="405">
        <v>0</v>
      </c>
      <c r="I391" s="405">
        <v>0</v>
      </c>
      <c r="J391" s="405">
        <v>0</v>
      </c>
      <c r="K391" s="405">
        <v>0</v>
      </c>
      <c r="L391" s="405">
        <v>0</v>
      </c>
      <c r="M391" s="405">
        <v>0</v>
      </c>
    </row>
    <row r="392" spans="1:13">
      <c r="A392" s="405" t="s">
        <v>9438</v>
      </c>
      <c r="B392" s="405" t="s">
        <v>8888</v>
      </c>
      <c r="C392" s="405" t="s">
        <v>37</v>
      </c>
      <c r="D392" s="405" t="s">
        <v>9439</v>
      </c>
      <c r="F392" s="405">
        <v>0</v>
      </c>
      <c r="G392" s="405">
        <v>0</v>
      </c>
      <c r="H392" s="405">
        <v>1</v>
      </c>
      <c r="I392" s="405">
        <v>2</v>
      </c>
      <c r="J392" s="405">
        <v>1</v>
      </c>
      <c r="K392" s="405">
        <v>4</v>
      </c>
      <c r="L392" s="405">
        <v>2</v>
      </c>
      <c r="M392" s="405">
        <v>2</v>
      </c>
    </row>
    <row r="393" spans="1:13">
      <c r="A393" s="405" t="s">
        <v>9440</v>
      </c>
      <c r="B393" s="405" t="s">
        <v>8888</v>
      </c>
      <c r="C393" s="405" t="s">
        <v>37</v>
      </c>
      <c r="D393" s="405" t="s">
        <v>9441</v>
      </c>
      <c r="F393" s="405">
        <v>0</v>
      </c>
      <c r="G393" s="405">
        <v>0</v>
      </c>
      <c r="H393" s="405">
        <v>0</v>
      </c>
      <c r="I393" s="405">
        <v>0</v>
      </c>
      <c r="J393" s="405">
        <v>0</v>
      </c>
      <c r="K393" s="405">
        <v>0</v>
      </c>
      <c r="L393" s="405">
        <v>0</v>
      </c>
      <c r="M393" s="405">
        <v>0</v>
      </c>
    </row>
    <row r="394" spans="1:13">
      <c r="A394" s="405" t="s">
        <v>9442</v>
      </c>
      <c r="B394" s="405" t="s">
        <v>8898</v>
      </c>
      <c r="C394" s="405" t="s">
        <v>37</v>
      </c>
      <c r="D394" s="405" t="s">
        <v>9443</v>
      </c>
      <c r="F394" s="405">
        <v>0</v>
      </c>
      <c r="G394" s="405">
        <v>0</v>
      </c>
      <c r="H394" s="405">
        <v>0</v>
      </c>
      <c r="I394" s="405">
        <v>0</v>
      </c>
      <c r="J394" s="405">
        <v>0</v>
      </c>
      <c r="K394" s="405">
        <v>0</v>
      </c>
      <c r="L394" s="405">
        <v>0</v>
      </c>
      <c r="M394" s="405">
        <v>0</v>
      </c>
    </row>
    <row r="395" spans="1:13">
      <c r="A395" s="405" t="s">
        <v>9444</v>
      </c>
      <c r="B395" s="405" t="s">
        <v>9238</v>
      </c>
      <c r="C395" s="405" t="s">
        <v>37</v>
      </c>
      <c r="D395" s="405" t="s">
        <v>9445</v>
      </c>
      <c r="F395" s="405">
        <v>0</v>
      </c>
      <c r="G395" s="405">
        <v>0</v>
      </c>
      <c r="H395" s="405">
        <v>0</v>
      </c>
      <c r="I395" s="405">
        <v>0</v>
      </c>
      <c r="J395" s="405">
        <v>0</v>
      </c>
      <c r="K395" s="405">
        <v>0</v>
      </c>
      <c r="L395" s="405">
        <v>0</v>
      </c>
      <c r="M395" s="405">
        <v>0</v>
      </c>
    </row>
    <row r="396" spans="1:13">
      <c r="A396" s="405" t="s">
        <v>9446</v>
      </c>
      <c r="B396" s="405" t="s">
        <v>8901</v>
      </c>
      <c r="C396" s="405" t="s">
        <v>37</v>
      </c>
      <c r="D396" s="405" t="s">
        <v>9447</v>
      </c>
      <c r="E396" s="405" t="s">
        <v>9448</v>
      </c>
      <c r="F396" s="405">
        <v>0</v>
      </c>
      <c r="G396" s="405">
        <v>0</v>
      </c>
      <c r="H396" s="405">
        <v>0</v>
      </c>
      <c r="I396" s="405">
        <v>0</v>
      </c>
      <c r="J396" s="405">
        <v>0</v>
      </c>
      <c r="K396" s="405">
        <v>0</v>
      </c>
      <c r="L396" s="405">
        <v>0</v>
      </c>
      <c r="M396" s="405">
        <v>0</v>
      </c>
    </row>
    <row r="397" spans="1:13">
      <c r="A397" s="405" t="s">
        <v>9449</v>
      </c>
      <c r="B397" s="405" t="s">
        <v>9450</v>
      </c>
      <c r="C397" s="405" t="s">
        <v>37</v>
      </c>
      <c r="D397" s="405" t="s">
        <v>9451</v>
      </c>
      <c r="E397" s="405" t="s">
        <v>9452</v>
      </c>
      <c r="F397" s="405">
        <v>0</v>
      </c>
      <c r="G397" s="405">
        <v>0</v>
      </c>
      <c r="H397" s="405">
        <v>0</v>
      </c>
      <c r="I397" s="405">
        <v>0</v>
      </c>
      <c r="J397" s="405">
        <v>0</v>
      </c>
      <c r="K397" s="405">
        <v>0</v>
      </c>
      <c r="L397" s="405">
        <v>0</v>
      </c>
      <c r="M397" s="405">
        <v>0</v>
      </c>
    </row>
    <row r="398" spans="1:13">
      <c r="A398" s="405" t="s">
        <v>9453</v>
      </c>
      <c r="B398" s="405" t="s">
        <v>8579</v>
      </c>
      <c r="C398" s="405" t="s">
        <v>37</v>
      </c>
      <c r="D398" s="405" t="s">
        <v>9454</v>
      </c>
      <c r="F398" s="405">
        <v>0</v>
      </c>
      <c r="G398" s="405">
        <v>0</v>
      </c>
      <c r="H398" s="405">
        <v>0</v>
      </c>
      <c r="I398" s="405">
        <v>0</v>
      </c>
      <c r="J398" s="405">
        <v>0</v>
      </c>
      <c r="K398" s="405">
        <v>0</v>
      </c>
      <c r="L398" s="405">
        <v>0</v>
      </c>
      <c r="M398" s="405">
        <v>0</v>
      </c>
    </row>
    <row r="399" spans="1:13">
      <c r="A399" s="405" t="s">
        <v>9455</v>
      </c>
      <c r="B399" s="405" t="s">
        <v>9456</v>
      </c>
      <c r="C399" s="405" t="s">
        <v>37</v>
      </c>
      <c r="D399" s="405" t="s">
        <v>9457</v>
      </c>
      <c r="F399" s="405">
        <v>0</v>
      </c>
      <c r="G399" s="405">
        <v>0</v>
      </c>
      <c r="H399" s="405">
        <v>0</v>
      </c>
      <c r="I399" s="405">
        <v>0</v>
      </c>
      <c r="J399" s="405">
        <v>0</v>
      </c>
      <c r="K399" s="405">
        <v>0</v>
      </c>
      <c r="L399" s="405">
        <v>0</v>
      </c>
      <c r="M399" s="405">
        <v>0</v>
      </c>
    </row>
    <row r="400" spans="1:13">
      <c r="A400" s="405" t="s">
        <v>9458</v>
      </c>
      <c r="B400" s="405" t="s">
        <v>8579</v>
      </c>
      <c r="C400" s="405" t="s">
        <v>37</v>
      </c>
      <c r="D400" s="405" t="s">
        <v>9459</v>
      </c>
      <c r="E400" s="405" t="s">
        <v>9460</v>
      </c>
      <c r="F400" s="405">
        <v>0</v>
      </c>
      <c r="G400" s="405">
        <v>0</v>
      </c>
      <c r="H400" s="405">
        <v>0</v>
      </c>
      <c r="I400" s="405">
        <v>0</v>
      </c>
      <c r="J400" s="405">
        <v>0</v>
      </c>
      <c r="K400" s="405">
        <v>0</v>
      </c>
      <c r="L400" s="405">
        <v>0</v>
      </c>
      <c r="M400" s="405">
        <v>0</v>
      </c>
    </row>
    <row r="401" spans="1:13">
      <c r="A401" s="405" t="s">
        <v>2072</v>
      </c>
      <c r="B401" s="405" t="s">
        <v>7123</v>
      </c>
      <c r="C401" s="405" t="s">
        <v>37</v>
      </c>
      <c r="D401" s="405" t="s">
        <v>2073</v>
      </c>
      <c r="E401" s="405" t="s">
        <v>2074</v>
      </c>
      <c r="F401" s="405">
        <v>2</v>
      </c>
      <c r="G401" s="405">
        <v>0</v>
      </c>
      <c r="H401" s="405">
        <v>4</v>
      </c>
      <c r="I401" s="405">
        <v>3</v>
      </c>
      <c r="J401" s="405">
        <v>5</v>
      </c>
      <c r="K401" s="405">
        <v>14</v>
      </c>
      <c r="L401" s="405">
        <v>12</v>
      </c>
      <c r="M401" s="405">
        <v>2</v>
      </c>
    </row>
    <row r="402" spans="1:13">
      <c r="A402" s="405" t="s">
        <v>9461</v>
      </c>
      <c r="B402" s="405" t="s">
        <v>4113</v>
      </c>
      <c r="C402" s="405" t="s">
        <v>37</v>
      </c>
      <c r="D402" s="405" t="s">
        <v>9462</v>
      </c>
      <c r="E402" s="405" t="s">
        <v>9463</v>
      </c>
      <c r="F402" s="405">
        <v>0</v>
      </c>
      <c r="G402" s="405">
        <v>0</v>
      </c>
      <c r="H402" s="405">
        <v>0</v>
      </c>
      <c r="I402" s="405">
        <v>0</v>
      </c>
      <c r="J402" s="405">
        <v>0</v>
      </c>
      <c r="K402" s="405">
        <v>0</v>
      </c>
      <c r="L402" s="405">
        <v>0</v>
      </c>
      <c r="M402" s="405">
        <v>0</v>
      </c>
    </row>
    <row r="403" spans="1:13">
      <c r="A403" s="405" t="s">
        <v>9464</v>
      </c>
      <c r="B403" s="405" t="s">
        <v>3891</v>
      </c>
      <c r="C403" s="405" t="s">
        <v>37</v>
      </c>
      <c r="D403" s="5">
        <v>26877</v>
      </c>
      <c r="E403" s="405" t="s">
        <v>9465</v>
      </c>
      <c r="F403" s="405">
        <v>0</v>
      </c>
      <c r="G403" s="405">
        <v>0</v>
      </c>
      <c r="H403" s="405">
        <v>0</v>
      </c>
      <c r="I403" s="405">
        <v>0</v>
      </c>
      <c r="J403" s="405">
        <v>0</v>
      </c>
      <c r="K403" s="405">
        <v>0</v>
      </c>
      <c r="L403" s="405">
        <v>0</v>
      </c>
      <c r="M403" s="405">
        <v>0</v>
      </c>
    </row>
    <row r="404" spans="1:13">
      <c r="A404" s="405" t="s">
        <v>9466</v>
      </c>
      <c r="B404" s="405" t="s">
        <v>3891</v>
      </c>
      <c r="C404" s="405" t="s">
        <v>37</v>
      </c>
      <c r="D404" s="405" t="s">
        <v>9467</v>
      </c>
      <c r="E404" s="405" t="s">
        <v>9468</v>
      </c>
      <c r="F404" s="405">
        <v>1</v>
      </c>
      <c r="G404" s="405">
        <v>8</v>
      </c>
      <c r="H404" s="405">
        <v>19</v>
      </c>
      <c r="I404" s="405">
        <v>15</v>
      </c>
      <c r="J404" s="405">
        <v>5</v>
      </c>
      <c r="K404" s="405">
        <v>48</v>
      </c>
      <c r="L404" s="405">
        <v>35</v>
      </c>
      <c r="M404" s="405">
        <v>13</v>
      </c>
    </row>
    <row r="405" spans="1:13">
      <c r="A405" s="405" t="s">
        <v>9469</v>
      </c>
      <c r="B405" s="405" t="s">
        <v>9470</v>
      </c>
      <c r="C405" s="405" t="s">
        <v>37</v>
      </c>
      <c r="D405" s="405" t="s">
        <v>9471</v>
      </c>
      <c r="F405" s="405">
        <v>0</v>
      </c>
      <c r="G405" s="405">
        <v>0</v>
      </c>
      <c r="H405" s="405">
        <v>0</v>
      </c>
      <c r="I405" s="405">
        <v>0</v>
      </c>
      <c r="J405" s="405">
        <v>0</v>
      </c>
      <c r="K405" s="405">
        <v>0</v>
      </c>
      <c r="L405" s="405">
        <v>0</v>
      </c>
      <c r="M405" s="405">
        <v>0</v>
      </c>
    </row>
    <row r="406" spans="1:13">
      <c r="A406" s="405" t="s">
        <v>9472</v>
      </c>
      <c r="B406" s="405" t="s">
        <v>8664</v>
      </c>
      <c r="C406" s="405" t="s">
        <v>37</v>
      </c>
      <c r="D406" s="5">
        <v>755536</v>
      </c>
      <c r="F406" s="405">
        <v>0</v>
      </c>
      <c r="G406" s="405">
        <v>0</v>
      </c>
      <c r="H406" s="405">
        <v>1</v>
      </c>
      <c r="I406" s="405">
        <v>4</v>
      </c>
      <c r="J406" s="405">
        <v>0</v>
      </c>
      <c r="K406" s="405">
        <v>5</v>
      </c>
      <c r="L406" s="405">
        <v>4</v>
      </c>
      <c r="M406" s="405">
        <v>1</v>
      </c>
    </row>
    <row r="407" spans="1:13">
      <c r="A407" s="405" t="s">
        <v>9473</v>
      </c>
      <c r="B407" s="405" t="s">
        <v>9474</v>
      </c>
      <c r="C407" s="405" t="s">
        <v>37</v>
      </c>
      <c r="D407" s="405" t="s">
        <v>9475</v>
      </c>
      <c r="F407" s="405">
        <v>0</v>
      </c>
      <c r="G407" s="405">
        <v>0</v>
      </c>
      <c r="H407" s="405">
        <v>0</v>
      </c>
      <c r="I407" s="405">
        <v>0</v>
      </c>
      <c r="J407" s="405">
        <v>0</v>
      </c>
      <c r="K407" s="405">
        <v>0</v>
      </c>
      <c r="L407" s="405">
        <v>0</v>
      </c>
      <c r="M407" s="405">
        <v>0</v>
      </c>
    </row>
    <row r="408" spans="1:13">
      <c r="A408" s="405" t="s">
        <v>9476</v>
      </c>
      <c r="B408" s="405" t="s">
        <v>128</v>
      </c>
      <c r="C408" s="405" t="s">
        <v>37</v>
      </c>
      <c r="D408" s="5">
        <v>798270</v>
      </c>
      <c r="E408" s="405" t="s">
        <v>9477</v>
      </c>
      <c r="F408" s="405">
        <v>0</v>
      </c>
      <c r="G408" s="405">
        <v>1</v>
      </c>
      <c r="H408" s="405">
        <v>0</v>
      </c>
      <c r="I408" s="405">
        <v>0</v>
      </c>
      <c r="J408" s="405">
        <v>0</v>
      </c>
      <c r="K408" s="405">
        <v>1</v>
      </c>
      <c r="L408" s="405">
        <v>1</v>
      </c>
      <c r="M408" s="405">
        <v>0</v>
      </c>
    </row>
    <row r="409" spans="1:13">
      <c r="A409" s="405" t="s">
        <v>9478</v>
      </c>
      <c r="B409" s="405" t="s">
        <v>128</v>
      </c>
      <c r="C409" s="405" t="s">
        <v>37</v>
      </c>
      <c r="D409" s="405" t="s">
        <v>9479</v>
      </c>
      <c r="F409" s="405">
        <v>0</v>
      </c>
      <c r="G409" s="405">
        <v>2</v>
      </c>
      <c r="H409" s="405">
        <v>0</v>
      </c>
      <c r="I409" s="405">
        <v>0</v>
      </c>
      <c r="J409" s="405">
        <v>0</v>
      </c>
      <c r="K409" s="405">
        <v>2</v>
      </c>
      <c r="L409" s="405">
        <v>2</v>
      </c>
      <c r="M409" s="405">
        <v>0</v>
      </c>
    </row>
    <row r="410" spans="1:13">
      <c r="A410" s="405" t="s">
        <v>9480</v>
      </c>
      <c r="B410" s="405" t="s">
        <v>9481</v>
      </c>
      <c r="C410" s="405" t="s">
        <v>37</v>
      </c>
      <c r="D410" s="405" t="s">
        <v>9482</v>
      </c>
      <c r="E410" s="405" t="s">
        <v>9483</v>
      </c>
      <c r="F410" s="405">
        <v>0</v>
      </c>
      <c r="G410" s="405">
        <v>0</v>
      </c>
      <c r="H410" s="405">
        <v>0</v>
      </c>
      <c r="I410" s="405">
        <v>0</v>
      </c>
      <c r="J410" s="405">
        <v>0</v>
      </c>
      <c r="K410" s="405">
        <v>0</v>
      </c>
      <c r="L410" s="405">
        <v>0</v>
      </c>
      <c r="M410" s="405">
        <v>0</v>
      </c>
    </row>
    <row r="411" spans="1:13">
      <c r="A411" s="405" t="s">
        <v>9484</v>
      </c>
      <c r="B411" s="405" t="s">
        <v>9485</v>
      </c>
      <c r="C411" s="405" t="s">
        <v>37</v>
      </c>
      <c r="D411" s="405" t="s">
        <v>9486</v>
      </c>
      <c r="F411" s="405">
        <v>0</v>
      </c>
      <c r="G411" s="405">
        <v>0</v>
      </c>
      <c r="H411" s="405">
        <v>0</v>
      </c>
      <c r="I411" s="405">
        <v>0</v>
      </c>
      <c r="J411" s="405">
        <v>0</v>
      </c>
      <c r="K411" s="405">
        <v>0</v>
      </c>
      <c r="L411" s="405">
        <v>0</v>
      </c>
      <c r="M411" s="405">
        <v>0</v>
      </c>
    </row>
    <row r="412" spans="1:13">
      <c r="A412" s="405" t="s">
        <v>9487</v>
      </c>
      <c r="B412" s="405" t="s">
        <v>9488</v>
      </c>
      <c r="C412" s="405" t="s">
        <v>37</v>
      </c>
      <c r="D412" s="405" t="s">
        <v>9489</v>
      </c>
      <c r="F412" s="405">
        <v>0</v>
      </c>
      <c r="G412" s="405">
        <v>0</v>
      </c>
      <c r="H412" s="405">
        <v>0</v>
      </c>
      <c r="I412" s="405">
        <v>0</v>
      </c>
      <c r="J412" s="405">
        <v>0</v>
      </c>
      <c r="K412" s="405">
        <v>0</v>
      </c>
      <c r="L412" s="405">
        <v>0</v>
      </c>
      <c r="M412" s="405">
        <v>0</v>
      </c>
    </row>
    <row r="413" spans="1:13">
      <c r="A413" s="405" t="s">
        <v>2603</v>
      </c>
      <c r="B413" s="405" t="s">
        <v>2603</v>
      </c>
      <c r="C413" s="405" t="s">
        <v>37</v>
      </c>
      <c r="D413" s="405" t="s">
        <v>2604</v>
      </c>
      <c r="F413" s="405">
        <v>0</v>
      </c>
      <c r="G413" s="405">
        <v>0</v>
      </c>
      <c r="H413" s="405">
        <v>0</v>
      </c>
      <c r="I413" s="405">
        <v>0</v>
      </c>
      <c r="J413" s="405">
        <v>0</v>
      </c>
      <c r="K413" s="405">
        <v>0</v>
      </c>
      <c r="L413" s="405">
        <v>0</v>
      </c>
      <c r="M413" s="405">
        <v>0</v>
      </c>
    </row>
    <row r="414" spans="1:13">
      <c r="A414" s="405" t="s">
        <v>9490</v>
      </c>
      <c r="B414" s="405" t="s">
        <v>9491</v>
      </c>
      <c r="C414" s="405" t="s">
        <v>37</v>
      </c>
      <c r="D414" s="5">
        <v>854516</v>
      </c>
      <c r="E414" s="405" t="s">
        <v>9492</v>
      </c>
      <c r="F414" s="405">
        <v>5</v>
      </c>
      <c r="G414" s="405">
        <v>0</v>
      </c>
      <c r="H414" s="405">
        <v>1</v>
      </c>
      <c r="I414" s="405">
        <v>1</v>
      </c>
      <c r="J414" s="405">
        <v>3</v>
      </c>
      <c r="K414" s="405">
        <v>10</v>
      </c>
      <c r="L414" s="405">
        <v>4</v>
      </c>
      <c r="M414" s="405">
        <v>6</v>
      </c>
    </row>
    <row r="415" spans="1:13">
      <c r="A415" s="405" t="s">
        <v>9493</v>
      </c>
      <c r="B415" s="405" t="s">
        <v>9494</v>
      </c>
      <c r="C415" s="405" t="s">
        <v>37</v>
      </c>
      <c r="D415" s="5">
        <v>863282</v>
      </c>
      <c r="E415" s="405" t="s">
        <v>9495</v>
      </c>
      <c r="F415" s="405">
        <v>0</v>
      </c>
      <c r="G415" s="405">
        <v>0</v>
      </c>
      <c r="H415" s="405">
        <v>0</v>
      </c>
      <c r="I415" s="405">
        <v>0</v>
      </c>
      <c r="J415" s="405">
        <v>0</v>
      </c>
      <c r="K415" s="405">
        <v>0</v>
      </c>
      <c r="L415" s="405">
        <v>0</v>
      </c>
      <c r="M415" s="405">
        <v>0</v>
      </c>
    </row>
    <row r="416" spans="1:13">
      <c r="A416" s="405" t="s">
        <v>9496</v>
      </c>
      <c r="B416" s="405" t="s">
        <v>9497</v>
      </c>
      <c r="C416" s="405" t="s">
        <v>37</v>
      </c>
      <c r="D416" s="405" t="s">
        <v>7379</v>
      </c>
      <c r="E416" s="405" t="s">
        <v>7380</v>
      </c>
      <c r="F416" s="405">
        <v>2</v>
      </c>
      <c r="G416" s="405">
        <v>0</v>
      </c>
      <c r="H416" s="405">
        <v>0</v>
      </c>
      <c r="I416" s="405">
        <v>2</v>
      </c>
      <c r="J416" s="405">
        <v>0</v>
      </c>
      <c r="K416" s="405">
        <v>4</v>
      </c>
      <c r="L416" s="405">
        <v>2</v>
      </c>
      <c r="M416" s="405">
        <v>2</v>
      </c>
    </row>
    <row r="417" spans="1:13">
      <c r="A417" s="405" t="s">
        <v>9498</v>
      </c>
      <c r="B417" s="405" t="s">
        <v>9499</v>
      </c>
      <c r="C417" s="405" t="s">
        <v>37</v>
      </c>
      <c r="D417" s="405" t="s">
        <v>9500</v>
      </c>
      <c r="F417" s="405">
        <v>0</v>
      </c>
      <c r="G417" s="405">
        <v>0</v>
      </c>
      <c r="H417" s="405">
        <v>0</v>
      </c>
      <c r="I417" s="405">
        <v>0</v>
      </c>
      <c r="J417" s="405">
        <v>0</v>
      </c>
      <c r="K417" s="405">
        <v>0</v>
      </c>
      <c r="L417" s="405">
        <v>0</v>
      </c>
      <c r="M417" s="405">
        <v>0</v>
      </c>
    </row>
    <row r="418" spans="1:13">
      <c r="A418" s="405" t="s">
        <v>9501</v>
      </c>
      <c r="B418" s="405" t="s">
        <v>7169</v>
      </c>
      <c r="C418" s="405" t="s">
        <v>37</v>
      </c>
      <c r="D418" s="405" t="s">
        <v>7385</v>
      </c>
      <c r="E418" s="405" t="s">
        <v>7386</v>
      </c>
      <c r="F418" s="405">
        <v>2</v>
      </c>
      <c r="G418" s="405">
        <v>1</v>
      </c>
      <c r="H418" s="405">
        <v>5</v>
      </c>
      <c r="I418" s="405">
        <v>0</v>
      </c>
      <c r="J418" s="405">
        <v>0</v>
      </c>
      <c r="K418" s="405">
        <v>8</v>
      </c>
      <c r="L418" s="405">
        <v>3</v>
      </c>
      <c r="M418" s="405">
        <v>5</v>
      </c>
    </row>
    <row r="419" spans="1:13">
      <c r="A419" s="405" t="s">
        <v>9502</v>
      </c>
      <c r="B419" s="405" t="s">
        <v>9503</v>
      </c>
      <c r="C419" s="405" t="s">
        <v>37</v>
      </c>
      <c r="D419" s="5">
        <v>1134657</v>
      </c>
      <c r="F419" s="405">
        <v>0</v>
      </c>
      <c r="G419" s="405">
        <v>0</v>
      </c>
      <c r="H419" s="405">
        <v>0</v>
      </c>
      <c r="I419" s="405">
        <v>0</v>
      </c>
      <c r="J419" s="405">
        <v>0</v>
      </c>
      <c r="K419" s="405">
        <v>0</v>
      </c>
      <c r="L419" s="405">
        <v>0</v>
      </c>
      <c r="M419" s="405">
        <v>0</v>
      </c>
    </row>
    <row r="420" spans="1:13">
      <c r="A420" s="405" t="s">
        <v>9504</v>
      </c>
      <c r="B420" s="405" t="s">
        <v>9505</v>
      </c>
      <c r="C420" s="405" t="s">
        <v>37</v>
      </c>
      <c r="D420" s="405" t="s">
        <v>9506</v>
      </c>
      <c r="F420" s="405">
        <v>0</v>
      </c>
      <c r="G420" s="405">
        <v>0</v>
      </c>
      <c r="H420" s="405">
        <v>0</v>
      </c>
      <c r="I420" s="405">
        <v>0</v>
      </c>
      <c r="J420" s="405">
        <v>0</v>
      </c>
      <c r="K420" s="405">
        <v>0</v>
      </c>
      <c r="L420" s="405">
        <v>0</v>
      </c>
      <c r="M420" s="405">
        <v>0</v>
      </c>
    </row>
    <row r="421" spans="1:13">
      <c r="A421" s="405" t="s">
        <v>9507</v>
      </c>
      <c r="B421" s="405" t="s">
        <v>8647</v>
      </c>
      <c r="C421" s="405" t="s">
        <v>37</v>
      </c>
      <c r="D421" s="405" t="s">
        <v>9508</v>
      </c>
      <c r="E421" s="405" t="s">
        <v>9509</v>
      </c>
      <c r="F421" s="405">
        <v>0</v>
      </c>
      <c r="G421" s="405">
        <v>0</v>
      </c>
      <c r="H421" s="405">
        <v>0</v>
      </c>
      <c r="I421" s="405">
        <v>5</v>
      </c>
      <c r="J421" s="405">
        <v>0</v>
      </c>
      <c r="K421" s="405">
        <v>5</v>
      </c>
      <c r="L421" s="405">
        <v>3</v>
      </c>
      <c r="M421" s="405">
        <v>2</v>
      </c>
    </row>
    <row r="422" spans="1:13">
      <c r="A422" s="405" t="s">
        <v>9510</v>
      </c>
      <c r="B422" s="405" t="s">
        <v>9511</v>
      </c>
      <c r="C422" s="405" t="s">
        <v>37</v>
      </c>
      <c r="D422" s="405" t="s">
        <v>9512</v>
      </c>
      <c r="F422" s="405">
        <v>0</v>
      </c>
      <c r="G422" s="405">
        <v>0</v>
      </c>
      <c r="H422" s="405">
        <v>0</v>
      </c>
      <c r="I422" s="405">
        <v>0</v>
      </c>
      <c r="J422" s="405">
        <v>0</v>
      </c>
      <c r="K422" s="405">
        <v>0</v>
      </c>
      <c r="L422" s="405">
        <v>0</v>
      </c>
      <c r="M422" s="405">
        <v>0</v>
      </c>
    </row>
    <row r="423" spans="1:13">
      <c r="A423" s="405" t="s">
        <v>9513</v>
      </c>
      <c r="B423" s="405" t="s">
        <v>9514</v>
      </c>
      <c r="C423" s="405" t="s">
        <v>37</v>
      </c>
      <c r="D423" s="5">
        <v>1678504</v>
      </c>
      <c r="F423" s="405">
        <v>0</v>
      </c>
      <c r="G423" s="405">
        <v>0</v>
      </c>
      <c r="H423" s="405">
        <v>0</v>
      </c>
      <c r="I423" s="405">
        <v>0</v>
      </c>
      <c r="J423" s="405">
        <v>0</v>
      </c>
      <c r="K423" s="405">
        <v>0</v>
      </c>
      <c r="L423" s="405">
        <v>0</v>
      </c>
      <c r="M423" s="405">
        <v>0</v>
      </c>
    </row>
    <row r="424" spans="1:13">
      <c r="A424" s="405" t="s">
        <v>7393</v>
      </c>
      <c r="B424" s="405" t="s">
        <v>9515</v>
      </c>
      <c r="C424" s="405" t="s">
        <v>37</v>
      </c>
      <c r="D424" s="5">
        <v>1692383</v>
      </c>
      <c r="E424" s="405" t="s">
        <v>7396</v>
      </c>
      <c r="F424" s="405">
        <v>0</v>
      </c>
      <c r="G424" s="405">
        <v>0</v>
      </c>
      <c r="H424" s="405">
        <v>0</v>
      </c>
      <c r="I424" s="405">
        <v>0</v>
      </c>
      <c r="J424" s="405">
        <v>0</v>
      </c>
      <c r="K424" s="405">
        <v>0</v>
      </c>
      <c r="L424" s="405">
        <v>0</v>
      </c>
      <c r="M424" s="405">
        <v>0</v>
      </c>
    </row>
    <row r="425" spans="1:13">
      <c r="A425" s="405" t="s">
        <v>4830</v>
      </c>
      <c r="B425" s="405" t="s">
        <v>4831</v>
      </c>
      <c r="C425" s="405" t="s">
        <v>37</v>
      </c>
      <c r="D425" s="5">
        <v>2036441</v>
      </c>
      <c r="E425" s="405" t="s">
        <v>4834</v>
      </c>
      <c r="F425" s="405">
        <v>0</v>
      </c>
      <c r="G425" s="405">
        <v>0</v>
      </c>
      <c r="H425" s="405">
        <v>0</v>
      </c>
      <c r="I425" s="405">
        <v>0</v>
      </c>
      <c r="J425" s="405">
        <v>0</v>
      </c>
      <c r="K425" s="405">
        <v>0</v>
      </c>
      <c r="L425" s="405">
        <v>0</v>
      </c>
      <c r="M425" s="405">
        <v>0</v>
      </c>
    </row>
    <row r="426" spans="1:13">
      <c r="A426" s="405" t="s">
        <v>9516</v>
      </c>
      <c r="B426" s="405" t="s">
        <v>9517</v>
      </c>
      <c r="C426" s="405" t="s">
        <v>37</v>
      </c>
      <c r="D426" s="405" t="s">
        <v>9518</v>
      </c>
      <c r="F426" s="405">
        <v>0</v>
      </c>
      <c r="G426" s="405">
        <v>0</v>
      </c>
      <c r="H426" s="405">
        <v>0</v>
      </c>
      <c r="I426" s="405">
        <v>0</v>
      </c>
      <c r="J426" s="405">
        <v>0</v>
      </c>
      <c r="K426" s="405">
        <v>0</v>
      </c>
      <c r="L426" s="405">
        <v>0</v>
      </c>
      <c r="M426" s="405">
        <v>0</v>
      </c>
    </row>
    <row r="427" spans="1:13">
      <c r="A427" s="405" t="s">
        <v>2378</v>
      </c>
      <c r="B427" s="405" t="s">
        <v>4021</v>
      </c>
      <c r="C427" s="405" t="s">
        <v>37</v>
      </c>
      <c r="D427" s="5">
        <v>2257414</v>
      </c>
      <c r="E427" s="405" t="s">
        <v>2380</v>
      </c>
      <c r="F427" s="405">
        <v>0</v>
      </c>
      <c r="G427" s="405">
        <v>0</v>
      </c>
      <c r="H427" s="405">
        <v>0</v>
      </c>
      <c r="I427" s="405">
        <v>2</v>
      </c>
      <c r="J427" s="405">
        <v>0</v>
      </c>
      <c r="K427" s="405">
        <v>2</v>
      </c>
      <c r="L427" s="405">
        <v>2</v>
      </c>
      <c r="M427" s="405">
        <v>0</v>
      </c>
    </row>
    <row r="428" spans="1:13">
      <c r="A428" s="405" t="s">
        <v>9519</v>
      </c>
      <c r="B428" s="405" t="s">
        <v>9520</v>
      </c>
      <c r="C428" s="405" t="s">
        <v>37</v>
      </c>
      <c r="D428" s="405" t="s">
        <v>9521</v>
      </c>
      <c r="F428" s="405">
        <v>2</v>
      </c>
      <c r="G428" s="405">
        <v>2</v>
      </c>
      <c r="H428" s="405">
        <v>4</v>
      </c>
      <c r="I428" s="405">
        <v>0</v>
      </c>
      <c r="J428" s="405">
        <v>0</v>
      </c>
      <c r="K428" s="405">
        <v>8</v>
      </c>
      <c r="L428" s="405">
        <v>5</v>
      </c>
      <c r="M428" s="405">
        <v>3</v>
      </c>
    </row>
    <row r="429" spans="1:13">
      <c r="A429" s="405" t="s">
        <v>4835</v>
      </c>
      <c r="B429" s="405" t="s">
        <v>4836</v>
      </c>
      <c r="C429" s="405" t="s">
        <v>37</v>
      </c>
      <c r="D429" s="405" t="s">
        <v>4839</v>
      </c>
      <c r="E429" s="405" t="s">
        <v>4840</v>
      </c>
      <c r="F429" s="405">
        <v>0</v>
      </c>
      <c r="G429" s="405">
        <v>0</v>
      </c>
      <c r="H429" s="405">
        <v>0</v>
      </c>
      <c r="I429" s="405">
        <v>0</v>
      </c>
      <c r="J429" s="405">
        <v>0</v>
      </c>
      <c r="K429" s="405">
        <v>0</v>
      </c>
      <c r="L429" s="405">
        <v>0</v>
      </c>
      <c r="M429" s="405">
        <v>0</v>
      </c>
    </row>
    <row r="430" spans="1:13">
      <c r="A430" s="405" t="s">
        <v>9522</v>
      </c>
      <c r="B430" s="405" t="s">
        <v>9523</v>
      </c>
      <c r="C430" s="405" t="s">
        <v>37</v>
      </c>
      <c r="D430" s="405" t="s">
        <v>9524</v>
      </c>
      <c r="F430" s="405">
        <v>0</v>
      </c>
      <c r="G430" s="405">
        <v>0</v>
      </c>
      <c r="H430" s="405">
        <v>0</v>
      </c>
      <c r="I430" s="405">
        <v>0</v>
      </c>
      <c r="J430" s="405">
        <v>0</v>
      </c>
      <c r="K430" s="405">
        <v>0</v>
      </c>
      <c r="L430" s="405">
        <v>0</v>
      </c>
      <c r="M430" s="405">
        <v>0</v>
      </c>
    </row>
    <row r="431" spans="1:13">
      <c r="A431" s="405" t="s">
        <v>9525</v>
      </c>
      <c r="B431" s="405" t="s">
        <v>9526</v>
      </c>
      <c r="C431" s="405" t="s">
        <v>37</v>
      </c>
      <c r="D431" s="5">
        <v>2663563</v>
      </c>
      <c r="F431" s="405">
        <v>0</v>
      </c>
      <c r="G431" s="405">
        <v>0</v>
      </c>
      <c r="H431" s="405">
        <v>0</v>
      </c>
      <c r="I431" s="405">
        <v>0</v>
      </c>
      <c r="J431" s="405">
        <v>0</v>
      </c>
      <c r="K431" s="405">
        <v>0</v>
      </c>
      <c r="L431" s="405">
        <v>0</v>
      </c>
      <c r="M431" s="405">
        <v>0</v>
      </c>
    </row>
    <row r="432" spans="1:13">
      <c r="A432" s="405" t="s">
        <v>9527</v>
      </c>
      <c r="B432" s="405" t="s">
        <v>3891</v>
      </c>
      <c r="C432" s="405" t="s">
        <v>37</v>
      </c>
      <c r="D432" s="5">
        <v>2735516</v>
      </c>
      <c r="E432" s="405" t="s">
        <v>9528</v>
      </c>
      <c r="F432" s="405">
        <v>0</v>
      </c>
      <c r="G432" s="405">
        <v>2</v>
      </c>
      <c r="H432" s="405">
        <v>0</v>
      </c>
      <c r="I432" s="405">
        <v>5</v>
      </c>
      <c r="J432" s="405">
        <v>0</v>
      </c>
      <c r="K432" s="405">
        <v>7</v>
      </c>
      <c r="L432" s="405">
        <v>7</v>
      </c>
      <c r="M432" s="405">
        <v>0</v>
      </c>
    </row>
    <row r="433" spans="1:13">
      <c r="A433" s="405" t="s">
        <v>9529</v>
      </c>
      <c r="B433" s="405" t="s">
        <v>9530</v>
      </c>
      <c r="C433" s="405" t="s">
        <v>37</v>
      </c>
      <c r="D433" s="405" t="s">
        <v>9531</v>
      </c>
      <c r="F433" s="405">
        <v>0</v>
      </c>
      <c r="G433" s="405">
        <v>0</v>
      </c>
      <c r="H433" s="405">
        <v>0</v>
      </c>
      <c r="I433" s="405">
        <v>0</v>
      </c>
      <c r="J433" s="405">
        <v>0</v>
      </c>
      <c r="K433" s="405">
        <v>0</v>
      </c>
      <c r="L433" s="405">
        <v>0</v>
      </c>
      <c r="M433" s="405">
        <v>0</v>
      </c>
    </row>
    <row r="434" spans="1:13">
      <c r="A434" s="405" t="s">
        <v>9532</v>
      </c>
      <c r="B434" s="405" t="s">
        <v>9533</v>
      </c>
      <c r="C434" s="405" t="s">
        <v>37</v>
      </c>
      <c r="D434" s="405" t="s">
        <v>9534</v>
      </c>
      <c r="F434" s="405">
        <v>0</v>
      </c>
      <c r="G434" s="405">
        <v>0</v>
      </c>
      <c r="H434" s="405">
        <v>0</v>
      </c>
      <c r="I434" s="405">
        <v>0</v>
      </c>
      <c r="J434" s="405">
        <v>0</v>
      </c>
      <c r="K434" s="405">
        <v>0</v>
      </c>
      <c r="L434" s="405">
        <v>0</v>
      </c>
      <c r="M434" s="405">
        <v>0</v>
      </c>
    </row>
    <row r="435" spans="1:13">
      <c r="A435" s="405" t="s">
        <v>9535</v>
      </c>
      <c r="B435" s="405" t="s">
        <v>3994</v>
      </c>
      <c r="C435" s="405" t="s">
        <v>37</v>
      </c>
      <c r="D435" s="405" t="s">
        <v>9536</v>
      </c>
      <c r="E435" s="405" t="s">
        <v>9537</v>
      </c>
      <c r="F435" s="405">
        <v>0</v>
      </c>
      <c r="G435" s="405">
        <v>0</v>
      </c>
      <c r="H435" s="405">
        <v>0</v>
      </c>
      <c r="I435" s="405">
        <v>0</v>
      </c>
      <c r="J435" s="405">
        <v>0</v>
      </c>
      <c r="K435" s="405">
        <v>0</v>
      </c>
      <c r="L435" s="405">
        <v>0</v>
      </c>
      <c r="M435" s="405">
        <v>0</v>
      </c>
    </row>
    <row r="436" spans="1:13">
      <c r="A436" s="405" t="s">
        <v>9538</v>
      </c>
      <c r="B436" s="405" t="s">
        <v>8664</v>
      </c>
      <c r="C436" s="405" t="s">
        <v>37</v>
      </c>
      <c r="D436" s="405" t="s">
        <v>9539</v>
      </c>
      <c r="E436" s="405" t="s">
        <v>9540</v>
      </c>
      <c r="F436" s="405">
        <v>0</v>
      </c>
      <c r="G436" s="405">
        <v>0</v>
      </c>
      <c r="H436" s="405">
        <v>0</v>
      </c>
      <c r="I436" s="405">
        <v>0</v>
      </c>
      <c r="J436" s="405">
        <v>0</v>
      </c>
      <c r="K436" s="405">
        <v>0</v>
      </c>
      <c r="L436" s="405">
        <v>0</v>
      </c>
      <c r="M436" s="405">
        <v>0</v>
      </c>
    </row>
    <row r="437" spans="1:13">
      <c r="A437" s="405" t="s">
        <v>9541</v>
      </c>
      <c r="B437" s="405" t="s">
        <v>9542</v>
      </c>
      <c r="C437" s="405" t="s">
        <v>37</v>
      </c>
      <c r="D437" s="405" t="s">
        <v>9543</v>
      </c>
      <c r="F437" s="405">
        <v>0</v>
      </c>
      <c r="G437" s="405">
        <v>0</v>
      </c>
      <c r="H437" s="405">
        <v>0</v>
      </c>
      <c r="I437" s="405">
        <v>0</v>
      </c>
      <c r="J437" s="405">
        <v>0</v>
      </c>
      <c r="K437" s="405">
        <v>0</v>
      </c>
      <c r="L437" s="405">
        <v>0</v>
      </c>
      <c r="M437" s="405">
        <v>0</v>
      </c>
    </row>
    <row r="438" spans="1:13">
      <c r="A438" s="405" t="s">
        <v>2273</v>
      </c>
      <c r="B438" s="405" t="s">
        <v>7183</v>
      </c>
      <c r="C438" s="405" t="s">
        <v>37</v>
      </c>
      <c r="D438" s="5">
        <v>37500</v>
      </c>
      <c r="E438" s="405" t="s">
        <v>2275</v>
      </c>
      <c r="F438" s="405">
        <v>0</v>
      </c>
      <c r="G438" s="405">
        <v>0</v>
      </c>
      <c r="H438" s="405">
        <v>0</v>
      </c>
      <c r="I438" s="405">
        <v>0</v>
      </c>
      <c r="J438" s="405">
        <v>0</v>
      </c>
      <c r="K438" s="405">
        <v>0</v>
      </c>
      <c r="L438" s="405">
        <v>0</v>
      </c>
      <c r="M438" s="405">
        <v>0</v>
      </c>
    </row>
    <row r="439" spans="1:13">
      <c r="A439" s="405" t="s">
        <v>9544</v>
      </c>
      <c r="B439" s="405" t="s">
        <v>9544</v>
      </c>
      <c r="C439" s="405" t="s">
        <v>37</v>
      </c>
      <c r="D439" s="5">
        <v>656222</v>
      </c>
      <c r="F439" s="405">
        <v>0</v>
      </c>
      <c r="G439" s="405">
        <v>0</v>
      </c>
      <c r="H439" s="405">
        <v>0</v>
      </c>
      <c r="I439" s="405">
        <v>0</v>
      </c>
      <c r="J439" s="405">
        <v>0</v>
      </c>
      <c r="K439" s="405">
        <v>0</v>
      </c>
      <c r="L439" s="405">
        <v>0</v>
      </c>
      <c r="M439" s="405">
        <v>0</v>
      </c>
    </row>
    <row r="440" spans="1:13">
      <c r="A440" s="405" t="s">
        <v>9545</v>
      </c>
      <c r="B440" s="405" t="s">
        <v>9546</v>
      </c>
      <c r="C440" s="405" t="s">
        <v>37</v>
      </c>
      <c r="D440" s="405" t="s">
        <v>9547</v>
      </c>
      <c r="F440" s="405">
        <v>0</v>
      </c>
      <c r="G440" s="405">
        <v>0</v>
      </c>
      <c r="H440" s="405">
        <v>0</v>
      </c>
      <c r="I440" s="405">
        <v>0</v>
      </c>
      <c r="J440" s="405">
        <v>0</v>
      </c>
      <c r="K440" s="405">
        <v>0</v>
      </c>
      <c r="L440" s="405">
        <v>0</v>
      </c>
      <c r="M440" s="405">
        <v>0</v>
      </c>
    </row>
    <row r="441" spans="1:13">
      <c r="A441" s="405" t="s">
        <v>9548</v>
      </c>
      <c r="B441" s="405" t="s">
        <v>128</v>
      </c>
      <c r="C441" s="405" t="s">
        <v>37</v>
      </c>
      <c r="D441" s="5">
        <v>738035</v>
      </c>
      <c r="E441" s="405" t="s">
        <v>9549</v>
      </c>
      <c r="F441" s="405">
        <v>0</v>
      </c>
      <c r="G441" s="405">
        <v>0</v>
      </c>
      <c r="H441" s="405">
        <v>0</v>
      </c>
      <c r="I441" s="405">
        <v>0</v>
      </c>
      <c r="J441" s="405">
        <v>0</v>
      </c>
      <c r="K441" s="405">
        <v>0</v>
      </c>
      <c r="L441" s="405">
        <v>0</v>
      </c>
      <c r="M441" s="405">
        <v>0</v>
      </c>
    </row>
    <row r="442" spans="1:13">
      <c r="A442" s="405" t="s">
        <v>9550</v>
      </c>
      <c r="B442" s="405" t="s">
        <v>9551</v>
      </c>
      <c r="C442" s="405" t="s">
        <v>37</v>
      </c>
      <c r="E442" s="405" t="s">
        <v>9552</v>
      </c>
      <c r="F442" s="405">
        <v>0</v>
      </c>
      <c r="G442" s="405">
        <v>0</v>
      </c>
      <c r="H442" s="405">
        <v>0</v>
      </c>
      <c r="I442" s="405">
        <v>0</v>
      </c>
      <c r="J442" s="405">
        <v>0</v>
      </c>
      <c r="K442" s="405">
        <v>0</v>
      </c>
      <c r="L442" s="405">
        <v>0</v>
      </c>
      <c r="M442" s="405">
        <v>0</v>
      </c>
    </row>
    <row r="443" spans="1:13">
      <c r="A443" s="405" t="s">
        <v>9553</v>
      </c>
      <c r="B443" s="405" t="s">
        <v>8679</v>
      </c>
      <c r="C443" s="405" t="s">
        <v>37</v>
      </c>
      <c r="D443" s="405" t="s">
        <v>9554</v>
      </c>
      <c r="F443" s="405">
        <v>0</v>
      </c>
      <c r="G443" s="405">
        <v>0</v>
      </c>
      <c r="H443" s="405">
        <v>0</v>
      </c>
      <c r="I443" s="405">
        <v>0</v>
      </c>
      <c r="J443" s="405">
        <v>0</v>
      </c>
      <c r="K443" s="405">
        <v>0</v>
      </c>
      <c r="L443" s="405">
        <v>0</v>
      </c>
      <c r="M443" s="405">
        <v>0</v>
      </c>
    </row>
    <row r="444" spans="1:13">
      <c r="A444" s="405" t="s">
        <v>9555</v>
      </c>
      <c r="B444" s="405" t="s">
        <v>3891</v>
      </c>
      <c r="C444" s="405" t="s">
        <v>37</v>
      </c>
      <c r="D444" s="405" t="s">
        <v>9556</v>
      </c>
      <c r="F444" s="405">
        <v>0</v>
      </c>
      <c r="G444" s="405">
        <v>0</v>
      </c>
      <c r="H444" s="405">
        <v>0</v>
      </c>
      <c r="I444" s="405">
        <v>0</v>
      </c>
      <c r="J444" s="405">
        <v>0</v>
      </c>
      <c r="K444" s="405">
        <v>0</v>
      </c>
      <c r="L444" s="405">
        <v>0</v>
      </c>
      <c r="M444" s="405">
        <v>0</v>
      </c>
    </row>
    <row r="445" spans="1:13">
      <c r="A445" s="405" t="s">
        <v>7409</v>
      </c>
      <c r="B445" s="405" t="s">
        <v>7292</v>
      </c>
      <c r="C445" s="405" t="s">
        <v>37</v>
      </c>
      <c r="D445" s="405" t="s">
        <v>7410</v>
      </c>
      <c r="F445" s="405">
        <v>0</v>
      </c>
      <c r="G445" s="405">
        <v>0</v>
      </c>
      <c r="H445" s="405">
        <v>0</v>
      </c>
      <c r="I445" s="405">
        <v>0</v>
      </c>
      <c r="J445" s="405">
        <v>0</v>
      </c>
      <c r="K445" s="405">
        <v>0</v>
      </c>
      <c r="L445" s="405">
        <v>0</v>
      </c>
      <c r="M445" s="405">
        <v>0</v>
      </c>
    </row>
    <row r="446" spans="1:13">
      <c r="A446" s="405" t="s">
        <v>9557</v>
      </c>
      <c r="B446" s="405" t="s">
        <v>9557</v>
      </c>
      <c r="C446" s="405" t="s">
        <v>37</v>
      </c>
      <c r="D446" s="405" t="s">
        <v>9558</v>
      </c>
      <c r="F446" s="405">
        <v>0</v>
      </c>
      <c r="G446" s="405">
        <v>0</v>
      </c>
      <c r="H446" s="405">
        <v>1</v>
      </c>
      <c r="I446" s="405">
        <v>0</v>
      </c>
      <c r="J446" s="405">
        <v>0</v>
      </c>
      <c r="K446" s="405">
        <v>1</v>
      </c>
      <c r="L446" s="405">
        <v>1</v>
      </c>
      <c r="M446" s="405">
        <v>0</v>
      </c>
    </row>
    <row r="447" spans="1:13">
      <c r="A447" s="405" t="s">
        <v>9559</v>
      </c>
      <c r="B447" s="405" t="s">
        <v>9560</v>
      </c>
      <c r="C447" s="405" t="s">
        <v>37</v>
      </c>
      <c r="D447" s="5">
        <v>1142724</v>
      </c>
      <c r="E447" s="405" t="s">
        <v>9561</v>
      </c>
      <c r="F447" s="405">
        <v>0</v>
      </c>
      <c r="G447" s="405">
        <v>0</v>
      </c>
      <c r="H447" s="405">
        <v>0</v>
      </c>
      <c r="I447" s="405">
        <v>0</v>
      </c>
      <c r="J447" s="405">
        <v>0</v>
      </c>
      <c r="K447" s="405">
        <v>0</v>
      </c>
      <c r="L447" s="405">
        <v>0</v>
      </c>
      <c r="M447" s="405">
        <v>0</v>
      </c>
    </row>
    <row r="448" spans="1:13">
      <c r="A448" s="405" t="s">
        <v>9562</v>
      </c>
      <c r="B448" s="405" t="s">
        <v>4003</v>
      </c>
      <c r="C448" s="405" t="s">
        <v>37</v>
      </c>
      <c r="D448" s="405" t="s">
        <v>9563</v>
      </c>
      <c r="E448" s="405" t="s">
        <v>9564</v>
      </c>
      <c r="F448" s="405">
        <v>0</v>
      </c>
      <c r="G448" s="405">
        <v>0</v>
      </c>
      <c r="H448" s="405">
        <v>0</v>
      </c>
      <c r="I448" s="405">
        <v>0</v>
      </c>
      <c r="J448" s="405">
        <v>0</v>
      </c>
      <c r="K448" s="405">
        <v>0</v>
      </c>
      <c r="L448" s="405">
        <v>0</v>
      </c>
      <c r="M448" s="405">
        <v>0</v>
      </c>
    </row>
    <row r="449" spans="1:13">
      <c r="A449" s="405" t="s">
        <v>9565</v>
      </c>
      <c r="B449" s="405" t="s">
        <v>9566</v>
      </c>
      <c r="C449" s="405" t="s">
        <v>37</v>
      </c>
      <c r="D449" s="405" t="s">
        <v>9567</v>
      </c>
      <c r="F449" s="405">
        <v>0</v>
      </c>
      <c r="G449" s="405">
        <v>0</v>
      </c>
      <c r="H449" s="405">
        <v>0</v>
      </c>
      <c r="I449" s="405">
        <v>0</v>
      </c>
      <c r="J449" s="405">
        <v>0</v>
      </c>
      <c r="K449" s="405">
        <v>0</v>
      </c>
      <c r="L449" s="405">
        <v>0</v>
      </c>
      <c r="M449" s="405">
        <v>0</v>
      </c>
    </row>
    <row r="450" spans="1:13">
      <c r="A450" s="405" t="s">
        <v>9568</v>
      </c>
      <c r="B450" s="405" t="s">
        <v>9569</v>
      </c>
      <c r="C450" s="405" t="s">
        <v>37</v>
      </c>
      <c r="D450" s="405" t="s">
        <v>9570</v>
      </c>
      <c r="F450" s="405">
        <v>0</v>
      </c>
      <c r="G450" s="405">
        <v>0</v>
      </c>
      <c r="H450" s="405">
        <v>0</v>
      </c>
      <c r="I450" s="405">
        <v>0</v>
      </c>
      <c r="J450" s="405">
        <v>0</v>
      </c>
      <c r="K450" s="405">
        <v>0</v>
      </c>
      <c r="L450" s="405">
        <v>0</v>
      </c>
      <c r="M450" s="405">
        <v>0</v>
      </c>
    </row>
    <row r="451" spans="1:13">
      <c r="A451" s="405" t="s">
        <v>9571</v>
      </c>
      <c r="B451" s="405" t="s">
        <v>3891</v>
      </c>
      <c r="C451" s="405" t="s">
        <v>37</v>
      </c>
      <c r="D451" s="5">
        <v>1646393</v>
      </c>
      <c r="E451" s="405" t="s">
        <v>9572</v>
      </c>
      <c r="F451" s="405">
        <v>1</v>
      </c>
      <c r="G451" s="405">
        <v>8</v>
      </c>
      <c r="H451" s="405">
        <v>3</v>
      </c>
      <c r="I451" s="405">
        <v>34</v>
      </c>
      <c r="J451" s="405">
        <v>2</v>
      </c>
      <c r="K451" s="405">
        <v>48</v>
      </c>
      <c r="L451" s="405">
        <v>43</v>
      </c>
      <c r="M451" s="405">
        <v>5</v>
      </c>
    </row>
    <row r="452" spans="1:13">
      <c r="A452" s="405" t="s">
        <v>9573</v>
      </c>
      <c r="B452" s="405" t="s">
        <v>9574</v>
      </c>
      <c r="C452" s="405" t="s">
        <v>37</v>
      </c>
      <c r="D452" s="405" t="s">
        <v>9575</v>
      </c>
      <c r="F452" s="405">
        <v>0</v>
      </c>
      <c r="G452" s="405">
        <v>0</v>
      </c>
      <c r="H452" s="405">
        <v>0</v>
      </c>
      <c r="I452" s="405">
        <v>0</v>
      </c>
      <c r="J452" s="405">
        <v>0</v>
      </c>
      <c r="K452" s="405">
        <v>0</v>
      </c>
      <c r="L452" s="405">
        <v>0</v>
      </c>
      <c r="M452" s="405">
        <v>0</v>
      </c>
    </row>
    <row r="453" spans="1:13">
      <c r="A453" s="405" t="s">
        <v>9576</v>
      </c>
      <c r="B453" s="405" t="s">
        <v>8642</v>
      </c>
      <c r="C453" s="405" t="s">
        <v>37</v>
      </c>
      <c r="D453" s="405" t="s">
        <v>9577</v>
      </c>
      <c r="F453" s="405">
        <v>0</v>
      </c>
      <c r="G453" s="405">
        <v>0</v>
      </c>
      <c r="H453" s="405">
        <v>0</v>
      </c>
      <c r="I453" s="405">
        <v>0</v>
      </c>
      <c r="J453" s="405">
        <v>0</v>
      </c>
      <c r="K453" s="405">
        <v>0</v>
      </c>
      <c r="L453" s="405">
        <v>0</v>
      </c>
      <c r="M453" s="405">
        <v>0</v>
      </c>
    </row>
    <row r="454" spans="1:13">
      <c r="A454" s="405" t="s">
        <v>9578</v>
      </c>
      <c r="B454" s="405" t="s">
        <v>9579</v>
      </c>
      <c r="C454" s="405" t="s">
        <v>37</v>
      </c>
      <c r="D454" s="5">
        <v>1864443</v>
      </c>
      <c r="F454" s="405">
        <v>0</v>
      </c>
      <c r="G454" s="405">
        <v>0</v>
      </c>
      <c r="H454" s="405">
        <v>0</v>
      </c>
      <c r="I454" s="405">
        <v>0</v>
      </c>
      <c r="J454" s="405">
        <v>0</v>
      </c>
      <c r="K454" s="405">
        <v>0</v>
      </c>
      <c r="L454" s="405">
        <v>0</v>
      </c>
      <c r="M454" s="405">
        <v>0</v>
      </c>
    </row>
    <row r="455" spans="1:13">
      <c r="A455" s="405" t="s">
        <v>2170</v>
      </c>
      <c r="B455" s="405" t="s">
        <v>3974</v>
      </c>
      <c r="C455" s="405" t="s">
        <v>37</v>
      </c>
      <c r="D455" s="5">
        <v>1899871</v>
      </c>
      <c r="E455" s="405" t="s">
        <v>2172</v>
      </c>
      <c r="F455" s="405">
        <v>0</v>
      </c>
      <c r="G455" s="405">
        <v>0</v>
      </c>
      <c r="H455" s="405">
        <v>1</v>
      </c>
      <c r="I455" s="405">
        <v>12</v>
      </c>
      <c r="J455" s="405">
        <v>23</v>
      </c>
      <c r="K455" s="405">
        <v>36</v>
      </c>
      <c r="L455" s="405">
        <v>23</v>
      </c>
      <c r="M455" s="405">
        <v>13</v>
      </c>
    </row>
    <row r="456" spans="1:13">
      <c r="A456" s="405" t="s">
        <v>9580</v>
      </c>
      <c r="B456" s="405" t="s">
        <v>9511</v>
      </c>
      <c r="C456" s="405" t="s">
        <v>37</v>
      </c>
      <c r="D456" s="405" t="s">
        <v>9581</v>
      </c>
      <c r="F456" s="405">
        <v>0</v>
      </c>
      <c r="G456" s="405">
        <v>0</v>
      </c>
      <c r="H456" s="405">
        <v>0</v>
      </c>
      <c r="I456" s="405">
        <v>0</v>
      </c>
      <c r="J456" s="405">
        <v>0</v>
      </c>
      <c r="K456" s="405">
        <v>0</v>
      </c>
      <c r="L456" s="405">
        <v>0</v>
      </c>
      <c r="M456" s="405">
        <v>0</v>
      </c>
    </row>
    <row r="457" spans="1:13">
      <c r="A457" s="405" t="s">
        <v>9582</v>
      </c>
      <c r="B457" s="405" t="s">
        <v>9583</v>
      </c>
      <c r="C457" s="405" t="s">
        <v>37</v>
      </c>
      <c r="D457" s="405" t="s">
        <v>9584</v>
      </c>
      <c r="F457" s="405">
        <v>0</v>
      </c>
      <c r="G457" s="405">
        <v>0</v>
      </c>
      <c r="H457" s="405">
        <v>0</v>
      </c>
      <c r="I457" s="405">
        <v>0</v>
      </c>
      <c r="J457" s="405">
        <v>0</v>
      </c>
      <c r="K457" s="405">
        <v>0</v>
      </c>
      <c r="L457" s="405">
        <v>0</v>
      </c>
      <c r="M457" s="405">
        <v>0</v>
      </c>
    </row>
    <row r="458" spans="1:13">
      <c r="A458" s="405" t="s">
        <v>9585</v>
      </c>
      <c r="B458" s="405" t="s">
        <v>8901</v>
      </c>
      <c r="C458" s="405" t="s">
        <v>37</v>
      </c>
      <c r="D458" s="405" t="s">
        <v>9586</v>
      </c>
      <c r="E458" s="405" t="s">
        <v>9587</v>
      </c>
      <c r="F458" s="405">
        <v>0</v>
      </c>
      <c r="G458" s="405">
        <v>0</v>
      </c>
      <c r="H458" s="405">
        <v>0</v>
      </c>
      <c r="I458" s="405">
        <v>0</v>
      </c>
      <c r="J458" s="405">
        <v>0</v>
      </c>
      <c r="K458" s="405">
        <v>0</v>
      </c>
      <c r="L458" s="405">
        <v>0</v>
      </c>
      <c r="M458" s="405">
        <v>0</v>
      </c>
    </row>
    <row r="459" spans="1:13">
      <c r="A459" s="405" t="s">
        <v>9588</v>
      </c>
      <c r="B459" s="405" t="s">
        <v>9589</v>
      </c>
      <c r="C459" s="405" t="s">
        <v>37</v>
      </c>
      <c r="D459" s="405" t="s">
        <v>9590</v>
      </c>
      <c r="F459" s="405">
        <v>0</v>
      </c>
      <c r="G459" s="405">
        <v>0</v>
      </c>
      <c r="H459" s="405">
        <v>0</v>
      </c>
      <c r="I459" s="405">
        <v>0</v>
      </c>
      <c r="J459" s="405">
        <v>0</v>
      </c>
      <c r="K459" s="405">
        <v>0</v>
      </c>
      <c r="L459" s="405">
        <v>0</v>
      </c>
      <c r="M459" s="405">
        <v>0</v>
      </c>
    </row>
    <row r="460" spans="1:13">
      <c r="A460" s="405" t="s">
        <v>9591</v>
      </c>
      <c r="B460" s="405" t="s">
        <v>9592</v>
      </c>
      <c r="C460" s="405" t="s">
        <v>37</v>
      </c>
      <c r="D460" s="5">
        <v>2279359</v>
      </c>
      <c r="F460" s="405">
        <v>0</v>
      </c>
      <c r="G460" s="405">
        <v>0</v>
      </c>
      <c r="H460" s="405">
        <v>0</v>
      </c>
      <c r="I460" s="405">
        <v>0</v>
      </c>
      <c r="J460" s="405">
        <v>0</v>
      </c>
      <c r="K460" s="405">
        <v>0</v>
      </c>
      <c r="L460" s="405">
        <v>0</v>
      </c>
      <c r="M460" s="405">
        <v>0</v>
      </c>
    </row>
    <row r="461" spans="1:13">
      <c r="A461" s="405" t="s">
        <v>9593</v>
      </c>
      <c r="B461" s="405" t="s">
        <v>8579</v>
      </c>
      <c r="C461" s="405" t="s">
        <v>37</v>
      </c>
      <c r="D461" s="405" t="s">
        <v>9594</v>
      </c>
      <c r="E461" s="405" t="s">
        <v>9595</v>
      </c>
      <c r="F461" s="405">
        <v>0</v>
      </c>
      <c r="G461" s="405">
        <v>0</v>
      </c>
      <c r="H461" s="405">
        <v>0</v>
      </c>
      <c r="I461" s="405">
        <v>0</v>
      </c>
      <c r="J461" s="405">
        <v>0</v>
      </c>
      <c r="K461" s="405">
        <v>0</v>
      </c>
      <c r="L461" s="405">
        <v>0</v>
      </c>
      <c r="M461" s="405">
        <v>0</v>
      </c>
    </row>
    <row r="462" spans="1:13">
      <c r="A462" s="405" t="s">
        <v>9596</v>
      </c>
      <c r="B462" s="405" t="s">
        <v>9597</v>
      </c>
      <c r="C462" s="405" t="s">
        <v>37</v>
      </c>
      <c r="D462" s="5">
        <v>2357155</v>
      </c>
      <c r="F462" s="405">
        <v>10</v>
      </c>
      <c r="G462" s="405">
        <v>4</v>
      </c>
      <c r="H462" s="405">
        <v>3</v>
      </c>
      <c r="I462" s="405">
        <v>5</v>
      </c>
      <c r="J462" s="405">
        <v>0</v>
      </c>
      <c r="K462" s="405">
        <v>22</v>
      </c>
      <c r="L462" s="405">
        <v>17</v>
      </c>
      <c r="M462" s="405">
        <v>5</v>
      </c>
    </row>
    <row r="463" spans="1:13">
      <c r="A463" s="405" t="s">
        <v>9598</v>
      </c>
      <c r="B463" s="405" t="s">
        <v>8679</v>
      </c>
      <c r="C463" s="405" t="s">
        <v>37</v>
      </c>
      <c r="D463" s="405" t="s">
        <v>9599</v>
      </c>
      <c r="E463" s="405" t="s">
        <v>9600</v>
      </c>
      <c r="F463" s="405">
        <v>7</v>
      </c>
      <c r="G463" s="405">
        <v>2</v>
      </c>
      <c r="H463" s="405">
        <v>2</v>
      </c>
      <c r="I463" s="405">
        <v>2</v>
      </c>
      <c r="J463" s="405">
        <v>0</v>
      </c>
      <c r="K463" s="405">
        <v>13</v>
      </c>
      <c r="L463" s="405">
        <v>9</v>
      </c>
      <c r="M463" s="405">
        <v>4</v>
      </c>
    </row>
    <row r="464" spans="1:13">
      <c r="A464" s="405" t="s">
        <v>9601</v>
      </c>
      <c r="B464" s="405" t="s">
        <v>3891</v>
      </c>
      <c r="C464" s="405" t="s">
        <v>37</v>
      </c>
      <c r="D464" s="5">
        <v>2369939</v>
      </c>
      <c r="E464" s="405" t="s">
        <v>9602</v>
      </c>
      <c r="F464" s="405">
        <v>10</v>
      </c>
      <c r="G464" s="405">
        <v>15</v>
      </c>
      <c r="H464" s="405">
        <v>4</v>
      </c>
      <c r="I464" s="405">
        <v>3</v>
      </c>
      <c r="J464" s="405">
        <v>0</v>
      </c>
      <c r="K464" s="405">
        <v>32</v>
      </c>
      <c r="L464" s="405">
        <v>22</v>
      </c>
      <c r="M464" s="405">
        <v>10</v>
      </c>
    </row>
    <row r="465" spans="1:13">
      <c r="A465" s="405" t="s">
        <v>9603</v>
      </c>
      <c r="B465" s="405" t="s">
        <v>3891</v>
      </c>
      <c r="C465" s="405" t="s">
        <v>37</v>
      </c>
      <c r="D465" s="405" t="s">
        <v>9604</v>
      </c>
      <c r="E465" s="405" t="s">
        <v>9605</v>
      </c>
      <c r="F465" s="405">
        <v>6</v>
      </c>
      <c r="G465" s="405">
        <v>3</v>
      </c>
      <c r="H465" s="405">
        <v>1</v>
      </c>
      <c r="I465" s="405">
        <v>5</v>
      </c>
      <c r="J465" s="405">
        <v>0</v>
      </c>
      <c r="K465" s="405">
        <v>15</v>
      </c>
      <c r="L465" s="405">
        <v>14</v>
      </c>
      <c r="M465" s="405">
        <v>1</v>
      </c>
    </row>
    <row r="466" spans="1:13">
      <c r="A466" s="405" t="s">
        <v>9606</v>
      </c>
      <c r="B466" s="405" t="s">
        <v>7123</v>
      </c>
      <c r="C466" s="405" t="s">
        <v>37</v>
      </c>
      <c r="D466" s="5">
        <v>2380896</v>
      </c>
      <c r="F466" s="405">
        <v>4</v>
      </c>
      <c r="G466" s="405">
        <v>1</v>
      </c>
      <c r="H466" s="405">
        <v>4</v>
      </c>
      <c r="I466" s="405">
        <v>4</v>
      </c>
      <c r="J466" s="405">
        <v>0</v>
      </c>
      <c r="K466" s="405">
        <v>13</v>
      </c>
      <c r="L466" s="405">
        <v>12</v>
      </c>
      <c r="M466" s="405">
        <v>1</v>
      </c>
    </row>
    <row r="467" spans="1:13">
      <c r="A467" s="405" t="s">
        <v>9607</v>
      </c>
      <c r="B467" s="405" t="s">
        <v>9608</v>
      </c>
      <c r="C467" s="405" t="s">
        <v>37</v>
      </c>
      <c r="D467" s="405" t="s">
        <v>9609</v>
      </c>
      <c r="F467" s="405">
        <v>0</v>
      </c>
      <c r="G467" s="405">
        <v>0</v>
      </c>
      <c r="H467" s="405">
        <v>0</v>
      </c>
      <c r="I467" s="405">
        <v>0</v>
      </c>
      <c r="J467" s="405">
        <v>0</v>
      </c>
      <c r="K467" s="405">
        <v>0</v>
      </c>
      <c r="L467" s="405">
        <v>0</v>
      </c>
      <c r="M467" s="405">
        <v>0</v>
      </c>
    </row>
    <row r="468" spans="1:13">
      <c r="A468" s="405" t="s">
        <v>9610</v>
      </c>
      <c r="B468" s="405" t="s">
        <v>8664</v>
      </c>
      <c r="C468" s="405" t="s">
        <v>37</v>
      </c>
      <c r="D468" s="5">
        <v>2467458</v>
      </c>
      <c r="F468" s="405">
        <v>0</v>
      </c>
      <c r="G468" s="405">
        <v>0</v>
      </c>
      <c r="H468" s="405">
        <v>0</v>
      </c>
      <c r="I468" s="405">
        <v>0</v>
      </c>
      <c r="J468" s="405">
        <v>0</v>
      </c>
      <c r="K468" s="405">
        <v>0</v>
      </c>
      <c r="L468" s="405">
        <v>0</v>
      </c>
      <c r="M468" s="405">
        <v>0</v>
      </c>
    </row>
    <row r="469" spans="1:13">
      <c r="A469" s="405" t="s">
        <v>9611</v>
      </c>
      <c r="B469" s="405" t="s">
        <v>9396</v>
      </c>
      <c r="C469" s="405" t="s">
        <v>37</v>
      </c>
      <c r="D469" s="405" t="s">
        <v>9612</v>
      </c>
      <c r="F469" s="405">
        <v>0</v>
      </c>
      <c r="G469" s="405">
        <v>0</v>
      </c>
      <c r="H469" s="405">
        <v>0</v>
      </c>
      <c r="I469" s="405">
        <v>0</v>
      </c>
      <c r="J469" s="405">
        <v>0</v>
      </c>
      <c r="K469" s="405">
        <v>0</v>
      </c>
      <c r="L469" s="405">
        <v>0</v>
      </c>
      <c r="M469" s="405">
        <v>0</v>
      </c>
    </row>
    <row r="470" spans="1:13">
      <c r="A470" s="405" t="s">
        <v>9613</v>
      </c>
      <c r="B470" s="405" t="s">
        <v>4113</v>
      </c>
      <c r="C470" s="405" t="s">
        <v>37</v>
      </c>
      <c r="D470" s="405" t="s">
        <v>9614</v>
      </c>
      <c r="F470" s="405">
        <v>1</v>
      </c>
      <c r="G470" s="405">
        <v>0</v>
      </c>
      <c r="H470" s="405">
        <v>4</v>
      </c>
      <c r="I470" s="405">
        <v>1</v>
      </c>
      <c r="J470" s="405">
        <v>0</v>
      </c>
      <c r="K470" s="405">
        <v>6</v>
      </c>
      <c r="L470" s="405">
        <v>6</v>
      </c>
      <c r="M470" s="405">
        <v>0</v>
      </c>
    </row>
    <row r="471" spans="1:13">
      <c r="A471" s="405" t="s">
        <v>9615</v>
      </c>
      <c r="B471" s="405" t="s">
        <v>9616</v>
      </c>
      <c r="C471" s="405" t="s">
        <v>37</v>
      </c>
      <c r="D471" s="405" t="s">
        <v>9617</v>
      </c>
      <c r="F471" s="405">
        <v>0</v>
      </c>
      <c r="G471" s="405">
        <v>0</v>
      </c>
      <c r="H471" s="405">
        <v>0</v>
      </c>
      <c r="I471" s="405">
        <v>0</v>
      </c>
      <c r="J471" s="405">
        <v>0</v>
      </c>
      <c r="K471" s="405">
        <v>0</v>
      </c>
      <c r="L471" s="405">
        <v>0</v>
      </c>
      <c r="M471" s="405">
        <v>0</v>
      </c>
    </row>
    <row r="472" spans="1:13">
      <c r="A472" s="405" t="s">
        <v>9618</v>
      </c>
      <c r="B472" s="405" t="s">
        <v>8664</v>
      </c>
      <c r="C472" s="405" t="s">
        <v>37</v>
      </c>
      <c r="D472" s="405" t="s">
        <v>9619</v>
      </c>
      <c r="E472" s="405" t="s">
        <v>9620</v>
      </c>
      <c r="F472" s="405">
        <v>0</v>
      </c>
      <c r="G472" s="405">
        <v>0</v>
      </c>
      <c r="H472" s="405">
        <v>0</v>
      </c>
      <c r="I472" s="405">
        <v>0</v>
      </c>
      <c r="J472" s="405">
        <v>0</v>
      </c>
      <c r="K472" s="405">
        <v>0</v>
      </c>
      <c r="L472" s="405">
        <v>0</v>
      </c>
      <c r="M472" s="405">
        <v>0</v>
      </c>
    </row>
    <row r="473" spans="1:13">
      <c r="A473" s="405" t="s">
        <v>4847</v>
      </c>
      <c r="B473" s="405" t="s">
        <v>4848</v>
      </c>
      <c r="C473" s="405" t="s">
        <v>37</v>
      </c>
      <c r="D473" s="405" t="s">
        <v>4851</v>
      </c>
      <c r="E473" s="405" t="s">
        <v>4852</v>
      </c>
      <c r="F473" s="405">
        <v>0</v>
      </c>
      <c r="G473" s="405">
        <v>0</v>
      </c>
      <c r="H473" s="405">
        <v>0</v>
      </c>
      <c r="I473" s="405">
        <v>0</v>
      </c>
      <c r="J473" s="405">
        <v>0</v>
      </c>
      <c r="K473" s="405">
        <v>0</v>
      </c>
      <c r="L473" s="405">
        <v>0</v>
      </c>
      <c r="M473" s="405">
        <v>0</v>
      </c>
    </row>
    <row r="474" spans="1:13">
      <c r="A474" s="405" t="s">
        <v>9621</v>
      </c>
      <c r="B474" s="405" t="s">
        <v>4848</v>
      </c>
      <c r="C474" s="405" t="s">
        <v>37</v>
      </c>
      <c r="D474" s="405" t="s">
        <v>9622</v>
      </c>
      <c r="E474" s="405" t="s">
        <v>9623</v>
      </c>
      <c r="F474" s="405">
        <v>0</v>
      </c>
      <c r="G474" s="405">
        <v>0</v>
      </c>
      <c r="H474" s="405">
        <v>0</v>
      </c>
      <c r="I474" s="405">
        <v>0</v>
      </c>
      <c r="J474" s="405">
        <v>0</v>
      </c>
      <c r="K474" s="405">
        <v>0</v>
      </c>
      <c r="L474" s="405">
        <v>0</v>
      </c>
      <c r="M474" s="405">
        <v>0</v>
      </c>
    </row>
    <row r="475" spans="1:13">
      <c r="A475" s="405" t="s">
        <v>9624</v>
      </c>
      <c r="B475" s="405" t="s">
        <v>9625</v>
      </c>
      <c r="C475" s="405" t="s">
        <v>37</v>
      </c>
      <c r="D475" s="405" t="s">
        <v>9626</v>
      </c>
      <c r="F475" s="405">
        <v>0</v>
      </c>
      <c r="G475" s="405">
        <v>0</v>
      </c>
      <c r="H475" s="405">
        <v>0</v>
      </c>
      <c r="I475" s="405">
        <v>0</v>
      </c>
      <c r="J475" s="405">
        <v>0</v>
      </c>
      <c r="K475" s="405">
        <v>0</v>
      </c>
      <c r="L475" s="405">
        <v>0</v>
      </c>
      <c r="M475" s="405">
        <v>0</v>
      </c>
    </row>
    <row r="476" spans="1:13">
      <c r="A476" s="405" t="s">
        <v>9627</v>
      </c>
      <c r="B476" s="405">
        <v>10.230700000000001</v>
      </c>
      <c r="C476" s="405" t="s">
        <v>37</v>
      </c>
      <c r="D476" s="405" t="s">
        <v>9628</v>
      </c>
      <c r="F476" s="405">
        <v>0</v>
      </c>
      <c r="G476" s="405">
        <v>0</v>
      </c>
      <c r="H476" s="405">
        <v>0</v>
      </c>
      <c r="I476" s="405">
        <v>2</v>
      </c>
      <c r="J476" s="405">
        <v>0</v>
      </c>
      <c r="K476" s="405">
        <v>2</v>
      </c>
      <c r="L476" s="405">
        <v>1</v>
      </c>
      <c r="M476" s="405">
        <v>1</v>
      </c>
    </row>
    <row r="477" spans="1:13">
      <c r="A477" s="405" t="s">
        <v>9629</v>
      </c>
      <c r="B477" s="405" t="s">
        <v>9630</v>
      </c>
      <c r="C477" s="405" t="s">
        <v>37</v>
      </c>
      <c r="D477" s="405" t="s">
        <v>9631</v>
      </c>
      <c r="F477" s="405">
        <v>2</v>
      </c>
      <c r="G477" s="405">
        <v>0</v>
      </c>
      <c r="H477" s="405">
        <v>3</v>
      </c>
      <c r="I477" s="405">
        <v>2</v>
      </c>
      <c r="J477" s="405">
        <v>0</v>
      </c>
      <c r="K477" s="405">
        <v>7</v>
      </c>
      <c r="L477" s="405">
        <v>6</v>
      </c>
      <c r="M477" s="405">
        <v>1</v>
      </c>
    </row>
    <row r="478" spans="1:13">
      <c r="A478" s="405" t="s">
        <v>9632</v>
      </c>
      <c r="B478" s="405" t="s">
        <v>9630</v>
      </c>
      <c r="C478" s="405" t="s">
        <v>37</v>
      </c>
      <c r="D478" s="405" t="s">
        <v>9633</v>
      </c>
      <c r="F478" s="405">
        <v>4</v>
      </c>
      <c r="G478" s="405">
        <v>6</v>
      </c>
      <c r="H478" s="405">
        <v>5</v>
      </c>
      <c r="I478" s="405">
        <v>4</v>
      </c>
      <c r="J478" s="405">
        <v>5</v>
      </c>
      <c r="K478" s="405">
        <v>24</v>
      </c>
      <c r="L478" s="405">
        <v>16</v>
      </c>
      <c r="M478" s="405">
        <v>8</v>
      </c>
    </row>
    <row r="479" spans="1:13">
      <c r="A479" s="405" t="s">
        <v>2096</v>
      </c>
      <c r="B479" s="405" t="s">
        <v>2096</v>
      </c>
      <c r="C479" s="405" t="s">
        <v>37</v>
      </c>
      <c r="D479" s="405" t="s">
        <v>2097</v>
      </c>
      <c r="F479" s="405">
        <v>0</v>
      </c>
      <c r="G479" s="405">
        <v>0</v>
      </c>
      <c r="H479" s="405">
        <v>0</v>
      </c>
      <c r="I479" s="405">
        <v>0</v>
      </c>
      <c r="J479" s="405">
        <v>0</v>
      </c>
      <c r="K479" s="405">
        <v>0</v>
      </c>
      <c r="L479" s="405">
        <v>0</v>
      </c>
      <c r="M479" s="405">
        <v>0</v>
      </c>
    </row>
    <row r="480" spans="1:13">
      <c r="A480" s="405" t="s">
        <v>9634</v>
      </c>
      <c r="B480" s="405" t="s">
        <v>8817</v>
      </c>
      <c r="C480" s="405" t="s">
        <v>37</v>
      </c>
      <c r="D480" s="405" t="s">
        <v>9635</v>
      </c>
      <c r="E480" s="405" t="s">
        <v>9636</v>
      </c>
      <c r="F480" s="405">
        <v>1</v>
      </c>
      <c r="G480" s="405">
        <v>0</v>
      </c>
      <c r="H480" s="405">
        <v>0</v>
      </c>
      <c r="I480" s="405">
        <v>0</v>
      </c>
      <c r="J480" s="405">
        <v>0</v>
      </c>
      <c r="K480" s="405">
        <v>1</v>
      </c>
      <c r="L480" s="405">
        <v>1</v>
      </c>
      <c r="M480" s="405">
        <v>0</v>
      </c>
    </row>
    <row r="481" spans="1:13">
      <c r="A481" s="405" t="s">
        <v>9637</v>
      </c>
      <c r="B481" s="405" t="s">
        <v>9638</v>
      </c>
      <c r="C481" s="405" t="s">
        <v>37</v>
      </c>
      <c r="D481" s="405" t="s">
        <v>9639</v>
      </c>
      <c r="E481" s="405" t="s">
        <v>9640</v>
      </c>
      <c r="F481" s="405">
        <v>0</v>
      </c>
      <c r="G481" s="405">
        <v>0</v>
      </c>
      <c r="H481" s="405">
        <v>0</v>
      </c>
      <c r="I481" s="405">
        <v>0</v>
      </c>
      <c r="J481" s="405">
        <v>0</v>
      </c>
      <c r="K481" s="405">
        <v>0</v>
      </c>
      <c r="L481" s="405">
        <v>0</v>
      </c>
      <c r="M481" s="405">
        <v>0</v>
      </c>
    </row>
    <row r="482" spans="1:13">
      <c r="A482" s="405" t="s">
        <v>9641</v>
      </c>
      <c r="B482" s="405" t="s">
        <v>8664</v>
      </c>
      <c r="C482" s="405" t="s">
        <v>37</v>
      </c>
      <c r="D482" s="405" t="s">
        <v>9642</v>
      </c>
      <c r="E482" s="405" t="s">
        <v>9643</v>
      </c>
      <c r="F482" s="405">
        <v>0</v>
      </c>
      <c r="G482" s="405">
        <v>0</v>
      </c>
      <c r="H482" s="405">
        <v>0</v>
      </c>
      <c r="I482" s="405">
        <v>0</v>
      </c>
      <c r="J482" s="405">
        <v>0</v>
      </c>
      <c r="K482" s="405">
        <v>0</v>
      </c>
      <c r="L482" s="405">
        <v>0</v>
      </c>
      <c r="M482" s="405">
        <v>0</v>
      </c>
    </row>
    <row r="483" spans="1:13">
      <c r="A483" s="405" t="s">
        <v>9644</v>
      </c>
      <c r="B483" s="405" t="s">
        <v>9644</v>
      </c>
      <c r="C483" s="405" t="s">
        <v>37</v>
      </c>
      <c r="D483" s="405" t="s">
        <v>9645</v>
      </c>
      <c r="F483" s="405">
        <v>0</v>
      </c>
      <c r="G483" s="405">
        <v>0</v>
      </c>
      <c r="H483" s="405">
        <v>0</v>
      </c>
      <c r="I483" s="405">
        <v>0</v>
      </c>
      <c r="J483" s="405">
        <v>0</v>
      </c>
      <c r="K483" s="405">
        <v>0</v>
      </c>
      <c r="L483" s="405">
        <v>0</v>
      </c>
      <c r="M483" s="405">
        <v>0</v>
      </c>
    </row>
    <row r="484" spans="1:13">
      <c r="A484" s="405" t="s">
        <v>9646</v>
      </c>
      <c r="B484" s="405" t="s">
        <v>9647</v>
      </c>
      <c r="C484" s="405" t="s">
        <v>37</v>
      </c>
      <c r="D484" s="5">
        <v>21459</v>
      </c>
      <c r="F484" s="405">
        <v>0</v>
      </c>
      <c r="G484" s="405">
        <v>0</v>
      </c>
      <c r="H484" s="405">
        <v>1</v>
      </c>
      <c r="I484" s="405">
        <v>0</v>
      </c>
      <c r="J484" s="405">
        <v>0</v>
      </c>
      <c r="K484" s="405">
        <v>1</v>
      </c>
      <c r="L484" s="405">
        <v>1</v>
      </c>
      <c r="M484" s="405">
        <v>0</v>
      </c>
    </row>
    <row r="485" spans="1:13">
      <c r="A485" s="405" t="s">
        <v>9648</v>
      </c>
      <c r="B485" s="405" t="s">
        <v>9649</v>
      </c>
      <c r="C485" s="405" t="s">
        <v>37</v>
      </c>
      <c r="D485" s="5">
        <v>171574</v>
      </c>
      <c r="F485" s="405">
        <v>0</v>
      </c>
      <c r="G485" s="405">
        <v>0</v>
      </c>
      <c r="H485" s="405">
        <v>0</v>
      </c>
      <c r="I485" s="405">
        <v>0</v>
      </c>
      <c r="J485" s="405">
        <v>0</v>
      </c>
      <c r="K485" s="405">
        <v>0</v>
      </c>
      <c r="L485" s="405">
        <v>0</v>
      </c>
      <c r="M485" s="405">
        <v>0</v>
      </c>
    </row>
    <row r="486" spans="1:13">
      <c r="A486" s="405" t="s">
        <v>9650</v>
      </c>
      <c r="B486" s="405" t="s">
        <v>9651</v>
      </c>
      <c r="C486" s="405" t="s">
        <v>37</v>
      </c>
      <c r="D486" s="5">
        <v>785912</v>
      </c>
      <c r="F486" s="405">
        <v>0</v>
      </c>
      <c r="G486" s="405">
        <v>0</v>
      </c>
      <c r="H486" s="405">
        <v>0</v>
      </c>
      <c r="I486" s="405">
        <v>0</v>
      </c>
      <c r="J486" s="405">
        <v>0</v>
      </c>
      <c r="K486" s="405">
        <v>0</v>
      </c>
      <c r="L486" s="405">
        <v>0</v>
      </c>
      <c r="M486" s="405">
        <v>0</v>
      </c>
    </row>
    <row r="487" spans="1:13">
      <c r="A487" s="405" t="s">
        <v>2462</v>
      </c>
      <c r="B487" s="405" t="s">
        <v>2462</v>
      </c>
      <c r="C487" s="405" t="s">
        <v>37</v>
      </c>
      <c r="D487" s="5">
        <v>795774</v>
      </c>
      <c r="F487" s="405">
        <v>0</v>
      </c>
      <c r="G487" s="405">
        <v>0</v>
      </c>
      <c r="H487" s="405">
        <v>0</v>
      </c>
      <c r="I487" s="405">
        <v>0</v>
      </c>
      <c r="J487" s="405">
        <v>0</v>
      </c>
      <c r="K487" s="405">
        <v>0</v>
      </c>
      <c r="L487" s="405">
        <v>0</v>
      </c>
      <c r="M487" s="405">
        <v>0</v>
      </c>
    </row>
    <row r="488" spans="1:13">
      <c r="A488" s="405" t="s">
        <v>9652</v>
      </c>
      <c r="B488" s="405" t="s">
        <v>8664</v>
      </c>
      <c r="C488" s="405" t="s">
        <v>37</v>
      </c>
      <c r="D488" s="405" t="s">
        <v>9653</v>
      </c>
      <c r="E488" s="405" t="s">
        <v>9654</v>
      </c>
      <c r="F488" s="405">
        <v>0</v>
      </c>
      <c r="G488" s="405">
        <v>0</v>
      </c>
      <c r="H488" s="405">
        <v>0</v>
      </c>
      <c r="I488" s="405">
        <v>0</v>
      </c>
      <c r="J488" s="405">
        <v>0</v>
      </c>
      <c r="K488" s="405">
        <v>0</v>
      </c>
      <c r="L488" s="405">
        <v>0</v>
      </c>
      <c r="M488" s="405">
        <v>0</v>
      </c>
    </row>
    <row r="489" spans="1:13">
      <c r="A489" s="405" t="s">
        <v>9655</v>
      </c>
      <c r="B489" s="405" t="s">
        <v>8679</v>
      </c>
      <c r="C489" s="405" t="s">
        <v>37</v>
      </c>
      <c r="D489" s="5">
        <v>798696</v>
      </c>
      <c r="E489" s="405" t="s">
        <v>9656</v>
      </c>
      <c r="F489" s="405">
        <v>0</v>
      </c>
      <c r="G489" s="405">
        <v>0</v>
      </c>
      <c r="H489" s="405">
        <v>0</v>
      </c>
      <c r="I489" s="405">
        <v>1</v>
      </c>
      <c r="J489" s="405">
        <v>0</v>
      </c>
      <c r="K489" s="405">
        <v>1</v>
      </c>
      <c r="L489" s="405">
        <v>1</v>
      </c>
      <c r="M489" s="405">
        <v>0</v>
      </c>
    </row>
    <row r="490" spans="1:13">
      <c r="A490" s="405" t="s">
        <v>9657</v>
      </c>
      <c r="B490" s="405" t="s">
        <v>9658</v>
      </c>
      <c r="C490" s="405" t="s">
        <v>37</v>
      </c>
      <c r="D490" s="5">
        <v>812575</v>
      </c>
      <c r="E490" s="405" t="s">
        <v>9659</v>
      </c>
      <c r="F490" s="405">
        <v>0</v>
      </c>
      <c r="G490" s="405">
        <v>2</v>
      </c>
      <c r="H490" s="405">
        <v>1</v>
      </c>
      <c r="I490" s="405">
        <v>9</v>
      </c>
      <c r="J490" s="405">
        <v>7</v>
      </c>
      <c r="K490" s="405">
        <v>19</v>
      </c>
      <c r="L490" s="405">
        <v>14</v>
      </c>
      <c r="M490" s="405">
        <v>5</v>
      </c>
    </row>
    <row r="491" spans="1:13">
      <c r="A491" s="405" t="s">
        <v>2205</v>
      </c>
      <c r="B491" s="405" t="s">
        <v>7183</v>
      </c>
      <c r="C491" s="405" t="s">
        <v>37</v>
      </c>
      <c r="D491" s="5">
        <v>815497</v>
      </c>
      <c r="E491" s="405" t="s">
        <v>2207</v>
      </c>
      <c r="F491" s="405">
        <v>0</v>
      </c>
      <c r="G491" s="405">
        <v>0</v>
      </c>
      <c r="H491" s="405">
        <v>0</v>
      </c>
      <c r="I491" s="405">
        <v>0</v>
      </c>
      <c r="J491" s="405">
        <v>0</v>
      </c>
      <c r="K491" s="405">
        <v>0</v>
      </c>
      <c r="L491" s="405">
        <v>0</v>
      </c>
      <c r="M491" s="405">
        <v>0</v>
      </c>
    </row>
    <row r="492" spans="1:13">
      <c r="A492" s="405" t="s">
        <v>6983</v>
      </c>
      <c r="B492" s="405" t="s">
        <v>9660</v>
      </c>
      <c r="C492" s="405" t="s">
        <v>37</v>
      </c>
      <c r="D492" s="5">
        <v>825358</v>
      </c>
      <c r="F492" s="405">
        <v>0</v>
      </c>
      <c r="G492" s="405">
        <v>7</v>
      </c>
      <c r="H492" s="405">
        <v>18</v>
      </c>
      <c r="I492" s="405">
        <v>4</v>
      </c>
      <c r="J492" s="405">
        <v>9</v>
      </c>
      <c r="K492" s="405">
        <v>38</v>
      </c>
      <c r="L492" s="405">
        <v>30</v>
      </c>
      <c r="M492" s="405">
        <v>8</v>
      </c>
    </row>
    <row r="493" spans="1:13">
      <c r="A493" s="405" t="s">
        <v>9661</v>
      </c>
      <c r="B493" s="405" t="s">
        <v>3891</v>
      </c>
      <c r="C493" s="405" t="s">
        <v>37</v>
      </c>
      <c r="D493" s="5">
        <v>831202</v>
      </c>
      <c r="E493" s="405" t="s">
        <v>9662</v>
      </c>
      <c r="F493" s="405">
        <v>2</v>
      </c>
      <c r="G493" s="405">
        <v>1</v>
      </c>
      <c r="H493" s="405">
        <v>2</v>
      </c>
      <c r="I493" s="405">
        <v>11</v>
      </c>
      <c r="J493" s="405">
        <v>0</v>
      </c>
      <c r="K493" s="405">
        <v>16</v>
      </c>
      <c r="L493" s="405">
        <v>12</v>
      </c>
      <c r="M493" s="405">
        <v>4</v>
      </c>
    </row>
    <row r="494" spans="1:13">
      <c r="A494" s="405" t="s">
        <v>7439</v>
      </c>
      <c r="B494" s="405" t="s">
        <v>7145</v>
      </c>
      <c r="C494" s="405" t="s">
        <v>37</v>
      </c>
      <c r="D494" s="405" t="s">
        <v>7440</v>
      </c>
      <c r="E494" s="405" t="s">
        <v>7441</v>
      </c>
      <c r="F494" s="405">
        <v>2</v>
      </c>
      <c r="G494" s="405">
        <v>0</v>
      </c>
      <c r="H494" s="405">
        <v>1</v>
      </c>
      <c r="I494" s="405">
        <v>0</v>
      </c>
      <c r="J494" s="405">
        <v>6</v>
      </c>
      <c r="K494" s="405">
        <v>9</v>
      </c>
      <c r="L494" s="405">
        <v>6</v>
      </c>
      <c r="M494" s="405">
        <v>3</v>
      </c>
    </row>
    <row r="495" spans="1:13">
      <c r="A495" s="405" t="s">
        <v>9663</v>
      </c>
      <c r="B495" s="405" t="s">
        <v>9664</v>
      </c>
      <c r="C495" s="405" t="s">
        <v>37</v>
      </c>
      <c r="D495" s="405" t="s">
        <v>9665</v>
      </c>
      <c r="F495" s="405">
        <v>0</v>
      </c>
      <c r="G495" s="405">
        <v>0</v>
      </c>
      <c r="H495" s="405">
        <v>0</v>
      </c>
      <c r="I495" s="405">
        <v>0</v>
      </c>
      <c r="J495" s="405">
        <v>0</v>
      </c>
      <c r="K495" s="405">
        <v>0</v>
      </c>
      <c r="L495" s="405">
        <v>0</v>
      </c>
      <c r="M495" s="405">
        <v>0</v>
      </c>
    </row>
    <row r="496" spans="1:13">
      <c r="A496" s="405" t="s">
        <v>4403</v>
      </c>
      <c r="B496" s="405" t="s">
        <v>4404</v>
      </c>
      <c r="C496" s="405" t="s">
        <v>37</v>
      </c>
      <c r="D496" s="5">
        <v>1286659</v>
      </c>
      <c r="E496" s="405" t="s">
        <v>4407</v>
      </c>
      <c r="F496" s="405">
        <v>0</v>
      </c>
      <c r="G496" s="405">
        <v>0</v>
      </c>
      <c r="H496" s="405">
        <v>0</v>
      </c>
      <c r="I496" s="405">
        <v>0</v>
      </c>
      <c r="J496" s="405">
        <v>0</v>
      </c>
      <c r="K496" s="405">
        <v>0</v>
      </c>
      <c r="L496" s="405">
        <v>0</v>
      </c>
      <c r="M496" s="405">
        <v>0</v>
      </c>
    </row>
    <row r="497" spans="1:13">
      <c r="A497" s="405" t="s">
        <v>9666</v>
      </c>
      <c r="B497" s="405" t="s">
        <v>9667</v>
      </c>
      <c r="C497" s="405" t="s">
        <v>37</v>
      </c>
      <c r="D497" s="405" t="s">
        <v>9668</v>
      </c>
      <c r="F497" s="405">
        <v>0</v>
      </c>
      <c r="G497" s="405">
        <v>0</v>
      </c>
      <c r="H497" s="405">
        <v>0</v>
      </c>
      <c r="I497" s="405">
        <v>0</v>
      </c>
      <c r="J497" s="405">
        <v>0</v>
      </c>
      <c r="K497" s="405">
        <v>0</v>
      </c>
      <c r="L497" s="405">
        <v>0</v>
      </c>
      <c r="M497" s="405">
        <v>0</v>
      </c>
    </row>
    <row r="498" spans="1:13">
      <c r="A498" s="405" t="s">
        <v>9669</v>
      </c>
      <c r="B498" s="405">
        <v>10.230700000000001</v>
      </c>
      <c r="C498" s="405" t="s">
        <v>37</v>
      </c>
      <c r="D498" s="405" t="s">
        <v>9670</v>
      </c>
      <c r="F498" s="405">
        <v>0</v>
      </c>
      <c r="G498" s="405">
        <v>0</v>
      </c>
      <c r="H498" s="405">
        <v>9</v>
      </c>
      <c r="I498" s="405">
        <v>0</v>
      </c>
      <c r="J498" s="405">
        <v>0</v>
      </c>
      <c r="K498" s="405">
        <v>9</v>
      </c>
      <c r="L498" s="405">
        <v>9</v>
      </c>
      <c r="M498" s="405">
        <v>0</v>
      </c>
    </row>
    <row r="499" spans="1:13">
      <c r="A499" s="405" t="s">
        <v>9671</v>
      </c>
      <c r="B499" s="405" t="s">
        <v>9672</v>
      </c>
      <c r="C499" s="405" t="s">
        <v>37</v>
      </c>
      <c r="D499" s="405" t="s">
        <v>9673</v>
      </c>
      <c r="F499" s="405">
        <v>0</v>
      </c>
      <c r="G499" s="405">
        <v>0</v>
      </c>
      <c r="H499" s="405">
        <v>0</v>
      </c>
      <c r="I499" s="405">
        <v>0</v>
      </c>
      <c r="J499" s="405">
        <v>0</v>
      </c>
      <c r="K499" s="405">
        <v>0</v>
      </c>
      <c r="L499" s="405">
        <v>0</v>
      </c>
      <c r="M499" s="405">
        <v>0</v>
      </c>
    </row>
    <row r="500" spans="1:13">
      <c r="A500" s="405" t="s">
        <v>9674</v>
      </c>
      <c r="B500" s="405" t="s">
        <v>128</v>
      </c>
      <c r="C500" s="405" t="s">
        <v>37</v>
      </c>
      <c r="D500" s="405" t="s">
        <v>9675</v>
      </c>
      <c r="E500" s="405" t="s">
        <v>9676</v>
      </c>
      <c r="F500" s="405">
        <v>0</v>
      </c>
      <c r="G500" s="405">
        <v>8</v>
      </c>
      <c r="H500" s="405">
        <v>31</v>
      </c>
      <c r="I500" s="405">
        <v>27</v>
      </c>
      <c r="J500" s="405">
        <v>12</v>
      </c>
      <c r="K500" s="405">
        <v>78</v>
      </c>
      <c r="L500" s="405">
        <v>55</v>
      </c>
      <c r="M500" s="405">
        <v>23</v>
      </c>
    </row>
    <row r="501" spans="1:13">
      <c r="A501" s="405" t="s">
        <v>9677</v>
      </c>
      <c r="B501" s="405" t="s">
        <v>9678</v>
      </c>
      <c r="C501" s="405" t="s">
        <v>37</v>
      </c>
      <c r="D501" s="405" t="s">
        <v>9679</v>
      </c>
      <c r="F501" s="405">
        <v>0</v>
      </c>
      <c r="G501" s="405">
        <v>0</v>
      </c>
      <c r="H501" s="405">
        <v>0</v>
      </c>
      <c r="I501" s="405">
        <v>0</v>
      </c>
      <c r="J501" s="405">
        <v>0</v>
      </c>
      <c r="K501" s="405">
        <v>0</v>
      </c>
      <c r="L501" s="405">
        <v>0</v>
      </c>
      <c r="M501" s="405">
        <v>0</v>
      </c>
    </row>
    <row r="502" spans="1:13">
      <c r="A502" s="405" t="s">
        <v>7450</v>
      </c>
      <c r="B502" s="405" t="s">
        <v>7451</v>
      </c>
      <c r="C502" s="405" t="s">
        <v>37</v>
      </c>
      <c r="D502" s="405" t="s">
        <v>7452</v>
      </c>
      <c r="E502" s="405" t="s">
        <v>7453</v>
      </c>
      <c r="F502" s="405">
        <v>0</v>
      </c>
      <c r="G502" s="405">
        <v>0</v>
      </c>
      <c r="H502" s="405">
        <v>0</v>
      </c>
      <c r="I502" s="405">
        <v>0</v>
      </c>
      <c r="J502" s="405">
        <v>0</v>
      </c>
      <c r="K502" s="405">
        <v>0</v>
      </c>
      <c r="L502" s="405">
        <v>0</v>
      </c>
      <c r="M502" s="405">
        <v>0</v>
      </c>
    </row>
    <row r="503" spans="1:13">
      <c r="A503" s="405" t="s">
        <v>9680</v>
      </c>
      <c r="B503" s="405" t="s">
        <v>3891</v>
      </c>
      <c r="C503" s="405" t="s">
        <v>37</v>
      </c>
      <c r="D503" s="405" t="s">
        <v>9681</v>
      </c>
      <c r="E503" s="405" t="s">
        <v>9682</v>
      </c>
      <c r="F503" s="405">
        <v>0</v>
      </c>
      <c r="G503" s="405">
        <v>0</v>
      </c>
      <c r="H503" s="405">
        <v>0</v>
      </c>
      <c r="I503" s="405">
        <v>0</v>
      </c>
      <c r="J503" s="405">
        <v>0</v>
      </c>
      <c r="K503" s="405">
        <v>0</v>
      </c>
      <c r="L503" s="405">
        <v>0</v>
      </c>
      <c r="M503" s="405">
        <v>0</v>
      </c>
    </row>
    <row r="504" spans="1:13">
      <c r="A504" s="405" t="s">
        <v>9683</v>
      </c>
      <c r="B504" s="405" t="s">
        <v>8647</v>
      </c>
      <c r="C504" s="405" t="s">
        <v>37</v>
      </c>
      <c r="D504" s="405" t="s">
        <v>9684</v>
      </c>
      <c r="E504" s="405" t="s">
        <v>9685</v>
      </c>
      <c r="F504" s="405">
        <v>0</v>
      </c>
      <c r="G504" s="405">
        <v>0</v>
      </c>
      <c r="H504" s="405">
        <v>0</v>
      </c>
      <c r="I504" s="405">
        <v>0</v>
      </c>
      <c r="J504" s="405">
        <v>0</v>
      </c>
      <c r="K504" s="405">
        <v>0</v>
      </c>
      <c r="L504" s="405">
        <v>0</v>
      </c>
      <c r="M504" s="405">
        <v>0</v>
      </c>
    </row>
    <row r="505" spans="1:13">
      <c r="A505" s="405" t="s">
        <v>2238</v>
      </c>
      <c r="B505" s="405" t="s">
        <v>3976</v>
      </c>
      <c r="C505" s="405" t="s">
        <v>37</v>
      </c>
      <c r="D505" s="5">
        <v>2039790</v>
      </c>
      <c r="E505" s="405" t="s">
        <v>2240</v>
      </c>
      <c r="F505" s="405">
        <v>0</v>
      </c>
      <c r="G505" s="405">
        <v>42</v>
      </c>
      <c r="H505" s="405">
        <v>6</v>
      </c>
      <c r="I505" s="405">
        <v>10</v>
      </c>
      <c r="J505" s="405">
        <v>0</v>
      </c>
      <c r="K505" s="405">
        <v>58</v>
      </c>
      <c r="L505" s="405">
        <v>37</v>
      </c>
      <c r="M505" s="405">
        <v>21</v>
      </c>
    </row>
    <row r="506" spans="1:13">
      <c r="A506" s="405" t="s">
        <v>9686</v>
      </c>
      <c r="B506" s="405" t="s">
        <v>9687</v>
      </c>
      <c r="C506" s="405" t="s">
        <v>37</v>
      </c>
      <c r="D506" s="405" t="s">
        <v>9688</v>
      </c>
      <c r="F506" s="405">
        <v>0</v>
      </c>
      <c r="G506" s="405">
        <v>0</v>
      </c>
      <c r="H506" s="405">
        <v>0</v>
      </c>
      <c r="I506" s="405">
        <v>0</v>
      </c>
      <c r="J506" s="405">
        <v>0</v>
      </c>
      <c r="K506" s="405">
        <v>0</v>
      </c>
      <c r="L506" s="405">
        <v>0</v>
      </c>
      <c r="M506" s="405">
        <v>0</v>
      </c>
    </row>
    <row r="507" spans="1:13">
      <c r="A507" s="405" t="s">
        <v>9689</v>
      </c>
      <c r="B507" s="405" t="s">
        <v>8848</v>
      </c>
      <c r="C507" s="405" t="s">
        <v>37</v>
      </c>
      <c r="D507" s="405" t="s">
        <v>3480</v>
      </c>
      <c r="E507" s="405" t="s">
        <v>3481</v>
      </c>
      <c r="F507" s="405">
        <v>1</v>
      </c>
      <c r="G507" s="405">
        <v>5</v>
      </c>
      <c r="H507" s="405">
        <v>5</v>
      </c>
      <c r="I507" s="405">
        <v>13</v>
      </c>
      <c r="J507" s="405">
        <v>5</v>
      </c>
      <c r="K507" s="405">
        <v>29</v>
      </c>
      <c r="L507" s="405">
        <v>24</v>
      </c>
      <c r="M507" s="405">
        <v>5</v>
      </c>
    </row>
    <row r="508" spans="1:13">
      <c r="A508" s="405" t="s">
        <v>9690</v>
      </c>
      <c r="B508" s="405" t="s">
        <v>9134</v>
      </c>
      <c r="C508" s="405" t="s">
        <v>37</v>
      </c>
      <c r="D508" s="405" t="s">
        <v>7456</v>
      </c>
      <c r="F508" s="405">
        <v>0</v>
      </c>
      <c r="G508" s="405">
        <v>0</v>
      </c>
      <c r="H508" s="405">
        <v>0</v>
      </c>
      <c r="I508" s="405">
        <v>0</v>
      </c>
      <c r="J508" s="405">
        <v>0</v>
      </c>
      <c r="K508" s="405">
        <v>0</v>
      </c>
      <c r="L508" s="405">
        <v>0</v>
      </c>
      <c r="M508" s="405">
        <v>0</v>
      </c>
    </row>
    <row r="509" spans="1:13">
      <c r="A509" s="405" t="s">
        <v>2915</v>
      </c>
      <c r="B509" s="405" t="s">
        <v>8631</v>
      </c>
      <c r="C509" s="405" t="s">
        <v>37</v>
      </c>
      <c r="D509" s="405" t="s">
        <v>2916</v>
      </c>
      <c r="E509" s="405" t="s">
        <v>2917</v>
      </c>
      <c r="F509" s="405">
        <v>0</v>
      </c>
      <c r="G509" s="405">
        <v>0</v>
      </c>
      <c r="H509" s="405">
        <v>0</v>
      </c>
      <c r="I509" s="405">
        <v>0</v>
      </c>
      <c r="J509" s="405">
        <v>0</v>
      </c>
      <c r="K509" s="405">
        <v>0</v>
      </c>
      <c r="L509" s="405">
        <v>0</v>
      </c>
      <c r="M509" s="405">
        <v>0</v>
      </c>
    </row>
    <row r="510" spans="1:13">
      <c r="A510" s="405" t="s">
        <v>9691</v>
      </c>
      <c r="B510" s="405" t="s">
        <v>4938</v>
      </c>
      <c r="C510" s="405" t="s">
        <v>37</v>
      </c>
      <c r="D510" s="405" t="s">
        <v>9692</v>
      </c>
      <c r="F510" s="405">
        <v>0</v>
      </c>
      <c r="G510" s="405">
        <v>0</v>
      </c>
      <c r="H510" s="405">
        <v>0</v>
      </c>
      <c r="I510" s="405">
        <v>0</v>
      </c>
      <c r="J510" s="405">
        <v>0</v>
      </c>
      <c r="K510" s="405">
        <v>0</v>
      </c>
      <c r="L510" s="405">
        <v>0</v>
      </c>
      <c r="M510" s="405">
        <v>0</v>
      </c>
    </row>
    <row r="511" spans="1:13">
      <c r="A511" s="405" t="s">
        <v>9693</v>
      </c>
      <c r="B511" s="405" t="s">
        <v>9694</v>
      </c>
      <c r="C511" s="405" t="s">
        <v>37</v>
      </c>
      <c r="D511" s="405" t="s">
        <v>9695</v>
      </c>
      <c r="F511" s="405">
        <v>0</v>
      </c>
      <c r="G511" s="405">
        <v>0</v>
      </c>
      <c r="H511" s="405">
        <v>0</v>
      </c>
      <c r="I511" s="405">
        <v>0</v>
      </c>
      <c r="J511" s="405">
        <v>0</v>
      </c>
      <c r="K511" s="405">
        <v>0</v>
      </c>
      <c r="L511" s="405">
        <v>0</v>
      </c>
      <c r="M511" s="405">
        <v>0</v>
      </c>
    </row>
    <row r="512" spans="1:13">
      <c r="A512" s="405" t="s">
        <v>4332</v>
      </c>
      <c r="B512" s="405" t="s">
        <v>9696</v>
      </c>
      <c r="C512" s="405" t="s">
        <v>37</v>
      </c>
      <c r="D512" s="405" t="s">
        <v>4336</v>
      </c>
      <c r="E512" s="405" t="s">
        <v>4337</v>
      </c>
      <c r="F512" s="405">
        <v>0</v>
      </c>
      <c r="G512" s="405">
        <v>0</v>
      </c>
      <c r="H512" s="405">
        <v>0</v>
      </c>
      <c r="I512" s="405">
        <v>0</v>
      </c>
      <c r="J512" s="405">
        <v>0</v>
      </c>
      <c r="K512" s="405">
        <v>0</v>
      </c>
      <c r="L512" s="405">
        <v>0</v>
      </c>
      <c r="M512" s="405">
        <v>0</v>
      </c>
    </row>
    <row r="513" spans="1:13">
      <c r="A513" s="405" t="s">
        <v>9697</v>
      </c>
      <c r="B513" s="405" t="s">
        <v>9153</v>
      </c>
      <c r="C513" s="405" t="s">
        <v>37</v>
      </c>
      <c r="D513" s="405" t="s">
        <v>9698</v>
      </c>
      <c r="F513" s="405">
        <v>0</v>
      </c>
      <c r="G513" s="405">
        <v>1</v>
      </c>
      <c r="H513" s="405">
        <v>0</v>
      </c>
      <c r="I513" s="405">
        <v>0</v>
      </c>
      <c r="J513" s="405">
        <v>0</v>
      </c>
      <c r="K513" s="405">
        <v>1</v>
      </c>
      <c r="L513" s="405">
        <v>1</v>
      </c>
      <c r="M513" s="405">
        <v>0</v>
      </c>
    </row>
    <row r="514" spans="1:13">
      <c r="A514" s="405" t="s">
        <v>9699</v>
      </c>
      <c r="B514" s="405" t="s">
        <v>9700</v>
      </c>
      <c r="C514" s="405" t="s">
        <v>37</v>
      </c>
      <c r="D514" s="405" t="s">
        <v>9701</v>
      </c>
      <c r="F514" s="405">
        <v>0</v>
      </c>
      <c r="G514" s="405">
        <v>0</v>
      </c>
      <c r="H514" s="405">
        <v>0</v>
      </c>
      <c r="I514" s="405">
        <v>0</v>
      </c>
      <c r="J514" s="405">
        <v>0</v>
      </c>
      <c r="K514" s="405">
        <v>0</v>
      </c>
      <c r="L514" s="405">
        <v>0</v>
      </c>
      <c r="M514" s="405">
        <v>0</v>
      </c>
    </row>
    <row r="515" spans="1:13">
      <c r="A515" s="405" t="s">
        <v>9702</v>
      </c>
      <c r="B515" s="405">
        <v>10.230700000000001</v>
      </c>
      <c r="C515" s="405" t="s">
        <v>37</v>
      </c>
      <c r="D515" s="405" t="s">
        <v>9703</v>
      </c>
      <c r="F515" s="405">
        <v>0</v>
      </c>
      <c r="G515" s="405">
        <v>0</v>
      </c>
      <c r="H515" s="405">
        <v>1</v>
      </c>
      <c r="I515" s="405">
        <v>0</v>
      </c>
      <c r="J515" s="405">
        <v>0</v>
      </c>
      <c r="K515" s="405">
        <v>1</v>
      </c>
      <c r="L515" s="405">
        <v>1</v>
      </c>
      <c r="M515" s="405">
        <v>0</v>
      </c>
    </row>
    <row r="516" spans="1:13">
      <c r="A516" s="405" t="s">
        <v>9704</v>
      </c>
      <c r="B516" s="405">
        <v>10.230700000000001</v>
      </c>
      <c r="C516" s="405" t="s">
        <v>37</v>
      </c>
      <c r="F516" s="405">
        <v>0</v>
      </c>
      <c r="G516" s="405">
        <v>0</v>
      </c>
      <c r="H516" s="405">
        <v>0</v>
      </c>
      <c r="I516" s="405">
        <v>0</v>
      </c>
      <c r="J516" s="405">
        <v>0</v>
      </c>
      <c r="K516" s="405">
        <v>0</v>
      </c>
      <c r="L516" s="405">
        <v>0</v>
      </c>
      <c r="M516" s="405">
        <v>0</v>
      </c>
    </row>
    <row r="517" spans="1:13">
      <c r="A517" s="405" t="s">
        <v>2432</v>
      </c>
      <c r="B517" s="405" t="s">
        <v>7451</v>
      </c>
      <c r="C517" s="405" t="s">
        <v>37</v>
      </c>
      <c r="D517" s="405" t="s">
        <v>9705</v>
      </c>
      <c r="E517" s="405" t="s">
        <v>2434</v>
      </c>
      <c r="F517" s="405">
        <v>0</v>
      </c>
      <c r="G517" s="405">
        <v>0</v>
      </c>
      <c r="H517" s="405">
        <v>0</v>
      </c>
      <c r="I517" s="405">
        <v>0</v>
      </c>
      <c r="J517" s="405">
        <v>0</v>
      </c>
      <c r="K517" s="405">
        <v>0</v>
      </c>
      <c r="L517" s="405">
        <v>0</v>
      </c>
      <c r="M517" s="405">
        <v>0</v>
      </c>
    </row>
    <row r="518" spans="1:13">
      <c r="A518" s="405" t="s">
        <v>9706</v>
      </c>
      <c r="B518" s="405" t="s">
        <v>9707</v>
      </c>
      <c r="C518" s="405" t="s">
        <v>37</v>
      </c>
      <c r="D518" s="405" t="s">
        <v>9708</v>
      </c>
      <c r="F518" s="405">
        <v>0</v>
      </c>
      <c r="G518" s="405">
        <v>0</v>
      </c>
      <c r="H518" s="405">
        <v>0</v>
      </c>
      <c r="I518" s="405">
        <v>0</v>
      </c>
      <c r="J518" s="405">
        <v>0</v>
      </c>
      <c r="K518" s="405">
        <v>0</v>
      </c>
      <c r="L518" s="405">
        <v>0</v>
      </c>
      <c r="M518" s="405">
        <v>0</v>
      </c>
    </row>
    <row r="519" spans="1:13">
      <c r="A519" s="405" t="s">
        <v>9709</v>
      </c>
      <c r="B519" s="405">
        <v>10.230700000000001</v>
      </c>
      <c r="C519" s="405" t="s">
        <v>37</v>
      </c>
      <c r="D519" s="405" t="s">
        <v>9710</v>
      </c>
      <c r="F519" s="405">
        <v>0</v>
      </c>
      <c r="G519" s="405">
        <v>0</v>
      </c>
      <c r="H519" s="405">
        <v>2</v>
      </c>
      <c r="I519" s="405">
        <v>0</v>
      </c>
      <c r="J519" s="405">
        <v>1</v>
      </c>
      <c r="K519" s="405">
        <v>3</v>
      </c>
      <c r="L519" s="405">
        <v>3</v>
      </c>
      <c r="M519" s="405">
        <v>0</v>
      </c>
    </row>
    <row r="520" spans="1:13">
      <c r="A520" s="405" t="s">
        <v>9711</v>
      </c>
      <c r="B520" s="405" t="s">
        <v>8679</v>
      </c>
      <c r="C520" s="405" t="s">
        <v>37</v>
      </c>
      <c r="D520" s="405" t="s">
        <v>9712</v>
      </c>
      <c r="F520" s="405">
        <v>0</v>
      </c>
      <c r="G520" s="405">
        <v>0</v>
      </c>
      <c r="H520" s="405">
        <v>0</v>
      </c>
      <c r="I520" s="405">
        <v>0</v>
      </c>
      <c r="J520" s="405">
        <v>0</v>
      </c>
      <c r="K520" s="405">
        <v>0</v>
      </c>
      <c r="L520" s="405">
        <v>0</v>
      </c>
      <c r="M520" s="405">
        <v>0</v>
      </c>
    </row>
    <row r="521" spans="1:13">
      <c r="A521" s="405" t="s">
        <v>9713</v>
      </c>
      <c r="B521" s="405">
        <v>10.230700000000001</v>
      </c>
      <c r="C521" s="405" t="s">
        <v>37</v>
      </c>
      <c r="D521" s="405" t="s">
        <v>9714</v>
      </c>
      <c r="F521" s="405">
        <v>0</v>
      </c>
      <c r="G521" s="405">
        <v>0</v>
      </c>
      <c r="H521" s="405">
        <v>0</v>
      </c>
      <c r="I521" s="405">
        <v>0</v>
      </c>
      <c r="J521" s="405">
        <v>0</v>
      </c>
      <c r="K521" s="405">
        <v>0</v>
      </c>
      <c r="L521" s="405">
        <v>0</v>
      </c>
      <c r="M521" s="405">
        <v>0</v>
      </c>
    </row>
    <row r="522" spans="1:13">
      <c r="A522" s="405" t="s">
        <v>9715</v>
      </c>
      <c r="B522" s="405" t="s">
        <v>9716</v>
      </c>
      <c r="C522" s="405" t="s">
        <v>37</v>
      </c>
      <c r="D522" s="405" t="s">
        <v>9717</v>
      </c>
      <c r="F522" s="405">
        <v>0</v>
      </c>
      <c r="G522" s="405">
        <v>0</v>
      </c>
      <c r="H522" s="405">
        <v>0</v>
      </c>
      <c r="I522" s="405">
        <v>0</v>
      </c>
      <c r="J522" s="405">
        <v>0</v>
      </c>
      <c r="K522" s="405">
        <v>0</v>
      </c>
      <c r="L522" s="405">
        <v>0</v>
      </c>
      <c r="M522" s="405">
        <v>0</v>
      </c>
    </row>
    <row r="523" spans="1:13">
      <c r="A523" s="405" t="s">
        <v>9718</v>
      </c>
      <c r="B523" s="405" t="s">
        <v>8679</v>
      </c>
      <c r="C523" s="405" t="s">
        <v>37</v>
      </c>
      <c r="D523" s="405" t="s">
        <v>9719</v>
      </c>
      <c r="F523" s="405">
        <v>0</v>
      </c>
      <c r="G523" s="405">
        <v>0</v>
      </c>
      <c r="H523" s="405">
        <v>0</v>
      </c>
      <c r="I523" s="405">
        <v>0</v>
      </c>
      <c r="J523" s="405">
        <v>0</v>
      </c>
      <c r="K523" s="405">
        <v>0</v>
      </c>
      <c r="L523" s="405">
        <v>0</v>
      </c>
      <c r="M523" s="405">
        <v>0</v>
      </c>
    </row>
    <row r="524" spans="1:13">
      <c r="A524" s="405" t="s">
        <v>9720</v>
      </c>
      <c r="B524" s="405" t="s">
        <v>8679</v>
      </c>
      <c r="C524" s="405" t="s">
        <v>37</v>
      </c>
      <c r="D524" s="405" t="s">
        <v>9721</v>
      </c>
      <c r="E524" s="405" t="s">
        <v>9722</v>
      </c>
      <c r="F524" s="405">
        <v>26</v>
      </c>
      <c r="G524" s="405">
        <v>10</v>
      </c>
      <c r="H524" s="405">
        <v>3</v>
      </c>
      <c r="I524" s="405">
        <v>6</v>
      </c>
      <c r="J524" s="405">
        <v>9</v>
      </c>
      <c r="K524" s="405">
        <v>54</v>
      </c>
      <c r="L524" s="405">
        <v>36</v>
      </c>
      <c r="M524" s="405">
        <v>18</v>
      </c>
    </row>
    <row r="525" spans="1:13">
      <c r="A525" s="405" t="s">
        <v>7465</v>
      </c>
      <c r="B525" s="405" t="s">
        <v>7183</v>
      </c>
      <c r="C525" s="405" t="s">
        <v>37</v>
      </c>
      <c r="D525" s="405" t="s">
        <v>7466</v>
      </c>
      <c r="E525" s="405" t="s">
        <v>7467</v>
      </c>
      <c r="F525" s="405">
        <v>0</v>
      </c>
      <c r="G525" s="405">
        <v>0</v>
      </c>
      <c r="H525" s="405">
        <v>0</v>
      </c>
      <c r="I525" s="405">
        <v>0</v>
      </c>
      <c r="J525" s="405">
        <v>0</v>
      </c>
      <c r="K525" s="405">
        <v>0</v>
      </c>
      <c r="L525" s="405">
        <v>0</v>
      </c>
      <c r="M525" s="405">
        <v>0</v>
      </c>
    </row>
    <row r="526" spans="1:13">
      <c r="A526" s="405" t="s">
        <v>9723</v>
      </c>
      <c r="B526" s="405" t="s">
        <v>9724</v>
      </c>
      <c r="C526" s="405" t="s">
        <v>37</v>
      </c>
      <c r="D526" s="405" t="s">
        <v>9725</v>
      </c>
      <c r="E526" s="405" t="s">
        <v>9726</v>
      </c>
      <c r="F526" s="405">
        <v>0</v>
      </c>
      <c r="G526" s="405">
        <v>0</v>
      </c>
      <c r="H526" s="405">
        <v>0</v>
      </c>
      <c r="I526" s="405">
        <v>0</v>
      </c>
      <c r="J526" s="405">
        <v>0</v>
      </c>
      <c r="K526" s="405">
        <v>0</v>
      </c>
      <c r="L526" s="405">
        <v>0</v>
      </c>
      <c r="M526" s="405">
        <v>0</v>
      </c>
    </row>
    <row r="527" spans="1:13">
      <c r="A527" s="405" t="s">
        <v>2069</v>
      </c>
      <c r="B527" s="405" t="s">
        <v>4958</v>
      </c>
      <c r="C527" s="405" t="s">
        <v>37</v>
      </c>
      <c r="D527" s="405" t="s">
        <v>2070</v>
      </c>
      <c r="E527" s="405" t="s">
        <v>2071</v>
      </c>
      <c r="F527" s="405">
        <v>0</v>
      </c>
      <c r="G527" s="405">
        <v>0</v>
      </c>
      <c r="H527" s="405">
        <v>0</v>
      </c>
      <c r="I527" s="405">
        <v>0</v>
      </c>
      <c r="J527" s="405">
        <v>0</v>
      </c>
      <c r="K527" s="405">
        <v>0</v>
      </c>
      <c r="L527" s="405">
        <v>0</v>
      </c>
      <c r="M527" s="405">
        <v>0</v>
      </c>
    </row>
    <row r="528" spans="1:13">
      <c r="A528" s="405" t="s">
        <v>9727</v>
      </c>
      <c r="B528" s="405" t="s">
        <v>9728</v>
      </c>
      <c r="C528" s="405" t="s">
        <v>37</v>
      </c>
      <c r="D528" s="405" t="s">
        <v>9729</v>
      </c>
      <c r="F528" s="405">
        <v>0</v>
      </c>
      <c r="G528" s="405">
        <v>0</v>
      </c>
      <c r="H528" s="405">
        <v>0</v>
      </c>
      <c r="I528" s="405">
        <v>0</v>
      </c>
      <c r="J528" s="405">
        <v>0</v>
      </c>
      <c r="K528" s="405">
        <v>0</v>
      </c>
      <c r="L528" s="405">
        <v>0</v>
      </c>
      <c r="M528" s="405">
        <v>0</v>
      </c>
    </row>
    <row r="529" spans="1:13">
      <c r="A529" s="405" t="s">
        <v>9730</v>
      </c>
      <c r="B529" s="405" t="s">
        <v>4003</v>
      </c>
      <c r="C529" s="405" t="s">
        <v>37</v>
      </c>
      <c r="D529" s="405" t="s">
        <v>9731</v>
      </c>
      <c r="F529" s="405">
        <v>0</v>
      </c>
      <c r="G529" s="405">
        <v>0</v>
      </c>
      <c r="H529" s="405">
        <v>0</v>
      </c>
      <c r="I529" s="405">
        <v>0</v>
      </c>
      <c r="J529" s="405">
        <v>0</v>
      </c>
      <c r="K529" s="405">
        <v>0</v>
      </c>
      <c r="L529" s="405">
        <v>0</v>
      </c>
      <c r="M529" s="405">
        <v>0</v>
      </c>
    </row>
    <row r="530" spans="1:13">
      <c r="A530" s="405" t="s">
        <v>9732</v>
      </c>
      <c r="B530" s="405" t="s">
        <v>4003</v>
      </c>
      <c r="C530" s="405" t="s">
        <v>37</v>
      </c>
      <c r="D530" s="405" t="s">
        <v>9733</v>
      </c>
      <c r="F530" s="405">
        <v>0</v>
      </c>
      <c r="G530" s="405">
        <v>0</v>
      </c>
      <c r="H530" s="405">
        <v>0</v>
      </c>
      <c r="I530" s="405">
        <v>0</v>
      </c>
      <c r="J530" s="405">
        <v>0</v>
      </c>
      <c r="K530" s="405">
        <v>0</v>
      </c>
      <c r="L530" s="405">
        <v>0</v>
      </c>
      <c r="M530" s="405">
        <v>0</v>
      </c>
    </row>
    <row r="531" spans="1:13">
      <c r="A531" s="405" t="s">
        <v>9734</v>
      </c>
      <c r="B531" s="405" t="s">
        <v>9735</v>
      </c>
      <c r="C531" s="405" t="s">
        <v>37</v>
      </c>
      <c r="D531" s="405" t="s">
        <v>9736</v>
      </c>
      <c r="F531" s="405">
        <v>0</v>
      </c>
      <c r="G531" s="405">
        <v>0</v>
      </c>
      <c r="H531" s="405">
        <v>0</v>
      </c>
      <c r="I531" s="405">
        <v>0</v>
      </c>
      <c r="J531" s="405">
        <v>0</v>
      </c>
      <c r="K531" s="405">
        <v>0</v>
      </c>
      <c r="L531" s="405">
        <v>0</v>
      </c>
      <c r="M531" s="405">
        <v>0</v>
      </c>
    </row>
    <row r="532" spans="1:13">
      <c r="A532" s="405" t="s">
        <v>5410</v>
      </c>
      <c r="B532" s="405" t="s">
        <v>128</v>
      </c>
      <c r="C532" s="405" t="s">
        <v>37</v>
      </c>
      <c r="D532" s="405" t="s">
        <v>5413</v>
      </c>
      <c r="E532" s="405" t="s">
        <v>5414</v>
      </c>
      <c r="F532" s="405">
        <v>0</v>
      </c>
      <c r="G532" s="405">
        <v>1</v>
      </c>
      <c r="H532" s="405">
        <v>3</v>
      </c>
      <c r="I532" s="405">
        <v>10</v>
      </c>
      <c r="J532" s="405">
        <v>1</v>
      </c>
      <c r="K532" s="405">
        <v>15</v>
      </c>
      <c r="L532" s="405">
        <v>10</v>
      </c>
      <c r="M532" s="405">
        <v>5</v>
      </c>
    </row>
    <row r="533" spans="1:13">
      <c r="A533" s="405" t="s">
        <v>2315</v>
      </c>
      <c r="B533" s="405" t="s">
        <v>3971</v>
      </c>
      <c r="C533" s="405" t="s">
        <v>37</v>
      </c>
      <c r="D533" s="405" t="s">
        <v>2316</v>
      </c>
      <c r="E533" s="405" t="s">
        <v>2317</v>
      </c>
      <c r="F533" s="405">
        <v>1</v>
      </c>
      <c r="G533" s="405">
        <v>4</v>
      </c>
      <c r="H533" s="405">
        <v>10</v>
      </c>
      <c r="I533" s="405">
        <v>20</v>
      </c>
      <c r="J533" s="405">
        <v>2</v>
      </c>
      <c r="K533" s="405">
        <v>37</v>
      </c>
      <c r="L533" s="405">
        <v>32</v>
      </c>
      <c r="M533" s="405">
        <v>5</v>
      </c>
    </row>
    <row r="534" spans="1:13">
      <c r="A534" s="405" t="s">
        <v>9737</v>
      </c>
      <c r="B534" s="405" t="s">
        <v>8664</v>
      </c>
      <c r="C534" s="405" t="s">
        <v>37</v>
      </c>
      <c r="D534" s="405" t="s">
        <v>9738</v>
      </c>
      <c r="E534" s="405" t="s">
        <v>9739</v>
      </c>
      <c r="F534" s="405">
        <v>2</v>
      </c>
      <c r="G534" s="405">
        <v>1</v>
      </c>
      <c r="H534" s="405">
        <v>0</v>
      </c>
      <c r="I534" s="405">
        <v>0</v>
      </c>
      <c r="J534" s="405">
        <v>0</v>
      </c>
      <c r="K534" s="405">
        <v>3</v>
      </c>
      <c r="L534" s="405">
        <v>2</v>
      </c>
      <c r="M534" s="405">
        <v>1</v>
      </c>
    </row>
    <row r="535" spans="1:13">
      <c r="A535" s="405" t="s">
        <v>9740</v>
      </c>
      <c r="B535" s="405" t="s">
        <v>3971</v>
      </c>
      <c r="C535" s="405" t="s">
        <v>37</v>
      </c>
      <c r="D535" s="405" t="s">
        <v>9741</v>
      </c>
      <c r="E535" s="405" t="s">
        <v>9742</v>
      </c>
      <c r="F535" s="405">
        <v>0</v>
      </c>
      <c r="G535" s="405">
        <v>0</v>
      </c>
      <c r="H535" s="405">
        <v>0</v>
      </c>
      <c r="I535" s="405">
        <v>0</v>
      </c>
      <c r="J535" s="405">
        <v>0</v>
      </c>
      <c r="K535" s="405">
        <v>0</v>
      </c>
      <c r="L535" s="405">
        <v>0</v>
      </c>
      <c r="M535" s="405">
        <v>0</v>
      </c>
    </row>
    <row r="536" spans="1:13">
      <c r="A536" s="405" t="s">
        <v>9743</v>
      </c>
      <c r="B536" s="405" t="s">
        <v>8679</v>
      </c>
      <c r="C536" s="405" t="s">
        <v>37</v>
      </c>
      <c r="D536" s="5">
        <v>476583</v>
      </c>
      <c r="E536" s="405" t="s">
        <v>9744</v>
      </c>
      <c r="F536" s="405">
        <v>14</v>
      </c>
      <c r="G536" s="405">
        <v>9</v>
      </c>
      <c r="H536" s="405">
        <v>9</v>
      </c>
      <c r="I536" s="405">
        <v>14</v>
      </c>
      <c r="J536" s="405">
        <v>0</v>
      </c>
      <c r="K536" s="405">
        <v>46</v>
      </c>
      <c r="L536" s="405">
        <v>26</v>
      </c>
      <c r="M536" s="405">
        <v>20</v>
      </c>
    </row>
    <row r="537" spans="1:13">
      <c r="A537" s="405" t="s">
        <v>3497</v>
      </c>
      <c r="B537" s="405" t="s">
        <v>8631</v>
      </c>
      <c r="C537" s="405" t="s">
        <v>37</v>
      </c>
      <c r="D537" s="405" t="s">
        <v>3498</v>
      </c>
      <c r="F537" s="405">
        <v>1</v>
      </c>
      <c r="G537" s="405">
        <v>4</v>
      </c>
      <c r="H537" s="405">
        <v>7</v>
      </c>
      <c r="I537" s="405">
        <v>6</v>
      </c>
      <c r="J537" s="405">
        <v>3</v>
      </c>
      <c r="K537" s="405">
        <v>21</v>
      </c>
      <c r="L537" s="405">
        <v>13</v>
      </c>
      <c r="M537" s="405">
        <v>8</v>
      </c>
    </row>
    <row r="538" spans="1:13">
      <c r="A538" s="405" t="s">
        <v>9745</v>
      </c>
      <c r="B538" s="405" t="s">
        <v>9746</v>
      </c>
      <c r="C538" s="405" t="s">
        <v>37</v>
      </c>
      <c r="D538" s="405" t="s">
        <v>9747</v>
      </c>
      <c r="F538" s="405">
        <v>0</v>
      </c>
      <c r="G538" s="405">
        <v>0</v>
      </c>
      <c r="H538" s="405">
        <v>0</v>
      </c>
      <c r="I538" s="405">
        <v>0</v>
      </c>
      <c r="J538" s="405">
        <v>0</v>
      </c>
      <c r="K538" s="405">
        <v>0</v>
      </c>
      <c r="L538" s="405">
        <v>0</v>
      </c>
      <c r="M538" s="405">
        <v>0</v>
      </c>
    </row>
    <row r="539" spans="1:13">
      <c r="A539" s="405" t="s">
        <v>9748</v>
      </c>
      <c r="B539" s="405" t="s">
        <v>128</v>
      </c>
      <c r="C539" s="405" t="s">
        <v>37</v>
      </c>
      <c r="D539" s="405" t="s">
        <v>9749</v>
      </c>
      <c r="E539" s="405" t="s">
        <v>9750</v>
      </c>
      <c r="F539" s="405">
        <v>0</v>
      </c>
      <c r="G539" s="405">
        <v>0</v>
      </c>
      <c r="H539" s="405">
        <v>0</v>
      </c>
      <c r="I539" s="405">
        <v>0</v>
      </c>
      <c r="J539" s="405">
        <v>0</v>
      </c>
      <c r="K539" s="405">
        <v>0</v>
      </c>
      <c r="L539" s="405">
        <v>0</v>
      </c>
      <c r="M539" s="405">
        <v>0</v>
      </c>
    </row>
    <row r="540" spans="1:13">
      <c r="A540" s="405" t="s">
        <v>9751</v>
      </c>
      <c r="B540" s="405" t="s">
        <v>9752</v>
      </c>
      <c r="C540" s="405" t="s">
        <v>37</v>
      </c>
      <c r="D540" s="405" t="s">
        <v>9753</v>
      </c>
      <c r="F540" s="405">
        <v>0</v>
      </c>
      <c r="G540" s="405">
        <v>0</v>
      </c>
      <c r="H540" s="405">
        <v>0</v>
      </c>
      <c r="I540" s="405">
        <v>0</v>
      </c>
      <c r="J540" s="405">
        <v>0</v>
      </c>
      <c r="K540" s="405">
        <v>0</v>
      </c>
      <c r="L540" s="405">
        <v>0</v>
      </c>
      <c r="M540" s="405">
        <v>0</v>
      </c>
    </row>
    <row r="541" spans="1:13">
      <c r="A541" s="405" t="s">
        <v>9754</v>
      </c>
      <c r="B541" s="405" t="s">
        <v>7145</v>
      </c>
      <c r="C541" s="405" t="s">
        <v>37</v>
      </c>
      <c r="D541" s="5">
        <v>1229713</v>
      </c>
      <c r="F541" s="405">
        <v>0</v>
      </c>
      <c r="G541" s="405">
        <v>15</v>
      </c>
      <c r="H541" s="405">
        <v>14</v>
      </c>
      <c r="I541" s="405">
        <v>7</v>
      </c>
      <c r="J541" s="405">
        <v>4</v>
      </c>
      <c r="K541" s="405">
        <v>40</v>
      </c>
      <c r="L541" s="405">
        <v>31</v>
      </c>
      <c r="M541" s="405">
        <v>9</v>
      </c>
    </row>
    <row r="542" spans="1:13">
      <c r="A542" s="405" t="s">
        <v>9755</v>
      </c>
      <c r="B542" s="405" t="s">
        <v>9756</v>
      </c>
      <c r="C542" s="405" t="s">
        <v>37</v>
      </c>
      <c r="D542" s="405" t="s">
        <v>9757</v>
      </c>
      <c r="F542" s="405">
        <v>0</v>
      </c>
      <c r="G542" s="405">
        <v>0</v>
      </c>
      <c r="H542" s="405">
        <v>0</v>
      </c>
      <c r="I542" s="405">
        <v>0</v>
      </c>
      <c r="J542" s="405">
        <v>0</v>
      </c>
      <c r="K542" s="405">
        <v>0</v>
      </c>
      <c r="L542" s="405">
        <v>0</v>
      </c>
      <c r="M542" s="405">
        <v>0</v>
      </c>
    </row>
    <row r="543" spans="1:13">
      <c r="A543" s="405" t="s">
        <v>9758</v>
      </c>
      <c r="B543" s="405" t="s">
        <v>8664</v>
      </c>
      <c r="C543" s="405" t="s">
        <v>37</v>
      </c>
      <c r="D543" s="405" t="s">
        <v>9759</v>
      </c>
      <c r="F543" s="405">
        <v>0</v>
      </c>
      <c r="G543" s="405">
        <v>1</v>
      </c>
      <c r="H543" s="405">
        <v>2</v>
      </c>
      <c r="I543" s="405">
        <v>0</v>
      </c>
      <c r="J543" s="405">
        <v>0</v>
      </c>
      <c r="K543" s="405">
        <v>3</v>
      </c>
      <c r="L543" s="405">
        <v>0</v>
      </c>
      <c r="M543" s="405">
        <v>3</v>
      </c>
    </row>
    <row r="544" spans="1:13">
      <c r="A544" s="405" t="s">
        <v>9760</v>
      </c>
      <c r="B544" s="405" t="s">
        <v>7433</v>
      </c>
      <c r="C544" s="405" t="s">
        <v>37</v>
      </c>
      <c r="D544" s="405" t="s">
        <v>7479</v>
      </c>
      <c r="E544" s="405" t="s">
        <v>7480</v>
      </c>
      <c r="F544" s="405">
        <v>0</v>
      </c>
      <c r="G544" s="405">
        <v>1</v>
      </c>
      <c r="H544" s="405">
        <v>1</v>
      </c>
      <c r="I544" s="405">
        <v>1</v>
      </c>
      <c r="J544" s="405">
        <v>0</v>
      </c>
      <c r="K544" s="405">
        <v>3</v>
      </c>
      <c r="L544" s="405">
        <v>1</v>
      </c>
      <c r="M544" s="405">
        <v>2</v>
      </c>
    </row>
    <row r="545" spans="1:13">
      <c r="A545" s="405" t="s">
        <v>7481</v>
      </c>
      <c r="B545" s="405" t="s">
        <v>9761</v>
      </c>
      <c r="C545" s="405" t="s">
        <v>37</v>
      </c>
      <c r="D545" s="405" t="s">
        <v>7482</v>
      </c>
      <c r="E545" s="405" t="s">
        <v>7483</v>
      </c>
      <c r="F545" s="405">
        <v>0</v>
      </c>
      <c r="G545" s="405">
        <v>1</v>
      </c>
      <c r="H545" s="405">
        <v>0</v>
      </c>
      <c r="I545" s="405">
        <v>2</v>
      </c>
      <c r="J545" s="405">
        <v>2</v>
      </c>
      <c r="K545" s="405">
        <v>5</v>
      </c>
      <c r="L545" s="405">
        <v>4</v>
      </c>
      <c r="M545" s="405">
        <v>1</v>
      </c>
    </row>
    <row r="546" spans="1:13">
      <c r="A546" s="405" t="s">
        <v>9762</v>
      </c>
      <c r="B546" s="405" t="s">
        <v>9763</v>
      </c>
      <c r="C546" s="405" t="s">
        <v>37</v>
      </c>
      <c r="D546" s="405" t="s">
        <v>9764</v>
      </c>
      <c r="F546" s="405">
        <v>0</v>
      </c>
      <c r="G546" s="405">
        <v>0</v>
      </c>
      <c r="H546" s="405">
        <v>0</v>
      </c>
      <c r="I546" s="405">
        <v>0</v>
      </c>
      <c r="J546" s="405">
        <v>0</v>
      </c>
      <c r="K546" s="405">
        <v>0</v>
      </c>
      <c r="L546" s="405">
        <v>0</v>
      </c>
      <c r="M546" s="405">
        <v>0</v>
      </c>
    </row>
    <row r="547" spans="1:13">
      <c r="A547" s="405" t="s">
        <v>9765</v>
      </c>
      <c r="B547" s="405" t="s">
        <v>9766</v>
      </c>
      <c r="C547" s="405" t="s">
        <v>37</v>
      </c>
      <c r="D547" s="405" t="s">
        <v>9767</v>
      </c>
      <c r="F547" s="405">
        <v>0</v>
      </c>
      <c r="G547" s="405">
        <v>0</v>
      </c>
      <c r="H547" s="405">
        <v>0</v>
      </c>
      <c r="I547" s="405">
        <v>0</v>
      </c>
      <c r="J547" s="405">
        <v>0</v>
      </c>
      <c r="K547" s="405">
        <v>0</v>
      </c>
      <c r="L547" s="405">
        <v>0</v>
      </c>
      <c r="M547" s="405">
        <v>0</v>
      </c>
    </row>
    <row r="548" spans="1:13">
      <c r="A548" s="405" t="s">
        <v>9768</v>
      </c>
      <c r="B548" s="405" t="s">
        <v>9769</v>
      </c>
      <c r="C548" s="405" t="s">
        <v>37</v>
      </c>
      <c r="D548" s="5">
        <v>1787438</v>
      </c>
      <c r="E548" s="405" t="s">
        <v>9770</v>
      </c>
      <c r="F548" s="405">
        <v>0</v>
      </c>
      <c r="G548" s="405">
        <v>0</v>
      </c>
      <c r="H548" s="405">
        <v>0</v>
      </c>
      <c r="I548" s="405">
        <v>0</v>
      </c>
      <c r="J548" s="405">
        <v>0</v>
      </c>
      <c r="K548" s="405">
        <v>0</v>
      </c>
      <c r="L548" s="405">
        <v>0</v>
      </c>
      <c r="M548" s="405">
        <v>0</v>
      </c>
    </row>
    <row r="549" spans="1:13">
      <c r="A549" s="405" t="s">
        <v>9771</v>
      </c>
      <c r="B549" s="405" t="s">
        <v>9772</v>
      </c>
      <c r="C549" s="405" t="s">
        <v>37</v>
      </c>
      <c r="D549" s="405" t="s">
        <v>9773</v>
      </c>
      <c r="F549" s="405">
        <v>0</v>
      </c>
      <c r="G549" s="405">
        <v>0</v>
      </c>
      <c r="H549" s="405">
        <v>0</v>
      </c>
      <c r="I549" s="405">
        <v>0</v>
      </c>
      <c r="J549" s="405">
        <v>0</v>
      </c>
      <c r="K549" s="405">
        <v>0</v>
      </c>
      <c r="L549" s="405">
        <v>0</v>
      </c>
      <c r="M549" s="405">
        <v>0</v>
      </c>
    </row>
    <row r="550" spans="1:13">
      <c r="A550" s="405" t="s">
        <v>9774</v>
      </c>
      <c r="B550" s="405" t="s">
        <v>4003</v>
      </c>
      <c r="C550" s="405" t="s">
        <v>37</v>
      </c>
      <c r="D550" s="405" t="s">
        <v>9775</v>
      </c>
      <c r="F550" s="405">
        <v>0</v>
      </c>
      <c r="G550" s="405">
        <v>0</v>
      </c>
      <c r="H550" s="405">
        <v>0</v>
      </c>
      <c r="I550" s="405">
        <v>0</v>
      </c>
      <c r="J550" s="405">
        <v>0</v>
      </c>
      <c r="K550" s="405">
        <v>0</v>
      </c>
      <c r="L550" s="405">
        <v>0</v>
      </c>
      <c r="M550" s="405">
        <v>0</v>
      </c>
    </row>
    <row r="551" spans="1:13">
      <c r="A551" s="405" t="s">
        <v>9776</v>
      </c>
      <c r="B551" s="405" t="s">
        <v>9777</v>
      </c>
      <c r="C551" s="405" t="s">
        <v>37</v>
      </c>
      <c r="D551" s="405" t="s">
        <v>9778</v>
      </c>
      <c r="F551" s="405">
        <v>0</v>
      </c>
      <c r="G551" s="405">
        <v>0</v>
      </c>
      <c r="H551" s="405">
        <v>0</v>
      </c>
      <c r="I551" s="405">
        <v>0</v>
      </c>
      <c r="J551" s="405">
        <v>0</v>
      </c>
      <c r="K551" s="405">
        <v>0</v>
      </c>
      <c r="L551" s="405">
        <v>0</v>
      </c>
      <c r="M551" s="405">
        <v>0</v>
      </c>
    </row>
    <row r="552" spans="1:13">
      <c r="A552" s="405" t="s">
        <v>9779</v>
      </c>
      <c r="B552" s="405" t="s">
        <v>9780</v>
      </c>
      <c r="C552" s="405" t="s">
        <v>37</v>
      </c>
      <c r="D552" s="405" t="s">
        <v>9781</v>
      </c>
      <c r="F552" s="405">
        <v>0</v>
      </c>
      <c r="G552" s="405">
        <v>0</v>
      </c>
      <c r="H552" s="405">
        <v>0</v>
      </c>
      <c r="I552" s="405">
        <v>0</v>
      </c>
      <c r="J552" s="405">
        <v>0</v>
      </c>
      <c r="K552" s="405">
        <v>0</v>
      </c>
      <c r="L552" s="405">
        <v>0</v>
      </c>
      <c r="M552" s="405">
        <v>0</v>
      </c>
    </row>
    <row r="553" spans="1:13">
      <c r="A553" s="405" t="s">
        <v>9782</v>
      </c>
      <c r="B553" s="405">
        <v>10.230700000000001</v>
      </c>
      <c r="C553" s="405" t="s">
        <v>37</v>
      </c>
      <c r="D553" s="405" t="s">
        <v>9783</v>
      </c>
      <c r="F553" s="405">
        <v>0</v>
      </c>
      <c r="G553" s="405">
        <v>0</v>
      </c>
      <c r="H553" s="405">
        <v>10</v>
      </c>
      <c r="I553" s="405">
        <v>0</v>
      </c>
      <c r="J553" s="405">
        <v>0</v>
      </c>
      <c r="K553" s="405">
        <v>10</v>
      </c>
      <c r="L553" s="405">
        <v>7</v>
      </c>
      <c r="M553" s="405">
        <v>3</v>
      </c>
    </row>
    <row r="554" spans="1:13">
      <c r="A554" s="405" t="s">
        <v>9784</v>
      </c>
      <c r="B554" s="405" t="s">
        <v>9785</v>
      </c>
      <c r="C554" s="405" t="s">
        <v>37</v>
      </c>
      <c r="D554" s="405" t="s">
        <v>9786</v>
      </c>
      <c r="F554" s="405">
        <v>0</v>
      </c>
      <c r="G554" s="405">
        <v>0</v>
      </c>
      <c r="H554" s="405">
        <v>0</v>
      </c>
      <c r="I554" s="405">
        <v>0</v>
      </c>
      <c r="J554" s="405">
        <v>0</v>
      </c>
      <c r="K554" s="405">
        <v>0</v>
      </c>
      <c r="L554" s="405">
        <v>0</v>
      </c>
      <c r="M554" s="405">
        <v>0</v>
      </c>
    </row>
    <row r="555" spans="1:13">
      <c r="A555" s="405" t="s">
        <v>2363</v>
      </c>
      <c r="B555" s="405" t="s">
        <v>8647</v>
      </c>
      <c r="C555" s="405" t="s">
        <v>37</v>
      </c>
      <c r="D555" s="405" t="s">
        <v>2364</v>
      </c>
      <c r="E555" s="405" t="s">
        <v>2365</v>
      </c>
      <c r="F555" s="405">
        <v>0</v>
      </c>
      <c r="G555" s="405">
        <v>5</v>
      </c>
      <c r="H555" s="405">
        <v>0</v>
      </c>
      <c r="I555" s="405">
        <v>1</v>
      </c>
      <c r="J555" s="405">
        <v>0</v>
      </c>
      <c r="K555" s="405">
        <v>6</v>
      </c>
      <c r="L555" s="405">
        <v>5</v>
      </c>
      <c r="M555" s="405">
        <v>1</v>
      </c>
    </row>
    <row r="556" spans="1:13">
      <c r="A556" s="405" t="s">
        <v>9787</v>
      </c>
      <c r="B556" s="405" t="s">
        <v>8579</v>
      </c>
      <c r="C556" s="405" t="s">
        <v>37</v>
      </c>
      <c r="D556" s="405" t="s">
        <v>9788</v>
      </c>
      <c r="E556" s="405" t="s">
        <v>9789</v>
      </c>
      <c r="F556" s="405">
        <v>0</v>
      </c>
      <c r="G556" s="405">
        <v>0</v>
      </c>
      <c r="H556" s="405">
        <v>0</v>
      </c>
      <c r="I556" s="405">
        <v>0</v>
      </c>
      <c r="J556" s="405">
        <v>0</v>
      </c>
      <c r="K556" s="405">
        <v>0</v>
      </c>
      <c r="L556" s="405">
        <v>0</v>
      </c>
      <c r="M556" s="405">
        <v>0</v>
      </c>
    </row>
    <row r="557" spans="1:13">
      <c r="A557" s="405" t="s">
        <v>9790</v>
      </c>
      <c r="B557" s="405" t="s">
        <v>9791</v>
      </c>
      <c r="C557" s="405" t="s">
        <v>37</v>
      </c>
      <c r="D557" s="405" t="s">
        <v>9792</v>
      </c>
      <c r="F557" s="405">
        <v>0</v>
      </c>
      <c r="G557" s="405">
        <v>0</v>
      </c>
      <c r="H557" s="405">
        <v>0</v>
      </c>
      <c r="I557" s="405">
        <v>0</v>
      </c>
      <c r="J557" s="405">
        <v>0</v>
      </c>
      <c r="K557" s="405">
        <v>0</v>
      </c>
      <c r="L557" s="405">
        <v>0</v>
      </c>
      <c r="M557" s="405">
        <v>0</v>
      </c>
    </row>
    <row r="558" spans="1:13">
      <c r="A558" s="405" t="s">
        <v>9793</v>
      </c>
      <c r="B558" s="405" t="s">
        <v>7145</v>
      </c>
      <c r="C558" s="405" t="s">
        <v>37</v>
      </c>
      <c r="D558" s="405" t="s">
        <v>9794</v>
      </c>
      <c r="E558" s="405" t="s">
        <v>9795</v>
      </c>
      <c r="F558" s="405">
        <v>0</v>
      </c>
      <c r="G558" s="405">
        <v>2</v>
      </c>
      <c r="H558" s="405">
        <v>0</v>
      </c>
      <c r="I558" s="405">
        <v>3</v>
      </c>
      <c r="J558" s="405">
        <v>0</v>
      </c>
      <c r="K558" s="405">
        <v>5</v>
      </c>
      <c r="L558" s="405">
        <v>4</v>
      </c>
      <c r="M558" s="405">
        <v>1</v>
      </c>
    </row>
    <row r="559" spans="1:13">
      <c r="A559" s="405" t="s">
        <v>9796</v>
      </c>
      <c r="B559" s="405" t="s">
        <v>9797</v>
      </c>
      <c r="C559" s="405" t="s">
        <v>37</v>
      </c>
      <c r="D559" s="5">
        <v>2745103</v>
      </c>
      <c r="F559" s="405">
        <v>0</v>
      </c>
      <c r="G559" s="405">
        <v>0</v>
      </c>
      <c r="H559" s="405">
        <v>0</v>
      </c>
      <c r="I559" s="405">
        <v>0</v>
      </c>
      <c r="J559" s="405">
        <v>0</v>
      </c>
      <c r="K559" s="405">
        <v>0</v>
      </c>
      <c r="L559" s="405">
        <v>0</v>
      </c>
      <c r="M559" s="405">
        <v>0</v>
      </c>
    </row>
    <row r="560" spans="1:13">
      <c r="A560" s="405" t="s">
        <v>9798</v>
      </c>
      <c r="B560" s="405" t="s">
        <v>9052</v>
      </c>
      <c r="C560" s="405" t="s">
        <v>37</v>
      </c>
      <c r="D560" s="405" t="s">
        <v>9799</v>
      </c>
      <c r="F560" s="405">
        <v>0</v>
      </c>
      <c r="G560" s="405">
        <v>0</v>
      </c>
      <c r="H560" s="405">
        <v>0</v>
      </c>
      <c r="I560" s="405">
        <v>0</v>
      </c>
      <c r="J560" s="405">
        <v>0</v>
      </c>
      <c r="K560" s="405">
        <v>0</v>
      </c>
      <c r="L560" s="405">
        <v>0</v>
      </c>
      <c r="M560" s="405">
        <v>0</v>
      </c>
    </row>
    <row r="561" spans="1:13">
      <c r="A561" s="405" t="s">
        <v>9800</v>
      </c>
      <c r="B561" s="405" t="s">
        <v>8664</v>
      </c>
      <c r="C561" s="405" t="s">
        <v>37</v>
      </c>
      <c r="D561" s="405" t="s">
        <v>9801</v>
      </c>
      <c r="F561" s="405">
        <v>1</v>
      </c>
      <c r="G561" s="405">
        <v>1</v>
      </c>
      <c r="H561" s="405">
        <v>0</v>
      </c>
      <c r="I561" s="405">
        <v>1</v>
      </c>
      <c r="J561" s="405">
        <v>0</v>
      </c>
      <c r="K561" s="405">
        <v>3</v>
      </c>
      <c r="L561" s="405">
        <v>3</v>
      </c>
      <c r="M561" s="405">
        <v>0</v>
      </c>
    </row>
    <row r="562" spans="1:13">
      <c r="A562" s="405" t="s">
        <v>9802</v>
      </c>
      <c r="B562" s="405" t="s">
        <v>7123</v>
      </c>
      <c r="C562" s="405" t="s">
        <v>37</v>
      </c>
      <c r="D562" s="405" t="s">
        <v>2610</v>
      </c>
      <c r="E562" s="405" t="s">
        <v>2611</v>
      </c>
      <c r="F562" s="405">
        <v>0</v>
      </c>
      <c r="G562" s="405">
        <v>0</v>
      </c>
      <c r="H562" s="405">
        <v>0</v>
      </c>
      <c r="I562" s="405">
        <v>0</v>
      </c>
      <c r="J562" s="405">
        <v>5</v>
      </c>
      <c r="K562" s="405">
        <v>5</v>
      </c>
      <c r="L562" s="405">
        <v>3</v>
      </c>
      <c r="M562" s="405">
        <v>2</v>
      </c>
    </row>
    <row r="563" spans="1:13">
      <c r="A563" s="405" t="s">
        <v>9803</v>
      </c>
      <c r="B563" s="405" t="s">
        <v>8647</v>
      </c>
      <c r="C563" s="405" t="s">
        <v>37</v>
      </c>
      <c r="D563" s="405" t="s">
        <v>9804</v>
      </c>
      <c r="E563" s="405" t="s">
        <v>9805</v>
      </c>
      <c r="F563" s="405">
        <v>0</v>
      </c>
      <c r="G563" s="405">
        <v>0</v>
      </c>
      <c r="H563" s="405">
        <v>0</v>
      </c>
      <c r="I563" s="405">
        <v>0</v>
      </c>
      <c r="J563" s="405">
        <v>0</v>
      </c>
      <c r="K563" s="405">
        <v>0</v>
      </c>
      <c r="L563" s="405">
        <v>0</v>
      </c>
      <c r="M563" s="405">
        <v>0</v>
      </c>
    </row>
    <row r="564" spans="1:13">
      <c r="A564" s="405" t="s">
        <v>9806</v>
      </c>
      <c r="B564" s="405" t="s">
        <v>9785</v>
      </c>
      <c r="C564" s="405" t="s">
        <v>37</v>
      </c>
      <c r="D564" s="405" t="s">
        <v>9807</v>
      </c>
      <c r="F564" s="405">
        <v>0</v>
      </c>
      <c r="G564" s="405">
        <v>0</v>
      </c>
      <c r="H564" s="405">
        <v>0</v>
      </c>
      <c r="I564" s="405">
        <v>0</v>
      </c>
      <c r="J564" s="405">
        <v>0</v>
      </c>
      <c r="K564" s="405">
        <v>0</v>
      </c>
      <c r="L564" s="405">
        <v>0</v>
      </c>
      <c r="M564" s="405">
        <v>0</v>
      </c>
    </row>
    <row r="565" spans="1:13">
      <c r="A565" s="405" t="s">
        <v>9808</v>
      </c>
      <c r="B565" s="405" t="s">
        <v>9238</v>
      </c>
      <c r="C565" s="405" t="s">
        <v>37</v>
      </c>
      <c r="D565" s="405" t="s">
        <v>9809</v>
      </c>
      <c r="F565" s="405">
        <v>0</v>
      </c>
      <c r="G565" s="405">
        <v>0</v>
      </c>
      <c r="H565" s="405">
        <v>0</v>
      </c>
      <c r="I565" s="405">
        <v>0</v>
      </c>
      <c r="J565" s="405">
        <v>0</v>
      </c>
      <c r="K565" s="405">
        <v>0</v>
      </c>
      <c r="L565" s="405">
        <v>0</v>
      </c>
      <c r="M565" s="405">
        <v>0</v>
      </c>
    </row>
    <row r="566" spans="1:13">
      <c r="A566" s="405" t="s">
        <v>7498</v>
      </c>
      <c r="B566" s="405" t="s">
        <v>4958</v>
      </c>
      <c r="C566" s="405" t="s">
        <v>37</v>
      </c>
      <c r="D566" s="405" t="s">
        <v>7499</v>
      </c>
      <c r="E566" s="405" t="s">
        <v>7500</v>
      </c>
      <c r="F566" s="405">
        <v>0</v>
      </c>
      <c r="G566" s="405">
        <v>0</v>
      </c>
      <c r="H566" s="405">
        <v>0</v>
      </c>
      <c r="I566" s="405">
        <v>0</v>
      </c>
      <c r="J566" s="405">
        <v>0</v>
      </c>
      <c r="K566" s="405">
        <v>0</v>
      </c>
      <c r="L566" s="405">
        <v>0</v>
      </c>
      <c r="M566" s="405">
        <v>0</v>
      </c>
    </row>
    <row r="567" spans="1:13">
      <c r="A567" s="405" t="s">
        <v>9810</v>
      </c>
      <c r="B567" s="405" t="s">
        <v>9811</v>
      </c>
      <c r="C567" s="405" t="s">
        <v>37</v>
      </c>
      <c r="D567" s="405" t="s">
        <v>9812</v>
      </c>
      <c r="F567" s="405">
        <v>0</v>
      </c>
      <c r="G567" s="405">
        <v>0</v>
      </c>
      <c r="H567" s="405">
        <v>0</v>
      </c>
      <c r="I567" s="405">
        <v>0</v>
      </c>
      <c r="J567" s="405">
        <v>0</v>
      </c>
      <c r="K567" s="405">
        <v>0</v>
      </c>
      <c r="L567" s="405">
        <v>0</v>
      </c>
      <c r="M567" s="405">
        <v>0</v>
      </c>
    </row>
    <row r="568" spans="1:13">
      <c r="A568" s="405" t="s">
        <v>9813</v>
      </c>
      <c r="B568" s="405" t="s">
        <v>128</v>
      </c>
      <c r="C568" s="405" t="s">
        <v>37</v>
      </c>
      <c r="D568" s="405" t="s">
        <v>9814</v>
      </c>
      <c r="E568" s="405" t="s">
        <v>9815</v>
      </c>
      <c r="F568" s="405">
        <v>0</v>
      </c>
      <c r="G568" s="405">
        <v>0</v>
      </c>
      <c r="H568" s="405">
        <v>0</v>
      </c>
      <c r="I568" s="405">
        <v>3</v>
      </c>
      <c r="J568" s="405">
        <v>0</v>
      </c>
      <c r="K568" s="405">
        <v>3</v>
      </c>
      <c r="L568" s="405">
        <v>2</v>
      </c>
      <c r="M568" s="405">
        <v>1</v>
      </c>
    </row>
    <row r="569" spans="1:13">
      <c r="A569" s="405" t="s">
        <v>9816</v>
      </c>
      <c r="B569" s="405" t="s">
        <v>9817</v>
      </c>
      <c r="C569" s="405" t="s">
        <v>37</v>
      </c>
      <c r="D569" s="5">
        <v>1812305</v>
      </c>
      <c r="F569" s="405">
        <v>0</v>
      </c>
      <c r="G569" s="405">
        <v>0</v>
      </c>
      <c r="H569" s="405">
        <v>0</v>
      </c>
      <c r="I569" s="405">
        <v>0</v>
      </c>
      <c r="J569" s="405">
        <v>0</v>
      </c>
      <c r="K569" s="405">
        <v>0</v>
      </c>
      <c r="L569" s="405">
        <v>0</v>
      </c>
      <c r="M569" s="405">
        <v>0</v>
      </c>
    </row>
    <row r="570" spans="1:13">
      <c r="A570" s="405" t="s">
        <v>9818</v>
      </c>
      <c r="B570" s="405" t="s">
        <v>9819</v>
      </c>
      <c r="C570" s="405" t="s">
        <v>37</v>
      </c>
      <c r="D570" s="405" t="s">
        <v>9820</v>
      </c>
      <c r="F570" s="405">
        <v>0</v>
      </c>
      <c r="G570" s="405">
        <v>0</v>
      </c>
      <c r="H570" s="405">
        <v>2</v>
      </c>
      <c r="I570" s="405">
        <v>0</v>
      </c>
      <c r="J570" s="405">
        <v>0</v>
      </c>
      <c r="K570" s="405">
        <v>2</v>
      </c>
      <c r="L570" s="405">
        <v>2</v>
      </c>
      <c r="M570" s="405">
        <v>0</v>
      </c>
    </row>
    <row r="571" spans="1:13">
      <c r="A571" s="405" t="s">
        <v>9821</v>
      </c>
      <c r="B571" s="405" t="s">
        <v>9822</v>
      </c>
      <c r="C571" s="405" t="s">
        <v>37</v>
      </c>
      <c r="D571" s="5">
        <v>1894484</v>
      </c>
      <c r="F571" s="405">
        <v>0</v>
      </c>
      <c r="G571" s="405">
        <v>0</v>
      </c>
      <c r="H571" s="405">
        <v>0</v>
      </c>
      <c r="I571" s="405">
        <v>0</v>
      </c>
      <c r="J571" s="405">
        <v>0</v>
      </c>
      <c r="K571" s="405">
        <v>0</v>
      </c>
      <c r="L571" s="405">
        <v>0</v>
      </c>
      <c r="M571" s="405">
        <v>0</v>
      </c>
    </row>
    <row r="572" spans="1:13">
      <c r="A572" s="405" t="s">
        <v>9823</v>
      </c>
      <c r="B572" s="405" t="s">
        <v>9824</v>
      </c>
      <c r="C572" s="405" t="s">
        <v>37</v>
      </c>
      <c r="D572" s="405" t="s">
        <v>9825</v>
      </c>
      <c r="F572" s="405">
        <v>0</v>
      </c>
      <c r="G572" s="405">
        <v>2</v>
      </c>
      <c r="H572" s="405">
        <v>0</v>
      </c>
      <c r="I572" s="405">
        <v>0</v>
      </c>
      <c r="J572" s="405">
        <v>0</v>
      </c>
      <c r="K572" s="405">
        <v>2</v>
      </c>
      <c r="L572" s="405">
        <v>2</v>
      </c>
      <c r="M572" s="405">
        <v>0</v>
      </c>
    </row>
    <row r="573" spans="1:13">
      <c r="A573" s="405" t="s">
        <v>9826</v>
      </c>
      <c r="B573" s="405">
        <v>10.230700000000001</v>
      </c>
      <c r="C573" s="405" t="s">
        <v>37</v>
      </c>
      <c r="F573" s="405">
        <v>0</v>
      </c>
      <c r="G573" s="405">
        <v>0</v>
      </c>
      <c r="H573" s="405">
        <v>0</v>
      </c>
      <c r="I573" s="405">
        <v>0</v>
      </c>
      <c r="J573" s="405">
        <v>0</v>
      </c>
      <c r="K573" s="405">
        <v>0</v>
      </c>
      <c r="L573" s="405">
        <v>0</v>
      </c>
      <c r="M573" s="405">
        <v>0</v>
      </c>
    </row>
    <row r="574" spans="1:13">
      <c r="A574" s="405" t="s">
        <v>2468</v>
      </c>
      <c r="B574" s="405" t="s">
        <v>4010</v>
      </c>
      <c r="C574" s="405" t="s">
        <v>37</v>
      </c>
      <c r="D574" s="5">
        <v>2287850</v>
      </c>
      <c r="F574" s="405">
        <v>0</v>
      </c>
      <c r="G574" s="405">
        <v>0</v>
      </c>
      <c r="H574" s="405">
        <v>0</v>
      </c>
      <c r="I574" s="405">
        <v>0</v>
      </c>
      <c r="J574" s="405">
        <v>0</v>
      </c>
      <c r="K574" s="405">
        <v>0</v>
      </c>
      <c r="L574" s="405">
        <v>0</v>
      </c>
      <c r="M574" s="405">
        <v>0</v>
      </c>
    </row>
    <row r="575" spans="1:13">
      <c r="A575" s="405" t="s">
        <v>9827</v>
      </c>
      <c r="B575" s="405" t="s">
        <v>7136</v>
      </c>
      <c r="C575" s="405" t="s">
        <v>37</v>
      </c>
      <c r="D575" s="405" t="s">
        <v>7509</v>
      </c>
      <c r="E575" s="405" t="s">
        <v>7510</v>
      </c>
      <c r="F575" s="405">
        <v>0</v>
      </c>
      <c r="G575" s="405">
        <v>0</v>
      </c>
      <c r="H575" s="405">
        <v>0</v>
      </c>
      <c r="I575" s="405">
        <v>0</v>
      </c>
      <c r="J575" s="405">
        <v>0</v>
      </c>
      <c r="K575" s="405">
        <v>0</v>
      </c>
      <c r="L575" s="405">
        <v>0</v>
      </c>
      <c r="M575" s="405">
        <v>0</v>
      </c>
    </row>
    <row r="576" spans="1:13">
      <c r="A576" s="405" t="s">
        <v>9828</v>
      </c>
      <c r="B576" s="405" t="s">
        <v>9829</v>
      </c>
      <c r="C576" s="405" t="s">
        <v>37</v>
      </c>
      <c r="D576" s="405" t="s">
        <v>9830</v>
      </c>
      <c r="E576" s="405" t="s">
        <v>9831</v>
      </c>
      <c r="F576" s="405">
        <v>0</v>
      </c>
      <c r="G576" s="405">
        <v>0</v>
      </c>
      <c r="H576" s="405">
        <v>0</v>
      </c>
      <c r="I576" s="405">
        <v>0</v>
      </c>
      <c r="J576" s="405">
        <v>0</v>
      </c>
      <c r="K576" s="405">
        <v>0</v>
      </c>
      <c r="L576" s="405">
        <v>0</v>
      </c>
      <c r="M576" s="405">
        <v>0</v>
      </c>
    </row>
    <row r="577" spans="1:13">
      <c r="A577" s="405" t="s">
        <v>9832</v>
      </c>
      <c r="B577" s="405" t="s">
        <v>9833</v>
      </c>
      <c r="C577" s="405" t="s">
        <v>37</v>
      </c>
      <c r="D577" s="405" t="s">
        <v>9834</v>
      </c>
      <c r="F577" s="405">
        <v>0</v>
      </c>
      <c r="G577" s="405">
        <v>0</v>
      </c>
      <c r="H577" s="405">
        <v>0</v>
      </c>
      <c r="I577" s="405">
        <v>0</v>
      </c>
      <c r="J577" s="405">
        <v>0</v>
      </c>
      <c r="K577" s="405">
        <v>0</v>
      </c>
      <c r="L577" s="405">
        <v>0</v>
      </c>
      <c r="M577" s="405">
        <v>0</v>
      </c>
    </row>
    <row r="578" spans="1:13">
      <c r="A578" s="405" t="s">
        <v>2173</v>
      </c>
      <c r="B578" s="405" t="s">
        <v>4113</v>
      </c>
      <c r="C578" s="405" t="s">
        <v>37</v>
      </c>
      <c r="D578" s="405" t="s">
        <v>2174</v>
      </c>
      <c r="E578" s="405" t="s">
        <v>2175</v>
      </c>
      <c r="F578" s="405">
        <v>29</v>
      </c>
      <c r="G578" s="405">
        <v>71</v>
      </c>
      <c r="H578" s="405">
        <v>31</v>
      </c>
      <c r="I578" s="405">
        <v>11</v>
      </c>
      <c r="J578" s="405">
        <v>14</v>
      </c>
      <c r="K578" s="405">
        <v>156</v>
      </c>
      <c r="L578" s="405">
        <v>123</v>
      </c>
      <c r="M578" s="405">
        <v>33</v>
      </c>
    </row>
    <row r="579" spans="1:13">
      <c r="A579" s="405" t="s">
        <v>9835</v>
      </c>
      <c r="B579" s="405" t="s">
        <v>3891</v>
      </c>
      <c r="C579" s="405" t="s">
        <v>37</v>
      </c>
      <c r="D579" s="405" t="s">
        <v>9836</v>
      </c>
      <c r="E579" s="405" t="s">
        <v>9837</v>
      </c>
      <c r="F579" s="405">
        <v>0</v>
      </c>
      <c r="G579" s="405">
        <v>0</v>
      </c>
      <c r="H579" s="405">
        <v>0</v>
      </c>
      <c r="I579" s="405">
        <v>1</v>
      </c>
      <c r="J579" s="405">
        <v>0</v>
      </c>
      <c r="K579" s="405">
        <v>1</v>
      </c>
      <c r="L579" s="405">
        <v>1</v>
      </c>
      <c r="M579" s="405">
        <v>0</v>
      </c>
    </row>
    <row r="580" spans="1:13">
      <c r="A580" s="405" t="s">
        <v>9838</v>
      </c>
      <c r="B580" s="405" t="s">
        <v>4003</v>
      </c>
      <c r="C580" s="405" t="s">
        <v>37</v>
      </c>
      <c r="D580" s="405" t="s">
        <v>9839</v>
      </c>
      <c r="F580" s="405">
        <v>0</v>
      </c>
      <c r="G580" s="405">
        <v>1</v>
      </c>
      <c r="H580" s="405">
        <v>0</v>
      </c>
      <c r="I580" s="405">
        <v>0</v>
      </c>
      <c r="J580" s="405">
        <v>0</v>
      </c>
      <c r="K580" s="405">
        <v>1</v>
      </c>
      <c r="L580" s="405">
        <v>1</v>
      </c>
      <c r="M580" s="405">
        <v>0</v>
      </c>
    </row>
    <row r="581" spans="1:13">
      <c r="A581" s="405" t="s">
        <v>9840</v>
      </c>
      <c r="B581" s="405" t="s">
        <v>8642</v>
      </c>
      <c r="C581" s="405" t="s">
        <v>37</v>
      </c>
      <c r="D581" s="5">
        <v>2365647</v>
      </c>
      <c r="F581" s="405">
        <v>0</v>
      </c>
      <c r="G581" s="405">
        <v>0</v>
      </c>
      <c r="H581" s="405">
        <v>0</v>
      </c>
      <c r="I581" s="405">
        <v>0</v>
      </c>
      <c r="J581" s="405">
        <v>0</v>
      </c>
      <c r="K581" s="405">
        <v>0</v>
      </c>
      <c r="L581" s="405">
        <v>0</v>
      </c>
      <c r="M581" s="405">
        <v>0</v>
      </c>
    </row>
    <row r="582" spans="1:13">
      <c r="A582" s="405" t="s">
        <v>9841</v>
      </c>
      <c r="B582" s="405" t="s">
        <v>9422</v>
      </c>
      <c r="C582" s="405" t="s">
        <v>37</v>
      </c>
      <c r="D582" s="405" t="s">
        <v>9842</v>
      </c>
      <c r="E582" s="405" t="s">
        <v>9843</v>
      </c>
      <c r="F582" s="405">
        <v>0</v>
      </c>
      <c r="G582" s="405">
        <v>0</v>
      </c>
      <c r="H582" s="405">
        <v>0</v>
      </c>
      <c r="I582" s="405">
        <v>0</v>
      </c>
      <c r="J582" s="405">
        <v>0</v>
      </c>
      <c r="K582" s="405">
        <v>0</v>
      </c>
      <c r="L582" s="405">
        <v>0</v>
      </c>
      <c r="M582" s="405">
        <v>0</v>
      </c>
    </row>
    <row r="583" spans="1:13">
      <c r="A583" s="405" t="s">
        <v>9844</v>
      </c>
      <c r="B583" s="405" t="s">
        <v>3994</v>
      </c>
      <c r="C583" s="405" t="s">
        <v>37</v>
      </c>
      <c r="D583" s="5">
        <v>2511378</v>
      </c>
      <c r="F583" s="405">
        <v>0</v>
      </c>
      <c r="G583" s="405">
        <v>0</v>
      </c>
      <c r="H583" s="405">
        <v>0</v>
      </c>
      <c r="I583" s="405">
        <v>0</v>
      </c>
      <c r="J583" s="405">
        <v>0</v>
      </c>
      <c r="K583" s="405">
        <v>0</v>
      </c>
      <c r="L583" s="405">
        <v>0</v>
      </c>
      <c r="M583" s="405">
        <v>0</v>
      </c>
    </row>
    <row r="584" spans="1:13">
      <c r="A584" s="405" t="s">
        <v>9845</v>
      </c>
      <c r="B584" s="405" t="s">
        <v>128</v>
      </c>
      <c r="C584" s="405" t="s">
        <v>37</v>
      </c>
      <c r="D584" s="405" t="s">
        <v>9846</v>
      </c>
      <c r="E584" s="405" t="s">
        <v>9847</v>
      </c>
      <c r="F584" s="405">
        <v>0</v>
      </c>
      <c r="G584" s="405">
        <v>0</v>
      </c>
      <c r="H584" s="405">
        <v>0</v>
      </c>
      <c r="I584" s="405">
        <v>0</v>
      </c>
      <c r="J584" s="405">
        <v>0</v>
      </c>
      <c r="K584" s="405">
        <v>0</v>
      </c>
      <c r="L584" s="405">
        <v>0</v>
      </c>
      <c r="M584" s="405">
        <v>0</v>
      </c>
    </row>
    <row r="585" spans="1:13">
      <c r="A585" s="405" t="s">
        <v>9848</v>
      </c>
      <c r="B585" s="405" t="s">
        <v>9849</v>
      </c>
      <c r="C585" s="405" t="s">
        <v>37</v>
      </c>
      <c r="D585" s="405" t="s">
        <v>9850</v>
      </c>
      <c r="F585" s="405">
        <v>0</v>
      </c>
      <c r="G585" s="405">
        <v>0</v>
      </c>
      <c r="H585" s="405">
        <v>0</v>
      </c>
      <c r="I585" s="405">
        <v>0</v>
      </c>
      <c r="J585" s="405">
        <v>0</v>
      </c>
      <c r="K585" s="405">
        <v>0</v>
      </c>
      <c r="L585" s="405">
        <v>0</v>
      </c>
      <c r="M585" s="405">
        <v>0</v>
      </c>
    </row>
    <row r="586" spans="1:13">
      <c r="A586" s="405" t="s">
        <v>9851</v>
      </c>
      <c r="B586" s="405" t="s">
        <v>9404</v>
      </c>
      <c r="C586" s="405" t="s">
        <v>37</v>
      </c>
      <c r="D586" s="405" t="s">
        <v>9852</v>
      </c>
      <c r="F586" s="405">
        <v>0</v>
      </c>
      <c r="G586" s="405">
        <v>11</v>
      </c>
      <c r="H586" s="405">
        <v>6</v>
      </c>
      <c r="I586" s="405">
        <v>10</v>
      </c>
      <c r="J586" s="405">
        <v>3</v>
      </c>
      <c r="K586" s="405">
        <v>30</v>
      </c>
      <c r="L586" s="405">
        <v>23</v>
      </c>
      <c r="M586" s="405">
        <v>7</v>
      </c>
    </row>
    <row r="587" spans="1:13">
      <c r="A587" s="405" t="s">
        <v>9853</v>
      </c>
      <c r="B587" s="405" t="s">
        <v>9854</v>
      </c>
      <c r="C587" s="405" t="s">
        <v>37</v>
      </c>
      <c r="D587" s="405" t="s">
        <v>9855</v>
      </c>
      <c r="F587" s="405">
        <v>0</v>
      </c>
      <c r="G587" s="405">
        <v>0</v>
      </c>
      <c r="H587" s="405">
        <v>0</v>
      </c>
      <c r="I587" s="405">
        <v>0</v>
      </c>
      <c r="J587" s="405">
        <v>0</v>
      </c>
      <c r="K587" s="405">
        <v>0</v>
      </c>
      <c r="L587" s="405">
        <v>0</v>
      </c>
      <c r="M587" s="405">
        <v>0</v>
      </c>
    </row>
    <row r="588" spans="1:13">
      <c r="A588" s="405" t="s">
        <v>9856</v>
      </c>
      <c r="B588" s="405" t="s">
        <v>9404</v>
      </c>
      <c r="C588" s="405" t="s">
        <v>37</v>
      </c>
      <c r="D588" s="5">
        <v>2818182</v>
      </c>
      <c r="F588" s="405">
        <v>0</v>
      </c>
      <c r="G588" s="405">
        <v>1</v>
      </c>
      <c r="H588" s="405">
        <v>0</v>
      </c>
      <c r="I588" s="405">
        <v>2</v>
      </c>
      <c r="J588" s="405">
        <v>7</v>
      </c>
      <c r="K588" s="405">
        <v>10</v>
      </c>
      <c r="L588" s="405">
        <v>6</v>
      </c>
      <c r="M588" s="405">
        <v>4</v>
      </c>
    </row>
    <row r="589" spans="1:13">
      <c r="A589" s="405" t="s">
        <v>6891</v>
      </c>
      <c r="B589" s="405" t="s">
        <v>9404</v>
      </c>
      <c r="C589" s="405" t="s">
        <v>37</v>
      </c>
      <c r="D589" s="5">
        <v>2833888</v>
      </c>
      <c r="F589" s="405">
        <v>4</v>
      </c>
      <c r="G589" s="405">
        <v>25</v>
      </c>
      <c r="H589" s="405">
        <v>13</v>
      </c>
      <c r="I589" s="405">
        <v>23</v>
      </c>
      <c r="J589" s="405">
        <v>26</v>
      </c>
      <c r="K589" s="405">
        <v>91</v>
      </c>
      <c r="L589" s="405">
        <v>79</v>
      </c>
      <c r="M589" s="405">
        <v>12</v>
      </c>
    </row>
    <row r="590" spans="1:13">
      <c r="A590" s="405" t="s">
        <v>9857</v>
      </c>
      <c r="B590" s="405" t="s">
        <v>9858</v>
      </c>
      <c r="C590" s="405" t="s">
        <v>37</v>
      </c>
      <c r="D590" s="5">
        <v>2842654</v>
      </c>
      <c r="E590" s="405" t="s">
        <v>9859</v>
      </c>
      <c r="F590" s="405">
        <v>0</v>
      </c>
      <c r="G590" s="405">
        <v>2</v>
      </c>
      <c r="H590" s="405">
        <v>1</v>
      </c>
      <c r="I590" s="405">
        <v>4</v>
      </c>
      <c r="J590" s="405">
        <v>0</v>
      </c>
      <c r="K590" s="405">
        <v>7</v>
      </c>
      <c r="L590" s="405">
        <v>6</v>
      </c>
      <c r="M590" s="405">
        <v>1</v>
      </c>
    </row>
    <row r="591" spans="1:13">
      <c r="A591" s="405" t="s">
        <v>9860</v>
      </c>
      <c r="B591" s="405" t="s">
        <v>128</v>
      </c>
      <c r="C591" s="405" t="s">
        <v>37</v>
      </c>
      <c r="D591" s="405" t="s">
        <v>9861</v>
      </c>
      <c r="E591" s="405" t="s">
        <v>9862</v>
      </c>
      <c r="F591" s="405">
        <v>0</v>
      </c>
      <c r="G591" s="405">
        <v>0</v>
      </c>
      <c r="H591" s="405">
        <v>0</v>
      </c>
      <c r="I591" s="405">
        <v>0</v>
      </c>
      <c r="J591" s="405">
        <v>0</v>
      </c>
      <c r="K591" s="405">
        <v>0</v>
      </c>
      <c r="L591" s="405">
        <v>0</v>
      </c>
      <c r="M591" s="405">
        <v>0</v>
      </c>
    </row>
    <row r="592" spans="1:13">
      <c r="A592" s="405" t="s">
        <v>9863</v>
      </c>
      <c r="B592" s="405" t="s">
        <v>3891</v>
      </c>
      <c r="C592" s="405" t="s">
        <v>37</v>
      </c>
      <c r="D592" s="405" t="s">
        <v>9864</v>
      </c>
      <c r="E592" s="405" t="s">
        <v>9865</v>
      </c>
      <c r="F592" s="405">
        <v>0</v>
      </c>
      <c r="G592" s="405">
        <v>0</v>
      </c>
      <c r="H592" s="405">
        <v>0</v>
      </c>
      <c r="I592" s="405">
        <v>0</v>
      </c>
      <c r="J592" s="405">
        <v>0</v>
      </c>
      <c r="K592" s="405">
        <v>0</v>
      </c>
      <c r="L592" s="405">
        <v>0</v>
      </c>
      <c r="M592" s="405">
        <v>0</v>
      </c>
    </row>
    <row r="593" spans="1:13">
      <c r="A593" s="405" t="s">
        <v>7521</v>
      </c>
      <c r="B593" s="405" t="s">
        <v>7322</v>
      </c>
      <c r="C593" s="405" t="s">
        <v>37</v>
      </c>
      <c r="D593" s="405" t="s">
        <v>7522</v>
      </c>
      <c r="F593" s="405">
        <v>0</v>
      </c>
      <c r="G593" s="405">
        <v>0</v>
      </c>
      <c r="H593" s="405">
        <v>0</v>
      </c>
      <c r="I593" s="405">
        <v>0</v>
      </c>
      <c r="J593" s="405">
        <v>0</v>
      </c>
      <c r="K593" s="405">
        <v>0</v>
      </c>
      <c r="L593" s="405">
        <v>0</v>
      </c>
      <c r="M593" s="405">
        <v>0</v>
      </c>
    </row>
    <row r="594" spans="1:13">
      <c r="A594" s="405" t="s">
        <v>9866</v>
      </c>
      <c r="B594" s="405" t="s">
        <v>128</v>
      </c>
      <c r="C594" s="405" t="s">
        <v>37</v>
      </c>
      <c r="D594" s="405" t="s">
        <v>9867</v>
      </c>
      <c r="E594" s="405" t="s">
        <v>9868</v>
      </c>
      <c r="F594" s="405">
        <v>0</v>
      </c>
      <c r="G594" s="405">
        <v>0</v>
      </c>
      <c r="H594" s="405">
        <v>1</v>
      </c>
      <c r="I594" s="405">
        <v>1</v>
      </c>
      <c r="J594" s="405">
        <v>0</v>
      </c>
      <c r="K594" s="405">
        <v>2</v>
      </c>
      <c r="L594" s="405">
        <v>1</v>
      </c>
      <c r="M594" s="405">
        <v>1</v>
      </c>
    </row>
    <row r="595" spans="1:13">
      <c r="A595" s="405" t="s">
        <v>9869</v>
      </c>
      <c r="B595" s="405" t="s">
        <v>9869</v>
      </c>
      <c r="C595" s="405" t="s">
        <v>37</v>
      </c>
      <c r="D595" s="5">
        <v>2950035</v>
      </c>
      <c r="F595" s="405">
        <v>0</v>
      </c>
      <c r="G595" s="405">
        <v>0</v>
      </c>
      <c r="H595" s="405">
        <v>0</v>
      </c>
      <c r="I595" s="405">
        <v>0</v>
      </c>
      <c r="J595" s="405">
        <v>0</v>
      </c>
      <c r="K595" s="405">
        <v>0</v>
      </c>
      <c r="L595" s="405">
        <v>0</v>
      </c>
      <c r="M595" s="405">
        <v>0</v>
      </c>
    </row>
    <row r="596" spans="1:13">
      <c r="A596" s="405" t="s">
        <v>4492</v>
      </c>
      <c r="B596" s="405" t="s">
        <v>9289</v>
      </c>
      <c r="C596" s="405" t="s">
        <v>37</v>
      </c>
      <c r="D596" s="405" t="s">
        <v>4496</v>
      </c>
      <c r="E596" s="405" t="s">
        <v>4497</v>
      </c>
      <c r="F596" s="405">
        <v>0</v>
      </c>
      <c r="G596" s="405">
        <v>0</v>
      </c>
      <c r="H596" s="405">
        <v>0</v>
      </c>
      <c r="I596" s="405">
        <v>0</v>
      </c>
      <c r="J596" s="405">
        <v>0</v>
      </c>
      <c r="K596" s="405">
        <v>0</v>
      </c>
      <c r="L596" s="405">
        <v>0</v>
      </c>
      <c r="M596" s="405">
        <v>0</v>
      </c>
    </row>
    <row r="597" spans="1:13">
      <c r="A597" s="405" t="s">
        <v>9870</v>
      </c>
      <c r="B597" s="405" t="s">
        <v>8731</v>
      </c>
      <c r="C597" s="405" t="s">
        <v>37</v>
      </c>
      <c r="D597" s="405" t="s">
        <v>9871</v>
      </c>
      <c r="F597" s="405">
        <v>0</v>
      </c>
      <c r="G597" s="405">
        <v>0</v>
      </c>
      <c r="H597" s="405">
        <v>0</v>
      </c>
      <c r="I597" s="405">
        <v>0</v>
      </c>
      <c r="J597" s="405">
        <v>0</v>
      </c>
      <c r="K597" s="405">
        <v>0</v>
      </c>
      <c r="L597" s="405">
        <v>0</v>
      </c>
      <c r="M597" s="405">
        <v>0</v>
      </c>
    </row>
    <row r="598" spans="1:13">
      <c r="A598" s="405" t="s">
        <v>9872</v>
      </c>
      <c r="B598" s="405" t="s">
        <v>8679</v>
      </c>
      <c r="C598" s="405" t="s">
        <v>37</v>
      </c>
      <c r="D598" s="405" t="s">
        <v>9873</v>
      </c>
      <c r="E598" s="405" t="s">
        <v>9874</v>
      </c>
      <c r="F598" s="405">
        <v>0</v>
      </c>
      <c r="G598" s="405">
        <v>0</v>
      </c>
      <c r="H598" s="405">
        <v>0</v>
      </c>
      <c r="I598" s="405">
        <v>0</v>
      </c>
      <c r="J598" s="405">
        <v>0</v>
      </c>
      <c r="K598" s="405">
        <v>0</v>
      </c>
      <c r="L598" s="405">
        <v>0</v>
      </c>
      <c r="M598" s="405">
        <v>0</v>
      </c>
    </row>
    <row r="599" spans="1:13">
      <c r="A599" s="405" t="s">
        <v>9875</v>
      </c>
      <c r="B599" s="405" t="s">
        <v>9876</v>
      </c>
      <c r="C599" s="405" t="s">
        <v>37</v>
      </c>
      <c r="D599" s="405" t="s">
        <v>9877</v>
      </c>
      <c r="E599" s="405" t="s">
        <v>9878</v>
      </c>
      <c r="F599" s="405">
        <v>0</v>
      </c>
      <c r="G599" s="405">
        <v>3</v>
      </c>
      <c r="H599" s="405">
        <v>12</v>
      </c>
      <c r="I599" s="405">
        <v>1</v>
      </c>
      <c r="J599" s="405">
        <v>1</v>
      </c>
      <c r="K599" s="405">
        <v>17</v>
      </c>
      <c r="L599" s="405">
        <v>11</v>
      </c>
      <c r="M599" s="405">
        <v>6</v>
      </c>
    </row>
    <row r="600" spans="1:13">
      <c r="A600" s="405" t="s">
        <v>9879</v>
      </c>
      <c r="B600" s="405" t="s">
        <v>128</v>
      </c>
      <c r="C600" s="405" t="s">
        <v>37</v>
      </c>
      <c r="D600" s="405" t="s">
        <v>9880</v>
      </c>
      <c r="E600" s="405" t="s">
        <v>9881</v>
      </c>
      <c r="F600" s="405">
        <v>0</v>
      </c>
      <c r="G600" s="405">
        <v>5</v>
      </c>
      <c r="H600" s="405">
        <v>20</v>
      </c>
      <c r="I600" s="405">
        <v>3</v>
      </c>
      <c r="J600" s="405">
        <v>1</v>
      </c>
      <c r="K600" s="405">
        <v>29</v>
      </c>
      <c r="L600" s="405">
        <v>12</v>
      </c>
      <c r="M600" s="405">
        <v>17</v>
      </c>
    </row>
    <row r="601" spans="1:13">
      <c r="A601" s="405" t="s">
        <v>9882</v>
      </c>
      <c r="B601" s="405" t="s">
        <v>128</v>
      </c>
      <c r="C601" s="405" t="s">
        <v>37</v>
      </c>
      <c r="D601" s="405" t="s">
        <v>9883</v>
      </c>
      <c r="E601" s="405" t="s">
        <v>9884</v>
      </c>
      <c r="F601" s="405">
        <v>0</v>
      </c>
      <c r="G601" s="405">
        <v>3</v>
      </c>
      <c r="H601" s="405">
        <v>4</v>
      </c>
      <c r="I601" s="405">
        <v>8</v>
      </c>
      <c r="J601" s="405">
        <v>2</v>
      </c>
      <c r="K601" s="405">
        <v>17</v>
      </c>
      <c r="L601" s="405">
        <v>12</v>
      </c>
      <c r="M601" s="405">
        <v>5</v>
      </c>
    </row>
    <row r="602" spans="1:13">
      <c r="A602" s="405" t="s">
        <v>9885</v>
      </c>
      <c r="B602" s="405" t="s">
        <v>128</v>
      </c>
      <c r="C602" s="405" t="s">
        <v>37</v>
      </c>
      <c r="D602" s="405" t="s">
        <v>9886</v>
      </c>
      <c r="E602" s="405" t="s">
        <v>9887</v>
      </c>
      <c r="F602" s="405">
        <v>0</v>
      </c>
      <c r="G602" s="405">
        <v>0</v>
      </c>
      <c r="H602" s="405">
        <v>0</v>
      </c>
      <c r="I602" s="405">
        <v>3</v>
      </c>
      <c r="J602" s="405">
        <v>0</v>
      </c>
      <c r="K602" s="405">
        <v>3</v>
      </c>
      <c r="L602" s="405">
        <v>2</v>
      </c>
      <c r="M602" s="405">
        <v>1</v>
      </c>
    </row>
    <row r="603" spans="1:13">
      <c r="A603" s="405" t="s">
        <v>9888</v>
      </c>
      <c r="B603" s="405" t="s">
        <v>8647</v>
      </c>
      <c r="C603" s="405" t="s">
        <v>37</v>
      </c>
      <c r="D603" s="405" t="s">
        <v>9889</v>
      </c>
      <c r="E603" s="405" t="s">
        <v>9890</v>
      </c>
      <c r="F603" s="405">
        <v>0</v>
      </c>
      <c r="G603" s="405">
        <v>0</v>
      </c>
      <c r="H603" s="405">
        <v>0</v>
      </c>
      <c r="I603" s="405">
        <v>0</v>
      </c>
      <c r="J603" s="405">
        <v>0</v>
      </c>
      <c r="K603" s="405">
        <v>0</v>
      </c>
      <c r="L603" s="405">
        <v>0</v>
      </c>
      <c r="M603" s="405">
        <v>0</v>
      </c>
    </row>
    <row r="604" spans="1:13">
      <c r="A604" s="405" t="s">
        <v>9891</v>
      </c>
      <c r="B604" s="405" t="s">
        <v>8647</v>
      </c>
      <c r="C604" s="405" t="s">
        <v>37</v>
      </c>
      <c r="D604" s="405" t="s">
        <v>9892</v>
      </c>
      <c r="E604" s="405" t="s">
        <v>9893</v>
      </c>
      <c r="F604" s="405">
        <v>0</v>
      </c>
      <c r="G604" s="405">
        <v>0</v>
      </c>
      <c r="H604" s="405">
        <v>0</v>
      </c>
      <c r="I604" s="405">
        <v>0</v>
      </c>
      <c r="J604" s="405">
        <v>0</v>
      </c>
      <c r="K604" s="405">
        <v>0</v>
      </c>
      <c r="L604" s="405">
        <v>0</v>
      </c>
      <c r="M604" s="405">
        <v>0</v>
      </c>
    </row>
    <row r="605" spans="1:13">
      <c r="A605" s="405" t="s">
        <v>7528</v>
      </c>
      <c r="B605" s="405" t="s">
        <v>7183</v>
      </c>
      <c r="C605" s="405" t="s">
        <v>37</v>
      </c>
      <c r="D605" s="405" t="s">
        <v>7529</v>
      </c>
      <c r="E605" s="405" t="s">
        <v>7530</v>
      </c>
      <c r="F605" s="405">
        <v>0</v>
      </c>
      <c r="G605" s="405">
        <v>0</v>
      </c>
      <c r="H605" s="405">
        <v>0</v>
      </c>
      <c r="I605" s="405">
        <v>0</v>
      </c>
      <c r="J605" s="405">
        <v>0</v>
      </c>
      <c r="K605" s="405">
        <v>0</v>
      </c>
      <c r="L605" s="405">
        <v>0</v>
      </c>
      <c r="M605" s="405">
        <v>0</v>
      </c>
    </row>
    <row r="606" spans="1:13">
      <c r="A606" s="405" t="s">
        <v>9894</v>
      </c>
      <c r="B606" s="405" t="s">
        <v>8647</v>
      </c>
      <c r="C606" s="405" t="s">
        <v>37</v>
      </c>
      <c r="D606" s="405" t="s">
        <v>9895</v>
      </c>
      <c r="F606" s="405">
        <v>0</v>
      </c>
      <c r="G606" s="405">
        <v>0</v>
      </c>
      <c r="H606" s="405">
        <v>0</v>
      </c>
      <c r="I606" s="405">
        <v>0</v>
      </c>
      <c r="J606" s="405">
        <v>0</v>
      </c>
      <c r="K606" s="405">
        <v>0</v>
      </c>
      <c r="L606" s="405">
        <v>0</v>
      </c>
      <c r="M606" s="405">
        <v>0</v>
      </c>
    </row>
    <row r="607" spans="1:13">
      <c r="A607" s="405" t="s">
        <v>3008</v>
      </c>
      <c r="B607" s="405" t="s">
        <v>8749</v>
      </c>
      <c r="C607" s="405" t="s">
        <v>37</v>
      </c>
      <c r="D607" s="405" t="s">
        <v>3009</v>
      </c>
      <c r="E607" s="405" t="s">
        <v>3010</v>
      </c>
      <c r="F607" s="405">
        <v>0</v>
      </c>
      <c r="G607" s="405">
        <v>0</v>
      </c>
      <c r="H607" s="405">
        <v>0</v>
      </c>
      <c r="I607" s="405">
        <v>0</v>
      </c>
      <c r="J607" s="405">
        <v>0</v>
      </c>
      <c r="K607" s="405">
        <v>0</v>
      </c>
      <c r="L607" s="405">
        <v>0</v>
      </c>
      <c r="M607" s="405">
        <v>0</v>
      </c>
    </row>
    <row r="608" spans="1:13">
      <c r="A608" s="405" t="s">
        <v>9896</v>
      </c>
      <c r="B608" s="405" t="s">
        <v>8647</v>
      </c>
      <c r="C608" s="405" t="s">
        <v>37</v>
      </c>
      <c r="D608" s="405" t="s">
        <v>9897</v>
      </c>
      <c r="E608" s="405" t="s">
        <v>9898</v>
      </c>
      <c r="F608" s="405">
        <v>0</v>
      </c>
      <c r="G608" s="405">
        <v>0</v>
      </c>
      <c r="H608" s="405">
        <v>0</v>
      </c>
      <c r="I608" s="405">
        <v>0</v>
      </c>
      <c r="J608" s="405">
        <v>0</v>
      </c>
      <c r="K608" s="405">
        <v>0</v>
      </c>
      <c r="L608" s="405">
        <v>0</v>
      </c>
      <c r="M608" s="405">
        <v>0</v>
      </c>
    </row>
    <row r="609" spans="1:13">
      <c r="A609" s="405" t="s">
        <v>2761</v>
      </c>
      <c r="B609" s="405" t="s">
        <v>8749</v>
      </c>
      <c r="C609" s="405" t="s">
        <v>37</v>
      </c>
      <c r="D609" s="405" t="s">
        <v>2762</v>
      </c>
      <c r="E609" s="405" t="s">
        <v>2763</v>
      </c>
      <c r="F609" s="405">
        <v>0</v>
      </c>
      <c r="G609" s="405">
        <v>0</v>
      </c>
      <c r="H609" s="405">
        <v>0</v>
      </c>
      <c r="I609" s="405">
        <v>0</v>
      </c>
      <c r="J609" s="405">
        <v>0</v>
      </c>
      <c r="K609" s="405">
        <v>0</v>
      </c>
      <c r="L609" s="405">
        <v>0</v>
      </c>
      <c r="M609" s="405">
        <v>0</v>
      </c>
    </row>
    <row r="610" spans="1:13">
      <c r="A610" s="405" t="s">
        <v>9899</v>
      </c>
      <c r="B610" s="405" t="s">
        <v>8647</v>
      </c>
      <c r="C610" s="405" t="s">
        <v>37</v>
      </c>
      <c r="D610" s="405" t="s">
        <v>9900</v>
      </c>
      <c r="E610" s="405" t="s">
        <v>9901</v>
      </c>
      <c r="F610" s="405">
        <v>0</v>
      </c>
      <c r="G610" s="405">
        <v>0</v>
      </c>
      <c r="H610" s="405">
        <v>0</v>
      </c>
      <c r="I610" s="405">
        <v>0</v>
      </c>
      <c r="J610" s="405">
        <v>0</v>
      </c>
      <c r="K610" s="405">
        <v>0</v>
      </c>
      <c r="L610" s="405">
        <v>0</v>
      </c>
      <c r="M610" s="405">
        <v>0</v>
      </c>
    </row>
    <row r="611" spans="1:13">
      <c r="A611" s="405" t="s">
        <v>9902</v>
      </c>
      <c r="B611" s="405" t="s">
        <v>8647</v>
      </c>
      <c r="C611" s="405" t="s">
        <v>37</v>
      </c>
      <c r="D611" s="405" t="s">
        <v>9903</v>
      </c>
      <c r="E611" s="405" t="s">
        <v>9904</v>
      </c>
      <c r="F611" s="405">
        <v>0</v>
      </c>
      <c r="G611" s="405">
        <v>0</v>
      </c>
      <c r="H611" s="405">
        <v>0</v>
      </c>
      <c r="I611" s="405">
        <v>0</v>
      </c>
      <c r="J611" s="405">
        <v>0</v>
      </c>
      <c r="K611" s="405">
        <v>0</v>
      </c>
      <c r="L611" s="405">
        <v>0</v>
      </c>
      <c r="M611" s="405">
        <v>0</v>
      </c>
    </row>
    <row r="612" spans="1:13">
      <c r="A612" s="405" t="s">
        <v>7538</v>
      </c>
      <c r="B612" s="405" t="s">
        <v>7136</v>
      </c>
      <c r="C612" s="405" t="s">
        <v>37</v>
      </c>
      <c r="D612" s="405" t="s">
        <v>7539</v>
      </c>
      <c r="E612" s="405" t="s">
        <v>7540</v>
      </c>
      <c r="F612" s="405">
        <v>0</v>
      </c>
      <c r="G612" s="405">
        <v>0</v>
      </c>
      <c r="H612" s="405">
        <v>0</v>
      </c>
      <c r="I612" s="405">
        <v>0</v>
      </c>
      <c r="J612" s="405">
        <v>0</v>
      </c>
      <c r="K612" s="405">
        <v>0</v>
      </c>
      <c r="L612" s="405">
        <v>0</v>
      </c>
      <c r="M612" s="405">
        <v>0</v>
      </c>
    </row>
    <row r="613" spans="1:13">
      <c r="A613" s="405" t="s">
        <v>9905</v>
      </c>
      <c r="B613" s="405" t="s">
        <v>9906</v>
      </c>
      <c r="C613" s="405" t="s">
        <v>37</v>
      </c>
      <c r="D613" s="405" t="s">
        <v>9907</v>
      </c>
      <c r="F613" s="405">
        <v>0</v>
      </c>
      <c r="G613" s="405">
        <v>0</v>
      </c>
      <c r="H613" s="405">
        <v>0</v>
      </c>
      <c r="I613" s="405">
        <v>0</v>
      </c>
      <c r="J613" s="405">
        <v>0</v>
      </c>
      <c r="K613" s="405">
        <v>0</v>
      </c>
      <c r="L613" s="405">
        <v>0</v>
      </c>
      <c r="M613" s="405">
        <v>0</v>
      </c>
    </row>
    <row r="614" spans="1:13">
      <c r="A614" s="405" t="s">
        <v>2161</v>
      </c>
      <c r="B614" s="405" t="s">
        <v>7123</v>
      </c>
      <c r="C614" s="405" t="s">
        <v>37</v>
      </c>
      <c r="D614" s="405" t="s">
        <v>2162</v>
      </c>
      <c r="E614" s="405" t="s">
        <v>2163</v>
      </c>
      <c r="F614" s="405">
        <v>2</v>
      </c>
      <c r="G614" s="405">
        <v>6</v>
      </c>
      <c r="H614" s="405">
        <v>6</v>
      </c>
      <c r="I614" s="405">
        <v>6</v>
      </c>
      <c r="J614" s="405">
        <v>6</v>
      </c>
      <c r="K614" s="405">
        <v>26</v>
      </c>
      <c r="L614" s="405">
        <v>22</v>
      </c>
      <c r="M614" s="405">
        <v>4</v>
      </c>
    </row>
    <row r="615" spans="1:13">
      <c r="A615" s="405" t="s">
        <v>9908</v>
      </c>
      <c r="B615" s="405" t="s">
        <v>8679</v>
      </c>
      <c r="C615" s="405" t="s">
        <v>37</v>
      </c>
      <c r="D615" s="405" t="s">
        <v>9909</v>
      </c>
      <c r="E615" s="405" t="s">
        <v>9910</v>
      </c>
      <c r="F615" s="405">
        <v>1</v>
      </c>
      <c r="G615" s="405">
        <v>1</v>
      </c>
      <c r="H615" s="405">
        <v>1</v>
      </c>
      <c r="I615" s="405">
        <v>1</v>
      </c>
      <c r="J615" s="405">
        <v>1</v>
      </c>
      <c r="K615" s="405">
        <v>5</v>
      </c>
      <c r="L615" s="405">
        <v>3</v>
      </c>
      <c r="M615" s="405">
        <v>2</v>
      </c>
    </row>
    <row r="616" spans="1:13">
      <c r="A616" s="405" t="s">
        <v>2066</v>
      </c>
      <c r="B616" s="405" t="s">
        <v>7123</v>
      </c>
      <c r="C616" s="405" t="s">
        <v>37</v>
      </c>
      <c r="D616" s="405" t="s">
        <v>2067</v>
      </c>
      <c r="E616" s="405" t="s">
        <v>2068</v>
      </c>
      <c r="F616" s="405">
        <v>1</v>
      </c>
      <c r="G616" s="405">
        <v>3</v>
      </c>
      <c r="H616" s="405">
        <v>18</v>
      </c>
      <c r="I616" s="405">
        <v>11</v>
      </c>
      <c r="J616" s="405">
        <v>6</v>
      </c>
      <c r="K616" s="405">
        <v>39</v>
      </c>
      <c r="L616" s="405">
        <v>24</v>
      </c>
      <c r="M616" s="405">
        <v>15</v>
      </c>
    </row>
    <row r="617" spans="1:13">
      <c r="A617" s="405" t="s">
        <v>9911</v>
      </c>
      <c r="B617" s="405" t="s">
        <v>3994</v>
      </c>
      <c r="C617" s="405" t="s">
        <v>37</v>
      </c>
      <c r="D617" s="405" t="s">
        <v>9912</v>
      </c>
      <c r="E617" s="405" t="s">
        <v>9913</v>
      </c>
      <c r="F617" s="405">
        <v>0</v>
      </c>
      <c r="G617" s="405">
        <v>0</v>
      </c>
      <c r="H617" s="405">
        <v>0</v>
      </c>
      <c r="I617" s="405">
        <v>0</v>
      </c>
      <c r="J617" s="405">
        <v>0</v>
      </c>
      <c r="K617" s="405">
        <v>0</v>
      </c>
      <c r="L617" s="405">
        <v>0</v>
      </c>
      <c r="M617" s="405">
        <v>0</v>
      </c>
    </row>
    <row r="618" spans="1:13">
      <c r="A618" s="405" t="s">
        <v>9914</v>
      </c>
      <c r="B618" s="405" t="s">
        <v>9915</v>
      </c>
      <c r="C618" s="405" t="s">
        <v>37</v>
      </c>
      <c r="D618" s="405" t="s">
        <v>9916</v>
      </c>
      <c r="E618" s="405" t="s">
        <v>9917</v>
      </c>
      <c r="F618" s="405">
        <v>0</v>
      </c>
      <c r="G618" s="405">
        <v>0</v>
      </c>
      <c r="H618" s="405">
        <v>0</v>
      </c>
      <c r="I618" s="405">
        <v>0</v>
      </c>
      <c r="J618" s="405">
        <v>0</v>
      </c>
      <c r="K618" s="405">
        <v>0</v>
      </c>
      <c r="L618" s="405">
        <v>0</v>
      </c>
      <c r="M618" s="405">
        <v>0</v>
      </c>
    </row>
    <row r="619" spans="1:13">
      <c r="A619" s="405" t="s">
        <v>9918</v>
      </c>
      <c r="B619" s="405" t="s">
        <v>9919</v>
      </c>
      <c r="C619" s="405" t="s">
        <v>37</v>
      </c>
      <c r="D619" s="405" t="s">
        <v>9920</v>
      </c>
      <c r="F619" s="405">
        <v>0</v>
      </c>
      <c r="G619" s="405">
        <v>0</v>
      </c>
      <c r="H619" s="405">
        <v>0</v>
      </c>
      <c r="I619" s="405">
        <v>0</v>
      </c>
      <c r="J619" s="405">
        <v>0</v>
      </c>
      <c r="K619" s="405">
        <v>0</v>
      </c>
      <c r="L619" s="405">
        <v>0</v>
      </c>
      <c r="M619" s="405">
        <v>0</v>
      </c>
    </row>
    <row r="620" spans="1:13">
      <c r="A620" s="405" t="s">
        <v>9921</v>
      </c>
      <c r="B620" s="405" t="s">
        <v>9630</v>
      </c>
      <c r="C620" s="405" t="s">
        <v>37</v>
      </c>
      <c r="D620" s="5">
        <v>2302672</v>
      </c>
      <c r="F620" s="405">
        <v>0</v>
      </c>
      <c r="G620" s="405">
        <v>0</v>
      </c>
      <c r="H620" s="405">
        <v>0</v>
      </c>
      <c r="I620" s="405">
        <v>0</v>
      </c>
      <c r="J620" s="405">
        <v>0</v>
      </c>
      <c r="K620" s="405">
        <v>0</v>
      </c>
      <c r="L620" s="405">
        <v>0</v>
      </c>
      <c r="M620" s="405">
        <v>0</v>
      </c>
    </row>
    <row r="621" spans="1:13">
      <c r="A621" s="405" t="s">
        <v>9922</v>
      </c>
      <c r="B621" s="405" t="s">
        <v>4113</v>
      </c>
      <c r="C621" s="405" t="s">
        <v>37</v>
      </c>
      <c r="D621" s="405" t="s">
        <v>9923</v>
      </c>
      <c r="E621" s="405" t="s">
        <v>9924</v>
      </c>
      <c r="F621" s="405">
        <v>1</v>
      </c>
      <c r="G621" s="405">
        <v>3</v>
      </c>
      <c r="H621" s="405">
        <v>0</v>
      </c>
      <c r="I621" s="405">
        <v>17</v>
      </c>
      <c r="J621" s="405">
        <v>1</v>
      </c>
      <c r="K621" s="405">
        <v>22</v>
      </c>
      <c r="L621" s="405">
        <v>19</v>
      </c>
      <c r="M621" s="405">
        <v>3</v>
      </c>
    </row>
    <row r="622" spans="1:13">
      <c r="A622" s="405" t="s">
        <v>9925</v>
      </c>
      <c r="B622" s="405" t="s">
        <v>9926</v>
      </c>
      <c r="C622" s="405" t="s">
        <v>37</v>
      </c>
      <c r="D622" s="405" t="s">
        <v>9927</v>
      </c>
      <c r="F622" s="405">
        <v>0</v>
      </c>
      <c r="G622" s="405">
        <v>0</v>
      </c>
      <c r="H622" s="405">
        <v>0</v>
      </c>
      <c r="I622" s="405">
        <v>0</v>
      </c>
      <c r="J622" s="405">
        <v>0</v>
      </c>
      <c r="K622" s="405">
        <v>0</v>
      </c>
      <c r="L622" s="405">
        <v>0</v>
      </c>
      <c r="M622" s="405">
        <v>0</v>
      </c>
    </row>
    <row r="623" spans="1:13">
      <c r="A623" s="405" t="s">
        <v>9928</v>
      </c>
      <c r="B623" s="405" t="s">
        <v>9630</v>
      </c>
      <c r="C623" s="405" t="s">
        <v>37</v>
      </c>
      <c r="D623" s="405" t="s">
        <v>9929</v>
      </c>
      <c r="F623" s="405">
        <v>0</v>
      </c>
      <c r="G623" s="405">
        <v>0</v>
      </c>
      <c r="H623" s="405">
        <v>0</v>
      </c>
      <c r="I623" s="405">
        <v>0</v>
      </c>
      <c r="J623" s="405">
        <v>0</v>
      </c>
      <c r="K623" s="405">
        <v>0</v>
      </c>
      <c r="L623" s="405">
        <v>0</v>
      </c>
      <c r="M623" s="405">
        <v>0</v>
      </c>
    </row>
    <row r="624" spans="1:13">
      <c r="A624" s="405" t="s">
        <v>9930</v>
      </c>
      <c r="B624" s="405" t="s">
        <v>9931</v>
      </c>
      <c r="C624" s="405" t="s">
        <v>37</v>
      </c>
      <c r="D624" s="405" t="s">
        <v>9932</v>
      </c>
      <c r="F624" s="405">
        <v>1</v>
      </c>
      <c r="G624" s="405">
        <v>3</v>
      </c>
      <c r="H624" s="405">
        <v>6</v>
      </c>
      <c r="I624" s="405">
        <v>10</v>
      </c>
      <c r="J624" s="405">
        <v>0</v>
      </c>
      <c r="K624" s="405">
        <v>20</v>
      </c>
      <c r="L624" s="405">
        <v>15</v>
      </c>
      <c r="M624" s="405">
        <v>5</v>
      </c>
    </row>
    <row r="625" spans="1:13">
      <c r="A625" s="405" t="s">
        <v>9933</v>
      </c>
      <c r="B625" s="405" t="s">
        <v>9934</v>
      </c>
      <c r="C625" s="405" t="s">
        <v>37</v>
      </c>
      <c r="D625" s="405" t="s">
        <v>9935</v>
      </c>
      <c r="F625" s="405">
        <v>0</v>
      </c>
      <c r="G625" s="405">
        <v>0</v>
      </c>
      <c r="H625" s="405">
        <v>0</v>
      </c>
      <c r="I625" s="405">
        <v>0</v>
      </c>
      <c r="J625" s="405">
        <v>0</v>
      </c>
      <c r="K625" s="405">
        <v>0</v>
      </c>
      <c r="L625" s="405">
        <v>0</v>
      </c>
      <c r="M625" s="405">
        <v>0</v>
      </c>
    </row>
    <row r="626" spans="1:13">
      <c r="A626" s="405" t="s">
        <v>9936</v>
      </c>
      <c r="B626" s="405" t="s">
        <v>9934</v>
      </c>
      <c r="C626" s="405" t="s">
        <v>37</v>
      </c>
      <c r="D626" s="405" t="s">
        <v>9937</v>
      </c>
      <c r="F626" s="405">
        <v>0</v>
      </c>
      <c r="G626" s="405">
        <v>0</v>
      </c>
      <c r="H626" s="405">
        <v>0</v>
      </c>
      <c r="I626" s="405">
        <v>0</v>
      </c>
      <c r="J626" s="405">
        <v>0</v>
      </c>
      <c r="K626" s="405">
        <v>0</v>
      </c>
      <c r="L626" s="405">
        <v>0</v>
      </c>
      <c r="M626" s="405">
        <v>0</v>
      </c>
    </row>
    <row r="627" spans="1:13">
      <c r="A627" s="405" t="s">
        <v>9938</v>
      </c>
      <c r="B627" s="405" t="s">
        <v>9939</v>
      </c>
      <c r="C627" s="405" t="s">
        <v>37</v>
      </c>
      <c r="D627" s="405" t="s">
        <v>9940</v>
      </c>
      <c r="E627" s="405" t="s">
        <v>9941</v>
      </c>
      <c r="F627" s="405">
        <v>0</v>
      </c>
      <c r="G627" s="405">
        <v>0</v>
      </c>
      <c r="H627" s="405">
        <v>0</v>
      </c>
      <c r="I627" s="405">
        <v>0</v>
      </c>
      <c r="J627" s="405">
        <v>0</v>
      </c>
      <c r="K627" s="405">
        <v>0</v>
      </c>
      <c r="L627" s="405">
        <v>0</v>
      </c>
      <c r="M627" s="405">
        <v>0</v>
      </c>
    </row>
    <row r="628" spans="1:13">
      <c r="A628" s="405" t="s">
        <v>9942</v>
      </c>
      <c r="B628" s="405" t="s">
        <v>9939</v>
      </c>
      <c r="C628" s="405" t="s">
        <v>37</v>
      </c>
      <c r="D628" s="405" t="s">
        <v>9943</v>
      </c>
      <c r="F628" s="405">
        <v>0</v>
      </c>
      <c r="G628" s="405">
        <v>0</v>
      </c>
      <c r="H628" s="405">
        <v>0</v>
      </c>
      <c r="I628" s="405">
        <v>0</v>
      </c>
      <c r="J628" s="405">
        <v>0</v>
      </c>
      <c r="K628" s="405">
        <v>0</v>
      </c>
      <c r="L628" s="405">
        <v>0</v>
      </c>
      <c r="M628" s="405">
        <v>0</v>
      </c>
    </row>
    <row r="629" spans="1:13">
      <c r="A629" s="405" t="s">
        <v>9944</v>
      </c>
      <c r="B629" s="405" t="s">
        <v>9945</v>
      </c>
      <c r="C629" s="405" t="s">
        <v>37</v>
      </c>
      <c r="D629" s="405" t="s">
        <v>9946</v>
      </c>
      <c r="F629" s="405">
        <v>0</v>
      </c>
      <c r="G629" s="405">
        <v>0</v>
      </c>
      <c r="H629" s="405">
        <v>0</v>
      </c>
      <c r="I629" s="405">
        <v>0</v>
      </c>
      <c r="J629" s="405">
        <v>0</v>
      </c>
      <c r="K629" s="405">
        <v>0</v>
      </c>
      <c r="L629" s="405">
        <v>0</v>
      </c>
      <c r="M629" s="405">
        <v>0</v>
      </c>
    </row>
    <row r="630" spans="1:13">
      <c r="A630" s="405" t="s">
        <v>9947</v>
      </c>
      <c r="B630" s="405" t="s">
        <v>8791</v>
      </c>
      <c r="C630" s="405" t="s">
        <v>37</v>
      </c>
      <c r="D630" s="405" t="s">
        <v>9948</v>
      </c>
      <c r="F630" s="405">
        <v>1</v>
      </c>
      <c r="G630" s="405">
        <v>2</v>
      </c>
      <c r="H630" s="405">
        <v>3</v>
      </c>
      <c r="I630" s="405">
        <v>14</v>
      </c>
      <c r="J630" s="405">
        <v>2</v>
      </c>
      <c r="K630" s="405">
        <v>22</v>
      </c>
      <c r="L630" s="405">
        <v>15</v>
      </c>
      <c r="M630" s="405">
        <v>7</v>
      </c>
    </row>
    <row r="631" spans="1:13">
      <c r="A631" s="405" t="s">
        <v>9949</v>
      </c>
      <c r="B631" s="405" t="s">
        <v>3891</v>
      </c>
      <c r="C631" s="405" t="s">
        <v>37</v>
      </c>
      <c r="D631" s="405" t="s">
        <v>9950</v>
      </c>
      <c r="E631" s="405" t="s">
        <v>9951</v>
      </c>
      <c r="F631" s="405">
        <v>0</v>
      </c>
      <c r="G631" s="405">
        <v>0</v>
      </c>
      <c r="H631" s="405">
        <v>1</v>
      </c>
      <c r="I631" s="405">
        <v>0</v>
      </c>
      <c r="J631" s="405">
        <v>0</v>
      </c>
      <c r="K631" s="405">
        <v>1</v>
      </c>
      <c r="L631" s="405">
        <v>1</v>
      </c>
      <c r="M631" s="405">
        <v>0</v>
      </c>
    </row>
    <row r="632" spans="1:13">
      <c r="A632" s="405" t="s">
        <v>9952</v>
      </c>
      <c r="B632" s="405" t="s">
        <v>9952</v>
      </c>
      <c r="C632" s="405" t="s">
        <v>37</v>
      </c>
      <c r="D632" s="405" t="s">
        <v>9953</v>
      </c>
      <c r="F632" s="405">
        <v>0</v>
      </c>
      <c r="G632" s="405">
        <v>0</v>
      </c>
      <c r="H632" s="405">
        <v>0</v>
      </c>
      <c r="I632" s="405">
        <v>0</v>
      </c>
      <c r="J632" s="405">
        <v>0</v>
      </c>
      <c r="K632" s="405">
        <v>0</v>
      </c>
      <c r="L632" s="405">
        <v>0</v>
      </c>
      <c r="M632" s="405">
        <v>0</v>
      </c>
    </row>
    <row r="633" spans="1:13">
      <c r="A633" s="405" t="s">
        <v>9954</v>
      </c>
      <c r="B633" s="405" t="s">
        <v>9955</v>
      </c>
      <c r="C633" s="405" t="s">
        <v>37</v>
      </c>
      <c r="D633" s="405" t="s">
        <v>9956</v>
      </c>
      <c r="F633" s="405">
        <v>0</v>
      </c>
      <c r="G633" s="405">
        <v>0</v>
      </c>
      <c r="H633" s="405">
        <v>0</v>
      </c>
      <c r="I633" s="405">
        <v>0</v>
      </c>
      <c r="J633" s="405">
        <v>0</v>
      </c>
      <c r="K633" s="405">
        <v>0</v>
      </c>
      <c r="L633" s="405">
        <v>0</v>
      </c>
      <c r="M633" s="405">
        <v>0</v>
      </c>
    </row>
    <row r="634" spans="1:13">
      <c r="A634" s="405" t="s">
        <v>9957</v>
      </c>
      <c r="B634" s="405" t="s">
        <v>9253</v>
      </c>
      <c r="C634" s="405" t="s">
        <v>37</v>
      </c>
      <c r="D634" s="405" t="s">
        <v>9958</v>
      </c>
      <c r="E634" s="405" t="s">
        <v>9959</v>
      </c>
      <c r="F634" s="405">
        <v>0</v>
      </c>
      <c r="G634" s="405">
        <v>0</v>
      </c>
      <c r="H634" s="405">
        <v>0</v>
      </c>
      <c r="I634" s="405">
        <v>0</v>
      </c>
      <c r="J634" s="405">
        <v>0</v>
      </c>
      <c r="K634" s="405">
        <v>0</v>
      </c>
      <c r="L634" s="405">
        <v>0</v>
      </c>
      <c r="M634" s="405">
        <v>0</v>
      </c>
    </row>
    <row r="635" spans="1:13">
      <c r="A635" s="405" t="s">
        <v>9960</v>
      </c>
      <c r="B635" s="405" t="s">
        <v>8647</v>
      </c>
      <c r="C635" s="405" t="s">
        <v>37</v>
      </c>
      <c r="D635" s="405" t="s">
        <v>9961</v>
      </c>
      <c r="E635" s="405" t="s">
        <v>9962</v>
      </c>
      <c r="F635" s="405">
        <v>0</v>
      </c>
      <c r="G635" s="405">
        <v>0</v>
      </c>
      <c r="H635" s="405">
        <v>0</v>
      </c>
      <c r="I635" s="405">
        <v>0</v>
      </c>
      <c r="J635" s="405">
        <v>0</v>
      </c>
      <c r="K635" s="405">
        <v>0</v>
      </c>
      <c r="L635" s="405">
        <v>0</v>
      </c>
      <c r="M635" s="405">
        <v>0</v>
      </c>
    </row>
    <row r="636" spans="1:13">
      <c r="A636" s="405" t="s">
        <v>7505</v>
      </c>
      <c r="B636" s="405" t="s">
        <v>3912</v>
      </c>
      <c r="C636" s="405" t="s">
        <v>37</v>
      </c>
      <c r="D636" s="405" t="s">
        <v>7506</v>
      </c>
      <c r="E636" s="405" t="s">
        <v>7507</v>
      </c>
      <c r="F636" s="405">
        <v>0</v>
      </c>
      <c r="G636" s="405">
        <v>0</v>
      </c>
      <c r="H636" s="405">
        <v>0</v>
      </c>
      <c r="I636" s="405">
        <v>0</v>
      </c>
      <c r="J636" s="405">
        <v>0</v>
      </c>
      <c r="K636" s="405">
        <v>0</v>
      </c>
      <c r="L636" s="405">
        <v>0</v>
      </c>
      <c r="M636" s="405">
        <v>0</v>
      </c>
    </row>
    <row r="637" spans="1:13">
      <c r="A637" s="405" t="s">
        <v>9963</v>
      </c>
      <c r="B637" s="405" t="s">
        <v>9964</v>
      </c>
      <c r="C637" s="405" t="s">
        <v>37</v>
      </c>
      <c r="D637" s="405" t="s">
        <v>9965</v>
      </c>
      <c r="E637" s="405" t="s">
        <v>9966</v>
      </c>
      <c r="F637" s="405">
        <v>0</v>
      </c>
      <c r="G637" s="405">
        <v>0</v>
      </c>
      <c r="H637" s="405">
        <v>0</v>
      </c>
      <c r="I637" s="405">
        <v>0</v>
      </c>
      <c r="J637" s="405">
        <v>0</v>
      </c>
      <c r="K637" s="405">
        <v>0</v>
      </c>
      <c r="L637" s="405">
        <v>0</v>
      </c>
      <c r="M637" s="405">
        <v>0</v>
      </c>
    </row>
    <row r="638" spans="1:13">
      <c r="A638" s="405" t="s">
        <v>9967</v>
      </c>
      <c r="B638" s="405" t="s">
        <v>9968</v>
      </c>
      <c r="C638" s="405" t="s">
        <v>37</v>
      </c>
      <c r="D638" s="405" t="s">
        <v>9969</v>
      </c>
      <c r="F638" s="405">
        <v>0</v>
      </c>
      <c r="G638" s="405">
        <v>0</v>
      </c>
      <c r="H638" s="405">
        <v>0</v>
      </c>
      <c r="I638" s="405">
        <v>0</v>
      </c>
      <c r="J638" s="405">
        <v>0</v>
      </c>
      <c r="K638" s="405">
        <v>0</v>
      </c>
      <c r="L638" s="405">
        <v>0</v>
      </c>
      <c r="M638" s="405">
        <v>0</v>
      </c>
    </row>
    <row r="639" spans="1:13">
      <c r="A639" s="405" t="s">
        <v>9970</v>
      </c>
      <c r="B639" s="405" t="s">
        <v>9785</v>
      </c>
      <c r="C639" s="405" t="s">
        <v>37</v>
      </c>
      <c r="D639" s="405" t="s">
        <v>9971</v>
      </c>
      <c r="F639" s="405">
        <v>0</v>
      </c>
      <c r="G639" s="405">
        <v>0</v>
      </c>
      <c r="H639" s="405">
        <v>0</v>
      </c>
      <c r="I639" s="405">
        <v>0</v>
      </c>
      <c r="J639" s="405">
        <v>0</v>
      </c>
      <c r="K639" s="405">
        <v>0</v>
      </c>
      <c r="L639" s="405">
        <v>0</v>
      </c>
      <c r="M639" s="405">
        <v>0</v>
      </c>
    </row>
    <row r="640" spans="1:13">
      <c r="A640" s="405" t="s">
        <v>9972</v>
      </c>
      <c r="B640" s="405" t="s">
        <v>9785</v>
      </c>
      <c r="C640" s="405" t="s">
        <v>37</v>
      </c>
      <c r="D640" s="405" t="s">
        <v>9973</v>
      </c>
      <c r="F640" s="405">
        <v>0</v>
      </c>
      <c r="G640" s="405">
        <v>0</v>
      </c>
      <c r="H640" s="405">
        <v>0</v>
      </c>
      <c r="I640" s="405">
        <v>0</v>
      </c>
      <c r="J640" s="405">
        <v>0</v>
      </c>
      <c r="K640" s="405">
        <v>0</v>
      </c>
      <c r="L640" s="405">
        <v>0</v>
      </c>
      <c r="M640" s="405">
        <v>0</v>
      </c>
    </row>
    <row r="641" spans="1:13">
      <c r="A641" s="405" t="s">
        <v>9974</v>
      </c>
      <c r="B641" s="405" t="s">
        <v>9785</v>
      </c>
      <c r="C641" s="405" t="s">
        <v>37</v>
      </c>
      <c r="D641" s="405" t="s">
        <v>9975</v>
      </c>
      <c r="F641" s="405">
        <v>0</v>
      </c>
      <c r="G641" s="405">
        <v>0</v>
      </c>
      <c r="H641" s="405">
        <v>0</v>
      </c>
      <c r="I641" s="405">
        <v>0</v>
      </c>
      <c r="J641" s="405">
        <v>0</v>
      </c>
      <c r="K641" s="405">
        <v>0</v>
      </c>
      <c r="L641" s="405">
        <v>0</v>
      </c>
      <c r="M641" s="405">
        <v>0</v>
      </c>
    </row>
    <row r="642" spans="1:13">
      <c r="A642" s="405" t="s">
        <v>9976</v>
      </c>
      <c r="B642" s="405" t="s">
        <v>9977</v>
      </c>
      <c r="C642" s="405" t="s">
        <v>37</v>
      </c>
      <c r="D642" s="405" t="s">
        <v>9978</v>
      </c>
      <c r="F642" s="405">
        <v>0</v>
      </c>
      <c r="G642" s="405">
        <v>0</v>
      </c>
      <c r="H642" s="405">
        <v>0</v>
      </c>
      <c r="I642" s="405">
        <v>0</v>
      </c>
      <c r="J642" s="405">
        <v>0</v>
      </c>
      <c r="K642" s="405">
        <v>0</v>
      </c>
      <c r="L642" s="405">
        <v>0</v>
      </c>
      <c r="M642" s="405">
        <v>0</v>
      </c>
    </row>
    <row r="643" spans="1:13">
      <c r="A643" s="405" t="s">
        <v>9979</v>
      </c>
      <c r="B643" s="405" t="s">
        <v>9785</v>
      </c>
      <c r="C643" s="405" t="s">
        <v>37</v>
      </c>
      <c r="D643" s="405" t="s">
        <v>9980</v>
      </c>
      <c r="F643" s="405">
        <v>0</v>
      </c>
      <c r="G643" s="405">
        <v>0</v>
      </c>
      <c r="H643" s="405">
        <v>0</v>
      </c>
      <c r="I643" s="405">
        <v>0</v>
      </c>
      <c r="J643" s="405">
        <v>0</v>
      </c>
      <c r="K643" s="405">
        <v>0</v>
      </c>
      <c r="L643" s="405">
        <v>0</v>
      </c>
      <c r="M643" s="405">
        <v>0</v>
      </c>
    </row>
    <row r="644" spans="1:13">
      <c r="A644" s="405" t="s">
        <v>9981</v>
      </c>
      <c r="B644" s="405" t="s">
        <v>8647</v>
      </c>
      <c r="C644" s="405" t="s">
        <v>37</v>
      </c>
      <c r="D644" s="405" t="s">
        <v>9982</v>
      </c>
      <c r="E644" s="405" t="s">
        <v>9983</v>
      </c>
      <c r="F644" s="405">
        <v>0</v>
      </c>
      <c r="G644" s="405">
        <v>0</v>
      </c>
      <c r="H644" s="405">
        <v>0</v>
      </c>
      <c r="I644" s="405">
        <v>0</v>
      </c>
      <c r="J644" s="405">
        <v>0</v>
      </c>
      <c r="K644" s="405">
        <v>0</v>
      </c>
      <c r="L644" s="405">
        <v>0</v>
      </c>
      <c r="M644" s="405">
        <v>0</v>
      </c>
    </row>
    <row r="645" spans="1:13">
      <c r="A645" s="405" t="s">
        <v>9984</v>
      </c>
      <c r="B645" s="405" t="s">
        <v>8679</v>
      </c>
      <c r="C645" s="405" t="s">
        <v>37</v>
      </c>
      <c r="D645" s="405" t="s">
        <v>9985</v>
      </c>
      <c r="E645" s="405" t="s">
        <v>9986</v>
      </c>
      <c r="F645" s="405">
        <v>2</v>
      </c>
      <c r="G645" s="405">
        <v>15</v>
      </c>
      <c r="H645" s="405">
        <v>4</v>
      </c>
      <c r="I645" s="405">
        <v>5</v>
      </c>
      <c r="J645" s="405">
        <v>7</v>
      </c>
      <c r="K645" s="405">
        <v>33</v>
      </c>
      <c r="L645" s="405">
        <v>24</v>
      </c>
      <c r="M645" s="405">
        <v>9</v>
      </c>
    </row>
    <row r="646" spans="1:13">
      <c r="A646" s="405" t="s">
        <v>9987</v>
      </c>
      <c r="B646" s="405" t="s">
        <v>3912</v>
      </c>
      <c r="C646" s="405" t="s">
        <v>37</v>
      </c>
      <c r="D646" s="405" t="s">
        <v>7567</v>
      </c>
      <c r="E646" s="405" t="s">
        <v>7568</v>
      </c>
      <c r="F646" s="405">
        <v>0</v>
      </c>
      <c r="G646" s="405">
        <v>0</v>
      </c>
      <c r="H646" s="405">
        <v>0</v>
      </c>
      <c r="I646" s="405">
        <v>0</v>
      </c>
      <c r="J646" s="405">
        <v>0</v>
      </c>
      <c r="K646" s="405">
        <v>0</v>
      </c>
      <c r="L646" s="405">
        <v>0</v>
      </c>
      <c r="M646" s="405">
        <v>0</v>
      </c>
    </row>
    <row r="647" spans="1:13">
      <c r="A647" s="405" t="s">
        <v>2677</v>
      </c>
      <c r="B647" s="405" t="s">
        <v>7191</v>
      </c>
      <c r="C647" s="405" t="s">
        <v>37</v>
      </c>
      <c r="D647" s="405" t="s">
        <v>2678</v>
      </c>
      <c r="E647" s="405" t="s">
        <v>2679</v>
      </c>
      <c r="F647" s="405">
        <v>3</v>
      </c>
      <c r="G647" s="405">
        <v>9</v>
      </c>
      <c r="H647" s="405">
        <v>1</v>
      </c>
      <c r="I647" s="405">
        <v>16</v>
      </c>
      <c r="J647" s="405">
        <v>0</v>
      </c>
      <c r="K647" s="405">
        <v>29</v>
      </c>
      <c r="L647" s="405">
        <v>17</v>
      </c>
      <c r="M647" s="405">
        <v>12</v>
      </c>
    </row>
    <row r="648" spans="1:13">
      <c r="A648" s="405" t="s">
        <v>9988</v>
      </c>
      <c r="B648" s="405" t="s">
        <v>8901</v>
      </c>
      <c r="C648" s="405" t="s">
        <v>37</v>
      </c>
      <c r="D648" s="405" t="s">
        <v>9989</v>
      </c>
      <c r="E648" s="405" t="s">
        <v>9990</v>
      </c>
      <c r="F648" s="405">
        <v>0</v>
      </c>
      <c r="G648" s="405">
        <v>0</v>
      </c>
      <c r="H648" s="405">
        <v>0</v>
      </c>
      <c r="I648" s="405">
        <v>0</v>
      </c>
      <c r="J648" s="405">
        <v>0</v>
      </c>
      <c r="K648" s="405">
        <v>0</v>
      </c>
      <c r="L648" s="405">
        <v>0</v>
      </c>
      <c r="M648" s="405">
        <v>0</v>
      </c>
    </row>
    <row r="649" spans="1:13">
      <c r="A649" s="405" t="s">
        <v>9991</v>
      </c>
      <c r="B649" s="405" t="s">
        <v>9992</v>
      </c>
      <c r="C649" s="405" t="s">
        <v>37</v>
      </c>
      <c r="D649" s="405" t="s">
        <v>9993</v>
      </c>
      <c r="F649" s="405">
        <v>1</v>
      </c>
      <c r="G649" s="405">
        <v>0</v>
      </c>
      <c r="H649" s="405">
        <v>3</v>
      </c>
      <c r="I649" s="405">
        <v>3</v>
      </c>
      <c r="J649" s="405">
        <v>0</v>
      </c>
      <c r="K649" s="405">
        <v>7</v>
      </c>
      <c r="L649" s="405">
        <v>4</v>
      </c>
      <c r="M649" s="405">
        <v>3</v>
      </c>
    </row>
    <row r="650" spans="1:13">
      <c r="A650" s="405" t="s">
        <v>9994</v>
      </c>
      <c r="B650" s="405" t="s">
        <v>3968</v>
      </c>
      <c r="C650" s="405" t="s">
        <v>37</v>
      </c>
      <c r="D650" s="405" t="s">
        <v>9995</v>
      </c>
      <c r="F650" s="405">
        <v>4</v>
      </c>
      <c r="G650" s="405">
        <v>13</v>
      </c>
      <c r="H650" s="405">
        <v>5</v>
      </c>
      <c r="I650" s="405">
        <v>17</v>
      </c>
      <c r="J650" s="405">
        <v>16</v>
      </c>
      <c r="K650" s="405">
        <v>55</v>
      </c>
      <c r="L650" s="405">
        <v>40</v>
      </c>
      <c r="M650" s="405">
        <v>15</v>
      </c>
    </row>
    <row r="651" spans="1:13">
      <c r="A651" s="405" t="s">
        <v>9996</v>
      </c>
      <c r="B651" s="405" t="s">
        <v>8664</v>
      </c>
      <c r="C651" s="405" t="s">
        <v>37</v>
      </c>
      <c r="D651" s="405" t="s">
        <v>9997</v>
      </c>
      <c r="E651" s="405" t="s">
        <v>9998</v>
      </c>
      <c r="F651" s="405">
        <v>0</v>
      </c>
      <c r="G651" s="405">
        <v>1</v>
      </c>
      <c r="H651" s="405">
        <v>0</v>
      </c>
      <c r="I651" s="405">
        <v>8</v>
      </c>
      <c r="J651" s="405">
        <v>1</v>
      </c>
      <c r="K651" s="405">
        <v>10</v>
      </c>
      <c r="L651" s="405">
        <v>7</v>
      </c>
      <c r="M651" s="405">
        <v>3</v>
      </c>
    </row>
    <row r="652" spans="1:13">
      <c r="A652" s="405" t="s">
        <v>5433</v>
      </c>
      <c r="B652" s="405" t="s">
        <v>128</v>
      </c>
      <c r="C652" s="405" t="s">
        <v>37</v>
      </c>
      <c r="D652" s="405" t="s">
        <v>5436</v>
      </c>
      <c r="E652" s="405" t="s">
        <v>5437</v>
      </c>
      <c r="F652" s="405">
        <v>0</v>
      </c>
      <c r="G652" s="405">
        <v>0</v>
      </c>
      <c r="H652" s="405">
        <v>4</v>
      </c>
      <c r="I652" s="405">
        <v>0</v>
      </c>
      <c r="J652" s="405">
        <v>3</v>
      </c>
      <c r="K652" s="405">
        <v>7</v>
      </c>
      <c r="L652" s="405">
        <v>6</v>
      </c>
      <c r="M652" s="405">
        <v>1</v>
      </c>
    </row>
    <row r="653" spans="1:13">
      <c r="A653" s="405" t="s">
        <v>9999</v>
      </c>
      <c r="B653" s="405" t="s">
        <v>10000</v>
      </c>
      <c r="C653" s="405" t="s">
        <v>37</v>
      </c>
      <c r="D653" s="405" t="s">
        <v>10001</v>
      </c>
      <c r="F653" s="405">
        <v>0</v>
      </c>
      <c r="G653" s="405">
        <v>0</v>
      </c>
      <c r="H653" s="405">
        <v>0</v>
      </c>
      <c r="I653" s="405">
        <v>0</v>
      </c>
      <c r="J653" s="405">
        <v>0</v>
      </c>
      <c r="K653" s="405">
        <v>0</v>
      </c>
      <c r="L653" s="405">
        <v>0</v>
      </c>
      <c r="M653" s="405">
        <v>0</v>
      </c>
    </row>
    <row r="654" spans="1:13">
      <c r="A654" s="405" t="s">
        <v>10002</v>
      </c>
      <c r="B654" s="405" t="s">
        <v>8901</v>
      </c>
      <c r="C654" s="405" t="s">
        <v>37</v>
      </c>
      <c r="D654" s="405" t="s">
        <v>10003</v>
      </c>
      <c r="E654" s="405" t="s">
        <v>10004</v>
      </c>
      <c r="F654" s="405">
        <v>0</v>
      </c>
      <c r="G654" s="405">
        <v>0</v>
      </c>
      <c r="H654" s="405">
        <v>0</v>
      </c>
      <c r="I654" s="405">
        <v>0</v>
      </c>
      <c r="J654" s="405">
        <v>0</v>
      </c>
      <c r="K654" s="405">
        <v>0</v>
      </c>
      <c r="L654" s="405">
        <v>0</v>
      </c>
      <c r="M654" s="405">
        <v>0</v>
      </c>
    </row>
    <row r="655" spans="1:13">
      <c r="A655" s="405" t="s">
        <v>10005</v>
      </c>
      <c r="B655" s="405" t="s">
        <v>8888</v>
      </c>
      <c r="C655" s="405" t="s">
        <v>37</v>
      </c>
      <c r="D655" s="405" t="s">
        <v>10006</v>
      </c>
      <c r="F655" s="405">
        <v>0</v>
      </c>
      <c r="G655" s="405">
        <v>0</v>
      </c>
      <c r="H655" s="405">
        <v>0</v>
      </c>
      <c r="I655" s="405">
        <v>0</v>
      </c>
      <c r="J655" s="405">
        <v>0</v>
      </c>
      <c r="K655" s="405">
        <v>0</v>
      </c>
      <c r="L655" s="405">
        <v>0</v>
      </c>
      <c r="M655" s="405">
        <v>0</v>
      </c>
    </row>
    <row r="656" spans="1:13">
      <c r="A656" s="405" t="s">
        <v>10007</v>
      </c>
      <c r="B656" s="405" t="s">
        <v>9503</v>
      </c>
      <c r="C656" s="405" t="s">
        <v>37</v>
      </c>
      <c r="D656" s="405" t="s">
        <v>10008</v>
      </c>
      <c r="F656" s="405">
        <v>0</v>
      </c>
      <c r="G656" s="405">
        <v>0</v>
      </c>
      <c r="H656" s="405">
        <v>0</v>
      </c>
      <c r="I656" s="405">
        <v>0</v>
      </c>
      <c r="J656" s="405">
        <v>0</v>
      </c>
      <c r="K656" s="405">
        <v>0</v>
      </c>
      <c r="L656" s="405">
        <v>0</v>
      </c>
      <c r="M656" s="405">
        <v>0</v>
      </c>
    </row>
    <row r="657" spans="1:13">
      <c r="A657" s="405" t="s">
        <v>10009</v>
      </c>
      <c r="B657" s="405" t="s">
        <v>7183</v>
      </c>
      <c r="C657" s="405" t="s">
        <v>37</v>
      </c>
      <c r="D657" s="405" t="s">
        <v>7574</v>
      </c>
      <c r="E657" s="405" t="s">
        <v>7575</v>
      </c>
      <c r="F657" s="405">
        <v>0</v>
      </c>
      <c r="G657" s="405">
        <v>0</v>
      </c>
      <c r="H657" s="405">
        <v>0</v>
      </c>
      <c r="I657" s="405">
        <v>0</v>
      </c>
      <c r="J657" s="405">
        <v>0</v>
      </c>
      <c r="K657" s="405">
        <v>0</v>
      </c>
      <c r="L657" s="405">
        <v>0</v>
      </c>
      <c r="M657" s="405">
        <v>0</v>
      </c>
    </row>
    <row r="658" spans="1:13">
      <c r="A658" s="405" t="s">
        <v>10010</v>
      </c>
      <c r="B658" s="405" t="s">
        <v>4003</v>
      </c>
      <c r="C658" s="405" t="s">
        <v>37</v>
      </c>
      <c r="D658" s="405" t="s">
        <v>10011</v>
      </c>
      <c r="E658" s="405" t="s">
        <v>10012</v>
      </c>
      <c r="F658" s="405">
        <v>0</v>
      </c>
      <c r="G658" s="405">
        <v>0</v>
      </c>
      <c r="H658" s="405">
        <v>0</v>
      </c>
      <c r="I658" s="405">
        <v>0</v>
      </c>
      <c r="J658" s="405">
        <v>0</v>
      </c>
      <c r="K658" s="405">
        <v>0</v>
      </c>
      <c r="L658" s="405">
        <v>0</v>
      </c>
      <c r="M658" s="405">
        <v>0</v>
      </c>
    </row>
    <row r="659" spans="1:13">
      <c r="A659" s="405" t="s">
        <v>10013</v>
      </c>
      <c r="B659" s="405" t="s">
        <v>128</v>
      </c>
      <c r="C659" s="405" t="s">
        <v>37</v>
      </c>
      <c r="D659" s="405" t="s">
        <v>10014</v>
      </c>
      <c r="E659" s="405" t="s">
        <v>10015</v>
      </c>
      <c r="F659" s="405">
        <v>0</v>
      </c>
      <c r="G659" s="405">
        <v>0</v>
      </c>
      <c r="H659" s="405">
        <v>0</v>
      </c>
      <c r="I659" s="405">
        <v>0</v>
      </c>
      <c r="J659" s="405">
        <v>0</v>
      </c>
      <c r="K659" s="405">
        <v>0</v>
      </c>
      <c r="L659" s="405">
        <v>0</v>
      </c>
      <c r="M659" s="405">
        <v>0</v>
      </c>
    </row>
    <row r="660" spans="1:13">
      <c r="A660" s="405" t="s">
        <v>10016</v>
      </c>
      <c r="B660" s="405" t="s">
        <v>8647</v>
      </c>
      <c r="C660" s="405" t="s">
        <v>37</v>
      </c>
      <c r="D660" s="405" t="s">
        <v>10017</v>
      </c>
      <c r="E660" s="405" t="s">
        <v>10018</v>
      </c>
      <c r="F660" s="405">
        <v>2</v>
      </c>
      <c r="G660" s="405">
        <v>2</v>
      </c>
      <c r="H660" s="405">
        <v>0</v>
      </c>
      <c r="I660" s="405">
        <v>7</v>
      </c>
      <c r="J660" s="405">
        <v>1</v>
      </c>
      <c r="K660" s="405">
        <v>12</v>
      </c>
      <c r="L660" s="405">
        <v>9</v>
      </c>
      <c r="M660" s="405">
        <v>3</v>
      </c>
    </row>
    <row r="661" spans="1:13">
      <c r="A661" s="405" t="s">
        <v>10019</v>
      </c>
      <c r="B661" s="405" t="s">
        <v>8647</v>
      </c>
      <c r="C661" s="405" t="s">
        <v>37</v>
      </c>
      <c r="D661" s="405" t="s">
        <v>10020</v>
      </c>
      <c r="E661" s="405" t="s">
        <v>10021</v>
      </c>
      <c r="F661" s="405">
        <v>0</v>
      </c>
      <c r="G661" s="405">
        <v>0</v>
      </c>
      <c r="H661" s="405">
        <v>0</v>
      </c>
      <c r="I661" s="405">
        <v>0</v>
      </c>
      <c r="J661" s="405">
        <v>0</v>
      </c>
      <c r="K661" s="405">
        <v>0</v>
      </c>
      <c r="L661" s="405">
        <v>0</v>
      </c>
      <c r="M661" s="405">
        <v>0</v>
      </c>
    </row>
    <row r="662" spans="1:13">
      <c r="A662" s="405" t="s">
        <v>10022</v>
      </c>
      <c r="B662" s="405" t="s">
        <v>8647</v>
      </c>
      <c r="C662" s="405" t="s">
        <v>37</v>
      </c>
      <c r="D662" s="405" t="s">
        <v>10023</v>
      </c>
      <c r="E662" s="405" t="s">
        <v>10024</v>
      </c>
      <c r="F662" s="405">
        <v>0</v>
      </c>
      <c r="G662" s="405">
        <v>0</v>
      </c>
      <c r="H662" s="405">
        <v>0</v>
      </c>
      <c r="I662" s="405">
        <v>0</v>
      </c>
      <c r="J662" s="405">
        <v>0</v>
      </c>
      <c r="K662" s="405">
        <v>0</v>
      </c>
      <c r="L662" s="405">
        <v>0</v>
      </c>
      <c r="M662" s="405">
        <v>0</v>
      </c>
    </row>
    <row r="663" spans="1:13">
      <c r="A663" s="405" t="s">
        <v>10025</v>
      </c>
      <c r="B663" s="405" t="s">
        <v>8647</v>
      </c>
      <c r="C663" s="405" t="s">
        <v>37</v>
      </c>
      <c r="D663" s="405" t="s">
        <v>10026</v>
      </c>
      <c r="E663" s="405" t="s">
        <v>10027</v>
      </c>
      <c r="F663" s="405">
        <v>0</v>
      </c>
      <c r="G663" s="405">
        <v>0</v>
      </c>
      <c r="H663" s="405">
        <v>0</v>
      </c>
      <c r="I663" s="405">
        <v>0</v>
      </c>
      <c r="J663" s="405">
        <v>0</v>
      </c>
      <c r="K663" s="405">
        <v>0</v>
      </c>
      <c r="L663" s="405">
        <v>0</v>
      </c>
      <c r="M663" s="405">
        <v>0</v>
      </c>
    </row>
    <row r="664" spans="1:13">
      <c r="A664" s="405" t="s">
        <v>10028</v>
      </c>
      <c r="B664" s="405" t="s">
        <v>9724</v>
      </c>
      <c r="C664" s="405" t="s">
        <v>37</v>
      </c>
      <c r="D664" s="405" t="s">
        <v>10029</v>
      </c>
      <c r="E664" s="405" t="s">
        <v>10030</v>
      </c>
      <c r="F664" s="405">
        <v>0</v>
      </c>
      <c r="G664" s="405">
        <v>0</v>
      </c>
      <c r="H664" s="405">
        <v>0</v>
      </c>
      <c r="I664" s="405">
        <v>0</v>
      </c>
      <c r="J664" s="405">
        <v>0</v>
      </c>
      <c r="K664" s="405">
        <v>0</v>
      </c>
      <c r="L664" s="405">
        <v>0</v>
      </c>
      <c r="M664" s="405">
        <v>0</v>
      </c>
    </row>
    <row r="665" spans="1:13">
      <c r="A665" s="405" t="s">
        <v>10031</v>
      </c>
      <c r="B665" s="405" t="s">
        <v>4113</v>
      </c>
      <c r="C665" s="405" t="s">
        <v>37</v>
      </c>
      <c r="D665" s="405" t="s">
        <v>10032</v>
      </c>
      <c r="E665" s="405" t="s">
        <v>10033</v>
      </c>
      <c r="F665" s="405">
        <v>0</v>
      </c>
      <c r="G665" s="405">
        <v>0</v>
      </c>
      <c r="H665" s="405">
        <v>0</v>
      </c>
      <c r="I665" s="405">
        <v>0</v>
      </c>
      <c r="J665" s="405">
        <v>0</v>
      </c>
      <c r="K665" s="405">
        <v>0</v>
      </c>
      <c r="L665" s="405">
        <v>0</v>
      </c>
      <c r="M665" s="405">
        <v>0</v>
      </c>
    </row>
    <row r="666" spans="1:13">
      <c r="A666" s="405" t="s">
        <v>10034</v>
      </c>
      <c r="B666" s="405" t="s">
        <v>10035</v>
      </c>
      <c r="C666" s="405" t="s">
        <v>37</v>
      </c>
      <c r="D666" s="405" t="s">
        <v>10036</v>
      </c>
      <c r="F666" s="405">
        <v>0</v>
      </c>
      <c r="G666" s="405">
        <v>0</v>
      </c>
      <c r="H666" s="405">
        <v>0</v>
      </c>
      <c r="I666" s="405">
        <v>0</v>
      </c>
      <c r="J666" s="405">
        <v>0</v>
      </c>
      <c r="K666" s="405">
        <v>0</v>
      </c>
      <c r="L666" s="405">
        <v>0</v>
      </c>
      <c r="M666" s="405">
        <v>0</v>
      </c>
    </row>
    <row r="667" spans="1:13">
      <c r="A667" s="405" t="s">
        <v>10037</v>
      </c>
      <c r="B667" s="405" t="s">
        <v>4113</v>
      </c>
      <c r="C667" s="405" t="s">
        <v>37</v>
      </c>
      <c r="D667" s="405" t="s">
        <v>10038</v>
      </c>
      <c r="E667" s="405" t="s">
        <v>10039</v>
      </c>
      <c r="F667" s="405">
        <v>1</v>
      </c>
      <c r="G667" s="405">
        <v>0</v>
      </c>
      <c r="H667" s="405">
        <v>0</v>
      </c>
      <c r="I667" s="405">
        <v>2</v>
      </c>
      <c r="J667" s="405">
        <v>2</v>
      </c>
      <c r="K667" s="405">
        <v>5</v>
      </c>
      <c r="L667" s="405">
        <v>3</v>
      </c>
      <c r="M667" s="405">
        <v>2</v>
      </c>
    </row>
    <row r="668" spans="1:13">
      <c r="A668" s="405" t="s">
        <v>10040</v>
      </c>
      <c r="B668" s="405" t="s">
        <v>8664</v>
      </c>
      <c r="C668" s="405" t="s">
        <v>37</v>
      </c>
      <c r="D668" s="405" t="s">
        <v>10041</v>
      </c>
      <c r="E668" s="405" t="s">
        <v>10042</v>
      </c>
      <c r="F668" s="405">
        <v>0</v>
      </c>
      <c r="G668" s="405">
        <v>0</v>
      </c>
      <c r="H668" s="405">
        <v>0</v>
      </c>
      <c r="I668" s="405">
        <v>1</v>
      </c>
      <c r="J668" s="405">
        <v>0</v>
      </c>
      <c r="K668" s="405">
        <v>1</v>
      </c>
      <c r="L668" s="405">
        <v>1</v>
      </c>
      <c r="M668" s="405">
        <v>0</v>
      </c>
    </row>
    <row r="669" spans="1:13">
      <c r="A669" s="405" t="s">
        <v>4303</v>
      </c>
      <c r="B669" s="405" t="s">
        <v>10043</v>
      </c>
      <c r="C669" s="405" t="s">
        <v>37</v>
      </c>
      <c r="D669" s="405" t="s">
        <v>4307</v>
      </c>
      <c r="E669" s="405" t="s">
        <v>4308</v>
      </c>
      <c r="F669" s="405">
        <v>1</v>
      </c>
      <c r="G669" s="405">
        <v>3</v>
      </c>
      <c r="H669" s="405">
        <v>7</v>
      </c>
      <c r="I669" s="405">
        <v>5</v>
      </c>
      <c r="J669" s="405">
        <v>2</v>
      </c>
      <c r="K669" s="405">
        <v>18</v>
      </c>
      <c r="L669" s="405">
        <v>16</v>
      </c>
      <c r="M669" s="405">
        <v>2</v>
      </c>
    </row>
    <row r="670" spans="1:13">
      <c r="A670" s="405" t="s">
        <v>10044</v>
      </c>
      <c r="B670" s="405" t="s">
        <v>10045</v>
      </c>
      <c r="C670" s="405" t="s">
        <v>37</v>
      </c>
      <c r="D670" s="405" t="s">
        <v>10046</v>
      </c>
      <c r="E670" s="405" t="s">
        <v>10047</v>
      </c>
      <c r="F670" s="405">
        <v>0</v>
      </c>
      <c r="G670" s="405">
        <v>0</v>
      </c>
      <c r="H670" s="405">
        <v>0</v>
      </c>
      <c r="I670" s="405">
        <v>0</v>
      </c>
      <c r="J670" s="405">
        <v>0</v>
      </c>
      <c r="K670" s="405">
        <v>0</v>
      </c>
      <c r="L670" s="405">
        <v>0</v>
      </c>
      <c r="M670" s="405">
        <v>0</v>
      </c>
    </row>
    <row r="671" spans="1:13">
      <c r="A671" s="405" t="s">
        <v>7576</v>
      </c>
      <c r="B671" s="405" t="s">
        <v>7183</v>
      </c>
      <c r="C671" s="405" t="s">
        <v>37</v>
      </c>
      <c r="D671" s="405" t="s">
        <v>7577</v>
      </c>
      <c r="E671" s="405" t="s">
        <v>7578</v>
      </c>
      <c r="F671" s="405">
        <v>0</v>
      </c>
      <c r="G671" s="405">
        <v>0</v>
      </c>
      <c r="H671" s="405">
        <v>0</v>
      </c>
      <c r="I671" s="405">
        <v>0</v>
      </c>
      <c r="J671" s="405">
        <v>0</v>
      </c>
      <c r="K671" s="405">
        <v>0</v>
      </c>
      <c r="L671" s="405">
        <v>0</v>
      </c>
      <c r="M671" s="405">
        <v>0</v>
      </c>
    </row>
    <row r="672" spans="1:13">
      <c r="A672" s="405" t="s">
        <v>10048</v>
      </c>
      <c r="B672" s="405" t="s">
        <v>4958</v>
      </c>
      <c r="C672" s="405" t="s">
        <v>37</v>
      </c>
      <c r="D672" s="405" t="s">
        <v>10049</v>
      </c>
      <c r="E672" s="405" t="s">
        <v>10050</v>
      </c>
      <c r="F672" s="405">
        <v>0</v>
      </c>
      <c r="G672" s="405">
        <v>0</v>
      </c>
      <c r="H672" s="405">
        <v>0</v>
      </c>
      <c r="I672" s="405">
        <v>0</v>
      </c>
      <c r="J672" s="405">
        <v>0</v>
      </c>
      <c r="K672" s="405">
        <v>0</v>
      </c>
      <c r="L672" s="405">
        <v>0</v>
      </c>
      <c r="M672" s="405">
        <v>0</v>
      </c>
    </row>
    <row r="673" spans="1:13">
      <c r="A673" s="405" t="s">
        <v>10051</v>
      </c>
      <c r="B673" s="405" t="s">
        <v>8590</v>
      </c>
      <c r="C673" s="405" t="s">
        <v>37</v>
      </c>
      <c r="D673" s="405" t="s">
        <v>10052</v>
      </c>
      <c r="F673" s="405">
        <v>0</v>
      </c>
      <c r="G673" s="405">
        <v>0</v>
      </c>
      <c r="H673" s="405">
        <v>0</v>
      </c>
      <c r="I673" s="405">
        <v>0</v>
      </c>
      <c r="J673" s="405">
        <v>0</v>
      </c>
      <c r="K673" s="405">
        <v>0</v>
      </c>
      <c r="L673" s="405">
        <v>0</v>
      </c>
      <c r="M673" s="405">
        <v>0</v>
      </c>
    </row>
    <row r="674" spans="1:13">
      <c r="A674" s="405" t="s">
        <v>10053</v>
      </c>
      <c r="B674" s="405" t="s">
        <v>8590</v>
      </c>
      <c r="C674" s="405" t="s">
        <v>37</v>
      </c>
      <c r="D674" s="405" t="s">
        <v>10054</v>
      </c>
      <c r="F674" s="405">
        <v>0</v>
      </c>
      <c r="G674" s="405">
        <v>0</v>
      </c>
      <c r="H674" s="405">
        <v>0</v>
      </c>
      <c r="I674" s="405">
        <v>0</v>
      </c>
      <c r="J674" s="405">
        <v>0</v>
      </c>
      <c r="K674" s="405">
        <v>0</v>
      </c>
      <c r="L674" s="405">
        <v>0</v>
      </c>
      <c r="M674" s="405">
        <v>0</v>
      </c>
    </row>
    <row r="675" spans="1:13">
      <c r="A675" s="405" t="s">
        <v>10055</v>
      </c>
      <c r="B675" s="405" t="s">
        <v>10056</v>
      </c>
      <c r="C675" s="405" t="s">
        <v>37</v>
      </c>
      <c r="D675" s="405" t="s">
        <v>10057</v>
      </c>
      <c r="E675" s="405" t="s">
        <v>10058</v>
      </c>
      <c r="F675" s="405">
        <v>23</v>
      </c>
      <c r="G675" s="405">
        <v>4</v>
      </c>
      <c r="H675" s="405">
        <v>3</v>
      </c>
      <c r="I675" s="405">
        <v>22</v>
      </c>
      <c r="J675" s="405">
        <v>6</v>
      </c>
      <c r="K675" s="405">
        <v>58</v>
      </c>
      <c r="L675" s="405">
        <v>48</v>
      </c>
      <c r="M675" s="405">
        <v>10</v>
      </c>
    </row>
    <row r="676" spans="1:13">
      <c r="A676" s="405" t="s">
        <v>10059</v>
      </c>
      <c r="B676" s="405" t="s">
        <v>8579</v>
      </c>
      <c r="C676" s="405" t="s">
        <v>37</v>
      </c>
      <c r="D676" s="405" t="s">
        <v>10060</v>
      </c>
      <c r="E676" s="405" t="s">
        <v>10061</v>
      </c>
      <c r="F676" s="405">
        <v>0</v>
      </c>
      <c r="G676" s="405">
        <v>0</v>
      </c>
      <c r="H676" s="405">
        <v>0</v>
      </c>
      <c r="I676" s="405">
        <v>0</v>
      </c>
      <c r="J676" s="405">
        <v>0</v>
      </c>
      <c r="K676" s="405">
        <v>0</v>
      </c>
      <c r="L676" s="405">
        <v>0</v>
      </c>
      <c r="M676" s="405">
        <v>0</v>
      </c>
    </row>
    <row r="677" spans="1:13">
      <c r="A677" s="405" t="s">
        <v>10062</v>
      </c>
      <c r="B677" s="405" t="s">
        <v>9422</v>
      </c>
      <c r="C677" s="405" t="s">
        <v>37</v>
      </c>
      <c r="D677" s="405" t="s">
        <v>10063</v>
      </c>
      <c r="E677" s="405" t="s">
        <v>10063</v>
      </c>
      <c r="F677" s="405">
        <v>4</v>
      </c>
      <c r="G677" s="405">
        <v>9</v>
      </c>
      <c r="H677" s="405">
        <v>8</v>
      </c>
      <c r="I677" s="405">
        <v>27</v>
      </c>
      <c r="J677" s="405">
        <v>2</v>
      </c>
      <c r="K677" s="405">
        <v>50</v>
      </c>
      <c r="L677" s="405">
        <v>33</v>
      </c>
      <c r="M677" s="405">
        <v>17</v>
      </c>
    </row>
    <row r="678" spans="1:13">
      <c r="A678" s="405" t="s">
        <v>10064</v>
      </c>
      <c r="B678" s="405" t="s">
        <v>10065</v>
      </c>
      <c r="C678" s="405" t="s">
        <v>37</v>
      </c>
      <c r="D678" s="405" t="s">
        <v>10066</v>
      </c>
      <c r="F678" s="405">
        <v>0</v>
      </c>
      <c r="G678" s="405">
        <v>3</v>
      </c>
      <c r="H678" s="405">
        <v>22</v>
      </c>
      <c r="I678" s="405">
        <v>19</v>
      </c>
      <c r="J678" s="405">
        <v>15</v>
      </c>
      <c r="K678" s="405">
        <v>59</v>
      </c>
      <c r="L678" s="405">
        <v>43</v>
      </c>
      <c r="M678" s="405">
        <v>16</v>
      </c>
    </row>
    <row r="679" spans="1:13">
      <c r="A679" s="405" t="s">
        <v>7579</v>
      </c>
      <c r="B679" s="405" t="s">
        <v>3968</v>
      </c>
      <c r="C679" s="405" t="s">
        <v>37</v>
      </c>
      <c r="D679" s="405" t="s">
        <v>7580</v>
      </c>
      <c r="E679" s="405" t="s">
        <v>7581</v>
      </c>
      <c r="F679" s="405">
        <v>0</v>
      </c>
      <c r="G679" s="405">
        <v>0</v>
      </c>
      <c r="H679" s="405">
        <v>0</v>
      </c>
      <c r="I679" s="405">
        <v>0</v>
      </c>
      <c r="J679" s="405">
        <v>0</v>
      </c>
      <c r="K679" s="405">
        <v>0</v>
      </c>
      <c r="L679" s="405">
        <v>0</v>
      </c>
      <c r="M679" s="405">
        <v>0</v>
      </c>
    </row>
    <row r="680" spans="1:13">
      <c r="A680" s="405" t="s">
        <v>10067</v>
      </c>
      <c r="B680" s="405" t="s">
        <v>10068</v>
      </c>
      <c r="C680" s="405" t="s">
        <v>37</v>
      </c>
      <c r="D680" s="405" t="s">
        <v>10069</v>
      </c>
      <c r="F680" s="405">
        <v>0</v>
      </c>
      <c r="G680" s="405">
        <v>0</v>
      </c>
      <c r="H680" s="405">
        <v>0</v>
      </c>
      <c r="I680" s="405">
        <v>0</v>
      </c>
      <c r="J680" s="405">
        <v>0</v>
      </c>
      <c r="K680" s="405">
        <v>0</v>
      </c>
      <c r="L680" s="405">
        <v>0</v>
      </c>
      <c r="M680" s="405">
        <v>0</v>
      </c>
    </row>
    <row r="681" spans="1:13">
      <c r="A681" s="405" t="s">
        <v>10070</v>
      </c>
      <c r="B681" s="405" t="s">
        <v>4902</v>
      </c>
      <c r="C681" s="405" t="s">
        <v>37</v>
      </c>
      <c r="D681" s="405" t="s">
        <v>4905</v>
      </c>
      <c r="E681" s="405" t="s">
        <v>4906</v>
      </c>
      <c r="F681" s="405">
        <v>0</v>
      </c>
      <c r="G681" s="405">
        <v>0</v>
      </c>
      <c r="H681" s="405">
        <v>0</v>
      </c>
      <c r="I681" s="405">
        <v>0</v>
      </c>
      <c r="J681" s="405">
        <v>0</v>
      </c>
      <c r="K681" s="405">
        <v>0</v>
      </c>
      <c r="L681" s="405">
        <v>0</v>
      </c>
      <c r="M681" s="405">
        <v>0</v>
      </c>
    </row>
    <row r="682" spans="1:13">
      <c r="A682" s="405" t="s">
        <v>10071</v>
      </c>
      <c r="B682" s="405" t="s">
        <v>3912</v>
      </c>
      <c r="C682" s="405" t="s">
        <v>37</v>
      </c>
      <c r="D682" s="405" t="s">
        <v>2619</v>
      </c>
      <c r="E682" s="405" t="s">
        <v>2620</v>
      </c>
      <c r="F682" s="405">
        <v>0</v>
      </c>
      <c r="G682" s="405">
        <v>0</v>
      </c>
      <c r="H682" s="405">
        <v>0</v>
      </c>
      <c r="I682" s="405">
        <v>0</v>
      </c>
      <c r="J682" s="405">
        <v>0</v>
      </c>
      <c r="K682" s="405">
        <v>0</v>
      </c>
      <c r="L682" s="405">
        <v>0</v>
      </c>
      <c r="M682" s="405">
        <v>0</v>
      </c>
    </row>
    <row r="683" spans="1:13">
      <c r="A683" s="405" t="s">
        <v>10072</v>
      </c>
      <c r="B683" s="405" t="s">
        <v>8579</v>
      </c>
      <c r="C683" s="405" t="s">
        <v>37</v>
      </c>
      <c r="D683" s="405" t="s">
        <v>10073</v>
      </c>
      <c r="E683" s="405" t="s">
        <v>10074</v>
      </c>
      <c r="F683" s="405">
        <v>0</v>
      </c>
      <c r="G683" s="405">
        <v>2</v>
      </c>
      <c r="H683" s="405">
        <v>7</v>
      </c>
      <c r="I683" s="405">
        <v>17</v>
      </c>
      <c r="J683" s="405">
        <v>17</v>
      </c>
      <c r="K683" s="405">
        <v>43</v>
      </c>
      <c r="L683" s="405">
        <v>23</v>
      </c>
      <c r="M683" s="405">
        <v>20</v>
      </c>
    </row>
    <row r="684" spans="1:13">
      <c r="A684" s="405" t="s">
        <v>10075</v>
      </c>
      <c r="B684" s="405" t="s">
        <v>10076</v>
      </c>
      <c r="C684" s="405" t="s">
        <v>37</v>
      </c>
      <c r="D684" s="405" t="s">
        <v>10077</v>
      </c>
      <c r="F684" s="405">
        <v>0</v>
      </c>
      <c r="G684" s="405">
        <v>0</v>
      </c>
      <c r="H684" s="405">
        <v>0</v>
      </c>
      <c r="I684" s="405">
        <v>0</v>
      </c>
      <c r="J684" s="405">
        <v>0</v>
      </c>
      <c r="K684" s="405">
        <v>0</v>
      </c>
      <c r="L684" s="405">
        <v>0</v>
      </c>
      <c r="M684" s="405">
        <v>0</v>
      </c>
    </row>
    <row r="685" spans="1:13">
      <c r="A685" s="405" t="s">
        <v>10078</v>
      </c>
      <c r="B685" s="405" t="s">
        <v>128</v>
      </c>
      <c r="C685" s="405" t="s">
        <v>37</v>
      </c>
      <c r="D685" s="405" t="s">
        <v>10079</v>
      </c>
      <c r="E685" s="405" t="s">
        <v>10080</v>
      </c>
      <c r="F685" s="405">
        <v>0</v>
      </c>
      <c r="G685" s="405">
        <v>0</v>
      </c>
      <c r="H685" s="405">
        <v>0</v>
      </c>
      <c r="I685" s="405">
        <v>0</v>
      </c>
      <c r="J685" s="405">
        <v>0</v>
      </c>
      <c r="K685" s="405">
        <v>0</v>
      </c>
      <c r="L685" s="405">
        <v>0</v>
      </c>
      <c r="M685" s="405">
        <v>0</v>
      </c>
    </row>
    <row r="686" spans="1:13">
      <c r="A686" s="405" t="s">
        <v>10081</v>
      </c>
      <c r="B686" s="405" t="s">
        <v>9052</v>
      </c>
      <c r="C686" s="405" t="s">
        <v>37</v>
      </c>
      <c r="D686" s="405" t="s">
        <v>10082</v>
      </c>
      <c r="F686" s="405">
        <v>0</v>
      </c>
      <c r="G686" s="405">
        <v>0</v>
      </c>
      <c r="H686" s="405">
        <v>0</v>
      </c>
      <c r="I686" s="405">
        <v>0</v>
      </c>
      <c r="J686" s="405">
        <v>0</v>
      </c>
      <c r="K686" s="405">
        <v>0</v>
      </c>
      <c r="L686" s="405">
        <v>0</v>
      </c>
      <c r="M686" s="405">
        <v>0</v>
      </c>
    </row>
    <row r="687" spans="1:13">
      <c r="A687" s="405" t="s">
        <v>10083</v>
      </c>
      <c r="B687" s="405">
        <v>10.230700000000001</v>
      </c>
      <c r="C687" s="405" t="s">
        <v>37</v>
      </c>
      <c r="D687" s="405" t="s">
        <v>10084</v>
      </c>
      <c r="F687" s="405">
        <v>0</v>
      </c>
      <c r="G687" s="405">
        <v>0</v>
      </c>
      <c r="H687" s="405">
        <v>5</v>
      </c>
      <c r="I687" s="405">
        <v>1</v>
      </c>
      <c r="J687" s="405">
        <v>2</v>
      </c>
      <c r="K687" s="405">
        <v>8</v>
      </c>
      <c r="L687" s="405">
        <v>3</v>
      </c>
      <c r="M687" s="405">
        <v>5</v>
      </c>
    </row>
    <row r="688" spans="1:13">
      <c r="A688" s="405" t="s">
        <v>10085</v>
      </c>
      <c r="B688" s="405" t="s">
        <v>9289</v>
      </c>
      <c r="C688" s="405" t="s">
        <v>37</v>
      </c>
      <c r="D688" s="405" t="s">
        <v>10086</v>
      </c>
      <c r="F688" s="405">
        <v>0</v>
      </c>
      <c r="G688" s="405">
        <v>0</v>
      </c>
      <c r="H688" s="405">
        <v>0</v>
      </c>
      <c r="I688" s="405">
        <v>0</v>
      </c>
      <c r="J688" s="405">
        <v>0</v>
      </c>
      <c r="K688" s="405">
        <v>0</v>
      </c>
      <c r="L688" s="405">
        <v>0</v>
      </c>
      <c r="M688" s="405">
        <v>0</v>
      </c>
    </row>
    <row r="689" spans="1:13">
      <c r="A689" s="405" t="s">
        <v>10087</v>
      </c>
      <c r="B689" s="405" t="s">
        <v>4438</v>
      </c>
      <c r="C689" s="405" t="s">
        <v>37</v>
      </c>
      <c r="D689" s="405" t="s">
        <v>4441</v>
      </c>
      <c r="E689" s="405" t="s">
        <v>4442</v>
      </c>
      <c r="F689" s="405">
        <v>0</v>
      </c>
      <c r="G689" s="405">
        <v>0</v>
      </c>
      <c r="H689" s="405">
        <v>0</v>
      </c>
      <c r="I689" s="405">
        <v>0</v>
      </c>
      <c r="J689" s="405">
        <v>0</v>
      </c>
      <c r="K689" s="405">
        <v>0</v>
      </c>
      <c r="L689" s="405">
        <v>0</v>
      </c>
      <c r="M689" s="405">
        <v>0</v>
      </c>
    </row>
    <row r="690" spans="1:13">
      <c r="A690" s="405" t="s">
        <v>10088</v>
      </c>
      <c r="B690" s="405" t="s">
        <v>10089</v>
      </c>
      <c r="C690" s="405" t="s">
        <v>37</v>
      </c>
      <c r="D690" s="405" t="s">
        <v>10090</v>
      </c>
      <c r="F690" s="405">
        <v>0</v>
      </c>
      <c r="G690" s="405">
        <v>0</v>
      </c>
      <c r="H690" s="405">
        <v>0</v>
      </c>
      <c r="I690" s="405">
        <v>0</v>
      </c>
      <c r="J690" s="405">
        <v>0</v>
      </c>
      <c r="K690" s="405">
        <v>0</v>
      </c>
      <c r="L690" s="405">
        <v>0</v>
      </c>
      <c r="M690" s="405">
        <v>0</v>
      </c>
    </row>
    <row r="691" spans="1:13">
      <c r="A691" s="405" t="s">
        <v>10091</v>
      </c>
      <c r="B691" s="405" t="s">
        <v>8647</v>
      </c>
      <c r="C691" s="405" t="s">
        <v>37</v>
      </c>
      <c r="D691" s="405" t="s">
        <v>10092</v>
      </c>
      <c r="E691" s="405" t="s">
        <v>10093</v>
      </c>
      <c r="F691" s="405">
        <v>0</v>
      </c>
      <c r="G691" s="405">
        <v>0</v>
      </c>
      <c r="H691" s="405">
        <v>0</v>
      </c>
      <c r="I691" s="405">
        <v>0</v>
      </c>
      <c r="J691" s="405">
        <v>0</v>
      </c>
      <c r="K691" s="405">
        <v>0</v>
      </c>
      <c r="L691" s="405">
        <v>0</v>
      </c>
      <c r="M691" s="405">
        <v>0</v>
      </c>
    </row>
    <row r="692" spans="1:13">
      <c r="A692" s="405" t="s">
        <v>10094</v>
      </c>
      <c r="B692" s="405" t="s">
        <v>10095</v>
      </c>
      <c r="C692" s="405" t="s">
        <v>37</v>
      </c>
      <c r="D692" s="405" t="s">
        <v>10096</v>
      </c>
      <c r="F692" s="405">
        <v>5</v>
      </c>
      <c r="G692" s="405">
        <v>4</v>
      </c>
      <c r="H692" s="405">
        <v>8</v>
      </c>
      <c r="I692" s="405">
        <v>4</v>
      </c>
      <c r="J692" s="405">
        <v>2</v>
      </c>
      <c r="K692" s="405">
        <v>23</v>
      </c>
      <c r="L692" s="405">
        <v>14</v>
      </c>
      <c r="M692" s="405">
        <v>9</v>
      </c>
    </row>
    <row r="693" spans="1:13">
      <c r="A693" s="405" t="s">
        <v>10097</v>
      </c>
      <c r="B693" s="405" t="s">
        <v>10098</v>
      </c>
      <c r="C693" s="405" t="s">
        <v>37</v>
      </c>
      <c r="D693" s="405" t="s">
        <v>10099</v>
      </c>
      <c r="F693" s="405">
        <v>0</v>
      </c>
      <c r="G693" s="405">
        <v>0</v>
      </c>
      <c r="H693" s="405">
        <v>0</v>
      </c>
      <c r="I693" s="405">
        <v>0</v>
      </c>
      <c r="J693" s="405">
        <v>0</v>
      </c>
      <c r="K693" s="405">
        <v>0</v>
      </c>
      <c r="L693" s="405">
        <v>0</v>
      </c>
      <c r="M693" s="405">
        <v>0</v>
      </c>
    </row>
    <row r="694" spans="1:13">
      <c r="A694" s="405" t="s">
        <v>10100</v>
      </c>
      <c r="B694" s="405" t="s">
        <v>10101</v>
      </c>
      <c r="C694" s="405" t="s">
        <v>37</v>
      </c>
      <c r="D694" s="405" t="s">
        <v>10102</v>
      </c>
      <c r="F694" s="405">
        <v>0</v>
      </c>
      <c r="G694" s="405">
        <v>0</v>
      </c>
      <c r="H694" s="405">
        <v>0</v>
      </c>
      <c r="I694" s="405">
        <v>0</v>
      </c>
      <c r="J694" s="405">
        <v>0</v>
      </c>
      <c r="K694" s="405">
        <v>0</v>
      </c>
      <c r="L694" s="405">
        <v>0</v>
      </c>
      <c r="M694" s="405">
        <v>0</v>
      </c>
    </row>
    <row r="695" spans="1:13">
      <c r="A695" s="405" t="s">
        <v>10103</v>
      </c>
      <c r="B695" s="405" t="s">
        <v>10104</v>
      </c>
      <c r="C695" s="405" t="s">
        <v>37</v>
      </c>
      <c r="D695" s="405" t="s">
        <v>10105</v>
      </c>
      <c r="F695" s="405">
        <v>0</v>
      </c>
      <c r="G695" s="405">
        <v>0</v>
      </c>
      <c r="H695" s="405">
        <v>0</v>
      </c>
      <c r="I695" s="405">
        <v>0</v>
      </c>
      <c r="J695" s="405">
        <v>0</v>
      </c>
      <c r="K695" s="405">
        <v>0</v>
      </c>
      <c r="L695" s="405">
        <v>0</v>
      </c>
      <c r="M695" s="405">
        <v>0</v>
      </c>
    </row>
    <row r="696" spans="1:13">
      <c r="A696" s="405" t="s">
        <v>10106</v>
      </c>
      <c r="B696" s="405">
        <v>10.230700000000001</v>
      </c>
      <c r="C696" s="405" t="s">
        <v>37</v>
      </c>
      <c r="F696" s="405">
        <v>0</v>
      </c>
      <c r="G696" s="405">
        <v>0</v>
      </c>
      <c r="H696" s="405">
        <v>0</v>
      </c>
      <c r="I696" s="405">
        <v>0</v>
      </c>
      <c r="J696" s="405">
        <v>0</v>
      </c>
      <c r="K696" s="405">
        <v>0</v>
      </c>
      <c r="L696" s="405">
        <v>0</v>
      </c>
      <c r="M696" s="405">
        <v>0</v>
      </c>
    </row>
    <row r="697" spans="1:13">
      <c r="A697" s="405" t="s">
        <v>10107</v>
      </c>
      <c r="B697" s="405" t="s">
        <v>10108</v>
      </c>
      <c r="C697" s="405" t="s">
        <v>37</v>
      </c>
      <c r="D697" s="405" t="s">
        <v>10109</v>
      </c>
      <c r="F697" s="405">
        <v>2</v>
      </c>
      <c r="G697" s="405">
        <v>4</v>
      </c>
      <c r="H697" s="405">
        <v>2</v>
      </c>
      <c r="I697" s="405">
        <v>6</v>
      </c>
      <c r="J697" s="405">
        <v>0</v>
      </c>
      <c r="K697" s="405">
        <v>14</v>
      </c>
      <c r="L697" s="405">
        <v>12</v>
      </c>
      <c r="M697" s="405">
        <v>2</v>
      </c>
    </row>
    <row r="698" spans="1:13">
      <c r="A698" s="405" t="s">
        <v>10110</v>
      </c>
      <c r="B698" s="405" t="s">
        <v>9934</v>
      </c>
      <c r="C698" s="405" t="s">
        <v>37</v>
      </c>
      <c r="D698" s="405" t="s">
        <v>10111</v>
      </c>
      <c r="F698" s="405">
        <v>0</v>
      </c>
      <c r="G698" s="405">
        <v>0</v>
      </c>
      <c r="H698" s="405">
        <v>0</v>
      </c>
      <c r="I698" s="405">
        <v>0</v>
      </c>
      <c r="J698" s="405">
        <v>0</v>
      </c>
      <c r="K698" s="405">
        <v>0</v>
      </c>
      <c r="L698" s="405">
        <v>0</v>
      </c>
      <c r="M698" s="405">
        <v>0</v>
      </c>
    </row>
    <row r="699" spans="1:13">
      <c r="A699" s="405" t="s">
        <v>10112</v>
      </c>
      <c r="B699" s="405" t="s">
        <v>9785</v>
      </c>
      <c r="C699" s="405" t="s">
        <v>37</v>
      </c>
      <c r="D699" s="405" t="s">
        <v>10113</v>
      </c>
      <c r="F699" s="405">
        <v>0</v>
      </c>
      <c r="G699" s="405">
        <v>0</v>
      </c>
      <c r="H699" s="405">
        <v>0</v>
      </c>
      <c r="I699" s="405">
        <v>0</v>
      </c>
      <c r="J699" s="405">
        <v>0</v>
      </c>
      <c r="K699" s="405">
        <v>0</v>
      </c>
      <c r="L699" s="405">
        <v>0</v>
      </c>
      <c r="M699" s="405">
        <v>0</v>
      </c>
    </row>
    <row r="700" spans="1:13">
      <c r="A700" s="405" t="s">
        <v>10114</v>
      </c>
      <c r="B700" s="405" t="s">
        <v>10115</v>
      </c>
      <c r="C700" s="405" t="s">
        <v>37</v>
      </c>
      <c r="D700" s="405" t="s">
        <v>10116</v>
      </c>
      <c r="E700" s="405" t="s">
        <v>10117</v>
      </c>
      <c r="F700" s="405">
        <v>0</v>
      </c>
      <c r="G700" s="405">
        <v>0</v>
      </c>
      <c r="H700" s="405">
        <v>0</v>
      </c>
      <c r="I700" s="405">
        <v>0</v>
      </c>
      <c r="J700" s="405">
        <v>0</v>
      </c>
      <c r="K700" s="405">
        <v>0</v>
      </c>
      <c r="L700" s="405">
        <v>0</v>
      </c>
      <c r="M700" s="405">
        <v>0</v>
      </c>
    </row>
    <row r="701" spans="1:13">
      <c r="A701" s="405" t="s">
        <v>10118</v>
      </c>
      <c r="B701" s="405" t="s">
        <v>9229</v>
      </c>
      <c r="C701" s="405" t="s">
        <v>37</v>
      </c>
      <c r="D701" s="405" t="s">
        <v>10119</v>
      </c>
      <c r="F701" s="405">
        <v>0</v>
      </c>
      <c r="G701" s="405">
        <v>0</v>
      </c>
      <c r="H701" s="405">
        <v>0</v>
      </c>
      <c r="I701" s="405">
        <v>0</v>
      </c>
      <c r="J701" s="405">
        <v>0</v>
      </c>
      <c r="K701" s="405">
        <v>0</v>
      </c>
      <c r="L701" s="405">
        <v>0</v>
      </c>
      <c r="M701" s="405">
        <v>0</v>
      </c>
    </row>
    <row r="702" spans="1:13">
      <c r="A702" s="405" t="s">
        <v>10120</v>
      </c>
      <c r="B702" s="405" t="s">
        <v>10121</v>
      </c>
      <c r="C702" s="405" t="s">
        <v>37</v>
      </c>
      <c r="D702" s="405" t="s">
        <v>10122</v>
      </c>
      <c r="F702" s="405">
        <v>0</v>
      </c>
      <c r="G702" s="405">
        <v>0</v>
      </c>
      <c r="H702" s="405">
        <v>0</v>
      </c>
      <c r="I702" s="405">
        <v>0</v>
      </c>
      <c r="J702" s="405">
        <v>0</v>
      </c>
      <c r="K702" s="405">
        <v>0</v>
      </c>
      <c r="L702" s="405">
        <v>0</v>
      </c>
      <c r="M702" s="405">
        <v>0</v>
      </c>
    </row>
    <row r="703" spans="1:13">
      <c r="A703" s="405" t="s">
        <v>10123</v>
      </c>
      <c r="B703" s="405" t="s">
        <v>10124</v>
      </c>
      <c r="C703" s="405" t="s">
        <v>37</v>
      </c>
      <c r="D703" s="405" t="s">
        <v>10125</v>
      </c>
      <c r="F703" s="405">
        <v>0</v>
      </c>
      <c r="G703" s="405">
        <v>0</v>
      </c>
      <c r="H703" s="405">
        <v>0</v>
      </c>
      <c r="I703" s="405">
        <v>0</v>
      </c>
      <c r="J703" s="405">
        <v>0</v>
      </c>
      <c r="K703" s="405">
        <v>0</v>
      </c>
      <c r="L703" s="405">
        <v>0</v>
      </c>
      <c r="M703" s="405">
        <v>0</v>
      </c>
    </row>
    <row r="704" spans="1:13">
      <c r="A704" s="405" t="s">
        <v>7590</v>
      </c>
      <c r="B704" s="405" t="s">
        <v>7451</v>
      </c>
      <c r="C704" s="405" t="s">
        <v>37</v>
      </c>
      <c r="D704" s="405" t="s">
        <v>7591</v>
      </c>
      <c r="E704" s="405" t="s">
        <v>7592</v>
      </c>
      <c r="F704" s="405">
        <v>0</v>
      </c>
      <c r="G704" s="405">
        <v>0</v>
      </c>
      <c r="H704" s="405">
        <v>0</v>
      </c>
      <c r="I704" s="405">
        <v>0</v>
      </c>
      <c r="J704" s="405">
        <v>0</v>
      </c>
      <c r="K704" s="405">
        <v>0</v>
      </c>
      <c r="L704" s="405">
        <v>0</v>
      </c>
      <c r="M704" s="405">
        <v>0</v>
      </c>
    </row>
    <row r="705" spans="1:13">
      <c r="A705" s="405" t="s">
        <v>7593</v>
      </c>
      <c r="B705" s="405" t="s">
        <v>4958</v>
      </c>
      <c r="C705" s="405" t="s">
        <v>37</v>
      </c>
      <c r="D705" s="405" t="s">
        <v>7594</v>
      </c>
      <c r="E705" s="405" t="s">
        <v>7595</v>
      </c>
      <c r="F705" s="405">
        <v>0</v>
      </c>
      <c r="G705" s="405">
        <v>0</v>
      </c>
      <c r="H705" s="405">
        <v>0</v>
      </c>
      <c r="I705" s="405">
        <v>0</v>
      </c>
      <c r="J705" s="405">
        <v>0</v>
      </c>
      <c r="K705" s="405">
        <v>0</v>
      </c>
      <c r="L705" s="405">
        <v>0</v>
      </c>
      <c r="M705" s="405">
        <v>0</v>
      </c>
    </row>
    <row r="706" spans="1:13">
      <c r="A706" s="405" t="s">
        <v>10126</v>
      </c>
      <c r="B706" s="405" t="s">
        <v>8590</v>
      </c>
      <c r="C706" s="405" t="s">
        <v>37</v>
      </c>
      <c r="D706" s="405" t="s">
        <v>10127</v>
      </c>
      <c r="F706" s="405">
        <v>0</v>
      </c>
      <c r="G706" s="405">
        <v>0</v>
      </c>
      <c r="H706" s="405">
        <v>0</v>
      </c>
      <c r="I706" s="405">
        <v>0</v>
      </c>
      <c r="J706" s="405">
        <v>0</v>
      </c>
      <c r="K706" s="405">
        <v>0</v>
      </c>
      <c r="L706" s="405">
        <v>0</v>
      </c>
      <c r="M706" s="405">
        <v>0</v>
      </c>
    </row>
    <row r="707" spans="1:13">
      <c r="A707" s="405" t="s">
        <v>7596</v>
      </c>
      <c r="B707" s="405" t="s">
        <v>7597</v>
      </c>
      <c r="C707" s="405" t="s">
        <v>37</v>
      </c>
      <c r="D707" s="405" t="s">
        <v>7598</v>
      </c>
      <c r="E707" s="405" t="s">
        <v>7599</v>
      </c>
      <c r="F707" s="405">
        <v>0</v>
      </c>
      <c r="G707" s="405">
        <v>0</v>
      </c>
      <c r="H707" s="405">
        <v>0</v>
      </c>
      <c r="I707" s="405">
        <v>0</v>
      </c>
      <c r="J707" s="405">
        <v>0</v>
      </c>
      <c r="K707" s="405">
        <v>0</v>
      </c>
      <c r="L707" s="405">
        <v>0</v>
      </c>
      <c r="M707" s="405">
        <v>0</v>
      </c>
    </row>
    <row r="708" spans="1:13">
      <c r="A708" s="405" t="s">
        <v>7603</v>
      </c>
      <c r="B708" s="405" t="s">
        <v>7451</v>
      </c>
      <c r="C708" s="405" t="s">
        <v>37</v>
      </c>
      <c r="D708" s="405" t="s">
        <v>7604</v>
      </c>
      <c r="E708" s="405" t="s">
        <v>7605</v>
      </c>
      <c r="F708" s="405">
        <v>0</v>
      </c>
      <c r="G708" s="405">
        <v>0</v>
      </c>
      <c r="H708" s="405">
        <v>0</v>
      </c>
      <c r="I708" s="405">
        <v>0</v>
      </c>
      <c r="J708" s="405">
        <v>0</v>
      </c>
      <c r="K708" s="405">
        <v>0</v>
      </c>
      <c r="L708" s="405">
        <v>0</v>
      </c>
      <c r="M708" s="405">
        <v>0</v>
      </c>
    </row>
    <row r="709" spans="1:13">
      <c r="A709" s="405" t="s">
        <v>2582</v>
      </c>
      <c r="B709" s="405" t="s">
        <v>7181</v>
      </c>
      <c r="C709" s="405" t="s">
        <v>37</v>
      </c>
      <c r="D709" s="405" t="s">
        <v>2583</v>
      </c>
      <c r="F709" s="405">
        <v>0</v>
      </c>
      <c r="G709" s="405">
        <v>0</v>
      </c>
      <c r="H709" s="405">
        <v>0</v>
      </c>
      <c r="I709" s="405">
        <v>0</v>
      </c>
      <c r="J709" s="405">
        <v>0</v>
      </c>
      <c r="K709" s="405">
        <v>0</v>
      </c>
      <c r="L709" s="405">
        <v>0</v>
      </c>
      <c r="M709" s="405">
        <v>0</v>
      </c>
    </row>
    <row r="710" spans="1:13">
      <c r="A710" s="405" t="s">
        <v>7606</v>
      </c>
      <c r="B710" s="405" t="s">
        <v>7191</v>
      </c>
      <c r="C710" s="405" t="s">
        <v>37</v>
      </c>
      <c r="D710" s="405" t="s">
        <v>7607</v>
      </c>
      <c r="E710" s="405" t="s">
        <v>7608</v>
      </c>
      <c r="F710" s="405">
        <v>0</v>
      </c>
      <c r="G710" s="405">
        <v>2</v>
      </c>
      <c r="H710" s="405">
        <v>0</v>
      </c>
      <c r="I710" s="405">
        <v>4</v>
      </c>
      <c r="J710" s="405">
        <v>0</v>
      </c>
      <c r="K710" s="405">
        <v>6</v>
      </c>
      <c r="L710" s="405">
        <v>5</v>
      </c>
      <c r="M710" s="405">
        <v>1</v>
      </c>
    </row>
    <row r="711" spans="1:13">
      <c r="A711" s="405" t="s">
        <v>10128</v>
      </c>
      <c r="B711" s="405" t="s">
        <v>10129</v>
      </c>
      <c r="C711" s="405" t="s">
        <v>37</v>
      </c>
      <c r="D711" s="405" t="s">
        <v>10130</v>
      </c>
      <c r="F711" s="405">
        <v>9</v>
      </c>
      <c r="G711" s="405">
        <v>5</v>
      </c>
      <c r="H711" s="405">
        <v>10</v>
      </c>
      <c r="I711" s="405">
        <v>7</v>
      </c>
      <c r="J711" s="405">
        <v>11</v>
      </c>
      <c r="K711" s="405">
        <v>42</v>
      </c>
      <c r="L711" s="405">
        <v>30</v>
      </c>
      <c r="M711" s="405">
        <v>12</v>
      </c>
    </row>
    <row r="712" spans="1:13">
      <c r="A712" s="405" t="s">
        <v>10131</v>
      </c>
      <c r="B712" s="405" t="s">
        <v>10129</v>
      </c>
      <c r="C712" s="405" t="s">
        <v>37</v>
      </c>
      <c r="D712" s="405" t="s">
        <v>10132</v>
      </c>
      <c r="F712" s="405">
        <v>0</v>
      </c>
      <c r="G712" s="405">
        <v>0</v>
      </c>
      <c r="H712" s="405">
        <v>0</v>
      </c>
      <c r="I712" s="405">
        <v>0</v>
      </c>
      <c r="J712" s="405">
        <v>0</v>
      </c>
      <c r="K712" s="405">
        <v>0</v>
      </c>
      <c r="L712" s="405">
        <v>0</v>
      </c>
      <c r="M712" s="405">
        <v>0</v>
      </c>
    </row>
    <row r="713" spans="1:13">
      <c r="A713" s="405" t="s">
        <v>4443</v>
      </c>
      <c r="B713" s="405" t="s">
        <v>8679</v>
      </c>
      <c r="C713" s="405" t="s">
        <v>37</v>
      </c>
      <c r="D713" s="405" t="s">
        <v>4447</v>
      </c>
      <c r="E713" s="405" t="s">
        <v>4448</v>
      </c>
      <c r="F713" s="405">
        <v>0</v>
      </c>
      <c r="G713" s="405">
        <v>0</v>
      </c>
      <c r="H713" s="405">
        <v>0</v>
      </c>
      <c r="I713" s="405">
        <v>0</v>
      </c>
      <c r="J713" s="405">
        <v>0</v>
      </c>
      <c r="K713" s="405">
        <v>0</v>
      </c>
      <c r="L713" s="405">
        <v>0</v>
      </c>
      <c r="M713" s="405">
        <v>0</v>
      </c>
    </row>
    <row r="714" spans="1:13">
      <c r="A714" s="405" t="s">
        <v>2384</v>
      </c>
      <c r="B714" s="405" t="s">
        <v>7181</v>
      </c>
      <c r="C714" s="405" t="s">
        <v>37</v>
      </c>
      <c r="D714" s="405" t="s">
        <v>2385</v>
      </c>
      <c r="E714" s="405" t="s">
        <v>2386</v>
      </c>
      <c r="F714" s="405">
        <v>2</v>
      </c>
      <c r="G714" s="405">
        <v>0</v>
      </c>
      <c r="H714" s="405">
        <v>2</v>
      </c>
      <c r="I714" s="405">
        <v>10</v>
      </c>
      <c r="J714" s="405">
        <v>2</v>
      </c>
      <c r="K714" s="405">
        <v>16</v>
      </c>
      <c r="L714" s="405">
        <v>12</v>
      </c>
      <c r="M714" s="405">
        <v>4</v>
      </c>
    </row>
    <row r="715" spans="1:13">
      <c r="A715" s="405" t="s">
        <v>10133</v>
      </c>
      <c r="B715" s="405" t="s">
        <v>9404</v>
      </c>
      <c r="C715" s="405" t="s">
        <v>37</v>
      </c>
      <c r="D715" s="405" t="s">
        <v>10134</v>
      </c>
      <c r="F715" s="405">
        <v>0</v>
      </c>
      <c r="G715" s="405">
        <v>0</v>
      </c>
      <c r="H715" s="405">
        <v>0</v>
      </c>
      <c r="I715" s="405">
        <v>0</v>
      </c>
      <c r="J715" s="405">
        <v>0</v>
      </c>
      <c r="K715" s="405">
        <v>0</v>
      </c>
      <c r="L715" s="405">
        <v>0</v>
      </c>
      <c r="M715" s="405">
        <v>0</v>
      </c>
    </row>
    <row r="716" spans="1:13">
      <c r="A716" s="405" t="s">
        <v>10135</v>
      </c>
      <c r="B716" s="405" t="s">
        <v>4003</v>
      </c>
      <c r="C716" s="405" t="s">
        <v>37</v>
      </c>
      <c r="D716" s="405" t="s">
        <v>10136</v>
      </c>
      <c r="E716" s="405" t="s">
        <v>10137</v>
      </c>
      <c r="F716" s="405">
        <v>0</v>
      </c>
      <c r="G716" s="405">
        <v>0</v>
      </c>
      <c r="H716" s="405">
        <v>0</v>
      </c>
      <c r="I716" s="405">
        <v>0</v>
      </c>
      <c r="J716" s="405">
        <v>0</v>
      </c>
      <c r="K716" s="405">
        <v>0</v>
      </c>
      <c r="L716" s="405">
        <v>0</v>
      </c>
      <c r="M716" s="405">
        <v>0</v>
      </c>
    </row>
    <row r="717" spans="1:13">
      <c r="A717" s="405" t="s">
        <v>10138</v>
      </c>
      <c r="B717" s="405" t="s">
        <v>10139</v>
      </c>
      <c r="C717" s="405" t="s">
        <v>37</v>
      </c>
      <c r="D717" s="405" t="s">
        <v>10140</v>
      </c>
      <c r="E717" s="405" t="s">
        <v>10141</v>
      </c>
      <c r="F717" s="405">
        <v>0</v>
      </c>
      <c r="G717" s="405">
        <v>1</v>
      </c>
      <c r="H717" s="405">
        <v>0</v>
      </c>
      <c r="I717" s="405">
        <v>0</v>
      </c>
      <c r="J717" s="405">
        <v>1</v>
      </c>
      <c r="K717" s="405">
        <v>2</v>
      </c>
      <c r="L717" s="405">
        <v>2</v>
      </c>
      <c r="M717" s="405">
        <v>0</v>
      </c>
    </row>
    <row r="718" spans="1:13">
      <c r="A718" s="405" t="s">
        <v>10142</v>
      </c>
      <c r="B718" s="405" t="s">
        <v>10143</v>
      </c>
      <c r="C718" s="405" t="s">
        <v>37</v>
      </c>
      <c r="D718" s="405" t="s">
        <v>10144</v>
      </c>
      <c r="F718" s="405">
        <v>0</v>
      </c>
      <c r="G718" s="405">
        <v>0</v>
      </c>
      <c r="H718" s="405">
        <v>0</v>
      </c>
      <c r="I718" s="405">
        <v>0</v>
      </c>
      <c r="J718" s="405">
        <v>0</v>
      </c>
      <c r="K718" s="405">
        <v>0</v>
      </c>
      <c r="L718" s="405">
        <v>0</v>
      </c>
      <c r="M718" s="405">
        <v>0</v>
      </c>
    </row>
    <row r="719" spans="1:13">
      <c r="A719" s="405" t="s">
        <v>10145</v>
      </c>
      <c r="B719" s="405" t="s">
        <v>10145</v>
      </c>
      <c r="C719" s="405" t="s">
        <v>37</v>
      </c>
      <c r="D719" s="405" t="s">
        <v>10146</v>
      </c>
      <c r="F719" s="405">
        <v>0</v>
      </c>
      <c r="G719" s="405">
        <v>0</v>
      </c>
      <c r="H719" s="405">
        <v>0</v>
      </c>
      <c r="I719" s="405">
        <v>0</v>
      </c>
      <c r="J719" s="405">
        <v>0</v>
      </c>
      <c r="K719" s="405">
        <v>0</v>
      </c>
      <c r="L719" s="405">
        <v>0</v>
      </c>
      <c r="M719" s="405">
        <v>0</v>
      </c>
    </row>
    <row r="720" spans="1:13">
      <c r="A720" s="405" t="s">
        <v>10147</v>
      </c>
      <c r="B720" s="405" t="s">
        <v>3971</v>
      </c>
      <c r="C720" s="405" t="s">
        <v>37</v>
      </c>
      <c r="D720" s="405" t="s">
        <v>7613</v>
      </c>
      <c r="E720" s="405" t="s">
        <v>7614</v>
      </c>
      <c r="F720" s="405">
        <v>0</v>
      </c>
      <c r="G720" s="405">
        <v>0</v>
      </c>
      <c r="H720" s="405">
        <v>0</v>
      </c>
      <c r="I720" s="405">
        <v>0</v>
      </c>
      <c r="J720" s="405">
        <v>0</v>
      </c>
      <c r="K720" s="405">
        <v>0</v>
      </c>
      <c r="L720" s="405">
        <v>0</v>
      </c>
      <c r="M720" s="405">
        <v>0</v>
      </c>
    </row>
    <row r="721" spans="1:13">
      <c r="A721" s="405" t="s">
        <v>2279</v>
      </c>
      <c r="B721" s="405" t="s">
        <v>7615</v>
      </c>
      <c r="C721" s="405" t="s">
        <v>37</v>
      </c>
      <c r="D721" s="405" t="s">
        <v>2280</v>
      </c>
      <c r="E721" s="405" t="s">
        <v>2281</v>
      </c>
      <c r="F721" s="405">
        <v>0</v>
      </c>
      <c r="G721" s="405">
        <v>0</v>
      </c>
      <c r="H721" s="405">
        <v>0</v>
      </c>
      <c r="I721" s="405">
        <v>0</v>
      </c>
      <c r="J721" s="405">
        <v>0</v>
      </c>
      <c r="K721" s="405">
        <v>0</v>
      </c>
      <c r="L721" s="405">
        <v>0</v>
      </c>
      <c r="M721" s="405">
        <v>0</v>
      </c>
    </row>
    <row r="722" spans="1:13">
      <c r="A722" s="405" t="s">
        <v>10148</v>
      </c>
      <c r="B722" s="405" t="s">
        <v>10148</v>
      </c>
      <c r="C722" s="405" t="s">
        <v>37</v>
      </c>
      <c r="D722" s="405" t="s">
        <v>10149</v>
      </c>
      <c r="F722" s="405">
        <v>0</v>
      </c>
      <c r="G722" s="405">
        <v>0</v>
      </c>
      <c r="H722" s="405">
        <v>0</v>
      </c>
      <c r="I722" s="405">
        <v>0</v>
      </c>
      <c r="J722" s="405">
        <v>0</v>
      </c>
      <c r="K722" s="405">
        <v>0</v>
      </c>
      <c r="L722" s="405">
        <v>0</v>
      </c>
      <c r="M722" s="405">
        <v>0</v>
      </c>
    </row>
    <row r="723" spans="1:13">
      <c r="A723" s="405" t="s">
        <v>10150</v>
      </c>
      <c r="B723" s="405" t="s">
        <v>10151</v>
      </c>
      <c r="C723" s="405" t="s">
        <v>37</v>
      </c>
      <c r="D723" s="405" t="s">
        <v>10152</v>
      </c>
      <c r="F723" s="405">
        <v>0</v>
      </c>
      <c r="G723" s="405">
        <v>5</v>
      </c>
      <c r="H723" s="405">
        <v>4</v>
      </c>
      <c r="I723" s="405">
        <v>7</v>
      </c>
      <c r="J723" s="405">
        <v>8</v>
      </c>
      <c r="K723" s="405">
        <v>24</v>
      </c>
      <c r="L723" s="405">
        <v>20</v>
      </c>
      <c r="M723" s="405">
        <v>4</v>
      </c>
    </row>
    <row r="724" spans="1:13">
      <c r="A724" s="405" t="s">
        <v>10153</v>
      </c>
      <c r="B724" s="405" t="s">
        <v>10154</v>
      </c>
      <c r="C724" s="405" t="s">
        <v>37</v>
      </c>
      <c r="D724" s="405" t="s">
        <v>10155</v>
      </c>
      <c r="F724" s="405">
        <v>0</v>
      </c>
      <c r="G724" s="405">
        <v>0</v>
      </c>
      <c r="H724" s="405">
        <v>0</v>
      </c>
      <c r="I724" s="405">
        <v>0</v>
      </c>
      <c r="J724" s="405">
        <v>0</v>
      </c>
      <c r="K724" s="405">
        <v>0</v>
      </c>
      <c r="L724" s="405">
        <v>0</v>
      </c>
      <c r="M724" s="405">
        <v>0</v>
      </c>
    </row>
    <row r="725" spans="1:13">
      <c r="A725" s="405" t="s">
        <v>10156</v>
      </c>
      <c r="B725" s="405" t="s">
        <v>10154</v>
      </c>
      <c r="C725" s="405" t="s">
        <v>37</v>
      </c>
      <c r="D725" s="405" t="s">
        <v>10157</v>
      </c>
      <c r="F725" s="405">
        <v>0</v>
      </c>
      <c r="G725" s="405">
        <v>0</v>
      </c>
      <c r="H725" s="405">
        <v>0</v>
      </c>
      <c r="I725" s="405">
        <v>0</v>
      </c>
      <c r="J725" s="405">
        <v>0</v>
      </c>
      <c r="K725" s="405">
        <v>0</v>
      </c>
      <c r="L725" s="405">
        <v>0</v>
      </c>
      <c r="M725" s="405">
        <v>0</v>
      </c>
    </row>
    <row r="726" spans="1:13">
      <c r="A726" s="405" t="s">
        <v>10158</v>
      </c>
      <c r="B726" s="405" t="s">
        <v>8579</v>
      </c>
      <c r="C726" s="405" t="s">
        <v>37</v>
      </c>
      <c r="D726" s="405" t="s">
        <v>10159</v>
      </c>
      <c r="E726" s="405" t="s">
        <v>10160</v>
      </c>
      <c r="F726" s="405">
        <v>0</v>
      </c>
      <c r="G726" s="405">
        <v>0</v>
      </c>
      <c r="H726" s="405">
        <v>0</v>
      </c>
      <c r="I726" s="405">
        <v>0</v>
      </c>
      <c r="J726" s="405">
        <v>0</v>
      </c>
      <c r="K726" s="405">
        <v>0</v>
      </c>
      <c r="L726" s="405">
        <v>0</v>
      </c>
      <c r="M726" s="405">
        <v>0</v>
      </c>
    </row>
    <row r="727" spans="1:13">
      <c r="A727" s="405" t="s">
        <v>10161</v>
      </c>
      <c r="B727" s="405" t="s">
        <v>8664</v>
      </c>
      <c r="C727" s="405" t="s">
        <v>37</v>
      </c>
      <c r="D727" s="405" t="s">
        <v>10162</v>
      </c>
      <c r="F727" s="405">
        <v>0</v>
      </c>
      <c r="G727" s="405">
        <v>3</v>
      </c>
      <c r="H727" s="405">
        <v>0</v>
      </c>
      <c r="I727" s="405">
        <v>4</v>
      </c>
      <c r="J727" s="405">
        <v>2</v>
      </c>
      <c r="K727" s="405">
        <v>9</v>
      </c>
      <c r="L727" s="405">
        <v>4</v>
      </c>
      <c r="M727" s="405">
        <v>5</v>
      </c>
    </row>
    <row r="728" spans="1:13">
      <c r="A728" s="405" t="s">
        <v>10163</v>
      </c>
      <c r="B728" s="405" t="s">
        <v>8631</v>
      </c>
      <c r="C728" s="405" t="s">
        <v>37</v>
      </c>
      <c r="D728" s="405" t="s">
        <v>2795</v>
      </c>
      <c r="F728" s="405">
        <v>7</v>
      </c>
      <c r="G728" s="405">
        <v>16</v>
      </c>
      <c r="H728" s="405">
        <v>8</v>
      </c>
      <c r="I728" s="405">
        <v>7</v>
      </c>
      <c r="J728" s="405">
        <v>8</v>
      </c>
      <c r="K728" s="405">
        <v>46</v>
      </c>
      <c r="L728" s="405">
        <v>35</v>
      </c>
      <c r="M728" s="405">
        <v>11</v>
      </c>
    </row>
    <row r="729" spans="1:13">
      <c r="A729" s="405" t="s">
        <v>10164</v>
      </c>
      <c r="B729" s="405" t="s">
        <v>9422</v>
      </c>
      <c r="C729" s="405" t="s">
        <v>37</v>
      </c>
      <c r="D729" s="405" t="s">
        <v>10165</v>
      </c>
      <c r="E729" s="405" t="s">
        <v>10166</v>
      </c>
      <c r="F729" s="405">
        <v>0</v>
      </c>
      <c r="G729" s="405">
        <v>0</v>
      </c>
      <c r="H729" s="405">
        <v>0</v>
      </c>
      <c r="I729" s="405">
        <v>0</v>
      </c>
      <c r="J729" s="405">
        <v>0</v>
      </c>
      <c r="K729" s="405">
        <v>0</v>
      </c>
      <c r="L729" s="405">
        <v>0</v>
      </c>
      <c r="M729" s="405">
        <v>0</v>
      </c>
    </row>
    <row r="730" spans="1:13">
      <c r="A730" s="405" t="s">
        <v>10167</v>
      </c>
      <c r="B730" s="405" t="s">
        <v>9422</v>
      </c>
      <c r="C730" s="405" t="s">
        <v>37</v>
      </c>
      <c r="D730" s="405" t="s">
        <v>10168</v>
      </c>
      <c r="E730" s="405" t="s">
        <v>10169</v>
      </c>
      <c r="F730" s="405">
        <v>0</v>
      </c>
      <c r="G730" s="405">
        <v>0</v>
      </c>
      <c r="H730" s="405">
        <v>0</v>
      </c>
      <c r="I730" s="405">
        <v>0</v>
      </c>
      <c r="J730" s="405">
        <v>0</v>
      </c>
      <c r="K730" s="405">
        <v>0</v>
      </c>
      <c r="L730" s="405">
        <v>0</v>
      </c>
      <c r="M730" s="405">
        <v>0</v>
      </c>
    </row>
    <row r="731" spans="1:13">
      <c r="A731" s="405" t="s">
        <v>10170</v>
      </c>
      <c r="B731" s="405" t="s">
        <v>10171</v>
      </c>
      <c r="C731" s="405" t="s">
        <v>37</v>
      </c>
      <c r="D731" s="405" t="s">
        <v>10172</v>
      </c>
      <c r="E731" s="405" t="s">
        <v>10173</v>
      </c>
      <c r="F731" s="405">
        <v>0</v>
      </c>
      <c r="G731" s="405">
        <v>0</v>
      </c>
      <c r="H731" s="405">
        <v>0</v>
      </c>
      <c r="I731" s="405">
        <v>0</v>
      </c>
      <c r="J731" s="405">
        <v>0</v>
      </c>
      <c r="K731" s="405">
        <v>0</v>
      </c>
      <c r="L731" s="405">
        <v>0</v>
      </c>
      <c r="M731" s="405">
        <v>0</v>
      </c>
    </row>
    <row r="732" spans="1:13">
      <c r="A732" s="405" t="s">
        <v>10174</v>
      </c>
      <c r="B732" s="405" t="s">
        <v>128</v>
      </c>
      <c r="C732" s="405" t="s">
        <v>37</v>
      </c>
      <c r="D732" s="405" t="s">
        <v>10175</v>
      </c>
      <c r="F732" s="405">
        <v>0</v>
      </c>
      <c r="G732" s="405">
        <v>1</v>
      </c>
      <c r="H732" s="405">
        <v>0</v>
      </c>
      <c r="I732" s="405">
        <v>0</v>
      </c>
      <c r="J732" s="405">
        <v>0</v>
      </c>
      <c r="K732" s="405">
        <v>1</v>
      </c>
      <c r="L732" s="405">
        <v>0</v>
      </c>
      <c r="M732" s="405">
        <v>1</v>
      </c>
    </row>
    <row r="733" spans="1:13">
      <c r="A733" s="405" t="s">
        <v>10176</v>
      </c>
      <c r="B733" s="405" t="s">
        <v>128</v>
      </c>
      <c r="C733" s="405" t="s">
        <v>37</v>
      </c>
      <c r="D733" s="405" t="s">
        <v>10177</v>
      </c>
      <c r="E733" s="405" t="s">
        <v>10178</v>
      </c>
      <c r="F733" s="405">
        <v>1</v>
      </c>
      <c r="G733" s="405">
        <v>0</v>
      </c>
      <c r="H733" s="405">
        <v>0</v>
      </c>
      <c r="I733" s="405">
        <v>0</v>
      </c>
      <c r="J733" s="405">
        <v>0</v>
      </c>
      <c r="K733" s="405">
        <v>1</v>
      </c>
      <c r="L733" s="405">
        <v>1</v>
      </c>
      <c r="M733" s="405">
        <v>0</v>
      </c>
    </row>
    <row r="734" spans="1:13">
      <c r="A734" s="405" t="s">
        <v>10179</v>
      </c>
      <c r="B734" s="405" t="s">
        <v>128</v>
      </c>
      <c r="C734" s="405" t="s">
        <v>37</v>
      </c>
      <c r="D734" s="405" t="s">
        <v>10180</v>
      </c>
      <c r="E734" s="405" t="s">
        <v>10181</v>
      </c>
      <c r="F734" s="405">
        <v>0</v>
      </c>
      <c r="G734" s="405">
        <v>1</v>
      </c>
      <c r="H734" s="405">
        <v>0</v>
      </c>
      <c r="I734" s="405">
        <v>0</v>
      </c>
      <c r="J734" s="405">
        <v>1</v>
      </c>
      <c r="K734" s="405">
        <v>2</v>
      </c>
      <c r="L734" s="405">
        <v>1</v>
      </c>
      <c r="M734" s="405">
        <v>1</v>
      </c>
    </row>
    <row r="735" spans="1:13">
      <c r="A735" s="405" t="s">
        <v>10182</v>
      </c>
      <c r="B735" s="405" t="s">
        <v>128</v>
      </c>
      <c r="C735" s="405" t="s">
        <v>37</v>
      </c>
      <c r="D735" s="405" t="s">
        <v>10183</v>
      </c>
      <c r="E735" s="405" t="s">
        <v>10184</v>
      </c>
      <c r="F735" s="405">
        <v>0</v>
      </c>
      <c r="G735" s="405">
        <v>26</v>
      </c>
      <c r="H735" s="405">
        <v>9</v>
      </c>
      <c r="I735" s="405">
        <v>6</v>
      </c>
      <c r="J735" s="405">
        <v>2</v>
      </c>
      <c r="K735" s="405">
        <v>43</v>
      </c>
      <c r="L735" s="405">
        <v>31</v>
      </c>
      <c r="M735" s="405">
        <v>12</v>
      </c>
    </row>
    <row r="736" spans="1:13">
      <c r="A736" s="405" t="s">
        <v>10185</v>
      </c>
      <c r="B736" s="405" t="s">
        <v>10186</v>
      </c>
      <c r="C736" s="405" t="s">
        <v>37</v>
      </c>
      <c r="D736" s="405" t="s">
        <v>10187</v>
      </c>
      <c r="F736" s="405">
        <v>3</v>
      </c>
      <c r="G736" s="405">
        <v>11</v>
      </c>
      <c r="H736" s="405">
        <v>6</v>
      </c>
      <c r="I736" s="405">
        <v>11</v>
      </c>
      <c r="J736" s="405">
        <v>0</v>
      </c>
      <c r="K736" s="405">
        <v>31</v>
      </c>
      <c r="L736" s="405">
        <v>23</v>
      </c>
      <c r="M736" s="405">
        <v>8</v>
      </c>
    </row>
    <row r="737" spans="1:13">
      <c r="A737" s="405" t="s">
        <v>10188</v>
      </c>
      <c r="B737" s="405" t="s">
        <v>9062</v>
      </c>
      <c r="C737" s="405" t="s">
        <v>37</v>
      </c>
      <c r="D737" s="405" t="s">
        <v>10189</v>
      </c>
      <c r="F737" s="405">
        <v>0</v>
      </c>
      <c r="G737" s="405">
        <v>0</v>
      </c>
      <c r="H737" s="405">
        <v>0</v>
      </c>
      <c r="I737" s="405">
        <v>0</v>
      </c>
      <c r="J737" s="405">
        <v>0</v>
      </c>
      <c r="K737" s="405">
        <v>0</v>
      </c>
      <c r="L737" s="405">
        <v>0</v>
      </c>
      <c r="M737" s="405">
        <v>0</v>
      </c>
    </row>
    <row r="738" spans="1:13">
      <c r="A738" s="405" t="s">
        <v>10190</v>
      </c>
      <c r="B738" s="405" t="s">
        <v>10191</v>
      </c>
      <c r="C738" s="405" t="s">
        <v>37</v>
      </c>
      <c r="D738" s="405" t="s">
        <v>10192</v>
      </c>
      <c r="F738" s="405">
        <v>0</v>
      </c>
      <c r="G738" s="405">
        <v>0</v>
      </c>
      <c r="H738" s="405">
        <v>0</v>
      </c>
      <c r="I738" s="405">
        <v>0</v>
      </c>
      <c r="J738" s="405">
        <v>0</v>
      </c>
      <c r="K738" s="405">
        <v>0</v>
      </c>
      <c r="L738" s="405">
        <v>0</v>
      </c>
      <c r="M738" s="405">
        <v>0</v>
      </c>
    </row>
    <row r="739" spans="1:13">
      <c r="A739" s="405" t="s">
        <v>10193</v>
      </c>
      <c r="B739" s="405" t="s">
        <v>8647</v>
      </c>
      <c r="C739" s="405" t="s">
        <v>37</v>
      </c>
      <c r="D739" s="405" t="s">
        <v>10194</v>
      </c>
      <c r="E739" s="405" t="s">
        <v>10195</v>
      </c>
      <c r="F739" s="405">
        <v>0</v>
      </c>
      <c r="G739" s="405">
        <v>0</v>
      </c>
      <c r="H739" s="405">
        <v>0</v>
      </c>
      <c r="I739" s="405">
        <v>0</v>
      </c>
      <c r="J739" s="405">
        <v>0</v>
      </c>
      <c r="K739" s="405">
        <v>0</v>
      </c>
      <c r="L739" s="405">
        <v>0</v>
      </c>
      <c r="M739" s="405">
        <v>0</v>
      </c>
    </row>
    <row r="740" spans="1:13">
      <c r="A740" s="405" t="s">
        <v>10196</v>
      </c>
      <c r="B740" s="405" t="s">
        <v>10197</v>
      </c>
      <c r="C740" s="405" t="s">
        <v>37</v>
      </c>
      <c r="D740" s="405" t="s">
        <v>10198</v>
      </c>
      <c r="F740" s="405">
        <v>0</v>
      </c>
      <c r="G740" s="405">
        <v>0</v>
      </c>
      <c r="H740" s="405">
        <v>0</v>
      </c>
      <c r="I740" s="405">
        <v>0</v>
      </c>
      <c r="J740" s="405">
        <v>0</v>
      </c>
      <c r="K740" s="405">
        <v>0</v>
      </c>
      <c r="L740" s="405">
        <v>0</v>
      </c>
      <c r="M740" s="405">
        <v>0</v>
      </c>
    </row>
    <row r="741" spans="1:13">
      <c r="A741" s="405" t="s">
        <v>10199</v>
      </c>
      <c r="B741" s="405" t="s">
        <v>10200</v>
      </c>
      <c r="C741" s="405" t="s">
        <v>37</v>
      </c>
      <c r="D741" s="405" t="s">
        <v>10201</v>
      </c>
      <c r="F741" s="405">
        <v>0</v>
      </c>
      <c r="G741" s="405">
        <v>0</v>
      </c>
      <c r="H741" s="405">
        <v>0</v>
      </c>
      <c r="I741" s="405">
        <v>0</v>
      </c>
      <c r="J741" s="405">
        <v>0</v>
      </c>
      <c r="K741" s="405">
        <v>0</v>
      </c>
      <c r="L741" s="405">
        <v>0</v>
      </c>
      <c r="M741" s="405">
        <v>0</v>
      </c>
    </row>
    <row r="742" spans="1:13">
      <c r="A742" s="405" t="s">
        <v>10202</v>
      </c>
      <c r="B742" s="405" t="s">
        <v>8616</v>
      </c>
      <c r="C742" s="405" t="s">
        <v>37</v>
      </c>
      <c r="D742" s="405" t="s">
        <v>10203</v>
      </c>
      <c r="F742" s="405">
        <v>0</v>
      </c>
      <c r="G742" s="405">
        <v>0</v>
      </c>
      <c r="H742" s="405">
        <v>0</v>
      </c>
      <c r="I742" s="405">
        <v>0</v>
      </c>
      <c r="J742" s="405">
        <v>0</v>
      </c>
      <c r="K742" s="405">
        <v>0</v>
      </c>
      <c r="L742" s="405">
        <v>0</v>
      </c>
      <c r="M742" s="405">
        <v>0</v>
      </c>
    </row>
    <row r="743" spans="1:13">
      <c r="A743" s="405" t="s">
        <v>10204</v>
      </c>
      <c r="B743" s="405" t="s">
        <v>128</v>
      </c>
      <c r="C743" s="405" t="s">
        <v>37</v>
      </c>
      <c r="D743" s="405" t="s">
        <v>10205</v>
      </c>
      <c r="E743" s="405" t="s">
        <v>10206</v>
      </c>
      <c r="F743" s="405">
        <v>2</v>
      </c>
      <c r="G743" s="405">
        <v>1</v>
      </c>
      <c r="H743" s="405">
        <v>9</v>
      </c>
      <c r="I743" s="405">
        <v>1</v>
      </c>
      <c r="J743" s="405">
        <v>2</v>
      </c>
      <c r="K743" s="405">
        <v>15</v>
      </c>
      <c r="L743" s="405">
        <v>14</v>
      </c>
      <c r="M743" s="405">
        <v>1</v>
      </c>
    </row>
    <row r="744" spans="1:13">
      <c r="A744" s="405" t="s">
        <v>7622</v>
      </c>
      <c r="B744" s="405" t="s">
        <v>7123</v>
      </c>
      <c r="C744" s="405" t="s">
        <v>37</v>
      </c>
      <c r="D744" s="405" t="s">
        <v>7623</v>
      </c>
      <c r="F744" s="405">
        <v>2</v>
      </c>
      <c r="G744" s="405">
        <v>1</v>
      </c>
      <c r="H744" s="405">
        <v>0</v>
      </c>
      <c r="I744" s="405">
        <v>10</v>
      </c>
      <c r="J744" s="405">
        <v>1</v>
      </c>
      <c r="K744" s="405">
        <v>14</v>
      </c>
      <c r="L744" s="405">
        <v>11</v>
      </c>
      <c r="M744" s="405">
        <v>3</v>
      </c>
    </row>
    <row r="745" spans="1:13">
      <c r="A745" s="405" t="s">
        <v>10207</v>
      </c>
      <c r="B745" s="405" t="s">
        <v>10208</v>
      </c>
      <c r="C745" s="405" t="s">
        <v>37</v>
      </c>
      <c r="D745" s="405" t="s">
        <v>10209</v>
      </c>
      <c r="F745" s="405">
        <v>0</v>
      </c>
      <c r="G745" s="405">
        <v>0</v>
      </c>
      <c r="H745" s="405">
        <v>0</v>
      </c>
      <c r="I745" s="405">
        <v>0</v>
      </c>
      <c r="J745" s="405">
        <v>0</v>
      </c>
      <c r="K745" s="405">
        <v>0</v>
      </c>
      <c r="L745" s="405">
        <v>0</v>
      </c>
      <c r="M745" s="405">
        <v>0</v>
      </c>
    </row>
    <row r="746" spans="1:13">
      <c r="A746" s="405" t="s">
        <v>10210</v>
      </c>
      <c r="B746" s="405" t="s">
        <v>9213</v>
      </c>
      <c r="C746" s="405" t="s">
        <v>37</v>
      </c>
      <c r="D746" s="405" t="s">
        <v>10211</v>
      </c>
      <c r="F746" s="405">
        <v>0</v>
      </c>
      <c r="G746" s="405">
        <v>0</v>
      </c>
      <c r="H746" s="405">
        <v>0</v>
      </c>
      <c r="I746" s="405">
        <v>0</v>
      </c>
      <c r="J746" s="405">
        <v>0</v>
      </c>
      <c r="K746" s="405">
        <v>0</v>
      </c>
      <c r="L746" s="405">
        <v>0</v>
      </c>
      <c r="M746" s="405">
        <v>0</v>
      </c>
    </row>
    <row r="747" spans="1:13">
      <c r="A747" s="405" t="s">
        <v>10212</v>
      </c>
      <c r="B747" s="405" t="s">
        <v>9213</v>
      </c>
      <c r="C747" s="405" t="s">
        <v>37</v>
      </c>
      <c r="D747" s="405" t="s">
        <v>10213</v>
      </c>
      <c r="F747" s="405">
        <v>0</v>
      </c>
      <c r="G747" s="405">
        <v>0</v>
      </c>
      <c r="H747" s="405">
        <v>0</v>
      </c>
      <c r="I747" s="405">
        <v>0</v>
      </c>
      <c r="J747" s="405">
        <v>0</v>
      </c>
      <c r="K747" s="405">
        <v>0</v>
      </c>
      <c r="L747" s="405">
        <v>0</v>
      </c>
      <c r="M747" s="405">
        <v>0</v>
      </c>
    </row>
    <row r="748" spans="1:13">
      <c r="A748" s="405" t="s">
        <v>10214</v>
      </c>
      <c r="B748" s="405" t="s">
        <v>8679</v>
      </c>
      <c r="C748" s="405" t="s">
        <v>37</v>
      </c>
      <c r="D748" s="405" t="s">
        <v>10215</v>
      </c>
      <c r="F748" s="405">
        <v>0</v>
      </c>
      <c r="G748" s="405">
        <v>0</v>
      </c>
      <c r="H748" s="405">
        <v>1</v>
      </c>
      <c r="I748" s="405">
        <v>0</v>
      </c>
      <c r="J748" s="405">
        <v>0</v>
      </c>
      <c r="K748" s="405">
        <v>1</v>
      </c>
      <c r="L748" s="405">
        <v>1</v>
      </c>
      <c r="M748" s="405">
        <v>0</v>
      </c>
    </row>
    <row r="749" spans="1:13">
      <c r="A749" s="405" t="s">
        <v>10216</v>
      </c>
      <c r="B749" s="405" t="s">
        <v>8679</v>
      </c>
      <c r="C749" s="405" t="s">
        <v>37</v>
      </c>
      <c r="D749" s="405" t="s">
        <v>10217</v>
      </c>
      <c r="F749" s="405">
        <v>0</v>
      </c>
      <c r="G749" s="405">
        <v>0</v>
      </c>
      <c r="H749" s="405">
        <v>0</v>
      </c>
      <c r="I749" s="405">
        <v>0</v>
      </c>
      <c r="J749" s="405">
        <v>0</v>
      </c>
      <c r="K749" s="405">
        <v>0</v>
      </c>
      <c r="L749" s="405">
        <v>0</v>
      </c>
      <c r="M749" s="405">
        <v>0</v>
      </c>
    </row>
    <row r="750" spans="1:13">
      <c r="A750" s="405" t="s">
        <v>10218</v>
      </c>
      <c r="B750" s="405" t="s">
        <v>8642</v>
      </c>
      <c r="C750" s="405" t="s">
        <v>37</v>
      </c>
      <c r="D750" s="405" t="s">
        <v>10219</v>
      </c>
      <c r="F750" s="405">
        <v>0</v>
      </c>
      <c r="G750" s="405">
        <v>0</v>
      </c>
      <c r="H750" s="405">
        <v>0</v>
      </c>
      <c r="I750" s="405">
        <v>0</v>
      </c>
      <c r="J750" s="405">
        <v>0</v>
      </c>
      <c r="K750" s="405">
        <v>0</v>
      </c>
      <c r="L750" s="405">
        <v>0</v>
      </c>
      <c r="M750" s="405">
        <v>0</v>
      </c>
    </row>
    <row r="751" spans="1:13">
      <c r="A751" s="405" t="s">
        <v>10220</v>
      </c>
      <c r="B751" s="405" t="s">
        <v>8916</v>
      </c>
      <c r="C751" s="405" t="s">
        <v>37</v>
      </c>
      <c r="D751" s="405" t="s">
        <v>10221</v>
      </c>
      <c r="F751" s="405">
        <v>0</v>
      </c>
      <c r="G751" s="405">
        <v>0</v>
      </c>
      <c r="H751" s="405">
        <v>0</v>
      </c>
      <c r="I751" s="405">
        <v>0</v>
      </c>
      <c r="J751" s="405">
        <v>0</v>
      </c>
      <c r="K751" s="405">
        <v>0</v>
      </c>
      <c r="L751" s="405">
        <v>0</v>
      </c>
      <c r="M751" s="405">
        <v>0</v>
      </c>
    </row>
    <row r="752" spans="1:13">
      <c r="A752" s="405" t="s">
        <v>10222</v>
      </c>
      <c r="B752" s="405" t="s">
        <v>8916</v>
      </c>
      <c r="C752" s="405" t="s">
        <v>37</v>
      </c>
      <c r="D752" s="405" t="s">
        <v>10223</v>
      </c>
      <c r="F752" s="405">
        <v>0</v>
      </c>
      <c r="G752" s="405">
        <v>0</v>
      </c>
      <c r="H752" s="405">
        <v>0</v>
      </c>
      <c r="I752" s="405">
        <v>0</v>
      </c>
      <c r="J752" s="405">
        <v>0</v>
      </c>
      <c r="K752" s="405">
        <v>0</v>
      </c>
      <c r="L752" s="405">
        <v>0</v>
      </c>
      <c r="M752" s="405">
        <v>0</v>
      </c>
    </row>
    <row r="753" spans="1:13">
      <c r="A753" s="405" t="s">
        <v>10224</v>
      </c>
      <c r="B753" s="405" t="s">
        <v>128</v>
      </c>
      <c r="C753" s="405" t="s">
        <v>37</v>
      </c>
      <c r="D753" s="405" t="s">
        <v>10225</v>
      </c>
      <c r="E753" s="405" t="s">
        <v>10225</v>
      </c>
      <c r="F753" s="405">
        <v>0</v>
      </c>
      <c r="G753" s="405">
        <v>1</v>
      </c>
      <c r="H753" s="405">
        <v>0</v>
      </c>
      <c r="I753" s="405">
        <v>1</v>
      </c>
      <c r="J753" s="405">
        <v>0</v>
      </c>
      <c r="K753" s="405">
        <v>2</v>
      </c>
      <c r="L753" s="405">
        <v>2</v>
      </c>
      <c r="M753" s="405">
        <v>0</v>
      </c>
    </row>
    <row r="754" spans="1:13">
      <c r="A754" s="405" t="s">
        <v>10226</v>
      </c>
      <c r="B754" s="405" t="s">
        <v>9145</v>
      </c>
      <c r="C754" s="405" t="s">
        <v>37</v>
      </c>
      <c r="D754" s="405" t="s">
        <v>10227</v>
      </c>
      <c r="E754" s="405" t="s">
        <v>10228</v>
      </c>
      <c r="F754" s="405">
        <v>0</v>
      </c>
      <c r="G754" s="405">
        <v>0</v>
      </c>
      <c r="H754" s="405">
        <v>0</v>
      </c>
      <c r="I754" s="405">
        <v>0</v>
      </c>
      <c r="J754" s="405">
        <v>0</v>
      </c>
      <c r="K754" s="405">
        <v>0</v>
      </c>
      <c r="L754" s="405">
        <v>0</v>
      </c>
      <c r="M754" s="405">
        <v>0</v>
      </c>
    </row>
    <row r="755" spans="1:13">
      <c r="A755" s="405" t="s">
        <v>7628</v>
      </c>
      <c r="B755" s="405" t="s">
        <v>3912</v>
      </c>
      <c r="C755" s="405" t="s">
        <v>37</v>
      </c>
      <c r="D755" s="405" t="s">
        <v>7629</v>
      </c>
      <c r="E755" s="405" t="s">
        <v>7630</v>
      </c>
      <c r="F755" s="405">
        <v>0</v>
      </c>
      <c r="G755" s="405">
        <v>0</v>
      </c>
      <c r="H755" s="405">
        <v>0</v>
      </c>
      <c r="I755" s="405">
        <v>0</v>
      </c>
      <c r="J755" s="405">
        <v>0</v>
      </c>
      <c r="K755" s="405">
        <v>0</v>
      </c>
      <c r="L755" s="405">
        <v>0</v>
      </c>
      <c r="M755" s="405">
        <v>0</v>
      </c>
    </row>
    <row r="756" spans="1:13">
      <c r="A756" s="405" t="s">
        <v>10229</v>
      </c>
      <c r="B756" s="405" t="s">
        <v>10230</v>
      </c>
      <c r="C756" s="405" t="s">
        <v>37</v>
      </c>
      <c r="D756" s="405" t="s">
        <v>10231</v>
      </c>
      <c r="E756" s="405" t="s">
        <v>10232</v>
      </c>
      <c r="F756" s="405">
        <v>0</v>
      </c>
      <c r="G756" s="405">
        <v>0</v>
      </c>
      <c r="H756" s="405">
        <v>0</v>
      </c>
      <c r="I756" s="405">
        <v>0</v>
      </c>
      <c r="J756" s="405">
        <v>0</v>
      </c>
      <c r="K756" s="405">
        <v>0</v>
      </c>
      <c r="L756" s="405">
        <v>0</v>
      </c>
      <c r="M756" s="405">
        <v>0</v>
      </c>
    </row>
    <row r="757" spans="1:13">
      <c r="A757" s="405" t="s">
        <v>10233</v>
      </c>
      <c r="B757" s="405" t="s">
        <v>9213</v>
      </c>
      <c r="C757" s="405" t="s">
        <v>37</v>
      </c>
      <c r="D757" s="405" t="s">
        <v>10234</v>
      </c>
      <c r="F757" s="405">
        <v>0</v>
      </c>
      <c r="G757" s="405">
        <v>0</v>
      </c>
      <c r="H757" s="405">
        <v>0</v>
      </c>
      <c r="I757" s="405">
        <v>0</v>
      </c>
      <c r="J757" s="405">
        <v>0</v>
      </c>
      <c r="K757" s="405">
        <v>0</v>
      </c>
      <c r="L757" s="405">
        <v>0</v>
      </c>
      <c r="M757" s="405">
        <v>0</v>
      </c>
    </row>
    <row r="758" spans="1:13">
      <c r="A758" s="405" t="s">
        <v>10235</v>
      </c>
      <c r="B758" s="405" t="s">
        <v>10236</v>
      </c>
      <c r="C758" s="405" t="s">
        <v>37</v>
      </c>
      <c r="D758" s="405" t="s">
        <v>10237</v>
      </c>
      <c r="F758" s="405">
        <v>0</v>
      </c>
      <c r="G758" s="405">
        <v>0</v>
      </c>
      <c r="H758" s="405">
        <v>0</v>
      </c>
      <c r="I758" s="405">
        <v>0</v>
      </c>
      <c r="J758" s="405">
        <v>0</v>
      </c>
      <c r="K758" s="405">
        <v>0</v>
      </c>
      <c r="L758" s="405">
        <v>0</v>
      </c>
      <c r="M758" s="405">
        <v>0</v>
      </c>
    </row>
    <row r="759" spans="1:13">
      <c r="A759" s="405" t="s">
        <v>7635</v>
      </c>
      <c r="B759" s="405" t="s">
        <v>7183</v>
      </c>
      <c r="C759" s="405" t="s">
        <v>37</v>
      </c>
      <c r="D759" s="405" t="s">
        <v>7636</v>
      </c>
      <c r="E759" s="405" t="s">
        <v>7637</v>
      </c>
      <c r="F759" s="405">
        <v>0</v>
      </c>
      <c r="G759" s="405">
        <v>1</v>
      </c>
      <c r="H759" s="405">
        <v>0</v>
      </c>
      <c r="I759" s="405">
        <v>0</v>
      </c>
      <c r="J759" s="405">
        <v>0</v>
      </c>
      <c r="K759" s="405">
        <v>1</v>
      </c>
      <c r="L759" s="405">
        <v>1</v>
      </c>
      <c r="M759" s="405">
        <v>0</v>
      </c>
    </row>
    <row r="760" spans="1:13">
      <c r="A760" s="405" t="s">
        <v>10238</v>
      </c>
      <c r="B760" s="405" t="s">
        <v>10239</v>
      </c>
      <c r="C760" s="405" t="s">
        <v>37</v>
      </c>
      <c r="D760" s="405" t="s">
        <v>10240</v>
      </c>
      <c r="F760" s="405">
        <v>0</v>
      </c>
      <c r="G760" s="405">
        <v>3</v>
      </c>
      <c r="H760" s="405">
        <v>0</v>
      </c>
      <c r="I760" s="405">
        <v>0</v>
      </c>
      <c r="J760" s="405">
        <v>0</v>
      </c>
      <c r="K760" s="405">
        <v>3</v>
      </c>
      <c r="L760" s="405">
        <v>1</v>
      </c>
      <c r="M760" s="405">
        <v>2</v>
      </c>
    </row>
    <row r="761" spans="1:13">
      <c r="A761" s="405" t="s">
        <v>10241</v>
      </c>
      <c r="B761" s="405" t="s">
        <v>8590</v>
      </c>
      <c r="C761" s="405" t="s">
        <v>37</v>
      </c>
      <c r="D761" s="405" t="s">
        <v>10242</v>
      </c>
      <c r="E761" s="405" t="s">
        <v>10243</v>
      </c>
      <c r="F761" s="405">
        <v>0</v>
      </c>
      <c r="G761" s="405">
        <v>0</v>
      </c>
      <c r="H761" s="405">
        <v>0</v>
      </c>
      <c r="I761" s="405">
        <v>0</v>
      </c>
      <c r="J761" s="405">
        <v>0</v>
      </c>
      <c r="K761" s="405">
        <v>0</v>
      </c>
      <c r="L761" s="405">
        <v>0</v>
      </c>
      <c r="M761" s="405">
        <v>0</v>
      </c>
    </row>
    <row r="762" spans="1:13">
      <c r="A762" s="405" t="s">
        <v>10244</v>
      </c>
      <c r="B762" s="405" t="s">
        <v>10245</v>
      </c>
      <c r="C762" s="405" t="s">
        <v>37</v>
      </c>
      <c r="D762" s="405" t="s">
        <v>10246</v>
      </c>
      <c r="F762" s="405">
        <v>0</v>
      </c>
      <c r="G762" s="405">
        <v>0</v>
      </c>
      <c r="H762" s="405">
        <v>0</v>
      </c>
      <c r="I762" s="405">
        <v>0</v>
      </c>
      <c r="J762" s="405">
        <v>0</v>
      </c>
      <c r="K762" s="405">
        <v>0</v>
      </c>
      <c r="L762" s="405">
        <v>0</v>
      </c>
      <c r="M762" s="405">
        <v>0</v>
      </c>
    </row>
    <row r="763" spans="1:13">
      <c r="A763" s="405" t="s">
        <v>10247</v>
      </c>
      <c r="B763" s="405" t="s">
        <v>10248</v>
      </c>
      <c r="C763" s="405" t="s">
        <v>37</v>
      </c>
      <c r="D763" s="405" t="s">
        <v>10249</v>
      </c>
      <c r="F763" s="405">
        <v>0</v>
      </c>
      <c r="G763" s="405">
        <v>0</v>
      </c>
      <c r="H763" s="405">
        <v>0</v>
      </c>
      <c r="I763" s="405">
        <v>0</v>
      </c>
      <c r="J763" s="405">
        <v>0</v>
      </c>
      <c r="K763" s="405">
        <v>0</v>
      </c>
      <c r="L763" s="405">
        <v>0</v>
      </c>
      <c r="M763" s="405">
        <v>0</v>
      </c>
    </row>
    <row r="764" spans="1:13">
      <c r="A764" s="405" t="s">
        <v>7638</v>
      </c>
      <c r="B764" s="405" t="s">
        <v>7181</v>
      </c>
      <c r="C764" s="405" t="s">
        <v>37</v>
      </c>
      <c r="D764" s="405" t="s">
        <v>7639</v>
      </c>
      <c r="E764" s="405" t="s">
        <v>7640</v>
      </c>
      <c r="F764" s="405">
        <v>0</v>
      </c>
      <c r="G764" s="405">
        <v>0</v>
      </c>
      <c r="H764" s="405">
        <v>0</v>
      </c>
      <c r="I764" s="405">
        <v>0</v>
      </c>
      <c r="J764" s="405">
        <v>0</v>
      </c>
      <c r="K764" s="405">
        <v>0</v>
      </c>
      <c r="L764" s="405">
        <v>0</v>
      </c>
      <c r="M764" s="405">
        <v>0</v>
      </c>
    </row>
    <row r="765" spans="1:13">
      <c r="A765" s="405" t="s">
        <v>10250</v>
      </c>
      <c r="B765" s="405" t="s">
        <v>3891</v>
      </c>
      <c r="C765" s="405" t="s">
        <v>37</v>
      </c>
      <c r="D765" s="405" t="s">
        <v>10251</v>
      </c>
      <c r="E765" s="405" t="s">
        <v>10252</v>
      </c>
      <c r="F765" s="405">
        <v>5</v>
      </c>
      <c r="G765" s="405">
        <v>1</v>
      </c>
      <c r="H765" s="405">
        <v>0</v>
      </c>
      <c r="I765" s="405">
        <v>2</v>
      </c>
      <c r="J765" s="405">
        <v>0</v>
      </c>
      <c r="K765" s="405">
        <v>8</v>
      </c>
      <c r="L765" s="405">
        <v>7</v>
      </c>
      <c r="M765" s="405">
        <v>1</v>
      </c>
    </row>
    <row r="766" spans="1:13">
      <c r="A766" s="405" t="s">
        <v>10253</v>
      </c>
      <c r="B766" s="405" t="s">
        <v>9070</v>
      </c>
      <c r="C766" s="405" t="s">
        <v>37</v>
      </c>
      <c r="D766" s="405" t="s">
        <v>10254</v>
      </c>
      <c r="F766" s="405">
        <v>0</v>
      </c>
      <c r="G766" s="405">
        <v>0</v>
      </c>
      <c r="H766" s="405">
        <v>0</v>
      </c>
      <c r="I766" s="405">
        <v>0</v>
      </c>
      <c r="J766" s="405">
        <v>0</v>
      </c>
      <c r="K766" s="405">
        <v>0</v>
      </c>
      <c r="L766" s="405">
        <v>0</v>
      </c>
      <c r="M766" s="405">
        <v>0</v>
      </c>
    </row>
    <row r="767" spans="1:13">
      <c r="A767" s="405" t="s">
        <v>10255</v>
      </c>
      <c r="B767" s="405" t="s">
        <v>7145</v>
      </c>
      <c r="C767" s="405" t="s">
        <v>37</v>
      </c>
      <c r="D767" s="405" t="s">
        <v>10256</v>
      </c>
      <c r="E767" s="405" t="s">
        <v>10257</v>
      </c>
      <c r="F767" s="405">
        <v>0</v>
      </c>
      <c r="G767" s="405">
        <v>1</v>
      </c>
      <c r="H767" s="405">
        <v>2</v>
      </c>
      <c r="I767" s="405">
        <v>0</v>
      </c>
      <c r="J767" s="405">
        <v>0</v>
      </c>
      <c r="K767" s="405">
        <v>3</v>
      </c>
      <c r="L767" s="405">
        <v>1</v>
      </c>
      <c r="M767" s="405">
        <v>2</v>
      </c>
    </row>
    <row r="768" spans="1:13">
      <c r="A768" s="405" t="s">
        <v>10258</v>
      </c>
      <c r="B768" s="405" t="s">
        <v>10259</v>
      </c>
      <c r="C768" s="405" t="s">
        <v>37</v>
      </c>
      <c r="D768" s="405" t="s">
        <v>10260</v>
      </c>
      <c r="F768" s="405">
        <v>0</v>
      </c>
      <c r="G768" s="405">
        <v>0</v>
      </c>
      <c r="H768" s="405">
        <v>0</v>
      </c>
      <c r="I768" s="405">
        <v>0</v>
      </c>
      <c r="J768" s="405">
        <v>0</v>
      </c>
      <c r="K768" s="405">
        <v>0</v>
      </c>
      <c r="L768" s="405">
        <v>0</v>
      </c>
      <c r="M768" s="405">
        <v>0</v>
      </c>
    </row>
    <row r="769" spans="1:13">
      <c r="A769" s="405" t="s">
        <v>10261</v>
      </c>
      <c r="B769" s="405" t="s">
        <v>10262</v>
      </c>
      <c r="C769" s="405" t="s">
        <v>37</v>
      </c>
      <c r="D769" s="405" t="s">
        <v>10263</v>
      </c>
      <c r="F769" s="405">
        <v>0</v>
      </c>
      <c r="G769" s="405">
        <v>0</v>
      </c>
      <c r="H769" s="405">
        <v>0</v>
      </c>
      <c r="I769" s="405">
        <v>0</v>
      </c>
      <c r="J769" s="405">
        <v>0</v>
      </c>
      <c r="K769" s="405">
        <v>0</v>
      </c>
      <c r="L769" s="405">
        <v>0</v>
      </c>
      <c r="M769" s="405">
        <v>0</v>
      </c>
    </row>
    <row r="770" spans="1:13">
      <c r="A770" s="405" t="s">
        <v>10264</v>
      </c>
      <c r="B770" s="405" t="s">
        <v>10265</v>
      </c>
      <c r="C770" s="405" t="s">
        <v>37</v>
      </c>
      <c r="D770" s="405" t="s">
        <v>10266</v>
      </c>
      <c r="F770" s="405">
        <v>0</v>
      </c>
      <c r="G770" s="405">
        <v>0</v>
      </c>
      <c r="H770" s="405">
        <v>0</v>
      </c>
      <c r="I770" s="405">
        <v>0</v>
      </c>
      <c r="J770" s="405">
        <v>0</v>
      </c>
      <c r="K770" s="405">
        <v>0</v>
      </c>
      <c r="L770" s="405">
        <v>0</v>
      </c>
      <c r="M770" s="405">
        <v>0</v>
      </c>
    </row>
    <row r="771" spans="1:13">
      <c r="A771" s="405" t="s">
        <v>10267</v>
      </c>
      <c r="B771" s="405" t="s">
        <v>8901</v>
      </c>
      <c r="C771" s="405" t="s">
        <v>37</v>
      </c>
      <c r="D771" s="405" t="s">
        <v>10268</v>
      </c>
      <c r="E771" s="405" t="s">
        <v>10269</v>
      </c>
      <c r="F771" s="405">
        <v>0</v>
      </c>
      <c r="G771" s="405">
        <v>0</v>
      </c>
      <c r="H771" s="405">
        <v>0</v>
      </c>
      <c r="I771" s="405">
        <v>0</v>
      </c>
      <c r="J771" s="405">
        <v>0</v>
      </c>
      <c r="K771" s="405">
        <v>0</v>
      </c>
      <c r="L771" s="405">
        <v>0</v>
      </c>
      <c r="M771" s="405">
        <v>0</v>
      </c>
    </row>
    <row r="772" spans="1:13">
      <c r="A772" s="405" t="s">
        <v>10270</v>
      </c>
      <c r="B772" s="405" t="s">
        <v>4902</v>
      </c>
      <c r="C772" s="405" t="s">
        <v>37</v>
      </c>
      <c r="D772" s="405" t="s">
        <v>10271</v>
      </c>
      <c r="F772" s="405">
        <v>0</v>
      </c>
      <c r="G772" s="405">
        <v>0</v>
      </c>
      <c r="H772" s="405">
        <v>0</v>
      </c>
      <c r="I772" s="405">
        <v>0</v>
      </c>
      <c r="J772" s="405">
        <v>0</v>
      </c>
      <c r="K772" s="405">
        <v>0</v>
      </c>
      <c r="L772" s="405">
        <v>0</v>
      </c>
      <c r="M772" s="405">
        <v>0</v>
      </c>
    </row>
    <row r="773" spans="1:13">
      <c r="A773" s="405" t="s">
        <v>10272</v>
      </c>
      <c r="B773" s="405" t="s">
        <v>9156</v>
      </c>
      <c r="C773" s="405" t="s">
        <v>37</v>
      </c>
      <c r="D773" s="405" t="s">
        <v>10273</v>
      </c>
      <c r="E773" s="405" t="s">
        <v>10274</v>
      </c>
      <c r="F773" s="405">
        <v>0</v>
      </c>
      <c r="G773" s="405">
        <v>0</v>
      </c>
      <c r="H773" s="405">
        <v>0</v>
      </c>
      <c r="I773" s="405">
        <v>0</v>
      </c>
      <c r="J773" s="405">
        <v>0</v>
      </c>
      <c r="K773" s="405">
        <v>0</v>
      </c>
      <c r="L773" s="405">
        <v>0</v>
      </c>
      <c r="M773" s="405">
        <v>0</v>
      </c>
    </row>
    <row r="774" spans="1:13">
      <c r="A774" s="405" t="s">
        <v>10275</v>
      </c>
      <c r="B774" s="405" t="s">
        <v>8616</v>
      </c>
      <c r="C774" s="405" t="s">
        <v>37</v>
      </c>
      <c r="D774" s="405" t="s">
        <v>10276</v>
      </c>
      <c r="F774" s="405">
        <v>0</v>
      </c>
      <c r="G774" s="405">
        <v>0</v>
      </c>
      <c r="H774" s="405">
        <v>0</v>
      </c>
      <c r="I774" s="405">
        <v>0</v>
      </c>
      <c r="J774" s="405">
        <v>0</v>
      </c>
      <c r="K774" s="405">
        <v>0</v>
      </c>
      <c r="L774" s="405">
        <v>0</v>
      </c>
      <c r="M774" s="405">
        <v>0</v>
      </c>
    </row>
    <row r="775" spans="1:13">
      <c r="A775" s="405" t="s">
        <v>2220</v>
      </c>
      <c r="B775" s="405" t="s">
        <v>7195</v>
      </c>
      <c r="C775" s="405" t="s">
        <v>37</v>
      </c>
      <c r="D775" s="405" t="s">
        <v>2221</v>
      </c>
      <c r="E775" s="405" t="s">
        <v>2222</v>
      </c>
      <c r="F775" s="405">
        <v>0</v>
      </c>
      <c r="G775" s="405">
        <v>0</v>
      </c>
      <c r="H775" s="405">
        <v>5</v>
      </c>
      <c r="I775" s="405">
        <v>0</v>
      </c>
      <c r="J775" s="405">
        <v>0</v>
      </c>
      <c r="K775" s="405">
        <v>5</v>
      </c>
      <c r="L775" s="405">
        <v>4</v>
      </c>
      <c r="M775" s="405">
        <v>1</v>
      </c>
    </row>
    <row r="776" spans="1:13">
      <c r="A776" s="405" t="s">
        <v>10277</v>
      </c>
      <c r="B776" s="405" t="s">
        <v>10278</v>
      </c>
      <c r="C776" s="405" t="s">
        <v>37</v>
      </c>
      <c r="D776" s="405" t="s">
        <v>10279</v>
      </c>
      <c r="F776" s="405">
        <v>0</v>
      </c>
      <c r="G776" s="405">
        <v>0</v>
      </c>
      <c r="H776" s="405">
        <v>0</v>
      </c>
      <c r="I776" s="405">
        <v>1</v>
      </c>
      <c r="J776" s="405">
        <v>0</v>
      </c>
      <c r="K776" s="405">
        <v>1</v>
      </c>
      <c r="L776" s="405">
        <v>1</v>
      </c>
      <c r="M776" s="405">
        <v>0</v>
      </c>
    </row>
    <row r="777" spans="1:13">
      <c r="A777" s="405" t="s">
        <v>4937</v>
      </c>
      <c r="B777" s="405" t="s">
        <v>4938</v>
      </c>
      <c r="C777" s="405" t="s">
        <v>37</v>
      </c>
      <c r="D777" s="405" t="s">
        <v>4941</v>
      </c>
      <c r="E777" s="405" t="s">
        <v>4942</v>
      </c>
      <c r="F777" s="405">
        <v>0</v>
      </c>
      <c r="G777" s="405">
        <v>0</v>
      </c>
      <c r="H777" s="405">
        <v>0</v>
      </c>
      <c r="I777" s="405">
        <v>0</v>
      </c>
      <c r="J777" s="405">
        <v>0</v>
      </c>
      <c r="K777" s="405">
        <v>0</v>
      </c>
      <c r="L777" s="405">
        <v>0</v>
      </c>
      <c r="M777" s="405">
        <v>0</v>
      </c>
    </row>
    <row r="778" spans="1:13">
      <c r="A778" s="405" t="s">
        <v>10280</v>
      </c>
      <c r="B778" s="405" t="s">
        <v>10281</v>
      </c>
      <c r="C778" s="405" t="s">
        <v>37</v>
      </c>
      <c r="D778" s="405" t="s">
        <v>10282</v>
      </c>
      <c r="F778" s="405">
        <v>0</v>
      </c>
      <c r="G778" s="405">
        <v>0</v>
      </c>
      <c r="H778" s="405">
        <v>0</v>
      </c>
      <c r="I778" s="405">
        <v>0</v>
      </c>
      <c r="J778" s="405">
        <v>0</v>
      </c>
      <c r="K778" s="405">
        <v>0</v>
      </c>
      <c r="L778" s="405">
        <v>0</v>
      </c>
      <c r="M778" s="405">
        <v>0</v>
      </c>
    </row>
    <row r="779" spans="1:13">
      <c r="A779" s="405" t="s">
        <v>10283</v>
      </c>
      <c r="B779" s="405" t="s">
        <v>10284</v>
      </c>
      <c r="C779" s="405" t="s">
        <v>37</v>
      </c>
      <c r="D779" s="405" t="s">
        <v>10285</v>
      </c>
      <c r="F779" s="405">
        <v>0</v>
      </c>
      <c r="G779" s="405">
        <v>0</v>
      </c>
      <c r="H779" s="405">
        <v>0</v>
      </c>
      <c r="I779" s="405">
        <v>2</v>
      </c>
      <c r="J779" s="405">
        <v>0</v>
      </c>
      <c r="K779" s="405">
        <v>2</v>
      </c>
      <c r="L779" s="405">
        <v>2</v>
      </c>
      <c r="M779" s="405">
        <v>0</v>
      </c>
    </row>
    <row r="780" spans="1:13">
      <c r="A780" s="405" t="s">
        <v>10286</v>
      </c>
      <c r="B780" s="405" t="s">
        <v>3891</v>
      </c>
      <c r="C780" s="405" t="s">
        <v>37</v>
      </c>
      <c r="D780" s="405" t="s">
        <v>10287</v>
      </c>
      <c r="E780" s="405" t="s">
        <v>10288</v>
      </c>
      <c r="F780" s="405">
        <v>6</v>
      </c>
      <c r="G780" s="405">
        <v>0</v>
      </c>
      <c r="H780" s="405">
        <v>0</v>
      </c>
      <c r="I780" s="405">
        <v>1</v>
      </c>
      <c r="J780" s="405">
        <v>0</v>
      </c>
      <c r="K780" s="405">
        <v>7</v>
      </c>
      <c r="L780" s="405">
        <v>5</v>
      </c>
      <c r="M780" s="405">
        <v>2</v>
      </c>
    </row>
    <row r="781" spans="1:13">
      <c r="A781" s="405" t="s">
        <v>10289</v>
      </c>
      <c r="B781" s="405" t="s">
        <v>10290</v>
      </c>
      <c r="C781" s="405" t="s">
        <v>37</v>
      </c>
      <c r="D781" s="405" t="s">
        <v>10291</v>
      </c>
      <c r="F781" s="405">
        <v>0</v>
      </c>
      <c r="G781" s="405">
        <v>0</v>
      </c>
      <c r="H781" s="405">
        <v>0</v>
      </c>
      <c r="I781" s="405">
        <v>0</v>
      </c>
      <c r="J781" s="405">
        <v>0</v>
      </c>
      <c r="K781" s="405">
        <v>0</v>
      </c>
      <c r="L781" s="405">
        <v>0</v>
      </c>
      <c r="M781" s="405">
        <v>0</v>
      </c>
    </row>
    <row r="782" spans="1:13">
      <c r="A782" s="405" t="s">
        <v>10292</v>
      </c>
      <c r="B782" s="405" t="s">
        <v>8616</v>
      </c>
      <c r="C782" s="405" t="s">
        <v>37</v>
      </c>
      <c r="D782" s="405" t="s">
        <v>10293</v>
      </c>
      <c r="F782" s="405">
        <v>0</v>
      </c>
      <c r="G782" s="405">
        <v>0</v>
      </c>
      <c r="H782" s="405">
        <v>0</v>
      </c>
      <c r="I782" s="405">
        <v>0</v>
      </c>
      <c r="J782" s="405">
        <v>0</v>
      </c>
      <c r="K782" s="405">
        <v>0</v>
      </c>
      <c r="L782" s="405">
        <v>0</v>
      </c>
      <c r="M782" s="405">
        <v>0</v>
      </c>
    </row>
    <row r="783" spans="1:13">
      <c r="A783" s="405" t="s">
        <v>10294</v>
      </c>
      <c r="B783" s="405" t="s">
        <v>7647</v>
      </c>
      <c r="C783" s="405" t="s">
        <v>37</v>
      </c>
      <c r="D783" s="405" t="s">
        <v>2507</v>
      </c>
      <c r="E783" s="405" t="s">
        <v>2508</v>
      </c>
      <c r="F783" s="405">
        <v>2</v>
      </c>
      <c r="G783" s="405">
        <v>0</v>
      </c>
      <c r="H783" s="405">
        <v>0</v>
      </c>
      <c r="I783" s="405">
        <v>8</v>
      </c>
      <c r="J783" s="405">
        <v>2</v>
      </c>
      <c r="K783" s="405">
        <v>12</v>
      </c>
      <c r="L783" s="405">
        <v>5</v>
      </c>
      <c r="M783" s="405">
        <v>7</v>
      </c>
    </row>
    <row r="784" spans="1:13">
      <c r="A784" s="405" t="s">
        <v>10295</v>
      </c>
      <c r="B784" s="405" t="s">
        <v>7647</v>
      </c>
      <c r="C784" s="405" t="s">
        <v>37</v>
      </c>
      <c r="D784" s="405" t="s">
        <v>10296</v>
      </c>
      <c r="F784" s="405">
        <v>0</v>
      </c>
      <c r="G784" s="405">
        <v>0</v>
      </c>
      <c r="H784" s="405">
        <v>0</v>
      </c>
      <c r="I784" s="405">
        <v>0</v>
      </c>
      <c r="J784" s="405">
        <v>0</v>
      </c>
      <c r="K784" s="405">
        <v>0</v>
      </c>
      <c r="L784" s="405">
        <v>0</v>
      </c>
      <c r="M784" s="405">
        <v>0</v>
      </c>
    </row>
    <row r="785" spans="1:13">
      <c r="A785" s="405" t="s">
        <v>10297</v>
      </c>
      <c r="B785" s="405" t="s">
        <v>10298</v>
      </c>
      <c r="C785" s="405" t="s">
        <v>37</v>
      </c>
      <c r="D785" s="405" t="s">
        <v>10299</v>
      </c>
      <c r="F785" s="405">
        <v>0</v>
      </c>
      <c r="G785" s="405">
        <v>0</v>
      </c>
      <c r="H785" s="405">
        <v>0</v>
      </c>
      <c r="I785" s="405">
        <v>0</v>
      </c>
      <c r="J785" s="405">
        <v>0</v>
      </c>
      <c r="K785" s="405">
        <v>0</v>
      </c>
      <c r="L785" s="405">
        <v>0</v>
      </c>
      <c r="M785" s="405">
        <v>0</v>
      </c>
    </row>
    <row r="786" spans="1:13">
      <c r="A786" s="405" t="s">
        <v>10300</v>
      </c>
      <c r="B786" s="405" t="s">
        <v>8616</v>
      </c>
      <c r="C786" s="405" t="s">
        <v>37</v>
      </c>
      <c r="D786" s="405" t="s">
        <v>10301</v>
      </c>
      <c r="E786" s="405" t="s">
        <v>10302</v>
      </c>
      <c r="F786" s="405">
        <v>3</v>
      </c>
      <c r="G786" s="405">
        <v>0</v>
      </c>
      <c r="H786" s="405">
        <v>0</v>
      </c>
      <c r="I786" s="405">
        <v>0</v>
      </c>
      <c r="J786" s="405">
        <v>0</v>
      </c>
      <c r="K786" s="405">
        <v>3</v>
      </c>
      <c r="L786" s="405">
        <v>2</v>
      </c>
      <c r="M786" s="405">
        <v>1</v>
      </c>
    </row>
    <row r="787" spans="1:13">
      <c r="A787" s="405" t="s">
        <v>10303</v>
      </c>
      <c r="B787" s="405" t="s">
        <v>10304</v>
      </c>
      <c r="C787" s="405" t="s">
        <v>37</v>
      </c>
      <c r="D787" s="405" t="s">
        <v>10305</v>
      </c>
      <c r="F787" s="405">
        <v>0</v>
      </c>
      <c r="G787" s="405">
        <v>0</v>
      </c>
      <c r="H787" s="405">
        <v>0</v>
      </c>
      <c r="I787" s="405">
        <v>0</v>
      </c>
      <c r="J787" s="405">
        <v>0</v>
      </c>
      <c r="K787" s="405">
        <v>0</v>
      </c>
      <c r="L787" s="405">
        <v>0</v>
      </c>
      <c r="M787" s="405">
        <v>0</v>
      </c>
    </row>
    <row r="788" spans="1:13">
      <c r="A788" s="405" t="s">
        <v>7648</v>
      </c>
      <c r="B788" s="405" t="s">
        <v>10306</v>
      </c>
      <c r="C788" s="405" t="s">
        <v>37</v>
      </c>
      <c r="D788" s="405" t="s">
        <v>7650</v>
      </c>
      <c r="F788" s="405">
        <v>0</v>
      </c>
      <c r="G788" s="405">
        <v>0</v>
      </c>
      <c r="H788" s="405">
        <v>0</v>
      </c>
      <c r="I788" s="405">
        <v>0</v>
      </c>
      <c r="J788" s="405">
        <v>0</v>
      </c>
      <c r="K788" s="405">
        <v>0</v>
      </c>
      <c r="L788" s="405">
        <v>0</v>
      </c>
      <c r="M788" s="405">
        <v>0</v>
      </c>
    </row>
    <row r="789" spans="1:13">
      <c r="A789" s="405" t="s">
        <v>10307</v>
      </c>
      <c r="B789" s="405" t="s">
        <v>10308</v>
      </c>
      <c r="C789" s="405" t="s">
        <v>37</v>
      </c>
      <c r="D789" s="405" t="s">
        <v>10309</v>
      </c>
      <c r="F789" s="405">
        <v>0</v>
      </c>
      <c r="G789" s="405">
        <v>0</v>
      </c>
      <c r="H789" s="405">
        <v>0</v>
      </c>
      <c r="I789" s="405">
        <v>0</v>
      </c>
      <c r="J789" s="405">
        <v>0</v>
      </c>
      <c r="K789" s="405">
        <v>0</v>
      </c>
      <c r="L789" s="405">
        <v>0</v>
      </c>
      <c r="M789" s="405">
        <v>0</v>
      </c>
    </row>
    <row r="790" spans="1:13">
      <c r="A790" s="405" t="s">
        <v>10310</v>
      </c>
      <c r="B790" s="405" t="s">
        <v>10311</v>
      </c>
      <c r="C790" s="405" t="s">
        <v>37</v>
      </c>
      <c r="D790" s="405" t="s">
        <v>10312</v>
      </c>
      <c r="F790" s="405">
        <v>0</v>
      </c>
      <c r="G790" s="405">
        <v>0</v>
      </c>
      <c r="H790" s="405">
        <v>0</v>
      </c>
      <c r="I790" s="405">
        <v>0</v>
      </c>
      <c r="J790" s="405">
        <v>0</v>
      </c>
      <c r="K790" s="405">
        <v>0</v>
      </c>
      <c r="L790" s="405">
        <v>0</v>
      </c>
      <c r="M790" s="405">
        <v>0</v>
      </c>
    </row>
    <row r="791" spans="1:13">
      <c r="A791" s="405" t="s">
        <v>10313</v>
      </c>
      <c r="B791" s="405" t="s">
        <v>9062</v>
      </c>
      <c r="C791" s="405" t="s">
        <v>37</v>
      </c>
      <c r="D791" s="405" t="s">
        <v>10314</v>
      </c>
      <c r="F791" s="405">
        <v>2</v>
      </c>
      <c r="G791" s="405">
        <v>2</v>
      </c>
      <c r="H791" s="405">
        <v>0</v>
      </c>
      <c r="I791" s="405">
        <v>0</v>
      </c>
      <c r="J791" s="405">
        <v>0</v>
      </c>
      <c r="K791" s="405">
        <v>4</v>
      </c>
      <c r="L791" s="405">
        <v>3</v>
      </c>
      <c r="M791" s="405">
        <v>1</v>
      </c>
    </row>
    <row r="792" spans="1:13">
      <c r="A792" s="405" t="s">
        <v>4470</v>
      </c>
      <c r="B792" s="405" t="s">
        <v>10315</v>
      </c>
      <c r="C792" s="405" t="s">
        <v>37</v>
      </c>
      <c r="D792" s="405" t="s">
        <v>4474</v>
      </c>
      <c r="E792" s="405" t="s">
        <v>4475</v>
      </c>
      <c r="F792" s="405">
        <v>0</v>
      </c>
      <c r="G792" s="405">
        <v>0</v>
      </c>
      <c r="H792" s="405">
        <v>0</v>
      </c>
      <c r="I792" s="405">
        <v>0</v>
      </c>
      <c r="J792" s="405">
        <v>0</v>
      </c>
      <c r="K792" s="405">
        <v>0</v>
      </c>
      <c r="L792" s="405">
        <v>0</v>
      </c>
      <c r="M792" s="405">
        <v>0</v>
      </c>
    </row>
    <row r="793" spans="1:13">
      <c r="A793" s="405" t="s">
        <v>4948</v>
      </c>
      <c r="B793" s="405" t="s">
        <v>10315</v>
      </c>
      <c r="C793" s="405" t="s">
        <v>37</v>
      </c>
      <c r="D793" s="405" t="s">
        <v>4951</v>
      </c>
      <c r="E793" s="405" t="s">
        <v>4952</v>
      </c>
      <c r="F793" s="405">
        <v>0</v>
      </c>
      <c r="G793" s="405">
        <v>0</v>
      </c>
      <c r="H793" s="405">
        <v>0</v>
      </c>
      <c r="I793" s="405">
        <v>0</v>
      </c>
      <c r="J793" s="405">
        <v>0</v>
      </c>
      <c r="K793" s="405">
        <v>0</v>
      </c>
      <c r="L793" s="405">
        <v>0</v>
      </c>
      <c r="M793" s="405">
        <v>0</v>
      </c>
    </row>
    <row r="794" spans="1:13">
      <c r="A794" s="405" t="s">
        <v>10316</v>
      </c>
      <c r="B794" s="405" t="s">
        <v>9153</v>
      </c>
      <c r="C794" s="405" t="s">
        <v>37</v>
      </c>
      <c r="D794" s="405" t="s">
        <v>2625</v>
      </c>
      <c r="E794" s="405" t="s">
        <v>2626</v>
      </c>
      <c r="F794" s="405">
        <v>2</v>
      </c>
      <c r="G794" s="405">
        <v>3</v>
      </c>
      <c r="H794" s="405">
        <v>3</v>
      </c>
      <c r="I794" s="405">
        <v>1</v>
      </c>
      <c r="J794" s="405">
        <v>0</v>
      </c>
      <c r="K794" s="405">
        <v>9</v>
      </c>
      <c r="L794" s="405">
        <v>6</v>
      </c>
      <c r="M794" s="405">
        <v>3</v>
      </c>
    </row>
    <row r="795" spans="1:13">
      <c r="A795" s="405" t="s">
        <v>10317</v>
      </c>
      <c r="B795" s="405" t="s">
        <v>9153</v>
      </c>
      <c r="C795" s="405" t="s">
        <v>37</v>
      </c>
      <c r="D795" s="405" t="s">
        <v>10318</v>
      </c>
      <c r="F795" s="405">
        <v>0</v>
      </c>
      <c r="G795" s="405">
        <v>0</v>
      </c>
      <c r="H795" s="405">
        <v>0</v>
      </c>
      <c r="I795" s="405">
        <v>0</v>
      </c>
      <c r="J795" s="405">
        <v>0</v>
      </c>
      <c r="K795" s="405">
        <v>0</v>
      </c>
      <c r="L795" s="405">
        <v>0</v>
      </c>
      <c r="M795" s="405">
        <v>0</v>
      </c>
    </row>
    <row r="796" spans="1:13">
      <c r="A796" s="405" t="s">
        <v>10319</v>
      </c>
      <c r="B796" s="405" t="s">
        <v>8647</v>
      </c>
      <c r="C796" s="405" t="s">
        <v>37</v>
      </c>
      <c r="D796" s="405" t="s">
        <v>10320</v>
      </c>
      <c r="E796" s="405" t="s">
        <v>10321</v>
      </c>
      <c r="F796" s="405">
        <v>0</v>
      </c>
      <c r="G796" s="405">
        <v>0</v>
      </c>
      <c r="H796" s="405">
        <v>0</v>
      </c>
      <c r="I796" s="405">
        <v>0</v>
      </c>
      <c r="J796" s="405">
        <v>0</v>
      </c>
      <c r="K796" s="405">
        <v>0</v>
      </c>
      <c r="L796" s="405">
        <v>0</v>
      </c>
      <c r="M796" s="405">
        <v>0</v>
      </c>
    </row>
    <row r="797" spans="1:13">
      <c r="A797" s="405" t="s">
        <v>2360</v>
      </c>
      <c r="B797" s="405" t="s">
        <v>4010</v>
      </c>
      <c r="C797" s="405" t="s">
        <v>37</v>
      </c>
      <c r="D797" s="405" t="s">
        <v>2361</v>
      </c>
      <c r="E797" s="405" t="s">
        <v>2362</v>
      </c>
      <c r="F797" s="405">
        <v>0</v>
      </c>
      <c r="G797" s="405">
        <v>0</v>
      </c>
      <c r="H797" s="405">
        <v>0</v>
      </c>
      <c r="I797" s="405">
        <v>0</v>
      </c>
      <c r="J797" s="405">
        <v>0</v>
      </c>
      <c r="K797" s="405">
        <v>0</v>
      </c>
      <c r="L797" s="405">
        <v>0</v>
      </c>
      <c r="M797" s="405">
        <v>0</v>
      </c>
    </row>
    <row r="798" spans="1:13">
      <c r="A798" s="405" t="s">
        <v>10322</v>
      </c>
      <c r="B798" s="405" t="s">
        <v>10323</v>
      </c>
      <c r="C798" s="405" t="s">
        <v>37</v>
      </c>
      <c r="D798" s="405" t="s">
        <v>10324</v>
      </c>
      <c r="F798" s="405">
        <v>0</v>
      </c>
      <c r="G798" s="405">
        <v>0</v>
      </c>
      <c r="H798" s="405">
        <v>0</v>
      </c>
      <c r="I798" s="405">
        <v>0</v>
      </c>
      <c r="J798" s="405">
        <v>0</v>
      </c>
      <c r="K798" s="405">
        <v>0</v>
      </c>
      <c r="L798" s="405">
        <v>0</v>
      </c>
      <c r="M798" s="405">
        <v>0</v>
      </c>
    </row>
    <row r="799" spans="1:13">
      <c r="A799" s="405" t="s">
        <v>7656</v>
      </c>
      <c r="B799" s="405" t="s">
        <v>10325</v>
      </c>
      <c r="C799" s="405" t="s">
        <v>37</v>
      </c>
      <c r="D799" s="405" t="s">
        <v>7657</v>
      </c>
      <c r="F799" s="405">
        <v>0</v>
      </c>
      <c r="G799" s="405">
        <v>1</v>
      </c>
      <c r="H799" s="405">
        <v>12</v>
      </c>
      <c r="I799" s="405">
        <v>18</v>
      </c>
      <c r="J799" s="405">
        <v>17</v>
      </c>
      <c r="K799" s="405">
        <v>48</v>
      </c>
      <c r="L799" s="405">
        <v>41</v>
      </c>
      <c r="M799" s="405">
        <v>7</v>
      </c>
    </row>
    <row r="800" spans="1:13">
      <c r="A800" s="405" t="s">
        <v>10326</v>
      </c>
      <c r="B800" s="405" t="s">
        <v>7191</v>
      </c>
      <c r="C800" s="405" t="s">
        <v>37</v>
      </c>
      <c r="D800" s="405" t="s">
        <v>7660</v>
      </c>
      <c r="E800" s="405" t="s">
        <v>7661</v>
      </c>
      <c r="F800" s="405">
        <v>8</v>
      </c>
      <c r="G800" s="405">
        <v>4</v>
      </c>
      <c r="H800" s="405">
        <v>6</v>
      </c>
      <c r="I800" s="405">
        <v>3</v>
      </c>
      <c r="J800" s="405">
        <v>0</v>
      </c>
      <c r="K800" s="405">
        <v>21</v>
      </c>
      <c r="L800" s="405">
        <v>11</v>
      </c>
      <c r="M800" s="405">
        <v>10</v>
      </c>
    </row>
    <row r="801" spans="1:13">
      <c r="A801" s="405" t="s">
        <v>2512</v>
      </c>
      <c r="B801" s="405" t="s">
        <v>7136</v>
      </c>
      <c r="C801" s="405" t="s">
        <v>37</v>
      </c>
      <c r="D801" s="405" t="s">
        <v>2513</v>
      </c>
      <c r="E801" s="405" t="s">
        <v>2514</v>
      </c>
      <c r="F801" s="405">
        <v>1</v>
      </c>
      <c r="G801" s="405">
        <v>0</v>
      </c>
      <c r="H801" s="405">
        <v>0</v>
      </c>
      <c r="I801" s="405">
        <v>3</v>
      </c>
      <c r="J801" s="405">
        <v>9</v>
      </c>
      <c r="K801" s="405">
        <v>13</v>
      </c>
      <c r="L801" s="405">
        <v>10</v>
      </c>
      <c r="M801" s="405">
        <v>3</v>
      </c>
    </row>
    <row r="802" spans="1:13">
      <c r="A802" s="405" t="s">
        <v>10327</v>
      </c>
      <c r="B802" s="405" t="s">
        <v>8895</v>
      </c>
      <c r="C802" s="405" t="s">
        <v>37</v>
      </c>
      <c r="D802" s="405" t="s">
        <v>10328</v>
      </c>
      <c r="E802" s="405" t="s">
        <v>10329</v>
      </c>
      <c r="F802" s="405">
        <v>0</v>
      </c>
      <c r="G802" s="405">
        <v>0</v>
      </c>
      <c r="H802" s="405">
        <v>0</v>
      </c>
      <c r="I802" s="405">
        <v>0</v>
      </c>
      <c r="J802" s="405">
        <v>0</v>
      </c>
      <c r="K802" s="405">
        <v>0</v>
      </c>
      <c r="L802" s="405">
        <v>0</v>
      </c>
      <c r="M802" s="405">
        <v>0</v>
      </c>
    </row>
    <row r="803" spans="1:13">
      <c r="A803" s="405" t="s">
        <v>10330</v>
      </c>
      <c r="B803" s="405" t="s">
        <v>10331</v>
      </c>
      <c r="C803" s="405" t="s">
        <v>37</v>
      </c>
      <c r="D803" s="405" t="s">
        <v>10332</v>
      </c>
      <c r="E803" s="405" t="s">
        <v>10333</v>
      </c>
      <c r="F803" s="405">
        <v>0</v>
      </c>
      <c r="G803" s="405">
        <v>0</v>
      </c>
      <c r="H803" s="405">
        <v>0</v>
      </c>
      <c r="I803" s="405">
        <v>0</v>
      </c>
      <c r="J803" s="405">
        <v>0</v>
      </c>
      <c r="K803" s="405">
        <v>0</v>
      </c>
      <c r="L803" s="405">
        <v>0</v>
      </c>
      <c r="M803" s="405">
        <v>0</v>
      </c>
    </row>
    <row r="804" spans="1:13">
      <c r="A804" s="405" t="s">
        <v>10334</v>
      </c>
      <c r="B804" s="405" t="s">
        <v>10335</v>
      </c>
      <c r="C804" s="405" t="s">
        <v>37</v>
      </c>
      <c r="D804" s="405" t="s">
        <v>10336</v>
      </c>
      <c r="F804" s="405">
        <v>0</v>
      </c>
      <c r="G804" s="405">
        <v>0</v>
      </c>
      <c r="H804" s="405">
        <v>0</v>
      </c>
      <c r="I804" s="405">
        <v>0</v>
      </c>
      <c r="J804" s="405">
        <v>0</v>
      </c>
      <c r="K804" s="405">
        <v>0</v>
      </c>
      <c r="L804" s="405">
        <v>0</v>
      </c>
      <c r="M804" s="405">
        <v>0</v>
      </c>
    </row>
    <row r="805" spans="1:13">
      <c r="A805" s="405" t="s">
        <v>10337</v>
      </c>
      <c r="B805" s="405" t="s">
        <v>10338</v>
      </c>
      <c r="C805" s="405" t="s">
        <v>37</v>
      </c>
      <c r="D805" s="405" t="s">
        <v>10339</v>
      </c>
      <c r="F805" s="405">
        <v>0</v>
      </c>
      <c r="G805" s="405">
        <v>0</v>
      </c>
      <c r="H805" s="405">
        <v>0</v>
      </c>
      <c r="I805" s="405">
        <v>0</v>
      </c>
      <c r="J805" s="405">
        <v>0</v>
      </c>
      <c r="K805" s="405">
        <v>0</v>
      </c>
      <c r="L805" s="405">
        <v>0</v>
      </c>
      <c r="M805" s="405">
        <v>0</v>
      </c>
    </row>
    <row r="806" spans="1:13">
      <c r="A806" s="405" t="s">
        <v>10340</v>
      </c>
      <c r="B806" s="405" t="s">
        <v>9062</v>
      </c>
      <c r="C806" s="405" t="s">
        <v>37</v>
      </c>
      <c r="D806" s="405" t="s">
        <v>10341</v>
      </c>
      <c r="F806" s="405">
        <v>1</v>
      </c>
      <c r="G806" s="405">
        <v>1</v>
      </c>
      <c r="H806" s="405">
        <v>0</v>
      </c>
      <c r="I806" s="405">
        <v>4</v>
      </c>
      <c r="J806" s="405">
        <v>0</v>
      </c>
      <c r="K806" s="405">
        <v>6</v>
      </c>
      <c r="L806" s="405">
        <v>5</v>
      </c>
      <c r="M806" s="405">
        <v>1</v>
      </c>
    </row>
    <row r="807" spans="1:13">
      <c r="A807" s="405" t="s">
        <v>10342</v>
      </c>
      <c r="B807" s="405" t="s">
        <v>9785</v>
      </c>
      <c r="C807" s="405" t="s">
        <v>37</v>
      </c>
      <c r="D807" s="405" t="s">
        <v>10343</v>
      </c>
      <c r="F807" s="405">
        <v>0</v>
      </c>
      <c r="G807" s="405">
        <v>0</v>
      </c>
      <c r="H807" s="405">
        <v>0</v>
      </c>
      <c r="I807" s="405">
        <v>0</v>
      </c>
      <c r="J807" s="405">
        <v>0</v>
      </c>
      <c r="K807" s="405">
        <v>0</v>
      </c>
      <c r="L807" s="405">
        <v>0</v>
      </c>
      <c r="M807" s="405">
        <v>0</v>
      </c>
    </row>
    <row r="808" spans="1:13">
      <c r="A808" s="405" t="s">
        <v>10344</v>
      </c>
      <c r="B808" s="405" t="s">
        <v>9163</v>
      </c>
      <c r="C808" s="405" t="s">
        <v>37</v>
      </c>
      <c r="D808" s="405" t="s">
        <v>10345</v>
      </c>
      <c r="F808" s="405">
        <v>0</v>
      </c>
      <c r="G808" s="405">
        <v>0</v>
      </c>
      <c r="H808" s="405">
        <v>0</v>
      </c>
      <c r="I808" s="405">
        <v>0</v>
      </c>
      <c r="J808" s="405">
        <v>0</v>
      </c>
      <c r="K808" s="405">
        <v>0</v>
      </c>
      <c r="L808" s="405">
        <v>0</v>
      </c>
      <c r="M808" s="405">
        <v>0</v>
      </c>
    </row>
    <row r="809" spans="1:13">
      <c r="A809" s="405" t="s">
        <v>10346</v>
      </c>
      <c r="B809" s="405" t="s">
        <v>10347</v>
      </c>
      <c r="C809" s="405" t="s">
        <v>37</v>
      </c>
      <c r="D809" s="405" t="s">
        <v>10348</v>
      </c>
      <c r="F809" s="405">
        <v>0</v>
      </c>
      <c r="G809" s="405">
        <v>0</v>
      </c>
      <c r="H809" s="405">
        <v>0</v>
      </c>
      <c r="I809" s="405">
        <v>0</v>
      </c>
      <c r="J809" s="405">
        <v>0</v>
      </c>
      <c r="K809" s="405">
        <v>0</v>
      </c>
      <c r="L809" s="405">
        <v>0</v>
      </c>
      <c r="M809" s="405">
        <v>0</v>
      </c>
    </row>
    <row r="810" spans="1:13">
      <c r="A810" s="405" t="s">
        <v>10349</v>
      </c>
      <c r="B810" s="405" t="s">
        <v>3891</v>
      </c>
      <c r="C810" s="405" t="s">
        <v>37</v>
      </c>
      <c r="D810" s="405" t="s">
        <v>10350</v>
      </c>
      <c r="E810" s="405" t="s">
        <v>10351</v>
      </c>
      <c r="F810" s="405">
        <v>7</v>
      </c>
      <c r="G810" s="405">
        <v>45</v>
      </c>
      <c r="H810" s="405">
        <v>15</v>
      </c>
      <c r="I810" s="405">
        <v>17</v>
      </c>
      <c r="J810" s="405">
        <v>2</v>
      </c>
      <c r="K810" s="405">
        <v>86</v>
      </c>
      <c r="L810" s="405">
        <v>61</v>
      </c>
      <c r="M810" s="405">
        <v>25</v>
      </c>
    </row>
    <row r="811" spans="1:13">
      <c r="A811" s="405" t="s">
        <v>10352</v>
      </c>
      <c r="B811" s="405" t="s">
        <v>9724</v>
      </c>
      <c r="C811" s="405" t="s">
        <v>37</v>
      </c>
      <c r="D811" s="405" t="s">
        <v>10353</v>
      </c>
      <c r="E811" s="405" t="s">
        <v>10354</v>
      </c>
      <c r="F811" s="405">
        <v>0</v>
      </c>
      <c r="G811" s="405">
        <v>0</v>
      </c>
      <c r="H811" s="405">
        <v>0</v>
      </c>
      <c r="I811" s="405">
        <v>0</v>
      </c>
      <c r="J811" s="405">
        <v>0</v>
      </c>
      <c r="K811" s="405">
        <v>0</v>
      </c>
      <c r="L811" s="405">
        <v>0</v>
      </c>
      <c r="M811" s="405">
        <v>0</v>
      </c>
    </row>
    <row r="812" spans="1:13">
      <c r="A812" s="405" t="s">
        <v>10355</v>
      </c>
      <c r="B812" s="405" t="s">
        <v>10356</v>
      </c>
      <c r="C812" s="405" t="s">
        <v>37</v>
      </c>
      <c r="D812" s="405" t="s">
        <v>10357</v>
      </c>
      <c r="F812" s="405">
        <v>0</v>
      </c>
      <c r="G812" s="405">
        <v>0</v>
      </c>
      <c r="H812" s="405">
        <v>0</v>
      </c>
      <c r="I812" s="405">
        <v>0</v>
      </c>
      <c r="J812" s="405">
        <v>0</v>
      </c>
      <c r="K812" s="405">
        <v>0</v>
      </c>
      <c r="L812" s="405">
        <v>0</v>
      </c>
      <c r="M812" s="405">
        <v>0</v>
      </c>
    </row>
    <row r="813" spans="1:13">
      <c r="A813" s="405" t="s">
        <v>10358</v>
      </c>
      <c r="B813" s="405" t="s">
        <v>10356</v>
      </c>
      <c r="C813" s="405" t="s">
        <v>37</v>
      </c>
      <c r="D813" s="405" t="s">
        <v>10359</v>
      </c>
      <c r="F813" s="405">
        <v>0</v>
      </c>
      <c r="G813" s="405">
        <v>0</v>
      </c>
      <c r="H813" s="405">
        <v>0</v>
      </c>
      <c r="I813" s="405">
        <v>0</v>
      </c>
      <c r="J813" s="405">
        <v>0</v>
      </c>
      <c r="K813" s="405">
        <v>0</v>
      </c>
      <c r="L813" s="405">
        <v>0</v>
      </c>
      <c r="M813" s="405">
        <v>0</v>
      </c>
    </row>
    <row r="814" spans="1:13">
      <c r="A814" s="405" t="s">
        <v>10360</v>
      </c>
      <c r="B814" s="405" t="s">
        <v>8579</v>
      </c>
      <c r="C814" s="405" t="s">
        <v>37</v>
      </c>
      <c r="D814" s="405" t="s">
        <v>10361</v>
      </c>
      <c r="E814" s="405" t="s">
        <v>10362</v>
      </c>
      <c r="F814" s="405">
        <v>0</v>
      </c>
      <c r="G814" s="405">
        <v>0</v>
      </c>
      <c r="H814" s="405">
        <v>0</v>
      </c>
      <c r="I814" s="405">
        <v>0</v>
      </c>
      <c r="J814" s="405">
        <v>0</v>
      </c>
      <c r="K814" s="405">
        <v>0</v>
      </c>
      <c r="L814" s="405">
        <v>0</v>
      </c>
      <c r="M814" s="405">
        <v>0</v>
      </c>
    </row>
    <row r="815" spans="1:13">
      <c r="A815" s="405" t="s">
        <v>10363</v>
      </c>
      <c r="B815" s="405" t="s">
        <v>9213</v>
      </c>
      <c r="C815" s="405" t="s">
        <v>37</v>
      </c>
      <c r="D815" s="405" t="s">
        <v>10364</v>
      </c>
      <c r="E815" s="405" t="s">
        <v>10365</v>
      </c>
      <c r="F815" s="405">
        <v>0</v>
      </c>
      <c r="G815" s="405">
        <v>0</v>
      </c>
      <c r="H815" s="405">
        <v>0</v>
      </c>
      <c r="I815" s="405">
        <v>0</v>
      </c>
      <c r="J815" s="405">
        <v>0</v>
      </c>
      <c r="K815" s="405">
        <v>0</v>
      </c>
      <c r="L815" s="405">
        <v>0</v>
      </c>
      <c r="M815" s="405">
        <v>0</v>
      </c>
    </row>
    <row r="816" spans="1:13">
      <c r="A816" s="405" t="s">
        <v>10366</v>
      </c>
      <c r="B816" s="405" t="s">
        <v>10367</v>
      </c>
      <c r="C816" s="405" t="s">
        <v>37</v>
      </c>
      <c r="D816" s="405" t="s">
        <v>10368</v>
      </c>
      <c r="F816" s="405">
        <v>0</v>
      </c>
      <c r="G816" s="405">
        <v>0</v>
      </c>
      <c r="H816" s="405">
        <v>0</v>
      </c>
      <c r="I816" s="405">
        <v>0</v>
      </c>
      <c r="J816" s="405">
        <v>0</v>
      </c>
      <c r="K816" s="405">
        <v>0</v>
      </c>
      <c r="L816" s="405">
        <v>0</v>
      </c>
      <c r="M816" s="405">
        <v>0</v>
      </c>
    </row>
    <row r="817" spans="1:13">
      <c r="A817" s="405" t="s">
        <v>10369</v>
      </c>
      <c r="B817" s="405" t="s">
        <v>10367</v>
      </c>
      <c r="C817" s="405" t="s">
        <v>37</v>
      </c>
      <c r="D817" s="405" t="s">
        <v>10370</v>
      </c>
      <c r="F817" s="405">
        <v>0</v>
      </c>
      <c r="G817" s="405">
        <v>0</v>
      </c>
      <c r="H817" s="405">
        <v>0</v>
      </c>
      <c r="I817" s="405">
        <v>0</v>
      </c>
      <c r="J817" s="405">
        <v>0</v>
      </c>
      <c r="K817" s="405">
        <v>0</v>
      </c>
      <c r="L817" s="405">
        <v>0</v>
      </c>
      <c r="M817" s="405">
        <v>0</v>
      </c>
    </row>
    <row r="818" spans="1:13">
      <c r="A818" s="405" t="s">
        <v>10371</v>
      </c>
      <c r="B818" s="405" t="s">
        <v>3912</v>
      </c>
      <c r="C818" s="405" t="s">
        <v>37</v>
      </c>
      <c r="D818" s="405" t="s">
        <v>2586</v>
      </c>
      <c r="E818" s="405" t="s">
        <v>2587</v>
      </c>
      <c r="F818" s="405">
        <v>0</v>
      </c>
      <c r="G818" s="405">
        <v>0</v>
      </c>
      <c r="H818" s="405">
        <v>0</v>
      </c>
      <c r="I818" s="405">
        <v>0</v>
      </c>
      <c r="J818" s="405">
        <v>0</v>
      </c>
      <c r="K818" s="405">
        <v>0</v>
      </c>
      <c r="L818" s="405">
        <v>0</v>
      </c>
      <c r="M818" s="405">
        <v>0</v>
      </c>
    </row>
    <row r="819" spans="1:13">
      <c r="A819" s="405" t="s">
        <v>10372</v>
      </c>
      <c r="B819" s="405" t="s">
        <v>10373</v>
      </c>
      <c r="C819" s="405" t="s">
        <v>37</v>
      </c>
      <c r="D819" s="405" t="s">
        <v>10374</v>
      </c>
      <c r="E819" s="405" t="s">
        <v>10375</v>
      </c>
      <c r="F819" s="405">
        <v>0</v>
      </c>
      <c r="G819" s="405">
        <v>0</v>
      </c>
      <c r="H819" s="405">
        <v>0</v>
      </c>
      <c r="I819" s="405">
        <v>0</v>
      </c>
      <c r="J819" s="405">
        <v>0</v>
      </c>
      <c r="K819" s="405">
        <v>0</v>
      </c>
      <c r="L819" s="405">
        <v>0</v>
      </c>
      <c r="M819" s="405">
        <v>0</v>
      </c>
    </row>
    <row r="820" spans="1:13">
      <c r="A820" s="405" t="s">
        <v>10376</v>
      </c>
      <c r="B820" s="405" t="s">
        <v>128</v>
      </c>
      <c r="C820" s="405" t="s">
        <v>37</v>
      </c>
      <c r="D820" s="405" t="s">
        <v>10377</v>
      </c>
      <c r="E820" s="405" t="s">
        <v>10378</v>
      </c>
      <c r="F820" s="405">
        <v>0</v>
      </c>
      <c r="G820" s="405">
        <v>4</v>
      </c>
      <c r="H820" s="405">
        <v>25</v>
      </c>
      <c r="I820" s="405">
        <v>11</v>
      </c>
      <c r="J820" s="405">
        <v>4</v>
      </c>
      <c r="K820" s="405">
        <v>44</v>
      </c>
      <c r="L820" s="405">
        <v>24</v>
      </c>
      <c r="M820" s="405">
        <v>20</v>
      </c>
    </row>
    <row r="821" spans="1:13">
      <c r="A821" s="405" t="s">
        <v>2518</v>
      </c>
      <c r="B821" s="405" t="s">
        <v>8654</v>
      </c>
      <c r="C821" s="405" t="s">
        <v>37</v>
      </c>
      <c r="D821" s="405" t="s">
        <v>2519</v>
      </c>
      <c r="E821" s="405" t="s">
        <v>2520</v>
      </c>
      <c r="F821" s="405">
        <v>1</v>
      </c>
      <c r="G821" s="405">
        <v>8</v>
      </c>
      <c r="H821" s="405">
        <v>3</v>
      </c>
      <c r="I821" s="405">
        <v>2</v>
      </c>
      <c r="J821" s="405">
        <v>0</v>
      </c>
      <c r="K821" s="405">
        <v>14</v>
      </c>
      <c r="L821" s="405">
        <v>9</v>
      </c>
      <c r="M821" s="405">
        <v>5</v>
      </c>
    </row>
    <row r="822" spans="1:13">
      <c r="A822" s="405" t="s">
        <v>10379</v>
      </c>
      <c r="B822" s="405" t="s">
        <v>9040</v>
      </c>
      <c r="C822" s="405" t="s">
        <v>37</v>
      </c>
      <c r="D822" s="405" t="s">
        <v>10380</v>
      </c>
      <c r="F822" s="405">
        <v>0</v>
      </c>
      <c r="G822" s="405">
        <v>0</v>
      </c>
      <c r="H822" s="405">
        <v>0</v>
      </c>
      <c r="I822" s="405">
        <v>0</v>
      </c>
      <c r="J822" s="405">
        <v>0</v>
      </c>
      <c r="K822" s="405">
        <v>0</v>
      </c>
      <c r="L822" s="405">
        <v>0</v>
      </c>
      <c r="M822" s="405">
        <v>0</v>
      </c>
    </row>
    <row r="823" spans="1:13">
      <c r="A823" s="405" t="s">
        <v>10381</v>
      </c>
      <c r="B823" s="405" t="s">
        <v>10382</v>
      </c>
      <c r="C823" s="405" t="s">
        <v>37</v>
      </c>
      <c r="D823" s="405" t="s">
        <v>10383</v>
      </c>
      <c r="F823" s="405">
        <v>0</v>
      </c>
      <c r="G823" s="405">
        <v>0</v>
      </c>
      <c r="H823" s="405">
        <v>0</v>
      </c>
      <c r="I823" s="405">
        <v>0</v>
      </c>
      <c r="J823" s="405">
        <v>0</v>
      </c>
      <c r="K823" s="405">
        <v>0</v>
      </c>
      <c r="L823" s="405">
        <v>0</v>
      </c>
      <c r="M823" s="405">
        <v>0</v>
      </c>
    </row>
    <row r="824" spans="1:13">
      <c r="A824" s="405" t="s">
        <v>10384</v>
      </c>
      <c r="B824" s="405" t="s">
        <v>10385</v>
      </c>
      <c r="C824" s="405" t="s">
        <v>37</v>
      </c>
      <c r="D824" s="405" t="s">
        <v>10386</v>
      </c>
      <c r="F824" s="405">
        <v>0</v>
      </c>
      <c r="G824" s="405">
        <v>4</v>
      </c>
      <c r="H824" s="405">
        <v>2</v>
      </c>
      <c r="I824" s="405">
        <v>2</v>
      </c>
      <c r="J824" s="405">
        <v>0</v>
      </c>
      <c r="K824" s="405">
        <v>8</v>
      </c>
      <c r="L824" s="405">
        <v>7</v>
      </c>
      <c r="M824" s="405">
        <v>1</v>
      </c>
    </row>
    <row r="825" spans="1:13">
      <c r="A825" s="405" t="s">
        <v>10387</v>
      </c>
      <c r="B825" s="405" t="s">
        <v>3968</v>
      </c>
      <c r="C825" s="405" t="s">
        <v>37</v>
      </c>
      <c r="D825" s="405" t="s">
        <v>10388</v>
      </c>
      <c r="F825" s="405">
        <v>0</v>
      </c>
      <c r="G825" s="405">
        <v>0</v>
      </c>
      <c r="H825" s="405">
        <v>0</v>
      </c>
      <c r="I825" s="405">
        <v>0</v>
      </c>
      <c r="J825" s="405">
        <v>0</v>
      </c>
      <c r="K825" s="405">
        <v>0</v>
      </c>
      <c r="L825" s="405">
        <v>0</v>
      </c>
      <c r="M825" s="405">
        <v>0</v>
      </c>
    </row>
    <row r="826" spans="1:13">
      <c r="A826" s="405" t="s">
        <v>10389</v>
      </c>
      <c r="B826" s="405" t="s">
        <v>8679</v>
      </c>
      <c r="C826" s="405" t="s">
        <v>37</v>
      </c>
      <c r="D826" s="405" t="s">
        <v>10390</v>
      </c>
      <c r="E826" s="405" t="s">
        <v>10391</v>
      </c>
      <c r="F826" s="405">
        <v>2</v>
      </c>
      <c r="G826" s="405">
        <v>3</v>
      </c>
      <c r="H826" s="405">
        <v>4</v>
      </c>
      <c r="I826" s="405">
        <v>2</v>
      </c>
      <c r="J826" s="405">
        <v>0</v>
      </c>
      <c r="K826" s="405">
        <v>11</v>
      </c>
      <c r="L826" s="405">
        <v>4</v>
      </c>
      <c r="M826" s="405">
        <v>7</v>
      </c>
    </row>
    <row r="827" spans="1:13">
      <c r="A827" s="405" t="s">
        <v>10392</v>
      </c>
      <c r="B827" s="405" t="s">
        <v>3968</v>
      </c>
      <c r="C827" s="405" t="s">
        <v>37</v>
      </c>
      <c r="D827" s="405" t="s">
        <v>10393</v>
      </c>
      <c r="E827" s="405" t="s">
        <v>10394</v>
      </c>
      <c r="F827" s="405">
        <v>0</v>
      </c>
      <c r="G827" s="405">
        <v>0</v>
      </c>
      <c r="H827" s="405">
        <v>0</v>
      </c>
      <c r="I827" s="405">
        <v>0</v>
      </c>
      <c r="J827" s="405">
        <v>0</v>
      </c>
      <c r="K827" s="405">
        <v>0</v>
      </c>
      <c r="L827" s="405">
        <v>0</v>
      </c>
      <c r="M827" s="405">
        <v>0</v>
      </c>
    </row>
    <row r="828" spans="1:13">
      <c r="A828" s="405" t="s">
        <v>10395</v>
      </c>
      <c r="B828" s="405" t="s">
        <v>10396</v>
      </c>
      <c r="C828" s="405" t="s">
        <v>37</v>
      </c>
      <c r="D828" s="405" t="s">
        <v>10397</v>
      </c>
      <c r="F828" s="405">
        <v>1</v>
      </c>
      <c r="G828" s="405">
        <v>2</v>
      </c>
      <c r="H828" s="405">
        <v>4</v>
      </c>
      <c r="I828" s="405">
        <v>11</v>
      </c>
      <c r="J828" s="405">
        <v>1</v>
      </c>
      <c r="K828" s="405">
        <v>19</v>
      </c>
      <c r="L828" s="405">
        <v>14</v>
      </c>
      <c r="M828" s="405">
        <v>5</v>
      </c>
    </row>
    <row r="829" spans="1:13">
      <c r="A829" s="405" t="s">
        <v>2477</v>
      </c>
      <c r="B829" s="405" t="s">
        <v>4113</v>
      </c>
      <c r="C829" s="405" t="s">
        <v>37</v>
      </c>
      <c r="D829" s="405" t="s">
        <v>2478</v>
      </c>
      <c r="E829" s="405" t="s">
        <v>2479</v>
      </c>
      <c r="F829" s="405">
        <v>3</v>
      </c>
      <c r="G829" s="405">
        <v>4</v>
      </c>
      <c r="H829" s="405">
        <v>8</v>
      </c>
      <c r="I829" s="405">
        <v>32</v>
      </c>
      <c r="J829" s="405">
        <v>12</v>
      </c>
      <c r="K829" s="405">
        <v>59</v>
      </c>
      <c r="L829" s="405">
        <v>41</v>
      </c>
      <c r="M829" s="405">
        <v>18</v>
      </c>
    </row>
    <row r="830" spans="1:13">
      <c r="A830" s="405" t="s">
        <v>10398</v>
      </c>
      <c r="B830" s="405" t="s">
        <v>8888</v>
      </c>
      <c r="C830" s="405" t="s">
        <v>37</v>
      </c>
      <c r="D830" s="405" t="s">
        <v>10399</v>
      </c>
      <c r="F830" s="405">
        <v>0</v>
      </c>
      <c r="G830" s="405">
        <v>0</v>
      </c>
      <c r="H830" s="405">
        <v>0</v>
      </c>
      <c r="I830" s="405">
        <v>0</v>
      </c>
      <c r="J830" s="405">
        <v>0</v>
      </c>
      <c r="K830" s="405">
        <v>0</v>
      </c>
      <c r="L830" s="405">
        <v>0</v>
      </c>
      <c r="M830" s="405">
        <v>0</v>
      </c>
    </row>
    <row r="831" spans="1:13">
      <c r="A831" s="405" t="s">
        <v>10400</v>
      </c>
      <c r="B831" s="405" t="s">
        <v>8679</v>
      </c>
      <c r="C831" s="405" t="s">
        <v>37</v>
      </c>
      <c r="D831" s="405" t="s">
        <v>10401</v>
      </c>
      <c r="E831" s="405" t="s">
        <v>10402</v>
      </c>
      <c r="F831" s="405">
        <v>0</v>
      </c>
      <c r="G831" s="405">
        <v>0</v>
      </c>
      <c r="H831" s="405">
        <v>0</v>
      </c>
      <c r="I831" s="405">
        <v>0</v>
      </c>
      <c r="J831" s="405">
        <v>0</v>
      </c>
      <c r="K831" s="405">
        <v>0</v>
      </c>
      <c r="L831" s="405">
        <v>0</v>
      </c>
      <c r="M831" s="405">
        <v>0</v>
      </c>
    </row>
    <row r="832" spans="1:13">
      <c r="A832" s="405" t="s">
        <v>10403</v>
      </c>
      <c r="B832" s="405" t="s">
        <v>10404</v>
      </c>
      <c r="C832" s="405" t="s">
        <v>37</v>
      </c>
      <c r="D832" s="405" t="s">
        <v>10405</v>
      </c>
      <c r="F832" s="405">
        <v>0</v>
      </c>
      <c r="G832" s="405">
        <v>0</v>
      </c>
      <c r="H832" s="405">
        <v>0</v>
      </c>
      <c r="I832" s="405">
        <v>0</v>
      </c>
      <c r="J832" s="405">
        <v>0</v>
      </c>
      <c r="K832" s="405">
        <v>0</v>
      </c>
      <c r="L832" s="405">
        <v>0</v>
      </c>
      <c r="M832" s="405">
        <v>0</v>
      </c>
    </row>
    <row r="833" spans="1:13">
      <c r="A833" s="405" t="s">
        <v>10406</v>
      </c>
      <c r="B833" s="405" t="s">
        <v>10407</v>
      </c>
      <c r="C833" s="405" t="s">
        <v>37</v>
      </c>
      <c r="D833" s="405" t="s">
        <v>10408</v>
      </c>
      <c r="F833" s="405">
        <v>0</v>
      </c>
      <c r="G833" s="405">
        <v>0</v>
      </c>
      <c r="H833" s="405">
        <v>0</v>
      </c>
      <c r="I833" s="405">
        <v>0</v>
      </c>
      <c r="J833" s="405">
        <v>0</v>
      </c>
      <c r="K833" s="405">
        <v>0</v>
      </c>
      <c r="L833" s="405">
        <v>0</v>
      </c>
      <c r="M833" s="405">
        <v>0</v>
      </c>
    </row>
    <row r="834" spans="1:13">
      <c r="A834" s="405" t="s">
        <v>2483</v>
      </c>
      <c r="B834" s="405" t="s">
        <v>4958</v>
      </c>
      <c r="C834" s="405" t="s">
        <v>37</v>
      </c>
      <c r="D834" s="405" t="s">
        <v>2484</v>
      </c>
      <c r="E834" s="405" t="s">
        <v>2485</v>
      </c>
      <c r="F834" s="405">
        <v>0</v>
      </c>
      <c r="G834" s="405">
        <v>0</v>
      </c>
      <c r="H834" s="405">
        <v>0</v>
      </c>
      <c r="I834" s="405">
        <v>0</v>
      </c>
      <c r="J834" s="405">
        <v>0</v>
      </c>
      <c r="K834" s="405">
        <v>0</v>
      </c>
      <c r="L834" s="405">
        <v>0</v>
      </c>
      <c r="M834" s="405">
        <v>0</v>
      </c>
    </row>
    <row r="835" spans="1:13">
      <c r="A835" s="405" t="s">
        <v>10409</v>
      </c>
      <c r="B835" s="405" t="s">
        <v>8647</v>
      </c>
      <c r="C835" s="405" t="s">
        <v>37</v>
      </c>
      <c r="D835" s="405" t="s">
        <v>10410</v>
      </c>
      <c r="E835" s="405" t="s">
        <v>10411</v>
      </c>
      <c r="F835" s="405">
        <v>0</v>
      </c>
      <c r="G835" s="405">
        <v>0</v>
      </c>
      <c r="H835" s="405">
        <v>0</v>
      </c>
      <c r="I835" s="405">
        <v>0</v>
      </c>
      <c r="J835" s="405">
        <v>0</v>
      </c>
      <c r="K835" s="405">
        <v>0</v>
      </c>
      <c r="L835" s="405">
        <v>0</v>
      </c>
      <c r="M835" s="405">
        <v>0</v>
      </c>
    </row>
    <row r="836" spans="1:13">
      <c r="A836" s="405" t="s">
        <v>10412</v>
      </c>
      <c r="B836" s="405" t="s">
        <v>8590</v>
      </c>
      <c r="C836" s="405" t="s">
        <v>37</v>
      </c>
      <c r="D836" s="405" t="s">
        <v>10413</v>
      </c>
      <c r="F836" s="405">
        <v>0</v>
      </c>
      <c r="G836" s="405">
        <v>0</v>
      </c>
      <c r="H836" s="405">
        <v>0</v>
      </c>
      <c r="I836" s="405">
        <v>0</v>
      </c>
      <c r="J836" s="405">
        <v>0</v>
      </c>
      <c r="K836" s="405">
        <v>0</v>
      </c>
      <c r="L836" s="405">
        <v>0</v>
      </c>
      <c r="M836" s="405">
        <v>0</v>
      </c>
    </row>
    <row r="837" spans="1:13">
      <c r="A837" s="405" t="s">
        <v>2105</v>
      </c>
      <c r="B837" s="405" t="s">
        <v>7123</v>
      </c>
      <c r="C837" s="405" t="s">
        <v>37</v>
      </c>
      <c r="D837" s="405" t="s">
        <v>2106</v>
      </c>
      <c r="E837" s="405" t="s">
        <v>2107</v>
      </c>
      <c r="F837" s="405">
        <v>0</v>
      </c>
      <c r="G837" s="405">
        <v>0</v>
      </c>
      <c r="H837" s="405">
        <v>0</v>
      </c>
      <c r="I837" s="405">
        <v>0</v>
      </c>
      <c r="J837" s="405">
        <v>0</v>
      </c>
      <c r="K837" s="405">
        <v>0</v>
      </c>
      <c r="L837" s="405">
        <v>0</v>
      </c>
      <c r="M837" s="405">
        <v>0</v>
      </c>
    </row>
    <row r="838" spans="1:13">
      <c r="A838" s="405" t="s">
        <v>10414</v>
      </c>
      <c r="B838" s="405" t="s">
        <v>8647</v>
      </c>
      <c r="C838" s="405" t="s">
        <v>37</v>
      </c>
      <c r="D838" s="405" t="s">
        <v>10415</v>
      </c>
      <c r="E838" s="405" t="s">
        <v>10416</v>
      </c>
      <c r="F838" s="405">
        <v>0</v>
      </c>
      <c r="G838" s="405">
        <v>0</v>
      </c>
      <c r="H838" s="405">
        <v>0</v>
      </c>
      <c r="I838" s="405">
        <v>0</v>
      </c>
      <c r="J838" s="405">
        <v>0</v>
      </c>
      <c r="K838" s="405">
        <v>0</v>
      </c>
      <c r="L838" s="405">
        <v>0</v>
      </c>
      <c r="M838" s="405">
        <v>0</v>
      </c>
    </row>
    <row r="839" spans="1:13">
      <c r="A839" s="405" t="s">
        <v>10417</v>
      </c>
      <c r="B839" s="405" t="s">
        <v>10418</v>
      </c>
      <c r="C839" s="405" t="s">
        <v>37</v>
      </c>
      <c r="D839" s="405" t="s">
        <v>10419</v>
      </c>
      <c r="F839" s="405">
        <v>0</v>
      </c>
      <c r="G839" s="405">
        <v>0</v>
      </c>
      <c r="H839" s="405">
        <v>0</v>
      </c>
      <c r="I839" s="405">
        <v>0</v>
      </c>
      <c r="J839" s="405">
        <v>0</v>
      </c>
      <c r="K839" s="405">
        <v>0</v>
      </c>
      <c r="L839" s="405">
        <v>0</v>
      </c>
      <c r="M839" s="405">
        <v>0</v>
      </c>
    </row>
    <row r="840" spans="1:13">
      <c r="A840" s="405" t="s">
        <v>10420</v>
      </c>
      <c r="B840" s="405">
        <v>10.230700000000001</v>
      </c>
      <c r="C840" s="405" t="s">
        <v>37</v>
      </c>
      <c r="F840" s="405">
        <v>0</v>
      </c>
      <c r="G840" s="405">
        <v>0</v>
      </c>
      <c r="H840" s="405">
        <v>0</v>
      </c>
      <c r="I840" s="405">
        <v>0</v>
      </c>
      <c r="J840" s="405">
        <v>0</v>
      </c>
      <c r="K840" s="405">
        <v>0</v>
      </c>
      <c r="L840" s="405">
        <v>0</v>
      </c>
      <c r="M840" s="405">
        <v>0</v>
      </c>
    </row>
    <row r="841" spans="1:13">
      <c r="A841" s="405" t="s">
        <v>10421</v>
      </c>
      <c r="B841" s="405" t="s">
        <v>10422</v>
      </c>
      <c r="C841" s="405" t="s">
        <v>37</v>
      </c>
      <c r="D841" s="405" t="s">
        <v>10423</v>
      </c>
      <c r="E841" s="405" t="s">
        <v>10424</v>
      </c>
      <c r="F841" s="405">
        <v>0</v>
      </c>
      <c r="G841" s="405">
        <v>0</v>
      </c>
      <c r="H841" s="405">
        <v>0</v>
      </c>
      <c r="I841" s="405">
        <v>0</v>
      </c>
      <c r="J841" s="405">
        <v>0</v>
      </c>
      <c r="K841" s="405">
        <v>0</v>
      </c>
      <c r="L841" s="405">
        <v>0</v>
      </c>
      <c r="M841" s="405">
        <v>0</v>
      </c>
    </row>
    <row r="842" spans="1:13">
      <c r="A842" s="405" t="s">
        <v>10425</v>
      </c>
      <c r="B842" s="405" t="s">
        <v>10426</v>
      </c>
      <c r="C842" s="405" t="s">
        <v>37</v>
      </c>
      <c r="D842" s="405" t="s">
        <v>10427</v>
      </c>
      <c r="F842" s="405">
        <v>0</v>
      </c>
      <c r="G842" s="405">
        <v>0</v>
      </c>
      <c r="H842" s="405">
        <v>0</v>
      </c>
      <c r="I842" s="405">
        <v>0</v>
      </c>
      <c r="J842" s="405">
        <v>0</v>
      </c>
      <c r="K842" s="405">
        <v>0</v>
      </c>
      <c r="L842" s="405">
        <v>0</v>
      </c>
      <c r="M842" s="405">
        <v>0</v>
      </c>
    </row>
    <row r="843" spans="1:13">
      <c r="A843" s="405" t="s">
        <v>10428</v>
      </c>
      <c r="B843" s="405" t="s">
        <v>8579</v>
      </c>
      <c r="C843" s="405" t="s">
        <v>37</v>
      </c>
      <c r="D843" s="405" t="s">
        <v>10429</v>
      </c>
      <c r="E843" s="405" t="s">
        <v>10430</v>
      </c>
      <c r="F843" s="405">
        <v>1</v>
      </c>
      <c r="G843" s="405">
        <v>0</v>
      </c>
      <c r="H843" s="405">
        <v>5</v>
      </c>
      <c r="I843" s="405">
        <v>4</v>
      </c>
      <c r="J843" s="405">
        <v>2</v>
      </c>
      <c r="K843" s="405">
        <v>12</v>
      </c>
      <c r="L843" s="405">
        <v>9</v>
      </c>
      <c r="M843" s="405">
        <v>3</v>
      </c>
    </row>
    <row r="844" spans="1:13">
      <c r="A844" s="405" t="s">
        <v>2152</v>
      </c>
      <c r="B844" s="405" t="s">
        <v>10431</v>
      </c>
      <c r="C844" s="405" t="s">
        <v>37</v>
      </c>
      <c r="D844" s="405" t="s">
        <v>2153</v>
      </c>
      <c r="E844" s="405" t="s">
        <v>2154</v>
      </c>
      <c r="F844" s="405">
        <v>0</v>
      </c>
      <c r="G844" s="405">
        <v>0</v>
      </c>
      <c r="H844" s="405">
        <v>0</v>
      </c>
      <c r="I844" s="405">
        <v>0</v>
      </c>
      <c r="J844" s="405">
        <v>0</v>
      </c>
      <c r="K844" s="405">
        <v>0</v>
      </c>
      <c r="L844" s="405">
        <v>0</v>
      </c>
      <c r="M844" s="405">
        <v>0</v>
      </c>
    </row>
    <row r="845" spans="1:13">
      <c r="A845" s="405" t="s">
        <v>10432</v>
      </c>
      <c r="B845" s="405" t="s">
        <v>10433</v>
      </c>
      <c r="C845" s="405" t="s">
        <v>37</v>
      </c>
      <c r="D845" s="405" t="s">
        <v>10434</v>
      </c>
      <c r="F845" s="405">
        <v>0</v>
      </c>
      <c r="G845" s="405">
        <v>0</v>
      </c>
      <c r="H845" s="405">
        <v>0</v>
      </c>
      <c r="I845" s="405">
        <v>0</v>
      </c>
      <c r="J845" s="405">
        <v>0</v>
      </c>
      <c r="K845" s="405">
        <v>0</v>
      </c>
      <c r="L845" s="405">
        <v>0</v>
      </c>
      <c r="M845" s="405">
        <v>0</v>
      </c>
    </row>
    <row r="846" spans="1:13">
      <c r="A846" s="405" t="s">
        <v>10435</v>
      </c>
      <c r="B846" s="405" t="s">
        <v>10436</v>
      </c>
      <c r="C846" s="405" t="s">
        <v>37</v>
      </c>
      <c r="D846" s="405" t="s">
        <v>10437</v>
      </c>
      <c r="F846" s="405">
        <v>0</v>
      </c>
      <c r="G846" s="405">
        <v>0</v>
      </c>
      <c r="H846" s="405">
        <v>0</v>
      </c>
      <c r="I846" s="405">
        <v>0</v>
      </c>
      <c r="J846" s="405">
        <v>0</v>
      </c>
      <c r="K846" s="405">
        <v>0</v>
      </c>
      <c r="L846" s="405">
        <v>0</v>
      </c>
      <c r="M846" s="405">
        <v>0</v>
      </c>
    </row>
    <row r="847" spans="1:13">
      <c r="A847" s="405" t="s">
        <v>10438</v>
      </c>
      <c r="B847" s="405" t="s">
        <v>10439</v>
      </c>
      <c r="C847" s="405" t="s">
        <v>37</v>
      </c>
      <c r="D847" s="405" t="s">
        <v>10440</v>
      </c>
      <c r="F847" s="405">
        <v>0</v>
      </c>
      <c r="G847" s="405">
        <v>0</v>
      </c>
      <c r="H847" s="405">
        <v>0</v>
      </c>
      <c r="I847" s="405">
        <v>0</v>
      </c>
      <c r="J847" s="405">
        <v>0</v>
      </c>
      <c r="K847" s="405">
        <v>0</v>
      </c>
      <c r="L847" s="405">
        <v>0</v>
      </c>
      <c r="M847" s="405">
        <v>0</v>
      </c>
    </row>
    <row r="848" spans="1:13">
      <c r="A848" s="405" t="s">
        <v>10441</v>
      </c>
      <c r="B848" s="405" t="s">
        <v>10442</v>
      </c>
      <c r="C848" s="405" t="s">
        <v>37</v>
      </c>
      <c r="D848" s="405" t="s">
        <v>10443</v>
      </c>
      <c r="F848" s="405">
        <v>0</v>
      </c>
      <c r="G848" s="405">
        <v>0</v>
      </c>
      <c r="H848" s="405">
        <v>0</v>
      </c>
      <c r="I848" s="405">
        <v>0</v>
      </c>
      <c r="J848" s="405">
        <v>0</v>
      </c>
      <c r="K848" s="405">
        <v>0</v>
      </c>
      <c r="L848" s="405">
        <v>0</v>
      </c>
      <c r="M848" s="405">
        <v>0</v>
      </c>
    </row>
    <row r="849" spans="1:13">
      <c r="A849" s="405" t="s">
        <v>10444</v>
      </c>
      <c r="B849" s="405" t="s">
        <v>3968</v>
      </c>
      <c r="C849" s="405" t="s">
        <v>37</v>
      </c>
      <c r="D849" s="405" t="s">
        <v>10445</v>
      </c>
      <c r="F849" s="405">
        <v>0</v>
      </c>
      <c r="G849" s="405">
        <v>0</v>
      </c>
      <c r="H849" s="405">
        <v>0</v>
      </c>
      <c r="I849" s="405">
        <v>0</v>
      </c>
      <c r="J849" s="405">
        <v>0</v>
      </c>
      <c r="K849" s="405">
        <v>0</v>
      </c>
      <c r="L849" s="405">
        <v>0</v>
      </c>
      <c r="M849" s="405">
        <v>0</v>
      </c>
    </row>
    <row r="850" spans="1:13">
      <c r="A850" s="405" t="s">
        <v>10446</v>
      </c>
      <c r="B850" s="405">
        <v>10.230700000000001</v>
      </c>
      <c r="C850" s="405" t="s">
        <v>37</v>
      </c>
      <c r="D850" s="405" t="s">
        <v>10447</v>
      </c>
      <c r="F850" s="405">
        <v>0</v>
      </c>
      <c r="G850" s="405">
        <v>1</v>
      </c>
      <c r="H850" s="405">
        <v>2</v>
      </c>
      <c r="I850" s="405">
        <v>1</v>
      </c>
      <c r="J850" s="405">
        <v>2</v>
      </c>
      <c r="K850" s="405">
        <v>6</v>
      </c>
      <c r="L850" s="405">
        <v>6</v>
      </c>
      <c r="M850" s="405">
        <v>0</v>
      </c>
    </row>
    <row r="851" spans="1:13">
      <c r="A851" s="405" t="s">
        <v>10448</v>
      </c>
      <c r="B851" s="405">
        <v>10.230700000000001</v>
      </c>
      <c r="C851" s="405" t="s">
        <v>37</v>
      </c>
      <c r="D851" s="405" t="s">
        <v>10449</v>
      </c>
      <c r="F851" s="405">
        <v>0</v>
      </c>
      <c r="G851" s="405">
        <v>0</v>
      </c>
      <c r="H851" s="405">
        <v>3</v>
      </c>
      <c r="I851" s="405">
        <v>0</v>
      </c>
      <c r="J851" s="405">
        <v>0</v>
      </c>
      <c r="K851" s="405">
        <v>3</v>
      </c>
      <c r="L851" s="405">
        <v>1</v>
      </c>
      <c r="M851" s="405">
        <v>2</v>
      </c>
    </row>
    <row r="852" spans="1:13">
      <c r="A852" s="405" t="s">
        <v>10450</v>
      </c>
      <c r="B852" s="405" t="s">
        <v>10451</v>
      </c>
      <c r="C852" s="405" t="s">
        <v>37</v>
      </c>
      <c r="D852" s="405" t="s">
        <v>10452</v>
      </c>
      <c r="E852" s="405" t="s">
        <v>10453</v>
      </c>
      <c r="F852" s="405">
        <v>0</v>
      </c>
      <c r="G852" s="405">
        <v>0</v>
      </c>
      <c r="H852" s="405">
        <v>1</v>
      </c>
      <c r="I852" s="405">
        <v>3</v>
      </c>
      <c r="J852" s="405">
        <v>0</v>
      </c>
      <c r="K852" s="405">
        <v>4</v>
      </c>
      <c r="L852" s="405">
        <v>3</v>
      </c>
      <c r="M852" s="405">
        <v>1</v>
      </c>
    </row>
    <row r="853" spans="1:13">
      <c r="A853" s="405" t="s">
        <v>10454</v>
      </c>
      <c r="B853" s="405" t="s">
        <v>9422</v>
      </c>
      <c r="C853" s="405" t="s">
        <v>37</v>
      </c>
      <c r="D853" s="405" t="s">
        <v>10455</v>
      </c>
      <c r="E853" s="405" t="s">
        <v>10456</v>
      </c>
      <c r="F853" s="405">
        <v>0</v>
      </c>
      <c r="G853" s="405">
        <v>0</v>
      </c>
      <c r="H853" s="405">
        <v>0</v>
      </c>
      <c r="I853" s="405">
        <v>0</v>
      </c>
      <c r="J853" s="405">
        <v>0</v>
      </c>
      <c r="K853" s="405">
        <v>0</v>
      </c>
      <c r="L853" s="405">
        <v>0</v>
      </c>
      <c r="M853" s="405">
        <v>0</v>
      </c>
    </row>
    <row r="854" spans="1:13">
      <c r="A854" s="405" t="s">
        <v>10457</v>
      </c>
      <c r="B854" s="405" t="s">
        <v>10458</v>
      </c>
      <c r="C854" s="405" t="s">
        <v>37</v>
      </c>
      <c r="D854" s="405" t="s">
        <v>10459</v>
      </c>
      <c r="F854" s="405">
        <v>0</v>
      </c>
      <c r="G854" s="405">
        <v>0</v>
      </c>
      <c r="H854" s="405">
        <v>0</v>
      </c>
      <c r="I854" s="405">
        <v>0</v>
      </c>
      <c r="J854" s="405">
        <v>0</v>
      </c>
      <c r="K854" s="405">
        <v>0</v>
      </c>
      <c r="L854" s="405">
        <v>0</v>
      </c>
      <c r="M854" s="405">
        <v>0</v>
      </c>
    </row>
    <row r="855" spans="1:13">
      <c r="A855" s="405" t="s">
        <v>10460</v>
      </c>
      <c r="B855" s="405" t="s">
        <v>10461</v>
      </c>
      <c r="C855" s="405" t="s">
        <v>37</v>
      </c>
      <c r="D855" s="405" t="s">
        <v>10462</v>
      </c>
      <c r="E855" s="405" t="s">
        <v>10463</v>
      </c>
      <c r="F855" s="405">
        <v>0</v>
      </c>
      <c r="G855" s="405">
        <v>0</v>
      </c>
      <c r="H855" s="405">
        <v>0</v>
      </c>
      <c r="I855" s="405">
        <v>0</v>
      </c>
      <c r="J855" s="405">
        <v>0</v>
      </c>
      <c r="K855" s="405">
        <v>0</v>
      </c>
      <c r="L855" s="405">
        <v>0</v>
      </c>
      <c r="M855" s="405">
        <v>0</v>
      </c>
    </row>
    <row r="856" spans="1:13">
      <c r="A856" s="405" t="s">
        <v>10464</v>
      </c>
      <c r="B856" s="405" t="s">
        <v>10465</v>
      </c>
      <c r="C856" s="405" t="s">
        <v>37</v>
      </c>
      <c r="D856" s="405" t="s">
        <v>10466</v>
      </c>
      <c r="F856" s="405">
        <v>0</v>
      </c>
      <c r="G856" s="405">
        <v>0</v>
      </c>
      <c r="H856" s="405">
        <v>0</v>
      </c>
      <c r="I856" s="405">
        <v>0</v>
      </c>
      <c r="J856" s="405">
        <v>0</v>
      </c>
      <c r="K856" s="405">
        <v>0</v>
      </c>
      <c r="L856" s="405">
        <v>0</v>
      </c>
      <c r="M856" s="405">
        <v>0</v>
      </c>
    </row>
    <row r="857" spans="1:13">
      <c r="A857" s="405" t="s">
        <v>7705</v>
      </c>
      <c r="B857" s="405" t="s">
        <v>3912</v>
      </c>
      <c r="C857" s="405" t="s">
        <v>37</v>
      </c>
      <c r="D857" s="405" t="s">
        <v>7706</v>
      </c>
      <c r="E857" s="405" t="s">
        <v>7707</v>
      </c>
      <c r="F857" s="405">
        <v>0</v>
      </c>
      <c r="G857" s="405">
        <v>0</v>
      </c>
      <c r="H857" s="405">
        <v>0</v>
      </c>
      <c r="I857" s="405">
        <v>0</v>
      </c>
      <c r="J857" s="405">
        <v>0</v>
      </c>
      <c r="K857" s="405">
        <v>0</v>
      </c>
      <c r="L857" s="405">
        <v>0</v>
      </c>
      <c r="M857" s="405">
        <v>0</v>
      </c>
    </row>
    <row r="858" spans="1:13">
      <c r="A858" s="405" t="s">
        <v>10467</v>
      </c>
      <c r="B858" s="405" t="s">
        <v>10468</v>
      </c>
      <c r="C858" s="405" t="s">
        <v>37</v>
      </c>
      <c r="D858" s="405" t="s">
        <v>10469</v>
      </c>
      <c r="E858" s="405" t="s">
        <v>10470</v>
      </c>
      <c r="F858" s="405">
        <v>0</v>
      </c>
      <c r="G858" s="405">
        <v>0</v>
      </c>
      <c r="H858" s="405">
        <v>0</v>
      </c>
      <c r="I858" s="405">
        <v>0</v>
      </c>
      <c r="J858" s="405">
        <v>0</v>
      </c>
      <c r="K858" s="405">
        <v>0</v>
      </c>
      <c r="L858" s="405">
        <v>0</v>
      </c>
      <c r="M858" s="405">
        <v>0</v>
      </c>
    </row>
    <row r="859" spans="1:13">
      <c r="A859" s="405" t="s">
        <v>10471</v>
      </c>
      <c r="B859" s="405" t="s">
        <v>10472</v>
      </c>
      <c r="C859" s="405" t="s">
        <v>37</v>
      </c>
      <c r="D859" s="405" t="s">
        <v>10473</v>
      </c>
      <c r="F859" s="405">
        <v>0</v>
      </c>
      <c r="G859" s="405">
        <v>0</v>
      </c>
      <c r="H859" s="405">
        <v>0</v>
      </c>
      <c r="I859" s="405">
        <v>0</v>
      </c>
      <c r="J859" s="405">
        <v>0</v>
      </c>
      <c r="K859" s="405">
        <v>0</v>
      </c>
      <c r="L859" s="405">
        <v>0</v>
      </c>
      <c r="M859" s="405">
        <v>0</v>
      </c>
    </row>
    <row r="860" spans="1:13">
      <c r="A860" s="405" t="s">
        <v>10474</v>
      </c>
      <c r="B860" s="405" t="s">
        <v>10475</v>
      </c>
      <c r="C860" s="405" t="s">
        <v>37</v>
      </c>
      <c r="D860" s="405" t="s">
        <v>10476</v>
      </c>
      <c r="F860" s="405">
        <v>0</v>
      </c>
      <c r="G860" s="405">
        <v>0</v>
      </c>
      <c r="H860" s="405">
        <v>0</v>
      </c>
      <c r="I860" s="405">
        <v>0</v>
      </c>
      <c r="J860" s="405">
        <v>0</v>
      </c>
      <c r="K860" s="405">
        <v>0</v>
      </c>
      <c r="L860" s="405">
        <v>0</v>
      </c>
      <c r="M860" s="405">
        <v>0</v>
      </c>
    </row>
    <row r="861" spans="1:13">
      <c r="A861" s="405" t="s">
        <v>10477</v>
      </c>
      <c r="B861" s="405" t="s">
        <v>10478</v>
      </c>
      <c r="C861" s="405" t="s">
        <v>37</v>
      </c>
      <c r="D861" s="405" t="s">
        <v>10479</v>
      </c>
      <c r="F861" s="405">
        <v>0</v>
      </c>
      <c r="G861" s="405">
        <v>0</v>
      </c>
      <c r="H861" s="405">
        <v>0</v>
      </c>
      <c r="I861" s="405">
        <v>0</v>
      </c>
      <c r="J861" s="405">
        <v>0</v>
      </c>
      <c r="K861" s="405">
        <v>0</v>
      </c>
      <c r="L861" s="405">
        <v>0</v>
      </c>
      <c r="M861" s="405">
        <v>0</v>
      </c>
    </row>
    <row r="862" spans="1:13">
      <c r="A862" s="405" t="s">
        <v>10480</v>
      </c>
      <c r="B862" s="405" t="s">
        <v>10481</v>
      </c>
      <c r="C862" s="405" t="s">
        <v>37</v>
      </c>
      <c r="D862" s="405" t="s">
        <v>10482</v>
      </c>
      <c r="F862" s="405">
        <v>0</v>
      </c>
      <c r="G862" s="405">
        <v>0</v>
      </c>
      <c r="H862" s="405">
        <v>0</v>
      </c>
      <c r="I862" s="405">
        <v>0</v>
      </c>
      <c r="J862" s="405">
        <v>0</v>
      </c>
      <c r="K862" s="405">
        <v>0</v>
      </c>
      <c r="L862" s="405">
        <v>0</v>
      </c>
      <c r="M862" s="405">
        <v>0</v>
      </c>
    </row>
    <row r="863" spans="1:13">
      <c r="A863" s="405" t="s">
        <v>10483</v>
      </c>
      <c r="B863" s="405" t="s">
        <v>10484</v>
      </c>
      <c r="C863" s="405" t="s">
        <v>37</v>
      </c>
      <c r="D863" s="405" t="s">
        <v>10485</v>
      </c>
      <c r="F863" s="405">
        <v>0</v>
      </c>
      <c r="G863" s="405">
        <v>0</v>
      </c>
      <c r="H863" s="405">
        <v>0</v>
      </c>
      <c r="I863" s="405">
        <v>0</v>
      </c>
      <c r="J863" s="405">
        <v>0</v>
      </c>
      <c r="K863" s="405">
        <v>0</v>
      </c>
      <c r="L863" s="405">
        <v>0</v>
      </c>
      <c r="M863" s="405">
        <v>0</v>
      </c>
    </row>
    <row r="864" spans="1:13">
      <c r="A864" s="405" t="s">
        <v>10486</v>
      </c>
      <c r="B864" s="405" t="s">
        <v>10487</v>
      </c>
      <c r="C864" s="405" t="s">
        <v>37</v>
      </c>
      <c r="D864" s="405" t="s">
        <v>10488</v>
      </c>
      <c r="F864" s="405">
        <v>0</v>
      </c>
      <c r="G864" s="405">
        <v>0</v>
      </c>
      <c r="H864" s="405">
        <v>0</v>
      </c>
      <c r="I864" s="405">
        <v>0</v>
      </c>
      <c r="J864" s="405">
        <v>0</v>
      </c>
      <c r="K864" s="405">
        <v>0</v>
      </c>
      <c r="L864" s="405">
        <v>0</v>
      </c>
      <c r="M864" s="405">
        <v>0</v>
      </c>
    </row>
    <row r="865" spans="1:13">
      <c r="A865" s="405" t="s">
        <v>7708</v>
      </c>
      <c r="B865" s="405" t="s">
        <v>10489</v>
      </c>
      <c r="C865" s="405" t="s">
        <v>37</v>
      </c>
      <c r="D865" s="405" t="s">
        <v>7710</v>
      </c>
      <c r="F865" s="405">
        <v>0</v>
      </c>
      <c r="G865" s="405">
        <v>0</v>
      </c>
      <c r="H865" s="405">
        <v>0</v>
      </c>
      <c r="I865" s="405">
        <v>8</v>
      </c>
      <c r="J865" s="405">
        <v>0</v>
      </c>
      <c r="K865" s="405">
        <v>8</v>
      </c>
      <c r="L865" s="405">
        <v>6</v>
      </c>
      <c r="M865" s="405">
        <v>2</v>
      </c>
    </row>
    <row r="866" spans="1:13">
      <c r="A866" s="405" t="s">
        <v>10490</v>
      </c>
      <c r="B866" s="405" t="s">
        <v>10491</v>
      </c>
      <c r="C866" s="405" t="s">
        <v>37</v>
      </c>
      <c r="D866" s="405" t="s">
        <v>10492</v>
      </c>
      <c r="E866" s="405" t="s">
        <v>10493</v>
      </c>
      <c r="F866" s="405">
        <v>1</v>
      </c>
      <c r="G866" s="405">
        <v>0</v>
      </c>
      <c r="H866" s="405">
        <v>0</v>
      </c>
      <c r="I866" s="405">
        <v>3</v>
      </c>
      <c r="J866" s="405">
        <v>3</v>
      </c>
      <c r="K866" s="405">
        <v>7</v>
      </c>
      <c r="L866" s="405">
        <v>5</v>
      </c>
      <c r="M866" s="405">
        <v>2</v>
      </c>
    </row>
    <row r="867" spans="1:13">
      <c r="A867" s="405" t="s">
        <v>10494</v>
      </c>
      <c r="B867" s="405" t="s">
        <v>10495</v>
      </c>
      <c r="C867" s="405" t="s">
        <v>37</v>
      </c>
      <c r="D867" s="405" t="s">
        <v>10496</v>
      </c>
      <c r="E867" s="405" t="s">
        <v>10497</v>
      </c>
      <c r="F867" s="405">
        <v>0</v>
      </c>
      <c r="G867" s="405">
        <v>0</v>
      </c>
      <c r="H867" s="405">
        <v>0</v>
      </c>
      <c r="I867" s="405">
        <v>0</v>
      </c>
      <c r="J867" s="405">
        <v>0</v>
      </c>
      <c r="K867" s="405">
        <v>0</v>
      </c>
      <c r="L867" s="405">
        <v>0</v>
      </c>
      <c r="M867" s="405">
        <v>0</v>
      </c>
    </row>
    <row r="868" spans="1:13">
      <c r="A868" s="405" t="s">
        <v>10498</v>
      </c>
      <c r="B868" s="405" t="s">
        <v>8679</v>
      </c>
      <c r="C868" s="405" t="s">
        <v>37</v>
      </c>
      <c r="D868" s="405" t="s">
        <v>10499</v>
      </c>
      <c r="E868" s="405" t="s">
        <v>10500</v>
      </c>
      <c r="F868" s="405">
        <v>0</v>
      </c>
      <c r="G868" s="405">
        <v>0</v>
      </c>
      <c r="H868" s="405">
        <v>2</v>
      </c>
      <c r="I868" s="405">
        <v>3</v>
      </c>
      <c r="J868" s="405">
        <v>4</v>
      </c>
      <c r="K868" s="405">
        <v>9</v>
      </c>
      <c r="L868" s="405">
        <v>5</v>
      </c>
      <c r="M868" s="405">
        <v>4</v>
      </c>
    </row>
    <row r="869" spans="1:13">
      <c r="A869" s="405" t="s">
        <v>10501</v>
      </c>
      <c r="B869" s="405" t="s">
        <v>10502</v>
      </c>
      <c r="C869" s="405" t="s">
        <v>37</v>
      </c>
      <c r="D869" s="405" t="s">
        <v>10503</v>
      </c>
      <c r="E869" s="405" t="s">
        <v>10504</v>
      </c>
      <c r="F869" s="405">
        <v>0</v>
      </c>
      <c r="G869" s="405">
        <v>0</v>
      </c>
      <c r="H869" s="405">
        <v>0</v>
      </c>
      <c r="I869" s="405">
        <v>0</v>
      </c>
      <c r="J869" s="405">
        <v>0</v>
      </c>
      <c r="K869" s="405">
        <v>0</v>
      </c>
      <c r="L869" s="405">
        <v>0</v>
      </c>
      <c r="M869" s="405">
        <v>0</v>
      </c>
    </row>
    <row r="870" spans="1:13">
      <c r="A870" s="405" t="s">
        <v>10505</v>
      </c>
      <c r="B870" s="405" t="s">
        <v>4003</v>
      </c>
      <c r="C870" s="405" t="s">
        <v>37</v>
      </c>
      <c r="D870" s="405" t="s">
        <v>10506</v>
      </c>
      <c r="E870" s="405" t="s">
        <v>10507</v>
      </c>
      <c r="F870" s="405">
        <v>0</v>
      </c>
      <c r="G870" s="405">
        <v>0</v>
      </c>
      <c r="H870" s="405">
        <v>0</v>
      </c>
      <c r="I870" s="405">
        <v>0</v>
      </c>
      <c r="J870" s="405">
        <v>0</v>
      </c>
      <c r="K870" s="405">
        <v>0</v>
      </c>
      <c r="L870" s="405">
        <v>0</v>
      </c>
      <c r="M870" s="405">
        <v>0</v>
      </c>
    </row>
    <row r="871" spans="1:13">
      <c r="A871" s="405" t="s">
        <v>10508</v>
      </c>
      <c r="B871" s="405" t="s">
        <v>8679</v>
      </c>
      <c r="C871" s="405" t="s">
        <v>37</v>
      </c>
      <c r="D871" s="405" t="s">
        <v>10509</v>
      </c>
      <c r="E871" s="405" t="s">
        <v>10510</v>
      </c>
      <c r="F871" s="405">
        <v>0</v>
      </c>
      <c r="G871" s="405">
        <v>0</v>
      </c>
      <c r="H871" s="405">
        <v>0</v>
      </c>
      <c r="I871" s="405">
        <v>0</v>
      </c>
      <c r="J871" s="405">
        <v>0</v>
      </c>
      <c r="K871" s="405">
        <v>0</v>
      </c>
      <c r="L871" s="405">
        <v>0</v>
      </c>
      <c r="M871" s="405">
        <v>0</v>
      </c>
    </row>
    <row r="872" spans="1:13">
      <c r="A872" s="405" t="s">
        <v>10511</v>
      </c>
      <c r="B872" s="405" t="s">
        <v>10512</v>
      </c>
      <c r="C872" s="405" t="s">
        <v>37</v>
      </c>
      <c r="D872" s="405" t="s">
        <v>10513</v>
      </c>
      <c r="E872" s="405" t="s">
        <v>10514</v>
      </c>
      <c r="F872" s="405">
        <v>0</v>
      </c>
      <c r="G872" s="405">
        <v>0</v>
      </c>
      <c r="H872" s="405">
        <v>0</v>
      </c>
      <c r="I872" s="405">
        <v>0</v>
      </c>
      <c r="J872" s="405">
        <v>0</v>
      </c>
      <c r="K872" s="405">
        <v>0</v>
      </c>
      <c r="L872" s="405">
        <v>0</v>
      </c>
      <c r="M872" s="405">
        <v>0</v>
      </c>
    </row>
    <row r="873" spans="1:13">
      <c r="A873" s="405" t="s">
        <v>10515</v>
      </c>
      <c r="B873" s="405" t="s">
        <v>8647</v>
      </c>
      <c r="C873" s="405" t="s">
        <v>37</v>
      </c>
      <c r="D873" s="405" t="s">
        <v>10516</v>
      </c>
      <c r="E873" s="405" t="s">
        <v>10517</v>
      </c>
      <c r="F873" s="405">
        <v>0</v>
      </c>
      <c r="G873" s="405">
        <v>0</v>
      </c>
      <c r="H873" s="405">
        <v>0</v>
      </c>
      <c r="I873" s="405">
        <v>0</v>
      </c>
      <c r="J873" s="405">
        <v>0</v>
      </c>
      <c r="K873" s="405">
        <v>0</v>
      </c>
      <c r="L873" s="405">
        <v>0</v>
      </c>
      <c r="M873" s="405">
        <v>0</v>
      </c>
    </row>
    <row r="874" spans="1:13">
      <c r="A874" s="405" t="s">
        <v>10518</v>
      </c>
      <c r="B874" s="405" t="s">
        <v>10518</v>
      </c>
      <c r="C874" s="405" t="s">
        <v>37</v>
      </c>
      <c r="D874" s="405" t="s">
        <v>10519</v>
      </c>
      <c r="F874" s="405">
        <v>0</v>
      </c>
      <c r="G874" s="405">
        <v>0</v>
      </c>
      <c r="H874" s="405">
        <v>0</v>
      </c>
      <c r="I874" s="405">
        <v>0</v>
      </c>
      <c r="J874" s="405">
        <v>0</v>
      </c>
      <c r="K874" s="405">
        <v>0</v>
      </c>
      <c r="L874" s="405">
        <v>0</v>
      </c>
      <c r="M874" s="405">
        <v>0</v>
      </c>
    </row>
    <row r="875" spans="1:13">
      <c r="A875" s="405" t="s">
        <v>4385</v>
      </c>
      <c r="B875" s="405" t="s">
        <v>4113</v>
      </c>
      <c r="C875" s="405" t="s">
        <v>37</v>
      </c>
      <c r="D875" s="405" t="s">
        <v>4389</v>
      </c>
      <c r="E875" s="405" t="s">
        <v>4390</v>
      </c>
      <c r="F875" s="405">
        <v>0</v>
      </c>
      <c r="G875" s="405">
        <v>0</v>
      </c>
      <c r="H875" s="405">
        <v>0</v>
      </c>
      <c r="I875" s="405">
        <v>0</v>
      </c>
      <c r="J875" s="405">
        <v>0</v>
      </c>
      <c r="K875" s="405">
        <v>0</v>
      </c>
      <c r="L875" s="405">
        <v>0</v>
      </c>
      <c r="M875" s="405">
        <v>0</v>
      </c>
    </row>
    <row r="876" spans="1:13">
      <c r="A876" s="405" t="s">
        <v>7718</v>
      </c>
      <c r="B876" s="405" t="s">
        <v>7183</v>
      </c>
      <c r="C876" s="405" t="s">
        <v>37</v>
      </c>
      <c r="D876" s="405" t="s">
        <v>7719</v>
      </c>
      <c r="E876" s="405" t="s">
        <v>7720</v>
      </c>
      <c r="F876" s="405">
        <v>0</v>
      </c>
      <c r="G876" s="405">
        <v>0</v>
      </c>
      <c r="H876" s="405">
        <v>0</v>
      </c>
      <c r="I876" s="405">
        <v>0</v>
      </c>
      <c r="J876" s="405">
        <v>0</v>
      </c>
      <c r="K876" s="405">
        <v>0</v>
      </c>
      <c r="L876" s="405">
        <v>0</v>
      </c>
      <c r="M876" s="405">
        <v>0</v>
      </c>
    </row>
    <row r="877" spans="1:13">
      <c r="A877" s="405" t="s">
        <v>10520</v>
      </c>
      <c r="B877" s="405" t="s">
        <v>10502</v>
      </c>
      <c r="C877" s="405" t="s">
        <v>37</v>
      </c>
      <c r="D877" s="405" t="s">
        <v>10521</v>
      </c>
      <c r="E877" s="405" t="s">
        <v>10522</v>
      </c>
      <c r="F877" s="405">
        <v>0</v>
      </c>
      <c r="G877" s="405">
        <v>0</v>
      </c>
      <c r="H877" s="405">
        <v>0</v>
      </c>
      <c r="I877" s="405">
        <v>0</v>
      </c>
      <c r="J877" s="405">
        <v>0</v>
      </c>
      <c r="K877" s="405">
        <v>0</v>
      </c>
      <c r="L877" s="405">
        <v>0</v>
      </c>
      <c r="M877" s="405">
        <v>0</v>
      </c>
    </row>
    <row r="878" spans="1:13">
      <c r="A878" s="405" t="s">
        <v>10523</v>
      </c>
      <c r="B878" s="405" t="s">
        <v>128</v>
      </c>
      <c r="C878" s="405" t="s">
        <v>37</v>
      </c>
      <c r="D878" s="405" t="s">
        <v>10524</v>
      </c>
      <c r="E878" s="405" t="s">
        <v>10525</v>
      </c>
      <c r="F878" s="405">
        <v>2</v>
      </c>
      <c r="G878" s="405">
        <v>6</v>
      </c>
      <c r="H878" s="405">
        <v>12</v>
      </c>
      <c r="I878" s="405">
        <v>1</v>
      </c>
      <c r="J878" s="405">
        <v>2</v>
      </c>
      <c r="K878" s="405">
        <v>23</v>
      </c>
      <c r="L878" s="405">
        <v>11</v>
      </c>
      <c r="M878" s="405">
        <v>12</v>
      </c>
    </row>
    <row r="879" spans="1:13">
      <c r="A879" s="405" t="s">
        <v>10526</v>
      </c>
      <c r="B879" s="405" t="s">
        <v>3891</v>
      </c>
      <c r="C879" s="405" t="s">
        <v>37</v>
      </c>
      <c r="D879" s="405" t="s">
        <v>10527</v>
      </c>
      <c r="E879" s="405" t="s">
        <v>10528</v>
      </c>
      <c r="F879" s="405">
        <v>0</v>
      </c>
      <c r="G879" s="405">
        <v>0</v>
      </c>
      <c r="H879" s="405">
        <v>0</v>
      </c>
      <c r="I879" s="405">
        <v>0</v>
      </c>
      <c r="J879" s="405">
        <v>0</v>
      </c>
      <c r="K879" s="405">
        <v>0</v>
      </c>
      <c r="L879" s="405">
        <v>0</v>
      </c>
      <c r="M879" s="405">
        <v>0</v>
      </c>
    </row>
    <row r="880" spans="1:13">
      <c r="A880" s="405" t="s">
        <v>10529</v>
      </c>
      <c r="B880" s="405" t="s">
        <v>128</v>
      </c>
      <c r="C880" s="405" t="s">
        <v>37</v>
      </c>
      <c r="D880" s="405" t="s">
        <v>10530</v>
      </c>
      <c r="E880" s="405" t="s">
        <v>10531</v>
      </c>
      <c r="F880" s="405">
        <v>1</v>
      </c>
      <c r="G880" s="405">
        <v>0</v>
      </c>
      <c r="H880" s="405">
        <v>0</v>
      </c>
      <c r="I880" s="405">
        <v>0</v>
      </c>
      <c r="J880" s="405">
        <v>0</v>
      </c>
      <c r="K880" s="405">
        <v>1</v>
      </c>
      <c r="L880" s="405">
        <v>1</v>
      </c>
      <c r="M880" s="405">
        <v>0</v>
      </c>
    </row>
    <row r="881" spans="1:13">
      <c r="A881" s="405" t="s">
        <v>10532</v>
      </c>
      <c r="B881" s="405" t="s">
        <v>4638</v>
      </c>
      <c r="C881" s="405" t="s">
        <v>37</v>
      </c>
      <c r="D881" s="405" t="s">
        <v>4641</v>
      </c>
      <c r="E881" s="405" t="s">
        <v>10533</v>
      </c>
      <c r="F881" s="405">
        <v>0</v>
      </c>
      <c r="G881" s="405">
        <v>0</v>
      </c>
      <c r="H881" s="405">
        <v>0</v>
      </c>
      <c r="I881" s="405">
        <v>0</v>
      </c>
      <c r="J881" s="405">
        <v>0</v>
      </c>
      <c r="K881" s="405">
        <v>0</v>
      </c>
      <c r="L881" s="405">
        <v>0</v>
      </c>
      <c r="M881" s="405">
        <v>0</v>
      </c>
    </row>
    <row r="882" spans="1:13">
      <c r="A882" s="405" t="s">
        <v>10534</v>
      </c>
      <c r="B882" s="405" t="s">
        <v>8664</v>
      </c>
      <c r="C882" s="405" t="s">
        <v>37</v>
      </c>
      <c r="D882" s="405" t="s">
        <v>10535</v>
      </c>
      <c r="F882" s="405">
        <v>0</v>
      </c>
      <c r="G882" s="405">
        <v>0</v>
      </c>
      <c r="H882" s="405">
        <v>0</v>
      </c>
      <c r="I882" s="405">
        <v>0</v>
      </c>
      <c r="J882" s="405">
        <v>0</v>
      </c>
      <c r="K882" s="405">
        <v>0</v>
      </c>
      <c r="L882" s="405">
        <v>0</v>
      </c>
      <c r="M882" s="405">
        <v>0</v>
      </c>
    </row>
    <row r="883" spans="1:13">
      <c r="A883" s="405" t="s">
        <v>10536</v>
      </c>
      <c r="B883" s="405" t="s">
        <v>8625</v>
      </c>
      <c r="C883" s="405" t="s">
        <v>37</v>
      </c>
      <c r="D883" s="405" t="s">
        <v>10537</v>
      </c>
      <c r="F883" s="405">
        <v>0</v>
      </c>
      <c r="G883" s="405">
        <v>0</v>
      </c>
      <c r="H883" s="405">
        <v>0</v>
      </c>
      <c r="I883" s="405">
        <v>0</v>
      </c>
      <c r="J883" s="405">
        <v>0</v>
      </c>
      <c r="K883" s="405">
        <v>0</v>
      </c>
      <c r="L883" s="405">
        <v>0</v>
      </c>
      <c r="M883" s="405">
        <v>0</v>
      </c>
    </row>
    <row r="884" spans="1:13">
      <c r="A884" s="405" t="s">
        <v>10538</v>
      </c>
      <c r="B884" s="405" t="s">
        <v>8647</v>
      </c>
      <c r="C884" s="405" t="s">
        <v>37</v>
      </c>
      <c r="D884" s="405" t="s">
        <v>10539</v>
      </c>
      <c r="E884" s="405" t="s">
        <v>10540</v>
      </c>
      <c r="F884" s="405">
        <v>0</v>
      </c>
      <c r="G884" s="405">
        <v>0</v>
      </c>
      <c r="H884" s="405">
        <v>0</v>
      </c>
      <c r="I884" s="405">
        <v>0</v>
      </c>
      <c r="J884" s="405">
        <v>0</v>
      </c>
      <c r="K884" s="405">
        <v>0</v>
      </c>
      <c r="L884" s="405">
        <v>0</v>
      </c>
      <c r="M884" s="405">
        <v>0</v>
      </c>
    </row>
    <row r="885" spans="1:13">
      <c r="A885" s="405" t="s">
        <v>10541</v>
      </c>
      <c r="B885" s="405" t="s">
        <v>10542</v>
      </c>
      <c r="C885" s="405" t="s">
        <v>37</v>
      </c>
      <c r="D885" s="405" t="s">
        <v>10543</v>
      </c>
      <c r="F885" s="405">
        <v>1</v>
      </c>
      <c r="G885" s="405">
        <v>15</v>
      </c>
      <c r="H885" s="405">
        <v>11</v>
      </c>
      <c r="I885" s="405">
        <v>8</v>
      </c>
      <c r="J885" s="405">
        <v>5</v>
      </c>
      <c r="K885" s="405">
        <v>40</v>
      </c>
      <c r="L885" s="405">
        <v>23</v>
      </c>
      <c r="M885" s="405">
        <v>17</v>
      </c>
    </row>
    <row r="886" spans="1:13">
      <c r="A886" s="405" t="s">
        <v>10544</v>
      </c>
      <c r="B886" s="405" t="s">
        <v>8679</v>
      </c>
      <c r="C886" s="405" t="s">
        <v>37</v>
      </c>
      <c r="D886" s="405" t="s">
        <v>10545</v>
      </c>
      <c r="E886" s="405" t="s">
        <v>10546</v>
      </c>
      <c r="F886" s="405">
        <v>0</v>
      </c>
      <c r="G886" s="405">
        <v>0</v>
      </c>
      <c r="H886" s="405">
        <v>0</v>
      </c>
      <c r="I886" s="405">
        <v>0</v>
      </c>
      <c r="J886" s="405">
        <v>0</v>
      </c>
      <c r="K886" s="405">
        <v>0</v>
      </c>
      <c r="L886" s="405">
        <v>0</v>
      </c>
      <c r="M886" s="405">
        <v>0</v>
      </c>
    </row>
    <row r="887" spans="1:13">
      <c r="A887" s="405" t="s">
        <v>10547</v>
      </c>
      <c r="B887" s="405" t="s">
        <v>10548</v>
      </c>
      <c r="C887" s="405" t="s">
        <v>37</v>
      </c>
      <c r="D887" s="405" t="s">
        <v>10549</v>
      </c>
      <c r="F887" s="405">
        <v>0</v>
      </c>
      <c r="G887" s="405">
        <v>0</v>
      </c>
      <c r="H887" s="405">
        <v>0</v>
      </c>
      <c r="I887" s="405">
        <v>0</v>
      </c>
      <c r="J887" s="405">
        <v>0</v>
      </c>
      <c r="K887" s="405">
        <v>0</v>
      </c>
      <c r="L887" s="405">
        <v>0</v>
      </c>
      <c r="M887" s="405">
        <v>0</v>
      </c>
    </row>
    <row r="888" spans="1:13">
      <c r="A888" s="405" t="s">
        <v>10550</v>
      </c>
      <c r="B888" s="405" t="s">
        <v>9029</v>
      </c>
      <c r="C888" s="405" t="s">
        <v>37</v>
      </c>
      <c r="D888" s="405" t="s">
        <v>10551</v>
      </c>
      <c r="E888" s="405" t="s">
        <v>10552</v>
      </c>
      <c r="F888" s="405">
        <v>0</v>
      </c>
      <c r="G888" s="405">
        <v>0</v>
      </c>
      <c r="H888" s="405">
        <v>0</v>
      </c>
      <c r="I888" s="405">
        <v>0</v>
      </c>
      <c r="J888" s="405">
        <v>0</v>
      </c>
      <c r="K888" s="405">
        <v>0</v>
      </c>
      <c r="L888" s="405">
        <v>0</v>
      </c>
      <c r="M888" s="405">
        <v>0</v>
      </c>
    </row>
    <row r="889" spans="1:13">
      <c r="A889" s="405" t="s">
        <v>10553</v>
      </c>
      <c r="B889" s="405" t="s">
        <v>3994</v>
      </c>
      <c r="C889" s="405" t="s">
        <v>37</v>
      </c>
      <c r="D889" s="405" t="s">
        <v>10554</v>
      </c>
      <c r="E889" s="405" t="s">
        <v>10555</v>
      </c>
      <c r="F889" s="405">
        <v>0</v>
      </c>
      <c r="G889" s="405">
        <v>0</v>
      </c>
      <c r="H889" s="405">
        <v>0</v>
      </c>
      <c r="I889" s="405">
        <v>0</v>
      </c>
      <c r="J889" s="405">
        <v>0</v>
      </c>
      <c r="K889" s="405">
        <v>0</v>
      </c>
      <c r="L889" s="405">
        <v>0</v>
      </c>
      <c r="M889" s="405">
        <v>0</v>
      </c>
    </row>
    <row r="890" spans="1:13">
      <c r="A890" s="405" t="s">
        <v>10556</v>
      </c>
      <c r="B890" s="405" t="s">
        <v>10557</v>
      </c>
      <c r="C890" s="405" t="s">
        <v>37</v>
      </c>
      <c r="D890" s="405" t="s">
        <v>10558</v>
      </c>
      <c r="F890" s="405">
        <v>0</v>
      </c>
      <c r="G890" s="405">
        <v>0</v>
      </c>
      <c r="H890" s="405">
        <v>0</v>
      </c>
      <c r="I890" s="405">
        <v>0</v>
      </c>
      <c r="J890" s="405">
        <v>0</v>
      </c>
      <c r="K890" s="405">
        <v>0</v>
      </c>
      <c r="L890" s="405">
        <v>0</v>
      </c>
      <c r="M890" s="405">
        <v>0</v>
      </c>
    </row>
    <row r="891" spans="1:13">
      <c r="A891" s="405" t="s">
        <v>7724</v>
      </c>
      <c r="B891" s="405" t="s">
        <v>3912</v>
      </c>
      <c r="C891" s="405" t="s">
        <v>37</v>
      </c>
      <c r="D891" s="405" t="s">
        <v>7725</v>
      </c>
      <c r="E891" s="405" t="s">
        <v>7726</v>
      </c>
      <c r="F891" s="405">
        <v>0</v>
      </c>
      <c r="G891" s="405">
        <v>0</v>
      </c>
      <c r="H891" s="405">
        <v>0</v>
      </c>
      <c r="I891" s="405">
        <v>0</v>
      </c>
      <c r="J891" s="405">
        <v>0</v>
      </c>
      <c r="K891" s="405">
        <v>0</v>
      </c>
      <c r="L891" s="405">
        <v>0</v>
      </c>
      <c r="M891" s="405">
        <v>0</v>
      </c>
    </row>
    <row r="892" spans="1:13">
      <c r="A892" s="405" t="s">
        <v>10559</v>
      </c>
      <c r="B892" s="405" t="s">
        <v>8647</v>
      </c>
      <c r="C892" s="405" t="s">
        <v>37</v>
      </c>
      <c r="D892" s="405" t="s">
        <v>10560</v>
      </c>
      <c r="E892" s="405" t="s">
        <v>10561</v>
      </c>
      <c r="F892" s="405">
        <v>0</v>
      </c>
      <c r="G892" s="405">
        <v>0</v>
      </c>
      <c r="H892" s="405">
        <v>0</v>
      </c>
      <c r="I892" s="405">
        <v>0</v>
      </c>
      <c r="J892" s="405">
        <v>0</v>
      </c>
      <c r="K892" s="405">
        <v>0</v>
      </c>
      <c r="L892" s="405">
        <v>0</v>
      </c>
      <c r="M892" s="405">
        <v>0</v>
      </c>
    </row>
    <row r="893" spans="1:13">
      <c r="A893" s="405" t="s">
        <v>10562</v>
      </c>
      <c r="B893" s="405" t="s">
        <v>8647</v>
      </c>
      <c r="C893" s="405" t="s">
        <v>37</v>
      </c>
      <c r="D893" s="405" t="s">
        <v>10563</v>
      </c>
      <c r="E893" s="405" t="s">
        <v>10564</v>
      </c>
      <c r="F893" s="405">
        <v>0</v>
      </c>
      <c r="G893" s="405">
        <v>0</v>
      </c>
      <c r="H893" s="405">
        <v>0</v>
      </c>
      <c r="I893" s="405">
        <v>0</v>
      </c>
      <c r="J893" s="405">
        <v>0</v>
      </c>
      <c r="K893" s="405">
        <v>0</v>
      </c>
      <c r="L893" s="405">
        <v>0</v>
      </c>
      <c r="M893" s="405">
        <v>0</v>
      </c>
    </row>
    <row r="894" spans="1:13">
      <c r="A894" s="405" t="s">
        <v>10565</v>
      </c>
      <c r="B894" s="405" t="s">
        <v>8647</v>
      </c>
      <c r="C894" s="405" t="s">
        <v>37</v>
      </c>
      <c r="D894" s="405" t="s">
        <v>10566</v>
      </c>
      <c r="E894" s="405" t="s">
        <v>10567</v>
      </c>
      <c r="F894" s="405">
        <v>0</v>
      </c>
      <c r="G894" s="405">
        <v>0</v>
      </c>
      <c r="H894" s="405">
        <v>0</v>
      </c>
      <c r="I894" s="405">
        <v>0</v>
      </c>
      <c r="J894" s="405">
        <v>0</v>
      </c>
      <c r="K894" s="405">
        <v>0</v>
      </c>
      <c r="L894" s="405">
        <v>0</v>
      </c>
      <c r="M894" s="405">
        <v>0</v>
      </c>
    </row>
    <row r="895" spans="1:13">
      <c r="A895" s="405" t="s">
        <v>10568</v>
      </c>
      <c r="B895" s="405" t="s">
        <v>3994</v>
      </c>
      <c r="C895" s="405" t="s">
        <v>37</v>
      </c>
      <c r="D895" s="405" t="s">
        <v>10569</v>
      </c>
      <c r="E895" s="405" t="s">
        <v>10570</v>
      </c>
      <c r="F895" s="405">
        <v>0</v>
      </c>
      <c r="G895" s="405">
        <v>0</v>
      </c>
      <c r="H895" s="405">
        <v>0</v>
      </c>
      <c r="I895" s="405">
        <v>0</v>
      </c>
      <c r="J895" s="405">
        <v>0</v>
      </c>
      <c r="K895" s="405">
        <v>0</v>
      </c>
      <c r="L895" s="405">
        <v>0</v>
      </c>
      <c r="M895" s="405">
        <v>0</v>
      </c>
    </row>
    <row r="896" spans="1:13">
      <c r="A896" s="405" t="s">
        <v>10571</v>
      </c>
      <c r="B896" s="405" t="s">
        <v>3891</v>
      </c>
      <c r="C896" s="405" t="s">
        <v>37</v>
      </c>
      <c r="D896" s="405" t="s">
        <v>10572</v>
      </c>
      <c r="E896" s="405" t="s">
        <v>10573</v>
      </c>
      <c r="F896" s="405">
        <v>0</v>
      </c>
      <c r="G896" s="405">
        <v>0</v>
      </c>
      <c r="H896" s="405">
        <v>3</v>
      </c>
      <c r="I896" s="405">
        <v>1</v>
      </c>
      <c r="J896" s="405">
        <v>0</v>
      </c>
      <c r="K896" s="405">
        <v>4</v>
      </c>
      <c r="L896" s="405">
        <v>3</v>
      </c>
      <c r="M896" s="405">
        <v>1</v>
      </c>
    </row>
    <row r="897" spans="1:13">
      <c r="A897" s="405" t="s">
        <v>10574</v>
      </c>
      <c r="B897" s="405" t="s">
        <v>10575</v>
      </c>
      <c r="C897" s="405" t="s">
        <v>37</v>
      </c>
      <c r="D897" s="405" t="s">
        <v>10576</v>
      </c>
      <c r="F897" s="405">
        <v>0</v>
      </c>
      <c r="G897" s="405">
        <v>0</v>
      </c>
      <c r="H897" s="405">
        <v>0</v>
      </c>
      <c r="I897" s="405">
        <v>0</v>
      </c>
      <c r="J897" s="405">
        <v>0</v>
      </c>
      <c r="K897" s="405">
        <v>0</v>
      </c>
      <c r="L897" s="405">
        <v>0</v>
      </c>
      <c r="M897" s="405">
        <v>0</v>
      </c>
    </row>
    <row r="898" spans="1:13">
      <c r="A898" s="405" t="s">
        <v>10577</v>
      </c>
      <c r="B898" s="405" t="s">
        <v>8679</v>
      </c>
      <c r="C898" s="405" t="s">
        <v>37</v>
      </c>
      <c r="D898" s="405" t="s">
        <v>10578</v>
      </c>
      <c r="E898" s="405" t="s">
        <v>10579</v>
      </c>
      <c r="F898" s="405">
        <v>0</v>
      </c>
      <c r="G898" s="405">
        <v>0</v>
      </c>
      <c r="H898" s="405">
        <v>2</v>
      </c>
      <c r="I898" s="405">
        <v>2</v>
      </c>
      <c r="J898" s="405">
        <v>1</v>
      </c>
      <c r="K898" s="405">
        <v>5</v>
      </c>
      <c r="L898" s="405">
        <v>4</v>
      </c>
      <c r="M898" s="405">
        <v>1</v>
      </c>
    </row>
    <row r="899" spans="1:13">
      <c r="A899" s="405" t="s">
        <v>10580</v>
      </c>
      <c r="B899" s="405" t="s">
        <v>3994</v>
      </c>
      <c r="C899" s="405" t="s">
        <v>37</v>
      </c>
      <c r="D899" s="405" t="s">
        <v>10581</v>
      </c>
      <c r="F899" s="405">
        <v>0</v>
      </c>
      <c r="G899" s="405">
        <v>0</v>
      </c>
      <c r="H899" s="405">
        <v>0</v>
      </c>
      <c r="I899" s="405">
        <v>0</v>
      </c>
      <c r="J899" s="405">
        <v>0</v>
      </c>
      <c r="K899" s="405">
        <v>0</v>
      </c>
      <c r="L899" s="405">
        <v>0</v>
      </c>
      <c r="M899" s="405">
        <v>0</v>
      </c>
    </row>
    <row r="900" spans="1:13">
      <c r="A900" s="405" t="s">
        <v>10582</v>
      </c>
      <c r="B900" s="405" t="s">
        <v>8647</v>
      </c>
      <c r="C900" s="405" t="s">
        <v>37</v>
      </c>
      <c r="D900" s="405" t="s">
        <v>10583</v>
      </c>
      <c r="E900" s="405" t="s">
        <v>10584</v>
      </c>
      <c r="F900" s="405">
        <v>0</v>
      </c>
      <c r="G900" s="405">
        <v>0</v>
      </c>
      <c r="H900" s="405">
        <v>0</v>
      </c>
      <c r="I900" s="405">
        <v>0</v>
      </c>
      <c r="J900" s="405">
        <v>0</v>
      </c>
      <c r="K900" s="405">
        <v>0</v>
      </c>
      <c r="L900" s="405">
        <v>0</v>
      </c>
      <c r="M900" s="405">
        <v>0</v>
      </c>
    </row>
    <row r="901" spans="1:13">
      <c r="A901" s="405" t="s">
        <v>10585</v>
      </c>
      <c r="B901" s="405" t="s">
        <v>3994</v>
      </c>
      <c r="C901" s="405" t="s">
        <v>37</v>
      </c>
      <c r="D901" s="405" t="s">
        <v>10586</v>
      </c>
      <c r="E901" s="405" t="s">
        <v>10587</v>
      </c>
      <c r="F901" s="405">
        <v>0</v>
      </c>
      <c r="G901" s="405">
        <v>0</v>
      </c>
      <c r="H901" s="405">
        <v>0</v>
      </c>
      <c r="I901" s="405">
        <v>0</v>
      </c>
      <c r="J901" s="405">
        <v>0</v>
      </c>
      <c r="K901" s="405">
        <v>0</v>
      </c>
      <c r="L901" s="405">
        <v>0</v>
      </c>
      <c r="M901" s="405">
        <v>0</v>
      </c>
    </row>
    <row r="902" spans="1:13">
      <c r="A902" s="405" t="s">
        <v>10588</v>
      </c>
      <c r="B902" s="405" t="s">
        <v>10589</v>
      </c>
      <c r="C902" s="405" t="s">
        <v>37</v>
      </c>
      <c r="D902" s="405" t="s">
        <v>10590</v>
      </c>
      <c r="F902" s="405">
        <v>0</v>
      </c>
      <c r="G902" s="405">
        <v>0</v>
      </c>
      <c r="H902" s="405">
        <v>0</v>
      </c>
      <c r="I902" s="405">
        <v>0</v>
      </c>
      <c r="J902" s="405">
        <v>0</v>
      </c>
      <c r="K902" s="405">
        <v>0</v>
      </c>
      <c r="L902" s="405">
        <v>0</v>
      </c>
      <c r="M902" s="405">
        <v>0</v>
      </c>
    </row>
    <row r="903" spans="1:13">
      <c r="A903" s="405" t="s">
        <v>10591</v>
      </c>
      <c r="B903" s="405" t="s">
        <v>8647</v>
      </c>
      <c r="C903" s="405" t="s">
        <v>37</v>
      </c>
      <c r="D903" s="405" t="s">
        <v>10592</v>
      </c>
      <c r="E903" s="405" t="s">
        <v>10593</v>
      </c>
      <c r="F903" s="405">
        <v>0</v>
      </c>
      <c r="G903" s="405">
        <v>0</v>
      </c>
      <c r="H903" s="405">
        <v>0</v>
      </c>
      <c r="I903" s="405">
        <v>0</v>
      </c>
      <c r="J903" s="405">
        <v>0</v>
      </c>
      <c r="K903" s="405">
        <v>0</v>
      </c>
      <c r="L903" s="405">
        <v>0</v>
      </c>
      <c r="M903" s="405">
        <v>0</v>
      </c>
    </row>
    <row r="904" spans="1:13">
      <c r="A904" s="405" t="s">
        <v>10594</v>
      </c>
      <c r="B904" s="405" t="s">
        <v>10595</v>
      </c>
      <c r="C904" s="405" t="s">
        <v>37</v>
      </c>
      <c r="D904" s="405" t="s">
        <v>10596</v>
      </c>
      <c r="F904" s="405">
        <v>0</v>
      </c>
      <c r="G904" s="405">
        <v>0</v>
      </c>
      <c r="H904" s="405">
        <v>0</v>
      </c>
      <c r="I904" s="405">
        <v>0</v>
      </c>
      <c r="J904" s="405">
        <v>0</v>
      </c>
      <c r="K904" s="405">
        <v>0</v>
      </c>
      <c r="L904" s="405">
        <v>0</v>
      </c>
      <c r="M904" s="405">
        <v>0</v>
      </c>
    </row>
    <row r="905" spans="1:13">
      <c r="A905" s="405" t="s">
        <v>10597</v>
      </c>
      <c r="B905" s="405" t="s">
        <v>3891</v>
      </c>
      <c r="C905" s="405" t="s">
        <v>37</v>
      </c>
      <c r="D905" s="405" t="s">
        <v>10598</v>
      </c>
      <c r="E905" s="405" t="s">
        <v>10599</v>
      </c>
      <c r="F905" s="405">
        <v>0</v>
      </c>
      <c r="G905" s="405">
        <v>0</v>
      </c>
      <c r="H905" s="405">
        <v>0</v>
      </c>
      <c r="I905" s="405">
        <v>0</v>
      </c>
      <c r="J905" s="405">
        <v>0</v>
      </c>
      <c r="K905" s="405">
        <v>0</v>
      </c>
      <c r="L905" s="405">
        <v>0</v>
      </c>
      <c r="M905" s="405">
        <v>0</v>
      </c>
    </row>
    <row r="906" spans="1:13">
      <c r="A906" s="405" t="s">
        <v>10600</v>
      </c>
      <c r="B906" s="405" t="s">
        <v>3891</v>
      </c>
      <c r="C906" s="405" t="s">
        <v>37</v>
      </c>
      <c r="D906" s="405" t="s">
        <v>10601</v>
      </c>
      <c r="F906" s="405">
        <v>0</v>
      </c>
      <c r="G906" s="405">
        <v>0</v>
      </c>
      <c r="H906" s="405">
        <v>0</v>
      </c>
      <c r="I906" s="405">
        <v>0</v>
      </c>
      <c r="J906" s="405">
        <v>0</v>
      </c>
      <c r="K906" s="405">
        <v>0</v>
      </c>
      <c r="L906" s="405">
        <v>0</v>
      </c>
      <c r="M906" s="405">
        <v>0</v>
      </c>
    </row>
    <row r="907" spans="1:13">
      <c r="A907" s="405" t="s">
        <v>10602</v>
      </c>
      <c r="B907" s="405" t="s">
        <v>8590</v>
      </c>
      <c r="C907" s="405" t="s">
        <v>37</v>
      </c>
      <c r="D907" s="405" t="s">
        <v>10603</v>
      </c>
      <c r="E907" s="405" t="s">
        <v>10604</v>
      </c>
      <c r="F907" s="405">
        <v>0</v>
      </c>
      <c r="G907" s="405">
        <v>0</v>
      </c>
      <c r="H907" s="405">
        <v>0</v>
      </c>
      <c r="I907" s="405">
        <v>0</v>
      </c>
      <c r="J907" s="405">
        <v>0</v>
      </c>
      <c r="K907" s="405">
        <v>0</v>
      </c>
      <c r="L907" s="405">
        <v>0</v>
      </c>
      <c r="M907" s="405">
        <v>0</v>
      </c>
    </row>
    <row r="908" spans="1:13">
      <c r="A908" s="405" t="s">
        <v>10605</v>
      </c>
      <c r="B908" s="405" t="s">
        <v>8782</v>
      </c>
      <c r="C908" s="405" t="s">
        <v>37</v>
      </c>
      <c r="D908" s="405" t="s">
        <v>10606</v>
      </c>
      <c r="E908" s="405" t="s">
        <v>10607</v>
      </c>
      <c r="F908" s="405">
        <v>0</v>
      </c>
      <c r="G908" s="405">
        <v>0</v>
      </c>
      <c r="H908" s="405">
        <v>0</v>
      </c>
      <c r="I908" s="405">
        <v>0</v>
      </c>
      <c r="J908" s="405">
        <v>0</v>
      </c>
      <c r="K908" s="405">
        <v>0</v>
      </c>
      <c r="L908" s="405">
        <v>0</v>
      </c>
      <c r="M908" s="405">
        <v>0</v>
      </c>
    </row>
    <row r="909" spans="1:13">
      <c r="A909" s="405" t="s">
        <v>10608</v>
      </c>
      <c r="B909" s="405" t="s">
        <v>10461</v>
      </c>
      <c r="C909" s="405" t="s">
        <v>37</v>
      </c>
      <c r="D909" s="405" t="s">
        <v>10609</v>
      </c>
      <c r="E909" s="405" t="s">
        <v>10610</v>
      </c>
      <c r="F909" s="405">
        <v>1</v>
      </c>
      <c r="G909" s="405">
        <v>0</v>
      </c>
      <c r="H909" s="405">
        <v>0</v>
      </c>
      <c r="I909" s="405">
        <v>1</v>
      </c>
      <c r="J909" s="405">
        <v>0</v>
      </c>
      <c r="K909" s="405">
        <v>2</v>
      </c>
      <c r="L909" s="405">
        <v>1</v>
      </c>
      <c r="M909" s="405">
        <v>1</v>
      </c>
    </row>
    <row r="910" spans="1:13">
      <c r="A910" s="405" t="s">
        <v>7727</v>
      </c>
      <c r="B910" s="405" t="s">
        <v>3891</v>
      </c>
      <c r="C910" s="405" t="s">
        <v>37</v>
      </c>
      <c r="D910" s="405" t="s">
        <v>7728</v>
      </c>
      <c r="E910" s="405" t="s">
        <v>7729</v>
      </c>
      <c r="F910" s="405">
        <v>3</v>
      </c>
      <c r="G910" s="405">
        <v>2</v>
      </c>
      <c r="H910" s="405">
        <v>4</v>
      </c>
      <c r="I910" s="405">
        <v>7</v>
      </c>
      <c r="J910" s="405">
        <v>2</v>
      </c>
      <c r="K910" s="405">
        <v>18</v>
      </c>
      <c r="L910" s="405">
        <v>14</v>
      </c>
      <c r="M910" s="405">
        <v>4</v>
      </c>
    </row>
    <row r="911" spans="1:13">
      <c r="A911" s="405" t="s">
        <v>10611</v>
      </c>
      <c r="B911" s="405" t="s">
        <v>10612</v>
      </c>
      <c r="C911" s="405" t="s">
        <v>37</v>
      </c>
      <c r="D911" s="405" t="s">
        <v>10613</v>
      </c>
      <c r="E911" s="405" t="s">
        <v>10614</v>
      </c>
      <c r="F911" s="405">
        <v>0</v>
      </c>
      <c r="G911" s="405">
        <v>2</v>
      </c>
      <c r="H911" s="405">
        <v>2</v>
      </c>
      <c r="I911" s="405">
        <v>3</v>
      </c>
      <c r="J911" s="405">
        <v>0</v>
      </c>
      <c r="K911" s="405">
        <v>7</v>
      </c>
      <c r="L911" s="405">
        <v>7</v>
      </c>
      <c r="M911" s="405">
        <v>0</v>
      </c>
    </row>
    <row r="912" spans="1:13">
      <c r="A912" s="405" t="s">
        <v>10615</v>
      </c>
      <c r="B912" s="405" t="s">
        <v>8625</v>
      </c>
      <c r="C912" s="405" t="s">
        <v>37</v>
      </c>
      <c r="D912" s="405" t="s">
        <v>3094</v>
      </c>
      <c r="F912" s="405">
        <v>5</v>
      </c>
      <c r="G912" s="405">
        <v>13</v>
      </c>
      <c r="H912" s="405">
        <v>19</v>
      </c>
      <c r="I912" s="405">
        <v>4</v>
      </c>
      <c r="J912" s="405">
        <v>5</v>
      </c>
      <c r="K912" s="405">
        <v>46</v>
      </c>
      <c r="L912" s="405">
        <v>36</v>
      </c>
      <c r="M912" s="405">
        <v>10</v>
      </c>
    </row>
    <row r="913" spans="1:13">
      <c r="A913" s="405" t="s">
        <v>10616</v>
      </c>
      <c r="B913" s="405" t="s">
        <v>8647</v>
      </c>
      <c r="C913" s="405" t="s">
        <v>37</v>
      </c>
      <c r="D913" s="405" t="s">
        <v>10617</v>
      </c>
      <c r="E913" s="405" t="s">
        <v>10618</v>
      </c>
      <c r="F913" s="405">
        <v>0</v>
      </c>
      <c r="G913" s="405">
        <v>0</v>
      </c>
      <c r="H913" s="405">
        <v>0</v>
      </c>
      <c r="I913" s="405">
        <v>0</v>
      </c>
      <c r="J913" s="405">
        <v>0</v>
      </c>
      <c r="K913" s="405">
        <v>0</v>
      </c>
      <c r="L913" s="405">
        <v>0</v>
      </c>
      <c r="M913" s="405">
        <v>0</v>
      </c>
    </row>
    <row r="914" spans="1:13">
      <c r="A914" s="405" t="s">
        <v>10619</v>
      </c>
      <c r="B914" s="405" t="s">
        <v>10589</v>
      </c>
      <c r="C914" s="405" t="s">
        <v>37</v>
      </c>
      <c r="D914" s="405" t="s">
        <v>10620</v>
      </c>
      <c r="F914" s="405">
        <v>0</v>
      </c>
      <c r="G914" s="405">
        <v>0</v>
      </c>
      <c r="H914" s="405">
        <v>0</v>
      </c>
      <c r="I914" s="405">
        <v>0</v>
      </c>
      <c r="J914" s="405">
        <v>0</v>
      </c>
      <c r="K914" s="405">
        <v>0</v>
      </c>
      <c r="L914" s="405">
        <v>0</v>
      </c>
      <c r="M914" s="405">
        <v>0</v>
      </c>
    </row>
    <row r="915" spans="1:13">
      <c r="A915" s="405" t="s">
        <v>10621</v>
      </c>
      <c r="B915" s="405" t="s">
        <v>8579</v>
      </c>
      <c r="C915" s="405" t="s">
        <v>37</v>
      </c>
      <c r="D915" s="405" t="s">
        <v>10622</v>
      </c>
      <c r="E915" s="405" t="s">
        <v>10623</v>
      </c>
      <c r="F915" s="405">
        <v>0</v>
      </c>
      <c r="G915" s="405">
        <v>0</v>
      </c>
      <c r="H915" s="405">
        <v>0</v>
      </c>
      <c r="I915" s="405">
        <v>0</v>
      </c>
      <c r="J915" s="405">
        <v>0</v>
      </c>
      <c r="K915" s="405">
        <v>0</v>
      </c>
      <c r="L915" s="405">
        <v>0</v>
      </c>
      <c r="M915" s="405">
        <v>0</v>
      </c>
    </row>
    <row r="916" spans="1:13">
      <c r="A916" s="405" t="s">
        <v>10624</v>
      </c>
      <c r="B916" s="405" t="s">
        <v>10625</v>
      </c>
      <c r="C916" s="405" t="s">
        <v>37</v>
      </c>
      <c r="D916" s="405" t="s">
        <v>10626</v>
      </c>
      <c r="F916" s="405">
        <v>7</v>
      </c>
      <c r="G916" s="405">
        <v>14</v>
      </c>
      <c r="H916" s="405">
        <v>8</v>
      </c>
      <c r="I916" s="405">
        <v>17</v>
      </c>
      <c r="J916" s="405">
        <v>11</v>
      </c>
      <c r="K916" s="405">
        <v>57</v>
      </c>
      <c r="L916" s="405">
        <v>43</v>
      </c>
      <c r="M916" s="405">
        <v>14</v>
      </c>
    </row>
    <row r="917" spans="1:13">
      <c r="A917" s="405" t="s">
        <v>2527</v>
      </c>
      <c r="B917" s="405" t="s">
        <v>7145</v>
      </c>
      <c r="C917" s="405" t="s">
        <v>37</v>
      </c>
      <c r="D917" s="405" t="s">
        <v>2528</v>
      </c>
      <c r="E917" s="405" t="s">
        <v>2529</v>
      </c>
      <c r="F917" s="405">
        <v>0</v>
      </c>
      <c r="G917" s="405">
        <v>1</v>
      </c>
      <c r="H917" s="405">
        <v>4</v>
      </c>
      <c r="I917" s="405">
        <v>7</v>
      </c>
      <c r="J917" s="405">
        <v>0</v>
      </c>
      <c r="K917" s="405">
        <v>12</v>
      </c>
      <c r="L917" s="405">
        <v>7</v>
      </c>
      <c r="M917" s="405">
        <v>5</v>
      </c>
    </row>
    <row r="918" spans="1:13">
      <c r="A918" s="405" t="s">
        <v>10627</v>
      </c>
      <c r="B918" s="405" t="s">
        <v>10628</v>
      </c>
      <c r="C918" s="405" t="s">
        <v>37</v>
      </c>
      <c r="D918" s="405" t="s">
        <v>10629</v>
      </c>
      <c r="E918" s="405" t="s">
        <v>10630</v>
      </c>
      <c r="F918" s="405">
        <v>0</v>
      </c>
      <c r="G918" s="405">
        <v>0</v>
      </c>
      <c r="H918" s="405">
        <v>0</v>
      </c>
      <c r="I918" s="405">
        <v>0</v>
      </c>
      <c r="J918" s="405">
        <v>0</v>
      </c>
      <c r="K918" s="405">
        <v>0</v>
      </c>
      <c r="L918" s="405">
        <v>0</v>
      </c>
      <c r="M918" s="405">
        <v>0</v>
      </c>
    </row>
    <row r="919" spans="1:13">
      <c r="A919" s="405" t="s">
        <v>10631</v>
      </c>
      <c r="B919" s="405" t="s">
        <v>10632</v>
      </c>
      <c r="C919" s="405" t="s">
        <v>37</v>
      </c>
      <c r="D919" s="405" t="s">
        <v>10633</v>
      </c>
      <c r="E919" s="405" t="s">
        <v>10634</v>
      </c>
      <c r="F919" s="405">
        <v>0</v>
      </c>
      <c r="G919" s="405">
        <v>0</v>
      </c>
      <c r="H919" s="405">
        <v>1</v>
      </c>
      <c r="I919" s="405">
        <v>0</v>
      </c>
      <c r="J919" s="405">
        <v>0</v>
      </c>
      <c r="K919" s="405">
        <v>1</v>
      </c>
      <c r="L919" s="405">
        <v>1</v>
      </c>
      <c r="M919" s="405">
        <v>0</v>
      </c>
    </row>
    <row r="920" spans="1:13">
      <c r="A920" s="405" t="s">
        <v>10635</v>
      </c>
      <c r="B920" s="405" t="s">
        <v>3994</v>
      </c>
      <c r="C920" s="405" t="s">
        <v>37</v>
      </c>
      <c r="D920" s="405" t="s">
        <v>10636</v>
      </c>
      <c r="F920" s="405">
        <v>0</v>
      </c>
      <c r="G920" s="405">
        <v>0</v>
      </c>
      <c r="H920" s="405">
        <v>0</v>
      </c>
      <c r="I920" s="405">
        <v>0</v>
      </c>
      <c r="J920" s="405">
        <v>0</v>
      </c>
      <c r="K920" s="405">
        <v>0</v>
      </c>
      <c r="L920" s="405">
        <v>0</v>
      </c>
      <c r="M920" s="405">
        <v>0</v>
      </c>
    </row>
    <row r="921" spans="1:13">
      <c r="A921" s="405" t="s">
        <v>10637</v>
      </c>
      <c r="B921" s="405" t="s">
        <v>128</v>
      </c>
      <c r="C921" s="405" t="s">
        <v>37</v>
      </c>
      <c r="D921" s="405" t="s">
        <v>10638</v>
      </c>
      <c r="E921" s="405" t="s">
        <v>10639</v>
      </c>
      <c r="F921" s="405">
        <v>0</v>
      </c>
      <c r="G921" s="405">
        <v>2</v>
      </c>
      <c r="H921" s="405">
        <v>2</v>
      </c>
      <c r="I921" s="405">
        <v>5</v>
      </c>
      <c r="J921" s="405">
        <v>0</v>
      </c>
      <c r="K921" s="405">
        <v>9</v>
      </c>
      <c r="L921" s="405">
        <v>6</v>
      </c>
      <c r="M921" s="405">
        <v>3</v>
      </c>
    </row>
    <row r="922" spans="1:13">
      <c r="A922" s="405" t="s">
        <v>10640</v>
      </c>
      <c r="B922" s="405" t="s">
        <v>128</v>
      </c>
      <c r="C922" s="405" t="s">
        <v>37</v>
      </c>
      <c r="D922" s="405" t="s">
        <v>10641</v>
      </c>
      <c r="E922" s="405" t="s">
        <v>10642</v>
      </c>
      <c r="F922" s="405">
        <v>1</v>
      </c>
      <c r="G922" s="405">
        <v>0</v>
      </c>
      <c r="H922" s="405">
        <v>13</v>
      </c>
      <c r="I922" s="405">
        <v>0</v>
      </c>
      <c r="J922" s="405">
        <v>0</v>
      </c>
      <c r="K922" s="405">
        <v>14</v>
      </c>
      <c r="L922" s="405">
        <v>11</v>
      </c>
      <c r="M922" s="405">
        <v>3</v>
      </c>
    </row>
    <row r="923" spans="1:13">
      <c r="A923" s="405" t="s">
        <v>10643</v>
      </c>
      <c r="B923" s="405" t="s">
        <v>10644</v>
      </c>
      <c r="C923" s="405" t="s">
        <v>37</v>
      </c>
      <c r="D923" s="405" t="s">
        <v>10645</v>
      </c>
      <c r="E923" s="405" t="s">
        <v>10646</v>
      </c>
      <c r="F923" s="405">
        <v>0</v>
      </c>
      <c r="G923" s="405">
        <v>0</v>
      </c>
      <c r="H923" s="405">
        <v>0</v>
      </c>
      <c r="I923" s="405">
        <v>0</v>
      </c>
      <c r="J923" s="405">
        <v>0</v>
      </c>
      <c r="K923" s="405">
        <v>0</v>
      </c>
      <c r="L923" s="405">
        <v>0</v>
      </c>
      <c r="M923" s="405">
        <v>0</v>
      </c>
    </row>
    <row r="924" spans="1:13">
      <c r="A924" s="405" t="s">
        <v>10647</v>
      </c>
      <c r="B924" s="405" t="s">
        <v>10648</v>
      </c>
      <c r="C924" s="405" t="s">
        <v>37</v>
      </c>
      <c r="D924" s="405" t="s">
        <v>10649</v>
      </c>
      <c r="F924" s="405">
        <v>0</v>
      </c>
      <c r="G924" s="405">
        <v>0</v>
      </c>
      <c r="H924" s="405">
        <v>0</v>
      </c>
      <c r="I924" s="405">
        <v>0</v>
      </c>
      <c r="J924" s="405">
        <v>0</v>
      </c>
      <c r="K924" s="405">
        <v>0</v>
      </c>
      <c r="L924" s="405">
        <v>0</v>
      </c>
      <c r="M924" s="405">
        <v>0</v>
      </c>
    </row>
    <row r="925" spans="1:13">
      <c r="A925" s="405" t="s">
        <v>10650</v>
      </c>
      <c r="B925" s="405" t="s">
        <v>128</v>
      </c>
      <c r="C925" s="405" t="s">
        <v>37</v>
      </c>
      <c r="D925" s="405" t="s">
        <v>10651</v>
      </c>
      <c r="E925" s="405" t="s">
        <v>10652</v>
      </c>
      <c r="F925" s="405">
        <v>0</v>
      </c>
      <c r="G925" s="405">
        <v>1</v>
      </c>
      <c r="H925" s="405">
        <v>0</v>
      </c>
      <c r="I925" s="405">
        <v>0</v>
      </c>
      <c r="J925" s="405">
        <v>0</v>
      </c>
      <c r="K925" s="405">
        <v>1</v>
      </c>
      <c r="L925" s="405">
        <v>1</v>
      </c>
      <c r="M925" s="405">
        <v>0</v>
      </c>
    </row>
    <row r="926" spans="1:13">
      <c r="A926" s="405" t="s">
        <v>10653</v>
      </c>
      <c r="B926" s="405" t="s">
        <v>4321</v>
      </c>
      <c r="C926" s="405" t="s">
        <v>37</v>
      </c>
      <c r="D926" s="405" t="s">
        <v>4533</v>
      </c>
      <c r="E926" s="405" t="s">
        <v>4534</v>
      </c>
      <c r="F926" s="405">
        <v>0</v>
      </c>
      <c r="G926" s="405">
        <v>0</v>
      </c>
      <c r="H926" s="405">
        <v>0</v>
      </c>
      <c r="I926" s="405">
        <v>0</v>
      </c>
      <c r="J926" s="405">
        <v>0</v>
      </c>
      <c r="K926" s="405">
        <v>0</v>
      </c>
      <c r="L926" s="405">
        <v>0</v>
      </c>
      <c r="M926" s="405">
        <v>0</v>
      </c>
    </row>
    <row r="927" spans="1:13">
      <c r="A927" s="405" t="s">
        <v>10654</v>
      </c>
      <c r="B927" s="405" t="s">
        <v>4321</v>
      </c>
      <c r="C927" s="405" t="s">
        <v>37</v>
      </c>
      <c r="D927" s="405" t="s">
        <v>4324</v>
      </c>
      <c r="E927" s="405" t="s">
        <v>4325</v>
      </c>
      <c r="F927" s="405">
        <v>0</v>
      </c>
      <c r="G927" s="405">
        <v>0</v>
      </c>
      <c r="H927" s="405">
        <v>0</v>
      </c>
      <c r="I927" s="405">
        <v>0</v>
      </c>
      <c r="J927" s="405">
        <v>0</v>
      </c>
      <c r="K927" s="405">
        <v>0</v>
      </c>
      <c r="L927" s="405">
        <v>0</v>
      </c>
      <c r="M927" s="405">
        <v>0</v>
      </c>
    </row>
    <row r="928" spans="1:13">
      <c r="A928" s="405" t="s">
        <v>10655</v>
      </c>
      <c r="B928" s="405" t="s">
        <v>10656</v>
      </c>
      <c r="C928" s="405" t="s">
        <v>37</v>
      </c>
      <c r="D928" s="405" t="s">
        <v>10657</v>
      </c>
      <c r="F928" s="405">
        <v>0</v>
      </c>
      <c r="G928" s="405">
        <v>0</v>
      </c>
      <c r="H928" s="405">
        <v>0</v>
      </c>
      <c r="I928" s="405">
        <v>0</v>
      </c>
      <c r="J928" s="405">
        <v>0</v>
      </c>
      <c r="K928" s="405">
        <v>0</v>
      </c>
      <c r="L928" s="405">
        <v>0</v>
      </c>
      <c r="M928" s="405">
        <v>0</v>
      </c>
    </row>
    <row r="929" spans="1:13">
      <c r="A929" s="405" t="s">
        <v>10658</v>
      </c>
      <c r="B929" s="405" t="s">
        <v>10659</v>
      </c>
      <c r="C929" s="405" t="s">
        <v>37</v>
      </c>
      <c r="D929" s="405" t="s">
        <v>10660</v>
      </c>
      <c r="F929" s="405">
        <v>0</v>
      </c>
      <c r="G929" s="405">
        <v>0</v>
      </c>
      <c r="H929" s="405">
        <v>0</v>
      </c>
      <c r="I929" s="405">
        <v>0</v>
      </c>
      <c r="J929" s="405">
        <v>0</v>
      </c>
      <c r="K929" s="405">
        <v>0</v>
      </c>
      <c r="L929" s="405">
        <v>0</v>
      </c>
      <c r="M929" s="405">
        <v>0</v>
      </c>
    </row>
    <row r="930" spans="1:13">
      <c r="A930" s="405" t="s">
        <v>10661</v>
      </c>
      <c r="B930" s="405" t="s">
        <v>4003</v>
      </c>
      <c r="C930" s="405" t="s">
        <v>37</v>
      </c>
      <c r="D930" s="405" t="s">
        <v>10662</v>
      </c>
      <c r="F930" s="405">
        <v>0</v>
      </c>
      <c r="G930" s="405">
        <v>0</v>
      </c>
      <c r="H930" s="405">
        <v>0</v>
      </c>
      <c r="I930" s="405">
        <v>0</v>
      </c>
      <c r="J930" s="405">
        <v>0</v>
      </c>
      <c r="K930" s="405">
        <v>0</v>
      </c>
      <c r="L930" s="405">
        <v>0</v>
      </c>
      <c r="M930" s="405">
        <v>0</v>
      </c>
    </row>
    <row r="931" spans="1:13">
      <c r="A931" s="405" t="s">
        <v>10663</v>
      </c>
      <c r="B931" s="405" t="s">
        <v>10664</v>
      </c>
      <c r="C931" s="405" t="s">
        <v>37</v>
      </c>
      <c r="D931" s="405" t="s">
        <v>10665</v>
      </c>
      <c r="F931" s="405">
        <v>0</v>
      </c>
      <c r="G931" s="405">
        <v>2</v>
      </c>
      <c r="H931" s="405">
        <v>3</v>
      </c>
      <c r="I931" s="405">
        <v>0</v>
      </c>
      <c r="J931" s="405">
        <v>2</v>
      </c>
      <c r="K931" s="405">
        <v>7</v>
      </c>
      <c r="L931" s="405">
        <v>3</v>
      </c>
      <c r="M931" s="405">
        <v>4</v>
      </c>
    </row>
    <row r="932" spans="1:13">
      <c r="A932" s="405" t="s">
        <v>10666</v>
      </c>
      <c r="B932" s="405" t="s">
        <v>10667</v>
      </c>
      <c r="C932" s="405" t="s">
        <v>37</v>
      </c>
      <c r="D932" s="405" t="s">
        <v>10668</v>
      </c>
      <c r="F932" s="405">
        <v>0</v>
      </c>
      <c r="G932" s="405">
        <v>0</v>
      </c>
      <c r="H932" s="405">
        <v>0</v>
      </c>
      <c r="I932" s="405">
        <v>2</v>
      </c>
      <c r="J932" s="405">
        <v>0</v>
      </c>
      <c r="K932" s="405">
        <v>2</v>
      </c>
      <c r="L932" s="405">
        <v>2</v>
      </c>
      <c r="M932" s="405">
        <v>0</v>
      </c>
    </row>
    <row r="933" spans="1:13">
      <c r="A933" s="405" t="s">
        <v>10669</v>
      </c>
      <c r="B933" s="405" t="s">
        <v>7647</v>
      </c>
      <c r="C933" s="405" t="s">
        <v>37</v>
      </c>
      <c r="D933" s="405" t="s">
        <v>10670</v>
      </c>
      <c r="F933" s="405">
        <v>0</v>
      </c>
      <c r="G933" s="405">
        <v>0</v>
      </c>
      <c r="H933" s="405">
        <v>0</v>
      </c>
      <c r="I933" s="405">
        <v>0</v>
      </c>
      <c r="J933" s="405">
        <v>0</v>
      </c>
      <c r="K933" s="405">
        <v>0</v>
      </c>
      <c r="L933" s="405">
        <v>0</v>
      </c>
      <c r="M933" s="405">
        <v>0</v>
      </c>
    </row>
    <row r="934" spans="1:13">
      <c r="A934" s="405" t="s">
        <v>10671</v>
      </c>
      <c r="B934" s="405" t="s">
        <v>10672</v>
      </c>
      <c r="C934" s="405" t="s">
        <v>37</v>
      </c>
      <c r="D934" s="405" t="s">
        <v>10673</v>
      </c>
      <c r="F934" s="405">
        <v>0</v>
      </c>
      <c r="G934" s="405">
        <v>0</v>
      </c>
      <c r="H934" s="405">
        <v>0</v>
      </c>
      <c r="I934" s="405">
        <v>0</v>
      </c>
      <c r="J934" s="405">
        <v>0</v>
      </c>
      <c r="K934" s="405">
        <v>0</v>
      </c>
      <c r="L934" s="405">
        <v>0</v>
      </c>
      <c r="M934" s="405">
        <v>0</v>
      </c>
    </row>
    <row r="935" spans="1:13">
      <c r="A935" s="405" t="s">
        <v>10674</v>
      </c>
      <c r="B935" s="405" t="s">
        <v>10675</v>
      </c>
      <c r="C935" s="405" t="s">
        <v>37</v>
      </c>
      <c r="D935" s="405" t="s">
        <v>10676</v>
      </c>
      <c r="F935" s="405">
        <v>0</v>
      </c>
      <c r="G935" s="405">
        <v>0</v>
      </c>
      <c r="H935" s="405">
        <v>0</v>
      </c>
      <c r="I935" s="405">
        <v>0</v>
      </c>
      <c r="J935" s="405">
        <v>0</v>
      </c>
      <c r="K935" s="405">
        <v>0</v>
      </c>
      <c r="L935" s="405">
        <v>0</v>
      </c>
      <c r="M935" s="405">
        <v>0</v>
      </c>
    </row>
    <row r="936" spans="1:13">
      <c r="A936" s="405" t="s">
        <v>10677</v>
      </c>
      <c r="B936" s="405" t="s">
        <v>10678</v>
      </c>
      <c r="C936" s="405" t="s">
        <v>37</v>
      </c>
      <c r="D936" s="405" t="s">
        <v>10679</v>
      </c>
      <c r="F936" s="405">
        <v>0</v>
      </c>
      <c r="G936" s="405">
        <v>0</v>
      </c>
      <c r="H936" s="405">
        <v>0</v>
      </c>
      <c r="I936" s="405">
        <v>0</v>
      </c>
      <c r="J936" s="405">
        <v>0</v>
      </c>
      <c r="K936" s="405">
        <v>0</v>
      </c>
      <c r="L936" s="405">
        <v>0</v>
      </c>
      <c r="M936" s="405">
        <v>0</v>
      </c>
    </row>
    <row r="937" spans="1:13">
      <c r="A937" s="405" t="s">
        <v>10680</v>
      </c>
      <c r="B937" s="405" t="s">
        <v>10681</v>
      </c>
      <c r="C937" s="405" t="s">
        <v>37</v>
      </c>
      <c r="D937" s="405" t="s">
        <v>10682</v>
      </c>
      <c r="F937" s="405">
        <v>0</v>
      </c>
      <c r="G937" s="405">
        <v>0</v>
      </c>
      <c r="H937" s="405">
        <v>0</v>
      </c>
      <c r="I937" s="405">
        <v>0</v>
      </c>
      <c r="J937" s="405">
        <v>0</v>
      </c>
      <c r="K937" s="405">
        <v>0</v>
      </c>
      <c r="L937" s="405">
        <v>0</v>
      </c>
      <c r="M937" s="405">
        <v>0</v>
      </c>
    </row>
    <row r="938" spans="1:13">
      <c r="A938" s="405" t="s">
        <v>10683</v>
      </c>
      <c r="B938" s="405" t="s">
        <v>10681</v>
      </c>
      <c r="C938" s="405" t="s">
        <v>37</v>
      </c>
      <c r="D938" s="405" t="s">
        <v>10684</v>
      </c>
      <c r="F938" s="405">
        <v>0</v>
      </c>
      <c r="G938" s="405">
        <v>0</v>
      </c>
      <c r="H938" s="405">
        <v>0</v>
      </c>
      <c r="I938" s="405">
        <v>0</v>
      </c>
      <c r="J938" s="405">
        <v>0</v>
      </c>
      <c r="K938" s="405">
        <v>0</v>
      </c>
      <c r="L938" s="405">
        <v>0</v>
      </c>
      <c r="M938" s="405">
        <v>0</v>
      </c>
    </row>
    <row r="939" spans="1:13">
      <c r="A939" s="405" t="s">
        <v>10685</v>
      </c>
      <c r="B939" s="405" t="s">
        <v>10681</v>
      </c>
      <c r="C939" s="405" t="s">
        <v>37</v>
      </c>
      <c r="D939" s="405" t="s">
        <v>10686</v>
      </c>
      <c r="F939" s="405">
        <v>0</v>
      </c>
      <c r="G939" s="405">
        <v>0</v>
      </c>
      <c r="H939" s="405">
        <v>0</v>
      </c>
      <c r="I939" s="405">
        <v>0</v>
      </c>
      <c r="J939" s="405">
        <v>0</v>
      </c>
      <c r="K939" s="405">
        <v>0</v>
      </c>
      <c r="L939" s="405">
        <v>0</v>
      </c>
      <c r="M939" s="405">
        <v>0</v>
      </c>
    </row>
    <row r="940" spans="1:13">
      <c r="A940" s="405" t="s">
        <v>10687</v>
      </c>
      <c r="B940" s="405" t="s">
        <v>10688</v>
      </c>
      <c r="C940" s="405" t="s">
        <v>37</v>
      </c>
      <c r="D940" s="405" t="s">
        <v>10689</v>
      </c>
      <c r="F940" s="405">
        <v>0</v>
      </c>
      <c r="G940" s="405">
        <v>0</v>
      </c>
      <c r="H940" s="405">
        <v>0</v>
      </c>
      <c r="I940" s="405">
        <v>0</v>
      </c>
      <c r="J940" s="405">
        <v>0</v>
      </c>
      <c r="K940" s="405">
        <v>0</v>
      </c>
      <c r="L940" s="405">
        <v>0</v>
      </c>
      <c r="M940" s="405">
        <v>0</v>
      </c>
    </row>
    <row r="941" spans="1:13">
      <c r="A941" s="405" t="s">
        <v>10690</v>
      </c>
      <c r="B941" s="405" t="s">
        <v>9253</v>
      </c>
      <c r="C941" s="405" t="s">
        <v>37</v>
      </c>
      <c r="D941" s="405" t="s">
        <v>10691</v>
      </c>
      <c r="E941" s="405" t="s">
        <v>10692</v>
      </c>
      <c r="F941" s="405">
        <v>0</v>
      </c>
      <c r="G941" s="405">
        <v>0</v>
      </c>
      <c r="H941" s="405">
        <v>0</v>
      </c>
      <c r="I941" s="405">
        <v>0</v>
      </c>
      <c r="J941" s="405">
        <v>0</v>
      </c>
      <c r="K941" s="405">
        <v>0</v>
      </c>
      <c r="L941" s="405">
        <v>0</v>
      </c>
      <c r="M941" s="405">
        <v>0</v>
      </c>
    </row>
    <row r="942" spans="1:13">
      <c r="A942" s="405" t="s">
        <v>10693</v>
      </c>
      <c r="B942" s="405" t="s">
        <v>10694</v>
      </c>
      <c r="C942" s="405" t="s">
        <v>37</v>
      </c>
      <c r="D942" s="405" t="s">
        <v>10695</v>
      </c>
      <c r="F942" s="405">
        <v>0</v>
      </c>
      <c r="G942" s="405">
        <v>0</v>
      </c>
      <c r="H942" s="405">
        <v>0</v>
      </c>
      <c r="I942" s="405">
        <v>0</v>
      </c>
      <c r="J942" s="405">
        <v>0</v>
      </c>
      <c r="K942" s="405">
        <v>0</v>
      </c>
      <c r="L942" s="405">
        <v>0</v>
      </c>
      <c r="M942" s="405">
        <v>0</v>
      </c>
    </row>
    <row r="943" spans="1:13">
      <c r="A943" s="405" t="s">
        <v>10696</v>
      </c>
      <c r="B943" s="405" t="s">
        <v>10681</v>
      </c>
      <c r="C943" s="405" t="s">
        <v>37</v>
      </c>
      <c r="D943" s="405" t="s">
        <v>10697</v>
      </c>
      <c r="F943" s="405">
        <v>0</v>
      </c>
      <c r="G943" s="405">
        <v>0</v>
      </c>
      <c r="H943" s="405">
        <v>0</v>
      </c>
      <c r="I943" s="405">
        <v>0</v>
      </c>
      <c r="J943" s="405">
        <v>0</v>
      </c>
      <c r="K943" s="405">
        <v>0</v>
      </c>
      <c r="L943" s="405">
        <v>0</v>
      </c>
      <c r="M943" s="405">
        <v>0</v>
      </c>
    </row>
    <row r="944" spans="1:13">
      <c r="A944" s="405" t="s">
        <v>10698</v>
      </c>
      <c r="B944" s="405" t="s">
        <v>10699</v>
      </c>
      <c r="C944" s="405" t="s">
        <v>37</v>
      </c>
      <c r="D944" s="405" t="s">
        <v>10700</v>
      </c>
      <c r="F944" s="405">
        <v>0</v>
      </c>
      <c r="G944" s="405">
        <v>0</v>
      </c>
      <c r="H944" s="405">
        <v>0</v>
      </c>
      <c r="I944" s="405">
        <v>0</v>
      </c>
      <c r="J944" s="405">
        <v>0</v>
      </c>
      <c r="K944" s="405">
        <v>0</v>
      </c>
      <c r="L944" s="405">
        <v>0</v>
      </c>
      <c r="M944" s="405">
        <v>0</v>
      </c>
    </row>
    <row r="945" spans="1:13">
      <c r="A945" s="405" t="s">
        <v>10701</v>
      </c>
      <c r="B945" s="405" t="s">
        <v>10702</v>
      </c>
      <c r="C945" s="405" t="s">
        <v>37</v>
      </c>
      <c r="D945" s="405" t="s">
        <v>10703</v>
      </c>
      <c r="F945" s="405">
        <v>0</v>
      </c>
      <c r="G945" s="405">
        <v>0</v>
      </c>
      <c r="H945" s="405">
        <v>0</v>
      </c>
      <c r="I945" s="405">
        <v>0</v>
      </c>
      <c r="J945" s="405">
        <v>0</v>
      </c>
      <c r="K945" s="405">
        <v>0</v>
      </c>
      <c r="L945" s="405">
        <v>0</v>
      </c>
      <c r="M945" s="405">
        <v>0</v>
      </c>
    </row>
    <row r="946" spans="1:13">
      <c r="A946" s="405" t="s">
        <v>10704</v>
      </c>
      <c r="B946" s="405" t="s">
        <v>10705</v>
      </c>
      <c r="C946" s="405" t="s">
        <v>37</v>
      </c>
      <c r="D946" s="405" t="s">
        <v>10706</v>
      </c>
      <c r="F946" s="405">
        <v>0</v>
      </c>
      <c r="G946" s="405">
        <v>0</v>
      </c>
      <c r="H946" s="405">
        <v>0</v>
      </c>
      <c r="I946" s="405">
        <v>0</v>
      </c>
      <c r="J946" s="405">
        <v>0</v>
      </c>
      <c r="K946" s="405">
        <v>0</v>
      </c>
      <c r="L946" s="405">
        <v>0</v>
      </c>
      <c r="M946" s="405">
        <v>0</v>
      </c>
    </row>
    <row r="947" spans="1:13">
      <c r="A947" s="405" t="s">
        <v>10707</v>
      </c>
      <c r="B947" s="405" t="s">
        <v>10708</v>
      </c>
      <c r="C947" s="405" t="s">
        <v>37</v>
      </c>
      <c r="D947" s="405" t="s">
        <v>10709</v>
      </c>
      <c r="F947" s="405">
        <v>0</v>
      </c>
      <c r="G947" s="405">
        <v>0</v>
      </c>
      <c r="H947" s="405">
        <v>0</v>
      </c>
      <c r="I947" s="405">
        <v>0</v>
      </c>
      <c r="J947" s="405">
        <v>0</v>
      </c>
      <c r="K947" s="405">
        <v>0</v>
      </c>
      <c r="L947" s="405">
        <v>0</v>
      </c>
      <c r="M947" s="405">
        <v>0</v>
      </c>
    </row>
    <row r="948" spans="1:13">
      <c r="A948" s="405" t="s">
        <v>10710</v>
      </c>
      <c r="B948" s="405" t="s">
        <v>10711</v>
      </c>
      <c r="C948" s="405" t="s">
        <v>37</v>
      </c>
      <c r="D948" s="405" t="s">
        <v>10712</v>
      </c>
      <c r="F948" s="405">
        <v>0</v>
      </c>
      <c r="G948" s="405">
        <v>0</v>
      </c>
      <c r="H948" s="405">
        <v>0</v>
      </c>
      <c r="I948" s="405">
        <v>0</v>
      </c>
      <c r="J948" s="405">
        <v>0</v>
      </c>
      <c r="K948" s="405">
        <v>0</v>
      </c>
      <c r="L948" s="405">
        <v>0</v>
      </c>
      <c r="M948" s="405">
        <v>0</v>
      </c>
    </row>
    <row r="949" spans="1:13">
      <c r="A949" s="405" t="s">
        <v>10713</v>
      </c>
      <c r="B949" s="405" t="s">
        <v>10714</v>
      </c>
      <c r="C949" s="405" t="s">
        <v>37</v>
      </c>
      <c r="D949" s="405" t="s">
        <v>10715</v>
      </c>
      <c r="F949" s="405">
        <v>0</v>
      </c>
      <c r="G949" s="405">
        <v>0</v>
      </c>
      <c r="H949" s="405">
        <v>0</v>
      </c>
      <c r="I949" s="405">
        <v>0</v>
      </c>
      <c r="J949" s="405">
        <v>0</v>
      </c>
      <c r="K949" s="405">
        <v>0</v>
      </c>
      <c r="L949" s="405">
        <v>0</v>
      </c>
      <c r="M949" s="405">
        <v>0</v>
      </c>
    </row>
    <row r="950" spans="1:13">
      <c r="A950" s="405" t="s">
        <v>10716</v>
      </c>
      <c r="B950" s="405" t="s">
        <v>9253</v>
      </c>
      <c r="C950" s="405" t="s">
        <v>37</v>
      </c>
      <c r="D950" s="405" t="s">
        <v>10717</v>
      </c>
      <c r="E950" s="405" t="s">
        <v>10718</v>
      </c>
      <c r="F950" s="405">
        <v>0</v>
      </c>
      <c r="G950" s="405">
        <v>0</v>
      </c>
      <c r="H950" s="405">
        <v>0</v>
      </c>
      <c r="I950" s="405">
        <v>0</v>
      </c>
      <c r="J950" s="405">
        <v>0</v>
      </c>
      <c r="K950" s="405">
        <v>0</v>
      </c>
      <c r="L950" s="405">
        <v>0</v>
      </c>
      <c r="M950" s="405">
        <v>0</v>
      </c>
    </row>
    <row r="951" spans="1:13">
      <c r="A951" s="405" t="s">
        <v>10719</v>
      </c>
      <c r="B951" s="405" t="s">
        <v>7433</v>
      </c>
      <c r="C951" s="405" t="s">
        <v>37</v>
      </c>
      <c r="D951" s="405" t="s">
        <v>10720</v>
      </c>
      <c r="F951" s="405">
        <v>0</v>
      </c>
      <c r="G951" s="405">
        <v>0</v>
      </c>
      <c r="H951" s="405">
        <v>0</v>
      </c>
      <c r="I951" s="405">
        <v>0</v>
      </c>
      <c r="J951" s="405">
        <v>0</v>
      </c>
      <c r="K951" s="405">
        <v>0</v>
      </c>
      <c r="L951" s="405">
        <v>0</v>
      </c>
      <c r="M951" s="405">
        <v>0</v>
      </c>
    </row>
    <row r="952" spans="1:13">
      <c r="A952" s="405" t="s">
        <v>10721</v>
      </c>
      <c r="B952" s="405" t="s">
        <v>10404</v>
      </c>
      <c r="C952" s="405" t="s">
        <v>37</v>
      </c>
      <c r="D952" s="405" t="s">
        <v>10722</v>
      </c>
      <c r="F952" s="405">
        <v>0</v>
      </c>
      <c r="G952" s="405">
        <v>0</v>
      </c>
      <c r="H952" s="405">
        <v>0</v>
      </c>
      <c r="I952" s="405">
        <v>0</v>
      </c>
      <c r="J952" s="405">
        <v>0</v>
      </c>
      <c r="K952" s="405">
        <v>0</v>
      </c>
      <c r="L952" s="405">
        <v>0</v>
      </c>
      <c r="M952" s="405">
        <v>0</v>
      </c>
    </row>
    <row r="953" spans="1:13">
      <c r="A953" s="405" t="s">
        <v>10723</v>
      </c>
      <c r="B953" s="405" t="s">
        <v>8679</v>
      </c>
      <c r="C953" s="405" t="s">
        <v>37</v>
      </c>
      <c r="D953" s="405" t="s">
        <v>10724</v>
      </c>
      <c r="E953" s="405" t="s">
        <v>10725</v>
      </c>
      <c r="F953" s="405">
        <v>4</v>
      </c>
      <c r="G953" s="405">
        <v>4</v>
      </c>
      <c r="H953" s="405">
        <v>7</v>
      </c>
      <c r="I953" s="405">
        <v>11</v>
      </c>
      <c r="J953" s="405">
        <v>3</v>
      </c>
      <c r="K953" s="405">
        <v>29</v>
      </c>
      <c r="L953" s="405">
        <v>22</v>
      </c>
      <c r="M953" s="405">
        <v>7</v>
      </c>
    </row>
    <row r="954" spans="1:13">
      <c r="A954" s="405" t="s">
        <v>10726</v>
      </c>
      <c r="B954" s="405" t="s">
        <v>8170</v>
      </c>
      <c r="C954" s="405" t="s">
        <v>37</v>
      </c>
      <c r="D954" s="405" t="s">
        <v>10727</v>
      </c>
      <c r="E954" s="405" t="s">
        <v>10728</v>
      </c>
      <c r="F954" s="405">
        <v>0</v>
      </c>
      <c r="G954" s="405">
        <v>0</v>
      </c>
      <c r="H954" s="405">
        <v>0</v>
      </c>
      <c r="I954" s="405">
        <v>0</v>
      </c>
      <c r="J954" s="405">
        <v>0</v>
      </c>
      <c r="K954" s="405">
        <v>0</v>
      </c>
      <c r="L954" s="405">
        <v>0</v>
      </c>
      <c r="M954" s="405">
        <v>0</v>
      </c>
    </row>
    <row r="955" spans="1:13">
      <c r="A955" s="405" t="s">
        <v>10729</v>
      </c>
      <c r="B955" s="405" t="s">
        <v>4003</v>
      </c>
      <c r="C955" s="405" t="s">
        <v>37</v>
      </c>
      <c r="D955" s="405" t="s">
        <v>10730</v>
      </c>
      <c r="F955" s="405">
        <v>0</v>
      </c>
      <c r="G955" s="405">
        <v>0</v>
      </c>
      <c r="H955" s="405">
        <v>0</v>
      </c>
      <c r="I955" s="405">
        <v>0</v>
      </c>
      <c r="J955" s="405">
        <v>0</v>
      </c>
      <c r="K955" s="405">
        <v>0</v>
      </c>
      <c r="L955" s="405">
        <v>0</v>
      </c>
      <c r="M955" s="405">
        <v>0</v>
      </c>
    </row>
    <row r="956" spans="1:13">
      <c r="A956" s="405" t="s">
        <v>10731</v>
      </c>
      <c r="B956" s="405" t="s">
        <v>10732</v>
      </c>
      <c r="C956" s="405" t="s">
        <v>37</v>
      </c>
      <c r="D956" s="405" t="s">
        <v>10733</v>
      </c>
      <c r="F956" s="405">
        <v>0</v>
      </c>
      <c r="G956" s="405">
        <v>0</v>
      </c>
      <c r="H956" s="405">
        <v>0</v>
      </c>
      <c r="I956" s="405">
        <v>0</v>
      </c>
      <c r="J956" s="405">
        <v>0</v>
      </c>
      <c r="K956" s="405">
        <v>0</v>
      </c>
      <c r="L956" s="405">
        <v>0</v>
      </c>
      <c r="M956" s="405">
        <v>0</v>
      </c>
    </row>
    <row r="957" spans="1:13">
      <c r="A957" s="405" t="s">
        <v>10734</v>
      </c>
      <c r="B957" s="405" t="s">
        <v>9955</v>
      </c>
      <c r="C957" s="405" t="s">
        <v>37</v>
      </c>
      <c r="D957" s="405" t="s">
        <v>10735</v>
      </c>
      <c r="F957" s="405">
        <v>0</v>
      </c>
      <c r="G957" s="405">
        <v>0</v>
      </c>
      <c r="H957" s="405">
        <v>0</v>
      </c>
      <c r="I957" s="405">
        <v>0</v>
      </c>
      <c r="J957" s="405">
        <v>0</v>
      </c>
      <c r="K957" s="405">
        <v>0</v>
      </c>
      <c r="L957" s="405">
        <v>0</v>
      </c>
      <c r="M957" s="405">
        <v>0</v>
      </c>
    </row>
    <row r="958" spans="1:13">
      <c r="A958" s="405" t="s">
        <v>10736</v>
      </c>
      <c r="B958" s="405" t="s">
        <v>10737</v>
      </c>
      <c r="C958" s="405" t="s">
        <v>37</v>
      </c>
      <c r="D958" s="405" t="s">
        <v>10738</v>
      </c>
      <c r="F958" s="405">
        <v>0</v>
      </c>
      <c r="G958" s="405">
        <v>0</v>
      </c>
      <c r="H958" s="405">
        <v>0</v>
      </c>
      <c r="I958" s="405">
        <v>0</v>
      </c>
      <c r="J958" s="405">
        <v>0</v>
      </c>
      <c r="K958" s="405">
        <v>0</v>
      </c>
      <c r="L958" s="405">
        <v>0</v>
      </c>
      <c r="M958" s="405">
        <v>0</v>
      </c>
    </row>
    <row r="959" spans="1:13">
      <c r="A959" s="405" t="s">
        <v>2627</v>
      </c>
      <c r="B959" s="405" t="s">
        <v>3912</v>
      </c>
      <c r="C959" s="405" t="s">
        <v>37</v>
      </c>
      <c r="D959" s="405" t="s">
        <v>2628</v>
      </c>
      <c r="E959" s="405" t="s">
        <v>10739</v>
      </c>
      <c r="F959" s="405">
        <v>0</v>
      </c>
      <c r="G959" s="405">
        <v>0</v>
      </c>
      <c r="H959" s="405">
        <v>0</v>
      </c>
      <c r="I959" s="405">
        <v>0</v>
      </c>
      <c r="J959" s="405">
        <v>0</v>
      </c>
      <c r="K959" s="405">
        <v>0</v>
      </c>
      <c r="L959" s="405">
        <v>0</v>
      </c>
      <c r="M959" s="405">
        <v>0</v>
      </c>
    </row>
    <row r="960" spans="1:13">
      <c r="A960" s="405" t="s">
        <v>10740</v>
      </c>
      <c r="B960" s="405" t="s">
        <v>9724</v>
      </c>
      <c r="C960" s="405" t="s">
        <v>37</v>
      </c>
      <c r="D960" s="405" t="s">
        <v>10741</v>
      </c>
      <c r="E960" s="405" t="s">
        <v>10742</v>
      </c>
      <c r="F960" s="405">
        <v>0</v>
      </c>
      <c r="G960" s="405">
        <v>0</v>
      </c>
      <c r="H960" s="405">
        <v>0</v>
      </c>
      <c r="I960" s="405">
        <v>0</v>
      </c>
      <c r="J960" s="405">
        <v>0</v>
      </c>
      <c r="K960" s="405">
        <v>0</v>
      </c>
      <c r="L960" s="405">
        <v>0</v>
      </c>
      <c r="M960" s="405">
        <v>0</v>
      </c>
    </row>
    <row r="961" spans="1:13">
      <c r="A961" s="405" t="s">
        <v>10743</v>
      </c>
      <c r="B961" s="405" t="s">
        <v>10743</v>
      </c>
      <c r="C961" s="405" t="s">
        <v>37</v>
      </c>
      <c r="D961" s="405" t="s">
        <v>10744</v>
      </c>
      <c r="F961" s="405">
        <v>0</v>
      </c>
      <c r="G961" s="405">
        <v>0</v>
      </c>
      <c r="H961" s="405">
        <v>0</v>
      </c>
      <c r="I961" s="405">
        <v>0</v>
      </c>
      <c r="J961" s="405">
        <v>0</v>
      </c>
      <c r="K961" s="405">
        <v>0</v>
      </c>
      <c r="L961" s="405">
        <v>0</v>
      </c>
      <c r="M961" s="405">
        <v>0</v>
      </c>
    </row>
    <row r="962" spans="1:13">
      <c r="A962" s="405" t="s">
        <v>10745</v>
      </c>
      <c r="B962" s="405" t="s">
        <v>10746</v>
      </c>
      <c r="C962" s="405" t="s">
        <v>37</v>
      </c>
      <c r="D962" s="405" t="s">
        <v>10747</v>
      </c>
      <c r="F962" s="405">
        <v>0</v>
      </c>
      <c r="G962" s="405">
        <v>0</v>
      </c>
      <c r="H962" s="405">
        <v>5</v>
      </c>
      <c r="I962" s="405">
        <v>6</v>
      </c>
      <c r="J962" s="405">
        <v>1</v>
      </c>
      <c r="K962" s="405">
        <v>12</v>
      </c>
      <c r="L962" s="405">
        <v>9</v>
      </c>
      <c r="M962" s="405">
        <v>3</v>
      </c>
    </row>
    <row r="963" spans="1:13">
      <c r="A963" s="405" t="s">
        <v>10748</v>
      </c>
      <c r="B963" s="405" t="s">
        <v>10749</v>
      </c>
      <c r="C963" s="405" t="s">
        <v>37</v>
      </c>
      <c r="D963" s="405" t="s">
        <v>10750</v>
      </c>
      <c r="F963" s="405">
        <v>0</v>
      </c>
      <c r="G963" s="405">
        <v>0</v>
      </c>
      <c r="H963" s="405">
        <v>0</v>
      </c>
      <c r="I963" s="405">
        <v>0</v>
      </c>
      <c r="J963" s="405">
        <v>0</v>
      </c>
      <c r="K963" s="405">
        <v>0</v>
      </c>
      <c r="L963" s="405">
        <v>0</v>
      </c>
      <c r="M963" s="405">
        <v>0</v>
      </c>
    </row>
    <row r="964" spans="1:13">
      <c r="A964" s="405" t="s">
        <v>10751</v>
      </c>
      <c r="B964" s="405" t="s">
        <v>10752</v>
      </c>
      <c r="C964" s="405" t="s">
        <v>37</v>
      </c>
      <c r="D964" s="405" t="s">
        <v>10753</v>
      </c>
      <c r="F964" s="405">
        <v>0</v>
      </c>
      <c r="G964" s="405">
        <v>0</v>
      </c>
      <c r="H964" s="405">
        <v>0</v>
      </c>
      <c r="I964" s="405">
        <v>0</v>
      </c>
      <c r="J964" s="405">
        <v>0</v>
      </c>
      <c r="K964" s="405">
        <v>0</v>
      </c>
      <c r="L964" s="405">
        <v>0</v>
      </c>
      <c r="M964" s="405">
        <v>0</v>
      </c>
    </row>
    <row r="965" spans="1:13">
      <c r="A965" s="405" t="s">
        <v>10754</v>
      </c>
      <c r="B965" s="405" t="s">
        <v>10754</v>
      </c>
      <c r="C965" s="405" t="s">
        <v>37</v>
      </c>
      <c r="D965" s="405" t="s">
        <v>10755</v>
      </c>
      <c r="F965" s="405">
        <v>0</v>
      </c>
      <c r="G965" s="405">
        <v>0</v>
      </c>
      <c r="H965" s="405">
        <v>0</v>
      </c>
      <c r="I965" s="405">
        <v>0</v>
      </c>
      <c r="J965" s="405">
        <v>0</v>
      </c>
      <c r="K965" s="405">
        <v>0</v>
      </c>
      <c r="L965" s="405">
        <v>0</v>
      </c>
      <c r="M965" s="405">
        <v>0</v>
      </c>
    </row>
    <row r="966" spans="1:13">
      <c r="A966" s="405" t="s">
        <v>10756</v>
      </c>
      <c r="B966" s="405" t="s">
        <v>9229</v>
      </c>
      <c r="C966" s="405" t="s">
        <v>37</v>
      </c>
      <c r="D966" s="405" t="s">
        <v>10757</v>
      </c>
      <c r="F966" s="405">
        <v>0</v>
      </c>
      <c r="G966" s="405">
        <v>0</v>
      </c>
      <c r="H966" s="405">
        <v>0</v>
      </c>
      <c r="I966" s="405">
        <v>0</v>
      </c>
      <c r="J966" s="405">
        <v>0</v>
      </c>
      <c r="K966" s="405">
        <v>0</v>
      </c>
      <c r="L966" s="405">
        <v>0</v>
      </c>
      <c r="M966" s="405">
        <v>0</v>
      </c>
    </row>
    <row r="967" spans="1:13">
      <c r="A967" s="405" t="s">
        <v>10758</v>
      </c>
      <c r="B967" s="405" t="s">
        <v>9062</v>
      </c>
      <c r="C967" s="405" t="s">
        <v>37</v>
      </c>
      <c r="D967" s="405" t="s">
        <v>10759</v>
      </c>
      <c r="F967" s="405">
        <v>0</v>
      </c>
      <c r="G967" s="405">
        <v>0</v>
      </c>
      <c r="H967" s="405">
        <v>0</v>
      </c>
      <c r="I967" s="405">
        <v>0</v>
      </c>
      <c r="J967" s="405">
        <v>0</v>
      </c>
      <c r="K967" s="405">
        <v>0</v>
      </c>
      <c r="L967" s="405">
        <v>0</v>
      </c>
      <c r="M967" s="405">
        <v>0</v>
      </c>
    </row>
    <row r="968" spans="1:13">
      <c r="A968" s="405" t="s">
        <v>10760</v>
      </c>
      <c r="B968" s="405" t="s">
        <v>9062</v>
      </c>
      <c r="C968" s="405" t="s">
        <v>37</v>
      </c>
      <c r="D968" s="405" t="s">
        <v>10761</v>
      </c>
      <c r="F968" s="405">
        <v>0</v>
      </c>
      <c r="G968" s="405">
        <v>0</v>
      </c>
      <c r="H968" s="405">
        <v>0</v>
      </c>
      <c r="I968" s="405">
        <v>0</v>
      </c>
      <c r="J968" s="405">
        <v>0</v>
      </c>
      <c r="K968" s="405">
        <v>0</v>
      </c>
      <c r="L968" s="405">
        <v>0</v>
      </c>
      <c r="M968" s="405">
        <v>0</v>
      </c>
    </row>
    <row r="969" spans="1:13">
      <c r="A969" s="405" t="s">
        <v>10762</v>
      </c>
      <c r="B969" s="405" t="s">
        <v>10763</v>
      </c>
      <c r="C969" s="405" t="s">
        <v>37</v>
      </c>
      <c r="D969" s="405" t="s">
        <v>10764</v>
      </c>
      <c r="F969" s="405">
        <v>0</v>
      </c>
      <c r="G969" s="405">
        <v>0</v>
      </c>
      <c r="H969" s="405">
        <v>0</v>
      </c>
      <c r="I969" s="405">
        <v>0</v>
      </c>
      <c r="J969" s="405">
        <v>0</v>
      </c>
      <c r="K969" s="405">
        <v>0</v>
      </c>
      <c r="L969" s="405">
        <v>0</v>
      </c>
      <c r="M969" s="405">
        <v>0</v>
      </c>
    </row>
    <row r="970" spans="1:13">
      <c r="A970" s="405" t="s">
        <v>10765</v>
      </c>
      <c r="B970" s="405" t="s">
        <v>10765</v>
      </c>
      <c r="C970" s="405" t="s">
        <v>37</v>
      </c>
      <c r="D970" s="405" t="s">
        <v>10766</v>
      </c>
      <c r="F970" s="405">
        <v>0</v>
      </c>
      <c r="G970" s="405">
        <v>0</v>
      </c>
      <c r="H970" s="405">
        <v>0</v>
      </c>
      <c r="I970" s="405">
        <v>0</v>
      </c>
      <c r="J970" s="405">
        <v>0</v>
      </c>
      <c r="K970" s="405">
        <v>0</v>
      </c>
      <c r="L970" s="405">
        <v>0</v>
      </c>
      <c r="M970" s="405">
        <v>0</v>
      </c>
    </row>
    <row r="971" spans="1:13">
      <c r="A971" s="405" t="s">
        <v>2665</v>
      </c>
      <c r="B971" s="405" t="s">
        <v>10767</v>
      </c>
      <c r="C971" s="405" t="s">
        <v>37</v>
      </c>
      <c r="D971" s="405" t="s">
        <v>2666</v>
      </c>
      <c r="E971" s="405" t="s">
        <v>2667</v>
      </c>
      <c r="F971" s="405">
        <v>0</v>
      </c>
      <c r="G971" s="405">
        <v>0</v>
      </c>
      <c r="H971" s="405">
        <v>0</v>
      </c>
      <c r="I971" s="405">
        <v>0</v>
      </c>
      <c r="J971" s="405">
        <v>0</v>
      </c>
      <c r="K971" s="405">
        <v>0</v>
      </c>
      <c r="L971" s="405">
        <v>0</v>
      </c>
      <c r="M971" s="405">
        <v>0</v>
      </c>
    </row>
    <row r="972" spans="1:13">
      <c r="A972" s="405" t="s">
        <v>10768</v>
      </c>
      <c r="B972" s="405" t="s">
        <v>9142</v>
      </c>
      <c r="C972" s="405" t="s">
        <v>37</v>
      </c>
      <c r="D972" s="405" t="s">
        <v>10769</v>
      </c>
      <c r="F972" s="405">
        <v>0</v>
      </c>
      <c r="G972" s="405">
        <v>0</v>
      </c>
      <c r="H972" s="405">
        <v>0</v>
      </c>
      <c r="I972" s="405">
        <v>0</v>
      </c>
      <c r="J972" s="405">
        <v>0</v>
      </c>
      <c r="K972" s="405">
        <v>0</v>
      </c>
      <c r="L972" s="405">
        <v>0</v>
      </c>
      <c r="M972" s="405">
        <v>0</v>
      </c>
    </row>
    <row r="973" spans="1:13">
      <c r="A973" s="405" t="s">
        <v>10770</v>
      </c>
      <c r="B973" s="405" t="s">
        <v>10771</v>
      </c>
      <c r="C973" s="405" t="s">
        <v>37</v>
      </c>
      <c r="D973" s="405" t="s">
        <v>10772</v>
      </c>
      <c r="F973" s="405">
        <v>0</v>
      </c>
      <c r="G973" s="405">
        <v>0</v>
      </c>
      <c r="H973" s="405">
        <v>1</v>
      </c>
      <c r="I973" s="405">
        <v>0</v>
      </c>
      <c r="J973" s="405">
        <v>0</v>
      </c>
      <c r="K973" s="405">
        <v>1</v>
      </c>
      <c r="L973" s="405">
        <v>1</v>
      </c>
      <c r="M973" s="405">
        <v>0</v>
      </c>
    </row>
    <row r="974" spans="1:13">
      <c r="A974" s="405" t="s">
        <v>10773</v>
      </c>
      <c r="B974" s="405" t="s">
        <v>10774</v>
      </c>
      <c r="C974" s="405" t="s">
        <v>37</v>
      </c>
      <c r="D974" s="405" t="s">
        <v>10775</v>
      </c>
      <c r="F974" s="405">
        <v>0</v>
      </c>
      <c r="G974" s="405">
        <v>0</v>
      </c>
      <c r="H974" s="405">
        <v>0</v>
      </c>
      <c r="I974" s="405">
        <v>0</v>
      </c>
      <c r="J974" s="405">
        <v>0</v>
      </c>
      <c r="K974" s="405">
        <v>0</v>
      </c>
      <c r="L974" s="405">
        <v>0</v>
      </c>
      <c r="M974" s="405">
        <v>0</v>
      </c>
    </row>
    <row r="975" spans="1:13">
      <c r="A975" s="405" t="s">
        <v>10776</v>
      </c>
      <c r="B975" s="405" t="s">
        <v>10777</v>
      </c>
      <c r="C975" s="405" t="s">
        <v>37</v>
      </c>
      <c r="D975" s="405" t="s">
        <v>10778</v>
      </c>
      <c r="F975" s="405">
        <v>0</v>
      </c>
      <c r="G975" s="405">
        <v>0</v>
      </c>
      <c r="H975" s="405">
        <v>0</v>
      </c>
      <c r="I975" s="405">
        <v>0</v>
      </c>
      <c r="J975" s="405">
        <v>0</v>
      </c>
      <c r="K975" s="405">
        <v>0</v>
      </c>
      <c r="L975" s="405">
        <v>0</v>
      </c>
      <c r="M975" s="405">
        <v>0</v>
      </c>
    </row>
    <row r="976" spans="1:13">
      <c r="A976" s="405" t="s">
        <v>10779</v>
      </c>
      <c r="B976" s="405" t="s">
        <v>10777</v>
      </c>
      <c r="C976" s="405" t="s">
        <v>37</v>
      </c>
      <c r="D976" s="405" t="s">
        <v>10780</v>
      </c>
      <c r="F976" s="405">
        <v>0</v>
      </c>
      <c r="G976" s="405">
        <v>0</v>
      </c>
      <c r="H976" s="405">
        <v>0</v>
      </c>
      <c r="I976" s="405">
        <v>0</v>
      </c>
      <c r="J976" s="405">
        <v>0</v>
      </c>
      <c r="K976" s="405">
        <v>0</v>
      </c>
      <c r="L976" s="405">
        <v>0</v>
      </c>
      <c r="M976" s="405">
        <v>0</v>
      </c>
    </row>
    <row r="977" spans="1:13">
      <c r="A977" s="405" t="s">
        <v>10781</v>
      </c>
      <c r="B977" s="405" t="s">
        <v>10777</v>
      </c>
      <c r="C977" s="405" t="s">
        <v>37</v>
      </c>
      <c r="D977" s="405" t="s">
        <v>10782</v>
      </c>
      <c r="F977" s="405">
        <v>0</v>
      </c>
      <c r="G977" s="405">
        <v>0</v>
      </c>
      <c r="H977" s="405">
        <v>0</v>
      </c>
      <c r="I977" s="405">
        <v>0</v>
      </c>
      <c r="J977" s="405">
        <v>0</v>
      </c>
      <c r="K977" s="405">
        <v>0</v>
      </c>
      <c r="L977" s="405">
        <v>0</v>
      </c>
      <c r="M977" s="405">
        <v>0</v>
      </c>
    </row>
    <row r="978" spans="1:13">
      <c r="A978" s="405" t="s">
        <v>10783</v>
      </c>
      <c r="B978" s="405" t="s">
        <v>4958</v>
      </c>
      <c r="C978" s="405" t="s">
        <v>37</v>
      </c>
      <c r="D978" s="405" t="s">
        <v>7744</v>
      </c>
      <c r="E978" s="405" t="s">
        <v>7745</v>
      </c>
      <c r="F978" s="405">
        <v>0</v>
      </c>
      <c r="G978" s="405">
        <v>0</v>
      </c>
      <c r="H978" s="405">
        <v>0</v>
      </c>
      <c r="I978" s="405">
        <v>0</v>
      </c>
      <c r="J978" s="405">
        <v>0</v>
      </c>
      <c r="K978" s="405">
        <v>0</v>
      </c>
      <c r="L978" s="405">
        <v>0</v>
      </c>
      <c r="M978" s="405">
        <v>0</v>
      </c>
    </row>
    <row r="979" spans="1:13">
      <c r="A979" s="405" t="s">
        <v>10784</v>
      </c>
      <c r="B979" s="405" t="s">
        <v>10785</v>
      </c>
      <c r="C979" s="405" t="s">
        <v>37</v>
      </c>
      <c r="D979" s="405" t="s">
        <v>10786</v>
      </c>
      <c r="F979" s="405">
        <v>0</v>
      </c>
      <c r="G979" s="405">
        <v>0</v>
      </c>
      <c r="H979" s="405">
        <v>0</v>
      </c>
      <c r="I979" s="405">
        <v>0</v>
      </c>
      <c r="J979" s="405">
        <v>0</v>
      </c>
      <c r="K979" s="405">
        <v>0</v>
      </c>
      <c r="L979" s="405">
        <v>0</v>
      </c>
      <c r="M979" s="405">
        <v>0</v>
      </c>
    </row>
    <row r="980" spans="1:13">
      <c r="A980" s="405" t="s">
        <v>10787</v>
      </c>
      <c r="B980" s="405" t="s">
        <v>8647</v>
      </c>
      <c r="C980" s="405" t="s">
        <v>37</v>
      </c>
      <c r="D980" s="405" t="s">
        <v>10788</v>
      </c>
      <c r="E980" s="405" t="s">
        <v>10789</v>
      </c>
      <c r="F980" s="405">
        <v>0</v>
      </c>
      <c r="G980" s="405">
        <v>0</v>
      </c>
      <c r="H980" s="405">
        <v>0</v>
      </c>
      <c r="I980" s="405">
        <v>0</v>
      </c>
      <c r="J980" s="405">
        <v>0</v>
      </c>
      <c r="K980" s="405">
        <v>0</v>
      </c>
      <c r="L980" s="405">
        <v>0</v>
      </c>
      <c r="M980" s="405">
        <v>0</v>
      </c>
    </row>
    <row r="981" spans="1:13">
      <c r="A981" s="405" t="s">
        <v>10790</v>
      </c>
      <c r="B981" s="405" t="s">
        <v>10791</v>
      </c>
      <c r="C981" s="405" t="s">
        <v>37</v>
      </c>
      <c r="D981" s="405" t="s">
        <v>10792</v>
      </c>
      <c r="F981" s="405">
        <v>0</v>
      </c>
      <c r="G981" s="405">
        <v>0</v>
      </c>
      <c r="H981" s="405">
        <v>0</v>
      </c>
      <c r="I981" s="405">
        <v>0</v>
      </c>
      <c r="J981" s="405">
        <v>0</v>
      </c>
      <c r="K981" s="405">
        <v>0</v>
      </c>
      <c r="L981" s="405">
        <v>0</v>
      </c>
      <c r="M981" s="405">
        <v>0</v>
      </c>
    </row>
    <row r="982" spans="1:13">
      <c r="A982" s="405" t="s">
        <v>10793</v>
      </c>
      <c r="B982" s="405" t="s">
        <v>7136</v>
      </c>
      <c r="C982" s="405" t="s">
        <v>37</v>
      </c>
      <c r="D982" s="405" t="s">
        <v>7747</v>
      </c>
      <c r="E982" s="405" t="s">
        <v>7748</v>
      </c>
      <c r="F982" s="405">
        <v>0</v>
      </c>
      <c r="G982" s="405">
        <v>0</v>
      </c>
      <c r="H982" s="405">
        <v>1</v>
      </c>
      <c r="I982" s="405">
        <v>5</v>
      </c>
      <c r="J982" s="405">
        <v>0</v>
      </c>
      <c r="K982" s="405">
        <v>6</v>
      </c>
      <c r="L982" s="405">
        <v>4</v>
      </c>
      <c r="M982" s="405">
        <v>2</v>
      </c>
    </row>
    <row r="983" spans="1:13">
      <c r="A983" s="405" t="s">
        <v>7749</v>
      </c>
      <c r="B983" s="405" t="s">
        <v>3912</v>
      </c>
      <c r="C983" s="405" t="s">
        <v>37</v>
      </c>
      <c r="D983" s="405" t="s">
        <v>7750</v>
      </c>
      <c r="E983" s="405" t="s">
        <v>7751</v>
      </c>
      <c r="F983" s="405">
        <v>0</v>
      </c>
      <c r="G983" s="405">
        <v>0</v>
      </c>
      <c r="H983" s="405">
        <v>0</v>
      </c>
      <c r="I983" s="405">
        <v>0</v>
      </c>
      <c r="J983" s="405">
        <v>0</v>
      </c>
      <c r="K983" s="405">
        <v>0</v>
      </c>
      <c r="L983" s="405">
        <v>0</v>
      </c>
      <c r="M983" s="405">
        <v>0</v>
      </c>
    </row>
    <row r="984" spans="1:13">
      <c r="A984" s="405" t="s">
        <v>10794</v>
      </c>
      <c r="B984" s="405" t="s">
        <v>10439</v>
      </c>
      <c r="C984" s="405" t="s">
        <v>37</v>
      </c>
      <c r="D984" s="405" t="s">
        <v>10795</v>
      </c>
      <c r="F984" s="405">
        <v>0</v>
      </c>
      <c r="G984" s="405">
        <v>0</v>
      </c>
      <c r="H984" s="405">
        <v>0</v>
      </c>
      <c r="I984" s="405">
        <v>0</v>
      </c>
      <c r="J984" s="405">
        <v>0</v>
      </c>
      <c r="K984" s="405">
        <v>0</v>
      </c>
      <c r="L984" s="405">
        <v>0</v>
      </c>
      <c r="M984" s="405">
        <v>0</v>
      </c>
    </row>
    <row r="985" spans="1:13">
      <c r="A985" s="405" t="s">
        <v>10796</v>
      </c>
      <c r="B985" s="405" t="s">
        <v>9052</v>
      </c>
      <c r="C985" s="405" t="s">
        <v>37</v>
      </c>
      <c r="D985" s="405" t="s">
        <v>10797</v>
      </c>
      <c r="E985" s="405" t="s">
        <v>10798</v>
      </c>
      <c r="F985" s="405">
        <v>0</v>
      </c>
      <c r="G985" s="405">
        <v>0</v>
      </c>
      <c r="H985" s="405">
        <v>0</v>
      </c>
      <c r="I985" s="405">
        <v>0</v>
      </c>
      <c r="J985" s="405">
        <v>0</v>
      </c>
      <c r="K985" s="405">
        <v>0</v>
      </c>
      <c r="L985" s="405">
        <v>0</v>
      </c>
      <c r="M985" s="405">
        <v>0</v>
      </c>
    </row>
    <row r="986" spans="1:13">
      <c r="A986" s="405" t="s">
        <v>10799</v>
      </c>
      <c r="B986" s="405" t="s">
        <v>10800</v>
      </c>
      <c r="C986" s="405" t="s">
        <v>37</v>
      </c>
      <c r="D986" s="405" t="s">
        <v>10801</v>
      </c>
      <c r="E986" s="405" t="s">
        <v>10802</v>
      </c>
      <c r="F986" s="405">
        <v>0</v>
      </c>
      <c r="G986" s="405">
        <v>1</v>
      </c>
      <c r="H986" s="405">
        <v>1</v>
      </c>
      <c r="I986" s="405">
        <v>5</v>
      </c>
      <c r="J986" s="405">
        <v>0</v>
      </c>
      <c r="K986" s="405">
        <v>7</v>
      </c>
      <c r="L986" s="405">
        <v>5</v>
      </c>
      <c r="M986" s="405">
        <v>2</v>
      </c>
    </row>
    <row r="987" spans="1:13">
      <c r="A987" s="405" t="s">
        <v>7752</v>
      </c>
      <c r="B987" s="405" t="s">
        <v>7136</v>
      </c>
      <c r="C987" s="405" t="s">
        <v>37</v>
      </c>
      <c r="D987" s="405" t="s">
        <v>7753</v>
      </c>
      <c r="E987" s="405" t="s">
        <v>7754</v>
      </c>
      <c r="F987" s="405">
        <v>0</v>
      </c>
      <c r="G987" s="405">
        <v>0</v>
      </c>
      <c r="H987" s="405">
        <v>0</v>
      </c>
      <c r="I987" s="405">
        <v>0</v>
      </c>
      <c r="J987" s="405">
        <v>0</v>
      </c>
      <c r="K987" s="405">
        <v>0</v>
      </c>
      <c r="L987" s="405">
        <v>0</v>
      </c>
      <c r="M987" s="405">
        <v>0</v>
      </c>
    </row>
    <row r="988" spans="1:13">
      <c r="A988" s="405" t="s">
        <v>10803</v>
      </c>
      <c r="B988" s="405" t="s">
        <v>10495</v>
      </c>
      <c r="C988" s="405" t="s">
        <v>37</v>
      </c>
      <c r="D988" s="405" t="s">
        <v>10804</v>
      </c>
      <c r="E988" s="405" t="s">
        <v>10805</v>
      </c>
      <c r="F988" s="405">
        <v>0</v>
      </c>
      <c r="G988" s="405">
        <v>0</v>
      </c>
      <c r="H988" s="405">
        <v>0</v>
      </c>
      <c r="I988" s="405">
        <v>0</v>
      </c>
      <c r="J988" s="405">
        <v>0</v>
      </c>
      <c r="K988" s="405">
        <v>0</v>
      </c>
      <c r="L988" s="405">
        <v>0</v>
      </c>
      <c r="M988" s="405">
        <v>0</v>
      </c>
    </row>
    <row r="989" spans="1:13">
      <c r="A989" s="405" t="s">
        <v>10806</v>
      </c>
      <c r="B989" s="405" t="s">
        <v>8647</v>
      </c>
      <c r="C989" s="405" t="s">
        <v>37</v>
      </c>
      <c r="D989" s="405" t="s">
        <v>10807</v>
      </c>
      <c r="E989" s="405" t="s">
        <v>10808</v>
      </c>
      <c r="F989" s="405">
        <v>0</v>
      </c>
      <c r="G989" s="405">
        <v>0</v>
      </c>
      <c r="H989" s="405">
        <v>0</v>
      </c>
      <c r="I989" s="405">
        <v>0</v>
      </c>
      <c r="J989" s="405">
        <v>0</v>
      </c>
      <c r="K989" s="405">
        <v>0</v>
      </c>
      <c r="L989" s="405">
        <v>0</v>
      </c>
      <c r="M989" s="405">
        <v>0</v>
      </c>
    </row>
    <row r="990" spans="1:13">
      <c r="A990" s="405" t="s">
        <v>10809</v>
      </c>
      <c r="B990" s="405" t="s">
        <v>10810</v>
      </c>
      <c r="C990" s="405" t="s">
        <v>37</v>
      </c>
      <c r="D990" s="405" t="s">
        <v>10811</v>
      </c>
      <c r="E990" s="405" t="s">
        <v>10812</v>
      </c>
      <c r="F990" s="405">
        <v>0</v>
      </c>
      <c r="G990" s="405">
        <v>0</v>
      </c>
      <c r="H990" s="405">
        <v>0</v>
      </c>
      <c r="I990" s="405">
        <v>0</v>
      </c>
      <c r="J990" s="405">
        <v>0</v>
      </c>
      <c r="K990" s="405">
        <v>0</v>
      </c>
      <c r="L990" s="405">
        <v>0</v>
      </c>
      <c r="M990" s="405">
        <v>0</v>
      </c>
    </row>
    <row r="991" spans="1:13">
      <c r="A991" s="405" t="s">
        <v>10813</v>
      </c>
      <c r="B991" s="405" t="s">
        <v>10810</v>
      </c>
      <c r="C991" s="405" t="s">
        <v>37</v>
      </c>
      <c r="D991" s="405" t="s">
        <v>10814</v>
      </c>
      <c r="F991" s="405">
        <v>0</v>
      </c>
      <c r="G991" s="405">
        <v>0</v>
      </c>
      <c r="H991" s="405">
        <v>0</v>
      </c>
      <c r="I991" s="405">
        <v>0</v>
      </c>
      <c r="J991" s="405">
        <v>0</v>
      </c>
      <c r="K991" s="405">
        <v>0</v>
      </c>
      <c r="L991" s="405">
        <v>0</v>
      </c>
      <c r="M991" s="405">
        <v>0</v>
      </c>
    </row>
    <row r="992" spans="1:13">
      <c r="A992" s="405" t="s">
        <v>10815</v>
      </c>
      <c r="B992" s="405" t="s">
        <v>128</v>
      </c>
      <c r="C992" s="405" t="s">
        <v>37</v>
      </c>
      <c r="D992" s="405" t="s">
        <v>10816</v>
      </c>
      <c r="E992" s="405" t="s">
        <v>10817</v>
      </c>
      <c r="F992" s="405">
        <v>2</v>
      </c>
      <c r="G992" s="405">
        <v>4</v>
      </c>
      <c r="H992" s="405">
        <v>5</v>
      </c>
      <c r="I992" s="405">
        <v>5</v>
      </c>
      <c r="J992" s="405">
        <v>2</v>
      </c>
      <c r="K992" s="405">
        <v>18</v>
      </c>
      <c r="L992" s="405">
        <v>15</v>
      </c>
      <c r="M992" s="405">
        <v>3</v>
      </c>
    </row>
    <row r="993" spans="1:13">
      <c r="A993" s="405" t="s">
        <v>2630</v>
      </c>
      <c r="B993" s="405" t="s">
        <v>7451</v>
      </c>
      <c r="C993" s="405" t="s">
        <v>37</v>
      </c>
      <c r="D993" s="405" t="s">
        <v>2631</v>
      </c>
      <c r="E993" s="405" t="s">
        <v>2632</v>
      </c>
      <c r="F993" s="405">
        <v>0</v>
      </c>
      <c r="G993" s="405">
        <v>0</v>
      </c>
      <c r="H993" s="405">
        <v>0</v>
      </c>
      <c r="I993" s="405">
        <v>0</v>
      </c>
      <c r="J993" s="405">
        <v>0</v>
      </c>
      <c r="K993" s="405">
        <v>0</v>
      </c>
      <c r="L993" s="405">
        <v>0</v>
      </c>
      <c r="M993" s="405">
        <v>0</v>
      </c>
    </row>
    <row r="994" spans="1:13">
      <c r="A994" s="405" t="s">
        <v>10818</v>
      </c>
      <c r="B994" s="405" t="s">
        <v>128</v>
      </c>
      <c r="C994" s="405" t="s">
        <v>37</v>
      </c>
      <c r="D994" s="405" t="s">
        <v>10819</v>
      </c>
      <c r="E994" s="405" t="s">
        <v>10820</v>
      </c>
      <c r="F994" s="405">
        <v>0</v>
      </c>
      <c r="G994" s="405">
        <v>0</v>
      </c>
      <c r="H994" s="405">
        <v>0</v>
      </c>
      <c r="I994" s="405">
        <v>0</v>
      </c>
      <c r="J994" s="405">
        <v>0</v>
      </c>
      <c r="K994" s="405">
        <v>0</v>
      </c>
      <c r="L994" s="405">
        <v>0</v>
      </c>
      <c r="M994" s="405">
        <v>0</v>
      </c>
    </row>
    <row r="995" spans="1:13">
      <c r="A995" s="405" t="s">
        <v>10821</v>
      </c>
      <c r="B995" s="405" t="s">
        <v>128</v>
      </c>
      <c r="C995" s="405" t="s">
        <v>37</v>
      </c>
      <c r="D995" s="405" t="s">
        <v>10822</v>
      </c>
      <c r="F995" s="405">
        <v>0</v>
      </c>
      <c r="G995" s="405">
        <v>0</v>
      </c>
      <c r="H995" s="405">
        <v>0</v>
      </c>
      <c r="I995" s="405">
        <v>0</v>
      </c>
      <c r="J995" s="405">
        <v>0</v>
      </c>
      <c r="K995" s="405">
        <v>0</v>
      </c>
      <c r="L995" s="405">
        <v>0</v>
      </c>
      <c r="M995" s="405">
        <v>0</v>
      </c>
    </row>
    <row r="996" spans="1:13">
      <c r="A996" s="405" t="s">
        <v>10823</v>
      </c>
      <c r="B996" s="405" t="s">
        <v>8664</v>
      </c>
      <c r="C996" s="405" t="s">
        <v>37</v>
      </c>
      <c r="D996" s="405" t="s">
        <v>10824</v>
      </c>
      <c r="E996" s="405" t="s">
        <v>10825</v>
      </c>
      <c r="F996" s="405">
        <v>0</v>
      </c>
      <c r="G996" s="405">
        <v>0</v>
      </c>
      <c r="H996" s="405">
        <v>0</v>
      </c>
      <c r="I996" s="405">
        <v>0</v>
      </c>
      <c r="J996" s="405">
        <v>0</v>
      </c>
      <c r="K996" s="405">
        <v>0</v>
      </c>
      <c r="L996" s="405">
        <v>0</v>
      </c>
      <c r="M996" s="405">
        <v>0</v>
      </c>
    </row>
    <row r="997" spans="1:13">
      <c r="A997" s="405" t="s">
        <v>10826</v>
      </c>
      <c r="B997" s="405" t="s">
        <v>3968</v>
      </c>
      <c r="C997" s="405" t="s">
        <v>37</v>
      </c>
      <c r="D997" s="405" t="s">
        <v>2103</v>
      </c>
      <c r="E997" s="405" t="s">
        <v>2104</v>
      </c>
      <c r="F997" s="405">
        <v>0</v>
      </c>
      <c r="G997" s="405">
        <v>0</v>
      </c>
      <c r="H997" s="405">
        <v>0</v>
      </c>
      <c r="I997" s="405">
        <v>0</v>
      </c>
      <c r="J997" s="405">
        <v>0</v>
      </c>
      <c r="K997" s="405">
        <v>0</v>
      </c>
      <c r="L997" s="405">
        <v>0</v>
      </c>
      <c r="M997" s="405">
        <v>0</v>
      </c>
    </row>
    <row r="998" spans="1:13">
      <c r="A998" s="405" t="s">
        <v>10827</v>
      </c>
      <c r="B998" s="405" t="s">
        <v>128</v>
      </c>
      <c r="C998" s="405" t="s">
        <v>37</v>
      </c>
      <c r="D998" s="405" t="s">
        <v>10828</v>
      </c>
      <c r="E998" s="405" t="s">
        <v>10829</v>
      </c>
      <c r="F998" s="405">
        <v>2</v>
      </c>
      <c r="G998" s="405">
        <v>2</v>
      </c>
      <c r="H998" s="405">
        <v>9</v>
      </c>
      <c r="I998" s="405">
        <v>20</v>
      </c>
      <c r="J998" s="405">
        <v>6</v>
      </c>
      <c r="K998" s="405">
        <v>39</v>
      </c>
      <c r="L998" s="405">
        <v>29</v>
      </c>
      <c r="M998" s="405">
        <v>10</v>
      </c>
    </row>
    <row r="999" spans="1:13">
      <c r="A999" s="405" t="s">
        <v>10830</v>
      </c>
      <c r="B999" s="405" t="s">
        <v>8590</v>
      </c>
      <c r="C999" s="405" t="s">
        <v>37</v>
      </c>
      <c r="D999" s="405" t="s">
        <v>10831</v>
      </c>
      <c r="F999" s="405">
        <v>0</v>
      </c>
      <c r="G999" s="405">
        <v>0</v>
      </c>
      <c r="H999" s="405">
        <v>0</v>
      </c>
      <c r="I999" s="405">
        <v>0</v>
      </c>
      <c r="J999" s="405">
        <v>0</v>
      </c>
      <c r="K999" s="405">
        <v>0</v>
      </c>
      <c r="L999" s="405">
        <v>0</v>
      </c>
      <c r="M999" s="405">
        <v>0</v>
      </c>
    </row>
    <row r="1000" spans="1:13">
      <c r="A1000" s="405" t="s">
        <v>10832</v>
      </c>
      <c r="B1000" s="405" t="s">
        <v>10833</v>
      </c>
      <c r="C1000" s="405" t="s">
        <v>37</v>
      </c>
      <c r="D1000" s="405" t="s">
        <v>10834</v>
      </c>
      <c r="E1000" s="405" t="s">
        <v>10835</v>
      </c>
      <c r="F1000" s="405">
        <v>1</v>
      </c>
      <c r="G1000" s="405">
        <v>1</v>
      </c>
      <c r="H1000" s="405">
        <v>6</v>
      </c>
      <c r="I1000" s="405">
        <v>41</v>
      </c>
      <c r="J1000" s="405">
        <v>10</v>
      </c>
      <c r="K1000" s="405">
        <v>59</v>
      </c>
      <c r="L1000" s="405">
        <v>43</v>
      </c>
      <c r="M1000" s="405">
        <v>16</v>
      </c>
    </row>
    <row r="1001" spans="1:13">
      <c r="A1001" s="405" t="s">
        <v>7758</v>
      </c>
      <c r="B1001" s="405" t="s">
        <v>7183</v>
      </c>
      <c r="C1001" s="405" t="s">
        <v>37</v>
      </c>
      <c r="D1001" s="405" t="s">
        <v>7759</v>
      </c>
      <c r="E1001" s="405" t="s">
        <v>7760</v>
      </c>
      <c r="F1001" s="405">
        <v>0</v>
      </c>
      <c r="G1001" s="405">
        <v>0</v>
      </c>
      <c r="H1001" s="405">
        <v>0</v>
      </c>
      <c r="I1001" s="405">
        <v>0</v>
      </c>
      <c r="J1001" s="405">
        <v>0</v>
      </c>
      <c r="K1001" s="405">
        <v>0</v>
      </c>
      <c r="L1001" s="405">
        <v>0</v>
      </c>
      <c r="M1001" s="405">
        <v>0</v>
      </c>
    </row>
    <row r="1002" spans="1:13">
      <c r="A1002" s="405" t="s">
        <v>10836</v>
      </c>
      <c r="B1002" s="405" t="s">
        <v>8664</v>
      </c>
      <c r="C1002" s="405" t="s">
        <v>37</v>
      </c>
      <c r="D1002" s="405" t="s">
        <v>10837</v>
      </c>
      <c r="E1002" s="405" t="s">
        <v>10838</v>
      </c>
      <c r="F1002" s="405">
        <v>0</v>
      </c>
      <c r="G1002" s="405">
        <v>0</v>
      </c>
      <c r="H1002" s="405">
        <v>0</v>
      </c>
      <c r="I1002" s="405">
        <v>0</v>
      </c>
      <c r="J1002" s="405">
        <v>0</v>
      </c>
      <c r="K1002" s="405">
        <v>0</v>
      </c>
      <c r="L1002" s="405">
        <v>0</v>
      </c>
      <c r="M1002" s="405">
        <v>0</v>
      </c>
    </row>
    <row r="1003" spans="1:13">
      <c r="A1003" s="405" t="s">
        <v>10839</v>
      </c>
      <c r="B1003" s="405" t="s">
        <v>3891</v>
      </c>
      <c r="C1003" s="405" t="s">
        <v>37</v>
      </c>
      <c r="D1003" s="405" t="s">
        <v>10840</v>
      </c>
      <c r="E1003" s="405" t="s">
        <v>10841</v>
      </c>
      <c r="F1003" s="405">
        <v>0</v>
      </c>
      <c r="G1003" s="405">
        <v>19</v>
      </c>
      <c r="H1003" s="405">
        <v>11</v>
      </c>
      <c r="I1003" s="405">
        <v>14</v>
      </c>
      <c r="J1003" s="405">
        <v>5</v>
      </c>
      <c r="K1003" s="405">
        <v>49</v>
      </c>
      <c r="L1003" s="405">
        <v>38</v>
      </c>
      <c r="M1003" s="405">
        <v>11</v>
      </c>
    </row>
    <row r="1004" spans="1:13">
      <c r="A1004" s="405" t="s">
        <v>10842</v>
      </c>
      <c r="B1004" s="405" t="s">
        <v>3891</v>
      </c>
      <c r="C1004" s="405" t="s">
        <v>37</v>
      </c>
      <c r="D1004" s="405" t="s">
        <v>10843</v>
      </c>
      <c r="F1004" s="405">
        <v>0</v>
      </c>
      <c r="G1004" s="405">
        <v>0</v>
      </c>
      <c r="H1004" s="405">
        <v>0</v>
      </c>
      <c r="I1004" s="405">
        <v>0</v>
      </c>
      <c r="J1004" s="405">
        <v>0</v>
      </c>
      <c r="K1004" s="405">
        <v>0</v>
      </c>
      <c r="L1004" s="405">
        <v>0</v>
      </c>
      <c r="M1004" s="405">
        <v>0</v>
      </c>
    </row>
    <row r="1005" spans="1:13">
      <c r="A1005" s="405" t="s">
        <v>10844</v>
      </c>
      <c r="B1005" s="405" t="s">
        <v>9256</v>
      </c>
      <c r="C1005" s="405" t="s">
        <v>37</v>
      </c>
      <c r="D1005" s="405" t="s">
        <v>10845</v>
      </c>
      <c r="F1005" s="405">
        <v>0</v>
      </c>
      <c r="G1005" s="405">
        <v>0</v>
      </c>
      <c r="H1005" s="405">
        <v>0</v>
      </c>
      <c r="I1005" s="405">
        <v>0</v>
      </c>
      <c r="J1005" s="405">
        <v>0</v>
      </c>
      <c r="K1005" s="405">
        <v>0</v>
      </c>
      <c r="L1005" s="405">
        <v>0</v>
      </c>
      <c r="M1005" s="405">
        <v>0</v>
      </c>
    </row>
    <row r="1006" spans="1:13">
      <c r="A1006" s="405" t="s">
        <v>10846</v>
      </c>
      <c r="B1006" s="405" t="s">
        <v>10847</v>
      </c>
      <c r="C1006" s="405" t="s">
        <v>37</v>
      </c>
      <c r="D1006" s="405" t="s">
        <v>10848</v>
      </c>
      <c r="F1006" s="405">
        <v>0</v>
      </c>
      <c r="G1006" s="405">
        <v>0</v>
      </c>
      <c r="H1006" s="405">
        <v>0</v>
      </c>
      <c r="I1006" s="405">
        <v>0</v>
      </c>
      <c r="J1006" s="405">
        <v>0</v>
      </c>
      <c r="K1006" s="405">
        <v>0</v>
      </c>
      <c r="L1006" s="405">
        <v>0</v>
      </c>
      <c r="M1006" s="405">
        <v>0</v>
      </c>
    </row>
    <row r="1007" spans="1:13">
      <c r="A1007" s="405" t="s">
        <v>10849</v>
      </c>
      <c r="B1007" s="405" t="s">
        <v>4003</v>
      </c>
      <c r="C1007" s="405" t="s">
        <v>37</v>
      </c>
      <c r="D1007" s="405" t="s">
        <v>10850</v>
      </c>
      <c r="E1007" s="405" t="s">
        <v>10851</v>
      </c>
      <c r="F1007" s="405">
        <v>0</v>
      </c>
      <c r="G1007" s="405">
        <v>0</v>
      </c>
      <c r="H1007" s="405">
        <v>0</v>
      </c>
      <c r="I1007" s="405">
        <v>0</v>
      </c>
      <c r="J1007" s="405">
        <v>0</v>
      </c>
      <c r="K1007" s="405">
        <v>0</v>
      </c>
      <c r="L1007" s="405">
        <v>0</v>
      </c>
      <c r="M1007" s="405">
        <v>0</v>
      </c>
    </row>
    <row r="1008" spans="1:13">
      <c r="A1008" s="405" t="s">
        <v>10852</v>
      </c>
      <c r="B1008" s="405" t="s">
        <v>3968</v>
      </c>
      <c r="C1008" s="405" t="s">
        <v>37</v>
      </c>
      <c r="D1008" s="405" t="s">
        <v>10853</v>
      </c>
      <c r="F1008" s="405">
        <v>0</v>
      </c>
      <c r="G1008" s="405">
        <v>0</v>
      </c>
      <c r="H1008" s="405">
        <v>0</v>
      </c>
      <c r="I1008" s="405">
        <v>0</v>
      </c>
      <c r="J1008" s="405">
        <v>0</v>
      </c>
      <c r="K1008" s="405">
        <v>0</v>
      </c>
      <c r="L1008" s="405">
        <v>0</v>
      </c>
      <c r="M1008" s="405">
        <v>0</v>
      </c>
    </row>
    <row r="1009" spans="1:13">
      <c r="A1009" s="405" t="s">
        <v>10854</v>
      </c>
      <c r="B1009" s="405" t="s">
        <v>3968</v>
      </c>
      <c r="C1009" s="405" t="s">
        <v>37</v>
      </c>
      <c r="D1009" s="405" t="s">
        <v>2265</v>
      </c>
      <c r="E1009" s="405" t="s">
        <v>2266</v>
      </c>
      <c r="F1009" s="405">
        <v>6</v>
      </c>
      <c r="G1009" s="405">
        <v>12</v>
      </c>
      <c r="H1009" s="405">
        <v>0</v>
      </c>
      <c r="I1009" s="405">
        <v>14</v>
      </c>
      <c r="J1009" s="405">
        <v>8</v>
      </c>
      <c r="K1009" s="405">
        <v>40</v>
      </c>
      <c r="L1009" s="405">
        <v>24</v>
      </c>
      <c r="M1009" s="405">
        <v>16</v>
      </c>
    </row>
    <row r="1010" spans="1:13">
      <c r="A1010" s="405" t="s">
        <v>10855</v>
      </c>
      <c r="B1010" s="405" t="s">
        <v>10856</v>
      </c>
      <c r="C1010" s="405" t="s">
        <v>37</v>
      </c>
      <c r="D1010" s="405" t="s">
        <v>10857</v>
      </c>
      <c r="E1010" s="405" t="s">
        <v>10858</v>
      </c>
      <c r="F1010" s="405">
        <v>26</v>
      </c>
      <c r="G1010" s="405">
        <v>15</v>
      </c>
      <c r="H1010" s="405">
        <v>27</v>
      </c>
      <c r="I1010" s="405">
        <v>64</v>
      </c>
      <c r="J1010" s="405">
        <v>17</v>
      </c>
      <c r="K1010" s="405">
        <v>149</v>
      </c>
      <c r="L1010" s="405">
        <v>108</v>
      </c>
      <c r="M1010" s="405">
        <v>41</v>
      </c>
    </row>
    <row r="1011" spans="1:13">
      <c r="A1011" s="405" t="s">
        <v>10859</v>
      </c>
      <c r="B1011" s="405" t="s">
        <v>3891</v>
      </c>
      <c r="C1011" s="405" t="s">
        <v>37</v>
      </c>
      <c r="D1011" s="405" t="s">
        <v>10860</v>
      </c>
      <c r="E1011" s="405" t="s">
        <v>10861</v>
      </c>
      <c r="F1011" s="405">
        <v>0</v>
      </c>
      <c r="G1011" s="405">
        <v>0</v>
      </c>
      <c r="H1011" s="405">
        <v>0</v>
      </c>
      <c r="I1011" s="405">
        <v>0</v>
      </c>
      <c r="J1011" s="405">
        <v>0</v>
      </c>
      <c r="K1011" s="405">
        <v>0</v>
      </c>
      <c r="L1011" s="405">
        <v>0</v>
      </c>
      <c r="M1011" s="405">
        <v>0</v>
      </c>
    </row>
    <row r="1012" spans="1:13">
      <c r="A1012" s="405" t="s">
        <v>10862</v>
      </c>
      <c r="B1012" s="405" t="s">
        <v>10139</v>
      </c>
      <c r="C1012" s="405" t="s">
        <v>37</v>
      </c>
      <c r="D1012" s="405" t="s">
        <v>10863</v>
      </c>
      <c r="E1012" s="405" t="s">
        <v>10864</v>
      </c>
      <c r="F1012" s="405">
        <v>1</v>
      </c>
      <c r="G1012" s="405">
        <v>2</v>
      </c>
      <c r="H1012" s="405">
        <v>10</v>
      </c>
      <c r="I1012" s="405">
        <v>6</v>
      </c>
      <c r="J1012" s="405">
        <v>1</v>
      </c>
      <c r="K1012" s="405">
        <v>20</v>
      </c>
      <c r="L1012" s="405">
        <v>17</v>
      </c>
      <c r="M1012" s="405">
        <v>3</v>
      </c>
    </row>
    <row r="1013" spans="1:13">
      <c r="A1013" s="405" t="s">
        <v>10865</v>
      </c>
      <c r="B1013" s="405" t="s">
        <v>3968</v>
      </c>
      <c r="C1013" s="405" t="s">
        <v>37</v>
      </c>
      <c r="D1013" s="405" t="s">
        <v>10866</v>
      </c>
      <c r="F1013" s="405">
        <v>0</v>
      </c>
      <c r="G1013" s="405">
        <v>0</v>
      </c>
      <c r="H1013" s="405">
        <v>0</v>
      </c>
      <c r="I1013" s="405">
        <v>0</v>
      </c>
      <c r="J1013" s="405">
        <v>0</v>
      </c>
      <c r="K1013" s="405">
        <v>0</v>
      </c>
      <c r="L1013" s="405">
        <v>0</v>
      </c>
      <c r="M1013" s="405">
        <v>0</v>
      </c>
    </row>
    <row r="1014" spans="1:13">
      <c r="A1014" s="405" t="s">
        <v>10867</v>
      </c>
      <c r="B1014" s="405" t="s">
        <v>10868</v>
      </c>
      <c r="C1014" s="405" t="s">
        <v>37</v>
      </c>
      <c r="D1014" s="405" t="s">
        <v>10869</v>
      </c>
      <c r="F1014" s="405">
        <v>0</v>
      </c>
      <c r="G1014" s="405">
        <v>5</v>
      </c>
      <c r="H1014" s="405">
        <v>13</v>
      </c>
      <c r="I1014" s="405">
        <v>2</v>
      </c>
      <c r="J1014" s="405">
        <v>12</v>
      </c>
      <c r="K1014" s="405">
        <v>32</v>
      </c>
      <c r="L1014" s="405">
        <v>11</v>
      </c>
      <c r="M1014" s="405">
        <v>21</v>
      </c>
    </row>
    <row r="1015" spans="1:13">
      <c r="A1015" s="405" t="s">
        <v>10870</v>
      </c>
      <c r="B1015" s="405" t="s">
        <v>8985</v>
      </c>
      <c r="C1015" s="405" t="s">
        <v>37</v>
      </c>
      <c r="D1015" s="405" t="s">
        <v>10871</v>
      </c>
      <c r="F1015" s="405">
        <v>0</v>
      </c>
      <c r="G1015" s="405">
        <v>0</v>
      </c>
      <c r="H1015" s="405">
        <v>0</v>
      </c>
      <c r="I1015" s="405">
        <v>0</v>
      </c>
      <c r="J1015" s="405">
        <v>0</v>
      </c>
      <c r="K1015" s="405">
        <v>0</v>
      </c>
      <c r="L1015" s="405">
        <v>0</v>
      </c>
      <c r="M1015" s="405">
        <v>0</v>
      </c>
    </row>
    <row r="1016" spans="1:13">
      <c r="A1016" s="405" t="s">
        <v>10872</v>
      </c>
      <c r="B1016" s="405" t="s">
        <v>3968</v>
      </c>
      <c r="C1016" s="405" t="s">
        <v>37</v>
      </c>
      <c r="D1016" s="405" t="s">
        <v>10873</v>
      </c>
      <c r="F1016" s="405">
        <v>0</v>
      </c>
      <c r="G1016" s="405">
        <v>0</v>
      </c>
      <c r="H1016" s="405">
        <v>0</v>
      </c>
      <c r="I1016" s="405">
        <v>0</v>
      </c>
      <c r="J1016" s="405">
        <v>0</v>
      </c>
      <c r="K1016" s="405">
        <v>0</v>
      </c>
      <c r="L1016" s="405">
        <v>0</v>
      </c>
      <c r="M1016" s="405">
        <v>0</v>
      </c>
    </row>
    <row r="1017" spans="1:13">
      <c r="A1017" s="405" t="s">
        <v>10874</v>
      </c>
      <c r="B1017" s="405" t="s">
        <v>10139</v>
      </c>
      <c r="C1017" s="405" t="s">
        <v>37</v>
      </c>
      <c r="D1017" s="405" t="s">
        <v>10875</v>
      </c>
      <c r="E1017" s="405" t="s">
        <v>10876</v>
      </c>
      <c r="F1017" s="405">
        <v>0</v>
      </c>
      <c r="G1017" s="405">
        <v>0</v>
      </c>
      <c r="H1017" s="405">
        <v>3</v>
      </c>
      <c r="I1017" s="405">
        <v>13</v>
      </c>
      <c r="J1017" s="405">
        <v>5</v>
      </c>
      <c r="K1017" s="405">
        <v>21</v>
      </c>
      <c r="L1017" s="405">
        <v>16</v>
      </c>
      <c r="M1017" s="405">
        <v>5</v>
      </c>
    </row>
    <row r="1018" spans="1:13">
      <c r="A1018" s="405" t="s">
        <v>10877</v>
      </c>
      <c r="B1018" s="405" t="s">
        <v>128</v>
      </c>
      <c r="C1018" s="405" t="s">
        <v>37</v>
      </c>
      <c r="D1018" s="405" t="s">
        <v>10878</v>
      </c>
      <c r="E1018" s="405" t="s">
        <v>10879</v>
      </c>
      <c r="F1018" s="405">
        <v>0</v>
      </c>
      <c r="G1018" s="405">
        <v>2</v>
      </c>
      <c r="H1018" s="405">
        <v>0</v>
      </c>
      <c r="I1018" s="405">
        <v>0</v>
      </c>
      <c r="J1018" s="405">
        <v>0</v>
      </c>
      <c r="K1018" s="405">
        <v>2</v>
      </c>
      <c r="L1018" s="405">
        <v>1</v>
      </c>
      <c r="M1018" s="405">
        <v>1</v>
      </c>
    </row>
    <row r="1019" spans="1:13">
      <c r="A1019" s="405" t="s">
        <v>10880</v>
      </c>
      <c r="B1019" s="405" t="s">
        <v>8635</v>
      </c>
      <c r="C1019" s="405" t="s">
        <v>37</v>
      </c>
      <c r="D1019" s="405" t="s">
        <v>10881</v>
      </c>
      <c r="F1019" s="405">
        <v>0</v>
      </c>
      <c r="G1019" s="405">
        <v>0</v>
      </c>
      <c r="H1019" s="405">
        <v>0</v>
      </c>
      <c r="I1019" s="405">
        <v>0</v>
      </c>
      <c r="J1019" s="405">
        <v>1</v>
      </c>
      <c r="K1019" s="405">
        <v>1</v>
      </c>
      <c r="L1019" s="405">
        <v>1</v>
      </c>
      <c r="M1019" s="405">
        <v>0</v>
      </c>
    </row>
    <row r="1020" spans="1:13">
      <c r="A1020" s="405" t="s">
        <v>10882</v>
      </c>
      <c r="B1020" s="405" t="s">
        <v>8631</v>
      </c>
      <c r="C1020" s="405" t="s">
        <v>37</v>
      </c>
      <c r="D1020" s="405" t="s">
        <v>10883</v>
      </c>
      <c r="E1020" s="405" t="s">
        <v>10884</v>
      </c>
      <c r="F1020" s="405">
        <v>0</v>
      </c>
      <c r="G1020" s="405">
        <v>0</v>
      </c>
      <c r="H1020" s="405">
        <v>0</v>
      </c>
      <c r="I1020" s="405">
        <v>0</v>
      </c>
      <c r="J1020" s="405">
        <v>0</v>
      </c>
      <c r="K1020" s="405">
        <v>0</v>
      </c>
      <c r="L1020" s="405">
        <v>0</v>
      </c>
      <c r="M1020" s="405">
        <v>0</v>
      </c>
    </row>
    <row r="1021" spans="1:13">
      <c r="A1021" s="405" t="s">
        <v>10885</v>
      </c>
      <c r="B1021" s="405" t="s">
        <v>4003</v>
      </c>
      <c r="C1021" s="405" t="s">
        <v>37</v>
      </c>
      <c r="D1021" s="405" t="s">
        <v>10886</v>
      </c>
      <c r="F1021" s="405">
        <v>0</v>
      </c>
      <c r="G1021" s="405">
        <v>0</v>
      </c>
      <c r="H1021" s="405">
        <v>0</v>
      </c>
      <c r="I1021" s="405">
        <v>0</v>
      </c>
      <c r="J1021" s="405">
        <v>0</v>
      </c>
      <c r="K1021" s="405">
        <v>0</v>
      </c>
      <c r="L1021" s="405">
        <v>0</v>
      </c>
      <c r="M1021" s="405">
        <v>0</v>
      </c>
    </row>
    <row r="1022" spans="1:13">
      <c r="A1022" s="405" t="s">
        <v>4973</v>
      </c>
      <c r="B1022" s="405" t="s">
        <v>4974</v>
      </c>
      <c r="C1022" s="405" t="s">
        <v>37</v>
      </c>
      <c r="D1022" s="405" t="s">
        <v>4977</v>
      </c>
      <c r="E1022" s="405" t="s">
        <v>4978</v>
      </c>
      <c r="F1022" s="405">
        <v>0</v>
      </c>
      <c r="G1022" s="405">
        <v>0</v>
      </c>
      <c r="H1022" s="405">
        <v>0</v>
      </c>
      <c r="I1022" s="405">
        <v>0</v>
      </c>
      <c r="J1022" s="405">
        <v>0</v>
      </c>
      <c r="K1022" s="405">
        <v>0</v>
      </c>
      <c r="L1022" s="405">
        <v>0</v>
      </c>
      <c r="M1022" s="405">
        <v>0</v>
      </c>
    </row>
    <row r="1023" spans="1:13">
      <c r="A1023" s="405" t="s">
        <v>10887</v>
      </c>
      <c r="B1023" s="405" t="s">
        <v>8647</v>
      </c>
      <c r="C1023" s="405" t="s">
        <v>37</v>
      </c>
      <c r="D1023" s="405" t="s">
        <v>10888</v>
      </c>
      <c r="E1023" s="405" t="s">
        <v>10889</v>
      </c>
      <c r="F1023" s="405">
        <v>0</v>
      </c>
      <c r="G1023" s="405">
        <v>0</v>
      </c>
      <c r="H1023" s="405">
        <v>0</v>
      </c>
      <c r="I1023" s="405">
        <v>0</v>
      </c>
      <c r="J1023" s="405">
        <v>0</v>
      </c>
      <c r="K1023" s="405">
        <v>0</v>
      </c>
      <c r="L1023" s="405">
        <v>0</v>
      </c>
      <c r="M1023" s="405">
        <v>0</v>
      </c>
    </row>
    <row r="1024" spans="1:13">
      <c r="A1024" s="405" t="s">
        <v>10890</v>
      </c>
      <c r="B1024" s="405" t="s">
        <v>8647</v>
      </c>
      <c r="C1024" s="405" t="s">
        <v>37</v>
      </c>
      <c r="D1024" s="405" t="s">
        <v>10891</v>
      </c>
      <c r="E1024" s="405" t="s">
        <v>10892</v>
      </c>
      <c r="F1024" s="405">
        <v>0</v>
      </c>
      <c r="G1024" s="405">
        <v>0</v>
      </c>
      <c r="H1024" s="405">
        <v>0</v>
      </c>
      <c r="I1024" s="405">
        <v>0</v>
      </c>
      <c r="J1024" s="405">
        <v>0</v>
      </c>
      <c r="K1024" s="405">
        <v>0</v>
      </c>
      <c r="L1024" s="405">
        <v>0</v>
      </c>
      <c r="M1024" s="405">
        <v>0</v>
      </c>
    </row>
    <row r="1025" spans="1:13">
      <c r="A1025" s="405" t="s">
        <v>10893</v>
      </c>
      <c r="B1025" s="405" t="s">
        <v>8664</v>
      </c>
      <c r="C1025" s="405" t="s">
        <v>37</v>
      </c>
      <c r="D1025" s="405" t="s">
        <v>10894</v>
      </c>
      <c r="E1025" s="405" t="s">
        <v>10895</v>
      </c>
      <c r="F1025" s="405">
        <v>0</v>
      </c>
      <c r="G1025" s="405">
        <v>1</v>
      </c>
      <c r="H1025" s="405">
        <v>2</v>
      </c>
      <c r="I1025" s="405">
        <v>1</v>
      </c>
      <c r="J1025" s="405">
        <v>2</v>
      </c>
      <c r="K1025" s="405">
        <v>6</v>
      </c>
      <c r="L1025" s="405">
        <v>4</v>
      </c>
      <c r="M1025" s="405">
        <v>2</v>
      </c>
    </row>
    <row r="1026" spans="1:13">
      <c r="A1026" s="405" t="s">
        <v>10896</v>
      </c>
      <c r="B1026" s="405" t="s">
        <v>10897</v>
      </c>
      <c r="C1026" s="405" t="s">
        <v>37</v>
      </c>
      <c r="D1026" s="405" t="s">
        <v>10898</v>
      </c>
      <c r="F1026" s="405">
        <v>0</v>
      </c>
      <c r="G1026" s="405">
        <v>0</v>
      </c>
      <c r="H1026" s="405">
        <v>0</v>
      </c>
      <c r="I1026" s="405">
        <v>0</v>
      </c>
      <c r="J1026" s="405">
        <v>0</v>
      </c>
      <c r="K1026" s="405">
        <v>0</v>
      </c>
      <c r="L1026" s="405">
        <v>0</v>
      </c>
      <c r="M1026" s="405">
        <v>0</v>
      </c>
    </row>
    <row r="1027" spans="1:13">
      <c r="A1027" s="405" t="s">
        <v>10899</v>
      </c>
      <c r="B1027" s="405" t="s">
        <v>9526</v>
      </c>
      <c r="C1027" s="405" t="s">
        <v>37</v>
      </c>
      <c r="D1027" s="405" t="s">
        <v>10900</v>
      </c>
      <c r="F1027" s="405">
        <v>0</v>
      </c>
      <c r="G1027" s="405">
        <v>0</v>
      </c>
      <c r="H1027" s="405">
        <v>0</v>
      </c>
      <c r="I1027" s="405">
        <v>0</v>
      </c>
      <c r="J1027" s="405">
        <v>0</v>
      </c>
      <c r="K1027" s="405">
        <v>0</v>
      </c>
      <c r="L1027" s="405">
        <v>0</v>
      </c>
      <c r="M1027" s="405">
        <v>0</v>
      </c>
    </row>
    <row r="1028" spans="1:13">
      <c r="A1028" s="405" t="s">
        <v>10901</v>
      </c>
      <c r="B1028" s="405" t="s">
        <v>10902</v>
      </c>
      <c r="C1028" s="405" t="s">
        <v>37</v>
      </c>
      <c r="D1028" s="405" t="s">
        <v>10903</v>
      </c>
      <c r="E1028" s="405" t="s">
        <v>10904</v>
      </c>
      <c r="F1028" s="405">
        <v>6</v>
      </c>
      <c r="G1028" s="405">
        <v>1</v>
      </c>
      <c r="H1028" s="405">
        <v>4</v>
      </c>
      <c r="I1028" s="405">
        <v>12</v>
      </c>
      <c r="J1028" s="405">
        <v>3</v>
      </c>
      <c r="K1028" s="405">
        <v>26</v>
      </c>
      <c r="L1028" s="405">
        <v>18</v>
      </c>
      <c r="M1028" s="405">
        <v>8</v>
      </c>
    </row>
    <row r="1029" spans="1:13">
      <c r="A1029" s="405" t="s">
        <v>7764</v>
      </c>
      <c r="B1029" s="405" t="s">
        <v>7183</v>
      </c>
      <c r="C1029" s="405" t="s">
        <v>37</v>
      </c>
      <c r="D1029" s="405" t="s">
        <v>10905</v>
      </c>
      <c r="E1029" s="405" t="s">
        <v>7765</v>
      </c>
      <c r="F1029" s="405">
        <v>0</v>
      </c>
      <c r="G1029" s="405">
        <v>0</v>
      </c>
      <c r="H1029" s="405">
        <v>0</v>
      </c>
      <c r="I1029" s="405">
        <v>0</v>
      </c>
      <c r="J1029" s="405">
        <v>0</v>
      </c>
      <c r="K1029" s="405">
        <v>0</v>
      </c>
      <c r="L1029" s="405">
        <v>0</v>
      </c>
      <c r="M1029" s="405">
        <v>0</v>
      </c>
    </row>
    <row r="1030" spans="1:13">
      <c r="A1030" s="405" t="s">
        <v>10906</v>
      </c>
      <c r="B1030" s="405" t="s">
        <v>128</v>
      </c>
      <c r="C1030" s="405" t="s">
        <v>37</v>
      </c>
      <c r="D1030" s="405" t="s">
        <v>10907</v>
      </c>
      <c r="E1030" s="405" t="s">
        <v>10908</v>
      </c>
      <c r="F1030" s="405">
        <v>0</v>
      </c>
      <c r="G1030" s="405">
        <v>0</v>
      </c>
      <c r="H1030" s="405">
        <v>0</v>
      </c>
      <c r="I1030" s="405">
        <v>0</v>
      </c>
      <c r="J1030" s="405">
        <v>0</v>
      </c>
      <c r="K1030" s="405">
        <v>0</v>
      </c>
      <c r="L1030" s="405">
        <v>0</v>
      </c>
      <c r="M1030" s="405">
        <v>0</v>
      </c>
    </row>
    <row r="1031" spans="1:13">
      <c r="A1031" s="405" t="s">
        <v>4979</v>
      </c>
      <c r="B1031" s="405" t="s">
        <v>4980</v>
      </c>
      <c r="C1031" s="405" t="s">
        <v>37</v>
      </c>
      <c r="D1031" s="405" t="s">
        <v>4983</v>
      </c>
      <c r="F1031" s="405">
        <v>0</v>
      </c>
      <c r="G1031" s="405">
        <v>0</v>
      </c>
      <c r="H1031" s="405">
        <v>0</v>
      </c>
      <c r="I1031" s="405">
        <v>0</v>
      </c>
      <c r="J1031" s="405">
        <v>0</v>
      </c>
      <c r="K1031" s="405">
        <v>0</v>
      </c>
      <c r="L1031" s="405">
        <v>0</v>
      </c>
      <c r="M1031" s="405">
        <v>0</v>
      </c>
    </row>
    <row r="1032" spans="1:13">
      <c r="A1032" s="405" t="s">
        <v>10909</v>
      </c>
      <c r="B1032" s="405" t="s">
        <v>7183</v>
      </c>
      <c r="C1032" s="405" t="s">
        <v>37</v>
      </c>
      <c r="D1032" s="405" t="s">
        <v>10910</v>
      </c>
      <c r="E1032" s="405" t="s">
        <v>10911</v>
      </c>
      <c r="F1032" s="405">
        <v>0</v>
      </c>
      <c r="G1032" s="405">
        <v>0</v>
      </c>
      <c r="H1032" s="405">
        <v>0</v>
      </c>
      <c r="I1032" s="405">
        <v>0</v>
      </c>
      <c r="J1032" s="405">
        <v>0</v>
      </c>
      <c r="K1032" s="405">
        <v>0</v>
      </c>
      <c r="L1032" s="405">
        <v>0</v>
      </c>
      <c r="M1032" s="405">
        <v>0</v>
      </c>
    </row>
    <row r="1033" spans="1:13">
      <c r="A1033" s="405" t="s">
        <v>10912</v>
      </c>
      <c r="B1033" s="405" t="s">
        <v>8647</v>
      </c>
      <c r="C1033" s="405" t="s">
        <v>37</v>
      </c>
      <c r="D1033" s="405" t="s">
        <v>10913</v>
      </c>
      <c r="E1033" s="405" t="s">
        <v>10914</v>
      </c>
      <c r="F1033" s="405">
        <v>0</v>
      </c>
      <c r="G1033" s="405">
        <v>0</v>
      </c>
      <c r="H1033" s="405">
        <v>0</v>
      </c>
      <c r="I1033" s="405">
        <v>0</v>
      </c>
      <c r="J1033" s="405">
        <v>0</v>
      </c>
      <c r="K1033" s="405">
        <v>0</v>
      </c>
      <c r="L1033" s="405">
        <v>0</v>
      </c>
      <c r="M1033" s="405">
        <v>0</v>
      </c>
    </row>
    <row r="1034" spans="1:13">
      <c r="A1034" s="405" t="s">
        <v>7769</v>
      </c>
      <c r="B1034" s="405" t="s">
        <v>10915</v>
      </c>
      <c r="C1034" s="405" t="s">
        <v>37</v>
      </c>
      <c r="D1034" s="405" t="s">
        <v>7770</v>
      </c>
      <c r="F1034" s="405">
        <v>7</v>
      </c>
      <c r="G1034" s="405">
        <v>0</v>
      </c>
      <c r="H1034" s="405">
        <v>0</v>
      </c>
      <c r="I1034" s="405">
        <v>2</v>
      </c>
      <c r="J1034" s="405">
        <v>0</v>
      </c>
      <c r="K1034" s="405">
        <v>9</v>
      </c>
      <c r="L1034" s="405">
        <v>8</v>
      </c>
      <c r="M1034" s="405">
        <v>1</v>
      </c>
    </row>
    <row r="1035" spans="1:13">
      <c r="A1035" s="405" t="s">
        <v>10916</v>
      </c>
      <c r="B1035" s="405" t="s">
        <v>128</v>
      </c>
      <c r="C1035" s="405" t="s">
        <v>37</v>
      </c>
      <c r="D1035" s="405" t="s">
        <v>10917</v>
      </c>
      <c r="E1035" s="405" t="s">
        <v>10918</v>
      </c>
      <c r="F1035" s="405">
        <v>0</v>
      </c>
      <c r="G1035" s="405">
        <v>2</v>
      </c>
      <c r="H1035" s="405">
        <v>1</v>
      </c>
      <c r="I1035" s="405">
        <v>3</v>
      </c>
      <c r="J1035" s="405">
        <v>0</v>
      </c>
      <c r="K1035" s="405">
        <v>6</v>
      </c>
      <c r="L1035" s="405">
        <v>4</v>
      </c>
      <c r="M1035" s="405">
        <v>2</v>
      </c>
    </row>
    <row r="1036" spans="1:13">
      <c r="A1036" s="405" t="s">
        <v>10919</v>
      </c>
      <c r="B1036" s="405" t="s">
        <v>10920</v>
      </c>
      <c r="C1036" s="405" t="s">
        <v>37</v>
      </c>
      <c r="D1036" s="405" t="s">
        <v>10921</v>
      </c>
      <c r="E1036" s="405" t="s">
        <v>10922</v>
      </c>
      <c r="F1036" s="405">
        <v>0</v>
      </c>
      <c r="G1036" s="405">
        <v>0</v>
      </c>
      <c r="H1036" s="405">
        <v>0</v>
      </c>
      <c r="I1036" s="405">
        <v>2</v>
      </c>
      <c r="J1036" s="405">
        <v>13</v>
      </c>
      <c r="K1036" s="405">
        <v>15</v>
      </c>
      <c r="L1036" s="405">
        <v>10</v>
      </c>
      <c r="M1036" s="405">
        <v>5</v>
      </c>
    </row>
    <row r="1037" spans="1:13">
      <c r="A1037" s="405" t="s">
        <v>2882</v>
      </c>
      <c r="B1037" s="405" t="s">
        <v>8631</v>
      </c>
      <c r="C1037" s="405" t="s">
        <v>37</v>
      </c>
      <c r="D1037" s="405" t="s">
        <v>2883</v>
      </c>
      <c r="F1037" s="405">
        <v>1</v>
      </c>
      <c r="G1037" s="405">
        <v>4</v>
      </c>
      <c r="H1037" s="405">
        <v>6</v>
      </c>
      <c r="I1037" s="405">
        <v>22</v>
      </c>
      <c r="J1037" s="405">
        <v>4</v>
      </c>
      <c r="K1037" s="405">
        <v>37</v>
      </c>
      <c r="L1037" s="405">
        <v>31</v>
      </c>
      <c r="M1037" s="405">
        <v>6</v>
      </c>
    </row>
    <row r="1038" spans="1:13">
      <c r="A1038" s="405" t="s">
        <v>10923</v>
      </c>
      <c r="B1038" s="405" t="s">
        <v>3891</v>
      </c>
      <c r="C1038" s="405" t="s">
        <v>37</v>
      </c>
      <c r="D1038" s="405" t="s">
        <v>10924</v>
      </c>
      <c r="E1038" s="405" t="s">
        <v>10925</v>
      </c>
      <c r="F1038" s="405">
        <v>2</v>
      </c>
      <c r="G1038" s="405">
        <v>1</v>
      </c>
      <c r="H1038" s="405">
        <v>0</v>
      </c>
      <c r="I1038" s="405">
        <v>1</v>
      </c>
      <c r="J1038" s="405">
        <v>0</v>
      </c>
      <c r="K1038" s="405">
        <v>4</v>
      </c>
      <c r="L1038" s="405">
        <v>2</v>
      </c>
      <c r="M1038" s="405">
        <v>2</v>
      </c>
    </row>
    <row r="1039" spans="1:13">
      <c r="A1039" s="405" t="s">
        <v>10926</v>
      </c>
      <c r="B1039" s="405" t="s">
        <v>8679</v>
      </c>
      <c r="C1039" s="405" t="s">
        <v>37</v>
      </c>
      <c r="D1039" s="405" t="s">
        <v>10927</v>
      </c>
      <c r="E1039" s="405" t="s">
        <v>10928</v>
      </c>
      <c r="F1039" s="405">
        <v>0</v>
      </c>
      <c r="G1039" s="405">
        <v>0</v>
      </c>
      <c r="H1039" s="405">
        <v>0</v>
      </c>
      <c r="I1039" s="405">
        <v>0</v>
      </c>
      <c r="J1039" s="405">
        <v>0</v>
      </c>
      <c r="K1039" s="405">
        <v>0</v>
      </c>
      <c r="L1039" s="405">
        <v>0</v>
      </c>
      <c r="M1039" s="405">
        <v>0</v>
      </c>
    </row>
    <row r="1040" spans="1:13">
      <c r="A1040" s="405" t="s">
        <v>10929</v>
      </c>
      <c r="B1040" s="405" t="s">
        <v>8853</v>
      </c>
      <c r="C1040" s="405" t="s">
        <v>37</v>
      </c>
      <c r="D1040" s="405" t="s">
        <v>10930</v>
      </c>
      <c r="F1040" s="405">
        <v>0</v>
      </c>
      <c r="G1040" s="405">
        <v>0</v>
      </c>
      <c r="H1040" s="405">
        <v>0</v>
      </c>
      <c r="I1040" s="405">
        <v>0</v>
      </c>
      <c r="J1040" s="405">
        <v>0</v>
      </c>
      <c r="K1040" s="405">
        <v>0</v>
      </c>
      <c r="L1040" s="405">
        <v>0</v>
      </c>
      <c r="M1040" s="405">
        <v>0</v>
      </c>
    </row>
    <row r="1041" spans="1:13">
      <c r="A1041" s="405" t="s">
        <v>10931</v>
      </c>
      <c r="B1041" s="405" t="s">
        <v>8647</v>
      </c>
      <c r="C1041" s="405" t="s">
        <v>37</v>
      </c>
      <c r="D1041" s="405" t="s">
        <v>10932</v>
      </c>
      <c r="E1041" s="405" t="s">
        <v>10933</v>
      </c>
      <c r="F1041" s="405">
        <v>0</v>
      </c>
      <c r="G1041" s="405">
        <v>0</v>
      </c>
      <c r="H1041" s="405">
        <v>0</v>
      </c>
      <c r="I1041" s="405">
        <v>0</v>
      </c>
      <c r="J1041" s="405">
        <v>0</v>
      </c>
      <c r="K1041" s="405">
        <v>0</v>
      </c>
      <c r="L1041" s="405">
        <v>0</v>
      </c>
      <c r="M1041" s="405">
        <v>0</v>
      </c>
    </row>
    <row r="1042" spans="1:13">
      <c r="A1042" s="405" t="s">
        <v>10934</v>
      </c>
      <c r="B1042" s="405" t="s">
        <v>8647</v>
      </c>
      <c r="C1042" s="405" t="s">
        <v>37</v>
      </c>
      <c r="D1042" s="405" t="s">
        <v>10935</v>
      </c>
      <c r="E1042" s="405" t="s">
        <v>10936</v>
      </c>
      <c r="F1042" s="405">
        <v>0</v>
      </c>
      <c r="G1042" s="405">
        <v>0</v>
      </c>
      <c r="H1042" s="405">
        <v>0</v>
      </c>
      <c r="I1042" s="405">
        <v>0</v>
      </c>
      <c r="J1042" s="405">
        <v>0</v>
      </c>
      <c r="K1042" s="405">
        <v>0</v>
      </c>
      <c r="L1042" s="405">
        <v>0</v>
      </c>
      <c r="M1042" s="405">
        <v>0</v>
      </c>
    </row>
    <row r="1043" spans="1:13">
      <c r="A1043" s="405" t="s">
        <v>10937</v>
      </c>
      <c r="B1043" s="405" t="s">
        <v>10938</v>
      </c>
      <c r="C1043" s="405" t="s">
        <v>37</v>
      </c>
      <c r="D1043" s="405" t="s">
        <v>10939</v>
      </c>
      <c r="F1043" s="405">
        <v>0</v>
      </c>
      <c r="G1043" s="405">
        <v>0</v>
      </c>
      <c r="H1043" s="405">
        <v>0</v>
      </c>
      <c r="I1043" s="405">
        <v>0</v>
      </c>
      <c r="J1043" s="405">
        <v>0</v>
      </c>
      <c r="K1043" s="405">
        <v>0</v>
      </c>
      <c r="L1043" s="405">
        <v>0</v>
      </c>
      <c r="M1043" s="405">
        <v>0</v>
      </c>
    </row>
    <row r="1044" spans="1:13">
      <c r="A1044" s="405" t="s">
        <v>10940</v>
      </c>
      <c r="B1044" s="405" t="s">
        <v>10941</v>
      </c>
      <c r="C1044" s="405" t="s">
        <v>37</v>
      </c>
      <c r="D1044" s="405" t="s">
        <v>10942</v>
      </c>
      <c r="F1044" s="405">
        <v>0</v>
      </c>
      <c r="G1044" s="405">
        <v>0</v>
      </c>
      <c r="H1044" s="405">
        <v>0</v>
      </c>
      <c r="I1044" s="405">
        <v>0</v>
      </c>
      <c r="J1044" s="405">
        <v>0</v>
      </c>
      <c r="K1044" s="405">
        <v>0</v>
      </c>
      <c r="L1044" s="405">
        <v>0</v>
      </c>
      <c r="M1044" s="405">
        <v>0</v>
      </c>
    </row>
    <row r="1045" spans="1:13">
      <c r="A1045" s="405" t="s">
        <v>10943</v>
      </c>
      <c r="B1045" s="405" t="s">
        <v>10944</v>
      </c>
      <c r="C1045" s="405" t="s">
        <v>37</v>
      </c>
      <c r="D1045" s="405" t="s">
        <v>10945</v>
      </c>
      <c r="F1045" s="405">
        <v>0</v>
      </c>
      <c r="G1045" s="405">
        <v>0</v>
      </c>
      <c r="H1045" s="405">
        <v>0</v>
      </c>
      <c r="I1045" s="405">
        <v>0</v>
      </c>
      <c r="J1045" s="405">
        <v>0</v>
      </c>
      <c r="K1045" s="405">
        <v>0</v>
      </c>
      <c r="L1045" s="405">
        <v>0</v>
      </c>
      <c r="M1045" s="405">
        <v>0</v>
      </c>
    </row>
    <row r="1046" spans="1:13">
      <c r="A1046" s="405" t="s">
        <v>10946</v>
      </c>
      <c r="B1046" s="405" t="s">
        <v>10947</v>
      </c>
      <c r="C1046" s="405" t="s">
        <v>37</v>
      </c>
      <c r="D1046" s="405" t="s">
        <v>10948</v>
      </c>
      <c r="F1046" s="405">
        <v>0</v>
      </c>
      <c r="G1046" s="405">
        <v>0</v>
      </c>
      <c r="H1046" s="405">
        <v>0</v>
      </c>
      <c r="I1046" s="405">
        <v>0</v>
      </c>
      <c r="J1046" s="405">
        <v>0</v>
      </c>
      <c r="K1046" s="405">
        <v>0</v>
      </c>
      <c r="L1046" s="405">
        <v>0</v>
      </c>
      <c r="M1046" s="405">
        <v>0</v>
      </c>
    </row>
    <row r="1047" spans="1:13">
      <c r="A1047" s="405" t="s">
        <v>4985</v>
      </c>
      <c r="B1047" s="405" t="s">
        <v>8647</v>
      </c>
      <c r="C1047" s="405" t="s">
        <v>37</v>
      </c>
      <c r="D1047" s="405" t="s">
        <v>4989</v>
      </c>
      <c r="E1047" s="405" t="s">
        <v>4990</v>
      </c>
      <c r="F1047" s="405">
        <v>0</v>
      </c>
      <c r="G1047" s="405">
        <v>0</v>
      </c>
      <c r="H1047" s="405">
        <v>0</v>
      </c>
      <c r="I1047" s="405">
        <v>0</v>
      </c>
      <c r="J1047" s="405">
        <v>0</v>
      </c>
      <c r="K1047" s="405">
        <v>0</v>
      </c>
      <c r="L1047" s="405">
        <v>0</v>
      </c>
      <c r="M1047" s="405">
        <v>0</v>
      </c>
    </row>
    <row r="1048" spans="1:13">
      <c r="A1048" s="405" t="s">
        <v>4391</v>
      </c>
      <c r="B1048" s="405" t="s">
        <v>10949</v>
      </c>
      <c r="C1048" s="405" t="s">
        <v>37</v>
      </c>
      <c r="D1048" s="405" t="s">
        <v>4395</v>
      </c>
      <c r="E1048" s="405" t="s">
        <v>4396</v>
      </c>
      <c r="F1048" s="405">
        <v>0</v>
      </c>
      <c r="G1048" s="405">
        <v>0</v>
      </c>
      <c r="H1048" s="405">
        <v>0</v>
      </c>
      <c r="I1048" s="405">
        <v>0</v>
      </c>
      <c r="J1048" s="405">
        <v>0</v>
      </c>
      <c r="K1048" s="405">
        <v>0</v>
      </c>
      <c r="L1048" s="405">
        <v>0</v>
      </c>
      <c r="M1048" s="405">
        <v>0</v>
      </c>
    </row>
    <row r="1049" spans="1:13">
      <c r="A1049" s="405" t="s">
        <v>10950</v>
      </c>
      <c r="B1049" s="405" t="s">
        <v>8664</v>
      </c>
      <c r="C1049" s="405" t="s">
        <v>37</v>
      </c>
      <c r="D1049" s="405" t="s">
        <v>10951</v>
      </c>
      <c r="E1049" s="405" t="s">
        <v>10952</v>
      </c>
      <c r="F1049" s="405">
        <v>0</v>
      </c>
      <c r="G1049" s="405">
        <v>0</v>
      </c>
      <c r="H1049" s="405">
        <v>0</v>
      </c>
      <c r="I1049" s="405">
        <v>0</v>
      </c>
      <c r="J1049" s="405">
        <v>2</v>
      </c>
      <c r="K1049" s="405">
        <v>2</v>
      </c>
      <c r="L1049" s="405">
        <v>1</v>
      </c>
      <c r="M1049" s="405">
        <v>1</v>
      </c>
    </row>
    <row r="1050" spans="1:13">
      <c r="A1050" s="405" t="s">
        <v>10953</v>
      </c>
      <c r="B1050" s="405" t="s">
        <v>10954</v>
      </c>
      <c r="C1050" s="405" t="s">
        <v>37</v>
      </c>
      <c r="D1050" s="405" t="s">
        <v>10955</v>
      </c>
      <c r="E1050" s="405" t="s">
        <v>10956</v>
      </c>
      <c r="F1050" s="405">
        <v>0</v>
      </c>
      <c r="G1050" s="405">
        <v>0</v>
      </c>
      <c r="H1050" s="405">
        <v>0</v>
      </c>
      <c r="I1050" s="405">
        <v>0</v>
      </c>
      <c r="J1050" s="405">
        <v>0</v>
      </c>
      <c r="K1050" s="405">
        <v>0</v>
      </c>
      <c r="L1050" s="405">
        <v>0</v>
      </c>
      <c r="M1050" s="405">
        <v>0</v>
      </c>
    </row>
    <row r="1051" spans="1:13">
      <c r="A1051" s="405" t="s">
        <v>10957</v>
      </c>
      <c r="B1051" s="405" t="s">
        <v>3891</v>
      </c>
      <c r="C1051" s="405" t="s">
        <v>37</v>
      </c>
      <c r="D1051" s="405" t="s">
        <v>10958</v>
      </c>
      <c r="F1051" s="405">
        <v>0</v>
      </c>
      <c r="G1051" s="405">
        <v>0</v>
      </c>
      <c r="H1051" s="405">
        <v>0</v>
      </c>
      <c r="I1051" s="405">
        <v>0</v>
      </c>
      <c r="J1051" s="405">
        <v>0</v>
      </c>
      <c r="K1051" s="405">
        <v>0</v>
      </c>
      <c r="L1051" s="405">
        <v>0</v>
      </c>
      <c r="M1051" s="405">
        <v>0</v>
      </c>
    </row>
    <row r="1052" spans="1:13">
      <c r="A1052" s="405" t="s">
        <v>10959</v>
      </c>
      <c r="B1052" s="405" t="s">
        <v>8853</v>
      </c>
      <c r="C1052" s="405" t="s">
        <v>37</v>
      </c>
      <c r="D1052" s="405" t="s">
        <v>10960</v>
      </c>
      <c r="F1052" s="405">
        <v>0</v>
      </c>
      <c r="G1052" s="405">
        <v>0</v>
      </c>
      <c r="H1052" s="405">
        <v>0</v>
      </c>
      <c r="I1052" s="405">
        <v>0</v>
      </c>
      <c r="J1052" s="405">
        <v>0</v>
      </c>
      <c r="K1052" s="405">
        <v>0</v>
      </c>
      <c r="L1052" s="405">
        <v>0</v>
      </c>
      <c r="M1052" s="405">
        <v>0</v>
      </c>
    </row>
    <row r="1053" spans="1:13">
      <c r="A1053" s="405" t="s">
        <v>10961</v>
      </c>
      <c r="B1053" s="405" t="s">
        <v>8631</v>
      </c>
      <c r="C1053" s="405" t="s">
        <v>37</v>
      </c>
      <c r="D1053" s="405" t="s">
        <v>3302</v>
      </c>
      <c r="E1053" s="405" t="s">
        <v>3303</v>
      </c>
      <c r="F1053" s="405">
        <v>12</v>
      </c>
      <c r="G1053" s="405">
        <v>7</v>
      </c>
      <c r="H1053" s="405">
        <v>5</v>
      </c>
      <c r="I1053" s="405">
        <v>2</v>
      </c>
      <c r="J1053" s="405">
        <v>4</v>
      </c>
      <c r="K1053" s="405">
        <v>30</v>
      </c>
      <c r="L1053" s="405">
        <v>20</v>
      </c>
      <c r="M1053" s="405">
        <v>10</v>
      </c>
    </row>
    <row r="1054" spans="1:13">
      <c r="A1054" s="405" t="s">
        <v>10962</v>
      </c>
      <c r="B1054" s="405" t="s">
        <v>10963</v>
      </c>
      <c r="C1054" s="405" t="s">
        <v>37</v>
      </c>
      <c r="D1054" s="405" t="s">
        <v>10964</v>
      </c>
      <c r="F1054" s="405">
        <v>0</v>
      </c>
      <c r="G1054" s="405">
        <v>0</v>
      </c>
      <c r="H1054" s="405">
        <v>0</v>
      </c>
      <c r="I1054" s="405">
        <v>0</v>
      </c>
      <c r="J1054" s="405">
        <v>0</v>
      </c>
      <c r="K1054" s="405">
        <v>0</v>
      </c>
      <c r="L1054" s="405">
        <v>0</v>
      </c>
      <c r="M1054" s="405">
        <v>0</v>
      </c>
    </row>
    <row r="1055" spans="1:13">
      <c r="A1055" s="405" t="s">
        <v>10965</v>
      </c>
      <c r="B1055" s="405" t="s">
        <v>8679</v>
      </c>
      <c r="C1055" s="405" t="s">
        <v>37</v>
      </c>
      <c r="D1055" s="405" t="s">
        <v>10966</v>
      </c>
      <c r="E1055" s="405" t="s">
        <v>10967</v>
      </c>
      <c r="F1055" s="405">
        <v>1</v>
      </c>
      <c r="G1055" s="405">
        <v>2</v>
      </c>
      <c r="H1055" s="405">
        <v>0</v>
      </c>
      <c r="I1055" s="405">
        <v>2</v>
      </c>
      <c r="J1055" s="405">
        <v>1</v>
      </c>
      <c r="K1055" s="405">
        <v>6</v>
      </c>
      <c r="L1055" s="405">
        <v>6</v>
      </c>
      <c r="M1055" s="405">
        <v>0</v>
      </c>
    </row>
    <row r="1056" spans="1:13">
      <c r="A1056" s="405" t="s">
        <v>3026</v>
      </c>
      <c r="B1056" s="405" t="s">
        <v>8625</v>
      </c>
      <c r="C1056" s="405" t="s">
        <v>37</v>
      </c>
      <c r="D1056" s="405" t="s">
        <v>3027</v>
      </c>
      <c r="F1056" s="405">
        <v>1</v>
      </c>
      <c r="G1056" s="405">
        <v>8</v>
      </c>
      <c r="H1056" s="405">
        <v>4</v>
      </c>
      <c r="I1056" s="405">
        <v>25</v>
      </c>
      <c r="J1056" s="405">
        <v>6</v>
      </c>
      <c r="K1056" s="405">
        <v>44</v>
      </c>
      <c r="L1056" s="405">
        <v>26</v>
      </c>
      <c r="M1056" s="405">
        <v>18</v>
      </c>
    </row>
    <row r="1057" spans="1:13">
      <c r="A1057" s="405" t="s">
        <v>10968</v>
      </c>
      <c r="B1057" s="405" t="s">
        <v>10969</v>
      </c>
      <c r="C1057" s="405" t="s">
        <v>37</v>
      </c>
      <c r="D1057" s="405" t="s">
        <v>10970</v>
      </c>
      <c r="F1057" s="405">
        <v>0</v>
      </c>
      <c r="G1057" s="405">
        <v>0</v>
      </c>
      <c r="H1057" s="405">
        <v>0</v>
      </c>
      <c r="I1057" s="405">
        <v>0</v>
      </c>
      <c r="J1057" s="405">
        <v>0</v>
      </c>
      <c r="K1057" s="405">
        <v>0</v>
      </c>
      <c r="L1057" s="405">
        <v>0</v>
      </c>
      <c r="M1057" s="405">
        <v>0</v>
      </c>
    </row>
    <row r="1058" spans="1:13">
      <c r="A1058" s="405" t="s">
        <v>10971</v>
      </c>
      <c r="B1058" s="405" t="s">
        <v>8795</v>
      </c>
      <c r="C1058" s="405" t="s">
        <v>37</v>
      </c>
      <c r="D1058" s="405" t="s">
        <v>10972</v>
      </c>
      <c r="F1058" s="405">
        <v>2</v>
      </c>
      <c r="G1058" s="405">
        <v>0</v>
      </c>
      <c r="H1058" s="405">
        <v>0</v>
      </c>
      <c r="I1058" s="405">
        <v>1</v>
      </c>
      <c r="J1058" s="405">
        <v>0</v>
      </c>
      <c r="K1058" s="405">
        <v>3</v>
      </c>
      <c r="L1058" s="405">
        <v>1</v>
      </c>
      <c r="M1058" s="405">
        <v>2</v>
      </c>
    </row>
    <row r="1059" spans="1:13">
      <c r="A1059" s="405" t="s">
        <v>4350</v>
      </c>
      <c r="B1059" s="405" t="s">
        <v>4351</v>
      </c>
      <c r="C1059" s="405" t="s">
        <v>37</v>
      </c>
      <c r="D1059" s="405" t="s">
        <v>4354</v>
      </c>
      <c r="E1059" s="405" t="s">
        <v>4355</v>
      </c>
      <c r="F1059" s="405">
        <v>0</v>
      </c>
      <c r="G1059" s="405">
        <v>0</v>
      </c>
      <c r="H1059" s="405">
        <v>0</v>
      </c>
      <c r="I1059" s="405">
        <v>0</v>
      </c>
      <c r="J1059" s="405">
        <v>0</v>
      </c>
      <c r="K1059" s="405">
        <v>0</v>
      </c>
      <c r="L1059" s="405">
        <v>0</v>
      </c>
      <c r="M1059" s="405">
        <v>0</v>
      </c>
    </row>
    <row r="1060" spans="1:13">
      <c r="A1060" s="405" t="s">
        <v>10973</v>
      </c>
      <c r="B1060" s="405" t="s">
        <v>8647</v>
      </c>
      <c r="C1060" s="405" t="s">
        <v>37</v>
      </c>
      <c r="D1060" s="405" t="s">
        <v>10974</v>
      </c>
      <c r="E1060" s="405" t="s">
        <v>10975</v>
      </c>
      <c r="F1060" s="405">
        <v>0</v>
      </c>
      <c r="G1060" s="405">
        <v>0</v>
      </c>
      <c r="H1060" s="405">
        <v>0</v>
      </c>
      <c r="I1060" s="405">
        <v>0</v>
      </c>
      <c r="J1060" s="405">
        <v>0</v>
      </c>
      <c r="K1060" s="405">
        <v>0</v>
      </c>
      <c r="L1060" s="405">
        <v>0</v>
      </c>
      <c r="M1060" s="405">
        <v>0</v>
      </c>
    </row>
    <row r="1061" spans="1:13">
      <c r="A1061" s="405" t="s">
        <v>10976</v>
      </c>
      <c r="B1061" s="405" t="s">
        <v>8954</v>
      </c>
      <c r="C1061" s="405" t="s">
        <v>37</v>
      </c>
      <c r="D1061" s="405" t="s">
        <v>10977</v>
      </c>
      <c r="F1061" s="405">
        <v>0</v>
      </c>
      <c r="G1061" s="405">
        <v>0</v>
      </c>
      <c r="H1061" s="405">
        <v>0</v>
      </c>
      <c r="I1061" s="405">
        <v>0</v>
      </c>
      <c r="J1061" s="405">
        <v>0</v>
      </c>
      <c r="K1061" s="405">
        <v>0</v>
      </c>
      <c r="L1061" s="405">
        <v>0</v>
      </c>
      <c r="M1061" s="405">
        <v>0</v>
      </c>
    </row>
    <row r="1062" spans="1:13">
      <c r="A1062" s="405" t="s">
        <v>10978</v>
      </c>
      <c r="B1062" s="405" t="s">
        <v>4113</v>
      </c>
      <c r="C1062" s="405" t="s">
        <v>37</v>
      </c>
      <c r="D1062" s="405" t="s">
        <v>10979</v>
      </c>
      <c r="E1062" s="405" t="s">
        <v>10980</v>
      </c>
      <c r="F1062" s="405">
        <v>0</v>
      </c>
      <c r="G1062" s="405">
        <v>0</v>
      </c>
      <c r="H1062" s="405">
        <v>0</v>
      </c>
      <c r="I1062" s="405">
        <v>0</v>
      </c>
      <c r="J1062" s="405">
        <v>0</v>
      </c>
      <c r="K1062" s="405">
        <v>0</v>
      </c>
      <c r="L1062" s="405">
        <v>0</v>
      </c>
      <c r="M1062" s="405">
        <v>0</v>
      </c>
    </row>
    <row r="1063" spans="1:13">
      <c r="A1063" s="405" t="s">
        <v>10981</v>
      </c>
      <c r="B1063" s="405" t="s">
        <v>10982</v>
      </c>
      <c r="C1063" s="405" t="s">
        <v>37</v>
      </c>
      <c r="D1063" s="405" t="s">
        <v>10983</v>
      </c>
      <c r="F1063" s="405">
        <v>0</v>
      </c>
      <c r="G1063" s="405">
        <v>0</v>
      </c>
      <c r="H1063" s="405">
        <v>0</v>
      </c>
      <c r="I1063" s="405">
        <v>0</v>
      </c>
      <c r="J1063" s="405">
        <v>0</v>
      </c>
      <c r="K1063" s="405">
        <v>0</v>
      </c>
      <c r="L1063" s="405">
        <v>0</v>
      </c>
      <c r="M1063" s="405">
        <v>0</v>
      </c>
    </row>
    <row r="1064" spans="1:13">
      <c r="A1064" s="405" t="s">
        <v>10984</v>
      </c>
      <c r="B1064" s="405" t="s">
        <v>4113</v>
      </c>
      <c r="C1064" s="405" t="s">
        <v>37</v>
      </c>
      <c r="D1064" s="405" t="s">
        <v>10985</v>
      </c>
      <c r="E1064" s="405" t="s">
        <v>10986</v>
      </c>
      <c r="F1064" s="405">
        <v>0</v>
      </c>
      <c r="G1064" s="405">
        <v>2</v>
      </c>
      <c r="H1064" s="405">
        <v>1</v>
      </c>
      <c r="I1064" s="405">
        <v>3</v>
      </c>
      <c r="J1064" s="405">
        <v>0</v>
      </c>
      <c r="K1064" s="405">
        <v>6</v>
      </c>
      <c r="L1064" s="405">
        <v>4</v>
      </c>
      <c r="M1064" s="405">
        <v>2</v>
      </c>
    </row>
    <row r="1065" spans="1:13">
      <c r="A1065" s="405" t="s">
        <v>2633</v>
      </c>
      <c r="B1065" s="405" t="s">
        <v>10987</v>
      </c>
      <c r="C1065" s="405" t="s">
        <v>37</v>
      </c>
      <c r="D1065" s="405" t="s">
        <v>2634</v>
      </c>
      <c r="F1065" s="405">
        <v>0</v>
      </c>
      <c r="G1065" s="405">
        <v>0</v>
      </c>
      <c r="H1065" s="405">
        <v>0</v>
      </c>
      <c r="I1065" s="405">
        <v>0</v>
      </c>
      <c r="J1065" s="405">
        <v>0</v>
      </c>
      <c r="K1065" s="405">
        <v>0</v>
      </c>
      <c r="L1065" s="405">
        <v>0</v>
      </c>
      <c r="M1065" s="405">
        <v>0</v>
      </c>
    </row>
    <row r="1066" spans="1:13">
      <c r="A1066" s="405" t="s">
        <v>10988</v>
      </c>
      <c r="B1066" s="405" t="s">
        <v>10989</v>
      </c>
      <c r="C1066" s="405" t="s">
        <v>37</v>
      </c>
      <c r="D1066" s="405" t="s">
        <v>10990</v>
      </c>
      <c r="F1066" s="405">
        <v>0</v>
      </c>
      <c r="G1066" s="405">
        <v>0</v>
      </c>
      <c r="H1066" s="405">
        <v>0</v>
      </c>
      <c r="I1066" s="405">
        <v>0</v>
      </c>
      <c r="J1066" s="405">
        <v>0</v>
      </c>
      <c r="K1066" s="405">
        <v>0</v>
      </c>
      <c r="L1066" s="405">
        <v>0</v>
      </c>
      <c r="M1066" s="405">
        <v>0</v>
      </c>
    </row>
    <row r="1067" spans="1:13">
      <c r="A1067" s="405" t="s">
        <v>10991</v>
      </c>
      <c r="B1067" s="405" t="s">
        <v>8647</v>
      </c>
      <c r="C1067" s="405" t="s">
        <v>37</v>
      </c>
      <c r="D1067" s="405" t="s">
        <v>10992</v>
      </c>
      <c r="E1067" s="405" t="s">
        <v>10993</v>
      </c>
      <c r="F1067" s="405">
        <v>0</v>
      </c>
      <c r="G1067" s="405">
        <v>0</v>
      </c>
      <c r="H1067" s="405">
        <v>0</v>
      </c>
      <c r="I1067" s="405">
        <v>0</v>
      </c>
      <c r="J1067" s="405">
        <v>0</v>
      </c>
      <c r="K1067" s="405">
        <v>0</v>
      </c>
      <c r="L1067" s="405">
        <v>0</v>
      </c>
      <c r="M1067" s="405">
        <v>0</v>
      </c>
    </row>
    <row r="1068" spans="1:13">
      <c r="A1068" s="405" t="s">
        <v>10994</v>
      </c>
      <c r="B1068" s="405" t="s">
        <v>9145</v>
      </c>
      <c r="C1068" s="405" t="s">
        <v>37</v>
      </c>
      <c r="D1068" s="405" t="s">
        <v>10995</v>
      </c>
      <c r="E1068" s="405" t="s">
        <v>10996</v>
      </c>
      <c r="F1068" s="405">
        <v>0</v>
      </c>
      <c r="G1068" s="405">
        <v>0</v>
      </c>
      <c r="H1068" s="405">
        <v>0</v>
      </c>
      <c r="I1068" s="405">
        <v>0</v>
      </c>
      <c r="J1068" s="405">
        <v>0</v>
      </c>
      <c r="K1068" s="405">
        <v>0</v>
      </c>
      <c r="L1068" s="405">
        <v>0</v>
      </c>
      <c r="M1068" s="405">
        <v>0</v>
      </c>
    </row>
    <row r="1069" spans="1:13">
      <c r="A1069" s="405" t="s">
        <v>10997</v>
      </c>
      <c r="B1069" s="405" t="s">
        <v>7183</v>
      </c>
      <c r="C1069" s="405" t="s">
        <v>37</v>
      </c>
      <c r="D1069" s="405" t="s">
        <v>7787</v>
      </c>
      <c r="E1069" s="405" t="s">
        <v>7788</v>
      </c>
      <c r="F1069" s="405">
        <v>0</v>
      </c>
      <c r="G1069" s="405">
        <v>1</v>
      </c>
      <c r="H1069" s="405">
        <v>0</v>
      </c>
      <c r="I1069" s="405">
        <v>0</v>
      </c>
      <c r="J1069" s="405">
        <v>0</v>
      </c>
      <c r="K1069" s="405">
        <v>1</v>
      </c>
      <c r="L1069" s="405">
        <v>0</v>
      </c>
      <c r="M1069" s="405">
        <v>1</v>
      </c>
    </row>
    <row r="1070" spans="1:13">
      <c r="A1070" s="405" t="s">
        <v>10998</v>
      </c>
      <c r="B1070" s="405" t="s">
        <v>10139</v>
      </c>
      <c r="C1070" s="405" t="s">
        <v>37</v>
      </c>
      <c r="D1070" s="405" t="s">
        <v>10999</v>
      </c>
      <c r="E1070" s="405" t="s">
        <v>11000</v>
      </c>
      <c r="F1070" s="405">
        <v>0</v>
      </c>
      <c r="G1070" s="405">
        <v>7</v>
      </c>
      <c r="H1070" s="405">
        <v>0</v>
      </c>
      <c r="I1070" s="405">
        <v>0</v>
      </c>
      <c r="J1070" s="405">
        <v>10</v>
      </c>
      <c r="K1070" s="405">
        <v>17</v>
      </c>
      <c r="L1070" s="405">
        <v>17</v>
      </c>
      <c r="M1070" s="405">
        <v>0</v>
      </c>
    </row>
    <row r="1071" spans="1:13">
      <c r="A1071" s="405" t="s">
        <v>11001</v>
      </c>
      <c r="B1071" s="405" t="s">
        <v>8664</v>
      </c>
      <c r="C1071" s="405" t="s">
        <v>37</v>
      </c>
      <c r="D1071" s="405" t="s">
        <v>11002</v>
      </c>
      <c r="E1071" s="405" t="s">
        <v>11003</v>
      </c>
      <c r="F1071" s="405">
        <v>0</v>
      </c>
      <c r="G1071" s="405">
        <v>0</v>
      </c>
      <c r="H1071" s="405">
        <v>0</v>
      </c>
      <c r="I1071" s="405">
        <v>0</v>
      </c>
      <c r="J1071" s="405">
        <v>0</v>
      </c>
      <c r="K1071" s="405">
        <v>0</v>
      </c>
      <c r="L1071" s="405">
        <v>0</v>
      </c>
      <c r="M1071" s="405">
        <v>0</v>
      </c>
    </row>
    <row r="1072" spans="1:13">
      <c r="A1072" s="405" t="s">
        <v>11004</v>
      </c>
      <c r="B1072" s="405" t="s">
        <v>8647</v>
      </c>
      <c r="C1072" s="405" t="s">
        <v>37</v>
      </c>
      <c r="D1072" s="405" t="s">
        <v>11005</v>
      </c>
      <c r="E1072" s="405" t="s">
        <v>11006</v>
      </c>
      <c r="F1072" s="405">
        <v>0</v>
      </c>
      <c r="G1072" s="405">
        <v>0</v>
      </c>
      <c r="H1072" s="405">
        <v>0</v>
      </c>
      <c r="I1072" s="405">
        <v>0</v>
      </c>
      <c r="J1072" s="405">
        <v>0</v>
      </c>
      <c r="K1072" s="405">
        <v>0</v>
      </c>
      <c r="L1072" s="405">
        <v>0</v>
      </c>
      <c r="M1072" s="405">
        <v>0</v>
      </c>
    </row>
    <row r="1073" spans="1:13">
      <c r="A1073" s="405" t="s">
        <v>11007</v>
      </c>
      <c r="B1073" s="405" t="s">
        <v>3891</v>
      </c>
      <c r="C1073" s="405" t="s">
        <v>37</v>
      </c>
      <c r="D1073" s="405" t="s">
        <v>11008</v>
      </c>
      <c r="E1073" s="405" t="s">
        <v>11009</v>
      </c>
      <c r="F1073" s="405">
        <v>2</v>
      </c>
      <c r="G1073" s="405">
        <v>3</v>
      </c>
      <c r="H1073" s="405">
        <v>5</v>
      </c>
      <c r="I1073" s="405">
        <v>11</v>
      </c>
      <c r="J1073" s="405">
        <v>3</v>
      </c>
      <c r="K1073" s="405">
        <v>24</v>
      </c>
      <c r="L1073" s="405">
        <v>13</v>
      </c>
      <c r="M1073" s="405">
        <v>11</v>
      </c>
    </row>
    <row r="1074" spans="1:13">
      <c r="A1074" s="405" t="s">
        <v>11010</v>
      </c>
      <c r="B1074" s="405" t="s">
        <v>11011</v>
      </c>
      <c r="C1074" s="405" t="s">
        <v>37</v>
      </c>
      <c r="D1074" s="405" t="s">
        <v>11012</v>
      </c>
      <c r="F1074" s="405">
        <v>0</v>
      </c>
      <c r="G1074" s="405">
        <v>0</v>
      </c>
      <c r="H1074" s="405">
        <v>0</v>
      </c>
      <c r="I1074" s="405">
        <v>0</v>
      </c>
      <c r="J1074" s="405">
        <v>0</v>
      </c>
      <c r="K1074" s="405">
        <v>0</v>
      </c>
      <c r="L1074" s="405">
        <v>0</v>
      </c>
      <c r="M1074" s="405">
        <v>0</v>
      </c>
    </row>
    <row r="1075" spans="1:13">
      <c r="A1075" s="405" t="s">
        <v>11013</v>
      </c>
      <c r="B1075" s="405" t="s">
        <v>11014</v>
      </c>
      <c r="C1075" s="405" t="s">
        <v>37</v>
      </c>
      <c r="D1075" s="405" t="s">
        <v>11015</v>
      </c>
      <c r="F1075" s="405">
        <v>0</v>
      </c>
      <c r="G1075" s="405">
        <v>0</v>
      </c>
      <c r="H1075" s="405">
        <v>0</v>
      </c>
      <c r="I1075" s="405">
        <v>0</v>
      </c>
      <c r="J1075" s="405">
        <v>0</v>
      </c>
      <c r="K1075" s="405">
        <v>0</v>
      </c>
      <c r="L1075" s="405">
        <v>0</v>
      </c>
      <c r="M1075" s="405">
        <v>0</v>
      </c>
    </row>
    <row r="1076" spans="1:13">
      <c r="A1076" s="405" t="s">
        <v>11016</v>
      </c>
      <c r="B1076" s="405" t="s">
        <v>8731</v>
      </c>
      <c r="C1076" s="405" t="s">
        <v>37</v>
      </c>
      <c r="D1076" s="405" t="s">
        <v>11017</v>
      </c>
      <c r="F1076" s="405">
        <v>1</v>
      </c>
      <c r="G1076" s="405">
        <v>0</v>
      </c>
      <c r="H1076" s="405">
        <v>3</v>
      </c>
      <c r="I1076" s="405">
        <v>5</v>
      </c>
      <c r="J1076" s="405">
        <v>0</v>
      </c>
      <c r="K1076" s="405">
        <v>9</v>
      </c>
      <c r="L1076" s="405">
        <v>8</v>
      </c>
      <c r="M1076" s="405">
        <v>1</v>
      </c>
    </row>
    <row r="1077" spans="1:13">
      <c r="A1077" s="405" t="s">
        <v>11018</v>
      </c>
      <c r="B1077" s="405" t="s">
        <v>8731</v>
      </c>
      <c r="C1077" s="405" t="s">
        <v>37</v>
      </c>
      <c r="D1077" s="405" t="s">
        <v>11019</v>
      </c>
      <c r="F1077" s="405">
        <v>1</v>
      </c>
      <c r="G1077" s="405">
        <v>0</v>
      </c>
      <c r="H1077" s="405">
        <v>1</v>
      </c>
      <c r="I1077" s="405">
        <v>5</v>
      </c>
      <c r="J1077" s="405">
        <v>0</v>
      </c>
      <c r="K1077" s="405">
        <v>7</v>
      </c>
      <c r="L1077" s="405">
        <v>5</v>
      </c>
      <c r="M1077" s="405">
        <v>2</v>
      </c>
    </row>
    <row r="1078" spans="1:13">
      <c r="A1078" s="405" t="s">
        <v>11020</v>
      </c>
      <c r="B1078" s="405" t="s">
        <v>8647</v>
      </c>
      <c r="C1078" s="405" t="s">
        <v>37</v>
      </c>
      <c r="D1078" s="405" t="s">
        <v>11021</v>
      </c>
      <c r="E1078" s="405" t="s">
        <v>11022</v>
      </c>
      <c r="F1078" s="405">
        <v>0</v>
      </c>
      <c r="G1078" s="405">
        <v>0</v>
      </c>
      <c r="H1078" s="405">
        <v>0</v>
      </c>
      <c r="I1078" s="405">
        <v>0</v>
      </c>
      <c r="J1078" s="405">
        <v>0</v>
      </c>
      <c r="K1078" s="405">
        <v>0</v>
      </c>
      <c r="L1078" s="405">
        <v>0</v>
      </c>
      <c r="M1078" s="405">
        <v>0</v>
      </c>
    </row>
    <row r="1079" spans="1:13">
      <c r="A1079" s="405" t="s">
        <v>11023</v>
      </c>
      <c r="B1079" s="405" t="s">
        <v>8749</v>
      </c>
      <c r="C1079" s="405" t="s">
        <v>37</v>
      </c>
      <c r="D1079" s="405" t="s">
        <v>11024</v>
      </c>
      <c r="E1079" s="405" t="s">
        <v>11025</v>
      </c>
      <c r="F1079" s="405">
        <v>0</v>
      </c>
      <c r="G1079" s="405">
        <v>0</v>
      </c>
      <c r="H1079" s="405">
        <v>0</v>
      </c>
      <c r="I1079" s="405">
        <v>0</v>
      </c>
      <c r="J1079" s="405">
        <v>0</v>
      </c>
      <c r="K1079" s="405">
        <v>0</v>
      </c>
      <c r="L1079" s="405">
        <v>0</v>
      </c>
      <c r="M1079" s="405">
        <v>0</v>
      </c>
    </row>
    <row r="1080" spans="1:13">
      <c r="A1080" s="405" t="s">
        <v>11026</v>
      </c>
      <c r="B1080" s="405" t="s">
        <v>11027</v>
      </c>
      <c r="C1080" s="405" t="s">
        <v>37</v>
      </c>
      <c r="D1080" s="405" t="s">
        <v>11028</v>
      </c>
      <c r="E1080" s="405" t="s">
        <v>11029</v>
      </c>
      <c r="F1080" s="405">
        <v>0</v>
      </c>
      <c r="G1080" s="405">
        <v>0</v>
      </c>
      <c r="H1080" s="405">
        <v>0</v>
      </c>
      <c r="I1080" s="405">
        <v>0</v>
      </c>
      <c r="J1080" s="405">
        <v>0</v>
      </c>
      <c r="K1080" s="405">
        <v>0</v>
      </c>
      <c r="L1080" s="405">
        <v>0</v>
      </c>
      <c r="M1080" s="405">
        <v>0</v>
      </c>
    </row>
    <row r="1081" spans="1:13">
      <c r="A1081" s="405" t="s">
        <v>11030</v>
      </c>
      <c r="B1081" s="405" t="s">
        <v>8664</v>
      </c>
      <c r="C1081" s="405" t="s">
        <v>37</v>
      </c>
      <c r="D1081" s="405" t="s">
        <v>11031</v>
      </c>
      <c r="E1081" s="405" t="s">
        <v>11032</v>
      </c>
      <c r="F1081" s="405">
        <v>0</v>
      </c>
      <c r="G1081" s="405">
        <v>0</v>
      </c>
      <c r="H1081" s="405">
        <v>0</v>
      </c>
      <c r="I1081" s="405">
        <v>0</v>
      </c>
      <c r="J1081" s="405">
        <v>0</v>
      </c>
      <c r="K1081" s="405">
        <v>0</v>
      </c>
      <c r="L1081" s="405">
        <v>0</v>
      </c>
      <c r="M1081" s="405">
        <v>0</v>
      </c>
    </row>
    <row r="1082" spans="1:13">
      <c r="A1082" s="405" t="s">
        <v>7789</v>
      </c>
      <c r="B1082" s="405" t="s">
        <v>3968</v>
      </c>
      <c r="C1082" s="405" t="s">
        <v>37</v>
      </c>
      <c r="D1082" s="405" t="s">
        <v>7790</v>
      </c>
      <c r="E1082" s="405" t="s">
        <v>7791</v>
      </c>
      <c r="F1082" s="405">
        <v>0</v>
      </c>
      <c r="G1082" s="405">
        <v>0</v>
      </c>
      <c r="H1082" s="405">
        <v>0</v>
      </c>
      <c r="I1082" s="405">
        <v>0</v>
      </c>
      <c r="J1082" s="405">
        <v>0</v>
      </c>
      <c r="K1082" s="405">
        <v>0</v>
      </c>
      <c r="L1082" s="405">
        <v>0</v>
      </c>
      <c r="M1082" s="405">
        <v>0</v>
      </c>
    </row>
    <row r="1083" spans="1:13">
      <c r="A1083" s="405" t="s">
        <v>11033</v>
      </c>
      <c r="B1083" s="405" t="s">
        <v>11034</v>
      </c>
      <c r="C1083" s="405" t="s">
        <v>37</v>
      </c>
      <c r="D1083" s="405" t="s">
        <v>11035</v>
      </c>
      <c r="F1083" s="405">
        <v>0</v>
      </c>
      <c r="G1083" s="405">
        <v>0</v>
      </c>
      <c r="H1083" s="405">
        <v>0</v>
      </c>
      <c r="I1083" s="405">
        <v>0</v>
      </c>
      <c r="J1083" s="405">
        <v>0</v>
      </c>
      <c r="K1083" s="405">
        <v>0</v>
      </c>
      <c r="L1083" s="405">
        <v>0</v>
      </c>
      <c r="M1083" s="405">
        <v>0</v>
      </c>
    </row>
    <row r="1084" spans="1:13">
      <c r="A1084" s="405" t="s">
        <v>11036</v>
      </c>
      <c r="B1084" s="405" t="s">
        <v>11037</v>
      </c>
      <c r="C1084" s="405" t="s">
        <v>37</v>
      </c>
      <c r="D1084" s="405" t="s">
        <v>11038</v>
      </c>
      <c r="F1084" s="405">
        <v>27</v>
      </c>
      <c r="G1084" s="405">
        <v>35</v>
      </c>
      <c r="H1084" s="405">
        <v>10</v>
      </c>
      <c r="I1084" s="405">
        <v>3</v>
      </c>
      <c r="J1084" s="405">
        <v>0</v>
      </c>
      <c r="K1084" s="405">
        <v>75</v>
      </c>
      <c r="L1084" s="405">
        <v>59</v>
      </c>
      <c r="M1084" s="405">
        <v>16</v>
      </c>
    </row>
    <row r="1085" spans="1:13">
      <c r="A1085" s="405" t="s">
        <v>11039</v>
      </c>
      <c r="B1085" s="405" t="s">
        <v>8579</v>
      </c>
      <c r="C1085" s="405" t="s">
        <v>37</v>
      </c>
      <c r="D1085" s="405" t="s">
        <v>11040</v>
      </c>
      <c r="E1085" s="405" t="s">
        <v>11041</v>
      </c>
      <c r="F1085" s="405">
        <v>0</v>
      </c>
      <c r="G1085" s="405">
        <v>0</v>
      </c>
      <c r="H1085" s="405">
        <v>0</v>
      </c>
      <c r="I1085" s="405">
        <v>0</v>
      </c>
      <c r="J1085" s="405">
        <v>0</v>
      </c>
      <c r="K1085" s="405">
        <v>0</v>
      </c>
      <c r="L1085" s="405">
        <v>0</v>
      </c>
      <c r="M1085" s="405">
        <v>0</v>
      </c>
    </row>
    <row r="1086" spans="1:13">
      <c r="A1086" s="405" t="s">
        <v>11042</v>
      </c>
      <c r="B1086" s="405" t="s">
        <v>3968</v>
      </c>
      <c r="C1086" s="405" t="s">
        <v>37</v>
      </c>
      <c r="D1086" s="405" t="s">
        <v>2322</v>
      </c>
      <c r="F1086" s="405">
        <v>0</v>
      </c>
      <c r="G1086" s="405">
        <v>0</v>
      </c>
      <c r="H1086" s="405">
        <v>2</v>
      </c>
      <c r="I1086" s="405">
        <v>1</v>
      </c>
      <c r="J1086" s="405">
        <v>0</v>
      </c>
      <c r="K1086" s="405">
        <v>3</v>
      </c>
      <c r="L1086" s="405">
        <v>3</v>
      </c>
      <c r="M1086" s="405">
        <v>0</v>
      </c>
    </row>
    <row r="1087" spans="1:13">
      <c r="A1087" s="405" t="s">
        <v>11043</v>
      </c>
      <c r="B1087" s="405" t="s">
        <v>9269</v>
      </c>
      <c r="C1087" s="405" t="s">
        <v>37</v>
      </c>
      <c r="D1087" s="405" t="s">
        <v>11044</v>
      </c>
      <c r="E1087" s="405" t="s">
        <v>11045</v>
      </c>
      <c r="F1087" s="405">
        <v>3</v>
      </c>
      <c r="G1087" s="405">
        <v>1</v>
      </c>
      <c r="H1087" s="405">
        <v>2</v>
      </c>
      <c r="I1087" s="405">
        <v>4</v>
      </c>
      <c r="J1087" s="405">
        <v>2</v>
      </c>
      <c r="K1087" s="405">
        <v>12</v>
      </c>
      <c r="L1087" s="405">
        <v>10</v>
      </c>
      <c r="M1087" s="405">
        <v>2</v>
      </c>
    </row>
    <row r="1088" spans="1:13">
      <c r="A1088" s="405" t="s">
        <v>11046</v>
      </c>
      <c r="B1088" s="405" t="s">
        <v>8647</v>
      </c>
      <c r="C1088" s="405" t="s">
        <v>37</v>
      </c>
      <c r="D1088" s="405" t="s">
        <v>11047</v>
      </c>
      <c r="E1088" s="405" t="s">
        <v>11048</v>
      </c>
      <c r="F1088" s="405">
        <v>0</v>
      </c>
      <c r="G1088" s="405">
        <v>0</v>
      </c>
      <c r="H1088" s="405">
        <v>0</v>
      </c>
      <c r="I1088" s="405">
        <v>0</v>
      </c>
      <c r="J1088" s="405">
        <v>0</v>
      </c>
      <c r="K1088" s="405">
        <v>0</v>
      </c>
      <c r="L1088" s="405">
        <v>0</v>
      </c>
      <c r="M1088" s="405">
        <v>0</v>
      </c>
    </row>
    <row r="1089" spans="1:13">
      <c r="A1089" s="405" t="s">
        <v>11049</v>
      </c>
      <c r="B1089" s="405" t="s">
        <v>11050</v>
      </c>
      <c r="C1089" s="405" t="s">
        <v>37</v>
      </c>
      <c r="D1089" s="405" t="s">
        <v>11051</v>
      </c>
      <c r="F1089" s="405">
        <v>0</v>
      </c>
      <c r="G1089" s="405">
        <v>0</v>
      </c>
      <c r="H1089" s="405">
        <v>0</v>
      </c>
      <c r="I1089" s="405">
        <v>0</v>
      </c>
      <c r="J1089" s="405">
        <v>0</v>
      </c>
      <c r="K1089" s="405">
        <v>0</v>
      </c>
      <c r="L1089" s="405">
        <v>0</v>
      </c>
      <c r="M1089" s="405">
        <v>0</v>
      </c>
    </row>
    <row r="1090" spans="1:13">
      <c r="A1090" s="405" t="s">
        <v>11052</v>
      </c>
      <c r="B1090" s="405" t="s">
        <v>8664</v>
      </c>
      <c r="C1090" s="405" t="s">
        <v>37</v>
      </c>
      <c r="D1090" s="405" t="s">
        <v>11053</v>
      </c>
      <c r="E1090" s="405" t="s">
        <v>11054</v>
      </c>
      <c r="F1090" s="405">
        <v>0</v>
      </c>
      <c r="G1090" s="405">
        <v>0</v>
      </c>
      <c r="H1090" s="405">
        <v>0</v>
      </c>
      <c r="I1090" s="405">
        <v>0</v>
      </c>
      <c r="J1090" s="405">
        <v>0</v>
      </c>
      <c r="K1090" s="405">
        <v>0</v>
      </c>
      <c r="L1090" s="405">
        <v>0</v>
      </c>
      <c r="M1090" s="405">
        <v>0</v>
      </c>
    </row>
    <row r="1091" spans="1:13">
      <c r="A1091" s="405" t="s">
        <v>2324</v>
      </c>
      <c r="B1091" s="405" t="s">
        <v>3912</v>
      </c>
      <c r="C1091" s="405" t="s">
        <v>37</v>
      </c>
      <c r="D1091" s="405" t="s">
        <v>2325</v>
      </c>
      <c r="E1091" s="405" t="s">
        <v>2326</v>
      </c>
      <c r="F1091" s="405">
        <v>0</v>
      </c>
      <c r="G1091" s="405">
        <v>1</v>
      </c>
      <c r="H1091" s="405">
        <v>0</v>
      </c>
      <c r="I1091" s="405">
        <v>0</v>
      </c>
      <c r="J1091" s="405">
        <v>0</v>
      </c>
      <c r="K1091" s="405">
        <v>1</v>
      </c>
      <c r="L1091" s="405">
        <v>0</v>
      </c>
      <c r="M1091" s="405">
        <v>1</v>
      </c>
    </row>
    <row r="1092" spans="1:13">
      <c r="A1092" s="405" t="s">
        <v>11055</v>
      </c>
      <c r="B1092" s="405" t="s">
        <v>11056</v>
      </c>
      <c r="C1092" s="405" t="s">
        <v>37</v>
      </c>
      <c r="D1092" s="405" t="s">
        <v>11057</v>
      </c>
      <c r="F1092" s="405">
        <v>21</v>
      </c>
      <c r="G1092" s="405">
        <v>4</v>
      </c>
      <c r="H1092" s="405">
        <v>4</v>
      </c>
      <c r="I1092" s="405">
        <v>11</v>
      </c>
      <c r="J1092" s="405">
        <v>0</v>
      </c>
      <c r="K1092" s="405">
        <v>40</v>
      </c>
      <c r="L1092" s="405">
        <v>30</v>
      </c>
      <c r="M1092" s="405">
        <v>10</v>
      </c>
    </row>
    <row r="1093" spans="1:13">
      <c r="A1093" s="405" t="s">
        <v>4454</v>
      </c>
      <c r="B1093" s="405" t="s">
        <v>4455</v>
      </c>
      <c r="C1093" s="405" t="s">
        <v>37</v>
      </c>
      <c r="D1093" s="405" t="s">
        <v>4458</v>
      </c>
      <c r="E1093" s="405" t="s">
        <v>4459</v>
      </c>
      <c r="F1093" s="405">
        <v>0</v>
      </c>
      <c r="G1093" s="405">
        <v>0</v>
      </c>
      <c r="H1093" s="405">
        <v>0</v>
      </c>
      <c r="I1093" s="405">
        <v>0</v>
      </c>
      <c r="J1093" s="405">
        <v>0</v>
      </c>
      <c r="K1093" s="405">
        <v>0</v>
      </c>
      <c r="L1093" s="405">
        <v>0</v>
      </c>
      <c r="M1093" s="405">
        <v>0</v>
      </c>
    </row>
    <row r="1094" spans="1:13">
      <c r="A1094" s="405" t="s">
        <v>2285</v>
      </c>
      <c r="B1094" s="405" t="s">
        <v>3968</v>
      </c>
      <c r="C1094" s="405" t="s">
        <v>37</v>
      </c>
      <c r="D1094" s="405" t="s">
        <v>2286</v>
      </c>
      <c r="E1094" s="405" t="s">
        <v>2287</v>
      </c>
      <c r="F1094" s="405">
        <v>0</v>
      </c>
      <c r="G1094" s="405">
        <v>0</v>
      </c>
      <c r="H1094" s="405">
        <v>0</v>
      </c>
      <c r="I1094" s="405">
        <v>0</v>
      </c>
      <c r="J1094" s="405">
        <v>0</v>
      </c>
      <c r="K1094" s="405">
        <v>0</v>
      </c>
      <c r="L1094" s="405">
        <v>0</v>
      </c>
      <c r="M1094" s="405">
        <v>0</v>
      </c>
    </row>
    <row r="1095" spans="1:13">
      <c r="A1095" s="405" t="s">
        <v>11058</v>
      </c>
      <c r="B1095" s="405" t="s">
        <v>128</v>
      </c>
      <c r="C1095" s="405" t="s">
        <v>37</v>
      </c>
      <c r="D1095" s="405" t="s">
        <v>11059</v>
      </c>
      <c r="E1095" s="405" t="s">
        <v>11060</v>
      </c>
      <c r="F1095" s="405">
        <v>0</v>
      </c>
      <c r="G1095" s="405">
        <v>1</v>
      </c>
      <c r="H1095" s="405">
        <v>0</v>
      </c>
      <c r="I1095" s="405">
        <v>0</v>
      </c>
      <c r="J1095" s="405">
        <v>0</v>
      </c>
      <c r="K1095" s="405">
        <v>1</v>
      </c>
      <c r="L1095" s="405">
        <v>1</v>
      </c>
      <c r="M1095" s="405">
        <v>0</v>
      </c>
    </row>
    <row r="1096" spans="1:13">
      <c r="A1096" s="405" t="s">
        <v>11061</v>
      </c>
      <c r="B1096" s="405" t="s">
        <v>3891</v>
      </c>
      <c r="C1096" s="405" t="s">
        <v>37</v>
      </c>
      <c r="D1096" s="405" t="s">
        <v>11062</v>
      </c>
      <c r="E1096" s="405" t="s">
        <v>11063</v>
      </c>
      <c r="F1096" s="405">
        <v>0</v>
      </c>
      <c r="G1096" s="405">
        <v>0</v>
      </c>
      <c r="H1096" s="405">
        <v>0</v>
      </c>
      <c r="I1096" s="405">
        <v>0</v>
      </c>
      <c r="J1096" s="405">
        <v>0</v>
      </c>
      <c r="K1096" s="405">
        <v>0</v>
      </c>
      <c r="L1096" s="405">
        <v>0</v>
      </c>
      <c r="M1096" s="405">
        <v>0</v>
      </c>
    </row>
    <row r="1097" spans="1:13">
      <c r="A1097" s="405" t="s">
        <v>11064</v>
      </c>
      <c r="B1097" s="405" t="s">
        <v>11065</v>
      </c>
      <c r="C1097" s="405" t="s">
        <v>37</v>
      </c>
      <c r="D1097" s="405" t="s">
        <v>11066</v>
      </c>
      <c r="E1097" s="405" t="s">
        <v>11067</v>
      </c>
      <c r="F1097" s="405">
        <v>0</v>
      </c>
      <c r="G1097" s="405">
        <v>0</v>
      </c>
      <c r="H1097" s="405">
        <v>0</v>
      </c>
      <c r="I1097" s="405">
        <v>0</v>
      </c>
      <c r="J1097" s="405">
        <v>0</v>
      </c>
      <c r="K1097" s="405">
        <v>0</v>
      </c>
      <c r="L1097" s="405">
        <v>0</v>
      </c>
      <c r="M1097" s="405">
        <v>0</v>
      </c>
    </row>
    <row r="1098" spans="1:13">
      <c r="A1098" s="405" t="s">
        <v>2423</v>
      </c>
      <c r="B1098" s="405" t="s">
        <v>3912</v>
      </c>
      <c r="C1098" s="405" t="s">
        <v>37</v>
      </c>
      <c r="D1098" s="405" t="s">
        <v>2424</v>
      </c>
      <c r="E1098" s="405" t="s">
        <v>2425</v>
      </c>
      <c r="F1098" s="405">
        <v>0</v>
      </c>
      <c r="G1098" s="405">
        <v>0</v>
      </c>
      <c r="H1098" s="405">
        <v>0</v>
      </c>
      <c r="I1098" s="405">
        <v>0</v>
      </c>
      <c r="J1098" s="405">
        <v>0</v>
      </c>
      <c r="K1098" s="405">
        <v>0</v>
      </c>
      <c r="L1098" s="405">
        <v>0</v>
      </c>
      <c r="M1098" s="405">
        <v>0</v>
      </c>
    </row>
    <row r="1099" spans="1:13">
      <c r="A1099" s="405" t="s">
        <v>2489</v>
      </c>
      <c r="B1099" s="405" t="s">
        <v>7183</v>
      </c>
      <c r="C1099" s="405" t="s">
        <v>37</v>
      </c>
      <c r="D1099" s="405" t="s">
        <v>2490</v>
      </c>
      <c r="E1099" s="405" t="s">
        <v>2491</v>
      </c>
      <c r="F1099" s="405">
        <v>0</v>
      </c>
      <c r="G1099" s="405">
        <v>0</v>
      </c>
      <c r="H1099" s="405">
        <v>0</v>
      </c>
      <c r="I1099" s="405">
        <v>0</v>
      </c>
      <c r="J1099" s="405">
        <v>0</v>
      </c>
      <c r="K1099" s="405">
        <v>0</v>
      </c>
      <c r="L1099" s="405">
        <v>0</v>
      </c>
      <c r="M1099" s="405">
        <v>0</v>
      </c>
    </row>
    <row r="1100" spans="1:13">
      <c r="A1100" s="405" t="s">
        <v>11068</v>
      </c>
      <c r="B1100" s="405" t="s">
        <v>8679</v>
      </c>
      <c r="C1100" s="405" t="s">
        <v>37</v>
      </c>
      <c r="D1100" s="405" t="s">
        <v>11069</v>
      </c>
      <c r="E1100" s="405" t="s">
        <v>11070</v>
      </c>
      <c r="F1100" s="405">
        <v>0</v>
      </c>
      <c r="G1100" s="405">
        <v>0</v>
      </c>
      <c r="H1100" s="405">
        <v>0</v>
      </c>
      <c r="I1100" s="405">
        <v>0</v>
      </c>
      <c r="J1100" s="405">
        <v>0</v>
      </c>
      <c r="K1100" s="405">
        <v>0</v>
      </c>
      <c r="L1100" s="405">
        <v>0</v>
      </c>
      <c r="M1100" s="405">
        <v>0</v>
      </c>
    </row>
    <row r="1101" spans="1:13">
      <c r="A1101" s="405" t="s">
        <v>7792</v>
      </c>
      <c r="B1101" s="405" t="s">
        <v>11071</v>
      </c>
      <c r="C1101" s="405" t="s">
        <v>37</v>
      </c>
      <c r="D1101" s="405" t="s">
        <v>7794</v>
      </c>
      <c r="F1101" s="405">
        <v>0</v>
      </c>
      <c r="G1101" s="405">
        <v>0</v>
      </c>
      <c r="H1101" s="405">
        <v>0</v>
      </c>
      <c r="I1101" s="405">
        <v>0</v>
      </c>
      <c r="J1101" s="405">
        <v>0</v>
      </c>
      <c r="K1101" s="405">
        <v>0</v>
      </c>
      <c r="L1101" s="405">
        <v>0</v>
      </c>
      <c r="M1101" s="405">
        <v>0</v>
      </c>
    </row>
    <row r="1102" spans="1:13">
      <c r="A1102" s="405" t="s">
        <v>11072</v>
      </c>
      <c r="B1102" s="405" t="s">
        <v>11073</v>
      </c>
      <c r="C1102" s="405" t="s">
        <v>37</v>
      </c>
      <c r="D1102" s="405" t="s">
        <v>11074</v>
      </c>
      <c r="E1102" s="405" t="s">
        <v>11075</v>
      </c>
      <c r="F1102" s="405">
        <v>0</v>
      </c>
      <c r="G1102" s="405">
        <v>0</v>
      </c>
      <c r="H1102" s="405">
        <v>0</v>
      </c>
      <c r="I1102" s="405">
        <v>0</v>
      </c>
      <c r="J1102" s="405">
        <v>0</v>
      </c>
      <c r="K1102" s="405">
        <v>0</v>
      </c>
      <c r="L1102" s="405">
        <v>0</v>
      </c>
      <c r="M1102" s="405">
        <v>0</v>
      </c>
    </row>
    <row r="1103" spans="1:13">
      <c r="A1103" s="405" t="s">
        <v>11076</v>
      </c>
      <c r="B1103" s="405" t="s">
        <v>11077</v>
      </c>
      <c r="C1103" s="405" t="s">
        <v>37</v>
      </c>
      <c r="D1103" s="405" t="s">
        <v>11078</v>
      </c>
      <c r="F1103" s="405">
        <v>0</v>
      </c>
      <c r="G1103" s="405">
        <v>0</v>
      </c>
      <c r="H1103" s="405">
        <v>0</v>
      </c>
      <c r="I1103" s="405">
        <v>0</v>
      </c>
      <c r="J1103" s="405">
        <v>0</v>
      </c>
      <c r="K1103" s="405">
        <v>0</v>
      </c>
      <c r="L1103" s="405">
        <v>0</v>
      </c>
      <c r="M1103" s="405">
        <v>0</v>
      </c>
    </row>
    <row r="1104" spans="1:13">
      <c r="A1104" s="405" t="s">
        <v>3635</v>
      </c>
      <c r="B1104" s="405" t="s">
        <v>8848</v>
      </c>
      <c r="C1104" s="405" t="s">
        <v>37</v>
      </c>
      <c r="D1104" s="405" t="s">
        <v>3636</v>
      </c>
      <c r="F1104" s="405">
        <v>0</v>
      </c>
      <c r="G1104" s="405">
        <v>4</v>
      </c>
      <c r="H1104" s="405">
        <v>1</v>
      </c>
      <c r="I1104" s="405">
        <v>31</v>
      </c>
      <c r="J1104" s="405">
        <v>3</v>
      </c>
      <c r="K1104" s="405">
        <v>39</v>
      </c>
      <c r="L1104" s="405">
        <v>26</v>
      </c>
      <c r="M1104" s="405">
        <v>13</v>
      </c>
    </row>
    <row r="1105" spans="1:13">
      <c r="A1105" s="405" t="s">
        <v>11079</v>
      </c>
      <c r="B1105" s="405" t="s">
        <v>9033</v>
      </c>
      <c r="C1105" s="405" t="s">
        <v>37</v>
      </c>
      <c r="D1105" s="405" t="s">
        <v>11080</v>
      </c>
      <c r="F1105" s="405">
        <v>9</v>
      </c>
      <c r="G1105" s="405">
        <v>2</v>
      </c>
      <c r="H1105" s="405">
        <v>7</v>
      </c>
      <c r="I1105" s="405">
        <v>5</v>
      </c>
      <c r="J1105" s="405">
        <v>0</v>
      </c>
      <c r="K1105" s="405">
        <v>23</v>
      </c>
      <c r="L1105" s="405">
        <v>19</v>
      </c>
      <c r="M1105" s="405">
        <v>4</v>
      </c>
    </row>
    <row r="1106" spans="1:13">
      <c r="A1106" s="405" t="s">
        <v>4476</v>
      </c>
      <c r="B1106" s="405" t="s">
        <v>11081</v>
      </c>
      <c r="C1106" s="405" t="s">
        <v>37</v>
      </c>
      <c r="D1106" s="405" t="s">
        <v>4480</v>
      </c>
      <c r="E1106" s="405" t="s">
        <v>11082</v>
      </c>
      <c r="F1106" s="405">
        <v>0</v>
      </c>
      <c r="G1106" s="405">
        <v>0</v>
      </c>
      <c r="H1106" s="405">
        <v>0</v>
      </c>
      <c r="I1106" s="405">
        <v>0</v>
      </c>
      <c r="J1106" s="405">
        <v>0</v>
      </c>
      <c r="K1106" s="405">
        <v>0</v>
      </c>
      <c r="L1106" s="405">
        <v>0</v>
      </c>
      <c r="M1106" s="405">
        <v>0</v>
      </c>
    </row>
    <row r="1107" spans="1:13">
      <c r="A1107" s="405" t="s">
        <v>2339</v>
      </c>
      <c r="B1107" s="405" t="s">
        <v>8825</v>
      </c>
      <c r="C1107" s="405" t="s">
        <v>37</v>
      </c>
      <c r="D1107" s="405" t="s">
        <v>2340</v>
      </c>
      <c r="E1107" s="405" t="s">
        <v>2341</v>
      </c>
      <c r="F1107" s="405">
        <v>0</v>
      </c>
      <c r="G1107" s="405">
        <v>36</v>
      </c>
      <c r="H1107" s="405">
        <v>3</v>
      </c>
      <c r="I1107" s="405">
        <v>6</v>
      </c>
      <c r="J1107" s="405">
        <v>0</v>
      </c>
      <c r="K1107" s="405">
        <v>45</v>
      </c>
      <c r="L1107" s="405">
        <v>30</v>
      </c>
      <c r="M1107" s="405">
        <v>15</v>
      </c>
    </row>
    <row r="1108" spans="1:13">
      <c r="A1108" s="405" t="s">
        <v>11083</v>
      </c>
      <c r="B1108" s="405" t="s">
        <v>11084</v>
      </c>
      <c r="C1108" s="405" t="s">
        <v>37</v>
      </c>
      <c r="D1108" s="405" t="s">
        <v>11085</v>
      </c>
      <c r="F1108" s="405">
        <v>0</v>
      </c>
      <c r="G1108" s="405">
        <v>0</v>
      </c>
      <c r="H1108" s="405">
        <v>0</v>
      </c>
      <c r="I1108" s="405">
        <v>0</v>
      </c>
      <c r="J1108" s="405">
        <v>0</v>
      </c>
      <c r="K1108" s="405">
        <v>0</v>
      </c>
      <c r="L1108" s="405">
        <v>0</v>
      </c>
      <c r="M1108" s="405">
        <v>0</v>
      </c>
    </row>
    <row r="1109" spans="1:13">
      <c r="A1109" s="405" t="s">
        <v>11086</v>
      </c>
      <c r="B1109" s="405" t="s">
        <v>8647</v>
      </c>
      <c r="C1109" s="405" t="s">
        <v>37</v>
      </c>
      <c r="D1109" s="405" t="s">
        <v>11087</v>
      </c>
      <c r="E1109" s="405" t="s">
        <v>11088</v>
      </c>
      <c r="F1109" s="405">
        <v>0</v>
      </c>
      <c r="G1109" s="405">
        <v>0</v>
      </c>
      <c r="H1109" s="405">
        <v>0</v>
      </c>
      <c r="I1109" s="405">
        <v>0</v>
      </c>
      <c r="J1109" s="405">
        <v>0</v>
      </c>
      <c r="K1109" s="405">
        <v>0</v>
      </c>
      <c r="L1109" s="405">
        <v>0</v>
      </c>
      <c r="M1109" s="405">
        <v>0</v>
      </c>
    </row>
    <row r="1110" spans="1:13">
      <c r="A1110" s="405" t="s">
        <v>11089</v>
      </c>
      <c r="B1110" s="405" t="s">
        <v>8679</v>
      </c>
      <c r="C1110" s="405" t="s">
        <v>37</v>
      </c>
      <c r="D1110" s="405" t="s">
        <v>11090</v>
      </c>
      <c r="E1110" s="405" t="s">
        <v>11091</v>
      </c>
      <c r="F1110" s="405">
        <v>0</v>
      </c>
      <c r="G1110" s="405">
        <v>0</v>
      </c>
      <c r="H1110" s="405">
        <v>0</v>
      </c>
      <c r="I1110" s="405">
        <v>0</v>
      </c>
      <c r="J1110" s="405">
        <v>0</v>
      </c>
      <c r="K1110" s="405">
        <v>0</v>
      </c>
      <c r="L1110" s="405">
        <v>0</v>
      </c>
      <c r="M1110" s="405">
        <v>0</v>
      </c>
    </row>
    <row r="1111" spans="1:13">
      <c r="A1111" s="405" t="s">
        <v>11092</v>
      </c>
      <c r="B1111" s="405" t="s">
        <v>3976</v>
      </c>
      <c r="C1111" s="405" t="s">
        <v>37</v>
      </c>
      <c r="D1111" s="405" t="s">
        <v>7800</v>
      </c>
      <c r="F1111" s="405">
        <v>0</v>
      </c>
      <c r="G1111" s="405">
        <v>0</v>
      </c>
      <c r="H1111" s="405">
        <v>0</v>
      </c>
      <c r="I1111" s="405">
        <v>2</v>
      </c>
      <c r="J1111" s="405">
        <v>2</v>
      </c>
      <c r="K1111" s="405">
        <v>4</v>
      </c>
      <c r="L1111" s="405">
        <v>3</v>
      </c>
      <c r="M1111" s="405">
        <v>1</v>
      </c>
    </row>
    <row r="1112" spans="1:13">
      <c r="A1112" s="405" t="s">
        <v>11093</v>
      </c>
      <c r="B1112" s="405" t="s">
        <v>8647</v>
      </c>
      <c r="C1112" s="405" t="s">
        <v>37</v>
      </c>
      <c r="D1112" s="405" t="s">
        <v>11094</v>
      </c>
      <c r="E1112" s="405" t="s">
        <v>11095</v>
      </c>
      <c r="F1112" s="405">
        <v>0</v>
      </c>
      <c r="G1112" s="405">
        <v>0</v>
      </c>
      <c r="H1112" s="405">
        <v>0</v>
      </c>
      <c r="I1112" s="405">
        <v>0</v>
      </c>
      <c r="J1112" s="405">
        <v>0</v>
      </c>
      <c r="K1112" s="405">
        <v>0</v>
      </c>
      <c r="L1112" s="405">
        <v>0</v>
      </c>
      <c r="M1112" s="405">
        <v>0</v>
      </c>
    </row>
    <row r="1113" spans="1:13">
      <c r="A1113" s="405" t="s">
        <v>11096</v>
      </c>
      <c r="B1113" s="405" t="s">
        <v>128</v>
      </c>
      <c r="C1113" s="405" t="s">
        <v>37</v>
      </c>
      <c r="D1113" s="405" t="s">
        <v>11097</v>
      </c>
      <c r="E1113" s="405" t="s">
        <v>11098</v>
      </c>
      <c r="F1113" s="405">
        <v>0</v>
      </c>
      <c r="G1113" s="405">
        <v>0</v>
      </c>
      <c r="H1113" s="405">
        <v>0</v>
      </c>
      <c r="I1113" s="405">
        <v>1</v>
      </c>
      <c r="J1113" s="405">
        <v>2</v>
      </c>
      <c r="K1113" s="405">
        <v>3</v>
      </c>
      <c r="L1113" s="405">
        <v>3</v>
      </c>
      <c r="M1113" s="405">
        <v>0</v>
      </c>
    </row>
    <row r="1114" spans="1:13">
      <c r="A1114" s="405" t="s">
        <v>11099</v>
      </c>
      <c r="B1114" s="405" t="s">
        <v>4113</v>
      </c>
      <c r="C1114" s="405" t="s">
        <v>37</v>
      </c>
      <c r="D1114" s="405" t="s">
        <v>11100</v>
      </c>
      <c r="F1114" s="405">
        <v>0</v>
      </c>
      <c r="G1114" s="405">
        <v>2</v>
      </c>
      <c r="H1114" s="405">
        <v>2</v>
      </c>
      <c r="I1114" s="405">
        <v>9</v>
      </c>
      <c r="J1114" s="405">
        <v>3</v>
      </c>
      <c r="K1114" s="405">
        <v>16</v>
      </c>
      <c r="L1114" s="405">
        <v>15</v>
      </c>
      <c r="M1114" s="405">
        <v>1</v>
      </c>
    </row>
    <row r="1115" spans="1:13">
      <c r="A1115" s="405" t="s">
        <v>11101</v>
      </c>
      <c r="B1115" s="405" t="s">
        <v>9052</v>
      </c>
      <c r="C1115" s="405" t="s">
        <v>37</v>
      </c>
      <c r="D1115" s="405" t="s">
        <v>11102</v>
      </c>
      <c r="F1115" s="405">
        <v>0</v>
      </c>
      <c r="G1115" s="405">
        <v>0</v>
      </c>
      <c r="H1115" s="405">
        <v>0</v>
      </c>
      <c r="I1115" s="405">
        <v>0</v>
      </c>
      <c r="J1115" s="405">
        <v>0</v>
      </c>
      <c r="K1115" s="405">
        <v>0</v>
      </c>
      <c r="L1115" s="405">
        <v>0</v>
      </c>
      <c r="M1115" s="405">
        <v>0</v>
      </c>
    </row>
    <row r="1116" spans="1:13">
      <c r="A1116" s="405" t="s">
        <v>11103</v>
      </c>
      <c r="B1116" s="405" t="s">
        <v>8647</v>
      </c>
      <c r="C1116" s="405" t="s">
        <v>37</v>
      </c>
      <c r="D1116" s="405" t="s">
        <v>11104</v>
      </c>
      <c r="F1116" s="405">
        <v>0</v>
      </c>
      <c r="G1116" s="405">
        <v>0</v>
      </c>
      <c r="H1116" s="405">
        <v>0</v>
      </c>
      <c r="I1116" s="405">
        <v>0</v>
      </c>
      <c r="J1116" s="405">
        <v>0</v>
      </c>
      <c r="K1116" s="405">
        <v>0</v>
      </c>
      <c r="L1116" s="405">
        <v>0</v>
      </c>
      <c r="M1116" s="405">
        <v>0</v>
      </c>
    </row>
    <row r="1117" spans="1:13">
      <c r="A1117" s="405" t="s">
        <v>11105</v>
      </c>
      <c r="B1117" s="405" t="s">
        <v>11106</v>
      </c>
      <c r="C1117" s="405" t="s">
        <v>37</v>
      </c>
      <c r="D1117" s="405" t="s">
        <v>11107</v>
      </c>
      <c r="E1117" s="405" t="s">
        <v>11108</v>
      </c>
      <c r="F1117" s="405">
        <v>0</v>
      </c>
      <c r="G1117" s="405">
        <v>0</v>
      </c>
      <c r="H1117" s="405">
        <v>0</v>
      </c>
      <c r="I1117" s="405">
        <v>0</v>
      </c>
      <c r="J1117" s="405">
        <v>0</v>
      </c>
      <c r="K1117" s="405">
        <v>0</v>
      </c>
      <c r="L1117" s="405">
        <v>0</v>
      </c>
      <c r="M1117" s="405">
        <v>0</v>
      </c>
    </row>
    <row r="1118" spans="1:13">
      <c r="A1118" s="405" t="s">
        <v>11109</v>
      </c>
      <c r="B1118" s="405" t="s">
        <v>7145</v>
      </c>
      <c r="C1118" s="405" t="s">
        <v>37</v>
      </c>
      <c r="D1118" s="405" t="s">
        <v>2382</v>
      </c>
      <c r="E1118" s="405" t="s">
        <v>2383</v>
      </c>
      <c r="F1118" s="405">
        <v>12</v>
      </c>
      <c r="G1118" s="405">
        <v>49</v>
      </c>
      <c r="H1118" s="405">
        <v>26</v>
      </c>
      <c r="I1118" s="405">
        <v>49</v>
      </c>
      <c r="J1118" s="405">
        <v>2</v>
      </c>
      <c r="K1118" s="405">
        <v>138</v>
      </c>
      <c r="L1118" s="405">
        <v>92</v>
      </c>
      <c r="M1118" s="405">
        <v>46</v>
      </c>
    </row>
    <row r="1119" spans="1:13">
      <c r="A1119" s="405" t="s">
        <v>11110</v>
      </c>
      <c r="B1119" s="405" t="s">
        <v>9422</v>
      </c>
      <c r="C1119" s="405" t="s">
        <v>37</v>
      </c>
      <c r="D1119" s="405" t="s">
        <v>11111</v>
      </c>
      <c r="E1119" s="405" t="s">
        <v>11112</v>
      </c>
      <c r="F1119" s="405">
        <v>1</v>
      </c>
      <c r="G1119" s="405">
        <v>3</v>
      </c>
      <c r="H1119" s="405">
        <v>0</v>
      </c>
      <c r="I1119" s="405">
        <v>0</v>
      </c>
      <c r="J1119" s="405">
        <v>0</v>
      </c>
      <c r="K1119" s="405">
        <v>4</v>
      </c>
      <c r="L1119" s="405">
        <v>1</v>
      </c>
      <c r="M1119" s="405">
        <v>3</v>
      </c>
    </row>
    <row r="1120" spans="1:13">
      <c r="A1120" s="405" t="s">
        <v>11113</v>
      </c>
      <c r="B1120" s="405" t="s">
        <v>8814</v>
      </c>
      <c r="C1120" s="405" t="s">
        <v>37</v>
      </c>
      <c r="D1120" s="405" t="s">
        <v>11114</v>
      </c>
      <c r="E1120" s="405" t="s">
        <v>11115</v>
      </c>
      <c r="F1120" s="405">
        <v>0</v>
      </c>
      <c r="G1120" s="405">
        <v>0</v>
      </c>
      <c r="H1120" s="405">
        <v>0</v>
      </c>
      <c r="I1120" s="405">
        <v>0</v>
      </c>
      <c r="J1120" s="405">
        <v>0</v>
      </c>
      <c r="K1120" s="405">
        <v>0</v>
      </c>
      <c r="L1120" s="405">
        <v>0</v>
      </c>
      <c r="M1120" s="405">
        <v>0</v>
      </c>
    </row>
    <row r="1121" spans="1:13">
      <c r="A1121" s="405" t="s">
        <v>11116</v>
      </c>
      <c r="B1121" s="405" t="s">
        <v>9040</v>
      </c>
      <c r="C1121" s="405" t="s">
        <v>37</v>
      </c>
      <c r="D1121" s="405" t="s">
        <v>11117</v>
      </c>
      <c r="F1121" s="405">
        <v>0</v>
      </c>
      <c r="G1121" s="405">
        <v>0</v>
      </c>
      <c r="H1121" s="405">
        <v>0</v>
      </c>
      <c r="I1121" s="405">
        <v>0</v>
      </c>
      <c r="J1121" s="405">
        <v>0</v>
      </c>
      <c r="K1121" s="405">
        <v>0</v>
      </c>
      <c r="L1121" s="405">
        <v>0</v>
      </c>
      <c r="M1121" s="405">
        <v>0</v>
      </c>
    </row>
    <row r="1122" spans="1:13">
      <c r="A1122" s="405" t="s">
        <v>11118</v>
      </c>
      <c r="B1122" s="405" t="s">
        <v>11119</v>
      </c>
      <c r="C1122" s="405" t="s">
        <v>37</v>
      </c>
      <c r="D1122" s="405" t="s">
        <v>11120</v>
      </c>
      <c r="F1122" s="405">
        <v>0</v>
      </c>
      <c r="G1122" s="405">
        <v>0</v>
      </c>
      <c r="H1122" s="405">
        <v>0</v>
      </c>
      <c r="I1122" s="405">
        <v>0</v>
      </c>
      <c r="J1122" s="405">
        <v>0</v>
      </c>
      <c r="K1122" s="405">
        <v>0</v>
      </c>
      <c r="L1122" s="405">
        <v>0</v>
      </c>
      <c r="M1122" s="405">
        <v>0</v>
      </c>
    </row>
    <row r="1123" spans="1:13">
      <c r="A1123" s="405" t="s">
        <v>11121</v>
      </c>
      <c r="B1123" s="405" t="s">
        <v>11122</v>
      </c>
      <c r="C1123" s="405" t="s">
        <v>37</v>
      </c>
      <c r="D1123" s="405" t="s">
        <v>2159</v>
      </c>
      <c r="F1123" s="405">
        <v>0</v>
      </c>
      <c r="G1123" s="405">
        <v>0</v>
      </c>
      <c r="H1123" s="405">
        <v>1</v>
      </c>
      <c r="I1123" s="405">
        <v>4</v>
      </c>
      <c r="J1123" s="405">
        <v>0</v>
      </c>
      <c r="K1123" s="405">
        <v>5</v>
      </c>
      <c r="L1123" s="405">
        <v>3</v>
      </c>
      <c r="M1123" s="405">
        <v>2</v>
      </c>
    </row>
    <row r="1124" spans="1:13">
      <c r="A1124" s="405" t="s">
        <v>11123</v>
      </c>
      <c r="B1124" s="405" t="s">
        <v>11124</v>
      </c>
      <c r="C1124" s="405" t="s">
        <v>37</v>
      </c>
      <c r="D1124" s="405" t="s">
        <v>7814</v>
      </c>
      <c r="E1124" s="405" t="s">
        <v>7815</v>
      </c>
      <c r="F1124" s="405">
        <v>0</v>
      </c>
      <c r="G1124" s="405">
        <v>0</v>
      </c>
      <c r="H1124" s="405">
        <v>0</v>
      </c>
      <c r="I1124" s="405">
        <v>0</v>
      </c>
      <c r="J1124" s="405">
        <v>0</v>
      </c>
      <c r="K1124" s="405">
        <v>0</v>
      </c>
      <c r="L1124" s="405">
        <v>0</v>
      </c>
      <c r="M1124" s="405">
        <v>0</v>
      </c>
    </row>
    <row r="1125" spans="1:13">
      <c r="A1125" s="405" t="s">
        <v>11125</v>
      </c>
      <c r="B1125" s="405" t="s">
        <v>8679</v>
      </c>
      <c r="C1125" s="405" t="s">
        <v>37</v>
      </c>
      <c r="D1125" s="405" t="s">
        <v>11126</v>
      </c>
      <c r="E1125" s="405" t="s">
        <v>11127</v>
      </c>
      <c r="F1125" s="405">
        <v>0</v>
      </c>
      <c r="G1125" s="405">
        <v>2</v>
      </c>
      <c r="H1125" s="405">
        <v>0</v>
      </c>
      <c r="I1125" s="405">
        <v>2</v>
      </c>
      <c r="J1125" s="405">
        <v>0</v>
      </c>
      <c r="K1125" s="405">
        <v>4</v>
      </c>
      <c r="L1125" s="405">
        <v>2</v>
      </c>
      <c r="M1125" s="405">
        <v>2</v>
      </c>
    </row>
    <row r="1126" spans="1:13">
      <c r="A1126" s="405" t="s">
        <v>7819</v>
      </c>
      <c r="B1126" s="405" t="s">
        <v>3974</v>
      </c>
      <c r="C1126" s="405" t="s">
        <v>37</v>
      </c>
      <c r="D1126" s="405" t="s">
        <v>7821</v>
      </c>
      <c r="F1126" s="405">
        <v>0</v>
      </c>
      <c r="G1126" s="405">
        <v>0</v>
      </c>
      <c r="H1126" s="405">
        <v>0</v>
      </c>
      <c r="I1126" s="405">
        <v>0</v>
      </c>
      <c r="J1126" s="405">
        <v>0</v>
      </c>
      <c r="K1126" s="405">
        <v>0</v>
      </c>
      <c r="L1126" s="405">
        <v>0</v>
      </c>
      <c r="M1126" s="405">
        <v>0</v>
      </c>
    </row>
    <row r="1127" spans="1:13">
      <c r="A1127" s="405" t="s">
        <v>11128</v>
      </c>
      <c r="B1127" s="405" t="s">
        <v>3891</v>
      </c>
      <c r="C1127" s="405" t="s">
        <v>37</v>
      </c>
      <c r="D1127" s="405" t="s">
        <v>11129</v>
      </c>
      <c r="E1127" s="405" t="s">
        <v>11130</v>
      </c>
      <c r="F1127" s="405">
        <v>0</v>
      </c>
      <c r="G1127" s="405">
        <v>0</v>
      </c>
      <c r="H1127" s="405">
        <v>0</v>
      </c>
      <c r="I1127" s="405">
        <v>1</v>
      </c>
      <c r="J1127" s="405">
        <v>0</v>
      </c>
      <c r="K1127" s="405">
        <v>1</v>
      </c>
      <c r="L1127" s="405">
        <v>1</v>
      </c>
      <c r="M1127" s="405">
        <v>0</v>
      </c>
    </row>
    <row r="1128" spans="1:13">
      <c r="A1128" s="405" t="s">
        <v>11131</v>
      </c>
      <c r="B1128" s="405" t="s">
        <v>4113</v>
      </c>
      <c r="C1128" s="405" t="s">
        <v>37</v>
      </c>
      <c r="D1128" s="405" t="s">
        <v>11132</v>
      </c>
      <c r="E1128" s="405" t="s">
        <v>11133</v>
      </c>
      <c r="F1128" s="405">
        <v>0</v>
      </c>
      <c r="G1128" s="405">
        <v>0</v>
      </c>
      <c r="H1128" s="405">
        <v>0</v>
      </c>
      <c r="I1128" s="405">
        <v>0</v>
      </c>
      <c r="J1128" s="405">
        <v>0</v>
      </c>
      <c r="K1128" s="405">
        <v>0</v>
      </c>
      <c r="L1128" s="405">
        <v>0</v>
      </c>
      <c r="M1128" s="405">
        <v>0</v>
      </c>
    </row>
    <row r="1129" spans="1:13">
      <c r="A1129" s="405" t="s">
        <v>11134</v>
      </c>
      <c r="B1129" s="405" t="s">
        <v>8679</v>
      </c>
      <c r="C1129" s="405" t="s">
        <v>37</v>
      </c>
      <c r="D1129" s="405" t="s">
        <v>11135</v>
      </c>
      <c r="E1129" s="405" t="s">
        <v>11136</v>
      </c>
      <c r="F1129" s="405">
        <v>1</v>
      </c>
      <c r="G1129" s="405">
        <v>0</v>
      </c>
      <c r="H1129" s="405">
        <v>0</v>
      </c>
      <c r="I1129" s="405">
        <v>0</v>
      </c>
      <c r="J1129" s="405">
        <v>0</v>
      </c>
      <c r="K1129" s="405">
        <v>1</v>
      </c>
      <c r="L1129" s="405">
        <v>1</v>
      </c>
      <c r="M1129" s="405">
        <v>0</v>
      </c>
    </row>
    <row r="1130" spans="1:13">
      <c r="A1130" s="405" t="s">
        <v>11137</v>
      </c>
      <c r="B1130" s="405" t="s">
        <v>8679</v>
      </c>
      <c r="C1130" s="405" t="s">
        <v>37</v>
      </c>
      <c r="D1130" s="405" t="s">
        <v>11138</v>
      </c>
      <c r="E1130" s="405" t="s">
        <v>11139</v>
      </c>
      <c r="F1130" s="405">
        <v>0</v>
      </c>
      <c r="G1130" s="405">
        <v>0</v>
      </c>
      <c r="H1130" s="405">
        <v>0</v>
      </c>
      <c r="I1130" s="405">
        <v>0</v>
      </c>
      <c r="J1130" s="405">
        <v>0</v>
      </c>
      <c r="K1130" s="405">
        <v>0</v>
      </c>
      <c r="L1130" s="405">
        <v>0</v>
      </c>
      <c r="M1130" s="405">
        <v>0</v>
      </c>
    </row>
    <row r="1131" spans="1:13">
      <c r="A1131" s="405" t="s">
        <v>11140</v>
      </c>
      <c r="B1131" s="405" t="s">
        <v>11141</v>
      </c>
      <c r="C1131" s="405" t="s">
        <v>37</v>
      </c>
      <c r="D1131" s="405" t="s">
        <v>11142</v>
      </c>
      <c r="F1131" s="405">
        <v>0</v>
      </c>
      <c r="G1131" s="405">
        <v>0</v>
      </c>
      <c r="H1131" s="405">
        <v>0</v>
      </c>
      <c r="I1131" s="405">
        <v>0</v>
      </c>
      <c r="J1131" s="405">
        <v>0</v>
      </c>
      <c r="K1131" s="405">
        <v>0</v>
      </c>
      <c r="L1131" s="405">
        <v>0</v>
      </c>
      <c r="M1131" s="405">
        <v>0</v>
      </c>
    </row>
    <row r="1132" spans="1:13">
      <c r="A1132" s="405" t="s">
        <v>11143</v>
      </c>
      <c r="B1132" s="405" t="s">
        <v>128</v>
      </c>
      <c r="C1132" s="405" t="s">
        <v>37</v>
      </c>
      <c r="D1132" s="405" t="s">
        <v>11144</v>
      </c>
      <c r="E1132" s="405" t="s">
        <v>11145</v>
      </c>
      <c r="F1132" s="405">
        <v>0</v>
      </c>
      <c r="G1132" s="405">
        <v>0</v>
      </c>
      <c r="H1132" s="405">
        <v>0</v>
      </c>
      <c r="I1132" s="405">
        <v>0</v>
      </c>
      <c r="J1132" s="405">
        <v>0</v>
      </c>
      <c r="K1132" s="405">
        <v>0</v>
      </c>
      <c r="L1132" s="405">
        <v>0</v>
      </c>
      <c r="M1132" s="405">
        <v>0</v>
      </c>
    </row>
    <row r="1133" spans="1:13">
      <c r="A1133" s="405" t="s">
        <v>11146</v>
      </c>
      <c r="B1133" s="405" t="s">
        <v>8679</v>
      </c>
      <c r="C1133" s="405" t="s">
        <v>37</v>
      </c>
      <c r="D1133" s="405" t="s">
        <v>11147</v>
      </c>
      <c r="E1133" s="405" t="s">
        <v>11148</v>
      </c>
      <c r="F1133" s="405">
        <v>0</v>
      </c>
      <c r="G1133" s="405">
        <v>0</v>
      </c>
      <c r="H1133" s="405">
        <v>0</v>
      </c>
      <c r="I1133" s="405">
        <v>0</v>
      </c>
      <c r="J1133" s="405">
        <v>0</v>
      </c>
      <c r="K1133" s="405">
        <v>0</v>
      </c>
      <c r="L1133" s="405">
        <v>0</v>
      </c>
      <c r="M1133" s="405">
        <v>0</v>
      </c>
    </row>
    <row r="1134" spans="1:13">
      <c r="A1134" s="405" t="s">
        <v>11149</v>
      </c>
      <c r="B1134" s="405" t="s">
        <v>3891</v>
      </c>
      <c r="C1134" s="405" t="s">
        <v>37</v>
      </c>
      <c r="D1134" s="405" t="s">
        <v>11150</v>
      </c>
      <c r="E1134" s="405" t="s">
        <v>11151</v>
      </c>
      <c r="F1134" s="405">
        <v>0</v>
      </c>
      <c r="G1134" s="405">
        <v>0</v>
      </c>
      <c r="H1134" s="405">
        <v>0</v>
      </c>
      <c r="I1134" s="405">
        <v>0</v>
      </c>
      <c r="J1134" s="405">
        <v>0</v>
      </c>
      <c r="K1134" s="405">
        <v>0</v>
      </c>
      <c r="L1134" s="405">
        <v>0</v>
      </c>
      <c r="M1134" s="405">
        <v>0</v>
      </c>
    </row>
    <row r="1135" spans="1:13">
      <c r="A1135" s="405" t="s">
        <v>11152</v>
      </c>
      <c r="B1135" s="405" t="s">
        <v>8647</v>
      </c>
      <c r="C1135" s="405" t="s">
        <v>37</v>
      </c>
      <c r="D1135" s="405" t="s">
        <v>11153</v>
      </c>
      <c r="E1135" s="405" t="s">
        <v>11154</v>
      </c>
      <c r="F1135" s="405">
        <v>0</v>
      </c>
      <c r="G1135" s="405">
        <v>0</v>
      </c>
      <c r="H1135" s="405">
        <v>0</v>
      </c>
      <c r="I1135" s="405">
        <v>0</v>
      </c>
      <c r="J1135" s="405">
        <v>0</v>
      </c>
      <c r="K1135" s="405">
        <v>0</v>
      </c>
      <c r="L1135" s="405">
        <v>0</v>
      </c>
      <c r="M1135" s="405">
        <v>0</v>
      </c>
    </row>
    <row r="1136" spans="1:13">
      <c r="A1136" s="405" t="s">
        <v>4344</v>
      </c>
      <c r="B1136" s="405" t="s">
        <v>4345</v>
      </c>
      <c r="C1136" s="405" t="s">
        <v>37</v>
      </c>
      <c r="D1136" s="405" t="s">
        <v>4348</v>
      </c>
      <c r="E1136" s="405" t="s">
        <v>4349</v>
      </c>
      <c r="F1136" s="405">
        <v>1</v>
      </c>
      <c r="G1136" s="405">
        <v>0</v>
      </c>
      <c r="H1136" s="405">
        <v>4</v>
      </c>
      <c r="I1136" s="405">
        <v>0</v>
      </c>
      <c r="J1136" s="405">
        <v>0</v>
      </c>
      <c r="K1136" s="405">
        <v>5</v>
      </c>
      <c r="L1136" s="405">
        <v>0</v>
      </c>
      <c r="M1136" s="405">
        <v>5</v>
      </c>
    </row>
    <row r="1137" spans="1:13">
      <c r="A1137" s="405" t="s">
        <v>11155</v>
      </c>
      <c r="B1137" s="405" t="s">
        <v>3994</v>
      </c>
      <c r="C1137" s="405" t="s">
        <v>37</v>
      </c>
      <c r="D1137" s="405" t="s">
        <v>11156</v>
      </c>
      <c r="F1137" s="405">
        <v>0</v>
      </c>
      <c r="G1137" s="405">
        <v>0</v>
      </c>
      <c r="H1137" s="405">
        <v>0</v>
      </c>
      <c r="I1137" s="405">
        <v>0</v>
      </c>
      <c r="J1137" s="405">
        <v>0</v>
      </c>
      <c r="K1137" s="405">
        <v>0</v>
      </c>
      <c r="L1137" s="405">
        <v>0</v>
      </c>
      <c r="M1137" s="405">
        <v>0</v>
      </c>
    </row>
    <row r="1138" spans="1:13">
      <c r="A1138" s="405" t="s">
        <v>11157</v>
      </c>
      <c r="B1138" s="405" t="s">
        <v>11158</v>
      </c>
      <c r="C1138" s="405" t="s">
        <v>37</v>
      </c>
      <c r="D1138" s="405" t="s">
        <v>11159</v>
      </c>
      <c r="F1138" s="405">
        <v>0</v>
      </c>
      <c r="G1138" s="405">
        <v>0</v>
      </c>
      <c r="H1138" s="405">
        <v>0</v>
      </c>
      <c r="I1138" s="405">
        <v>0</v>
      </c>
      <c r="J1138" s="405">
        <v>0</v>
      </c>
      <c r="K1138" s="405">
        <v>0</v>
      </c>
      <c r="L1138" s="405">
        <v>0</v>
      </c>
      <c r="M1138" s="405">
        <v>0</v>
      </c>
    </row>
    <row r="1139" spans="1:13">
      <c r="A1139" s="405" t="s">
        <v>11160</v>
      </c>
      <c r="B1139" s="405" t="s">
        <v>8814</v>
      </c>
      <c r="C1139" s="405" t="s">
        <v>37</v>
      </c>
      <c r="D1139" s="405" t="s">
        <v>11161</v>
      </c>
      <c r="F1139" s="405">
        <v>2</v>
      </c>
      <c r="G1139" s="405">
        <v>2</v>
      </c>
      <c r="H1139" s="405">
        <v>0</v>
      </c>
      <c r="I1139" s="405">
        <v>2</v>
      </c>
      <c r="J1139" s="405">
        <v>2</v>
      </c>
      <c r="K1139" s="405">
        <v>8</v>
      </c>
      <c r="L1139" s="405">
        <v>6</v>
      </c>
      <c r="M1139" s="405">
        <v>2</v>
      </c>
    </row>
    <row r="1140" spans="1:13">
      <c r="A1140" s="405" t="s">
        <v>11162</v>
      </c>
      <c r="B1140" s="405" t="s">
        <v>8814</v>
      </c>
      <c r="C1140" s="405" t="s">
        <v>37</v>
      </c>
      <c r="D1140" s="405" t="s">
        <v>11163</v>
      </c>
      <c r="F1140" s="405">
        <v>0</v>
      </c>
      <c r="G1140" s="405">
        <v>0</v>
      </c>
      <c r="H1140" s="405">
        <v>0</v>
      </c>
      <c r="I1140" s="405">
        <v>1</v>
      </c>
      <c r="J1140" s="405">
        <v>0</v>
      </c>
      <c r="K1140" s="405">
        <v>1</v>
      </c>
      <c r="L1140" s="405">
        <v>1</v>
      </c>
      <c r="M1140" s="405">
        <v>0</v>
      </c>
    </row>
    <row r="1141" spans="1:13">
      <c r="A1141" s="405" t="s">
        <v>11164</v>
      </c>
      <c r="B1141" s="405" t="s">
        <v>3994</v>
      </c>
      <c r="C1141" s="405" t="s">
        <v>37</v>
      </c>
      <c r="D1141" s="405" t="s">
        <v>11165</v>
      </c>
      <c r="F1141" s="405">
        <v>0</v>
      </c>
      <c r="G1141" s="405">
        <v>0</v>
      </c>
      <c r="H1141" s="405">
        <v>0</v>
      </c>
      <c r="I1141" s="405">
        <v>0</v>
      </c>
      <c r="J1141" s="405">
        <v>0</v>
      </c>
      <c r="K1141" s="405">
        <v>0</v>
      </c>
      <c r="L1141" s="405">
        <v>0</v>
      </c>
      <c r="M1141" s="405">
        <v>0</v>
      </c>
    </row>
    <row r="1142" spans="1:13">
      <c r="A1142" s="405" t="s">
        <v>11166</v>
      </c>
      <c r="B1142" s="405" t="s">
        <v>10056</v>
      </c>
      <c r="C1142" s="405" t="s">
        <v>37</v>
      </c>
      <c r="D1142" s="405" t="s">
        <v>11167</v>
      </c>
      <c r="E1142" s="405" t="s">
        <v>11168</v>
      </c>
      <c r="F1142" s="405">
        <v>13</v>
      </c>
      <c r="G1142" s="405">
        <v>3</v>
      </c>
      <c r="H1142" s="405">
        <v>9</v>
      </c>
      <c r="I1142" s="405">
        <v>21</v>
      </c>
      <c r="J1142" s="405">
        <v>15</v>
      </c>
      <c r="K1142" s="405">
        <v>61</v>
      </c>
      <c r="L1142" s="405">
        <v>45</v>
      </c>
      <c r="M1142" s="405">
        <v>16</v>
      </c>
    </row>
    <row r="1143" spans="1:13">
      <c r="A1143" s="405" t="s">
        <v>11169</v>
      </c>
      <c r="B1143" s="405" t="s">
        <v>9269</v>
      </c>
      <c r="C1143" s="405" t="s">
        <v>37</v>
      </c>
      <c r="D1143" s="405" t="s">
        <v>11170</v>
      </c>
      <c r="E1143" s="405" t="s">
        <v>11171</v>
      </c>
      <c r="F1143" s="405">
        <v>2</v>
      </c>
      <c r="G1143" s="405">
        <v>5</v>
      </c>
      <c r="H1143" s="405">
        <v>0</v>
      </c>
      <c r="I1143" s="405">
        <v>7</v>
      </c>
      <c r="J1143" s="405">
        <v>1</v>
      </c>
      <c r="K1143" s="405">
        <v>15</v>
      </c>
      <c r="L1143" s="405">
        <v>9</v>
      </c>
      <c r="M1143" s="405">
        <v>6</v>
      </c>
    </row>
    <row r="1144" spans="1:13">
      <c r="A1144" s="405" t="s">
        <v>11172</v>
      </c>
      <c r="B1144" s="405" t="s">
        <v>7183</v>
      </c>
      <c r="C1144" s="405" t="s">
        <v>37</v>
      </c>
      <c r="D1144" s="405" t="s">
        <v>7833</v>
      </c>
      <c r="E1144" s="405" t="s">
        <v>7834</v>
      </c>
      <c r="F1144" s="405">
        <v>0</v>
      </c>
      <c r="G1144" s="405">
        <v>0</v>
      </c>
      <c r="H1144" s="405">
        <v>0</v>
      </c>
      <c r="I1144" s="405">
        <v>0</v>
      </c>
      <c r="J1144" s="405">
        <v>0</v>
      </c>
      <c r="K1144" s="405">
        <v>0</v>
      </c>
      <c r="L1144" s="405">
        <v>0</v>
      </c>
      <c r="M1144" s="405">
        <v>0</v>
      </c>
    </row>
    <row r="1145" spans="1:13">
      <c r="A1145" s="405" t="s">
        <v>7835</v>
      </c>
      <c r="B1145" s="405" t="s">
        <v>3912</v>
      </c>
      <c r="C1145" s="405" t="s">
        <v>37</v>
      </c>
      <c r="D1145" s="405" t="s">
        <v>7836</v>
      </c>
      <c r="E1145" s="405" t="s">
        <v>7837</v>
      </c>
      <c r="F1145" s="405">
        <v>0</v>
      </c>
      <c r="G1145" s="405">
        <v>0</v>
      </c>
      <c r="H1145" s="405">
        <v>0</v>
      </c>
      <c r="I1145" s="405">
        <v>0</v>
      </c>
      <c r="J1145" s="405">
        <v>0</v>
      </c>
      <c r="K1145" s="405">
        <v>0</v>
      </c>
      <c r="L1145" s="405">
        <v>0</v>
      </c>
      <c r="M1145" s="405">
        <v>0</v>
      </c>
    </row>
    <row r="1146" spans="1:13">
      <c r="A1146" s="405" t="s">
        <v>2244</v>
      </c>
      <c r="B1146" s="405" t="s">
        <v>7163</v>
      </c>
      <c r="C1146" s="405" t="s">
        <v>37</v>
      </c>
      <c r="D1146" s="405" t="s">
        <v>2245</v>
      </c>
      <c r="E1146" s="405" t="s">
        <v>2246</v>
      </c>
      <c r="F1146" s="405">
        <v>1</v>
      </c>
      <c r="G1146" s="405">
        <v>3</v>
      </c>
      <c r="H1146" s="405">
        <v>8</v>
      </c>
      <c r="I1146" s="405">
        <v>22</v>
      </c>
      <c r="J1146" s="405">
        <v>9</v>
      </c>
      <c r="K1146" s="405">
        <v>43</v>
      </c>
      <c r="L1146" s="405">
        <v>36</v>
      </c>
      <c r="M1146" s="405">
        <v>7</v>
      </c>
    </row>
    <row r="1147" spans="1:13">
      <c r="A1147" s="405" t="s">
        <v>11173</v>
      </c>
      <c r="B1147" s="405" t="s">
        <v>3891</v>
      </c>
      <c r="C1147" s="405" t="s">
        <v>37</v>
      </c>
      <c r="D1147" s="405" t="s">
        <v>11174</v>
      </c>
      <c r="E1147" s="405" t="s">
        <v>11175</v>
      </c>
      <c r="F1147" s="405">
        <v>0</v>
      </c>
      <c r="G1147" s="405">
        <v>5</v>
      </c>
      <c r="H1147" s="405">
        <v>5</v>
      </c>
      <c r="I1147" s="405">
        <v>3</v>
      </c>
      <c r="J1147" s="405">
        <v>4</v>
      </c>
      <c r="K1147" s="405">
        <v>17</v>
      </c>
      <c r="L1147" s="405">
        <v>12</v>
      </c>
      <c r="M1147" s="405">
        <v>5</v>
      </c>
    </row>
    <row r="1148" spans="1:13">
      <c r="A1148" s="405" t="s">
        <v>11176</v>
      </c>
      <c r="B1148" s="405" t="s">
        <v>8679</v>
      </c>
      <c r="C1148" s="405" t="s">
        <v>37</v>
      </c>
      <c r="D1148" s="405" t="s">
        <v>11177</v>
      </c>
      <c r="E1148" s="405" t="s">
        <v>11178</v>
      </c>
      <c r="F1148" s="405">
        <v>0</v>
      </c>
      <c r="G1148" s="405">
        <v>0</v>
      </c>
      <c r="H1148" s="405">
        <v>20</v>
      </c>
      <c r="I1148" s="405">
        <v>8</v>
      </c>
      <c r="J1148" s="405">
        <v>3</v>
      </c>
      <c r="K1148" s="405">
        <v>31</v>
      </c>
      <c r="L1148" s="405">
        <v>22</v>
      </c>
      <c r="M1148" s="405">
        <v>9</v>
      </c>
    </row>
    <row r="1149" spans="1:13">
      <c r="A1149" s="405" t="s">
        <v>2149</v>
      </c>
      <c r="B1149" s="405" t="s">
        <v>3912</v>
      </c>
      <c r="C1149" s="405" t="s">
        <v>37</v>
      </c>
      <c r="D1149" s="405" t="s">
        <v>2150</v>
      </c>
      <c r="E1149" s="405" t="s">
        <v>2151</v>
      </c>
      <c r="F1149" s="405">
        <v>0</v>
      </c>
      <c r="G1149" s="405">
        <v>0</v>
      </c>
      <c r="H1149" s="405">
        <v>0</v>
      </c>
      <c r="I1149" s="405">
        <v>0</v>
      </c>
      <c r="J1149" s="405">
        <v>0</v>
      </c>
      <c r="K1149" s="405">
        <v>0</v>
      </c>
      <c r="L1149" s="405">
        <v>0</v>
      </c>
      <c r="M1149" s="405">
        <v>0</v>
      </c>
    </row>
    <row r="1150" spans="1:13">
      <c r="A1150" s="405" t="s">
        <v>7838</v>
      </c>
      <c r="B1150" s="405" t="s">
        <v>7183</v>
      </c>
      <c r="C1150" s="405" t="s">
        <v>37</v>
      </c>
      <c r="D1150" s="405" t="s">
        <v>7839</v>
      </c>
      <c r="E1150" s="405" t="s">
        <v>7840</v>
      </c>
      <c r="F1150" s="405">
        <v>0</v>
      </c>
      <c r="G1150" s="405">
        <v>0</v>
      </c>
      <c r="H1150" s="405">
        <v>0</v>
      </c>
      <c r="I1150" s="405">
        <v>0</v>
      </c>
      <c r="J1150" s="405">
        <v>0</v>
      </c>
      <c r="K1150" s="405">
        <v>0</v>
      </c>
      <c r="L1150" s="405">
        <v>0</v>
      </c>
      <c r="M1150" s="405">
        <v>0</v>
      </c>
    </row>
    <row r="1151" spans="1:13">
      <c r="A1151" s="405" t="s">
        <v>11179</v>
      </c>
      <c r="B1151" s="405" t="s">
        <v>128</v>
      </c>
      <c r="C1151" s="405" t="s">
        <v>37</v>
      </c>
      <c r="D1151" s="405" t="s">
        <v>7842</v>
      </c>
      <c r="E1151" s="405" t="s">
        <v>7843</v>
      </c>
      <c r="F1151" s="405">
        <v>0</v>
      </c>
      <c r="G1151" s="405">
        <v>0</v>
      </c>
      <c r="H1151" s="405">
        <v>0</v>
      </c>
      <c r="I1151" s="405">
        <v>0</v>
      </c>
      <c r="J1151" s="405">
        <v>0</v>
      </c>
      <c r="K1151" s="405">
        <v>0</v>
      </c>
      <c r="L1151" s="405">
        <v>0</v>
      </c>
      <c r="M1151" s="405">
        <v>0</v>
      </c>
    </row>
    <row r="1152" spans="1:13">
      <c r="A1152" s="405" t="s">
        <v>7844</v>
      </c>
      <c r="B1152" s="405" t="s">
        <v>7183</v>
      </c>
      <c r="C1152" s="405" t="s">
        <v>37</v>
      </c>
      <c r="D1152" s="405" t="s">
        <v>7845</v>
      </c>
      <c r="E1152" s="405" t="s">
        <v>7846</v>
      </c>
      <c r="F1152" s="405">
        <v>0</v>
      </c>
      <c r="G1152" s="405">
        <v>0</v>
      </c>
      <c r="H1152" s="405">
        <v>0</v>
      </c>
      <c r="I1152" s="405">
        <v>0</v>
      </c>
      <c r="J1152" s="405">
        <v>0</v>
      </c>
      <c r="K1152" s="405">
        <v>0</v>
      </c>
      <c r="L1152" s="405">
        <v>0</v>
      </c>
      <c r="M1152" s="405">
        <v>0</v>
      </c>
    </row>
    <row r="1153" spans="1:13">
      <c r="A1153" s="405" t="s">
        <v>11180</v>
      </c>
      <c r="B1153" s="405" t="s">
        <v>11181</v>
      </c>
      <c r="C1153" s="405" t="s">
        <v>37</v>
      </c>
      <c r="D1153" s="405" t="s">
        <v>11182</v>
      </c>
      <c r="F1153" s="405">
        <v>0</v>
      </c>
      <c r="G1153" s="405">
        <v>0</v>
      </c>
      <c r="H1153" s="405">
        <v>0</v>
      </c>
      <c r="I1153" s="405">
        <v>0</v>
      </c>
      <c r="J1153" s="405">
        <v>0</v>
      </c>
      <c r="K1153" s="405">
        <v>0</v>
      </c>
      <c r="L1153" s="405">
        <v>0</v>
      </c>
      <c r="M1153" s="405">
        <v>0</v>
      </c>
    </row>
    <row r="1154" spans="1:13">
      <c r="A1154" s="405" t="s">
        <v>11183</v>
      </c>
      <c r="B1154" s="405" t="s">
        <v>11056</v>
      </c>
      <c r="C1154" s="405" t="s">
        <v>37</v>
      </c>
      <c r="D1154" s="405" t="s">
        <v>11184</v>
      </c>
      <c r="F1154" s="405">
        <v>0</v>
      </c>
      <c r="G1154" s="405">
        <v>0</v>
      </c>
      <c r="H1154" s="405">
        <v>0</v>
      </c>
      <c r="I1154" s="405">
        <v>0</v>
      </c>
      <c r="J1154" s="405">
        <v>0</v>
      </c>
      <c r="K1154" s="405">
        <v>0</v>
      </c>
      <c r="L1154" s="405">
        <v>0</v>
      </c>
      <c r="M1154" s="405">
        <v>0</v>
      </c>
    </row>
    <row r="1155" spans="1:13">
      <c r="A1155" s="405" t="s">
        <v>11185</v>
      </c>
      <c r="B1155" s="405" t="s">
        <v>11186</v>
      </c>
      <c r="C1155" s="405" t="s">
        <v>37</v>
      </c>
      <c r="D1155" s="405" t="s">
        <v>11187</v>
      </c>
      <c r="F1155" s="405">
        <v>0</v>
      </c>
      <c r="G1155" s="405">
        <v>0</v>
      </c>
      <c r="H1155" s="405">
        <v>0</v>
      </c>
      <c r="I1155" s="405">
        <v>0</v>
      </c>
      <c r="J1155" s="405">
        <v>0</v>
      </c>
      <c r="K1155" s="405">
        <v>0</v>
      </c>
      <c r="L1155" s="405">
        <v>0</v>
      </c>
      <c r="M1155" s="405">
        <v>0</v>
      </c>
    </row>
    <row r="1156" spans="1:13">
      <c r="A1156" s="405" t="s">
        <v>11188</v>
      </c>
      <c r="B1156" s="405" t="s">
        <v>8579</v>
      </c>
      <c r="C1156" s="405" t="s">
        <v>37</v>
      </c>
      <c r="D1156" s="405" t="s">
        <v>11189</v>
      </c>
      <c r="E1156" s="405" t="s">
        <v>11190</v>
      </c>
      <c r="F1156" s="405">
        <v>8</v>
      </c>
      <c r="G1156" s="405">
        <v>25</v>
      </c>
      <c r="H1156" s="405">
        <v>23</v>
      </c>
      <c r="I1156" s="405">
        <v>10</v>
      </c>
      <c r="J1156" s="405">
        <v>3</v>
      </c>
      <c r="K1156" s="405">
        <v>69</v>
      </c>
      <c r="L1156" s="405">
        <v>42</v>
      </c>
      <c r="M1156" s="405">
        <v>27</v>
      </c>
    </row>
    <row r="1157" spans="1:13">
      <c r="A1157" s="405" t="s">
        <v>11191</v>
      </c>
      <c r="B1157" s="405" t="s">
        <v>7191</v>
      </c>
      <c r="C1157" s="405" t="s">
        <v>37</v>
      </c>
      <c r="D1157" s="405" t="s">
        <v>11192</v>
      </c>
      <c r="F1157" s="405">
        <v>10</v>
      </c>
      <c r="G1157" s="405">
        <v>9</v>
      </c>
      <c r="H1157" s="405">
        <v>13</v>
      </c>
      <c r="I1157" s="405">
        <v>15</v>
      </c>
      <c r="J1157" s="405">
        <v>13</v>
      </c>
      <c r="K1157" s="405">
        <v>60</v>
      </c>
      <c r="L1157" s="405">
        <v>48</v>
      </c>
      <c r="M1157" s="405">
        <v>12</v>
      </c>
    </row>
    <row r="1158" spans="1:13">
      <c r="A1158" s="405" t="s">
        <v>11193</v>
      </c>
      <c r="B1158" s="405" t="s">
        <v>11194</v>
      </c>
      <c r="C1158" s="405" t="s">
        <v>37</v>
      </c>
      <c r="D1158" s="405" t="s">
        <v>11195</v>
      </c>
      <c r="F1158" s="405">
        <v>0</v>
      </c>
      <c r="G1158" s="405">
        <v>0</v>
      </c>
      <c r="H1158" s="405">
        <v>0</v>
      </c>
      <c r="I1158" s="405">
        <v>0</v>
      </c>
      <c r="J1158" s="405">
        <v>0</v>
      </c>
      <c r="K1158" s="405">
        <v>0</v>
      </c>
      <c r="L1158" s="405">
        <v>0</v>
      </c>
      <c r="M1158" s="405">
        <v>0</v>
      </c>
    </row>
    <row r="1159" spans="1:13">
      <c r="A1159" s="405" t="s">
        <v>2155</v>
      </c>
      <c r="B1159" s="405" t="s">
        <v>11196</v>
      </c>
      <c r="C1159" s="405" t="s">
        <v>37</v>
      </c>
      <c r="D1159" s="405" t="s">
        <v>2156</v>
      </c>
      <c r="F1159" s="405">
        <v>0</v>
      </c>
      <c r="G1159" s="405">
        <v>0</v>
      </c>
      <c r="H1159" s="405">
        <v>0</v>
      </c>
      <c r="I1159" s="405">
        <v>0</v>
      </c>
      <c r="J1159" s="405">
        <v>0</v>
      </c>
      <c r="K1159" s="405">
        <v>0</v>
      </c>
      <c r="L1159" s="405">
        <v>0</v>
      </c>
      <c r="M1159" s="405">
        <v>0</v>
      </c>
    </row>
    <row r="1160" spans="1:13">
      <c r="A1160" s="405" t="s">
        <v>11197</v>
      </c>
      <c r="B1160" s="405" t="s">
        <v>8679</v>
      </c>
      <c r="C1160" s="405" t="s">
        <v>37</v>
      </c>
      <c r="D1160" s="405" t="s">
        <v>11198</v>
      </c>
      <c r="E1160" s="405" t="s">
        <v>11199</v>
      </c>
      <c r="F1160" s="405">
        <v>15</v>
      </c>
      <c r="G1160" s="405">
        <v>9</v>
      </c>
      <c r="H1160" s="405">
        <v>4</v>
      </c>
      <c r="I1160" s="405">
        <v>1</v>
      </c>
      <c r="J1160" s="405">
        <v>0</v>
      </c>
      <c r="K1160" s="405">
        <v>29</v>
      </c>
      <c r="L1160" s="405">
        <v>16</v>
      </c>
      <c r="M1160" s="405">
        <v>13</v>
      </c>
    </row>
    <row r="1161" spans="1:13">
      <c r="A1161" s="405" t="s">
        <v>11200</v>
      </c>
      <c r="B1161" s="405" t="s">
        <v>11201</v>
      </c>
      <c r="C1161" s="405" t="s">
        <v>37</v>
      </c>
      <c r="D1161" s="405" t="s">
        <v>11202</v>
      </c>
      <c r="E1161" s="405" t="s">
        <v>11203</v>
      </c>
      <c r="F1161" s="405">
        <v>2</v>
      </c>
      <c r="G1161" s="405">
        <v>2</v>
      </c>
      <c r="H1161" s="405">
        <v>2</v>
      </c>
      <c r="I1161" s="405">
        <v>11</v>
      </c>
      <c r="J1161" s="405">
        <v>1</v>
      </c>
      <c r="K1161" s="405">
        <v>18</v>
      </c>
      <c r="L1161" s="405">
        <v>12</v>
      </c>
      <c r="M1161" s="405">
        <v>6</v>
      </c>
    </row>
    <row r="1162" spans="1:13">
      <c r="A1162" s="405" t="s">
        <v>11204</v>
      </c>
      <c r="B1162" s="405" t="s">
        <v>11205</v>
      </c>
      <c r="C1162" s="405" t="s">
        <v>37</v>
      </c>
      <c r="D1162" s="405" t="s">
        <v>11206</v>
      </c>
      <c r="F1162" s="405">
        <v>0</v>
      </c>
      <c r="G1162" s="405">
        <v>0</v>
      </c>
      <c r="H1162" s="405">
        <v>0</v>
      </c>
      <c r="I1162" s="405">
        <v>0</v>
      </c>
      <c r="J1162" s="405">
        <v>0</v>
      </c>
      <c r="K1162" s="405">
        <v>0</v>
      </c>
      <c r="L1162" s="405">
        <v>0</v>
      </c>
      <c r="M1162" s="405">
        <v>0</v>
      </c>
    </row>
    <row r="1163" spans="1:13">
      <c r="A1163" s="405" t="s">
        <v>11207</v>
      </c>
      <c r="B1163" s="405" t="s">
        <v>7183</v>
      </c>
      <c r="C1163" s="405" t="s">
        <v>37</v>
      </c>
      <c r="D1163" s="405" t="s">
        <v>7849</v>
      </c>
      <c r="E1163" s="405" t="s">
        <v>7850</v>
      </c>
      <c r="F1163" s="405">
        <v>0</v>
      </c>
      <c r="G1163" s="405">
        <v>0</v>
      </c>
      <c r="H1163" s="405">
        <v>0</v>
      </c>
      <c r="I1163" s="405">
        <v>0</v>
      </c>
      <c r="J1163" s="405">
        <v>0</v>
      </c>
      <c r="K1163" s="405">
        <v>0</v>
      </c>
      <c r="L1163" s="405">
        <v>0</v>
      </c>
      <c r="M1163" s="405">
        <v>0</v>
      </c>
    </row>
    <row r="1164" spans="1:13">
      <c r="A1164" s="405" t="s">
        <v>11208</v>
      </c>
      <c r="B1164" s="405" t="s">
        <v>128</v>
      </c>
      <c r="C1164" s="405" t="s">
        <v>37</v>
      </c>
      <c r="D1164" s="405" t="s">
        <v>11209</v>
      </c>
      <c r="E1164" s="405" t="s">
        <v>11210</v>
      </c>
      <c r="F1164" s="405">
        <v>2</v>
      </c>
      <c r="G1164" s="405">
        <v>1</v>
      </c>
      <c r="H1164" s="405">
        <v>3</v>
      </c>
      <c r="I1164" s="405">
        <v>0</v>
      </c>
      <c r="J1164" s="405">
        <v>0</v>
      </c>
      <c r="K1164" s="405">
        <v>6</v>
      </c>
      <c r="L1164" s="405">
        <v>4</v>
      </c>
      <c r="M1164" s="405">
        <v>2</v>
      </c>
    </row>
    <row r="1165" spans="1:13">
      <c r="A1165" s="405" t="s">
        <v>11211</v>
      </c>
      <c r="B1165" s="405" t="s">
        <v>11212</v>
      </c>
      <c r="C1165" s="405" t="s">
        <v>37</v>
      </c>
      <c r="D1165" s="405" t="s">
        <v>11213</v>
      </c>
      <c r="F1165" s="405">
        <v>0</v>
      </c>
      <c r="G1165" s="405">
        <v>0</v>
      </c>
      <c r="H1165" s="405">
        <v>0</v>
      </c>
      <c r="I1165" s="405">
        <v>0</v>
      </c>
      <c r="J1165" s="405">
        <v>0</v>
      </c>
      <c r="K1165" s="405">
        <v>0</v>
      </c>
      <c r="L1165" s="405">
        <v>0</v>
      </c>
      <c r="M1165" s="405">
        <v>0</v>
      </c>
    </row>
    <row r="1166" spans="1:13">
      <c r="A1166" s="405" t="s">
        <v>5013</v>
      </c>
      <c r="B1166" s="405" t="s">
        <v>5014</v>
      </c>
      <c r="C1166" s="405" t="s">
        <v>37</v>
      </c>
      <c r="D1166" s="405" t="s">
        <v>5017</v>
      </c>
      <c r="E1166" s="405" t="s">
        <v>5018</v>
      </c>
      <c r="F1166" s="405">
        <v>0</v>
      </c>
      <c r="G1166" s="405">
        <v>0</v>
      </c>
      <c r="H1166" s="405">
        <v>0</v>
      </c>
      <c r="I1166" s="405">
        <v>0</v>
      </c>
      <c r="J1166" s="405">
        <v>0</v>
      </c>
      <c r="K1166" s="405">
        <v>0</v>
      </c>
      <c r="L1166" s="405">
        <v>0</v>
      </c>
      <c r="M1166" s="405">
        <v>0</v>
      </c>
    </row>
    <row r="1167" spans="1:13">
      <c r="A1167" s="405" t="s">
        <v>11214</v>
      </c>
      <c r="B1167" s="405" t="s">
        <v>8664</v>
      </c>
      <c r="C1167" s="405" t="s">
        <v>37</v>
      </c>
      <c r="D1167" s="405" t="s">
        <v>11215</v>
      </c>
      <c r="E1167" s="405" t="s">
        <v>11216</v>
      </c>
      <c r="F1167" s="405">
        <v>0</v>
      </c>
      <c r="G1167" s="405">
        <v>0</v>
      </c>
      <c r="H1167" s="405">
        <v>0</v>
      </c>
      <c r="I1167" s="405">
        <v>0</v>
      </c>
      <c r="J1167" s="405">
        <v>0</v>
      </c>
      <c r="K1167" s="405">
        <v>0</v>
      </c>
      <c r="L1167" s="405">
        <v>0</v>
      </c>
      <c r="M1167" s="405">
        <v>0</v>
      </c>
    </row>
    <row r="1168" spans="1:13">
      <c r="A1168" s="405" t="s">
        <v>4481</v>
      </c>
      <c r="B1168" s="405" t="s">
        <v>6664</v>
      </c>
      <c r="C1168" s="405" t="s">
        <v>37</v>
      </c>
      <c r="D1168" s="405" t="s">
        <v>4485</v>
      </c>
      <c r="E1168" s="405" t="s">
        <v>4486</v>
      </c>
      <c r="F1168" s="405">
        <v>0</v>
      </c>
      <c r="G1168" s="405">
        <v>0</v>
      </c>
      <c r="H1168" s="405">
        <v>0</v>
      </c>
      <c r="I1168" s="405">
        <v>0</v>
      </c>
      <c r="J1168" s="405">
        <v>0</v>
      </c>
      <c r="K1168" s="405">
        <v>0</v>
      </c>
      <c r="L1168" s="405">
        <v>0</v>
      </c>
      <c r="M1168" s="405">
        <v>0</v>
      </c>
    </row>
    <row r="1169" spans="1:13">
      <c r="A1169" s="405" t="s">
        <v>11217</v>
      </c>
      <c r="B1169" s="405" t="s">
        <v>8579</v>
      </c>
      <c r="C1169" s="405" t="s">
        <v>37</v>
      </c>
      <c r="D1169" s="405" t="s">
        <v>11218</v>
      </c>
      <c r="E1169" s="405" t="s">
        <v>11219</v>
      </c>
      <c r="F1169" s="405">
        <v>0</v>
      </c>
      <c r="G1169" s="405">
        <v>5</v>
      </c>
      <c r="H1169" s="405">
        <v>0</v>
      </c>
      <c r="I1169" s="405">
        <v>0</v>
      </c>
      <c r="J1169" s="405">
        <v>0</v>
      </c>
      <c r="K1169" s="405">
        <v>5</v>
      </c>
      <c r="L1169" s="405">
        <v>1</v>
      </c>
      <c r="M1169" s="405">
        <v>4</v>
      </c>
    </row>
    <row r="1170" spans="1:13">
      <c r="A1170" s="405" t="s">
        <v>11220</v>
      </c>
      <c r="B1170" s="405" t="s">
        <v>11221</v>
      </c>
      <c r="C1170" s="405" t="s">
        <v>37</v>
      </c>
      <c r="D1170" s="405" t="s">
        <v>4578</v>
      </c>
      <c r="E1170" s="405" t="s">
        <v>4579</v>
      </c>
      <c r="F1170" s="405">
        <v>0</v>
      </c>
      <c r="G1170" s="405">
        <v>0</v>
      </c>
      <c r="H1170" s="405">
        <v>0</v>
      </c>
      <c r="I1170" s="405">
        <v>0</v>
      </c>
      <c r="J1170" s="405">
        <v>0</v>
      </c>
      <c r="K1170" s="405">
        <v>0</v>
      </c>
      <c r="L1170" s="405">
        <v>0</v>
      </c>
      <c r="M1170" s="405">
        <v>0</v>
      </c>
    </row>
    <row r="1171" spans="1:13">
      <c r="A1171" s="405" t="s">
        <v>3656</v>
      </c>
      <c r="B1171" s="405" t="s">
        <v>8625</v>
      </c>
      <c r="C1171" s="405" t="s">
        <v>37</v>
      </c>
      <c r="D1171" s="405" t="s">
        <v>3657</v>
      </c>
      <c r="F1171" s="405">
        <v>6</v>
      </c>
      <c r="G1171" s="405">
        <v>4</v>
      </c>
      <c r="H1171" s="405">
        <v>1</v>
      </c>
      <c r="I1171" s="405">
        <v>0</v>
      </c>
      <c r="J1171" s="405">
        <v>4</v>
      </c>
      <c r="K1171" s="405">
        <v>15</v>
      </c>
      <c r="L1171" s="405">
        <v>10</v>
      </c>
      <c r="M1171" s="405">
        <v>5</v>
      </c>
    </row>
    <row r="1172" spans="1:13">
      <c r="A1172" s="405" t="s">
        <v>11222</v>
      </c>
      <c r="B1172" s="405" t="s">
        <v>3994</v>
      </c>
      <c r="C1172" s="405" t="s">
        <v>37</v>
      </c>
      <c r="D1172" s="405" t="s">
        <v>11223</v>
      </c>
      <c r="F1172" s="405">
        <v>0</v>
      </c>
      <c r="G1172" s="405">
        <v>0</v>
      </c>
      <c r="H1172" s="405">
        <v>0</v>
      </c>
      <c r="I1172" s="405">
        <v>0</v>
      </c>
      <c r="J1172" s="405">
        <v>0</v>
      </c>
      <c r="K1172" s="405">
        <v>0</v>
      </c>
      <c r="L1172" s="405">
        <v>0</v>
      </c>
      <c r="M1172" s="405">
        <v>0</v>
      </c>
    </row>
    <row r="1173" spans="1:13">
      <c r="A1173" s="405" t="s">
        <v>11224</v>
      </c>
      <c r="B1173" s="405" t="s">
        <v>8647</v>
      </c>
      <c r="C1173" s="405" t="s">
        <v>37</v>
      </c>
      <c r="D1173" s="405" t="s">
        <v>11225</v>
      </c>
      <c r="E1173" s="405" t="s">
        <v>11226</v>
      </c>
      <c r="F1173" s="405">
        <v>0</v>
      </c>
      <c r="G1173" s="405">
        <v>0</v>
      </c>
      <c r="H1173" s="405">
        <v>0</v>
      </c>
      <c r="I1173" s="405">
        <v>0</v>
      </c>
      <c r="J1173" s="405">
        <v>0</v>
      </c>
      <c r="K1173" s="405">
        <v>0</v>
      </c>
      <c r="L1173" s="405">
        <v>0</v>
      </c>
      <c r="M1173" s="405">
        <v>0</v>
      </c>
    </row>
    <row r="1174" spans="1:13">
      <c r="A1174" s="405" t="s">
        <v>11227</v>
      </c>
      <c r="B1174" s="405" t="s">
        <v>11228</v>
      </c>
      <c r="C1174" s="405" t="s">
        <v>37</v>
      </c>
      <c r="D1174" s="405" t="s">
        <v>11229</v>
      </c>
      <c r="F1174" s="405">
        <v>1</v>
      </c>
      <c r="G1174" s="405">
        <v>7</v>
      </c>
      <c r="H1174" s="405">
        <v>2</v>
      </c>
      <c r="I1174" s="405">
        <v>3</v>
      </c>
      <c r="J1174" s="405">
        <v>1</v>
      </c>
      <c r="K1174" s="405">
        <v>14</v>
      </c>
      <c r="L1174" s="405">
        <v>9</v>
      </c>
      <c r="M1174" s="405">
        <v>5</v>
      </c>
    </row>
    <row r="1175" spans="1:13">
      <c r="A1175" s="405" t="s">
        <v>11230</v>
      </c>
      <c r="B1175" s="405" t="s">
        <v>11231</v>
      </c>
      <c r="C1175" s="405" t="s">
        <v>37</v>
      </c>
      <c r="D1175" s="405" t="s">
        <v>11232</v>
      </c>
      <c r="E1175" s="405" t="s">
        <v>11233</v>
      </c>
      <c r="F1175" s="405">
        <v>0</v>
      </c>
      <c r="G1175" s="405">
        <v>0</v>
      </c>
      <c r="H1175" s="405">
        <v>0</v>
      </c>
      <c r="I1175" s="405">
        <v>0</v>
      </c>
      <c r="J1175" s="405">
        <v>0</v>
      </c>
      <c r="K1175" s="405">
        <v>0</v>
      </c>
      <c r="L1175" s="405">
        <v>0</v>
      </c>
      <c r="M1175" s="405">
        <v>0</v>
      </c>
    </row>
    <row r="1176" spans="1:13">
      <c r="A1176" s="405" t="s">
        <v>11234</v>
      </c>
      <c r="B1176" s="405" t="s">
        <v>128</v>
      </c>
      <c r="C1176" s="405" t="s">
        <v>37</v>
      </c>
      <c r="D1176" s="405" t="s">
        <v>11235</v>
      </c>
      <c r="E1176" s="405" t="s">
        <v>11236</v>
      </c>
      <c r="F1176" s="405">
        <v>0</v>
      </c>
      <c r="G1176" s="405">
        <v>0</v>
      </c>
      <c r="H1176" s="405">
        <v>0</v>
      </c>
      <c r="I1176" s="405">
        <v>0</v>
      </c>
      <c r="J1176" s="405">
        <v>0</v>
      </c>
      <c r="K1176" s="405">
        <v>0</v>
      </c>
      <c r="L1176" s="405">
        <v>0</v>
      </c>
      <c r="M1176" s="405">
        <v>0</v>
      </c>
    </row>
    <row r="1177" spans="1:13">
      <c r="A1177" s="405" t="s">
        <v>11237</v>
      </c>
      <c r="B1177" s="405" t="s">
        <v>8679</v>
      </c>
      <c r="C1177" s="405" t="s">
        <v>37</v>
      </c>
      <c r="D1177" s="405" t="s">
        <v>11238</v>
      </c>
      <c r="E1177" s="405" t="s">
        <v>11239</v>
      </c>
      <c r="F1177" s="405">
        <v>1</v>
      </c>
      <c r="G1177" s="405">
        <v>0</v>
      </c>
      <c r="H1177" s="405">
        <v>4</v>
      </c>
      <c r="I1177" s="405">
        <v>12</v>
      </c>
      <c r="J1177" s="405">
        <v>4</v>
      </c>
      <c r="K1177" s="405">
        <v>21</v>
      </c>
      <c r="L1177" s="405">
        <v>12</v>
      </c>
      <c r="M1177" s="405">
        <v>9</v>
      </c>
    </row>
    <row r="1178" spans="1:13">
      <c r="A1178" s="405" t="s">
        <v>11240</v>
      </c>
      <c r="B1178" s="405" t="s">
        <v>3891</v>
      </c>
      <c r="C1178" s="405" t="s">
        <v>37</v>
      </c>
      <c r="D1178" s="405" t="s">
        <v>11241</v>
      </c>
      <c r="E1178" s="405" t="s">
        <v>11242</v>
      </c>
      <c r="F1178" s="405">
        <v>2</v>
      </c>
      <c r="G1178" s="405">
        <v>12</v>
      </c>
      <c r="H1178" s="405">
        <v>15</v>
      </c>
      <c r="I1178" s="405">
        <v>13</v>
      </c>
      <c r="J1178" s="405">
        <v>1</v>
      </c>
      <c r="K1178" s="405">
        <v>43</v>
      </c>
      <c r="L1178" s="405">
        <v>34</v>
      </c>
      <c r="M1178" s="405">
        <v>9</v>
      </c>
    </row>
    <row r="1179" spans="1:13">
      <c r="A1179" s="405" t="s">
        <v>11243</v>
      </c>
      <c r="B1179" s="405" t="s">
        <v>8647</v>
      </c>
      <c r="C1179" s="405" t="s">
        <v>37</v>
      </c>
      <c r="D1179" s="405" t="s">
        <v>11244</v>
      </c>
      <c r="E1179" s="405" t="s">
        <v>11245</v>
      </c>
      <c r="F1179" s="405">
        <v>0</v>
      </c>
      <c r="G1179" s="405">
        <v>0</v>
      </c>
      <c r="H1179" s="405">
        <v>0</v>
      </c>
      <c r="I1179" s="405">
        <v>0</v>
      </c>
      <c r="J1179" s="405">
        <v>0</v>
      </c>
      <c r="K1179" s="405">
        <v>0</v>
      </c>
      <c r="L1179" s="405">
        <v>0</v>
      </c>
      <c r="M1179" s="405">
        <v>0</v>
      </c>
    </row>
    <row r="1180" spans="1:13">
      <c r="A1180" s="405" t="s">
        <v>11246</v>
      </c>
      <c r="B1180" s="405" t="s">
        <v>8647</v>
      </c>
      <c r="C1180" s="405" t="s">
        <v>37</v>
      </c>
      <c r="D1180" s="405" t="s">
        <v>11247</v>
      </c>
      <c r="E1180" s="405" t="s">
        <v>11248</v>
      </c>
      <c r="F1180" s="405">
        <v>0</v>
      </c>
      <c r="G1180" s="405">
        <v>0</v>
      </c>
      <c r="H1180" s="405">
        <v>0</v>
      </c>
      <c r="I1180" s="405">
        <v>0</v>
      </c>
      <c r="J1180" s="405">
        <v>0</v>
      </c>
      <c r="K1180" s="405">
        <v>0</v>
      </c>
      <c r="L1180" s="405">
        <v>0</v>
      </c>
      <c r="M1180" s="405">
        <v>0</v>
      </c>
    </row>
    <row r="1181" spans="1:13">
      <c r="A1181" s="405" t="s">
        <v>11249</v>
      </c>
      <c r="B1181" s="405" t="s">
        <v>3994</v>
      </c>
      <c r="C1181" s="405" t="s">
        <v>37</v>
      </c>
      <c r="D1181" s="405" t="s">
        <v>11250</v>
      </c>
      <c r="F1181" s="405">
        <v>0</v>
      </c>
      <c r="G1181" s="405">
        <v>0</v>
      </c>
      <c r="H1181" s="405">
        <v>0</v>
      </c>
      <c r="I1181" s="405">
        <v>0</v>
      </c>
      <c r="J1181" s="405">
        <v>0</v>
      </c>
      <c r="K1181" s="405">
        <v>0</v>
      </c>
      <c r="L1181" s="405">
        <v>0</v>
      </c>
      <c r="M1181" s="405">
        <v>0</v>
      </c>
    </row>
    <row r="1182" spans="1:13">
      <c r="A1182" s="405" t="s">
        <v>11251</v>
      </c>
      <c r="B1182" s="405" t="s">
        <v>11252</v>
      </c>
      <c r="C1182" s="405" t="s">
        <v>37</v>
      </c>
      <c r="D1182" s="405" t="s">
        <v>11253</v>
      </c>
      <c r="F1182" s="405">
        <v>0</v>
      </c>
      <c r="G1182" s="405">
        <v>0</v>
      </c>
      <c r="H1182" s="405">
        <v>0</v>
      </c>
      <c r="I1182" s="405">
        <v>0</v>
      </c>
      <c r="J1182" s="405">
        <v>0</v>
      </c>
      <c r="K1182" s="405">
        <v>0</v>
      </c>
      <c r="L1182" s="405">
        <v>0</v>
      </c>
      <c r="M1182" s="405">
        <v>0</v>
      </c>
    </row>
    <row r="1183" spans="1:13">
      <c r="A1183" s="405" t="s">
        <v>11254</v>
      </c>
      <c r="B1183" s="405" t="s">
        <v>8647</v>
      </c>
      <c r="C1183" s="405" t="s">
        <v>37</v>
      </c>
      <c r="D1183" s="405" t="s">
        <v>11255</v>
      </c>
      <c r="E1183" s="405" t="s">
        <v>11256</v>
      </c>
      <c r="F1183" s="405">
        <v>0</v>
      </c>
      <c r="G1183" s="405">
        <v>0</v>
      </c>
      <c r="H1183" s="405">
        <v>0</v>
      </c>
      <c r="I1183" s="405">
        <v>0</v>
      </c>
      <c r="J1183" s="405">
        <v>0</v>
      </c>
      <c r="K1183" s="405">
        <v>0</v>
      </c>
      <c r="L1183" s="405">
        <v>0</v>
      </c>
      <c r="M1183" s="405">
        <v>0</v>
      </c>
    </row>
    <row r="1184" spans="1:13">
      <c r="A1184" s="405" t="s">
        <v>11257</v>
      </c>
      <c r="B1184" s="405" t="s">
        <v>4113</v>
      </c>
      <c r="C1184" s="405" t="s">
        <v>37</v>
      </c>
      <c r="D1184" s="405" t="s">
        <v>11258</v>
      </c>
      <c r="E1184" s="405" t="s">
        <v>11259</v>
      </c>
      <c r="F1184" s="405">
        <v>0</v>
      </c>
      <c r="G1184" s="405">
        <v>0</v>
      </c>
      <c r="H1184" s="405">
        <v>0</v>
      </c>
      <c r="I1184" s="405">
        <v>0</v>
      </c>
      <c r="J1184" s="405">
        <v>0</v>
      </c>
      <c r="K1184" s="405">
        <v>0</v>
      </c>
      <c r="L1184" s="405">
        <v>0</v>
      </c>
      <c r="M1184" s="405">
        <v>0</v>
      </c>
    </row>
    <row r="1185" spans="1:13">
      <c r="A1185" s="405" t="s">
        <v>11260</v>
      </c>
      <c r="B1185" s="405" t="s">
        <v>11261</v>
      </c>
      <c r="C1185" s="405" t="s">
        <v>37</v>
      </c>
      <c r="D1185" s="405" t="s">
        <v>11262</v>
      </c>
      <c r="F1185" s="405">
        <v>0</v>
      </c>
      <c r="G1185" s="405">
        <v>0</v>
      </c>
      <c r="H1185" s="405">
        <v>0</v>
      </c>
      <c r="I1185" s="405">
        <v>0</v>
      </c>
      <c r="J1185" s="405">
        <v>0</v>
      </c>
      <c r="K1185" s="405">
        <v>0</v>
      </c>
      <c r="L1185" s="405">
        <v>0</v>
      </c>
      <c r="M1185" s="405">
        <v>0</v>
      </c>
    </row>
    <row r="1186" spans="1:13">
      <c r="A1186" s="405" t="s">
        <v>11263</v>
      </c>
      <c r="B1186" s="405" t="s">
        <v>9422</v>
      </c>
      <c r="C1186" s="405" t="s">
        <v>37</v>
      </c>
      <c r="D1186" s="405" t="s">
        <v>11264</v>
      </c>
      <c r="E1186" s="405" t="s">
        <v>11265</v>
      </c>
      <c r="F1186" s="405">
        <v>0</v>
      </c>
      <c r="G1186" s="405">
        <v>0</v>
      </c>
      <c r="H1186" s="405">
        <v>0</v>
      </c>
      <c r="I1186" s="405">
        <v>0</v>
      </c>
      <c r="J1186" s="405">
        <v>0</v>
      </c>
      <c r="K1186" s="405">
        <v>0</v>
      </c>
      <c r="L1186" s="405">
        <v>0</v>
      </c>
      <c r="M1186" s="405">
        <v>0</v>
      </c>
    </row>
    <row r="1187" spans="1:13">
      <c r="A1187" s="405" t="s">
        <v>11266</v>
      </c>
      <c r="B1187" s="405" t="s">
        <v>3891</v>
      </c>
      <c r="C1187" s="405" t="s">
        <v>37</v>
      </c>
      <c r="D1187" s="405" t="s">
        <v>11267</v>
      </c>
      <c r="E1187" s="405" t="s">
        <v>11268</v>
      </c>
      <c r="F1187" s="405">
        <v>4</v>
      </c>
      <c r="G1187" s="405">
        <v>0</v>
      </c>
      <c r="H1187" s="405">
        <v>0</v>
      </c>
      <c r="I1187" s="405">
        <v>0</v>
      </c>
      <c r="J1187" s="405">
        <v>0</v>
      </c>
      <c r="K1187" s="405">
        <v>4</v>
      </c>
      <c r="L1187" s="405">
        <v>3</v>
      </c>
      <c r="M1187" s="405">
        <v>1</v>
      </c>
    </row>
    <row r="1188" spans="1:13">
      <c r="A1188" s="405" t="s">
        <v>11269</v>
      </c>
      <c r="B1188" s="405" t="s">
        <v>8814</v>
      </c>
      <c r="C1188" s="405" t="s">
        <v>37</v>
      </c>
      <c r="D1188" s="405" t="s">
        <v>11270</v>
      </c>
      <c r="F1188" s="405">
        <v>0</v>
      </c>
      <c r="G1188" s="405">
        <v>0</v>
      </c>
      <c r="H1188" s="405">
        <v>0</v>
      </c>
      <c r="I1188" s="405">
        <v>0</v>
      </c>
      <c r="J1188" s="405">
        <v>0</v>
      </c>
      <c r="K1188" s="405">
        <v>0</v>
      </c>
      <c r="L1188" s="405">
        <v>0</v>
      </c>
      <c r="M1188" s="405">
        <v>0</v>
      </c>
    </row>
    <row r="1189" spans="1:13">
      <c r="A1189" s="405" t="s">
        <v>11271</v>
      </c>
      <c r="B1189" s="405" t="s">
        <v>8647</v>
      </c>
      <c r="C1189" s="405" t="s">
        <v>37</v>
      </c>
      <c r="D1189" s="405" t="s">
        <v>11272</v>
      </c>
      <c r="E1189" s="405" t="s">
        <v>11273</v>
      </c>
      <c r="F1189" s="405">
        <v>0</v>
      </c>
      <c r="G1189" s="405">
        <v>0</v>
      </c>
      <c r="H1189" s="405">
        <v>0</v>
      </c>
      <c r="I1189" s="405">
        <v>0</v>
      </c>
      <c r="J1189" s="405">
        <v>0</v>
      </c>
      <c r="K1189" s="405">
        <v>0</v>
      </c>
      <c r="L1189" s="405">
        <v>0</v>
      </c>
      <c r="M1189" s="405">
        <v>0</v>
      </c>
    </row>
    <row r="1190" spans="1:13">
      <c r="A1190" s="405" t="s">
        <v>11274</v>
      </c>
      <c r="B1190" s="405" t="s">
        <v>7433</v>
      </c>
      <c r="C1190" s="405" t="s">
        <v>37</v>
      </c>
      <c r="D1190" s="405" t="s">
        <v>11275</v>
      </c>
      <c r="E1190" s="405" t="s">
        <v>11276</v>
      </c>
      <c r="F1190" s="405">
        <v>0</v>
      </c>
      <c r="G1190" s="405">
        <v>0</v>
      </c>
      <c r="H1190" s="405">
        <v>0</v>
      </c>
      <c r="I1190" s="405">
        <v>0</v>
      </c>
      <c r="J1190" s="405">
        <v>0</v>
      </c>
      <c r="K1190" s="405">
        <v>0</v>
      </c>
      <c r="L1190" s="405">
        <v>0</v>
      </c>
      <c r="M1190" s="405">
        <v>0</v>
      </c>
    </row>
    <row r="1191" spans="1:13">
      <c r="A1191" s="405" t="s">
        <v>11277</v>
      </c>
      <c r="B1191" s="405" t="s">
        <v>8679</v>
      </c>
      <c r="C1191" s="405" t="s">
        <v>37</v>
      </c>
      <c r="D1191" s="405" t="s">
        <v>11278</v>
      </c>
      <c r="E1191" s="405" t="s">
        <v>11279</v>
      </c>
      <c r="F1191" s="405">
        <v>0</v>
      </c>
      <c r="G1191" s="405">
        <v>12</v>
      </c>
      <c r="H1191" s="405">
        <v>0</v>
      </c>
      <c r="I1191" s="405">
        <v>0</v>
      </c>
      <c r="J1191" s="405">
        <v>3</v>
      </c>
      <c r="K1191" s="405">
        <v>15</v>
      </c>
      <c r="L1191" s="405">
        <v>13</v>
      </c>
      <c r="M1191" s="405">
        <v>2</v>
      </c>
    </row>
    <row r="1192" spans="1:13">
      <c r="A1192" s="405" t="s">
        <v>11280</v>
      </c>
      <c r="B1192" s="405" t="s">
        <v>8647</v>
      </c>
      <c r="C1192" s="405" t="s">
        <v>37</v>
      </c>
      <c r="D1192" s="405" t="s">
        <v>11281</v>
      </c>
      <c r="E1192" s="405" t="s">
        <v>11282</v>
      </c>
      <c r="F1192" s="405">
        <v>0</v>
      </c>
      <c r="G1192" s="405">
        <v>0</v>
      </c>
      <c r="H1192" s="405">
        <v>0</v>
      </c>
      <c r="I1192" s="405">
        <v>0</v>
      </c>
      <c r="J1192" s="405">
        <v>0</v>
      </c>
      <c r="K1192" s="405">
        <v>0</v>
      </c>
      <c r="L1192" s="405">
        <v>0</v>
      </c>
      <c r="M1192" s="405">
        <v>0</v>
      </c>
    </row>
    <row r="1193" spans="1:13">
      <c r="A1193" s="405" t="s">
        <v>11283</v>
      </c>
      <c r="B1193" s="405" t="s">
        <v>4003</v>
      </c>
      <c r="C1193" s="405" t="s">
        <v>37</v>
      </c>
      <c r="D1193" s="405" t="s">
        <v>11284</v>
      </c>
      <c r="F1193" s="405">
        <v>0</v>
      </c>
      <c r="G1193" s="405">
        <v>3</v>
      </c>
      <c r="H1193" s="405">
        <v>0</v>
      </c>
      <c r="I1193" s="405">
        <v>5</v>
      </c>
      <c r="J1193" s="405">
        <v>0</v>
      </c>
      <c r="K1193" s="405">
        <v>8</v>
      </c>
      <c r="L1193" s="405">
        <v>5</v>
      </c>
      <c r="M1193" s="405">
        <v>3</v>
      </c>
    </row>
    <row r="1194" spans="1:13">
      <c r="A1194" s="405" t="s">
        <v>11285</v>
      </c>
      <c r="B1194" s="405" t="s">
        <v>128</v>
      </c>
      <c r="C1194" s="405" t="s">
        <v>37</v>
      </c>
      <c r="D1194" s="405" t="s">
        <v>11286</v>
      </c>
      <c r="E1194" s="405" t="s">
        <v>11287</v>
      </c>
      <c r="F1194" s="405">
        <v>0</v>
      </c>
      <c r="G1194" s="405">
        <v>0</v>
      </c>
      <c r="H1194" s="405">
        <v>0</v>
      </c>
      <c r="I1194" s="405">
        <v>0</v>
      </c>
      <c r="J1194" s="405">
        <v>0</v>
      </c>
      <c r="K1194" s="405">
        <v>0</v>
      </c>
      <c r="L1194" s="405">
        <v>0</v>
      </c>
      <c r="M1194" s="405">
        <v>0</v>
      </c>
    </row>
    <row r="1195" spans="1:13">
      <c r="A1195" s="405" t="s">
        <v>2755</v>
      </c>
      <c r="B1195" s="405" t="s">
        <v>8631</v>
      </c>
      <c r="C1195" s="405" t="s">
        <v>37</v>
      </c>
      <c r="D1195" s="405" t="s">
        <v>2756</v>
      </c>
      <c r="E1195" s="405" t="s">
        <v>2757</v>
      </c>
      <c r="F1195" s="405">
        <v>0</v>
      </c>
      <c r="G1195" s="405">
        <v>0</v>
      </c>
      <c r="H1195" s="405">
        <v>0</v>
      </c>
      <c r="I1195" s="405">
        <v>0</v>
      </c>
      <c r="J1195" s="405">
        <v>0</v>
      </c>
      <c r="K1195" s="405">
        <v>0</v>
      </c>
      <c r="L1195" s="405">
        <v>0</v>
      </c>
      <c r="M1195" s="405">
        <v>0</v>
      </c>
    </row>
    <row r="1196" spans="1:13">
      <c r="A1196" s="405" t="s">
        <v>11288</v>
      </c>
      <c r="B1196" s="405" t="s">
        <v>11289</v>
      </c>
      <c r="C1196" s="405" t="s">
        <v>37</v>
      </c>
      <c r="D1196" s="405" t="s">
        <v>11290</v>
      </c>
      <c r="E1196" s="405" t="s">
        <v>11291</v>
      </c>
      <c r="F1196" s="405">
        <v>0</v>
      </c>
      <c r="G1196" s="405">
        <v>0</v>
      </c>
      <c r="H1196" s="405">
        <v>0</v>
      </c>
      <c r="I1196" s="405">
        <v>0</v>
      </c>
      <c r="J1196" s="405">
        <v>0</v>
      </c>
      <c r="K1196" s="405">
        <v>0</v>
      </c>
      <c r="L1196" s="405">
        <v>0</v>
      </c>
      <c r="M1196" s="405">
        <v>0</v>
      </c>
    </row>
    <row r="1197" spans="1:13">
      <c r="A1197" s="405" t="s">
        <v>11292</v>
      </c>
      <c r="B1197" s="405" t="s">
        <v>8647</v>
      </c>
      <c r="C1197" s="405" t="s">
        <v>37</v>
      </c>
      <c r="D1197" s="405" t="s">
        <v>11293</v>
      </c>
      <c r="E1197" s="405" t="s">
        <v>11294</v>
      </c>
      <c r="F1197" s="405">
        <v>0</v>
      </c>
      <c r="G1197" s="405">
        <v>0</v>
      </c>
      <c r="H1197" s="405">
        <v>0</v>
      </c>
      <c r="I1197" s="405">
        <v>0</v>
      </c>
      <c r="J1197" s="405">
        <v>0</v>
      </c>
      <c r="K1197" s="405">
        <v>0</v>
      </c>
      <c r="L1197" s="405">
        <v>0</v>
      </c>
      <c r="M1197" s="405">
        <v>0</v>
      </c>
    </row>
    <row r="1198" spans="1:13">
      <c r="A1198" s="405" t="s">
        <v>11295</v>
      </c>
      <c r="B1198" s="405" t="s">
        <v>9298</v>
      </c>
      <c r="C1198" s="405" t="s">
        <v>37</v>
      </c>
      <c r="D1198" s="405" t="s">
        <v>11296</v>
      </c>
      <c r="F1198" s="405">
        <v>1</v>
      </c>
      <c r="G1198" s="405">
        <v>0</v>
      </c>
      <c r="H1198" s="405">
        <v>0</v>
      </c>
      <c r="I1198" s="405">
        <v>8</v>
      </c>
      <c r="J1198" s="405">
        <v>3</v>
      </c>
      <c r="K1198" s="405">
        <v>12</v>
      </c>
      <c r="L1198" s="405">
        <v>7</v>
      </c>
      <c r="M1198" s="405">
        <v>5</v>
      </c>
    </row>
    <row r="1199" spans="1:13">
      <c r="A1199" s="405" t="s">
        <v>11297</v>
      </c>
      <c r="B1199" s="405" t="s">
        <v>8647</v>
      </c>
      <c r="C1199" s="405" t="s">
        <v>37</v>
      </c>
      <c r="D1199" s="405" t="s">
        <v>11298</v>
      </c>
      <c r="E1199" s="405" t="s">
        <v>11299</v>
      </c>
      <c r="F1199" s="405">
        <v>0</v>
      </c>
      <c r="G1199" s="405">
        <v>0</v>
      </c>
      <c r="H1199" s="405">
        <v>0</v>
      </c>
      <c r="I1199" s="405">
        <v>0</v>
      </c>
      <c r="J1199" s="405">
        <v>0</v>
      </c>
      <c r="K1199" s="405">
        <v>0</v>
      </c>
      <c r="L1199" s="405">
        <v>0</v>
      </c>
      <c r="M1199" s="405">
        <v>0</v>
      </c>
    </row>
    <row r="1200" spans="1:13">
      <c r="A1200" s="405" t="s">
        <v>11300</v>
      </c>
      <c r="B1200" s="405" t="s">
        <v>8664</v>
      </c>
      <c r="C1200" s="405" t="s">
        <v>37</v>
      </c>
      <c r="D1200" s="405" t="s">
        <v>11301</v>
      </c>
      <c r="E1200" s="405" t="s">
        <v>11302</v>
      </c>
      <c r="F1200" s="405">
        <v>0</v>
      </c>
      <c r="G1200" s="405">
        <v>6</v>
      </c>
      <c r="H1200" s="405">
        <v>3</v>
      </c>
      <c r="I1200" s="405">
        <v>0</v>
      </c>
      <c r="J1200" s="405">
        <v>2</v>
      </c>
      <c r="K1200" s="405">
        <v>11</v>
      </c>
      <c r="L1200" s="405">
        <v>8</v>
      </c>
      <c r="M1200" s="405">
        <v>3</v>
      </c>
    </row>
    <row r="1201" spans="1:13">
      <c r="A1201" s="405" t="s">
        <v>2129</v>
      </c>
      <c r="B1201" s="405" t="s">
        <v>4113</v>
      </c>
      <c r="C1201" s="405" t="s">
        <v>37</v>
      </c>
      <c r="D1201" s="405" t="s">
        <v>2130</v>
      </c>
      <c r="E1201" s="405" t="s">
        <v>2131</v>
      </c>
      <c r="F1201" s="405">
        <v>3</v>
      </c>
      <c r="G1201" s="405">
        <v>9</v>
      </c>
      <c r="H1201" s="405">
        <v>3</v>
      </c>
      <c r="I1201" s="405">
        <v>37</v>
      </c>
      <c r="J1201" s="405">
        <v>7</v>
      </c>
      <c r="K1201" s="405">
        <v>59</v>
      </c>
      <c r="L1201" s="405">
        <v>45</v>
      </c>
      <c r="M1201" s="405">
        <v>14</v>
      </c>
    </row>
    <row r="1202" spans="1:13">
      <c r="A1202" s="405" t="s">
        <v>11303</v>
      </c>
      <c r="B1202" s="405" t="s">
        <v>8664</v>
      </c>
      <c r="C1202" s="405" t="s">
        <v>37</v>
      </c>
      <c r="D1202" s="405" t="s">
        <v>11304</v>
      </c>
      <c r="F1202" s="405">
        <v>0</v>
      </c>
      <c r="G1202" s="405">
        <v>0</v>
      </c>
      <c r="H1202" s="405">
        <v>0</v>
      </c>
      <c r="I1202" s="405">
        <v>0</v>
      </c>
      <c r="J1202" s="405">
        <v>0</v>
      </c>
      <c r="K1202" s="405">
        <v>0</v>
      </c>
      <c r="L1202" s="405">
        <v>0</v>
      </c>
      <c r="M1202" s="405">
        <v>0</v>
      </c>
    </row>
    <row r="1203" spans="1:13">
      <c r="A1203" s="405" t="s">
        <v>7861</v>
      </c>
      <c r="B1203" s="405" t="s">
        <v>11305</v>
      </c>
      <c r="C1203" s="405" t="s">
        <v>37</v>
      </c>
      <c r="D1203" s="405" t="s">
        <v>7863</v>
      </c>
      <c r="E1203" s="405" t="s">
        <v>7864</v>
      </c>
      <c r="F1203" s="405">
        <v>0</v>
      </c>
      <c r="G1203" s="405">
        <v>0</v>
      </c>
      <c r="H1203" s="405">
        <v>0</v>
      </c>
      <c r="I1203" s="405">
        <v>0</v>
      </c>
      <c r="J1203" s="405">
        <v>0</v>
      </c>
      <c r="K1203" s="405">
        <v>0</v>
      </c>
      <c r="L1203" s="405">
        <v>0</v>
      </c>
      <c r="M1203" s="405">
        <v>0</v>
      </c>
    </row>
    <row r="1204" spans="1:13">
      <c r="A1204" s="405" t="s">
        <v>11306</v>
      </c>
      <c r="B1204" s="405" t="s">
        <v>11307</v>
      </c>
      <c r="C1204" s="405" t="s">
        <v>37</v>
      </c>
      <c r="D1204" s="405" t="s">
        <v>11308</v>
      </c>
      <c r="F1204" s="405">
        <v>0</v>
      </c>
      <c r="G1204" s="405">
        <v>0</v>
      </c>
      <c r="H1204" s="405">
        <v>0</v>
      </c>
      <c r="I1204" s="405">
        <v>0</v>
      </c>
      <c r="J1204" s="405">
        <v>0</v>
      </c>
      <c r="K1204" s="405">
        <v>0</v>
      </c>
      <c r="L1204" s="405">
        <v>0</v>
      </c>
      <c r="M1204" s="405">
        <v>0</v>
      </c>
    </row>
    <row r="1205" spans="1:13">
      <c r="A1205" s="405" t="s">
        <v>11309</v>
      </c>
      <c r="B1205" s="405" t="s">
        <v>3891</v>
      </c>
      <c r="C1205" s="405" t="s">
        <v>37</v>
      </c>
      <c r="D1205" s="405" t="s">
        <v>11310</v>
      </c>
      <c r="E1205" s="405" t="s">
        <v>11311</v>
      </c>
      <c r="F1205" s="405">
        <v>0</v>
      </c>
      <c r="G1205" s="405">
        <v>0</v>
      </c>
      <c r="H1205" s="405">
        <v>0</v>
      </c>
      <c r="I1205" s="405">
        <v>0</v>
      </c>
      <c r="J1205" s="405">
        <v>0</v>
      </c>
      <c r="K1205" s="405">
        <v>0</v>
      </c>
      <c r="L1205" s="405">
        <v>0</v>
      </c>
      <c r="M1205" s="405">
        <v>0</v>
      </c>
    </row>
    <row r="1206" spans="1:13">
      <c r="A1206" s="405" t="s">
        <v>11312</v>
      </c>
      <c r="B1206" s="405" t="s">
        <v>8664</v>
      </c>
      <c r="C1206" s="405" t="s">
        <v>37</v>
      </c>
      <c r="D1206" s="405" t="s">
        <v>11313</v>
      </c>
      <c r="E1206" s="405" t="s">
        <v>11314</v>
      </c>
      <c r="F1206" s="405">
        <v>1</v>
      </c>
      <c r="G1206" s="405">
        <v>1</v>
      </c>
      <c r="H1206" s="405">
        <v>0</v>
      </c>
      <c r="I1206" s="405">
        <v>0</v>
      </c>
      <c r="J1206" s="405">
        <v>0</v>
      </c>
      <c r="K1206" s="405">
        <v>2</v>
      </c>
      <c r="L1206" s="405">
        <v>2</v>
      </c>
      <c r="M1206" s="405">
        <v>0</v>
      </c>
    </row>
    <row r="1207" spans="1:13">
      <c r="A1207" s="405" t="s">
        <v>11315</v>
      </c>
      <c r="B1207" s="405" t="s">
        <v>11316</v>
      </c>
      <c r="C1207" s="405" t="s">
        <v>37</v>
      </c>
      <c r="D1207" s="405" t="s">
        <v>11317</v>
      </c>
      <c r="F1207" s="405">
        <v>2</v>
      </c>
      <c r="G1207" s="405">
        <v>3</v>
      </c>
      <c r="H1207" s="405">
        <v>4</v>
      </c>
      <c r="I1207" s="405">
        <v>35</v>
      </c>
      <c r="J1207" s="405">
        <v>9</v>
      </c>
      <c r="K1207" s="405">
        <v>53</v>
      </c>
      <c r="L1207" s="405">
        <v>37</v>
      </c>
      <c r="M1207" s="405">
        <v>16</v>
      </c>
    </row>
    <row r="1208" spans="1:13">
      <c r="A1208" s="405" t="s">
        <v>11318</v>
      </c>
      <c r="B1208" s="405" t="s">
        <v>8866</v>
      </c>
      <c r="C1208" s="405" t="s">
        <v>37</v>
      </c>
      <c r="D1208" s="405" t="s">
        <v>11319</v>
      </c>
      <c r="F1208" s="405">
        <v>0</v>
      </c>
      <c r="G1208" s="405">
        <v>0</v>
      </c>
      <c r="H1208" s="405">
        <v>0</v>
      </c>
      <c r="I1208" s="405">
        <v>0</v>
      </c>
      <c r="J1208" s="405">
        <v>0</v>
      </c>
      <c r="K1208" s="405">
        <v>0</v>
      </c>
      <c r="L1208" s="405">
        <v>0</v>
      </c>
      <c r="M1208" s="405">
        <v>0</v>
      </c>
    </row>
    <row r="1209" spans="1:13">
      <c r="A1209" s="405" t="s">
        <v>7868</v>
      </c>
      <c r="B1209" s="405" t="s">
        <v>7183</v>
      </c>
      <c r="C1209" s="405" t="s">
        <v>37</v>
      </c>
      <c r="D1209" s="405" t="s">
        <v>7869</v>
      </c>
      <c r="E1209" s="405" t="s">
        <v>7870</v>
      </c>
      <c r="F1209" s="405">
        <v>2</v>
      </c>
      <c r="G1209" s="405">
        <v>0</v>
      </c>
      <c r="H1209" s="405">
        <v>0</v>
      </c>
      <c r="I1209" s="405">
        <v>1</v>
      </c>
      <c r="J1209" s="405">
        <v>0</v>
      </c>
      <c r="K1209" s="405">
        <v>3</v>
      </c>
      <c r="L1209" s="405">
        <v>2</v>
      </c>
      <c r="M1209" s="405">
        <v>1</v>
      </c>
    </row>
    <row r="1210" spans="1:13">
      <c r="A1210" s="405" t="s">
        <v>11320</v>
      </c>
      <c r="B1210" s="405" t="s">
        <v>9378</v>
      </c>
      <c r="C1210" s="405" t="s">
        <v>37</v>
      </c>
      <c r="D1210" s="405" t="s">
        <v>11321</v>
      </c>
      <c r="F1210" s="405">
        <v>0</v>
      </c>
      <c r="G1210" s="405">
        <v>0</v>
      </c>
      <c r="H1210" s="405">
        <v>2</v>
      </c>
      <c r="I1210" s="405">
        <v>0</v>
      </c>
      <c r="J1210" s="405">
        <v>0</v>
      </c>
      <c r="K1210" s="405">
        <v>2</v>
      </c>
      <c r="L1210" s="405">
        <v>1</v>
      </c>
      <c r="M1210" s="405">
        <v>1</v>
      </c>
    </row>
    <row r="1211" spans="1:13">
      <c r="A1211" s="405" t="s">
        <v>11322</v>
      </c>
      <c r="B1211" s="405" t="s">
        <v>3968</v>
      </c>
      <c r="C1211" s="405" t="s">
        <v>37</v>
      </c>
      <c r="D1211" s="405" t="s">
        <v>11323</v>
      </c>
      <c r="F1211" s="405">
        <v>0</v>
      </c>
      <c r="G1211" s="405">
        <v>0</v>
      </c>
      <c r="H1211" s="405">
        <v>0</v>
      </c>
      <c r="I1211" s="405">
        <v>0</v>
      </c>
      <c r="J1211" s="405">
        <v>0</v>
      </c>
      <c r="K1211" s="405">
        <v>0</v>
      </c>
      <c r="L1211" s="405">
        <v>0</v>
      </c>
      <c r="M1211" s="405">
        <v>0</v>
      </c>
    </row>
    <row r="1212" spans="1:13">
      <c r="A1212" s="405" t="s">
        <v>7878</v>
      </c>
      <c r="B1212" s="405" t="s">
        <v>4113</v>
      </c>
      <c r="C1212" s="405" t="s">
        <v>37</v>
      </c>
      <c r="D1212" s="5">
        <v>1931801</v>
      </c>
      <c r="E1212" s="405" t="s">
        <v>7880</v>
      </c>
      <c r="F1212" s="405">
        <v>5</v>
      </c>
      <c r="G1212" s="405">
        <v>0</v>
      </c>
      <c r="H1212" s="405">
        <v>13</v>
      </c>
      <c r="I1212" s="405">
        <v>4</v>
      </c>
      <c r="J1212" s="405">
        <v>6</v>
      </c>
      <c r="K1212" s="405">
        <v>28</v>
      </c>
      <c r="L1212" s="405">
        <v>19</v>
      </c>
      <c r="M1212" s="405">
        <v>9</v>
      </c>
    </row>
    <row r="1213" spans="1:13">
      <c r="A1213" s="405" t="s">
        <v>11324</v>
      </c>
      <c r="B1213" s="405" t="s">
        <v>11289</v>
      </c>
      <c r="C1213" s="405" t="s">
        <v>37</v>
      </c>
      <c r="D1213" s="405" t="s">
        <v>11325</v>
      </c>
      <c r="F1213" s="405">
        <v>0</v>
      </c>
      <c r="G1213" s="405">
        <v>0</v>
      </c>
      <c r="H1213" s="405">
        <v>0</v>
      </c>
      <c r="I1213" s="405">
        <v>0</v>
      </c>
      <c r="J1213" s="405">
        <v>0</v>
      </c>
      <c r="K1213" s="405">
        <v>0</v>
      </c>
      <c r="L1213" s="405">
        <v>0</v>
      </c>
      <c r="M1213" s="405">
        <v>0</v>
      </c>
    </row>
    <row r="1214" spans="1:13">
      <c r="A1214" s="405" t="s">
        <v>11326</v>
      </c>
      <c r="B1214" s="405" t="s">
        <v>11056</v>
      </c>
      <c r="C1214" s="405" t="s">
        <v>37</v>
      </c>
      <c r="D1214" s="405" t="s">
        <v>11327</v>
      </c>
      <c r="F1214" s="405">
        <v>0</v>
      </c>
      <c r="G1214" s="405">
        <v>1</v>
      </c>
      <c r="H1214" s="405">
        <v>0</v>
      </c>
      <c r="I1214" s="405">
        <v>11</v>
      </c>
      <c r="J1214" s="405">
        <v>0</v>
      </c>
      <c r="K1214" s="405">
        <v>12</v>
      </c>
      <c r="L1214" s="405">
        <v>9</v>
      </c>
      <c r="M1214" s="405">
        <v>3</v>
      </c>
    </row>
    <row r="1215" spans="1:13">
      <c r="A1215" s="405" t="s">
        <v>11328</v>
      </c>
      <c r="B1215" s="405" t="s">
        <v>5275</v>
      </c>
      <c r="C1215" s="405" t="s">
        <v>37</v>
      </c>
      <c r="D1215" s="405" t="s">
        <v>11329</v>
      </c>
      <c r="E1215" s="405" t="s">
        <v>11330</v>
      </c>
      <c r="F1215" s="405">
        <v>0</v>
      </c>
      <c r="G1215" s="405">
        <v>0</v>
      </c>
      <c r="H1215" s="405">
        <v>0</v>
      </c>
      <c r="I1215" s="405">
        <v>0</v>
      </c>
      <c r="J1215" s="405">
        <v>0</v>
      </c>
      <c r="K1215" s="405">
        <v>0</v>
      </c>
      <c r="L1215" s="405">
        <v>0</v>
      </c>
      <c r="M1215" s="405">
        <v>0</v>
      </c>
    </row>
    <row r="1216" spans="1:13">
      <c r="A1216" s="405" t="s">
        <v>11331</v>
      </c>
      <c r="B1216" s="405" t="s">
        <v>8579</v>
      </c>
      <c r="C1216" s="405" t="s">
        <v>37</v>
      </c>
      <c r="D1216" s="405" t="s">
        <v>11332</v>
      </c>
      <c r="E1216" s="405" t="s">
        <v>11333</v>
      </c>
      <c r="F1216" s="405">
        <v>14</v>
      </c>
      <c r="G1216" s="405">
        <v>20</v>
      </c>
      <c r="H1216" s="405">
        <v>34</v>
      </c>
      <c r="I1216" s="405">
        <v>35</v>
      </c>
      <c r="J1216" s="405">
        <v>34</v>
      </c>
      <c r="K1216" s="405">
        <v>137</v>
      </c>
      <c r="L1216" s="405">
        <v>95</v>
      </c>
      <c r="M1216" s="405">
        <v>42</v>
      </c>
    </row>
    <row r="1217" spans="1:13">
      <c r="A1217" s="405" t="s">
        <v>11334</v>
      </c>
      <c r="B1217" s="405" t="s">
        <v>11335</v>
      </c>
      <c r="C1217" s="405" t="s">
        <v>37</v>
      </c>
      <c r="D1217" s="405" t="s">
        <v>11336</v>
      </c>
      <c r="F1217" s="405">
        <v>3</v>
      </c>
      <c r="G1217" s="405">
        <v>1</v>
      </c>
      <c r="H1217" s="405">
        <v>3</v>
      </c>
      <c r="I1217" s="405">
        <v>0</v>
      </c>
      <c r="J1217" s="405">
        <v>0</v>
      </c>
      <c r="K1217" s="405">
        <v>7</v>
      </c>
      <c r="L1217" s="405">
        <v>7</v>
      </c>
      <c r="M1217" s="405">
        <v>0</v>
      </c>
    </row>
    <row r="1218" spans="1:13">
      <c r="A1218" s="405" t="s">
        <v>11337</v>
      </c>
      <c r="B1218" s="405" t="s">
        <v>11338</v>
      </c>
      <c r="C1218" s="405" t="s">
        <v>37</v>
      </c>
      <c r="D1218" s="405" t="s">
        <v>11339</v>
      </c>
      <c r="F1218" s="405">
        <v>0</v>
      </c>
      <c r="G1218" s="405">
        <v>0</v>
      </c>
      <c r="H1218" s="405">
        <v>0</v>
      </c>
      <c r="I1218" s="405">
        <v>0</v>
      </c>
      <c r="J1218" s="405">
        <v>0</v>
      </c>
      <c r="K1218" s="405">
        <v>0</v>
      </c>
      <c r="L1218" s="405">
        <v>0</v>
      </c>
      <c r="M1218" s="405">
        <v>0</v>
      </c>
    </row>
    <row r="1219" spans="1:13">
      <c r="A1219" s="405" t="s">
        <v>11340</v>
      </c>
      <c r="B1219" s="405" t="s">
        <v>8853</v>
      </c>
      <c r="C1219" s="405" t="s">
        <v>37</v>
      </c>
      <c r="D1219" s="405" t="s">
        <v>11341</v>
      </c>
      <c r="F1219" s="405">
        <v>0</v>
      </c>
      <c r="G1219" s="405">
        <v>5</v>
      </c>
      <c r="H1219" s="405">
        <v>3</v>
      </c>
      <c r="I1219" s="405">
        <v>0</v>
      </c>
      <c r="J1219" s="405">
        <v>1</v>
      </c>
      <c r="K1219" s="405">
        <v>9</v>
      </c>
      <c r="L1219" s="405">
        <v>7</v>
      </c>
      <c r="M1219" s="405">
        <v>2</v>
      </c>
    </row>
    <row r="1220" spans="1:13">
      <c r="A1220" s="405" t="s">
        <v>11342</v>
      </c>
      <c r="B1220" s="405" t="s">
        <v>8985</v>
      </c>
      <c r="C1220" s="405" t="s">
        <v>37</v>
      </c>
      <c r="D1220" s="405" t="s">
        <v>11343</v>
      </c>
      <c r="F1220" s="405">
        <v>0</v>
      </c>
      <c r="G1220" s="405">
        <v>0</v>
      </c>
      <c r="H1220" s="405">
        <v>0</v>
      </c>
      <c r="I1220" s="405">
        <v>0</v>
      </c>
      <c r="J1220" s="405">
        <v>0</v>
      </c>
      <c r="K1220" s="405">
        <v>0</v>
      </c>
      <c r="L1220" s="405">
        <v>0</v>
      </c>
      <c r="M1220" s="405">
        <v>0</v>
      </c>
    </row>
    <row r="1221" spans="1:13">
      <c r="A1221" s="405" t="s">
        <v>5036</v>
      </c>
      <c r="B1221" s="405" t="s">
        <v>11344</v>
      </c>
      <c r="C1221" s="405" t="s">
        <v>37</v>
      </c>
      <c r="D1221" s="405" t="s">
        <v>5040</v>
      </c>
      <c r="E1221" s="405" t="s">
        <v>5041</v>
      </c>
      <c r="F1221" s="405">
        <v>0</v>
      </c>
      <c r="G1221" s="405">
        <v>0</v>
      </c>
      <c r="H1221" s="405">
        <v>0</v>
      </c>
      <c r="I1221" s="405">
        <v>0</v>
      </c>
      <c r="J1221" s="405">
        <v>0</v>
      </c>
      <c r="K1221" s="405">
        <v>0</v>
      </c>
      <c r="L1221" s="405">
        <v>0</v>
      </c>
      <c r="M1221" s="405">
        <v>0</v>
      </c>
    </row>
    <row r="1222" spans="1:13">
      <c r="A1222" s="405" t="s">
        <v>11345</v>
      </c>
      <c r="B1222" s="405" t="s">
        <v>8679</v>
      </c>
      <c r="C1222" s="405" t="s">
        <v>37</v>
      </c>
      <c r="D1222" s="405" t="s">
        <v>11346</v>
      </c>
      <c r="E1222" s="405" t="s">
        <v>11347</v>
      </c>
      <c r="F1222" s="405">
        <v>0</v>
      </c>
      <c r="G1222" s="405">
        <v>0</v>
      </c>
      <c r="H1222" s="405">
        <v>0</v>
      </c>
      <c r="I1222" s="405">
        <v>0</v>
      </c>
      <c r="J1222" s="405">
        <v>0</v>
      </c>
      <c r="K1222" s="405">
        <v>0</v>
      </c>
      <c r="L1222" s="405">
        <v>0</v>
      </c>
      <c r="M1222" s="405">
        <v>0</v>
      </c>
    </row>
    <row r="1223" spans="1:13">
      <c r="A1223" s="405" t="s">
        <v>11348</v>
      </c>
      <c r="B1223" s="405" t="s">
        <v>11349</v>
      </c>
      <c r="C1223" s="405" t="s">
        <v>37</v>
      </c>
      <c r="D1223" s="405" t="s">
        <v>11350</v>
      </c>
      <c r="F1223" s="405">
        <v>0</v>
      </c>
      <c r="G1223" s="405">
        <v>0</v>
      </c>
      <c r="H1223" s="405">
        <v>0</v>
      </c>
      <c r="I1223" s="405">
        <v>0</v>
      </c>
      <c r="J1223" s="405">
        <v>0</v>
      </c>
      <c r="K1223" s="405">
        <v>0</v>
      </c>
      <c r="L1223" s="405">
        <v>0</v>
      </c>
      <c r="M1223" s="405">
        <v>0</v>
      </c>
    </row>
    <row r="1224" spans="1:13">
      <c r="A1224" s="405" t="s">
        <v>11351</v>
      </c>
      <c r="B1224" s="405" t="s">
        <v>11352</v>
      </c>
      <c r="C1224" s="405" t="s">
        <v>37</v>
      </c>
      <c r="D1224" s="405" t="s">
        <v>11353</v>
      </c>
      <c r="F1224" s="405">
        <v>0</v>
      </c>
      <c r="G1224" s="405">
        <v>0</v>
      </c>
      <c r="H1224" s="405">
        <v>0</v>
      </c>
      <c r="I1224" s="405">
        <v>0</v>
      </c>
      <c r="J1224" s="405">
        <v>0</v>
      </c>
      <c r="K1224" s="405">
        <v>0</v>
      </c>
      <c r="L1224" s="405">
        <v>0</v>
      </c>
      <c r="M1224" s="405">
        <v>0</v>
      </c>
    </row>
    <row r="1225" spans="1:13">
      <c r="A1225" s="405" t="s">
        <v>11354</v>
      </c>
      <c r="B1225" s="405" t="s">
        <v>11355</v>
      </c>
      <c r="C1225" s="405" t="s">
        <v>37</v>
      </c>
      <c r="D1225" s="405" t="s">
        <v>11356</v>
      </c>
      <c r="F1225" s="405">
        <v>0</v>
      </c>
      <c r="G1225" s="405">
        <v>0</v>
      </c>
      <c r="H1225" s="405">
        <v>0</v>
      </c>
      <c r="I1225" s="405">
        <v>0</v>
      </c>
      <c r="J1225" s="405">
        <v>0</v>
      </c>
      <c r="K1225" s="405">
        <v>0</v>
      </c>
      <c r="L1225" s="405">
        <v>0</v>
      </c>
      <c r="M1225" s="405">
        <v>0</v>
      </c>
    </row>
    <row r="1226" spans="1:13">
      <c r="A1226" s="405" t="s">
        <v>2108</v>
      </c>
      <c r="B1226" s="405" t="s">
        <v>7136</v>
      </c>
      <c r="C1226" s="405" t="s">
        <v>37</v>
      </c>
      <c r="D1226" s="405" t="s">
        <v>2109</v>
      </c>
      <c r="E1226" s="405" t="s">
        <v>2110</v>
      </c>
      <c r="F1226" s="405">
        <v>4</v>
      </c>
      <c r="G1226" s="405">
        <v>1</v>
      </c>
      <c r="H1226" s="405">
        <v>1</v>
      </c>
      <c r="I1226" s="405">
        <v>28</v>
      </c>
      <c r="J1226" s="405">
        <v>2</v>
      </c>
      <c r="K1226" s="405">
        <v>36</v>
      </c>
      <c r="L1226" s="405">
        <v>23</v>
      </c>
      <c r="M1226" s="405">
        <v>13</v>
      </c>
    </row>
    <row r="1227" spans="1:13">
      <c r="A1227" s="405" t="s">
        <v>11357</v>
      </c>
      <c r="B1227" s="405" t="s">
        <v>4003</v>
      </c>
      <c r="C1227" s="405" t="s">
        <v>37</v>
      </c>
      <c r="D1227" s="405" t="s">
        <v>11358</v>
      </c>
      <c r="F1227" s="405">
        <v>1</v>
      </c>
      <c r="G1227" s="405">
        <v>1</v>
      </c>
      <c r="H1227" s="405">
        <v>5</v>
      </c>
      <c r="I1227" s="405">
        <v>0</v>
      </c>
      <c r="J1227" s="405">
        <v>1</v>
      </c>
      <c r="K1227" s="405">
        <v>8</v>
      </c>
      <c r="L1227" s="405">
        <v>8</v>
      </c>
      <c r="M1227" s="405">
        <v>0</v>
      </c>
    </row>
    <row r="1228" spans="1:13">
      <c r="A1228" s="405" t="s">
        <v>11359</v>
      </c>
      <c r="B1228" s="405" t="s">
        <v>10098</v>
      </c>
      <c r="C1228" s="405" t="s">
        <v>37</v>
      </c>
      <c r="D1228" s="405" t="s">
        <v>11360</v>
      </c>
      <c r="F1228" s="405">
        <v>0</v>
      </c>
      <c r="G1228" s="405">
        <v>0</v>
      </c>
      <c r="H1228" s="405">
        <v>0</v>
      </c>
      <c r="I1228" s="405">
        <v>0</v>
      </c>
      <c r="J1228" s="405">
        <v>0</v>
      </c>
      <c r="K1228" s="405">
        <v>0</v>
      </c>
      <c r="L1228" s="405">
        <v>0</v>
      </c>
      <c r="M1228" s="405">
        <v>0</v>
      </c>
    </row>
    <row r="1229" spans="1:13">
      <c r="A1229" s="405" t="s">
        <v>11361</v>
      </c>
      <c r="B1229" s="405" t="s">
        <v>8985</v>
      </c>
      <c r="C1229" s="405" t="s">
        <v>37</v>
      </c>
      <c r="D1229" s="405" t="s">
        <v>11362</v>
      </c>
      <c r="F1229" s="405">
        <v>0</v>
      </c>
      <c r="G1229" s="405">
        <v>0</v>
      </c>
      <c r="H1229" s="405">
        <v>0</v>
      </c>
      <c r="I1229" s="405">
        <v>0</v>
      </c>
      <c r="J1229" s="405">
        <v>0</v>
      </c>
      <c r="K1229" s="405">
        <v>0</v>
      </c>
      <c r="L1229" s="405">
        <v>0</v>
      </c>
      <c r="M1229" s="405">
        <v>0</v>
      </c>
    </row>
    <row r="1230" spans="1:13">
      <c r="A1230" s="405" t="s">
        <v>11363</v>
      </c>
      <c r="B1230" s="405" t="s">
        <v>128</v>
      </c>
      <c r="C1230" s="405" t="s">
        <v>37</v>
      </c>
      <c r="D1230" s="405" t="s">
        <v>11364</v>
      </c>
      <c r="E1230" s="405" t="s">
        <v>11365</v>
      </c>
      <c r="F1230" s="405">
        <v>0</v>
      </c>
      <c r="G1230" s="405">
        <v>0</v>
      </c>
      <c r="H1230" s="405">
        <v>0</v>
      </c>
      <c r="I1230" s="405">
        <v>0</v>
      </c>
      <c r="J1230" s="405">
        <v>0</v>
      </c>
      <c r="K1230" s="405">
        <v>0</v>
      </c>
      <c r="L1230" s="405">
        <v>0</v>
      </c>
      <c r="M1230" s="405">
        <v>0</v>
      </c>
    </row>
    <row r="1231" spans="1:13">
      <c r="A1231" s="405" t="s">
        <v>11366</v>
      </c>
      <c r="B1231" s="405" t="s">
        <v>10098</v>
      </c>
      <c r="C1231" s="405" t="s">
        <v>37</v>
      </c>
      <c r="D1231" s="405" t="s">
        <v>11367</v>
      </c>
      <c r="F1231" s="405">
        <v>0</v>
      </c>
      <c r="G1231" s="405">
        <v>0</v>
      </c>
      <c r="H1231" s="405">
        <v>0</v>
      </c>
      <c r="I1231" s="405">
        <v>0</v>
      </c>
      <c r="J1231" s="405">
        <v>0</v>
      </c>
      <c r="K1231" s="405">
        <v>0</v>
      </c>
      <c r="L1231" s="405">
        <v>0</v>
      </c>
      <c r="M1231" s="405">
        <v>0</v>
      </c>
    </row>
    <row r="1232" spans="1:13">
      <c r="A1232" s="405" t="s">
        <v>11368</v>
      </c>
      <c r="B1232" s="405" t="s">
        <v>11369</v>
      </c>
      <c r="C1232" s="405" t="s">
        <v>37</v>
      </c>
      <c r="D1232" s="405" t="s">
        <v>11370</v>
      </c>
      <c r="F1232" s="405">
        <v>0</v>
      </c>
      <c r="G1232" s="405">
        <v>0</v>
      </c>
      <c r="H1232" s="405">
        <v>0</v>
      </c>
      <c r="I1232" s="405">
        <v>0</v>
      </c>
      <c r="J1232" s="405">
        <v>0</v>
      </c>
      <c r="K1232" s="405">
        <v>0</v>
      </c>
      <c r="L1232" s="405">
        <v>0</v>
      </c>
      <c r="M1232" s="405">
        <v>0</v>
      </c>
    </row>
    <row r="1233" spans="1:13">
      <c r="A1233" s="405" t="s">
        <v>11371</v>
      </c>
      <c r="B1233" s="405" t="s">
        <v>11372</v>
      </c>
      <c r="C1233" s="405" t="s">
        <v>37</v>
      </c>
      <c r="D1233" s="405" t="s">
        <v>11373</v>
      </c>
      <c r="F1233" s="405">
        <v>0</v>
      </c>
      <c r="G1233" s="405">
        <v>0</v>
      </c>
      <c r="H1233" s="405">
        <v>0</v>
      </c>
      <c r="I1233" s="405">
        <v>0</v>
      </c>
      <c r="J1233" s="405">
        <v>0</v>
      </c>
      <c r="K1233" s="405">
        <v>0</v>
      </c>
      <c r="L1233" s="405">
        <v>0</v>
      </c>
      <c r="M1233" s="405">
        <v>0</v>
      </c>
    </row>
    <row r="1234" spans="1:13">
      <c r="A1234" s="405" t="s">
        <v>11374</v>
      </c>
      <c r="B1234" s="405" t="s">
        <v>11375</v>
      </c>
      <c r="C1234" s="405" t="s">
        <v>37</v>
      </c>
      <c r="D1234" s="405" t="s">
        <v>11376</v>
      </c>
      <c r="F1234" s="405">
        <v>0</v>
      </c>
      <c r="G1234" s="405">
        <v>0</v>
      </c>
      <c r="H1234" s="405">
        <v>0</v>
      </c>
      <c r="I1234" s="405">
        <v>0</v>
      </c>
      <c r="J1234" s="405">
        <v>0</v>
      </c>
      <c r="K1234" s="405">
        <v>0</v>
      </c>
      <c r="L1234" s="405">
        <v>0</v>
      </c>
      <c r="M1234" s="405">
        <v>0</v>
      </c>
    </row>
    <row r="1235" spans="1:13">
      <c r="A1235" s="405" t="s">
        <v>11377</v>
      </c>
      <c r="B1235" s="405" t="s">
        <v>8647</v>
      </c>
      <c r="C1235" s="405" t="s">
        <v>37</v>
      </c>
      <c r="D1235" s="405" t="s">
        <v>11378</v>
      </c>
      <c r="E1235" s="405" t="s">
        <v>11379</v>
      </c>
      <c r="F1235" s="405">
        <v>0</v>
      </c>
      <c r="G1235" s="405">
        <v>0</v>
      </c>
      <c r="H1235" s="405">
        <v>0</v>
      </c>
      <c r="I1235" s="405">
        <v>0</v>
      </c>
      <c r="J1235" s="405">
        <v>0</v>
      </c>
      <c r="K1235" s="405">
        <v>0</v>
      </c>
      <c r="L1235" s="405">
        <v>0</v>
      </c>
      <c r="M1235" s="405">
        <v>0</v>
      </c>
    </row>
    <row r="1236" spans="1:13">
      <c r="A1236" s="405" t="s">
        <v>2538</v>
      </c>
      <c r="B1236" s="405" t="s">
        <v>7136</v>
      </c>
      <c r="C1236" s="405" t="s">
        <v>37</v>
      </c>
      <c r="D1236" s="405" t="s">
        <v>2539</v>
      </c>
      <c r="E1236" s="405" t="s">
        <v>2540</v>
      </c>
      <c r="F1236" s="405">
        <v>3</v>
      </c>
      <c r="G1236" s="405">
        <v>12</v>
      </c>
      <c r="H1236" s="405">
        <v>17</v>
      </c>
      <c r="I1236" s="405">
        <v>10</v>
      </c>
      <c r="J1236" s="405">
        <v>1</v>
      </c>
      <c r="K1236" s="405">
        <v>43</v>
      </c>
      <c r="L1236" s="405">
        <v>35</v>
      </c>
      <c r="M1236" s="405">
        <v>8</v>
      </c>
    </row>
    <row r="1237" spans="1:13">
      <c r="A1237" s="405" t="s">
        <v>2182</v>
      </c>
      <c r="B1237" s="405" t="s">
        <v>3974</v>
      </c>
      <c r="C1237" s="405" t="s">
        <v>37</v>
      </c>
      <c r="D1237" s="405" t="s">
        <v>2183</v>
      </c>
      <c r="E1237" s="405" t="s">
        <v>2184</v>
      </c>
      <c r="F1237" s="405">
        <v>4</v>
      </c>
      <c r="G1237" s="405">
        <v>10</v>
      </c>
      <c r="H1237" s="405">
        <v>14</v>
      </c>
      <c r="I1237" s="405">
        <v>9</v>
      </c>
      <c r="J1237" s="405">
        <v>2</v>
      </c>
      <c r="K1237" s="405">
        <v>39</v>
      </c>
      <c r="L1237" s="405">
        <v>27</v>
      </c>
      <c r="M1237" s="405">
        <v>12</v>
      </c>
    </row>
    <row r="1238" spans="1:13">
      <c r="A1238" s="405" t="s">
        <v>11380</v>
      </c>
      <c r="B1238" s="405" t="s">
        <v>3968</v>
      </c>
      <c r="C1238" s="405" t="s">
        <v>37</v>
      </c>
      <c r="D1238" s="405" t="s">
        <v>11381</v>
      </c>
      <c r="F1238" s="405">
        <v>0</v>
      </c>
      <c r="G1238" s="405">
        <v>4</v>
      </c>
      <c r="H1238" s="405">
        <v>0</v>
      </c>
      <c r="I1238" s="405">
        <v>3</v>
      </c>
      <c r="J1238" s="405">
        <v>0</v>
      </c>
      <c r="K1238" s="405">
        <v>7</v>
      </c>
      <c r="L1238" s="405">
        <v>4</v>
      </c>
      <c r="M1238" s="405">
        <v>3</v>
      </c>
    </row>
    <row r="1239" spans="1:13">
      <c r="A1239" s="405" t="s">
        <v>11382</v>
      </c>
      <c r="B1239" s="405" t="s">
        <v>3891</v>
      </c>
      <c r="C1239" s="405" t="s">
        <v>37</v>
      </c>
      <c r="D1239" s="405" t="s">
        <v>11383</v>
      </c>
      <c r="F1239" s="405">
        <v>0</v>
      </c>
      <c r="G1239" s="405">
        <v>0</v>
      </c>
      <c r="H1239" s="405">
        <v>0</v>
      </c>
      <c r="I1239" s="405">
        <v>0</v>
      </c>
      <c r="J1239" s="405">
        <v>0</v>
      </c>
      <c r="K1239" s="405">
        <v>0</v>
      </c>
      <c r="L1239" s="405">
        <v>0</v>
      </c>
      <c r="M1239" s="405">
        <v>0</v>
      </c>
    </row>
    <row r="1240" spans="1:13">
      <c r="A1240" s="405" t="s">
        <v>4535</v>
      </c>
      <c r="B1240" s="405" t="s">
        <v>11384</v>
      </c>
      <c r="C1240" s="405" t="s">
        <v>37</v>
      </c>
      <c r="D1240" s="405" t="s">
        <v>4539</v>
      </c>
      <c r="E1240" s="405" t="s">
        <v>4540</v>
      </c>
      <c r="F1240" s="405">
        <v>0</v>
      </c>
      <c r="G1240" s="405">
        <v>0</v>
      </c>
      <c r="H1240" s="405">
        <v>0</v>
      </c>
      <c r="I1240" s="405">
        <v>0</v>
      </c>
      <c r="J1240" s="405">
        <v>0</v>
      </c>
      <c r="K1240" s="405">
        <v>0</v>
      </c>
      <c r="L1240" s="405">
        <v>0</v>
      </c>
      <c r="M1240" s="405">
        <v>0</v>
      </c>
    </row>
    <row r="1241" spans="1:13">
      <c r="A1241" s="405" t="s">
        <v>11385</v>
      </c>
      <c r="B1241" s="405" t="s">
        <v>8664</v>
      </c>
      <c r="C1241" s="405" t="s">
        <v>37</v>
      </c>
      <c r="D1241" s="405" t="s">
        <v>11386</v>
      </c>
      <c r="E1241" s="405" t="s">
        <v>11387</v>
      </c>
      <c r="F1241" s="405">
        <v>0</v>
      </c>
      <c r="G1241" s="405">
        <v>0</v>
      </c>
      <c r="H1241" s="405">
        <v>0</v>
      </c>
      <c r="I1241" s="405">
        <v>0</v>
      </c>
      <c r="J1241" s="405">
        <v>0</v>
      </c>
      <c r="K1241" s="405">
        <v>0</v>
      </c>
      <c r="L1241" s="405">
        <v>0</v>
      </c>
      <c r="M1241" s="405">
        <v>0</v>
      </c>
    </row>
    <row r="1242" spans="1:13">
      <c r="A1242" s="405" t="s">
        <v>7884</v>
      </c>
      <c r="B1242" s="405" t="s">
        <v>7885</v>
      </c>
      <c r="C1242" s="405" t="s">
        <v>37</v>
      </c>
      <c r="D1242" s="405" t="s">
        <v>11388</v>
      </c>
      <c r="E1242" s="405" t="s">
        <v>7887</v>
      </c>
      <c r="F1242" s="405">
        <v>0</v>
      </c>
      <c r="G1242" s="405">
        <v>0</v>
      </c>
      <c r="H1242" s="405">
        <v>0</v>
      </c>
      <c r="I1242" s="405">
        <v>0</v>
      </c>
      <c r="J1242" s="405">
        <v>0</v>
      </c>
      <c r="K1242" s="405">
        <v>0</v>
      </c>
      <c r="L1242" s="405">
        <v>0</v>
      </c>
      <c r="M1242" s="405">
        <v>0</v>
      </c>
    </row>
    <row r="1243" spans="1:13">
      <c r="A1243" s="405" t="s">
        <v>11389</v>
      </c>
      <c r="B1243" s="405" t="s">
        <v>7889</v>
      </c>
      <c r="C1243" s="405" t="s">
        <v>37</v>
      </c>
      <c r="D1243" s="405" t="s">
        <v>7890</v>
      </c>
      <c r="F1243" s="405">
        <v>1</v>
      </c>
      <c r="G1243" s="405">
        <v>0</v>
      </c>
      <c r="H1243" s="405">
        <v>4</v>
      </c>
      <c r="I1243" s="405">
        <v>5</v>
      </c>
      <c r="J1243" s="405">
        <v>3</v>
      </c>
      <c r="K1243" s="405">
        <v>13</v>
      </c>
      <c r="L1243" s="405">
        <v>10</v>
      </c>
      <c r="M1243" s="405">
        <v>3</v>
      </c>
    </row>
    <row r="1244" spans="1:13">
      <c r="A1244" s="405" t="s">
        <v>11390</v>
      </c>
      <c r="B1244" s="405" t="s">
        <v>11391</v>
      </c>
      <c r="C1244" s="405" t="s">
        <v>37</v>
      </c>
      <c r="D1244" s="405" t="s">
        <v>11392</v>
      </c>
      <c r="F1244" s="405">
        <v>0</v>
      </c>
      <c r="G1244" s="405">
        <v>0</v>
      </c>
      <c r="H1244" s="405">
        <v>0</v>
      </c>
      <c r="I1244" s="405">
        <v>0</v>
      </c>
      <c r="J1244" s="405">
        <v>0</v>
      </c>
      <c r="K1244" s="405">
        <v>0</v>
      </c>
      <c r="L1244" s="405">
        <v>0</v>
      </c>
      <c r="M1244" s="405">
        <v>0</v>
      </c>
    </row>
    <row r="1245" spans="1:13">
      <c r="A1245" s="405" t="s">
        <v>11393</v>
      </c>
      <c r="B1245" s="405" t="s">
        <v>3971</v>
      </c>
      <c r="C1245" s="405" t="s">
        <v>37</v>
      </c>
      <c r="D1245" s="405" t="s">
        <v>11394</v>
      </c>
      <c r="F1245" s="405">
        <v>0</v>
      </c>
      <c r="G1245" s="405">
        <v>0</v>
      </c>
      <c r="H1245" s="405">
        <v>0</v>
      </c>
      <c r="I1245" s="405">
        <v>0</v>
      </c>
      <c r="J1245" s="405">
        <v>0</v>
      </c>
      <c r="K1245" s="405">
        <v>0</v>
      </c>
      <c r="L1245" s="405">
        <v>0</v>
      </c>
      <c r="M1245" s="405">
        <v>0</v>
      </c>
    </row>
    <row r="1246" spans="1:13">
      <c r="A1246" s="405" t="s">
        <v>11395</v>
      </c>
      <c r="B1246" s="405" t="s">
        <v>11396</v>
      </c>
      <c r="C1246" s="405" t="s">
        <v>37</v>
      </c>
      <c r="D1246" s="405" t="s">
        <v>11397</v>
      </c>
      <c r="E1246" s="405" t="s">
        <v>11398</v>
      </c>
      <c r="F1246" s="405">
        <v>0</v>
      </c>
      <c r="G1246" s="405">
        <v>0</v>
      </c>
      <c r="H1246" s="405">
        <v>0</v>
      </c>
      <c r="I1246" s="405">
        <v>0</v>
      </c>
      <c r="J1246" s="405">
        <v>0</v>
      </c>
      <c r="K1246" s="405">
        <v>0</v>
      </c>
      <c r="L1246" s="405">
        <v>0</v>
      </c>
      <c r="M1246" s="405">
        <v>0</v>
      </c>
    </row>
    <row r="1247" spans="1:13">
      <c r="A1247" s="405" t="s">
        <v>11399</v>
      </c>
      <c r="B1247" s="405" t="s">
        <v>9422</v>
      </c>
      <c r="C1247" s="405" t="s">
        <v>37</v>
      </c>
      <c r="D1247" s="405" t="s">
        <v>11400</v>
      </c>
      <c r="E1247" s="405" t="s">
        <v>11401</v>
      </c>
      <c r="F1247" s="405">
        <v>0</v>
      </c>
      <c r="G1247" s="405">
        <v>0</v>
      </c>
      <c r="H1247" s="405">
        <v>0</v>
      </c>
      <c r="I1247" s="405">
        <v>1</v>
      </c>
      <c r="J1247" s="405">
        <v>0</v>
      </c>
      <c r="K1247" s="405">
        <v>1</v>
      </c>
      <c r="L1247" s="405">
        <v>1</v>
      </c>
      <c r="M1247" s="405">
        <v>0</v>
      </c>
    </row>
    <row r="1248" spans="1:13">
      <c r="A1248" s="405" t="s">
        <v>11402</v>
      </c>
      <c r="B1248" s="405" t="s">
        <v>11403</v>
      </c>
      <c r="C1248" s="405" t="s">
        <v>37</v>
      </c>
      <c r="D1248" s="405" t="s">
        <v>11404</v>
      </c>
      <c r="F1248" s="405">
        <v>0</v>
      </c>
      <c r="G1248" s="405">
        <v>0</v>
      </c>
      <c r="H1248" s="405">
        <v>0</v>
      </c>
      <c r="I1248" s="405">
        <v>0</v>
      </c>
      <c r="J1248" s="405">
        <v>0</v>
      </c>
      <c r="K1248" s="405">
        <v>0</v>
      </c>
      <c r="L1248" s="405">
        <v>0</v>
      </c>
      <c r="M1248" s="405">
        <v>0</v>
      </c>
    </row>
    <row r="1249" spans="1:13">
      <c r="A1249" s="405" t="s">
        <v>11405</v>
      </c>
      <c r="B1249" s="405" t="s">
        <v>8985</v>
      </c>
      <c r="C1249" s="405" t="s">
        <v>37</v>
      </c>
      <c r="D1249" s="405" t="s">
        <v>11406</v>
      </c>
      <c r="E1249" s="405" t="s">
        <v>11407</v>
      </c>
      <c r="F1249" s="405">
        <v>6</v>
      </c>
      <c r="G1249" s="405">
        <v>1</v>
      </c>
      <c r="H1249" s="405">
        <v>8</v>
      </c>
      <c r="I1249" s="405">
        <v>8</v>
      </c>
      <c r="J1249" s="405">
        <v>0</v>
      </c>
      <c r="K1249" s="405">
        <v>23</v>
      </c>
      <c r="L1249" s="405">
        <v>18</v>
      </c>
      <c r="M1249" s="405">
        <v>5</v>
      </c>
    </row>
    <row r="1250" spans="1:13">
      <c r="A1250" s="405" t="s">
        <v>11408</v>
      </c>
      <c r="B1250" s="405" t="s">
        <v>8985</v>
      </c>
      <c r="C1250" s="405" t="s">
        <v>37</v>
      </c>
      <c r="D1250" s="405" t="s">
        <v>11409</v>
      </c>
      <c r="F1250" s="405">
        <v>0</v>
      </c>
      <c r="G1250" s="405">
        <v>0</v>
      </c>
      <c r="H1250" s="405">
        <v>2</v>
      </c>
      <c r="I1250" s="405">
        <v>3</v>
      </c>
      <c r="J1250" s="405">
        <v>0</v>
      </c>
      <c r="K1250" s="405">
        <v>5</v>
      </c>
      <c r="L1250" s="405">
        <v>3</v>
      </c>
      <c r="M1250" s="405">
        <v>2</v>
      </c>
    </row>
    <row r="1251" spans="1:13">
      <c r="A1251" s="405" t="s">
        <v>11410</v>
      </c>
      <c r="B1251" s="405" t="s">
        <v>3891</v>
      </c>
      <c r="C1251" s="405" t="s">
        <v>37</v>
      </c>
      <c r="D1251" s="405" t="s">
        <v>11411</v>
      </c>
      <c r="E1251" s="405" t="s">
        <v>11412</v>
      </c>
      <c r="F1251" s="405">
        <v>0</v>
      </c>
      <c r="G1251" s="405">
        <v>0</v>
      </c>
      <c r="H1251" s="405">
        <v>0</v>
      </c>
      <c r="I1251" s="405">
        <v>0</v>
      </c>
      <c r="J1251" s="405">
        <v>0</v>
      </c>
      <c r="K1251" s="405">
        <v>0</v>
      </c>
      <c r="L1251" s="405">
        <v>0</v>
      </c>
      <c r="M1251" s="405">
        <v>0</v>
      </c>
    </row>
    <row r="1252" spans="1:13">
      <c r="A1252" s="405" t="s">
        <v>11413</v>
      </c>
      <c r="B1252" s="405" t="s">
        <v>128</v>
      </c>
      <c r="C1252" s="405" t="s">
        <v>37</v>
      </c>
      <c r="D1252" s="405" t="s">
        <v>11414</v>
      </c>
      <c r="F1252" s="405">
        <v>0</v>
      </c>
      <c r="G1252" s="405">
        <v>0</v>
      </c>
      <c r="H1252" s="405">
        <v>0</v>
      </c>
      <c r="I1252" s="405">
        <v>0</v>
      </c>
      <c r="J1252" s="405">
        <v>0</v>
      </c>
      <c r="K1252" s="405">
        <v>0</v>
      </c>
      <c r="L1252" s="405">
        <v>0</v>
      </c>
      <c r="M1252" s="405">
        <v>0</v>
      </c>
    </row>
    <row r="1253" spans="1:13">
      <c r="A1253" s="405" t="s">
        <v>2276</v>
      </c>
      <c r="B1253" s="405" t="s">
        <v>11415</v>
      </c>
      <c r="C1253" s="405" t="s">
        <v>37</v>
      </c>
      <c r="D1253" s="405" t="s">
        <v>2277</v>
      </c>
      <c r="E1253" s="405" t="s">
        <v>2278</v>
      </c>
      <c r="F1253" s="405">
        <v>8</v>
      </c>
      <c r="G1253" s="405">
        <v>11</v>
      </c>
      <c r="H1253" s="405">
        <v>29</v>
      </c>
      <c r="I1253" s="405">
        <v>18</v>
      </c>
      <c r="J1253" s="405">
        <v>8</v>
      </c>
      <c r="K1253" s="405">
        <v>74</v>
      </c>
      <c r="L1253" s="405">
        <v>50</v>
      </c>
      <c r="M1253" s="405">
        <v>24</v>
      </c>
    </row>
    <row r="1254" spans="1:13">
      <c r="A1254" s="405" t="s">
        <v>11416</v>
      </c>
      <c r="B1254" s="405" t="s">
        <v>11417</v>
      </c>
      <c r="C1254" s="405" t="s">
        <v>37</v>
      </c>
      <c r="D1254" s="405" t="s">
        <v>11418</v>
      </c>
      <c r="F1254" s="405">
        <v>0</v>
      </c>
      <c r="G1254" s="405">
        <v>0</v>
      </c>
      <c r="H1254" s="405">
        <v>0</v>
      </c>
      <c r="I1254" s="405">
        <v>0</v>
      </c>
      <c r="J1254" s="405">
        <v>0</v>
      </c>
      <c r="K1254" s="405">
        <v>0</v>
      </c>
      <c r="L1254" s="405">
        <v>0</v>
      </c>
      <c r="M1254" s="405">
        <v>0</v>
      </c>
    </row>
    <row r="1255" spans="1:13">
      <c r="A1255" s="405" t="s">
        <v>11419</v>
      </c>
      <c r="B1255" s="405" t="s">
        <v>128</v>
      </c>
      <c r="C1255" s="405" t="s">
        <v>37</v>
      </c>
      <c r="D1255" s="405" t="s">
        <v>11420</v>
      </c>
      <c r="E1255" s="405" t="s">
        <v>11421</v>
      </c>
      <c r="F1255" s="405">
        <v>0</v>
      </c>
      <c r="G1255" s="405">
        <v>0</v>
      </c>
      <c r="H1255" s="405">
        <v>1</v>
      </c>
      <c r="I1255" s="405">
        <v>0</v>
      </c>
      <c r="J1255" s="405">
        <v>0</v>
      </c>
      <c r="K1255" s="405">
        <v>1</v>
      </c>
      <c r="L1255" s="405">
        <v>1</v>
      </c>
      <c r="M1255" s="405">
        <v>0</v>
      </c>
    </row>
    <row r="1256" spans="1:13">
      <c r="A1256" s="405" t="s">
        <v>11422</v>
      </c>
      <c r="B1256" s="405" t="s">
        <v>128</v>
      </c>
      <c r="C1256" s="405" t="s">
        <v>37</v>
      </c>
      <c r="D1256" s="405" t="s">
        <v>11423</v>
      </c>
      <c r="E1256" s="405" t="s">
        <v>11424</v>
      </c>
      <c r="F1256" s="405">
        <v>0</v>
      </c>
      <c r="G1256" s="405">
        <v>0</v>
      </c>
      <c r="H1256" s="405">
        <v>0</v>
      </c>
      <c r="I1256" s="405">
        <v>0</v>
      </c>
      <c r="J1256" s="405">
        <v>0</v>
      </c>
      <c r="K1256" s="405">
        <v>0</v>
      </c>
      <c r="L1256" s="405">
        <v>0</v>
      </c>
      <c r="M1256" s="405">
        <v>0</v>
      </c>
    </row>
    <row r="1257" spans="1:13">
      <c r="A1257" s="405" t="s">
        <v>11425</v>
      </c>
      <c r="B1257" s="405" t="s">
        <v>128</v>
      </c>
      <c r="C1257" s="405" t="s">
        <v>37</v>
      </c>
      <c r="D1257" s="405" t="s">
        <v>11426</v>
      </c>
      <c r="E1257" s="405" t="s">
        <v>11427</v>
      </c>
      <c r="F1257" s="405">
        <v>0</v>
      </c>
      <c r="G1257" s="405">
        <v>1</v>
      </c>
      <c r="H1257" s="405">
        <v>0</v>
      </c>
      <c r="I1257" s="405">
        <v>0</v>
      </c>
      <c r="J1257" s="405">
        <v>0</v>
      </c>
      <c r="K1257" s="405">
        <v>1</v>
      </c>
      <c r="L1257" s="405">
        <v>1</v>
      </c>
      <c r="M1257" s="405">
        <v>0</v>
      </c>
    </row>
    <row r="1258" spans="1:13">
      <c r="A1258" s="405" t="s">
        <v>11428</v>
      </c>
      <c r="B1258" s="405" t="s">
        <v>128</v>
      </c>
      <c r="C1258" s="405" t="s">
        <v>37</v>
      </c>
      <c r="D1258" s="405" t="s">
        <v>11429</v>
      </c>
      <c r="E1258" s="405" t="s">
        <v>11430</v>
      </c>
      <c r="F1258" s="405">
        <v>0</v>
      </c>
      <c r="G1258" s="405">
        <v>0</v>
      </c>
      <c r="H1258" s="405">
        <v>1</v>
      </c>
      <c r="I1258" s="405">
        <v>0</v>
      </c>
      <c r="J1258" s="405">
        <v>0</v>
      </c>
      <c r="K1258" s="405">
        <v>1</v>
      </c>
      <c r="L1258" s="405">
        <v>1</v>
      </c>
      <c r="M1258" s="405">
        <v>0</v>
      </c>
    </row>
    <row r="1259" spans="1:13">
      <c r="A1259" s="405" t="s">
        <v>11431</v>
      </c>
      <c r="B1259" s="405" t="s">
        <v>8679</v>
      </c>
      <c r="C1259" s="405" t="s">
        <v>37</v>
      </c>
      <c r="D1259" s="405" t="s">
        <v>11432</v>
      </c>
      <c r="E1259" s="405" t="s">
        <v>11433</v>
      </c>
      <c r="F1259" s="405">
        <v>0</v>
      </c>
      <c r="G1259" s="405">
        <v>0</v>
      </c>
      <c r="H1259" s="405">
        <v>0</v>
      </c>
      <c r="I1259" s="405">
        <v>0</v>
      </c>
      <c r="J1259" s="405">
        <v>0</v>
      </c>
      <c r="K1259" s="405">
        <v>0</v>
      </c>
      <c r="L1259" s="405">
        <v>0</v>
      </c>
      <c r="M1259" s="405">
        <v>0</v>
      </c>
    </row>
    <row r="1260" spans="1:13">
      <c r="A1260" s="405" t="s">
        <v>11434</v>
      </c>
      <c r="B1260" s="405" t="s">
        <v>8579</v>
      </c>
      <c r="C1260" s="405" t="s">
        <v>37</v>
      </c>
      <c r="D1260" s="405" t="s">
        <v>11435</v>
      </c>
      <c r="E1260" s="405" t="s">
        <v>11436</v>
      </c>
      <c r="F1260" s="405">
        <v>1</v>
      </c>
      <c r="G1260" s="405">
        <v>18</v>
      </c>
      <c r="H1260" s="405">
        <v>5</v>
      </c>
      <c r="I1260" s="405">
        <v>19</v>
      </c>
      <c r="J1260" s="405">
        <v>7</v>
      </c>
      <c r="K1260" s="405">
        <v>50</v>
      </c>
      <c r="L1260" s="405">
        <v>27</v>
      </c>
      <c r="M1260" s="405">
        <v>23</v>
      </c>
    </row>
    <row r="1261" spans="1:13">
      <c r="A1261" s="405" t="s">
        <v>7892</v>
      </c>
      <c r="B1261" s="405" t="s">
        <v>11437</v>
      </c>
      <c r="C1261" s="405" t="s">
        <v>37</v>
      </c>
      <c r="D1261" s="405" t="s">
        <v>7894</v>
      </c>
      <c r="E1261" s="405" t="s">
        <v>7895</v>
      </c>
      <c r="F1261" s="405">
        <v>0</v>
      </c>
      <c r="G1261" s="405">
        <v>0</v>
      </c>
      <c r="H1261" s="405">
        <v>0</v>
      </c>
      <c r="I1261" s="405">
        <v>0</v>
      </c>
      <c r="J1261" s="405">
        <v>0</v>
      </c>
      <c r="K1261" s="405">
        <v>0</v>
      </c>
      <c r="L1261" s="405">
        <v>0</v>
      </c>
      <c r="M1261" s="405">
        <v>0</v>
      </c>
    </row>
    <row r="1262" spans="1:13">
      <c r="A1262" s="405" t="s">
        <v>7896</v>
      </c>
      <c r="B1262" s="405" t="s">
        <v>7896</v>
      </c>
      <c r="C1262" s="405" t="s">
        <v>37</v>
      </c>
      <c r="D1262" s="405" t="s">
        <v>7898</v>
      </c>
      <c r="F1262" s="405">
        <v>0</v>
      </c>
      <c r="G1262" s="405">
        <v>0</v>
      </c>
      <c r="H1262" s="405">
        <v>0</v>
      </c>
      <c r="I1262" s="405">
        <v>0</v>
      </c>
      <c r="J1262" s="405">
        <v>0</v>
      </c>
      <c r="K1262" s="405">
        <v>0</v>
      </c>
      <c r="L1262" s="405">
        <v>0</v>
      </c>
      <c r="M1262" s="405">
        <v>0</v>
      </c>
    </row>
    <row r="1263" spans="1:13">
      <c r="A1263" s="405" t="s">
        <v>11438</v>
      </c>
      <c r="B1263" s="405" t="s">
        <v>5053</v>
      </c>
      <c r="C1263" s="405" t="s">
        <v>37</v>
      </c>
      <c r="D1263" s="405" t="s">
        <v>5056</v>
      </c>
      <c r="F1263" s="405">
        <v>0</v>
      </c>
      <c r="G1263" s="405">
        <v>3</v>
      </c>
      <c r="H1263" s="405">
        <v>2</v>
      </c>
      <c r="I1263" s="405">
        <v>0</v>
      </c>
      <c r="J1263" s="405">
        <v>1</v>
      </c>
      <c r="K1263" s="405">
        <v>6</v>
      </c>
      <c r="L1263" s="405">
        <v>6</v>
      </c>
      <c r="M1263" s="405">
        <v>0</v>
      </c>
    </row>
    <row r="1264" spans="1:13">
      <c r="A1264" s="405" t="s">
        <v>11439</v>
      </c>
      <c r="B1264" s="405" t="s">
        <v>11440</v>
      </c>
      <c r="C1264" s="405" t="s">
        <v>37</v>
      </c>
      <c r="D1264" s="405" t="s">
        <v>11441</v>
      </c>
      <c r="F1264" s="405">
        <v>0</v>
      </c>
      <c r="G1264" s="405">
        <v>0</v>
      </c>
      <c r="H1264" s="405">
        <v>0</v>
      </c>
      <c r="I1264" s="405">
        <v>0</v>
      </c>
      <c r="J1264" s="405">
        <v>0</v>
      </c>
      <c r="K1264" s="405">
        <v>0</v>
      </c>
      <c r="L1264" s="405">
        <v>0</v>
      </c>
      <c r="M1264" s="405">
        <v>0</v>
      </c>
    </row>
    <row r="1265" spans="1:13">
      <c r="A1265" s="405" t="s">
        <v>11442</v>
      </c>
      <c r="B1265" s="405" t="s">
        <v>11443</v>
      </c>
      <c r="C1265" s="405" t="s">
        <v>37</v>
      </c>
      <c r="D1265" s="405" t="s">
        <v>11444</v>
      </c>
      <c r="F1265" s="405">
        <v>0</v>
      </c>
      <c r="G1265" s="405">
        <v>0</v>
      </c>
      <c r="H1265" s="405">
        <v>35</v>
      </c>
      <c r="I1265" s="405">
        <v>16</v>
      </c>
      <c r="J1265" s="405">
        <v>0</v>
      </c>
      <c r="K1265" s="405">
        <v>51</v>
      </c>
      <c r="L1265" s="405">
        <v>42</v>
      </c>
      <c r="M1265" s="405">
        <v>9</v>
      </c>
    </row>
    <row r="1266" spans="1:13">
      <c r="A1266" s="405" t="s">
        <v>11445</v>
      </c>
      <c r="B1266" s="405" t="s">
        <v>11446</v>
      </c>
      <c r="C1266" s="405" t="s">
        <v>37</v>
      </c>
      <c r="D1266" s="405" t="s">
        <v>11447</v>
      </c>
      <c r="F1266" s="405">
        <v>0</v>
      </c>
      <c r="G1266" s="405">
        <v>0</v>
      </c>
      <c r="H1266" s="405">
        <v>0</v>
      </c>
      <c r="I1266" s="405">
        <v>0</v>
      </c>
      <c r="J1266" s="405">
        <v>0</v>
      </c>
      <c r="K1266" s="405">
        <v>0</v>
      </c>
      <c r="L1266" s="405">
        <v>0</v>
      </c>
      <c r="M1266" s="405">
        <v>0</v>
      </c>
    </row>
    <row r="1267" spans="1:13">
      <c r="A1267" s="405" t="s">
        <v>11448</v>
      </c>
      <c r="B1267" s="405" t="s">
        <v>11449</v>
      </c>
      <c r="C1267" s="405" t="s">
        <v>37</v>
      </c>
      <c r="D1267" s="405" t="s">
        <v>11450</v>
      </c>
      <c r="F1267" s="405">
        <v>0</v>
      </c>
      <c r="G1267" s="405">
        <v>0</v>
      </c>
      <c r="H1267" s="405">
        <v>0</v>
      </c>
      <c r="I1267" s="405">
        <v>0</v>
      </c>
      <c r="J1267" s="405">
        <v>0</v>
      </c>
      <c r="K1267" s="405">
        <v>0</v>
      </c>
      <c r="L1267" s="405">
        <v>0</v>
      </c>
      <c r="M1267" s="405">
        <v>0</v>
      </c>
    </row>
    <row r="1268" spans="1:13">
      <c r="A1268" s="405" t="s">
        <v>11451</v>
      </c>
      <c r="B1268" s="405" t="s">
        <v>3891</v>
      </c>
      <c r="C1268" s="405" t="s">
        <v>37</v>
      </c>
      <c r="D1268" s="405" t="s">
        <v>11452</v>
      </c>
      <c r="E1268" s="405" t="s">
        <v>11453</v>
      </c>
      <c r="F1268" s="405">
        <v>0</v>
      </c>
      <c r="G1268" s="405">
        <v>2</v>
      </c>
      <c r="H1268" s="405">
        <v>0</v>
      </c>
      <c r="I1268" s="405">
        <v>2</v>
      </c>
      <c r="J1268" s="405">
        <v>3</v>
      </c>
      <c r="K1268" s="405">
        <v>7</v>
      </c>
      <c r="L1268" s="405">
        <v>7</v>
      </c>
      <c r="M1268" s="405">
        <v>0</v>
      </c>
    </row>
    <row r="1269" spans="1:13">
      <c r="A1269" s="405" t="s">
        <v>11454</v>
      </c>
      <c r="B1269" s="405" t="s">
        <v>11455</v>
      </c>
      <c r="C1269" s="405" t="s">
        <v>37</v>
      </c>
      <c r="D1269" s="405" t="s">
        <v>11456</v>
      </c>
      <c r="F1269" s="405">
        <v>0</v>
      </c>
      <c r="G1269" s="405">
        <v>0</v>
      </c>
      <c r="H1269" s="405">
        <v>0</v>
      </c>
      <c r="I1269" s="405">
        <v>0</v>
      </c>
      <c r="J1269" s="405">
        <v>0</v>
      </c>
      <c r="K1269" s="405">
        <v>0</v>
      </c>
      <c r="L1269" s="405">
        <v>0</v>
      </c>
      <c r="M1269" s="405">
        <v>0</v>
      </c>
    </row>
    <row r="1270" spans="1:13">
      <c r="A1270" s="405" t="s">
        <v>4580</v>
      </c>
      <c r="B1270" s="405" t="s">
        <v>128</v>
      </c>
      <c r="C1270" s="405" t="s">
        <v>37</v>
      </c>
      <c r="D1270" s="405" t="s">
        <v>4584</v>
      </c>
      <c r="E1270" s="405" t="s">
        <v>4585</v>
      </c>
      <c r="F1270" s="405">
        <v>0</v>
      </c>
      <c r="G1270" s="405">
        <v>0</v>
      </c>
      <c r="H1270" s="405">
        <v>0</v>
      </c>
      <c r="I1270" s="405">
        <v>0</v>
      </c>
      <c r="J1270" s="405">
        <v>0</v>
      </c>
      <c r="K1270" s="405">
        <v>0</v>
      </c>
      <c r="L1270" s="405">
        <v>0</v>
      </c>
      <c r="M1270" s="405">
        <v>0</v>
      </c>
    </row>
    <row r="1271" spans="1:13">
      <c r="A1271" s="405" t="s">
        <v>4408</v>
      </c>
      <c r="B1271" s="405" t="s">
        <v>4409</v>
      </c>
      <c r="C1271" s="405" t="s">
        <v>37</v>
      </c>
      <c r="D1271" s="405" t="s">
        <v>4412</v>
      </c>
      <c r="E1271" s="405" t="s">
        <v>4413</v>
      </c>
      <c r="F1271" s="405">
        <v>0</v>
      </c>
      <c r="G1271" s="405">
        <v>0</v>
      </c>
      <c r="H1271" s="405">
        <v>0</v>
      </c>
      <c r="I1271" s="405">
        <v>0</v>
      </c>
      <c r="J1271" s="405">
        <v>0</v>
      </c>
      <c r="K1271" s="405">
        <v>0</v>
      </c>
      <c r="L1271" s="405">
        <v>0</v>
      </c>
      <c r="M1271" s="405">
        <v>0</v>
      </c>
    </row>
    <row r="1272" spans="1:13">
      <c r="A1272" s="405" t="s">
        <v>11457</v>
      </c>
      <c r="B1272" s="405" t="s">
        <v>8579</v>
      </c>
      <c r="C1272" s="405" t="s">
        <v>37</v>
      </c>
      <c r="D1272" s="405" t="s">
        <v>11458</v>
      </c>
      <c r="E1272" s="405" t="s">
        <v>11459</v>
      </c>
      <c r="F1272" s="405">
        <v>0</v>
      </c>
      <c r="G1272" s="405">
        <v>0</v>
      </c>
      <c r="H1272" s="405">
        <v>0</v>
      </c>
      <c r="I1272" s="405">
        <v>0</v>
      </c>
      <c r="J1272" s="405">
        <v>0</v>
      </c>
      <c r="K1272" s="405">
        <v>0</v>
      </c>
      <c r="L1272" s="405">
        <v>0</v>
      </c>
      <c r="M1272" s="405">
        <v>0</v>
      </c>
    </row>
    <row r="1273" spans="1:13">
      <c r="A1273" s="405" t="s">
        <v>11460</v>
      </c>
      <c r="B1273" s="405" t="s">
        <v>11461</v>
      </c>
      <c r="C1273" s="405" t="s">
        <v>37</v>
      </c>
      <c r="D1273" s="405" t="s">
        <v>11462</v>
      </c>
      <c r="F1273" s="405">
        <v>0</v>
      </c>
      <c r="G1273" s="405">
        <v>0</v>
      </c>
      <c r="H1273" s="405">
        <v>0</v>
      </c>
      <c r="I1273" s="405">
        <v>0</v>
      </c>
      <c r="J1273" s="405">
        <v>0</v>
      </c>
      <c r="K1273" s="405">
        <v>0</v>
      </c>
      <c r="L1273" s="405">
        <v>0</v>
      </c>
      <c r="M1273" s="405">
        <v>0</v>
      </c>
    </row>
    <row r="1274" spans="1:13">
      <c r="A1274" s="405" t="s">
        <v>11463</v>
      </c>
      <c r="B1274" s="405" t="s">
        <v>128</v>
      </c>
      <c r="C1274" s="405" t="s">
        <v>37</v>
      </c>
      <c r="D1274" s="405" t="s">
        <v>4318</v>
      </c>
      <c r="E1274" s="405" t="s">
        <v>4319</v>
      </c>
      <c r="F1274" s="405">
        <v>0</v>
      </c>
      <c r="G1274" s="405">
        <v>0</v>
      </c>
      <c r="H1274" s="405">
        <v>0</v>
      </c>
      <c r="I1274" s="405">
        <v>0</v>
      </c>
      <c r="J1274" s="405">
        <v>0</v>
      </c>
      <c r="K1274" s="405">
        <v>0</v>
      </c>
      <c r="L1274" s="405">
        <v>0</v>
      </c>
      <c r="M1274" s="405">
        <v>0</v>
      </c>
    </row>
    <row r="1275" spans="1:13">
      <c r="A1275" s="405" t="s">
        <v>2241</v>
      </c>
      <c r="B1275" s="405" t="s">
        <v>5131</v>
      </c>
      <c r="C1275" s="405" t="s">
        <v>37</v>
      </c>
      <c r="D1275" s="405" t="s">
        <v>2242</v>
      </c>
      <c r="E1275" s="405" t="s">
        <v>2243</v>
      </c>
      <c r="F1275" s="405">
        <v>0</v>
      </c>
      <c r="G1275" s="405">
        <v>0</v>
      </c>
      <c r="H1275" s="405">
        <v>0</v>
      </c>
      <c r="I1275" s="405">
        <v>0</v>
      </c>
      <c r="J1275" s="405">
        <v>0</v>
      </c>
      <c r="K1275" s="405">
        <v>0</v>
      </c>
      <c r="L1275" s="405">
        <v>0</v>
      </c>
      <c r="M1275" s="405">
        <v>0</v>
      </c>
    </row>
    <row r="1276" spans="1:13">
      <c r="A1276" s="405" t="s">
        <v>11464</v>
      </c>
      <c r="B1276" s="405" t="s">
        <v>8647</v>
      </c>
      <c r="C1276" s="405" t="s">
        <v>37</v>
      </c>
      <c r="D1276" s="405" t="s">
        <v>11465</v>
      </c>
      <c r="E1276" s="405" t="s">
        <v>11466</v>
      </c>
      <c r="F1276" s="405">
        <v>0</v>
      </c>
      <c r="G1276" s="405">
        <v>0</v>
      </c>
      <c r="H1276" s="405">
        <v>0</v>
      </c>
      <c r="I1276" s="405">
        <v>0</v>
      </c>
      <c r="J1276" s="405">
        <v>0</v>
      </c>
      <c r="K1276" s="405">
        <v>0</v>
      </c>
      <c r="L1276" s="405">
        <v>0</v>
      </c>
      <c r="M1276" s="405">
        <v>0</v>
      </c>
    </row>
    <row r="1277" spans="1:13">
      <c r="A1277" s="405" t="s">
        <v>4586</v>
      </c>
      <c r="B1277" s="405" t="s">
        <v>4587</v>
      </c>
      <c r="C1277" s="405" t="s">
        <v>37</v>
      </c>
      <c r="D1277" s="405" t="s">
        <v>4590</v>
      </c>
      <c r="E1277" s="405" t="s">
        <v>4591</v>
      </c>
      <c r="F1277" s="405">
        <v>0</v>
      </c>
      <c r="G1277" s="405">
        <v>0</v>
      </c>
      <c r="H1277" s="405">
        <v>0</v>
      </c>
      <c r="I1277" s="405">
        <v>0</v>
      </c>
      <c r="J1277" s="405">
        <v>0</v>
      </c>
      <c r="K1277" s="405">
        <v>0</v>
      </c>
      <c r="L1277" s="405">
        <v>0</v>
      </c>
      <c r="M1277" s="405">
        <v>0</v>
      </c>
    </row>
    <row r="1278" spans="1:13">
      <c r="A1278" s="405" t="s">
        <v>11467</v>
      </c>
      <c r="B1278" s="405" t="s">
        <v>8590</v>
      </c>
      <c r="C1278" s="405" t="s">
        <v>37</v>
      </c>
      <c r="D1278" s="405" t="s">
        <v>11468</v>
      </c>
      <c r="E1278" s="405" t="s">
        <v>11469</v>
      </c>
      <c r="F1278" s="405">
        <v>0</v>
      </c>
      <c r="G1278" s="405">
        <v>0</v>
      </c>
      <c r="H1278" s="405">
        <v>0</v>
      </c>
      <c r="I1278" s="405">
        <v>0</v>
      </c>
      <c r="J1278" s="405">
        <v>0</v>
      </c>
      <c r="K1278" s="405">
        <v>0</v>
      </c>
      <c r="L1278" s="405">
        <v>0</v>
      </c>
      <c r="M1278" s="405">
        <v>0</v>
      </c>
    </row>
    <row r="1279" spans="1:13">
      <c r="A1279" s="405" t="s">
        <v>11470</v>
      </c>
      <c r="B1279" s="405" t="s">
        <v>9052</v>
      </c>
      <c r="C1279" s="405" t="s">
        <v>37</v>
      </c>
      <c r="D1279" s="405" t="s">
        <v>11471</v>
      </c>
      <c r="E1279" s="405" t="s">
        <v>11472</v>
      </c>
      <c r="F1279" s="405">
        <v>0</v>
      </c>
      <c r="G1279" s="405">
        <v>0</v>
      </c>
      <c r="H1279" s="405">
        <v>0</v>
      </c>
      <c r="I1279" s="405">
        <v>0</v>
      </c>
      <c r="J1279" s="405">
        <v>0</v>
      </c>
      <c r="K1279" s="405">
        <v>0</v>
      </c>
      <c r="L1279" s="405">
        <v>0</v>
      </c>
      <c r="M1279" s="405">
        <v>0</v>
      </c>
    </row>
    <row r="1280" spans="1:13">
      <c r="A1280" s="405" t="s">
        <v>11473</v>
      </c>
      <c r="B1280" s="405" t="s">
        <v>11474</v>
      </c>
      <c r="C1280" s="405" t="s">
        <v>37</v>
      </c>
      <c r="D1280" s="405" t="s">
        <v>11475</v>
      </c>
      <c r="F1280" s="405">
        <v>0</v>
      </c>
      <c r="G1280" s="405">
        <v>0</v>
      </c>
      <c r="H1280" s="405">
        <v>0</v>
      </c>
      <c r="I1280" s="405">
        <v>0</v>
      </c>
      <c r="J1280" s="405">
        <v>0</v>
      </c>
      <c r="K1280" s="405">
        <v>0</v>
      </c>
      <c r="L1280" s="405">
        <v>0</v>
      </c>
      <c r="M1280" s="405">
        <v>0</v>
      </c>
    </row>
    <row r="1281" spans="1:13">
      <c r="A1281" s="405" t="s">
        <v>7912</v>
      </c>
      <c r="B1281" s="405" t="s">
        <v>7913</v>
      </c>
      <c r="C1281" s="405" t="s">
        <v>37</v>
      </c>
      <c r="D1281" s="405" t="s">
        <v>7914</v>
      </c>
      <c r="F1281" s="405">
        <v>0</v>
      </c>
      <c r="G1281" s="405">
        <v>0</v>
      </c>
      <c r="H1281" s="405">
        <v>0</v>
      </c>
      <c r="I1281" s="405">
        <v>0</v>
      </c>
      <c r="J1281" s="405">
        <v>0</v>
      </c>
      <c r="K1281" s="405">
        <v>0</v>
      </c>
      <c r="L1281" s="405">
        <v>0</v>
      </c>
      <c r="M1281" s="405">
        <v>0</v>
      </c>
    </row>
    <row r="1282" spans="1:13">
      <c r="A1282" s="405" t="s">
        <v>11476</v>
      </c>
      <c r="B1282" s="405" t="s">
        <v>11477</v>
      </c>
      <c r="C1282" s="405" t="s">
        <v>37</v>
      </c>
      <c r="D1282" s="405" t="s">
        <v>11478</v>
      </c>
      <c r="F1282" s="405">
        <v>0</v>
      </c>
      <c r="G1282" s="405">
        <v>0</v>
      </c>
      <c r="H1282" s="405">
        <v>0</v>
      </c>
      <c r="I1282" s="405">
        <v>0</v>
      </c>
      <c r="J1282" s="405">
        <v>0</v>
      </c>
      <c r="K1282" s="405">
        <v>0</v>
      </c>
      <c r="L1282" s="405">
        <v>0</v>
      </c>
      <c r="M1282" s="405">
        <v>0</v>
      </c>
    </row>
    <row r="1283" spans="1:13">
      <c r="A1283" s="405" t="s">
        <v>11479</v>
      </c>
      <c r="B1283" s="405" t="s">
        <v>11479</v>
      </c>
      <c r="C1283" s="405" t="s">
        <v>37</v>
      </c>
      <c r="D1283" s="405" t="s">
        <v>11480</v>
      </c>
      <c r="F1283" s="405">
        <v>0</v>
      </c>
      <c r="G1283" s="405">
        <v>0</v>
      </c>
      <c r="H1283" s="405">
        <v>0</v>
      </c>
      <c r="I1283" s="405">
        <v>0</v>
      </c>
      <c r="J1283" s="405">
        <v>0</v>
      </c>
      <c r="K1283" s="405">
        <v>0</v>
      </c>
      <c r="L1283" s="405">
        <v>0</v>
      </c>
      <c r="M1283" s="405">
        <v>0</v>
      </c>
    </row>
    <row r="1284" spans="1:13">
      <c r="A1284" s="405" t="s">
        <v>11481</v>
      </c>
      <c r="B1284" s="405" t="s">
        <v>11482</v>
      </c>
      <c r="C1284" s="405" t="s">
        <v>37</v>
      </c>
      <c r="D1284" s="405" t="s">
        <v>11483</v>
      </c>
      <c r="E1284" s="405" t="s">
        <v>11484</v>
      </c>
      <c r="F1284" s="405">
        <v>0</v>
      </c>
      <c r="G1284" s="405">
        <v>0</v>
      </c>
      <c r="H1284" s="405">
        <v>0</v>
      </c>
      <c r="I1284" s="405">
        <v>0</v>
      </c>
      <c r="J1284" s="405">
        <v>0</v>
      </c>
      <c r="K1284" s="405">
        <v>0</v>
      </c>
      <c r="L1284" s="405">
        <v>0</v>
      </c>
      <c r="M1284" s="405">
        <v>0</v>
      </c>
    </row>
    <row r="1285" spans="1:13">
      <c r="A1285" s="405" t="s">
        <v>11485</v>
      </c>
      <c r="B1285" s="405" t="s">
        <v>11486</v>
      </c>
      <c r="C1285" s="405" t="s">
        <v>37</v>
      </c>
      <c r="D1285" s="405" t="s">
        <v>11487</v>
      </c>
      <c r="F1285" s="405">
        <v>0</v>
      </c>
      <c r="G1285" s="405">
        <v>0</v>
      </c>
      <c r="H1285" s="405">
        <v>0</v>
      </c>
      <c r="I1285" s="405">
        <v>0</v>
      </c>
      <c r="J1285" s="405">
        <v>0</v>
      </c>
      <c r="K1285" s="405">
        <v>0</v>
      </c>
      <c r="L1285" s="405">
        <v>0</v>
      </c>
      <c r="M1285" s="405">
        <v>0</v>
      </c>
    </row>
    <row r="1286" spans="1:13">
      <c r="A1286" s="405" t="s">
        <v>11488</v>
      </c>
      <c r="B1286" s="405" t="s">
        <v>11056</v>
      </c>
      <c r="C1286" s="405" t="s">
        <v>37</v>
      </c>
      <c r="D1286" s="405" t="s">
        <v>11489</v>
      </c>
      <c r="F1286" s="405">
        <v>0</v>
      </c>
      <c r="G1286" s="405">
        <v>0</v>
      </c>
      <c r="H1286" s="405">
        <v>0</v>
      </c>
      <c r="I1286" s="405">
        <v>0</v>
      </c>
      <c r="J1286" s="405">
        <v>0</v>
      </c>
      <c r="K1286" s="405">
        <v>0</v>
      </c>
      <c r="L1286" s="405">
        <v>0</v>
      </c>
      <c r="M1286" s="405">
        <v>0</v>
      </c>
    </row>
    <row r="1287" spans="1:13">
      <c r="A1287" s="405" t="s">
        <v>11490</v>
      </c>
      <c r="B1287" s="405">
        <v>10.230700000000001</v>
      </c>
      <c r="C1287" s="405" t="s">
        <v>37</v>
      </c>
      <c r="D1287" s="405" t="s">
        <v>11491</v>
      </c>
      <c r="F1287" s="405">
        <v>0</v>
      </c>
      <c r="G1287" s="405">
        <v>0</v>
      </c>
      <c r="H1287" s="405">
        <v>0</v>
      </c>
      <c r="I1287" s="405">
        <v>0</v>
      </c>
      <c r="J1287" s="405">
        <v>0</v>
      </c>
      <c r="K1287" s="405">
        <v>0</v>
      </c>
      <c r="L1287" s="405">
        <v>0</v>
      </c>
      <c r="M1287" s="405">
        <v>0</v>
      </c>
    </row>
    <row r="1288" spans="1:13">
      <c r="A1288" s="405" t="s">
        <v>11492</v>
      </c>
      <c r="B1288" s="405">
        <v>10.230700000000001</v>
      </c>
      <c r="C1288" s="405" t="s">
        <v>37</v>
      </c>
      <c r="F1288" s="405">
        <v>0</v>
      </c>
      <c r="G1288" s="405">
        <v>0</v>
      </c>
      <c r="H1288" s="405">
        <v>0</v>
      </c>
      <c r="I1288" s="405">
        <v>0</v>
      </c>
      <c r="J1288" s="405">
        <v>0</v>
      </c>
      <c r="K1288" s="405">
        <v>0</v>
      </c>
      <c r="L1288" s="405">
        <v>0</v>
      </c>
      <c r="M1288" s="405">
        <v>0</v>
      </c>
    </row>
    <row r="1289" spans="1:13">
      <c r="A1289" s="405" t="s">
        <v>11493</v>
      </c>
      <c r="B1289" s="405" t="s">
        <v>11494</v>
      </c>
      <c r="C1289" s="405" t="s">
        <v>37</v>
      </c>
      <c r="D1289" s="405" t="s">
        <v>11495</v>
      </c>
      <c r="F1289" s="405">
        <v>0</v>
      </c>
      <c r="G1289" s="405">
        <v>0</v>
      </c>
      <c r="H1289" s="405">
        <v>0</v>
      </c>
      <c r="I1289" s="405">
        <v>0</v>
      </c>
      <c r="J1289" s="405">
        <v>0</v>
      </c>
      <c r="K1289" s="405">
        <v>0</v>
      </c>
      <c r="L1289" s="405">
        <v>0</v>
      </c>
      <c r="M1289" s="405">
        <v>0</v>
      </c>
    </row>
    <row r="1290" spans="1:13">
      <c r="A1290" s="405" t="s">
        <v>11496</v>
      </c>
      <c r="B1290" s="405" t="s">
        <v>9213</v>
      </c>
      <c r="C1290" s="405" t="s">
        <v>37</v>
      </c>
      <c r="D1290" s="405" t="s">
        <v>11497</v>
      </c>
      <c r="F1290" s="405">
        <v>0</v>
      </c>
      <c r="G1290" s="405">
        <v>0</v>
      </c>
      <c r="H1290" s="405">
        <v>0</v>
      </c>
      <c r="I1290" s="405">
        <v>0</v>
      </c>
      <c r="J1290" s="405">
        <v>0</v>
      </c>
      <c r="K1290" s="405">
        <v>0</v>
      </c>
      <c r="L1290" s="405">
        <v>0</v>
      </c>
      <c r="M1290" s="405">
        <v>0</v>
      </c>
    </row>
    <row r="1291" spans="1:13">
      <c r="A1291" s="405" t="s">
        <v>11498</v>
      </c>
      <c r="B1291" s="405" t="s">
        <v>9062</v>
      </c>
      <c r="C1291" s="405" t="s">
        <v>37</v>
      </c>
      <c r="D1291" s="405" t="s">
        <v>11499</v>
      </c>
      <c r="F1291" s="405">
        <v>0</v>
      </c>
      <c r="G1291" s="405">
        <v>0</v>
      </c>
      <c r="H1291" s="405">
        <v>0</v>
      </c>
      <c r="I1291" s="405">
        <v>0</v>
      </c>
      <c r="J1291" s="405">
        <v>0</v>
      </c>
      <c r="K1291" s="405">
        <v>0</v>
      </c>
      <c r="L1291" s="405">
        <v>0</v>
      </c>
      <c r="M1291" s="405">
        <v>0</v>
      </c>
    </row>
    <row r="1292" spans="1:13">
      <c r="A1292" s="405" t="s">
        <v>7919</v>
      </c>
      <c r="B1292" s="405" t="s">
        <v>9398</v>
      </c>
      <c r="C1292" s="405" t="s">
        <v>37</v>
      </c>
      <c r="D1292" s="405" t="s">
        <v>7921</v>
      </c>
      <c r="F1292" s="405">
        <v>0</v>
      </c>
      <c r="G1292" s="405">
        <v>0</v>
      </c>
      <c r="H1292" s="405">
        <v>0</v>
      </c>
      <c r="I1292" s="405">
        <v>0</v>
      </c>
      <c r="J1292" s="405">
        <v>0</v>
      </c>
      <c r="K1292" s="405">
        <v>0</v>
      </c>
      <c r="L1292" s="405">
        <v>0</v>
      </c>
      <c r="M1292" s="405">
        <v>0</v>
      </c>
    </row>
    <row r="1293" spans="1:13">
      <c r="A1293" s="405" t="s">
        <v>11500</v>
      </c>
      <c r="B1293" s="405" t="s">
        <v>11501</v>
      </c>
      <c r="C1293" s="405" t="s">
        <v>37</v>
      </c>
      <c r="D1293" s="405" t="s">
        <v>11502</v>
      </c>
      <c r="F1293" s="405">
        <v>0</v>
      </c>
      <c r="G1293" s="405">
        <v>0</v>
      </c>
      <c r="H1293" s="405">
        <v>0</v>
      </c>
      <c r="I1293" s="405">
        <v>0</v>
      </c>
      <c r="J1293" s="405">
        <v>0</v>
      </c>
      <c r="K1293" s="405">
        <v>0</v>
      </c>
      <c r="L1293" s="405">
        <v>0</v>
      </c>
      <c r="M1293" s="405">
        <v>0</v>
      </c>
    </row>
    <row r="1294" spans="1:13">
      <c r="A1294" s="405" t="s">
        <v>7923</v>
      </c>
      <c r="B1294" s="405" t="s">
        <v>3976</v>
      </c>
      <c r="C1294" s="405" t="s">
        <v>37</v>
      </c>
      <c r="D1294" s="405" t="s">
        <v>7924</v>
      </c>
      <c r="F1294" s="405">
        <v>2</v>
      </c>
      <c r="G1294" s="405">
        <v>11</v>
      </c>
      <c r="H1294" s="405">
        <v>2</v>
      </c>
      <c r="I1294" s="405">
        <v>0</v>
      </c>
      <c r="J1294" s="405">
        <v>1</v>
      </c>
      <c r="K1294" s="405">
        <v>16</v>
      </c>
      <c r="L1294" s="405">
        <v>11</v>
      </c>
      <c r="M1294" s="405">
        <v>5</v>
      </c>
    </row>
    <row r="1295" spans="1:13">
      <c r="A1295" s="405" t="s">
        <v>11503</v>
      </c>
      <c r="B1295" s="405" t="s">
        <v>8895</v>
      </c>
      <c r="C1295" s="405" t="s">
        <v>37</v>
      </c>
      <c r="D1295" s="405" t="s">
        <v>11504</v>
      </c>
      <c r="E1295" s="405" t="s">
        <v>11505</v>
      </c>
      <c r="F1295" s="405">
        <v>0</v>
      </c>
      <c r="G1295" s="405">
        <v>0</v>
      </c>
      <c r="H1295" s="405">
        <v>0</v>
      </c>
      <c r="I1295" s="405">
        <v>0</v>
      </c>
      <c r="J1295" s="405">
        <v>0</v>
      </c>
      <c r="K1295" s="405">
        <v>0</v>
      </c>
      <c r="L1295" s="405">
        <v>0</v>
      </c>
      <c r="M1295" s="405">
        <v>0</v>
      </c>
    </row>
    <row r="1296" spans="1:13">
      <c r="A1296" s="405" t="s">
        <v>402</v>
      </c>
      <c r="B1296" s="405" t="s">
        <v>7929</v>
      </c>
      <c r="C1296" s="405" t="s">
        <v>37</v>
      </c>
      <c r="D1296" s="405" t="s">
        <v>2498</v>
      </c>
      <c r="E1296" s="405" t="s">
        <v>2499</v>
      </c>
      <c r="F1296" s="405">
        <v>0</v>
      </c>
      <c r="G1296" s="405">
        <v>0</v>
      </c>
      <c r="H1296" s="405">
        <v>0</v>
      </c>
      <c r="I1296" s="405">
        <v>0</v>
      </c>
      <c r="J1296" s="405">
        <v>0</v>
      </c>
      <c r="K1296" s="405">
        <v>0</v>
      </c>
      <c r="L1296" s="405">
        <v>0</v>
      </c>
      <c r="M1296" s="405">
        <v>0</v>
      </c>
    </row>
    <row r="1297" spans="1:13">
      <c r="A1297" s="405" t="s">
        <v>11506</v>
      </c>
      <c r="B1297" s="405" t="s">
        <v>8664</v>
      </c>
      <c r="C1297" s="405" t="s">
        <v>37</v>
      </c>
      <c r="D1297" s="405" t="s">
        <v>11507</v>
      </c>
      <c r="E1297" s="405" t="s">
        <v>11508</v>
      </c>
      <c r="F1297" s="405">
        <v>0</v>
      </c>
      <c r="G1297" s="405">
        <v>0</v>
      </c>
      <c r="H1297" s="405">
        <v>0</v>
      </c>
      <c r="I1297" s="405">
        <v>0</v>
      </c>
      <c r="J1297" s="405">
        <v>0</v>
      </c>
      <c r="K1297" s="405">
        <v>0</v>
      </c>
      <c r="L1297" s="405">
        <v>0</v>
      </c>
      <c r="M1297" s="405">
        <v>0</v>
      </c>
    </row>
    <row r="1298" spans="1:13">
      <c r="A1298" s="405" t="s">
        <v>11509</v>
      </c>
      <c r="B1298" s="405" t="s">
        <v>9630</v>
      </c>
      <c r="C1298" s="405" t="s">
        <v>37</v>
      </c>
      <c r="D1298" s="405" t="s">
        <v>11510</v>
      </c>
      <c r="E1298" s="405" t="s">
        <v>11511</v>
      </c>
      <c r="F1298" s="405">
        <v>0</v>
      </c>
      <c r="G1298" s="405">
        <v>0</v>
      </c>
      <c r="H1298" s="405">
        <v>0</v>
      </c>
      <c r="I1298" s="405">
        <v>0</v>
      </c>
      <c r="J1298" s="405">
        <v>0</v>
      </c>
      <c r="K1298" s="405">
        <v>0</v>
      </c>
      <c r="L1298" s="405">
        <v>0</v>
      </c>
      <c r="M1298" s="405">
        <v>0</v>
      </c>
    </row>
    <row r="1299" spans="1:13">
      <c r="A1299" s="405" t="s">
        <v>11512</v>
      </c>
      <c r="B1299" s="405" t="s">
        <v>3891</v>
      </c>
      <c r="C1299" s="405" t="s">
        <v>37</v>
      </c>
      <c r="D1299" s="405" t="s">
        <v>11513</v>
      </c>
      <c r="E1299" s="405" t="s">
        <v>11514</v>
      </c>
      <c r="F1299" s="405">
        <v>0</v>
      </c>
      <c r="G1299" s="405">
        <v>1</v>
      </c>
      <c r="H1299" s="405">
        <v>2</v>
      </c>
      <c r="I1299" s="405">
        <v>3</v>
      </c>
      <c r="J1299" s="405">
        <v>1</v>
      </c>
      <c r="K1299" s="405">
        <v>7</v>
      </c>
      <c r="L1299" s="405">
        <v>5</v>
      </c>
      <c r="M1299" s="405">
        <v>2</v>
      </c>
    </row>
    <row r="1300" spans="1:13">
      <c r="A1300" s="405" t="s">
        <v>11515</v>
      </c>
      <c r="B1300" s="405" t="s">
        <v>8647</v>
      </c>
      <c r="C1300" s="405" t="s">
        <v>37</v>
      </c>
      <c r="D1300" s="405" t="s">
        <v>11516</v>
      </c>
      <c r="E1300" s="405" t="s">
        <v>11517</v>
      </c>
      <c r="F1300" s="405">
        <v>0</v>
      </c>
      <c r="G1300" s="405">
        <v>0</v>
      </c>
      <c r="H1300" s="405">
        <v>0</v>
      </c>
      <c r="I1300" s="405">
        <v>0</v>
      </c>
      <c r="J1300" s="405">
        <v>0</v>
      </c>
      <c r="K1300" s="405">
        <v>0</v>
      </c>
      <c r="L1300" s="405">
        <v>0</v>
      </c>
      <c r="M1300" s="405">
        <v>0</v>
      </c>
    </row>
    <row r="1301" spans="1:13">
      <c r="A1301" s="405" t="s">
        <v>11518</v>
      </c>
      <c r="B1301" s="405" t="s">
        <v>8895</v>
      </c>
      <c r="C1301" s="405" t="s">
        <v>37</v>
      </c>
      <c r="D1301" s="405" t="s">
        <v>11519</v>
      </c>
      <c r="E1301" s="405" t="s">
        <v>11520</v>
      </c>
      <c r="F1301" s="405">
        <v>0</v>
      </c>
      <c r="G1301" s="405">
        <v>0</v>
      </c>
      <c r="H1301" s="405">
        <v>0</v>
      </c>
      <c r="I1301" s="405">
        <v>0</v>
      </c>
      <c r="J1301" s="405">
        <v>0</v>
      </c>
      <c r="K1301" s="405">
        <v>0</v>
      </c>
      <c r="L1301" s="405">
        <v>0</v>
      </c>
      <c r="M1301" s="405">
        <v>0</v>
      </c>
    </row>
    <row r="1302" spans="1:13">
      <c r="A1302" s="405" t="s">
        <v>11521</v>
      </c>
      <c r="B1302" s="405" t="s">
        <v>8717</v>
      </c>
      <c r="C1302" s="405" t="s">
        <v>37</v>
      </c>
      <c r="D1302" s="405" t="s">
        <v>11522</v>
      </c>
      <c r="F1302" s="405">
        <v>2</v>
      </c>
      <c r="G1302" s="405">
        <v>0</v>
      </c>
      <c r="H1302" s="405">
        <v>0</v>
      </c>
      <c r="I1302" s="405">
        <v>9</v>
      </c>
      <c r="J1302" s="405">
        <v>0</v>
      </c>
      <c r="K1302" s="405">
        <v>11</v>
      </c>
      <c r="L1302" s="405">
        <v>5</v>
      </c>
      <c r="M1302" s="405">
        <v>6</v>
      </c>
    </row>
    <row r="1303" spans="1:13">
      <c r="A1303" s="405" t="s">
        <v>11523</v>
      </c>
      <c r="B1303" s="405" t="s">
        <v>11524</v>
      </c>
      <c r="C1303" s="405" t="s">
        <v>37</v>
      </c>
      <c r="D1303" s="405" t="s">
        <v>11525</v>
      </c>
      <c r="E1303" s="405" t="s">
        <v>11526</v>
      </c>
      <c r="F1303" s="405">
        <v>0</v>
      </c>
      <c r="G1303" s="405">
        <v>0</v>
      </c>
      <c r="H1303" s="405">
        <v>0</v>
      </c>
      <c r="I1303" s="405">
        <v>0</v>
      </c>
      <c r="J1303" s="405">
        <v>0</v>
      </c>
      <c r="K1303" s="405">
        <v>0</v>
      </c>
      <c r="L1303" s="405">
        <v>0</v>
      </c>
      <c r="M1303" s="405">
        <v>0</v>
      </c>
    </row>
    <row r="1304" spans="1:13">
      <c r="A1304" s="405" t="s">
        <v>11527</v>
      </c>
      <c r="B1304" s="405" t="s">
        <v>11527</v>
      </c>
      <c r="C1304" s="405" t="s">
        <v>37</v>
      </c>
      <c r="D1304" s="405" t="s">
        <v>11528</v>
      </c>
      <c r="F1304" s="405">
        <v>0</v>
      </c>
      <c r="G1304" s="405">
        <v>0</v>
      </c>
      <c r="H1304" s="405">
        <v>0</v>
      </c>
      <c r="I1304" s="405">
        <v>0</v>
      </c>
      <c r="J1304" s="405">
        <v>0</v>
      </c>
      <c r="K1304" s="405">
        <v>0</v>
      </c>
      <c r="L1304" s="405">
        <v>0</v>
      </c>
      <c r="M1304" s="405">
        <v>0</v>
      </c>
    </row>
    <row r="1305" spans="1:13">
      <c r="A1305" s="405" t="s">
        <v>11529</v>
      </c>
      <c r="B1305" s="405" t="s">
        <v>3974</v>
      </c>
      <c r="C1305" s="405" t="s">
        <v>37</v>
      </c>
      <c r="D1305" s="405" t="s">
        <v>2589</v>
      </c>
      <c r="E1305" s="405" t="s">
        <v>2590</v>
      </c>
      <c r="F1305" s="405">
        <v>0</v>
      </c>
      <c r="G1305" s="405">
        <v>2</v>
      </c>
      <c r="H1305" s="405">
        <v>2</v>
      </c>
      <c r="I1305" s="405">
        <v>1</v>
      </c>
      <c r="J1305" s="405">
        <v>0</v>
      </c>
      <c r="K1305" s="405">
        <v>5</v>
      </c>
      <c r="L1305" s="405">
        <v>2</v>
      </c>
      <c r="M1305" s="405">
        <v>3</v>
      </c>
    </row>
    <row r="1306" spans="1:13">
      <c r="A1306" s="405" t="s">
        <v>11530</v>
      </c>
      <c r="B1306" s="405" t="s">
        <v>8631</v>
      </c>
      <c r="C1306" s="405" t="s">
        <v>37</v>
      </c>
      <c r="D1306" s="405" t="s">
        <v>11531</v>
      </c>
      <c r="F1306" s="405">
        <v>3</v>
      </c>
      <c r="G1306" s="405">
        <v>3</v>
      </c>
      <c r="H1306" s="405">
        <v>8</v>
      </c>
      <c r="I1306" s="405">
        <v>5</v>
      </c>
      <c r="J1306" s="405">
        <v>3</v>
      </c>
      <c r="K1306" s="405">
        <v>22</v>
      </c>
      <c r="L1306" s="405">
        <v>13</v>
      </c>
      <c r="M1306" s="405">
        <v>9</v>
      </c>
    </row>
    <row r="1307" spans="1:13">
      <c r="A1307" s="405" t="s">
        <v>11532</v>
      </c>
      <c r="B1307" s="405" t="s">
        <v>128</v>
      </c>
      <c r="C1307" s="405" t="s">
        <v>37</v>
      </c>
      <c r="D1307" s="405" t="s">
        <v>2248</v>
      </c>
      <c r="E1307" s="405" t="s">
        <v>2249</v>
      </c>
      <c r="F1307" s="405">
        <v>0</v>
      </c>
      <c r="G1307" s="405">
        <v>1</v>
      </c>
      <c r="H1307" s="405">
        <v>0</v>
      </c>
      <c r="I1307" s="405">
        <v>0</v>
      </c>
      <c r="J1307" s="405">
        <v>0</v>
      </c>
      <c r="K1307" s="405">
        <v>1</v>
      </c>
      <c r="L1307" s="405">
        <v>1</v>
      </c>
      <c r="M1307" s="405">
        <v>0</v>
      </c>
    </row>
    <row r="1308" spans="1:13">
      <c r="A1308" s="405" t="s">
        <v>2309</v>
      </c>
      <c r="B1308" s="405" t="s">
        <v>11533</v>
      </c>
      <c r="C1308" s="405" t="s">
        <v>37</v>
      </c>
      <c r="D1308" s="405" t="s">
        <v>2310</v>
      </c>
      <c r="E1308" s="405" t="s">
        <v>2311</v>
      </c>
      <c r="F1308" s="405">
        <v>0</v>
      </c>
      <c r="G1308" s="405">
        <v>0</v>
      </c>
      <c r="H1308" s="405">
        <v>0</v>
      </c>
      <c r="I1308" s="405">
        <v>8</v>
      </c>
      <c r="J1308" s="405">
        <v>1</v>
      </c>
      <c r="K1308" s="405">
        <v>9</v>
      </c>
      <c r="L1308" s="405">
        <v>6</v>
      </c>
      <c r="M1308" s="405">
        <v>3</v>
      </c>
    </row>
    <row r="1309" spans="1:13">
      <c r="A1309" s="405" t="s">
        <v>11534</v>
      </c>
      <c r="B1309" s="405" t="s">
        <v>11535</v>
      </c>
      <c r="C1309" s="405" t="s">
        <v>37</v>
      </c>
      <c r="D1309" s="405" t="s">
        <v>11536</v>
      </c>
      <c r="E1309" s="405" t="s">
        <v>11537</v>
      </c>
      <c r="F1309" s="405">
        <v>0</v>
      </c>
      <c r="G1309" s="405">
        <v>0</v>
      </c>
      <c r="H1309" s="405">
        <v>0</v>
      </c>
      <c r="I1309" s="405">
        <v>0</v>
      </c>
      <c r="J1309" s="405">
        <v>0</v>
      </c>
      <c r="K1309" s="405">
        <v>0</v>
      </c>
      <c r="L1309" s="405">
        <v>0</v>
      </c>
      <c r="M1309" s="405">
        <v>0</v>
      </c>
    </row>
    <row r="1310" spans="1:13">
      <c r="A1310" s="405" t="s">
        <v>11538</v>
      </c>
      <c r="B1310" s="405" t="s">
        <v>9822</v>
      </c>
      <c r="C1310" s="405" t="s">
        <v>37</v>
      </c>
      <c r="D1310" s="405" t="s">
        <v>11539</v>
      </c>
      <c r="F1310" s="405">
        <v>0</v>
      </c>
      <c r="G1310" s="405">
        <v>0</v>
      </c>
      <c r="H1310" s="405">
        <v>0</v>
      </c>
      <c r="I1310" s="405">
        <v>0</v>
      </c>
      <c r="J1310" s="405">
        <v>0</v>
      </c>
      <c r="K1310" s="405">
        <v>0</v>
      </c>
      <c r="L1310" s="405">
        <v>0</v>
      </c>
      <c r="M1310" s="405">
        <v>0</v>
      </c>
    </row>
    <row r="1311" spans="1:13">
      <c r="A1311" s="405" t="s">
        <v>11540</v>
      </c>
      <c r="B1311" s="405" t="s">
        <v>11541</v>
      </c>
      <c r="C1311" s="405" t="s">
        <v>37</v>
      </c>
      <c r="D1311" s="405" t="s">
        <v>11542</v>
      </c>
      <c r="E1311" s="405" t="s">
        <v>11543</v>
      </c>
      <c r="F1311" s="405">
        <v>0</v>
      </c>
      <c r="G1311" s="405">
        <v>0</v>
      </c>
      <c r="H1311" s="405">
        <v>0</v>
      </c>
      <c r="I1311" s="405">
        <v>0</v>
      </c>
      <c r="J1311" s="405">
        <v>0</v>
      </c>
      <c r="K1311" s="405">
        <v>0</v>
      </c>
      <c r="L1311" s="405">
        <v>0</v>
      </c>
      <c r="M1311" s="405">
        <v>0</v>
      </c>
    </row>
    <row r="1312" spans="1:13">
      <c r="A1312" s="405" t="s">
        <v>11544</v>
      </c>
      <c r="B1312" s="405" t="s">
        <v>8647</v>
      </c>
      <c r="C1312" s="405" t="s">
        <v>37</v>
      </c>
      <c r="D1312" s="405" t="s">
        <v>11545</v>
      </c>
      <c r="E1312" s="405" t="s">
        <v>11546</v>
      </c>
      <c r="F1312" s="405">
        <v>0</v>
      </c>
      <c r="G1312" s="405">
        <v>0</v>
      </c>
      <c r="H1312" s="405">
        <v>0</v>
      </c>
      <c r="I1312" s="405">
        <v>0</v>
      </c>
      <c r="J1312" s="405">
        <v>0</v>
      </c>
      <c r="K1312" s="405">
        <v>0</v>
      </c>
      <c r="L1312" s="405">
        <v>0</v>
      </c>
      <c r="M1312" s="405">
        <v>0</v>
      </c>
    </row>
    <row r="1313" spans="1:13">
      <c r="A1313" s="405" t="s">
        <v>11547</v>
      </c>
      <c r="B1313" s="405" t="s">
        <v>11548</v>
      </c>
      <c r="C1313" s="405" t="s">
        <v>37</v>
      </c>
      <c r="D1313" s="405" t="s">
        <v>11549</v>
      </c>
      <c r="E1313" s="405" t="s">
        <v>11550</v>
      </c>
      <c r="F1313" s="405">
        <v>0</v>
      </c>
      <c r="G1313" s="405">
        <v>0</v>
      </c>
      <c r="H1313" s="405">
        <v>0</v>
      </c>
      <c r="I1313" s="405">
        <v>0</v>
      </c>
      <c r="J1313" s="405">
        <v>0</v>
      </c>
      <c r="K1313" s="405">
        <v>0</v>
      </c>
      <c r="L1313" s="405">
        <v>0</v>
      </c>
      <c r="M1313" s="405">
        <v>0</v>
      </c>
    </row>
    <row r="1314" spans="1:13">
      <c r="A1314" s="405" t="s">
        <v>11551</v>
      </c>
      <c r="B1314" s="405" t="s">
        <v>8647</v>
      </c>
      <c r="C1314" s="405" t="s">
        <v>37</v>
      </c>
      <c r="D1314" s="405" t="s">
        <v>11552</v>
      </c>
      <c r="E1314" s="405" t="s">
        <v>11553</v>
      </c>
      <c r="F1314" s="405">
        <v>0</v>
      </c>
      <c r="G1314" s="405">
        <v>0</v>
      </c>
      <c r="H1314" s="405">
        <v>0</v>
      </c>
      <c r="I1314" s="405">
        <v>0</v>
      </c>
      <c r="J1314" s="405">
        <v>0</v>
      </c>
      <c r="K1314" s="405">
        <v>0</v>
      </c>
      <c r="L1314" s="405">
        <v>0</v>
      </c>
      <c r="M1314" s="405">
        <v>0</v>
      </c>
    </row>
    <row r="1315" spans="1:13">
      <c r="A1315" s="405" t="s">
        <v>11554</v>
      </c>
      <c r="B1315" s="405" t="s">
        <v>128</v>
      </c>
      <c r="C1315" s="405" t="s">
        <v>37</v>
      </c>
      <c r="D1315" s="405" t="s">
        <v>11555</v>
      </c>
      <c r="E1315" s="405" t="s">
        <v>11556</v>
      </c>
      <c r="F1315" s="405">
        <v>0</v>
      </c>
      <c r="G1315" s="405">
        <v>0</v>
      </c>
      <c r="H1315" s="405">
        <v>0</v>
      </c>
      <c r="I1315" s="405">
        <v>0</v>
      </c>
      <c r="J1315" s="405">
        <v>0</v>
      </c>
      <c r="K1315" s="405">
        <v>0</v>
      </c>
      <c r="L1315" s="405">
        <v>0</v>
      </c>
      <c r="M1315" s="405">
        <v>0</v>
      </c>
    </row>
    <row r="1316" spans="1:13">
      <c r="A1316" s="405" t="s">
        <v>11557</v>
      </c>
      <c r="B1316" s="405" t="s">
        <v>128</v>
      </c>
      <c r="C1316" s="405" t="s">
        <v>37</v>
      </c>
      <c r="D1316" s="405" t="s">
        <v>11558</v>
      </c>
      <c r="E1316" s="405" t="s">
        <v>11559</v>
      </c>
      <c r="F1316" s="405">
        <v>0</v>
      </c>
      <c r="G1316" s="405">
        <v>0</v>
      </c>
      <c r="H1316" s="405">
        <v>0</v>
      </c>
      <c r="I1316" s="405">
        <v>0</v>
      </c>
      <c r="J1316" s="405">
        <v>0</v>
      </c>
      <c r="K1316" s="405">
        <v>0</v>
      </c>
      <c r="L1316" s="405">
        <v>0</v>
      </c>
      <c r="M1316" s="405">
        <v>0</v>
      </c>
    </row>
    <row r="1317" spans="1:13">
      <c r="A1317" s="405" t="s">
        <v>11560</v>
      </c>
      <c r="B1317" s="405" t="s">
        <v>8631</v>
      </c>
      <c r="C1317" s="405" t="s">
        <v>37</v>
      </c>
      <c r="D1317" s="405" t="s">
        <v>11561</v>
      </c>
      <c r="F1317" s="405">
        <v>0</v>
      </c>
      <c r="G1317" s="405">
        <v>0</v>
      </c>
      <c r="H1317" s="405">
        <v>0</v>
      </c>
      <c r="I1317" s="405">
        <v>0</v>
      </c>
      <c r="J1317" s="405">
        <v>0</v>
      </c>
      <c r="K1317" s="405">
        <v>0</v>
      </c>
      <c r="L1317" s="405">
        <v>0</v>
      </c>
      <c r="M1317" s="405">
        <v>0</v>
      </c>
    </row>
    <row r="1318" spans="1:13">
      <c r="A1318" s="405" t="s">
        <v>11562</v>
      </c>
      <c r="B1318" s="405" t="s">
        <v>8919</v>
      </c>
      <c r="C1318" s="405" t="s">
        <v>37</v>
      </c>
      <c r="D1318" s="405" t="s">
        <v>11563</v>
      </c>
      <c r="F1318" s="405">
        <v>0</v>
      </c>
      <c r="G1318" s="405">
        <v>0</v>
      </c>
      <c r="H1318" s="405">
        <v>0</v>
      </c>
      <c r="I1318" s="405">
        <v>0</v>
      </c>
      <c r="J1318" s="405">
        <v>0</v>
      </c>
      <c r="K1318" s="405">
        <v>0</v>
      </c>
      <c r="L1318" s="405">
        <v>0</v>
      </c>
      <c r="M1318" s="405">
        <v>0</v>
      </c>
    </row>
    <row r="1319" spans="1:13">
      <c r="A1319" s="405" t="s">
        <v>11564</v>
      </c>
      <c r="B1319" s="405" t="s">
        <v>7181</v>
      </c>
      <c r="C1319" s="405" t="s">
        <v>37</v>
      </c>
      <c r="D1319" s="405" t="s">
        <v>2328</v>
      </c>
      <c r="E1319" s="405" t="s">
        <v>2329</v>
      </c>
      <c r="F1319" s="405">
        <v>0</v>
      </c>
      <c r="G1319" s="405">
        <v>0</v>
      </c>
      <c r="H1319" s="405">
        <v>0</v>
      </c>
      <c r="I1319" s="405">
        <v>0</v>
      </c>
      <c r="J1319" s="405">
        <v>0</v>
      </c>
      <c r="K1319" s="405">
        <v>0</v>
      </c>
      <c r="L1319" s="405">
        <v>0</v>
      </c>
      <c r="M1319" s="405">
        <v>0</v>
      </c>
    </row>
    <row r="1320" spans="1:13">
      <c r="A1320" s="405" t="s">
        <v>11565</v>
      </c>
      <c r="B1320" s="405" t="s">
        <v>11566</v>
      </c>
      <c r="C1320" s="405" t="s">
        <v>37</v>
      </c>
      <c r="D1320" s="405" t="s">
        <v>11567</v>
      </c>
      <c r="F1320" s="405">
        <v>0</v>
      </c>
      <c r="G1320" s="405">
        <v>2</v>
      </c>
      <c r="H1320" s="405">
        <v>3</v>
      </c>
      <c r="I1320" s="405">
        <v>0</v>
      </c>
      <c r="J1320" s="405">
        <v>0</v>
      </c>
      <c r="K1320" s="405">
        <v>5</v>
      </c>
      <c r="L1320" s="405">
        <v>3</v>
      </c>
      <c r="M1320" s="405">
        <v>2</v>
      </c>
    </row>
    <row r="1321" spans="1:13">
      <c r="A1321" s="405" t="s">
        <v>11568</v>
      </c>
      <c r="B1321" s="405" t="s">
        <v>11569</v>
      </c>
      <c r="C1321" s="405" t="s">
        <v>37</v>
      </c>
      <c r="D1321" s="405" t="s">
        <v>11570</v>
      </c>
      <c r="F1321" s="405">
        <v>0</v>
      </c>
      <c r="G1321" s="405">
        <v>1</v>
      </c>
      <c r="H1321" s="405">
        <v>0</v>
      </c>
      <c r="I1321" s="405">
        <v>0</v>
      </c>
      <c r="J1321" s="405">
        <v>0</v>
      </c>
      <c r="K1321" s="405">
        <v>1</v>
      </c>
      <c r="L1321" s="405">
        <v>1</v>
      </c>
      <c r="M1321" s="405">
        <v>0</v>
      </c>
    </row>
    <row r="1322" spans="1:13">
      <c r="A1322" s="405" t="s">
        <v>2202</v>
      </c>
      <c r="B1322" s="405" t="s">
        <v>7145</v>
      </c>
      <c r="C1322" s="405" t="s">
        <v>37</v>
      </c>
      <c r="D1322" s="405" t="s">
        <v>2203</v>
      </c>
      <c r="E1322" s="405" t="s">
        <v>2204</v>
      </c>
      <c r="F1322" s="405">
        <v>5</v>
      </c>
      <c r="G1322" s="405">
        <v>2</v>
      </c>
      <c r="H1322" s="405">
        <v>10</v>
      </c>
      <c r="I1322" s="405">
        <v>9</v>
      </c>
      <c r="J1322" s="405">
        <v>6</v>
      </c>
      <c r="K1322" s="405">
        <v>32</v>
      </c>
      <c r="L1322" s="405">
        <v>27</v>
      </c>
      <c r="M1322" s="405">
        <v>5</v>
      </c>
    </row>
    <row r="1323" spans="1:13">
      <c r="A1323" s="405" t="s">
        <v>11571</v>
      </c>
      <c r="B1323" s="405" t="s">
        <v>7145</v>
      </c>
      <c r="C1323" s="405" t="s">
        <v>37</v>
      </c>
      <c r="D1323" s="405" t="s">
        <v>11572</v>
      </c>
      <c r="F1323" s="405">
        <v>0</v>
      </c>
      <c r="G1323" s="405">
        <v>1</v>
      </c>
      <c r="H1323" s="405">
        <v>0</v>
      </c>
      <c r="I1323" s="405">
        <v>0</v>
      </c>
      <c r="J1323" s="405">
        <v>0</v>
      </c>
      <c r="K1323" s="405">
        <v>1</v>
      </c>
      <c r="L1323" s="405">
        <v>0</v>
      </c>
      <c r="M1323" s="405">
        <v>1</v>
      </c>
    </row>
    <row r="1324" spans="1:13">
      <c r="A1324" s="405" t="s">
        <v>2387</v>
      </c>
      <c r="B1324" s="405" t="s">
        <v>7145</v>
      </c>
      <c r="C1324" s="405" t="s">
        <v>37</v>
      </c>
      <c r="D1324" s="405" t="s">
        <v>2388</v>
      </c>
      <c r="E1324" s="405" t="s">
        <v>2389</v>
      </c>
      <c r="F1324" s="405">
        <v>0</v>
      </c>
      <c r="G1324" s="405">
        <v>0</v>
      </c>
      <c r="H1324" s="405">
        <v>1</v>
      </c>
      <c r="I1324" s="405">
        <v>2</v>
      </c>
      <c r="J1324" s="405">
        <v>4</v>
      </c>
      <c r="K1324" s="405">
        <v>7</v>
      </c>
      <c r="L1324" s="405">
        <v>3</v>
      </c>
      <c r="M1324" s="405">
        <v>4</v>
      </c>
    </row>
    <row r="1325" spans="1:13">
      <c r="A1325" s="405" t="s">
        <v>11573</v>
      </c>
      <c r="B1325" s="405" t="s">
        <v>11574</v>
      </c>
      <c r="C1325" s="405" t="s">
        <v>37</v>
      </c>
      <c r="D1325" s="405" t="s">
        <v>11575</v>
      </c>
      <c r="F1325" s="405">
        <v>0</v>
      </c>
      <c r="G1325" s="405">
        <v>0</v>
      </c>
      <c r="H1325" s="405">
        <v>0</v>
      </c>
      <c r="I1325" s="405">
        <v>0</v>
      </c>
      <c r="J1325" s="405">
        <v>0</v>
      </c>
      <c r="K1325" s="405">
        <v>0</v>
      </c>
      <c r="L1325" s="405">
        <v>0</v>
      </c>
      <c r="M1325" s="405">
        <v>0</v>
      </c>
    </row>
    <row r="1326" spans="1:13">
      <c r="A1326" s="405" t="s">
        <v>11576</v>
      </c>
      <c r="B1326" s="405" t="s">
        <v>3974</v>
      </c>
      <c r="C1326" s="405" t="s">
        <v>37</v>
      </c>
      <c r="D1326" s="405" t="s">
        <v>11577</v>
      </c>
      <c r="F1326" s="405">
        <v>0</v>
      </c>
      <c r="G1326" s="405">
        <v>0</v>
      </c>
      <c r="H1326" s="405">
        <v>0</v>
      </c>
      <c r="I1326" s="405">
        <v>0</v>
      </c>
      <c r="J1326" s="405">
        <v>0</v>
      </c>
      <c r="K1326" s="405">
        <v>0</v>
      </c>
      <c r="L1326" s="405">
        <v>0</v>
      </c>
      <c r="M1326" s="405">
        <v>0</v>
      </c>
    </row>
    <row r="1327" spans="1:13">
      <c r="A1327" s="405" t="s">
        <v>11578</v>
      </c>
      <c r="B1327" s="405" t="s">
        <v>8679</v>
      </c>
      <c r="C1327" s="405" t="s">
        <v>37</v>
      </c>
      <c r="D1327" s="405" t="s">
        <v>11579</v>
      </c>
      <c r="E1327" s="405" t="s">
        <v>11580</v>
      </c>
      <c r="F1327" s="405">
        <v>0</v>
      </c>
      <c r="G1327" s="405">
        <v>0</v>
      </c>
      <c r="H1327" s="405">
        <v>0</v>
      </c>
      <c r="I1327" s="405">
        <v>0</v>
      </c>
      <c r="J1327" s="405">
        <v>0</v>
      </c>
      <c r="K1327" s="405">
        <v>0</v>
      </c>
      <c r="L1327" s="405">
        <v>0</v>
      </c>
      <c r="M1327" s="405">
        <v>0</v>
      </c>
    </row>
    <row r="1328" spans="1:13">
      <c r="A1328" s="405" t="s">
        <v>11581</v>
      </c>
      <c r="B1328" s="405" t="s">
        <v>11582</v>
      </c>
      <c r="C1328" s="405" t="s">
        <v>37</v>
      </c>
      <c r="D1328" s="405" t="s">
        <v>11583</v>
      </c>
      <c r="F1328" s="405">
        <v>0</v>
      </c>
      <c r="G1328" s="405">
        <v>0</v>
      </c>
      <c r="H1328" s="405">
        <v>0</v>
      </c>
      <c r="I1328" s="405">
        <v>3</v>
      </c>
      <c r="J1328" s="405">
        <v>0</v>
      </c>
      <c r="K1328" s="405">
        <v>3</v>
      </c>
      <c r="L1328" s="405">
        <v>2</v>
      </c>
      <c r="M1328" s="405">
        <v>1</v>
      </c>
    </row>
    <row r="1329" spans="1:13">
      <c r="A1329" s="405" t="s">
        <v>11584</v>
      </c>
      <c r="B1329" s="405" t="s">
        <v>11585</v>
      </c>
      <c r="C1329" s="405" t="s">
        <v>37</v>
      </c>
      <c r="D1329" s="405" t="s">
        <v>11586</v>
      </c>
      <c r="F1329" s="405">
        <v>0</v>
      </c>
      <c r="G1329" s="405">
        <v>20</v>
      </c>
      <c r="H1329" s="405">
        <v>0</v>
      </c>
      <c r="I1329" s="405">
        <v>1</v>
      </c>
      <c r="J1329" s="405">
        <v>3</v>
      </c>
      <c r="K1329" s="405">
        <v>24</v>
      </c>
      <c r="L1329" s="405">
        <v>21</v>
      </c>
      <c r="M1329" s="405">
        <v>3</v>
      </c>
    </row>
    <row r="1330" spans="1:13">
      <c r="A1330" s="405" t="s">
        <v>11587</v>
      </c>
      <c r="B1330" s="405" t="s">
        <v>9854</v>
      </c>
      <c r="C1330" s="405" t="s">
        <v>37</v>
      </c>
      <c r="D1330" s="405" t="s">
        <v>11588</v>
      </c>
      <c r="E1330" s="405" t="s">
        <v>11589</v>
      </c>
      <c r="F1330" s="405">
        <v>0</v>
      </c>
      <c r="G1330" s="405">
        <v>0</v>
      </c>
      <c r="H1330" s="405">
        <v>0</v>
      </c>
      <c r="I1330" s="405">
        <v>0</v>
      </c>
      <c r="J1330" s="405">
        <v>0</v>
      </c>
      <c r="K1330" s="405">
        <v>0</v>
      </c>
      <c r="L1330" s="405">
        <v>0</v>
      </c>
      <c r="M1330" s="405">
        <v>0</v>
      </c>
    </row>
    <row r="1331" spans="1:13">
      <c r="A1331" s="405" t="s">
        <v>11590</v>
      </c>
      <c r="B1331" s="405" t="s">
        <v>11591</v>
      </c>
      <c r="C1331" s="405" t="s">
        <v>37</v>
      </c>
      <c r="D1331" s="405" t="s">
        <v>11592</v>
      </c>
      <c r="F1331" s="405">
        <v>0</v>
      </c>
      <c r="G1331" s="405">
        <v>0</v>
      </c>
      <c r="H1331" s="405">
        <v>0</v>
      </c>
      <c r="I1331" s="405">
        <v>0</v>
      </c>
      <c r="J1331" s="405">
        <v>0</v>
      </c>
      <c r="K1331" s="405">
        <v>0</v>
      </c>
      <c r="L1331" s="405">
        <v>0</v>
      </c>
      <c r="M1331" s="405">
        <v>0</v>
      </c>
    </row>
    <row r="1332" spans="1:13">
      <c r="A1332" s="405" t="s">
        <v>2703</v>
      </c>
      <c r="B1332" s="405" t="s">
        <v>7145</v>
      </c>
      <c r="C1332" s="405" t="s">
        <v>37</v>
      </c>
      <c r="D1332" s="405" t="s">
        <v>2704</v>
      </c>
      <c r="E1332" s="405" t="s">
        <v>2705</v>
      </c>
      <c r="F1332" s="405">
        <v>0</v>
      </c>
      <c r="G1332" s="405">
        <v>0</v>
      </c>
      <c r="H1332" s="405">
        <v>0</v>
      </c>
      <c r="I1332" s="405">
        <v>0</v>
      </c>
      <c r="J1332" s="405">
        <v>0</v>
      </c>
      <c r="K1332" s="405">
        <v>0</v>
      </c>
      <c r="L1332" s="405">
        <v>0</v>
      </c>
      <c r="M1332" s="405">
        <v>0</v>
      </c>
    </row>
    <row r="1333" spans="1:13">
      <c r="A1333" s="405" t="s">
        <v>11593</v>
      </c>
      <c r="B1333" s="405" t="s">
        <v>8647</v>
      </c>
      <c r="C1333" s="405" t="s">
        <v>37</v>
      </c>
      <c r="D1333" s="405" t="s">
        <v>11594</v>
      </c>
      <c r="E1333" s="405" t="s">
        <v>11595</v>
      </c>
      <c r="F1333" s="405">
        <v>0</v>
      </c>
      <c r="G1333" s="405">
        <v>0</v>
      </c>
      <c r="H1333" s="405">
        <v>0</v>
      </c>
      <c r="I1333" s="405">
        <v>0</v>
      </c>
      <c r="J1333" s="405">
        <v>0</v>
      </c>
      <c r="K1333" s="405">
        <v>0</v>
      </c>
      <c r="L1333" s="405">
        <v>0</v>
      </c>
      <c r="M1333" s="405">
        <v>0</v>
      </c>
    </row>
    <row r="1334" spans="1:13">
      <c r="A1334" s="405" t="s">
        <v>11596</v>
      </c>
      <c r="B1334" s="405" t="s">
        <v>8901</v>
      </c>
      <c r="C1334" s="405" t="s">
        <v>37</v>
      </c>
      <c r="D1334" s="405" t="s">
        <v>11597</v>
      </c>
      <c r="E1334" s="405" t="s">
        <v>11598</v>
      </c>
      <c r="F1334" s="405">
        <v>0</v>
      </c>
      <c r="G1334" s="405">
        <v>0</v>
      </c>
      <c r="H1334" s="405">
        <v>0</v>
      </c>
      <c r="I1334" s="405">
        <v>0</v>
      </c>
      <c r="J1334" s="405">
        <v>0</v>
      </c>
      <c r="K1334" s="405">
        <v>0</v>
      </c>
      <c r="L1334" s="405">
        <v>0</v>
      </c>
      <c r="M1334" s="405">
        <v>0</v>
      </c>
    </row>
    <row r="1335" spans="1:13">
      <c r="A1335" s="405" t="s">
        <v>11599</v>
      </c>
      <c r="B1335" s="405" t="s">
        <v>11600</v>
      </c>
      <c r="C1335" s="405" t="s">
        <v>37</v>
      </c>
      <c r="D1335" s="405" t="s">
        <v>11601</v>
      </c>
      <c r="F1335" s="405">
        <v>0</v>
      </c>
      <c r="G1335" s="405">
        <v>0</v>
      </c>
      <c r="H1335" s="405">
        <v>0</v>
      </c>
      <c r="I1335" s="405">
        <v>0</v>
      </c>
      <c r="J1335" s="405">
        <v>0</v>
      </c>
      <c r="K1335" s="405">
        <v>0</v>
      </c>
      <c r="L1335" s="405">
        <v>0</v>
      </c>
      <c r="M1335" s="405">
        <v>0</v>
      </c>
    </row>
    <row r="1336" spans="1:13">
      <c r="A1336" s="405" t="s">
        <v>11602</v>
      </c>
      <c r="B1336" s="405" t="s">
        <v>11056</v>
      </c>
      <c r="C1336" s="405" t="s">
        <v>37</v>
      </c>
      <c r="D1336" s="405" t="s">
        <v>11603</v>
      </c>
      <c r="F1336" s="405">
        <v>0</v>
      </c>
      <c r="G1336" s="405">
        <v>0</v>
      </c>
      <c r="H1336" s="405">
        <v>0</v>
      </c>
      <c r="I1336" s="405">
        <v>0</v>
      </c>
      <c r="J1336" s="405">
        <v>0</v>
      </c>
      <c r="K1336" s="405">
        <v>0</v>
      </c>
      <c r="L1336" s="405">
        <v>0</v>
      </c>
      <c r="M1336" s="405">
        <v>0</v>
      </c>
    </row>
    <row r="1337" spans="1:13">
      <c r="A1337" s="405" t="s">
        <v>11604</v>
      </c>
      <c r="B1337" s="405" t="s">
        <v>8590</v>
      </c>
      <c r="C1337" s="405" t="s">
        <v>37</v>
      </c>
      <c r="D1337" s="405" t="s">
        <v>11605</v>
      </c>
      <c r="E1337" s="405" t="s">
        <v>11606</v>
      </c>
      <c r="F1337" s="405">
        <v>0</v>
      </c>
      <c r="G1337" s="405">
        <v>0</v>
      </c>
      <c r="H1337" s="405">
        <v>0</v>
      </c>
      <c r="I1337" s="405">
        <v>0</v>
      </c>
      <c r="J1337" s="405">
        <v>0</v>
      </c>
      <c r="K1337" s="405">
        <v>0</v>
      </c>
      <c r="L1337" s="405">
        <v>0</v>
      </c>
      <c r="M1337" s="405">
        <v>0</v>
      </c>
    </row>
    <row r="1338" spans="1:13">
      <c r="A1338" s="405" t="s">
        <v>11607</v>
      </c>
      <c r="B1338" s="405" t="s">
        <v>8895</v>
      </c>
      <c r="C1338" s="405" t="s">
        <v>37</v>
      </c>
      <c r="D1338" s="405" t="s">
        <v>11608</v>
      </c>
      <c r="E1338" s="405" t="s">
        <v>11609</v>
      </c>
      <c r="F1338" s="405">
        <v>0</v>
      </c>
      <c r="G1338" s="405">
        <v>0</v>
      </c>
      <c r="H1338" s="405">
        <v>0</v>
      </c>
      <c r="I1338" s="405">
        <v>0</v>
      </c>
      <c r="J1338" s="405">
        <v>0</v>
      </c>
      <c r="K1338" s="405">
        <v>0</v>
      </c>
      <c r="L1338" s="405">
        <v>0</v>
      </c>
      <c r="M1338" s="405">
        <v>0</v>
      </c>
    </row>
    <row r="1339" spans="1:13">
      <c r="A1339" s="405" t="s">
        <v>11610</v>
      </c>
      <c r="B1339" s="405" t="s">
        <v>9007</v>
      </c>
      <c r="C1339" s="405" t="s">
        <v>37</v>
      </c>
      <c r="D1339" s="405" t="s">
        <v>11611</v>
      </c>
      <c r="F1339" s="405">
        <v>0</v>
      </c>
      <c r="G1339" s="405">
        <v>0</v>
      </c>
      <c r="H1339" s="405">
        <v>0</v>
      </c>
      <c r="I1339" s="405">
        <v>0</v>
      </c>
      <c r="J1339" s="405">
        <v>0</v>
      </c>
      <c r="K1339" s="405">
        <v>0</v>
      </c>
      <c r="L1339" s="405">
        <v>0</v>
      </c>
      <c r="M1339" s="405">
        <v>0</v>
      </c>
    </row>
    <row r="1340" spans="1:13">
      <c r="A1340" s="405" t="s">
        <v>11612</v>
      </c>
      <c r="B1340" s="405" t="s">
        <v>9269</v>
      </c>
      <c r="C1340" s="405" t="s">
        <v>37</v>
      </c>
      <c r="D1340" s="405" t="s">
        <v>11613</v>
      </c>
      <c r="F1340" s="405">
        <v>0</v>
      </c>
      <c r="G1340" s="405">
        <v>0</v>
      </c>
      <c r="H1340" s="405">
        <v>0</v>
      </c>
      <c r="I1340" s="405">
        <v>0</v>
      </c>
      <c r="J1340" s="405">
        <v>0</v>
      </c>
      <c r="K1340" s="405">
        <v>0</v>
      </c>
      <c r="L1340" s="405">
        <v>0</v>
      </c>
      <c r="M1340" s="405">
        <v>0</v>
      </c>
    </row>
    <row r="1341" spans="1:13">
      <c r="A1341" s="405" t="s">
        <v>11614</v>
      </c>
      <c r="B1341" s="405" t="s">
        <v>11615</v>
      </c>
      <c r="C1341" s="405" t="s">
        <v>37</v>
      </c>
      <c r="D1341" s="405" t="s">
        <v>11616</v>
      </c>
      <c r="F1341" s="405">
        <v>0</v>
      </c>
      <c r="G1341" s="405">
        <v>0</v>
      </c>
      <c r="H1341" s="405">
        <v>0</v>
      </c>
      <c r="I1341" s="405">
        <v>0</v>
      </c>
      <c r="J1341" s="405">
        <v>0</v>
      </c>
      <c r="K1341" s="405">
        <v>0</v>
      </c>
      <c r="L1341" s="405">
        <v>0</v>
      </c>
      <c r="M1341" s="405">
        <v>0</v>
      </c>
    </row>
    <row r="1342" spans="1:13">
      <c r="A1342" s="405" t="s">
        <v>11617</v>
      </c>
      <c r="B1342" s="405">
        <v>10.230700000000001</v>
      </c>
      <c r="C1342" s="405" t="s">
        <v>37</v>
      </c>
      <c r="F1342" s="405">
        <v>0</v>
      </c>
      <c r="G1342" s="405">
        <v>0</v>
      </c>
      <c r="H1342" s="405">
        <v>0</v>
      </c>
      <c r="I1342" s="405">
        <v>0</v>
      </c>
      <c r="J1342" s="405">
        <v>0</v>
      </c>
      <c r="K1342" s="405">
        <v>0</v>
      </c>
      <c r="L1342" s="405">
        <v>0</v>
      </c>
      <c r="M1342" s="405">
        <v>0</v>
      </c>
    </row>
    <row r="1343" spans="1:13">
      <c r="A1343" s="405" t="s">
        <v>7955</v>
      </c>
      <c r="B1343" s="405" t="s">
        <v>3976</v>
      </c>
      <c r="C1343" s="405" t="s">
        <v>37</v>
      </c>
      <c r="D1343" s="405" t="s">
        <v>7956</v>
      </c>
      <c r="E1343" s="405" t="s">
        <v>7957</v>
      </c>
      <c r="F1343" s="405">
        <v>0</v>
      </c>
      <c r="G1343" s="405">
        <v>0</v>
      </c>
      <c r="H1343" s="405">
        <v>0</v>
      </c>
      <c r="I1343" s="405">
        <v>0</v>
      </c>
      <c r="J1343" s="405">
        <v>0</v>
      </c>
      <c r="K1343" s="405">
        <v>0</v>
      </c>
      <c r="L1343" s="405">
        <v>0</v>
      </c>
      <c r="M1343" s="405">
        <v>0</v>
      </c>
    </row>
    <row r="1344" spans="1:13">
      <c r="A1344" s="405" t="s">
        <v>11618</v>
      </c>
      <c r="B1344" s="405" t="s">
        <v>8647</v>
      </c>
      <c r="C1344" s="405" t="s">
        <v>37</v>
      </c>
      <c r="D1344" s="405" t="s">
        <v>11619</v>
      </c>
      <c r="E1344" s="405" t="s">
        <v>11620</v>
      </c>
      <c r="F1344" s="405">
        <v>0</v>
      </c>
      <c r="G1344" s="405">
        <v>0</v>
      </c>
      <c r="H1344" s="405">
        <v>0</v>
      </c>
      <c r="I1344" s="405">
        <v>0</v>
      </c>
      <c r="J1344" s="405">
        <v>0</v>
      </c>
      <c r="K1344" s="405">
        <v>0</v>
      </c>
      <c r="L1344" s="405">
        <v>0</v>
      </c>
      <c r="M1344" s="405">
        <v>0</v>
      </c>
    </row>
    <row r="1345" spans="1:13">
      <c r="A1345" s="405" t="s">
        <v>11621</v>
      </c>
      <c r="B1345" s="405" t="s">
        <v>5065</v>
      </c>
      <c r="C1345" s="405" t="s">
        <v>37</v>
      </c>
      <c r="D1345" s="405" t="s">
        <v>5068</v>
      </c>
      <c r="E1345" s="405" t="s">
        <v>5069</v>
      </c>
      <c r="F1345" s="405">
        <v>0</v>
      </c>
      <c r="G1345" s="405">
        <v>0</v>
      </c>
      <c r="H1345" s="405">
        <v>0</v>
      </c>
      <c r="I1345" s="405">
        <v>0</v>
      </c>
      <c r="J1345" s="405">
        <v>0</v>
      </c>
      <c r="K1345" s="405">
        <v>0</v>
      </c>
      <c r="L1345" s="405">
        <v>0</v>
      </c>
      <c r="M1345" s="405">
        <v>0</v>
      </c>
    </row>
    <row r="1346" spans="1:13">
      <c r="A1346" s="405" t="s">
        <v>5082</v>
      </c>
      <c r="B1346" s="405" t="s">
        <v>4345</v>
      </c>
      <c r="C1346" s="405" t="s">
        <v>37</v>
      </c>
      <c r="D1346" s="405" t="s">
        <v>5085</v>
      </c>
      <c r="E1346" s="405" t="s">
        <v>5086</v>
      </c>
      <c r="F1346" s="405">
        <v>0</v>
      </c>
      <c r="G1346" s="405">
        <v>0</v>
      </c>
      <c r="H1346" s="405">
        <v>0</v>
      </c>
      <c r="I1346" s="405">
        <v>0</v>
      </c>
      <c r="J1346" s="405">
        <v>0</v>
      </c>
      <c r="K1346" s="405">
        <v>0</v>
      </c>
      <c r="L1346" s="405">
        <v>0</v>
      </c>
      <c r="M1346" s="405">
        <v>0</v>
      </c>
    </row>
    <row r="1347" spans="1:13">
      <c r="A1347" s="405" t="s">
        <v>11622</v>
      </c>
      <c r="B1347" s="405" t="s">
        <v>10495</v>
      </c>
      <c r="C1347" s="405" t="s">
        <v>37</v>
      </c>
      <c r="D1347" s="405" t="s">
        <v>11623</v>
      </c>
      <c r="E1347" s="405" t="s">
        <v>11624</v>
      </c>
      <c r="F1347" s="405">
        <v>0</v>
      </c>
      <c r="G1347" s="405">
        <v>0</v>
      </c>
      <c r="H1347" s="405">
        <v>0</v>
      </c>
      <c r="I1347" s="405">
        <v>0</v>
      </c>
      <c r="J1347" s="405">
        <v>0</v>
      </c>
      <c r="K1347" s="405">
        <v>0</v>
      </c>
      <c r="L1347" s="405">
        <v>0</v>
      </c>
      <c r="M1347" s="405">
        <v>0</v>
      </c>
    </row>
    <row r="1348" spans="1:13">
      <c r="A1348" s="405" t="s">
        <v>11625</v>
      </c>
      <c r="B1348" s="405" t="s">
        <v>10502</v>
      </c>
      <c r="C1348" s="405" t="s">
        <v>37</v>
      </c>
      <c r="D1348" s="405" t="s">
        <v>11626</v>
      </c>
      <c r="E1348" s="405" t="s">
        <v>11627</v>
      </c>
      <c r="F1348" s="405">
        <v>1</v>
      </c>
      <c r="G1348" s="405">
        <v>1</v>
      </c>
      <c r="H1348" s="405">
        <v>0</v>
      </c>
      <c r="I1348" s="405">
        <v>1</v>
      </c>
      <c r="J1348" s="405">
        <v>0</v>
      </c>
      <c r="K1348" s="405">
        <v>3</v>
      </c>
      <c r="L1348" s="405">
        <v>2</v>
      </c>
      <c r="M1348" s="405">
        <v>1</v>
      </c>
    </row>
    <row r="1349" spans="1:13">
      <c r="A1349" s="405" t="s">
        <v>11628</v>
      </c>
      <c r="B1349" s="405" t="s">
        <v>10502</v>
      </c>
      <c r="C1349" s="405" t="s">
        <v>37</v>
      </c>
      <c r="D1349" s="405" t="s">
        <v>11629</v>
      </c>
      <c r="F1349" s="405">
        <v>0</v>
      </c>
      <c r="G1349" s="405">
        <v>0</v>
      </c>
      <c r="H1349" s="405">
        <v>0</v>
      </c>
      <c r="I1349" s="405">
        <v>0</v>
      </c>
      <c r="J1349" s="405">
        <v>0</v>
      </c>
      <c r="K1349" s="405">
        <v>0</v>
      </c>
      <c r="L1349" s="405">
        <v>0</v>
      </c>
      <c r="M1349" s="405">
        <v>0</v>
      </c>
    </row>
    <row r="1350" spans="1:13">
      <c r="A1350" s="405" t="s">
        <v>11630</v>
      </c>
      <c r="B1350" s="405" t="s">
        <v>128</v>
      </c>
      <c r="C1350" s="405" t="s">
        <v>37</v>
      </c>
      <c r="D1350" s="405" t="s">
        <v>11631</v>
      </c>
      <c r="E1350" s="405" t="s">
        <v>11632</v>
      </c>
      <c r="F1350" s="405">
        <v>0</v>
      </c>
      <c r="G1350" s="405">
        <v>0</v>
      </c>
      <c r="H1350" s="405">
        <v>0</v>
      </c>
      <c r="I1350" s="405">
        <v>0</v>
      </c>
      <c r="J1350" s="405">
        <v>0</v>
      </c>
      <c r="K1350" s="405">
        <v>0</v>
      </c>
      <c r="L1350" s="405">
        <v>0</v>
      </c>
      <c r="M1350" s="405">
        <v>0</v>
      </c>
    </row>
    <row r="1351" spans="1:13">
      <c r="A1351" s="405" t="s">
        <v>11633</v>
      </c>
      <c r="B1351" s="405">
        <v>10.230700000000001</v>
      </c>
      <c r="C1351" s="405" t="s">
        <v>37</v>
      </c>
      <c r="F1351" s="405">
        <v>0</v>
      </c>
      <c r="G1351" s="405">
        <v>0</v>
      </c>
      <c r="H1351" s="405">
        <v>0</v>
      </c>
      <c r="I1351" s="405">
        <v>0</v>
      </c>
      <c r="J1351" s="405">
        <v>0</v>
      </c>
      <c r="K1351" s="405">
        <v>0</v>
      </c>
      <c r="L1351" s="405">
        <v>0</v>
      </c>
      <c r="M1351" s="405">
        <v>0</v>
      </c>
    </row>
    <row r="1352" spans="1:13">
      <c r="A1352" s="405" t="s">
        <v>7961</v>
      </c>
      <c r="B1352" s="405" t="s">
        <v>5131</v>
      </c>
      <c r="C1352" s="405" t="s">
        <v>37</v>
      </c>
      <c r="D1352" s="405" t="s">
        <v>7962</v>
      </c>
      <c r="F1352" s="405">
        <v>0</v>
      </c>
      <c r="G1352" s="405">
        <v>0</v>
      </c>
      <c r="H1352" s="405">
        <v>0</v>
      </c>
      <c r="I1352" s="405">
        <v>0</v>
      </c>
      <c r="J1352" s="405">
        <v>0</v>
      </c>
      <c r="K1352" s="405">
        <v>0</v>
      </c>
      <c r="L1352" s="405">
        <v>0</v>
      </c>
      <c r="M1352" s="405">
        <v>0</v>
      </c>
    </row>
    <row r="1353" spans="1:13">
      <c r="A1353" s="405" t="s">
        <v>11634</v>
      </c>
      <c r="B1353" s="405" t="s">
        <v>11635</v>
      </c>
      <c r="C1353" s="405" t="s">
        <v>37</v>
      </c>
      <c r="D1353" s="405" t="s">
        <v>11636</v>
      </c>
      <c r="F1353" s="405">
        <v>0</v>
      </c>
      <c r="G1353" s="405">
        <v>0</v>
      </c>
      <c r="H1353" s="405">
        <v>0</v>
      </c>
      <c r="I1353" s="405">
        <v>1</v>
      </c>
      <c r="J1353" s="405">
        <v>0</v>
      </c>
      <c r="K1353" s="405">
        <v>1</v>
      </c>
      <c r="L1353" s="405">
        <v>1</v>
      </c>
      <c r="M1353" s="405">
        <v>0</v>
      </c>
    </row>
    <row r="1354" spans="1:13">
      <c r="A1354" s="405" t="s">
        <v>5087</v>
      </c>
      <c r="B1354" s="405" t="s">
        <v>8679</v>
      </c>
      <c r="C1354" s="405" t="s">
        <v>37</v>
      </c>
      <c r="D1354" s="405" t="s">
        <v>5091</v>
      </c>
      <c r="F1354" s="405">
        <v>0</v>
      </c>
      <c r="G1354" s="405">
        <v>0</v>
      </c>
      <c r="H1354" s="405">
        <v>0</v>
      </c>
      <c r="I1354" s="405">
        <v>0</v>
      </c>
      <c r="J1354" s="405">
        <v>0</v>
      </c>
      <c r="K1354" s="405">
        <v>0</v>
      </c>
      <c r="L1354" s="405">
        <v>0</v>
      </c>
      <c r="M1354" s="405">
        <v>0</v>
      </c>
    </row>
    <row r="1355" spans="1:13">
      <c r="A1355" s="405" t="s">
        <v>11637</v>
      </c>
      <c r="B1355" s="405" t="s">
        <v>10236</v>
      </c>
      <c r="C1355" s="405" t="s">
        <v>37</v>
      </c>
      <c r="D1355" s="405" t="s">
        <v>11638</v>
      </c>
      <c r="F1355" s="405">
        <v>0</v>
      </c>
      <c r="G1355" s="405">
        <v>0</v>
      </c>
      <c r="H1355" s="405">
        <v>0</v>
      </c>
      <c r="I1355" s="405">
        <v>0</v>
      </c>
      <c r="J1355" s="405">
        <v>0</v>
      </c>
      <c r="K1355" s="405">
        <v>0</v>
      </c>
      <c r="L1355" s="405">
        <v>0</v>
      </c>
      <c r="M1355" s="405">
        <v>0</v>
      </c>
    </row>
    <row r="1356" spans="1:13">
      <c r="A1356" s="405" t="s">
        <v>11639</v>
      </c>
      <c r="B1356" s="405" t="s">
        <v>8647</v>
      </c>
      <c r="C1356" s="405" t="s">
        <v>37</v>
      </c>
      <c r="D1356" s="405" t="s">
        <v>11640</v>
      </c>
      <c r="E1356" s="405" t="s">
        <v>11641</v>
      </c>
      <c r="F1356" s="405">
        <v>0</v>
      </c>
      <c r="G1356" s="405">
        <v>0</v>
      </c>
      <c r="H1356" s="405">
        <v>0</v>
      </c>
      <c r="I1356" s="405">
        <v>0</v>
      </c>
      <c r="J1356" s="405">
        <v>0</v>
      </c>
      <c r="K1356" s="405">
        <v>0</v>
      </c>
      <c r="L1356" s="405">
        <v>0</v>
      </c>
      <c r="M1356" s="405">
        <v>0</v>
      </c>
    </row>
    <row r="1357" spans="1:13">
      <c r="A1357" s="405" t="s">
        <v>11642</v>
      </c>
      <c r="B1357" s="405" t="s">
        <v>10502</v>
      </c>
      <c r="C1357" s="405" t="s">
        <v>37</v>
      </c>
      <c r="D1357" s="405" t="s">
        <v>11643</v>
      </c>
      <c r="E1357" s="405" t="s">
        <v>11644</v>
      </c>
      <c r="F1357" s="405">
        <v>0</v>
      </c>
      <c r="G1357" s="405">
        <v>0</v>
      </c>
      <c r="H1357" s="405">
        <v>0</v>
      </c>
      <c r="I1357" s="405">
        <v>1</v>
      </c>
      <c r="J1357" s="405">
        <v>5</v>
      </c>
      <c r="K1357" s="405">
        <v>6</v>
      </c>
      <c r="L1357" s="405">
        <v>6</v>
      </c>
      <c r="M1357" s="405">
        <v>0</v>
      </c>
    </row>
    <row r="1358" spans="1:13">
      <c r="A1358" s="405" t="s">
        <v>7964</v>
      </c>
      <c r="B1358" s="405" t="s">
        <v>7183</v>
      </c>
      <c r="C1358" s="405" t="s">
        <v>37</v>
      </c>
      <c r="D1358" s="405" t="s">
        <v>7965</v>
      </c>
      <c r="E1358" s="405" t="s">
        <v>7966</v>
      </c>
      <c r="F1358" s="405">
        <v>0</v>
      </c>
      <c r="G1358" s="405">
        <v>0</v>
      </c>
      <c r="H1358" s="405">
        <v>0</v>
      </c>
      <c r="I1358" s="405">
        <v>0</v>
      </c>
      <c r="J1358" s="405">
        <v>0</v>
      </c>
      <c r="K1358" s="405">
        <v>0</v>
      </c>
      <c r="L1358" s="405">
        <v>0</v>
      </c>
      <c r="M1358" s="405">
        <v>0</v>
      </c>
    </row>
    <row r="1359" spans="1:13">
      <c r="A1359" s="405" t="s">
        <v>11645</v>
      </c>
      <c r="B1359" s="405" t="s">
        <v>11646</v>
      </c>
      <c r="C1359" s="405" t="s">
        <v>37</v>
      </c>
      <c r="D1359" s="405" t="s">
        <v>11647</v>
      </c>
      <c r="F1359" s="405">
        <v>0</v>
      </c>
      <c r="G1359" s="405">
        <v>0</v>
      </c>
      <c r="H1359" s="405">
        <v>0</v>
      </c>
      <c r="I1359" s="405">
        <v>0</v>
      </c>
      <c r="J1359" s="405">
        <v>0</v>
      </c>
      <c r="K1359" s="405">
        <v>0</v>
      </c>
      <c r="L1359" s="405">
        <v>0</v>
      </c>
      <c r="M1359" s="405">
        <v>0</v>
      </c>
    </row>
    <row r="1360" spans="1:13">
      <c r="A1360" s="405" t="s">
        <v>7967</v>
      </c>
      <c r="B1360" s="405" t="s">
        <v>4958</v>
      </c>
      <c r="C1360" s="405" t="s">
        <v>37</v>
      </c>
      <c r="D1360" s="405" t="s">
        <v>7968</v>
      </c>
      <c r="E1360" s="405" t="s">
        <v>7969</v>
      </c>
      <c r="F1360" s="405">
        <v>0</v>
      </c>
      <c r="G1360" s="405">
        <v>0</v>
      </c>
      <c r="H1360" s="405">
        <v>0</v>
      </c>
      <c r="I1360" s="405">
        <v>0</v>
      </c>
      <c r="J1360" s="405">
        <v>0</v>
      </c>
      <c r="K1360" s="405">
        <v>0</v>
      </c>
      <c r="L1360" s="405">
        <v>0</v>
      </c>
      <c r="M1360" s="405">
        <v>0</v>
      </c>
    </row>
    <row r="1361" spans="1:13">
      <c r="A1361" s="405" t="s">
        <v>11648</v>
      </c>
      <c r="B1361" s="405" t="s">
        <v>11649</v>
      </c>
      <c r="C1361" s="405" t="s">
        <v>37</v>
      </c>
      <c r="D1361" s="405" t="s">
        <v>11650</v>
      </c>
      <c r="E1361" s="405" t="s">
        <v>11651</v>
      </c>
      <c r="F1361" s="405">
        <v>0</v>
      </c>
      <c r="G1361" s="405">
        <v>0</v>
      </c>
      <c r="H1361" s="405">
        <v>0</v>
      </c>
      <c r="I1361" s="405">
        <v>11</v>
      </c>
      <c r="J1361" s="405">
        <v>0</v>
      </c>
      <c r="K1361" s="405">
        <v>11</v>
      </c>
      <c r="L1361" s="405">
        <v>6</v>
      </c>
      <c r="M1361" s="405">
        <v>5</v>
      </c>
    </row>
    <row r="1362" spans="1:13">
      <c r="A1362" s="405" t="s">
        <v>11652</v>
      </c>
      <c r="B1362" s="405" t="s">
        <v>11653</v>
      </c>
      <c r="C1362" s="405" t="s">
        <v>37</v>
      </c>
      <c r="D1362" s="405" t="s">
        <v>11654</v>
      </c>
      <c r="F1362" s="405">
        <v>0</v>
      </c>
      <c r="G1362" s="405">
        <v>0</v>
      </c>
      <c r="H1362" s="405">
        <v>0</v>
      </c>
      <c r="I1362" s="405">
        <v>0</v>
      </c>
      <c r="J1362" s="405">
        <v>0</v>
      </c>
      <c r="K1362" s="405">
        <v>0</v>
      </c>
      <c r="L1362" s="405">
        <v>0</v>
      </c>
      <c r="M1362" s="405">
        <v>0</v>
      </c>
    </row>
    <row r="1363" spans="1:13">
      <c r="A1363" s="405" t="s">
        <v>11655</v>
      </c>
      <c r="B1363" s="405" t="s">
        <v>11656</v>
      </c>
      <c r="C1363" s="405" t="s">
        <v>37</v>
      </c>
      <c r="D1363" s="405" t="s">
        <v>11657</v>
      </c>
      <c r="F1363" s="405">
        <v>0</v>
      </c>
      <c r="G1363" s="405">
        <v>0</v>
      </c>
      <c r="H1363" s="405">
        <v>9</v>
      </c>
      <c r="I1363" s="405">
        <v>1</v>
      </c>
      <c r="J1363" s="405">
        <v>0</v>
      </c>
      <c r="K1363" s="405">
        <v>10</v>
      </c>
      <c r="L1363" s="405">
        <v>9</v>
      </c>
      <c r="M1363" s="405">
        <v>1</v>
      </c>
    </row>
    <row r="1364" spans="1:13">
      <c r="A1364" s="405" t="s">
        <v>11658</v>
      </c>
      <c r="B1364" s="405" t="s">
        <v>11659</v>
      </c>
      <c r="C1364" s="405" t="s">
        <v>37</v>
      </c>
      <c r="D1364" s="405" t="s">
        <v>11660</v>
      </c>
      <c r="F1364" s="405">
        <v>0</v>
      </c>
      <c r="G1364" s="405">
        <v>0</v>
      </c>
      <c r="H1364" s="405">
        <v>0</v>
      </c>
      <c r="I1364" s="405">
        <v>0</v>
      </c>
      <c r="J1364" s="405">
        <v>0</v>
      </c>
      <c r="K1364" s="405">
        <v>0</v>
      </c>
      <c r="L1364" s="405">
        <v>0</v>
      </c>
      <c r="M1364" s="405">
        <v>0</v>
      </c>
    </row>
    <row r="1365" spans="1:13">
      <c r="A1365" s="405" t="s">
        <v>11661</v>
      </c>
      <c r="B1365" s="405" t="s">
        <v>11662</v>
      </c>
      <c r="C1365" s="405" t="s">
        <v>37</v>
      </c>
      <c r="D1365" s="405" t="s">
        <v>11663</v>
      </c>
      <c r="F1365" s="405">
        <v>0</v>
      </c>
      <c r="G1365" s="405">
        <v>0</v>
      </c>
      <c r="H1365" s="405">
        <v>0</v>
      </c>
      <c r="I1365" s="405">
        <v>0</v>
      </c>
      <c r="J1365" s="405">
        <v>0</v>
      </c>
      <c r="K1365" s="405">
        <v>0</v>
      </c>
      <c r="L1365" s="405">
        <v>0</v>
      </c>
      <c r="M1365" s="405">
        <v>0</v>
      </c>
    </row>
    <row r="1366" spans="1:13">
      <c r="A1366" s="405" t="s">
        <v>11664</v>
      </c>
      <c r="B1366" s="405" t="s">
        <v>11665</v>
      </c>
      <c r="C1366" s="405" t="s">
        <v>37</v>
      </c>
      <c r="D1366" s="405" t="s">
        <v>11666</v>
      </c>
      <c r="F1366" s="405">
        <v>0</v>
      </c>
      <c r="G1366" s="405">
        <v>0</v>
      </c>
      <c r="H1366" s="405">
        <v>0</v>
      </c>
      <c r="I1366" s="405">
        <v>1</v>
      </c>
      <c r="J1366" s="405">
        <v>0</v>
      </c>
      <c r="K1366" s="405">
        <v>1</v>
      </c>
      <c r="L1366" s="405">
        <v>1</v>
      </c>
      <c r="M1366" s="405">
        <v>0</v>
      </c>
    </row>
    <row r="1367" spans="1:13">
      <c r="A1367" s="405" t="s">
        <v>11667</v>
      </c>
      <c r="B1367" s="405" t="s">
        <v>9253</v>
      </c>
      <c r="C1367" s="405" t="s">
        <v>37</v>
      </c>
      <c r="D1367" s="405" t="s">
        <v>11668</v>
      </c>
      <c r="F1367" s="405">
        <v>0</v>
      </c>
      <c r="G1367" s="405">
        <v>0</v>
      </c>
      <c r="H1367" s="405">
        <v>0</v>
      </c>
      <c r="I1367" s="405">
        <v>0</v>
      </c>
      <c r="J1367" s="405">
        <v>0</v>
      </c>
      <c r="K1367" s="405">
        <v>0</v>
      </c>
      <c r="L1367" s="405">
        <v>0</v>
      </c>
      <c r="M1367" s="405">
        <v>0</v>
      </c>
    </row>
    <row r="1368" spans="1:13">
      <c r="A1368" s="405" t="s">
        <v>11669</v>
      </c>
      <c r="B1368" s="405" t="s">
        <v>11665</v>
      </c>
      <c r="C1368" s="405" t="s">
        <v>37</v>
      </c>
      <c r="D1368" s="405" t="s">
        <v>11670</v>
      </c>
      <c r="F1368" s="405">
        <v>0</v>
      </c>
      <c r="G1368" s="405">
        <v>0</v>
      </c>
      <c r="H1368" s="405">
        <v>0</v>
      </c>
      <c r="I1368" s="405">
        <v>0</v>
      </c>
      <c r="J1368" s="405">
        <v>0</v>
      </c>
      <c r="K1368" s="405">
        <v>0</v>
      </c>
      <c r="L1368" s="405">
        <v>0</v>
      </c>
      <c r="M1368" s="405">
        <v>0</v>
      </c>
    </row>
    <row r="1369" spans="1:13">
      <c r="A1369" s="405" t="s">
        <v>11671</v>
      </c>
      <c r="B1369" s="405" t="s">
        <v>8817</v>
      </c>
      <c r="C1369" s="405" t="s">
        <v>37</v>
      </c>
      <c r="D1369" s="405" t="s">
        <v>11672</v>
      </c>
      <c r="E1369" s="405" t="s">
        <v>11673</v>
      </c>
      <c r="F1369" s="405">
        <v>0</v>
      </c>
      <c r="G1369" s="405">
        <v>0</v>
      </c>
      <c r="H1369" s="405">
        <v>0</v>
      </c>
      <c r="I1369" s="405">
        <v>0</v>
      </c>
      <c r="J1369" s="405">
        <v>0</v>
      </c>
      <c r="K1369" s="405">
        <v>0</v>
      </c>
      <c r="L1369" s="405">
        <v>0</v>
      </c>
      <c r="M1369" s="405">
        <v>0</v>
      </c>
    </row>
    <row r="1370" spans="1:13">
      <c r="A1370" s="405" t="s">
        <v>11674</v>
      </c>
      <c r="B1370" s="405" t="s">
        <v>5275</v>
      </c>
      <c r="C1370" s="405" t="s">
        <v>37</v>
      </c>
      <c r="D1370" s="405" t="s">
        <v>11675</v>
      </c>
      <c r="E1370" s="405" t="s">
        <v>11676</v>
      </c>
      <c r="F1370" s="405">
        <v>0</v>
      </c>
      <c r="G1370" s="405">
        <v>1</v>
      </c>
      <c r="H1370" s="405">
        <v>0</v>
      </c>
      <c r="I1370" s="405">
        <v>0</v>
      </c>
      <c r="J1370" s="405">
        <v>0</v>
      </c>
      <c r="K1370" s="405">
        <v>1</v>
      </c>
      <c r="L1370" s="405">
        <v>1</v>
      </c>
      <c r="M1370" s="405">
        <v>0</v>
      </c>
    </row>
    <row r="1371" spans="1:13">
      <c r="A1371" s="405" t="s">
        <v>11677</v>
      </c>
      <c r="B1371" s="405" t="s">
        <v>10502</v>
      </c>
      <c r="C1371" s="405" t="s">
        <v>37</v>
      </c>
      <c r="D1371" s="405" t="s">
        <v>11678</v>
      </c>
      <c r="E1371" s="405" t="s">
        <v>11679</v>
      </c>
      <c r="F1371" s="405">
        <v>0</v>
      </c>
      <c r="G1371" s="405">
        <v>0</v>
      </c>
      <c r="H1371" s="405">
        <v>0</v>
      </c>
      <c r="I1371" s="405">
        <v>0</v>
      </c>
      <c r="J1371" s="405">
        <v>0</v>
      </c>
      <c r="K1371" s="405">
        <v>0</v>
      </c>
      <c r="L1371" s="405">
        <v>0</v>
      </c>
      <c r="M1371" s="405">
        <v>0</v>
      </c>
    </row>
    <row r="1372" spans="1:13">
      <c r="A1372" s="405" t="s">
        <v>11680</v>
      </c>
      <c r="B1372" s="405" t="s">
        <v>10810</v>
      </c>
      <c r="C1372" s="405" t="s">
        <v>37</v>
      </c>
      <c r="D1372" s="405" t="s">
        <v>11681</v>
      </c>
      <c r="F1372" s="405">
        <v>0</v>
      </c>
      <c r="G1372" s="405">
        <v>0</v>
      </c>
      <c r="H1372" s="405">
        <v>0</v>
      </c>
      <c r="I1372" s="405">
        <v>0</v>
      </c>
      <c r="J1372" s="405">
        <v>0</v>
      </c>
      <c r="K1372" s="405">
        <v>0</v>
      </c>
      <c r="L1372" s="405">
        <v>0</v>
      </c>
      <c r="M1372" s="405">
        <v>0</v>
      </c>
    </row>
    <row r="1373" spans="1:13">
      <c r="A1373" s="405" t="s">
        <v>11682</v>
      </c>
      <c r="B1373" s="405" t="s">
        <v>10810</v>
      </c>
      <c r="C1373" s="405" t="s">
        <v>37</v>
      </c>
      <c r="E1373" s="405" t="s">
        <v>11683</v>
      </c>
      <c r="F1373" s="405">
        <v>0</v>
      </c>
      <c r="G1373" s="405">
        <v>0</v>
      </c>
      <c r="H1373" s="405">
        <v>0</v>
      </c>
      <c r="I1373" s="405">
        <v>0</v>
      </c>
      <c r="J1373" s="405">
        <v>0</v>
      </c>
      <c r="K1373" s="405">
        <v>0</v>
      </c>
      <c r="L1373" s="405">
        <v>0</v>
      </c>
      <c r="M1373" s="405">
        <v>0</v>
      </c>
    </row>
    <row r="1374" spans="1:13">
      <c r="A1374" s="405" t="s">
        <v>11684</v>
      </c>
      <c r="B1374" s="405" t="s">
        <v>10810</v>
      </c>
      <c r="C1374" s="405" t="s">
        <v>37</v>
      </c>
      <c r="D1374" s="405" t="s">
        <v>11685</v>
      </c>
      <c r="F1374" s="405">
        <v>0</v>
      </c>
      <c r="G1374" s="405">
        <v>0</v>
      </c>
      <c r="H1374" s="405">
        <v>0</v>
      </c>
      <c r="I1374" s="405">
        <v>0</v>
      </c>
      <c r="J1374" s="405">
        <v>0</v>
      </c>
      <c r="K1374" s="405">
        <v>0</v>
      </c>
      <c r="L1374" s="405">
        <v>0</v>
      </c>
      <c r="M1374" s="405">
        <v>0</v>
      </c>
    </row>
    <row r="1375" spans="1:13">
      <c r="A1375" s="405" t="s">
        <v>11686</v>
      </c>
      <c r="B1375" s="405" t="s">
        <v>8817</v>
      </c>
      <c r="C1375" s="405" t="s">
        <v>37</v>
      </c>
      <c r="D1375" s="405" t="s">
        <v>11687</v>
      </c>
      <c r="E1375" s="405" t="s">
        <v>11688</v>
      </c>
      <c r="F1375" s="405">
        <v>2</v>
      </c>
      <c r="G1375" s="405">
        <v>0</v>
      </c>
      <c r="H1375" s="405">
        <v>0</v>
      </c>
      <c r="I1375" s="405">
        <v>0</v>
      </c>
      <c r="J1375" s="405">
        <v>0</v>
      </c>
      <c r="K1375" s="405">
        <v>2</v>
      </c>
      <c r="L1375" s="405">
        <v>0</v>
      </c>
      <c r="M1375" s="405">
        <v>2</v>
      </c>
    </row>
    <row r="1376" spans="1:13">
      <c r="A1376" s="405" t="s">
        <v>11689</v>
      </c>
      <c r="B1376" s="405" t="s">
        <v>11690</v>
      </c>
      <c r="C1376" s="405" t="s">
        <v>37</v>
      </c>
      <c r="D1376" s="405" t="s">
        <v>11691</v>
      </c>
      <c r="F1376" s="405">
        <v>0</v>
      </c>
      <c r="G1376" s="405">
        <v>0</v>
      </c>
      <c r="H1376" s="405">
        <v>0</v>
      </c>
      <c r="I1376" s="405">
        <v>0</v>
      </c>
      <c r="J1376" s="405">
        <v>0</v>
      </c>
      <c r="K1376" s="405">
        <v>0</v>
      </c>
      <c r="L1376" s="405">
        <v>0</v>
      </c>
      <c r="M1376" s="405">
        <v>0</v>
      </c>
    </row>
    <row r="1377" spans="1:13">
      <c r="A1377" s="405" t="s">
        <v>11692</v>
      </c>
      <c r="B1377" s="405" t="s">
        <v>11391</v>
      </c>
      <c r="C1377" s="405" t="s">
        <v>37</v>
      </c>
      <c r="D1377" s="405" t="s">
        <v>11693</v>
      </c>
      <c r="F1377" s="405">
        <v>0</v>
      </c>
      <c r="G1377" s="405">
        <v>1</v>
      </c>
      <c r="H1377" s="405">
        <v>3</v>
      </c>
      <c r="I1377" s="405">
        <v>0</v>
      </c>
      <c r="J1377" s="405">
        <v>2</v>
      </c>
      <c r="K1377" s="405">
        <v>6</v>
      </c>
      <c r="L1377" s="405">
        <v>5</v>
      </c>
      <c r="M1377" s="405">
        <v>1</v>
      </c>
    </row>
    <row r="1378" spans="1:13">
      <c r="A1378" s="405" t="s">
        <v>2336</v>
      </c>
      <c r="B1378" s="405" t="s">
        <v>3971</v>
      </c>
      <c r="C1378" s="405" t="s">
        <v>37</v>
      </c>
      <c r="D1378" s="405" t="s">
        <v>2337</v>
      </c>
      <c r="E1378" s="405" t="s">
        <v>2338</v>
      </c>
      <c r="F1378" s="405">
        <v>0</v>
      </c>
      <c r="G1378" s="405">
        <v>0</v>
      </c>
      <c r="H1378" s="405">
        <v>0</v>
      </c>
      <c r="I1378" s="405">
        <v>0</v>
      </c>
      <c r="J1378" s="405">
        <v>0</v>
      </c>
      <c r="K1378" s="405">
        <v>0</v>
      </c>
      <c r="L1378" s="405">
        <v>0</v>
      </c>
      <c r="M1378" s="405">
        <v>0</v>
      </c>
    </row>
    <row r="1379" spans="1:13">
      <c r="A1379" s="405" t="s">
        <v>11694</v>
      </c>
      <c r="B1379" s="405" t="s">
        <v>11695</v>
      </c>
      <c r="C1379" s="405" t="s">
        <v>37</v>
      </c>
      <c r="D1379" s="405" t="s">
        <v>11696</v>
      </c>
      <c r="F1379" s="405">
        <v>0</v>
      </c>
      <c r="G1379" s="405">
        <v>0</v>
      </c>
      <c r="H1379" s="405">
        <v>0</v>
      </c>
      <c r="I1379" s="405">
        <v>0</v>
      </c>
      <c r="J1379" s="405">
        <v>0</v>
      </c>
      <c r="K1379" s="405">
        <v>0</v>
      </c>
      <c r="L1379" s="405">
        <v>0</v>
      </c>
      <c r="M1379" s="405">
        <v>0</v>
      </c>
    </row>
    <row r="1380" spans="1:13">
      <c r="A1380" s="405" t="s">
        <v>5458</v>
      </c>
      <c r="B1380" s="405" t="s">
        <v>128</v>
      </c>
      <c r="C1380" s="405" t="s">
        <v>37</v>
      </c>
      <c r="D1380" s="405" t="s">
        <v>5461</v>
      </c>
      <c r="E1380" s="405" t="s">
        <v>5462</v>
      </c>
      <c r="F1380" s="405">
        <v>2</v>
      </c>
      <c r="G1380" s="405">
        <v>5</v>
      </c>
      <c r="H1380" s="405">
        <v>1</v>
      </c>
      <c r="I1380" s="405">
        <v>0</v>
      </c>
      <c r="J1380" s="405">
        <v>2</v>
      </c>
      <c r="K1380" s="405">
        <v>10</v>
      </c>
      <c r="L1380" s="405">
        <v>8</v>
      </c>
      <c r="M1380" s="405">
        <v>2</v>
      </c>
    </row>
    <row r="1381" spans="1:13">
      <c r="A1381" s="405" t="s">
        <v>11697</v>
      </c>
      <c r="B1381" s="405" t="s">
        <v>8791</v>
      </c>
      <c r="C1381" s="405" t="s">
        <v>37</v>
      </c>
      <c r="D1381" s="405" t="s">
        <v>11698</v>
      </c>
      <c r="F1381" s="405">
        <v>1</v>
      </c>
      <c r="G1381" s="405">
        <v>2</v>
      </c>
      <c r="H1381" s="405">
        <v>2</v>
      </c>
      <c r="I1381" s="405">
        <v>3</v>
      </c>
      <c r="J1381" s="405">
        <v>2</v>
      </c>
      <c r="K1381" s="405">
        <v>10</v>
      </c>
      <c r="L1381" s="405">
        <v>9</v>
      </c>
      <c r="M1381" s="405">
        <v>1</v>
      </c>
    </row>
    <row r="1382" spans="1:13">
      <c r="A1382" s="405" t="s">
        <v>7976</v>
      </c>
      <c r="B1382" s="405" t="s">
        <v>7183</v>
      </c>
      <c r="C1382" s="405" t="s">
        <v>37</v>
      </c>
      <c r="D1382" s="405" t="s">
        <v>7977</v>
      </c>
      <c r="E1382" s="405" t="s">
        <v>7978</v>
      </c>
      <c r="F1382" s="405">
        <v>0</v>
      </c>
      <c r="G1382" s="405">
        <v>0</v>
      </c>
      <c r="H1382" s="405">
        <v>0</v>
      </c>
      <c r="I1382" s="405">
        <v>0</v>
      </c>
      <c r="J1382" s="405">
        <v>0</v>
      </c>
      <c r="K1382" s="405">
        <v>0</v>
      </c>
      <c r="L1382" s="405">
        <v>0</v>
      </c>
      <c r="M1382" s="405">
        <v>0</v>
      </c>
    </row>
    <row r="1383" spans="1:13">
      <c r="A1383" s="405" t="s">
        <v>11699</v>
      </c>
      <c r="B1383" s="405" t="s">
        <v>9062</v>
      </c>
      <c r="C1383" s="405" t="s">
        <v>37</v>
      </c>
      <c r="D1383" s="405" t="s">
        <v>11700</v>
      </c>
      <c r="F1383" s="405">
        <v>0</v>
      </c>
      <c r="G1383" s="405">
        <v>0</v>
      </c>
      <c r="H1383" s="405">
        <v>0</v>
      </c>
      <c r="I1383" s="405">
        <v>0</v>
      </c>
      <c r="J1383" s="405">
        <v>0</v>
      </c>
      <c r="K1383" s="405">
        <v>0</v>
      </c>
      <c r="L1383" s="405">
        <v>0</v>
      </c>
      <c r="M1383" s="405">
        <v>0</v>
      </c>
    </row>
    <row r="1384" spans="1:13">
      <c r="A1384" s="405" t="s">
        <v>11701</v>
      </c>
      <c r="B1384" s="405" t="s">
        <v>11702</v>
      </c>
      <c r="C1384" s="405" t="s">
        <v>37</v>
      </c>
      <c r="D1384" s="405" t="s">
        <v>11703</v>
      </c>
      <c r="F1384" s="405">
        <v>0</v>
      </c>
      <c r="G1384" s="405">
        <v>0</v>
      </c>
      <c r="H1384" s="405">
        <v>0</v>
      </c>
      <c r="I1384" s="405">
        <v>0</v>
      </c>
      <c r="J1384" s="405">
        <v>0</v>
      </c>
      <c r="K1384" s="405">
        <v>0</v>
      </c>
      <c r="L1384" s="405">
        <v>0</v>
      </c>
      <c r="M1384" s="405">
        <v>0</v>
      </c>
    </row>
    <row r="1385" spans="1:13">
      <c r="A1385" s="405" t="s">
        <v>11704</v>
      </c>
      <c r="B1385" s="405" t="s">
        <v>9210</v>
      </c>
      <c r="C1385" s="405" t="s">
        <v>37</v>
      </c>
      <c r="D1385" s="405" t="s">
        <v>11705</v>
      </c>
      <c r="F1385" s="405">
        <v>0</v>
      </c>
      <c r="G1385" s="405">
        <v>0</v>
      </c>
      <c r="H1385" s="405">
        <v>0</v>
      </c>
      <c r="I1385" s="405">
        <v>0</v>
      </c>
      <c r="J1385" s="405">
        <v>0</v>
      </c>
      <c r="K1385" s="405">
        <v>0</v>
      </c>
      <c r="L1385" s="405">
        <v>0</v>
      </c>
      <c r="M1385" s="405">
        <v>0</v>
      </c>
    </row>
    <row r="1386" spans="1:13">
      <c r="A1386" s="405" t="s">
        <v>11706</v>
      </c>
      <c r="B1386" s="405" t="s">
        <v>11707</v>
      </c>
      <c r="C1386" s="405" t="s">
        <v>37</v>
      </c>
      <c r="D1386" s="405" t="s">
        <v>11708</v>
      </c>
      <c r="F1386" s="405">
        <v>0</v>
      </c>
      <c r="G1386" s="405">
        <v>0</v>
      </c>
      <c r="H1386" s="405">
        <v>0</v>
      </c>
      <c r="I1386" s="405">
        <v>0</v>
      </c>
      <c r="J1386" s="405">
        <v>0</v>
      </c>
      <c r="K1386" s="405">
        <v>0</v>
      </c>
      <c r="L1386" s="405">
        <v>0</v>
      </c>
      <c r="M1386" s="405">
        <v>0</v>
      </c>
    </row>
    <row r="1387" spans="1:13">
      <c r="A1387" s="405" t="s">
        <v>11709</v>
      </c>
      <c r="B1387" s="405" t="s">
        <v>4113</v>
      </c>
      <c r="C1387" s="405" t="s">
        <v>37</v>
      </c>
      <c r="D1387" s="405" t="s">
        <v>7980</v>
      </c>
      <c r="E1387" s="405" t="s">
        <v>2514</v>
      </c>
      <c r="F1387" s="405">
        <v>0</v>
      </c>
      <c r="G1387" s="405">
        <v>0</v>
      </c>
      <c r="H1387" s="405">
        <v>2</v>
      </c>
      <c r="I1387" s="405">
        <v>14</v>
      </c>
      <c r="J1387" s="405">
        <v>1</v>
      </c>
      <c r="K1387" s="405">
        <v>17</v>
      </c>
      <c r="L1387" s="405">
        <v>13</v>
      </c>
      <c r="M1387" s="405">
        <v>4</v>
      </c>
    </row>
    <row r="1388" spans="1:13">
      <c r="A1388" s="405" t="s">
        <v>11710</v>
      </c>
      <c r="B1388" s="405" t="s">
        <v>4409</v>
      </c>
      <c r="C1388" s="405" t="s">
        <v>37</v>
      </c>
      <c r="D1388" s="405" t="s">
        <v>11711</v>
      </c>
      <c r="F1388" s="405">
        <v>0</v>
      </c>
      <c r="G1388" s="405">
        <v>0</v>
      </c>
      <c r="H1388" s="405">
        <v>0</v>
      </c>
      <c r="I1388" s="405">
        <v>0</v>
      </c>
      <c r="J1388" s="405">
        <v>0</v>
      </c>
      <c r="K1388" s="405">
        <v>0</v>
      </c>
      <c r="L1388" s="405">
        <v>0</v>
      </c>
      <c r="M1388" s="405">
        <v>0</v>
      </c>
    </row>
    <row r="1389" spans="1:13">
      <c r="A1389" s="405" t="s">
        <v>11712</v>
      </c>
      <c r="B1389" s="405" t="s">
        <v>6664</v>
      </c>
      <c r="C1389" s="405" t="s">
        <v>37</v>
      </c>
      <c r="D1389" s="405" t="s">
        <v>11713</v>
      </c>
      <c r="E1389" s="405" t="s">
        <v>11714</v>
      </c>
      <c r="F1389" s="405">
        <v>0</v>
      </c>
      <c r="G1389" s="405">
        <v>0</v>
      </c>
      <c r="H1389" s="405">
        <v>0</v>
      </c>
      <c r="I1389" s="405">
        <v>0</v>
      </c>
      <c r="J1389" s="405">
        <v>0</v>
      </c>
      <c r="K1389" s="405">
        <v>0</v>
      </c>
      <c r="L1389" s="405">
        <v>0</v>
      </c>
      <c r="M1389" s="405">
        <v>0</v>
      </c>
    </row>
    <row r="1390" spans="1:13">
      <c r="A1390" s="405" t="s">
        <v>11715</v>
      </c>
      <c r="B1390" s="405" t="s">
        <v>11716</v>
      </c>
      <c r="C1390" s="405" t="s">
        <v>37</v>
      </c>
      <c r="D1390" s="405" t="s">
        <v>11717</v>
      </c>
      <c r="F1390" s="405">
        <v>0</v>
      </c>
      <c r="G1390" s="405">
        <v>0</v>
      </c>
      <c r="H1390" s="405">
        <v>0</v>
      </c>
      <c r="I1390" s="405">
        <v>0</v>
      </c>
      <c r="J1390" s="405">
        <v>0</v>
      </c>
      <c r="K1390" s="405">
        <v>0</v>
      </c>
      <c r="L1390" s="405">
        <v>0</v>
      </c>
      <c r="M1390" s="405">
        <v>0</v>
      </c>
    </row>
    <row r="1391" spans="1:13">
      <c r="A1391" s="405" t="s">
        <v>11718</v>
      </c>
      <c r="B1391" s="405" t="s">
        <v>11716</v>
      </c>
      <c r="C1391" s="405" t="s">
        <v>37</v>
      </c>
      <c r="D1391" s="405" t="s">
        <v>11719</v>
      </c>
      <c r="F1391" s="405">
        <v>0</v>
      </c>
      <c r="G1391" s="405">
        <v>0</v>
      </c>
      <c r="H1391" s="405">
        <v>0</v>
      </c>
      <c r="I1391" s="405">
        <v>0</v>
      </c>
      <c r="J1391" s="405">
        <v>0</v>
      </c>
      <c r="K1391" s="405">
        <v>0</v>
      </c>
      <c r="L1391" s="405">
        <v>0</v>
      </c>
      <c r="M1391" s="405">
        <v>0</v>
      </c>
    </row>
    <row r="1392" spans="1:13">
      <c r="A1392" s="405" t="s">
        <v>11720</v>
      </c>
      <c r="B1392" s="405" t="s">
        <v>9381</v>
      </c>
      <c r="C1392" s="405" t="s">
        <v>37</v>
      </c>
      <c r="D1392" s="405" t="s">
        <v>11721</v>
      </c>
      <c r="F1392" s="405">
        <v>0</v>
      </c>
      <c r="G1392" s="405">
        <v>0</v>
      </c>
      <c r="H1392" s="405">
        <v>0</v>
      </c>
      <c r="I1392" s="405">
        <v>0</v>
      </c>
      <c r="J1392" s="405">
        <v>0</v>
      </c>
      <c r="K1392" s="405">
        <v>0</v>
      </c>
      <c r="L1392" s="405">
        <v>0</v>
      </c>
      <c r="M1392" s="405">
        <v>0</v>
      </c>
    </row>
    <row r="1393" spans="1:13">
      <c r="A1393" s="405" t="s">
        <v>11722</v>
      </c>
      <c r="B1393" s="405" t="s">
        <v>8717</v>
      </c>
      <c r="C1393" s="405" t="s">
        <v>37</v>
      </c>
      <c r="D1393" s="405" t="s">
        <v>11723</v>
      </c>
      <c r="F1393" s="405">
        <v>0</v>
      </c>
      <c r="G1393" s="405">
        <v>0</v>
      </c>
      <c r="H1393" s="405">
        <v>0</v>
      </c>
      <c r="I1393" s="405">
        <v>0</v>
      </c>
      <c r="J1393" s="405">
        <v>0</v>
      </c>
      <c r="K1393" s="405">
        <v>0</v>
      </c>
      <c r="L1393" s="405">
        <v>0</v>
      </c>
      <c r="M1393" s="405">
        <v>0</v>
      </c>
    </row>
    <row r="1394" spans="1:13">
      <c r="A1394" s="405" t="s">
        <v>11724</v>
      </c>
      <c r="B1394" s="405" t="s">
        <v>8590</v>
      </c>
      <c r="C1394" s="405" t="s">
        <v>37</v>
      </c>
      <c r="D1394" s="405" t="s">
        <v>11725</v>
      </c>
      <c r="F1394" s="405">
        <v>0</v>
      </c>
      <c r="G1394" s="405">
        <v>0</v>
      </c>
      <c r="H1394" s="405">
        <v>0</v>
      </c>
      <c r="I1394" s="405">
        <v>0</v>
      </c>
      <c r="J1394" s="405">
        <v>0</v>
      </c>
      <c r="K1394" s="405">
        <v>0</v>
      </c>
      <c r="L1394" s="405">
        <v>0</v>
      </c>
      <c r="M1394" s="405">
        <v>0</v>
      </c>
    </row>
    <row r="1395" spans="1:13">
      <c r="A1395" s="405" t="s">
        <v>11726</v>
      </c>
      <c r="B1395" s="405" t="s">
        <v>11727</v>
      </c>
      <c r="C1395" s="405" t="s">
        <v>37</v>
      </c>
      <c r="D1395" s="405" t="s">
        <v>11728</v>
      </c>
      <c r="E1395" s="405" t="s">
        <v>11729</v>
      </c>
      <c r="F1395" s="405">
        <v>0</v>
      </c>
      <c r="G1395" s="405">
        <v>0</v>
      </c>
      <c r="H1395" s="405">
        <v>0</v>
      </c>
      <c r="I1395" s="405">
        <v>0</v>
      </c>
      <c r="J1395" s="405">
        <v>0</v>
      </c>
      <c r="K1395" s="405">
        <v>0</v>
      </c>
      <c r="L1395" s="405">
        <v>0</v>
      </c>
      <c r="M1395" s="405">
        <v>0</v>
      </c>
    </row>
    <row r="1396" spans="1:13">
      <c r="A1396" s="405" t="s">
        <v>11730</v>
      </c>
      <c r="B1396" s="405" t="s">
        <v>3912</v>
      </c>
      <c r="C1396" s="405" t="s">
        <v>37</v>
      </c>
      <c r="D1396" s="405" t="s">
        <v>7983</v>
      </c>
      <c r="E1396" s="405" t="s">
        <v>7984</v>
      </c>
      <c r="F1396" s="405">
        <v>0</v>
      </c>
      <c r="G1396" s="405">
        <v>0</v>
      </c>
      <c r="H1396" s="405">
        <v>0</v>
      </c>
      <c r="I1396" s="405">
        <v>0</v>
      </c>
      <c r="J1396" s="405">
        <v>0</v>
      </c>
      <c r="K1396" s="405">
        <v>0</v>
      </c>
      <c r="L1396" s="405">
        <v>0</v>
      </c>
      <c r="M1396" s="405">
        <v>0</v>
      </c>
    </row>
    <row r="1397" spans="1:13">
      <c r="A1397" s="405" t="s">
        <v>11731</v>
      </c>
      <c r="B1397" s="405" t="s">
        <v>4958</v>
      </c>
      <c r="C1397" s="405" t="s">
        <v>37</v>
      </c>
      <c r="D1397" s="405" t="s">
        <v>2592</v>
      </c>
      <c r="E1397" s="405" t="s">
        <v>2593</v>
      </c>
      <c r="F1397" s="405">
        <v>0</v>
      </c>
      <c r="G1397" s="405">
        <v>0</v>
      </c>
      <c r="H1397" s="405">
        <v>0</v>
      </c>
      <c r="I1397" s="405">
        <v>0</v>
      </c>
      <c r="J1397" s="405">
        <v>0</v>
      </c>
      <c r="K1397" s="405">
        <v>0</v>
      </c>
      <c r="L1397" s="405">
        <v>0</v>
      </c>
      <c r="M1397" s="405">
        <v>0</v>
      </c>
    </row>
    <row r="1398" spans="1:13">
      <c r="A1398" s="405" t="s">
        <v>11732</v>
      </c>
      <c r="B1398" s="405" t="s">
        <v>128</v>
      </c>
      <c r="C1398" s="405" t="s">
        <v>37</v>
      </c>
      <c r="D1398" s="405" t="s">
        <v>11733</v>
      </c>
      <c r="F1398" s="405">
        <v>0</v>
      </c>
      <c r="G1398" s="405">
        <v>0</v>
      </c>
      <c r="H1398" s="405">
        <v>5</v>
      </c>
      <c r="I1398" s="405">
        <v>0</v>
      </c>
      <c r="J1398" s="405">
        <v>0</v>
      </c>
      <c r="K1398" s="405">
        <v>5</v>
      </c>
      <c r="L1398" s="405">
        <v>4</v>
      </c>
      <c r="M1398" s="405">
        <v>1</v>
      </c>
    </row>
    <row r="1399" spans="1:13">
      <c r="A1399" s="405" t="s">
        <v>11734</v>
      </c>
      <c r="B1399" s="405" t="s">
        <v>4003</v>
      </c>
      <c r="C1399" s="405" t="s">
        <v>37</v>
      </c>
      <c r="D1399" s="405" t="s">
        <v>11735</v>
      </c>
      <c r="E1399" s="405" t="s">
        <v>11736</v>
      </c>
      <c r="F1399" s="405">
        <v>0</v>
      </c>
      <c r="G1399" s="405">
        <v>0</v>
      </c>
      <c r="H1399" s="405">
        <v>0</v>
      </c>
      <c r="I1399" s="405">
        <v>0</v>
      </c>
      <c r="J1399" s="405">
        <v>0</v>
      </c>
      <c r="K1399" s="405">
        <v>0</v>
      </c>
      <c r="L1399" s="405">
        <v>0</v>
      </c>
      <c r="M1399" s="405">
        <v>0</v>
      </c>
    </row>
    <row r="1400" spans="1:13">
      <c r="A1400" s="405" t="s">
        <v>11737</v>
      </c>
      <c r="B1400" s="405" t="s">
        <v>8679</v>
      </c>
      <c r="C1400" s="405" t="s">
        <v>37</v>
      </c>
      <c r="D1400" s="405" t="s">
        <v>11738</v>
      </c>
      <c r="E1400" s="405" t="s">
        <v>11739</v>
      </c>
      <c r="F1400" s="405">
        <v>2</v>
      </c>
      <c r="G1400" s="405">
        <v>3</v>
      </c>
      <c r="H1400" s="405">
        <v>15</v>
      </c>
      <c r="I1400" s="405">
        <v>2</v>
      </c>
      <c r="J1400" s="405">
        <v>0</v>
      </c>
      <c r="K1400" s="405">
        <v>22</v>
      </c>
      <c r="L1400" s="405">
        <v>17</v>
      </c>
      <c r="M1400" s="405">
        <v>5</v>
      </c>
    </row>
    <row r="1401" spans="1:13">
      <c r="A1401" s="405" t="s">
        <v>11740</v>
      </c>
      <c r="B1401" s="405" t="s">
        <v>8960</v>
      </c>
      <c r="C1401" s="405" t="s">
        <v>37</v>
      </c>
      <c r="D1401" s="405" t="s">
        <v>11741</v>
      </c>
      <c r="F1401" s="405">
        <v>3</v>
      </c>
      <c r="G1401" s="405">
        <v>9</v>
      </c>
      <c r="H1401" s="405">
        <v>39</v>
      </c>
      <c r="I1401" s="405">
        <v>36</v>
      </c>
      <c r="J1401" s="405">
        <v>2</v>
      </c>
      <c r="K1401" s="405">
        <v>89</v>
      </c>
      <c r="L1401" s="405">
        <v>64</v>
      </c>
      <c r="M1401" s="405">
        <v>25</v>
      </c>
    </row>
    <row r="1402" spans="1:13">
      <c r="A1402" s="405" t="s">
        <v>11742</v>
      </c>
      <c r="B1402" s="405" t="s">
        <v>8960</v>
      </c>
      <c r="C1402" s="405" t="s">
        <v>37</v>
      </c>
      <c r="D1402" s="405" t="s">
        <v>11743</v>
      </c>
      <c r="F1402" s="405">
        <v>0</v>
      </c>
      <c r="G1402" s="405">
        <v>0</v>
      </c>
      <c r="H1402" s="405">
        <v>1</v>
      </c>
      <c r="I1402" s="405">
        <v>0</v>
      </c>
      <c r="J1402" s="405">
        <v>0</v>
      </c>
      <c r="K1402" s="405">
        <v>1</v>
      </c>
      <c r="L1402" s="405">
        <v>1</v>
      </c>
      <c r="M1402" s="405">
        <v>0</v>
      </c>
    </row>
    <row r="1403" spans="1:13">
      <c r="A1403" s="405" t="s">
        <v>11744</v>
      </c>
      <c r="B1403" s="405" t="s">
        <v>8579</v>
      </c>
      <c r="C1403" s="405" t="s">
        <v>37</v>
      </c>
      <c r="D1403" s="405" t="s">
        <v>11745</v>
      </c>
      <c r="E1403" s="405" t="s">
        <v>11746</v>
      </c>
      <c r="F1403" s="405">
        <v>0</v>
      </c>
      <c r="G1403" s="405">
        <v>0</v>
      </c>
      <c r="H1403" s="405">
        <v>0</v>
      </c>
      <c r="I1403" s="405">
        <v>0</v>
      </c>
      <c r="J1403" s="405">
        <v>0</v>
      </c>
      <c r="K1403" s="405">
        <v>0</v>
      </c>
      <c r="L1403" s="405">
        <v>0</v>
      </c>
      <c r="M1403" s="405">
        <v>0</v>
      </c>
    </row>
    <row r="1404" spans="1:13">
      <c r="A1404" s="405" t="s">
        <v>11747</v>
      </c>
      <c r="B1404" s="405" t="s">
        <v>11748</v>
      </c>
      <c r="C1404" s="405" t="s">
        <v>37</v>
      </c>
      <c r="D1404" s="405" t="s">
        <v>11749</v>
      </c>
      <c r="F1404" s="405">
        <v>0</v>
      </c>
      <c r="G1404" s="405">
        <v>0</v>
      </c>
      <c r="H1404" s="405">
        <v>0</v>
      </c>
      <c r="I1404" s="405">
        <v>0</v>
      </c>
      <c r="J1404" s="405">
        <v>0</v>
      </c>
      <c r="K1404" s="405">
        <v>0</v>
      </c>
      <c r="L1404" s="405">
        <v>0</v>
      </c>
      <c r="M1404" s="405">
        <v>0</v>
      </c>
    </row>
    <row r="1405" spans="1:13">
      <c r="A1405" s="405" t="s">
        <v>11750</v>
      </c>
      <c r="B1405" s="405" t="s">
        <v>11751</v>
      </c>
      <c r="C1405" s="405" t="s">
        <v>37</v>
      </c>
      <c r="D1405" s="405" t="s">
        <v>11752</v>
      </c>
      <c r="F1405" s="405">
        <v>0</v>
      </c>
      <c r="G1405" s="405">
        <v>0</v>
      </c>
      <c r="H1405" s="405">
        <v>0</v>
      </c>
      <c r="I1405" s="405">
        <v>0</v>
      </c>
      <c r="J1405" s="405">
        <v>0</v>
      </c>
      <c r="K1405" s="405">
        <v>0</v>
      </c>
      <c r="L1405" s="405">
        <v>0</v>
      </c>
      <c r="M1405" s="405">
        <v>0</v>
      </c>
    </row>
    <row r="1406" spans="1:13">
      <c r="A1406" s="405" t="s">
        <v>11753</v>
      </c>
      <c r="B1406" s="405" t="s">
        <v>11754</v>
      </c>
      <c r="C1406" s="405" t="s">
        <v>37</v>
      </c>
      <c r="D1406" s="405" t="s">
        <v>11755</v>
      </c>
      <c r="F1406" s="405">
        <v>0</v>
      </c>
      <c r="G1406" s="405">
        <v>0</v>
      </c>
      <c r="H1406" s="405">
        <v>0</v>
      </c>
      <c r="I1406" s="405">
        <v>0</v>
      </c>
      <c r="J1406" s="405">
        <v>0</v>
      </c>
      <c r="K1406" s="405">
        <v>0</v>
      </c>
      <c r="L1406" s="405">
        <v>0</v>
      </c>
      <c r="M1406" s="405">
        <v>0</v>
      </c>
    </row>
    <row r="1407" spans="1:13">
      <c r="A1407" s="405" t="s">
        <v>11756</v>
      </c>
      <c r="B1407" s="405" t="s">
        <v>11757</v>
      </c>
      <c r="C1407" s="405" t="s">
        <v>37</v>
      </c>
      <c r="D1407" s="405" t="s">
        <v>11758</v>
      </c>
      <c r="F1407" s="405">
        <v>0</v>
      </c>
      <c r="G1407" s="405">
        <v>0</v>
      </c>
      <c r="H1407" s="405">
        <v>0</v>
      </c>
      <c r="I1407" s="405">
        <v>0</v>
      </c>
      <c r="J1407" s="405">
        <v>0</v>
      </c>
      <c r="K1407" s="405">
        <v>0</v>
      </c>
      <c r="L1407" s="405">
        <v>0</v>
      </c>
      <c r="M1407" s="405">
        <v>0</v>
      </c>
    </row>
    <row r="1408" spans="1:13">
      <c r="A1408" s="405" t="s">
        <v>11759</v>
      </c>
      <c r="B1408" s="405" t="s">
        <v>8647</v>
      </c>
      <c r="C1408" s="405" t="s">
        <v>37</v>
      </c>
      <c r="D1408" s="405" t="s">
        <v>11760</v>
      </c>
      <c r="E1408" s="405" t="s">
        <v>11761</v>
      </c>
      <c r="F1408" s="405">
        <v>0</v>
      </c>
      <c r="G1408" s="405">
        <v>0</v>
      </c>
      <c r="H1408" s="405">
        <v>0</v>
      </c>
      <c r="I1408" s="405">
        <v>0</v>
      </c>
      <c r="J1408" s="405">
        <v>0</v>
      </c>
      <c r="K1408" s="405">
        <v>0</v>
      </c>
      <c r="L1408" s="405">
        <v>0</v>
      </c>
      <c r="M1408" s="405">
        <v>0</v>
      </c>
    </row>
    <row r="1409" spans="1:13">
      <c r="A1409" s="405" t="s">
        <v>5092</v>
      </c>
      <c r="B1409" s="405" t="s">
        <v>11762</v>
      </c>
      <c r="C1409" s="405" t="s">
        <v>37</v>
      </c>
      <c r="D1409" s="405" t="s">
        <v>5096</v>
      </c>
      <c r="E1409" s="405" t="s">
        <v>5097</v>
      </c>
      <c r="F1409" s="405">
        <v>0</v>
      </c>
      <c r="G1409" s="405">
        <v>0</v>
      </c>
      <c r="H1409" s="405">
        <v>0</v>
      </c>
      <c r="I1409" s="405">
        <v>0</v>
      </c>
      <c r="J1409" s="405">
        <v>0</v>
      </c>
      <c r="K1409" s="405">
        <v>0</v>
      </c>
      <c r="L1409" s="405">
        <v>0</v>
      </c>
      <c r="M1409" s="405">
        <v>0</v>
      </c>
    </row>
    <row r="1410" spans="1:13">
      <c r="A1410" s="405" t="s">
        <v>11763</v>
      </c>
      <c r="B1410" s="405" t="s">
        <v>11056</v>
      </c>
      <c r="C1410" s="405" t="s">
        <v>37</v>
      </c>
      <c r="D1410" s="405" t="s">
        <v>11764</v>
      </c>
      <c r="F1410" s="405">
        <v>0</v>
      </c>
      <c r="G1410" s="405">
        <v>0</v>
      </c>
      <c r="H1410" s="405">
        <v>0</v>
      </c>
      <c r="I1410" s="405">
        <v>0</v>
      </c>
      <c r="J1410" s="405">
        <v>0</v>
      </c>
      <c r="K1410" s="405">
        <v>0</v>
      </c>
      <c r="L1410" s="405">
        <v>0</v>
      </c>
      <c r="M1410" s="405">
        <v>0</v>
      </c>
    </row>
    <row r="1411" spans="1:13">
      <c r="A1411" s="405" t="s">
        <v>11765</v>
      </c>
      <c r="B1411" s="405" t="s">
        <v>8664</v>
      </c>
      <c r="C1411" s="405" t="s">
        <v>37</v>
      </c>
      <c r="D1411" s="405" t="s">
        <v>11766</v>
      </c>
      <c r="F1411" s="405">
        <v>0</v>
      </c>
      <c r="G1411" s="405">
        <v>0</v>
      </c>
      <c r="H1411" s="405">
        <v>0</v>
      </c>
      <c r="I1411" s="405">
        <v>0</v>
      </c>
      <c r="J1411" s="405">
        <v>0</v>
      </c>
      <c r="K1411" s="405">
        <v>0</v>
      </c>
      <c r="L1411" s="405">
        <v>0</v>
      </c>
      <c r="M1411" s="405">
        <v>0</v>
      </c>
    </row>
    <row r="1412" spans="1:13">
      <c r="A1412" s="405" t="s">
        <v>11767</v>
      </c>
      <c r="B1412" s="405" t="s">
        <v>7197</v>
      </c>
      <c r="C1412" s="405" t="s">
        <v>37</v>
      </c>
      <c r="D1412" s="405" t="s">
        <v>2681</v>
      </c>
      <c r="E1412" s="405" t="s">
        <v>2682</v>
      </c>
      <c r="F1412" s="405">
        <v>0</v>
      </c>
      <c r="G1412" s="405">
        <v>0</v>
      </c>
      <c r="H1412" s="405">
        <v>0</v>
      </c>
      <c r="I1412" s="405">
        <v>0</v>
      </c>
      <c r="J1412" s="405">
        <v>0</v>
      </c>
      <c r="K1412" s="405">
        <v>0</v>
      </c>
      <c r="L1412" s="405">
        <v>0</v>
      </c>
      <c r="M1412" s="405">
        <v>0</v>
      </c>
    </row>
    <row r="1413" spans="1:13">
      <c r="A1413" s="405" t="s">
        <v>11768</v>
      </c>
      <c r="B1413" s="405" t="s">
        <v>11769</v>
      </c>
      <c r="C1413" s="405" t="s">
        <v>37</v>
      </c>
      <c r="D1413" s="405" t="s">
        <v>11770</v>
      </c>
      <c r="F1413" s="405">
        <v>1</v>
      </c>
      <c r="G1413" s="405">
        <v>6</v>
      </c>
      <c r="H1413" s="405">
        <v>0</v>
      </c>
      <c r="I1413" s="405">
        <v>2</v>
      </c>
      <c r="J1413" s="405">
        <v>2</v>
      </c>
      <c r="K1413" s="405">
        <v>11</v>
      </c>
      <c r="L1413" s="405">
        <v>6</v>
      </c>
      <c r="M1413" s="405">
        <v>5</v>
      </c>
    </row>
    <row r="1414" spans="1:13">
      <c r="A1414" s="405" t="s">
        <v>11771</v>
      </c>
      <c r="B1414" s="405" t="s">
        <v>11772</v>
      </c>
      <c r="C1414" s="405" t="s">
        <v>37</v>
      </c>
      <c r="D1414" s="405" t="s">
        <v>11773</v>
      </c>
      <c r="F1414" s="405">
        <v>0</v>
      </c>
      <c r="G1414" s="405">
        <v>0</v>
      </c>
      <c r="H1414" s="405">
        <v>0</v>
      </c>
      <c r="I1414" s="405">
        <v>0</v>
      </c>
      <c r="J1414" s="405">
        <v>0</v>
      </c>
      <c r="K1414" s="405">
        <v>0</v>
      </c>
      <c r="L1414" s="405">
        <v>0</v>
      </c>
      <c r="M1414" s="405">
        <v>0</v>
      </c>
    </row>
    <row r="1415" spans="1:13">
      <c r="A1415" s="405" t="s">
        <v>11774</v>
      </c>
      <c r="B1415" s="405" t="s">
        <v>9849</v>
      </c>
      <c r="C1415" s="405" t="s">
        <v>37</v>
      </c>
      <c r="D1415" s="405" t="s">
        <v>11775</v>
      </c>
      <c r="F1415" s="405">
        <v>0</v>
      </c>
      <c r="G1415" s="405">
        <v>0</v>
      </c>
      <c r="H1415" s="405">
        <v>0</v>
      </c>
      <c r="I1415" s="405">
        <v>0</v>
      </c>
      <c r="J1415" s="405">
        <v>0</v>
      </c>
      <c r="K1415" s="405">
        <v>0</v>
      </c>
      <c r="L1415" s="405">
        <v>0</v>
      </c>
      <c r="M1415" s="405">
        <v>0</v>
      </c>
    </row>
    <row r="1416" spans="1:13">
      <c r="A1416" s="405" t="s">
        <v>11776</v>
      </c>
      <c r="B1416" s="405" t="s">
        <v>11777</v>
      </c>
      <c r="C1416" s="405" t="s">
        <v>37</v>
      </c>
      <c r="D1416" s="405" t="s">
        <v>11778</v>
      </c>
      <c r="F1416" s="405">
        <v>0</v>
      </c>
      <c r="G1416" s="405">
        <v>0</v>
      </c>
      <c r="H1416" s="405">
        <v>0</v>
      </c>
      <c r="I1416" s="405">
        <v>0</v>
      </c>
      <c r="J1416" s="405">
        <v>0</v>
      </c>
      <c r="K1416" s="405">
        <v>0</v>
      </c>
      <c r="L1416" s="405">
        <v>0</v>
      </c>
      <c r="M1416" s="405">
        <v>0</v>
      </c>
    </row>
    <row r="1417" spans="1:13">
      <c r="A1417" s="405" t="s">
        <v>11779</v>
      </c>
      <c r="B1417" s="405" t="s">
        <v>11780</v>
      </c>
      <c r="C1417" s="405" t="s">
        <v>37</v>
      </c>
      <c r="D1417" s="405" t="s">
        <v>11781</v>
      </c>
      <c r="F1417" s="405">
        <v>0</v>
      </c>
      <c r="G1417" s="405">
        <v>0</v>
      </c>
      <c r="H1417" s="405">
        <v>0</v>
      </c>
      <c r="I1417" s="405">
        <v>0</v>
      </c>
      <c r="J1417" s="405">
        <v>0</v>
      </c>
      <c r="K1417" s="405">
        <v>0</v>
      </c>
      <c r="L1417" s="405">
        <v>0</v>
      </c>
      <c r="M1417" s="405">
        <v>0</v>
      </c>
    </row>
    <row r="1418" spans="1:13">
      <c r="A1418" s="405" t="s">
        <v>11782</v>
      </c>
      <c r="B1418" s="405" t="s">
        <v>4113</v>
      </c>
      <c r="C1418" s="405" t="s">
        <v>37</v>
      </c>
      <c r="D1418" s="405" t="s">
        <v>11783</v>
      </c>
      <c r="E1418" s="405" t="s">
        <v>11784</v>
      </c>
      <c r="F1418" s="405">
        <v>4</v>
      </c>
      <c r="G1418" s="405">
        <v>0</v>
      </c>
      <c r="H1418" s="405">
        <v>11</v>
      </c>
      <c r="I1418" s="405">
        <v>2</v>
      </c>
      <c r="J1418" s="405">
        <v>2</v>
      </c>
      <c r="K1418" s="405">
        <v>19</v>
      </c>
      <c r="L1418" s="405">
        <v>9</v>
      </c>
      <c r="M1418" s="405">
        <v>10</v>
      </c>
    </row>
    <row r="1419" spans="1:13">
      <c r="A1419" s="405" t="s">
        <v>11785</v>
      </c>
      <c r="B1419" s="405" t="s">
        <v>8647</v>
      </c>
      <c r="C1419" s="405" t="s">
        <v>37</v>
      </c>
      <c r="D1419" s="405" t="s">
        <v>11786</v>
      </c>
      <c r="E1419" s="405" t="s">
        <v>11787</v>
      </c>
      <c r="F1419" s="405">
        <v>0</v>
      </c>
      <c r="G1419" s="405">
        <v>0</v>
      </c>
      <c r="H1419" s="405">
        <v>0</v>
      </c>
      <c r="I1419" s="405">
        <v>0</v>
      </c>
      <c r="J1419" s="405">
        <v>0</v>
      </c>
      <c r="K1419" s="405">
        <v>0</v>
      </c>
      <c r="L1419" s="405">
        <v>0</v>
      </c>
      <c r="M1419" s="405">
        <v>0</v>
      </c>
    </row>
    <row r="1420" spans="1:13">
      <c r="A1420" s="405" t="s">
        <v>11788</v>
      </c>
      <c r="B1420" s="405" t="s">
        <v>11789</v>
      </c>
      <c r="C1420" s="405" t="s">
        <v>37</v>
      </c>
      <c r="D1420" s="405" t="s">
        <v>11790</v>
      </c>
      <c r="F1420" s="405">
        <v>0</v>
      </c>
      <c r="G1420" s="405">
        <v>0</v>
      </c>
      <c r="H1420" s="405">
        <v>0</v>
      </c>
      <c r="I1420" s="405">
        <v>0</v>
      </c>
      <c r="J1420" s="405">
        <v>0</v>
      </c>
      <c r="K1420" s="405">
        <v>0</v>
      </c>
      <c r="L1420" s="405">
        <v>0</v>
      </c>
      <c r="M1420" s="405">
        <v>0</v>
      </c>
    </row>
    <row r="1421" spans="1:13">
      <c r="A1421" s="405" t="s">
        <v>11791</v>
      </c>
      <c r="B1421" s="405" t="s">
        <v>8647</v>
      </c>
      <c r="C1421" s="405" t="s">
        <v>37</v>
      </c>
      <c r="D1421" s="405" t="s">
        <v>11792</v>
      </c>
      <c r="E1421" s="405" t="s">
        <v>11793</v>
      </c>
      <c r="F1421" s="405">
        <v>0</v>
      </c>
      <c r="G1421" s="405">
        <v>0</v>
      </c>
      <c r="H1421" s="405">
        <v>0</v>
      </c>
      <c r="I1421" s="405">
        <v>0</v>
      </c>
      <c r="J1421" s="405">
        <v>0</v>
      </c>
      <c r="K1421" s="405">
        <v>0</v>
      </c>
      <c r="L1421" s="405">
        <v>0</v>
      </c>
      <c r="M1421" s="405">
        <v>0</v>
      </c>
    </row>
    <row r="1422" spans="1:13">
      <c r="A1422" s="405" t="s">
        <v>11794</v>
      </c>
      <c r="B1422" s="405" t="s">
        <v>10785</v>
      </c>
      <c r="C1422" s="405" t="s">
        <v>37</v>
      </c>
      <c r="D1422" s="405" t="s">
        <v>11795</v>
      </c>
      <c r="F1422" s="405">
        <v>0</v>
      </c>
      <c r="G1422" s="405">
        <v>0</v>
      </c>
      <c r="H1422" s="405">
        <v>0</v>
      </c>
      <c r="I1422" s="405">
        <v>0</v>
      </c>
      <c r="J1422" s="405">
        <v>0</v>
      </c>
      <c r="K1422" s="405">
        <v>0</v>
      </c>
      <c r="L1422" s="405">
        <v>0</v>
      </c>
      <c r="M1422" s="405">
        <v>0</v>
      </c>
    </row>
    <row r="1423" spans="1:13">
      <c r="A1423" s="405" t="s">
        <v>11796</v>
      </c>
      <c r="B1423" s="405" t="s">
        <v>11797</v>
      </c>
      <c r="C1423" s="405" t="s">
        <v>37</v>
      </c>
      <c r="D1423" s="405" t="s">
        <v>11798</v>
      </c>
      <c r="F1423" s="405">
        <v>2</v>
      </c>
      <c r="G1423" s="405">
        <v>0</v>
      </c>
      <c r="H1423" s="405">
        <v>0</v>
      </c>
      <c r="I1423" s="405">
        <v>1</v>
      </c>
      <c r="J1423" s="405">
        <v>1</v>
      </c>
      <c r="K1423" s="405">
        <v>4</v>
      </c>
      <c r="L1423" s="405">
        <v>3</v>
      </c>
      <c r="M1423" s="405">
        <v>1</v>
      </c>
    </row>
    <row r="1424" spans="1:13">
      <c r="A1424" s="405" t="s">
        <v>11799</v>
      </c>
      <c r="B1424" s="405" t="s">
        <v>11800</v>
      </c>
      <c r="C1424" s="405" t="s">
        <v>37</v>
      </c>
      <c r="D1424" s="405" t="s">
        <v>11801</v>
      </c>
      <c r="F1424" s="405">
        <v>0</v>
      </c>
      <c r="G1424" s="405">
        <v>0</v>
      </c>
      <c r="H1424" s="405">
        <v>0</v>
      </c>
      <c r="I1424" s="405">
        <v>0</v>
      </c>
      <c r="J1424" s="405">
        <v>0</v>
      </c>
      <c r="K1424" s="405">
        <v>0</v>
      </c>
      <c r="L1424" s="405">
        <v>0</v>
      </c>
      <c r="M1424" s="405">
        <v>0</v>
      </c>
    </row>
    <row r="1425" spans="1:13">
      <c r="A1425" s="405" t="s">
        <v>11802</v>
      </c>
      <c r="B1425" s="405" t="s">
        <v>8939</v>
      </c>
      <c r="C1425" s="405" t="s">
        <v>37</v>
      </c>
      <c r="D1425" s="405" t="s">
        <v>11803</v>
      </c>
      <c r="F1425" s="405">
        <v>0</v>
      </c>
      <c r="G1425" s="405">
        <v>0</v>
      </c>
      <c r="H1425" s="405">
        <v>0</v>
      </c>
      <c r="I1425" s="405">
        <v>0</v>
      </c>
      <c r="J1425" s="405">
        <v>0</v>
      </c>
      <c r="K1425" s="405">
        <v>0</v>
      </c>
      <c r="L1425" s="405">
        <v>0</v>
      </c>
      <c r="M1425" s="405">
        <v>0</v>
      </c>
    </row>
    <row r="1426" spans="1:13">
      <c r="A1426" s="405" t="s">
        <v>11804</v>
      </c>
      <c r="B1426" s="405" t="s">
        <v>11805</v>
      </c>
      <c r="C1426" s="405" t="s">
        <v>37</v>
      </c>
      <c r="D1426" s="405" t="s">
        <v>11806</v>
      </c>
      <c r="F1426" s="405">
        <v>0</v>
      </c>
      <c r="G1426" s="405">
        <v>0</v>
      </c>
      <c r="H1426" s="405">
        <v>0</v>
      </c>
      <c r="I1426" s="405">
        <v>0</v>
      </c>
      <c r="J1426" s="405">
        <v>0</v>
      </c>
      <c r="K1426" s="405">
        <v>0</v>
      </c>
      <c r="L1426" s="405">
        <v>0</v>
      </c>
      <c r="M1426" s="405">
        <v>0</v>
      </c>
    </row>
    <row r="1427" spans="1:13">
      <c r="A1427" s="405" t="s">
        <v>11807</v>
      </c>
      <c r="B1427" s="405">
        <v>10.230700000000001</v>
      </c>
      <c r="C1427" s="405" t="s">
        <v>37</v>
      </c>
      <c r="D1427" s="405" t="s">
        <v>11808</v>
      </c>
      <c r="E1427" s="405" t="s">
        <v>11809</v>
      </c>
      <c r="F1427" s="405">
        <v>0</v>
      </c>
      <c r="G1427" s="405">
        <v>0</v>
      </c>
      <c r="H1427" s="405">
        <v>0</v>
      </c>
      <c r="I1427" s="405">
        <v>0</v>
      </c>
      <c r="J1427" s="405">
        <v>0</v>
      </c>
      <c r="K1427" s="405">
        <v>0</v>
      </c>
      <c r="L1427" s="405">
        <v>0</v>
      </c>
      <c r="M1427" s="405">
        <v>0</v>
      </c>
    </row>
    <row r="1428" spans="1:13">
      <c r="A1428" s="405" t="s">
        <v>11810</v>
      </c>
      <c r="B1428" s="405" t="s">
        <v>11811</v>
      </c>
      <c r="C1428" s="405" t="s">
        <v>37</v>
      </c>
      <c r="D1428" s="405" t="s">
        <v>11812</v>
      </c>
      <c r="F1428" s="405">
        <v>0</v>
      </c>
      <c r="G1428" s="405">
        <v>0</v>
      </c>
      <c r="H1428" s="405">
        <v>0</v>
      </c>
      <c r="I1428" s="405">
        <v>0</v>
      </c>
      <c r="J1428" s="405">
        <v>0</v>
      </c>
      <c r="K1428" s="405">
        <v>0</v>
      </c>
      <c r="L1428" s="405">
        <v>0</v>
      </c>
      <c r="M1428" s="405">
        <v>0</v>
      </c>
    </row>
    <row r="1429" spans="1:13">
      <c r="A1429" s="405" t="s">
        <v>11813</v>
      </c>
      <c r="B1429" s="405">
        <v>10.230700000000001</v>
      </c>
      <c r="C1429" s="405" t="s">
        <v>37</v>
      </c>
      <c r="D1429" s="405" t="s">
        <v>11814</v>
      </c>
      <c r="F1429" s="405">
        <v>0</v>
      </c>
      <c r="G1429" s="405">
        <v>0</v>
      </c>
      <c r="H1429" s="405">
        <v>0</v>
      </c>
      <c r="I1429" s="405">
        <v>0</v>
      </c>
      <c r="J1429" s="405">
        <v>0</v>
      </c>
      <c r="K1429" s="405">
        <v>0</v>
      </c>
      <c r="L1429" s="405">
        <v>0</v>
      </c>
      <c r="M1429" s="405">
        <v>0</v>
      </c>
    </row>
    <row r="1430" spans="1:13">
      <c r="A1430" s="405" t="s">
        <v>2366</v>
      </c>
      <c r="B1430" s="405" t="s">
        <v>7123</v>
      </c>
      <c r="C1430" s="405" t="s">
        <v>37</v>
      </c>
      <c r="D1430" s="405" t="s">
        <v>2367</v>
      </c>
      <c r="E1430" s="405" t="s">
        <v>2368</v>
      </c>
      <c r="F1430" s="405">
        <v>7</v>
      </c>
      <c r="G1430" s="405">
        <v>3</v>
      </c>
      <c r="H1430" s="405">
        <v>4</v>
      </c>
      <c r="I1430" s="405">
        <v>18</v>
      </c>
      <c r="J1430" s="405">
        <v>10</v>
      </c>
      <c r="K1430" s="405">
        <v>42</v>
      </c>
      <c r="L1430" s="405">
        <v>29</v>
      </c>
      <c r="M1430" s="405">
        <v>13</v>
      </c>
    </row>
    <row r="1431" spans="1:13">
      <c r="A1431" s="405" t="s">
        <v>11815</v>
      </c>
      <c r="B1431" s="405" t="s">
        <v>4003</v>
      </c>
      <c r="C1431" s="405" t="s">
        <v>37</v>
      </c>
      <c r="D1431" s="405" t="s">
        <v>11816</v>
      </c>
      <c r="F1431" s="405">
        <v>0</v>
      </c>
      <c r="G1431" s="405">
        <v>4</v>
      </c>
      <c r="H1431" s="405">
        <v>0</v>
      </c>
      <c r="I1431" s="405">
        <v>0</v>
      </c>
      <c r="J1431" s="405">
        <v>0</v>
      </c>
      <c r="K1431" s="405">
        <v>4</v>
      </c>
      <c r="L1431" s="405">
        <v>4</v>
      </c>
      <c r="M1431" s="405">
        <v>0</v>
      </c>
    </row>
    <row r="1432" spans="1:13">
      <c r="A1432" s="405" t="s">
        <v>11817</v>
      </c>
      <c r="B1432" s="405">
        <v>10.230700000000001</v>
      </c>
      <c r="C1432" s="405" t="s">
        <v>37</v>
      </c>
      <c r="D1432" s="405" t="s">
        <v>11818</v>
      </c>
      <c r="F1432" s="405">
        <v>0</v>
      </c>
      <c r="G1432" s="405">
        <v>0</v>
      </c>
      <c r="H1432" s="405">
        <v>0</v>
      </c>
      <c r="I1432" s="405">
        <v>0</v>
      </c>
      <c r="J1432" s="405">
        <v>0</v>
      </c>
      <c r="K1432" s="405">
        <v>0</v>
      </c>
      <c r="L1432" s="405">
        <v>0</v>
      </c>
      <c r="M1432" s="405">
        <v>0</v>
      </c>
    </row>
    <row r="1433" spans="1:13">
      <c r="A1433" s="405" t="s">
        <v>11819</v>
      </c>
      <c r="B1433" s="405" t="s">
        <v>3891</v>
      </c>
      <c r="C1433" s="405" t="s">
        <v>37</v>
      </c>
      <c r="D1433" s="405" t="s">
        <v>11820</v>
      </c>
      <c r="E1433" s="405" t="s">
        <v>11821</v>
      </c>
      <c r="F1433" s="405">
        <v>5</v>
      </c>
      <c r="G1433" s="405">
        <v>0</v>
      </c>
      <c r="H1433" s="405">
        <v>0</v>
      </c>
      <c r="I1433" s="405">
        <v>0</v>
      </c>
      <c r="J1433" s="405">
        <v>0</v>
      </c>
      <c r="K1433" s="405">
        <v>5</v>
      </c>
      <c r="L1433" s="405">
        <v>2</v>
      </c>
      <c r="M1433" s="405">
        <v>3</v>
      </c>
    </row>
    <row r="1434" spans="1:13">
      <c r="A1434" s="405" t="s">
        <v>3723</v>
      </c>
      <c r="B1434" s="405" t="s">
        <v>8631</v>
      </c>
      <c r="C1434" s="405" t="s">
        <v>37</v>
      </c>
      <c r="D1434" s="405" t="s">
        <v>3724</v>
      </c>
      <c r="F1434" s="405">
        <v>0</v>
      </c>
      <c r="G1434" s="405">
        <v>4</v>
      </c>
      <c r="H1434" s="405">
        <v>0</v>
      </c>
      <c r="I1434" s="405">
        <v>0</v>
      </c>
      <c r="J1434" s="405">
        <v>0</v>
      </c>
      <c r="K1434" s="405">
        <v>4</v>
      </c>
      <c r="L1434" s="405">
        <v>4</v>
      </c>
      <c r="M1434" s="405">
        <v>0</v>
      </c>
    </row>
    <row r="1435" spans="1:13">
      <c r="A1435" s="405" t="s">
        <v>11822</v>
      </c>
      <c r="B1435" s="405" t="s">
        <v>11823</v>
      </c>
      <c r="C1435" s="405" t="s">
        <v>37</v>
      </c>
      <c r="D1435" s="405" t="s">
        <v>11824</v>
      </c>
      <c r="F1435" s="405">
        <v>0</v>
      </c>
      <c r="G1435" s="405">
        <v>0</v>
      </c>
      <c r="H1435" s="405">
        <v>0</v>
      </c>
      <c r="I1435" s="405">
        <v>0</v>
      </c>
      <c r="J1435" s="405">
        <v>0</v>
      </c>
      <c r="K1435" s="405">
        <v>0</v>
      </c>
      <c r="L1435" s="405">
        <v>0</v>
      </c>
      <c r="M1435" s="405">
        <v>0</v>
      </c>
    </row>
    <row r="1436" spans="1:13">
      <c r="A1436" s="405" t="s">
        <v>8000</v>
      </c>
      <c r="B1436" s="405" t="s">
        <v>4113</v>
      </c>
      <c r="C1436" s="405" t="s">
        <v>37</v>
      </c>
      <c r="D1436" s="405" t="s">
        <v>8001</v>
      </c>
      <c r="E1436" s="405" t="s">
        <v>8002</v>
      </c>
      <c r="F1436" s="405">
        <v>0</v>
      </c>
      <c r="G1436" s="405">
        <v>0</v>
      </c>
      <c r="H1436" s="405">
        <v>0</v>
      </c>
      <c r="I1436" s="405">
        <v>1</v>
      </c>
      <c r="J1436" s="405">
        <v>0</v>
      </c>
      <c r="K1436" s="405">
        <v>1</v>
      </c>
      <c r="L1436" s="405">
        <v>1</v>
      </c>
      <c r="M1436" s="405">
        <v>0</v>
      </c>
    </row>
    <row r="1437" spans="1:13">
      <c r="A1437" s="405" t="s">
        <v>11825</v>
      </c>
      <c r="B1437" s="405" t="s">
        <v>11826</v>
      </c>
      <c r="C1437" s="405" t="s">
        <v>37</v>
      </c>
      <c r="D1437" s="405" t="s">
        <v>11827</v>
      </c>
      <c r="F1437" s="405">
        <v>0</v>
      </c>
      <c r="G1437" s="405">
        <v>0</v>
      </c>
      <c r="H1437" s="405">
        <v>0</v>
      </c>
      <c r="I1437" s="405">
        <v>0</v>
      </c>
      <c r="J1437" s="405">
        <v>0</v>
      </c>
      <c r="K1437" s="405">
        <v>0</v>
      </c>
      <c r="L1437" s="405">
        <v>0</v>
      </c>
      <c r="M1437" s="405">
        <v>0</v>
      </c>
    </row>
    <row r="1438" spans="1:13">
      <c r="A1438" s="405" t="s">
        <v>11828</v>
      </c>
      <c r="B1438" s="405" t="s">
        <v>128</v>
      </c>
      <c r="C1438" s="405" t="s">
        <v>37</v>
      </c>
      <c r="D1438" s="405" t="s">
        <v>11829</v>
      </c>
      <c r="E1438" s="405" t="s">
        <v>11830</v>
      </c>
      <c r="F1438" s="405">
        <v>1</v>
      </c>
      <c r="G1438" s="405">
        <v>0</v>
      </c>
      <c r="H1438" s="405">
        <v>2</v>
      </c>
      <c r="I1438" s="405">
        <v>6</v>
      </c>
      <c r="J1438" s="405">
        <v>11</v>
      </c>
      <c r="K1438" s="405">
        <v>20</v>
      </c>
      <c r="L1438" s="405">
        <v>19</v>
      </c>
      <c r="M1438" s="405">
        <v>1</v>
      </c>
    </row>
    <row r="1439" spans="1:13">
      <c r="A1439" s="405" t="s">
        <v>11831</v>
      </c>
      <c r="B1439" s="405" t="s">
        <v>9175</v>
      </c>
      <c r="C1439" s="405" t="s">
        <v>37</v>
      </c>
      <c r="D1439" s="405" t="s">
        <v>11832</v>
      </c>
      <c r="E1439" s="405" t="s">
        <v>11833</v>
      </c>
      <c r="F1439" s="405">
        <v>3</v>
      </c>
      <c r="G1439" s="405">
        <v>4</v>
      </c>
      <c r="H1439" s="405">
        <v>5</v>
      </c>
      <c r="I1439" s="405">
        <v>31</v>
      </c>
      <c r="J1439" s="405">
        <v>8</v>
      </c>
      <c r="K1439" s="405">
        <v>51</v>
      </c>
      <c r="L1439" s="405">
        <v>35</v>
      </c>
      <c r="M1439" s="405">
        <v>16</v>
      </c>
    </row>
    <row r="1440" spans="1:13">
      <c r="A1440" s="405" t="s">
        <v>11834</v>
      </c>
      <c r="B1440" s="405" t="s">
        <v>11834</v>
      </c>
      <c r="C1440" s="405" t="s">
        <v>37</v>
      </c>
      <c r="D1440" s="405" t="s">
        <v>11835</v>
      </c>
      <c r="F1440" s="405">
        <v>2</v>
      </c>
      <c r="G1440" s="405">
        <v>0</v>
      </c>
      <c r="H1440" s="405">
        <v>4</v>
      </c>
      <c r="I1440" s="405">
        <v>5</v>
      </c>
      <c r="J1440" s="405">
        <v>2</v>
      </c>
      <c r="K1440" s="405">
        <v>13</v>
      </c>
      <c r="L1440" s="405">
        <v>11</v>
      </c>
      <c r="M1440" s="405">
        <v>2</v>
      </c>
    </row>
    <row r="1441" spans="1:13">
      <c r="A1441" s="405" t="s">
        <v>11836</v>
      </c>
      <c r="B1441" s="405" t="s">
        <v>128</v>
      </c>
      <c r="C1441" s="405" t="s">
        <v>37</v>
      </c>
      <c r="D1441" s="405" t="s">
        <v>11837</v>
      </c>
      <c r="E1441" s="405" t="s">
        <v>11838</v>
      </c>
      <c r="F1441" s="405">
        <v>0</v>
      </c>
      <c r="G1441" s="405">
        <v>0</v>
      </c>
      <c r="H1441" s="405">
        <v>0</v>
      </c>
      <c r="I1441" s="405">
        <v>0</v>
      </c>
      <c r="J1441" s="405">
        <v>0</v>
      </c>
      <c r="K1441" s="405">
        <v>0</v>
      </c>
      <c r="L1441" s="405">
        <v>0</v>
      </c>
      <c r="M1441" s="405">
        <v>0</v>
      </c>
    </row>
    <row r="1442" spans="1:13">
      <c r="A1442" s="405" t="s">
        <v>11839</v>
      </c>
      <c r="B1442" s="405" t="s">
        <v>8679</v>
      </c>
      <c r="C1442" s="405" t="s">
        <v>37</v>
      </c>
      <c r="D1442" s="405" t="s">
        <v>11840</v>
      </c>
      <c r="E1442" s="405" t="s">
        <v>11841</v>
      </c>
      <c r="F1442" s="405">
        <v>4</v>
      </c>
      <c r="G1442" s="405">
        <v>7</v>
      </c>
      <c r="H1442" s="405">
        <v>13</v>
      </c>
      <c r="I1442" s="405">
        <v>2</v>
      </c>
      <c r="J1442" s="405">
        <v>1</v>
      </c>
      <c r="K1442" s="405">
        <v>27</v>
      </c>
      <c r="L1442" s="405">
        <v>22</v>
      </c>
      <c r="M1442" s="405">
        <v>5</v>
      </c>
    </row>
    <row r="1443" spans="1:13">
      <c r="A1443" s="405" t="s">
        <v>11842</v>
      </c>
      <c r="B1443" s="405" t="s">
        <v>8901</v>
      </c>
      <c r="C1443" s="405" t="s">
        <v>37</v>
      </c>
      <c r="D1443" s="405" t="s">
        <v>11843</v>
      </c>
      <c r="F1443" s="405">
        <v>0</v>
      </c>
      <c r="G1443" s="405">
        <v>0</v>
      </c>
      <c r="H1443" s="405">
        <v>0</v>
      </c>
      <c r="I1443" s="405">
        <v>0</v>
      </c>
      <c r="J1443" s="405">
        <v>0</v>
      </c>
      <c r="K1443" s="405">
        <v>0</v>
      </c>
      <c r="L1443" s="405">
        <v>0</v>
      </c>
      <c r="M1443" s="405">
        <v>0</v>
      </c>
    </row>
    <row r="1444" spans="1:13">
      <c r="A1444" s="405" t="s">
        <v>11844</v>
      </c>
      <c r="B1444" s="405" t="s">
        <v>9409</v>
      </c>
      <c r="C1444" s="405" t="s">
        <v>37</v>
      </c>
      <c r="D1444" s="405" t="s">
        <v>11845</v>
      </c>
      <c r="F1444" s="405">
        <v>0</v>
      </c>
      <c r="G1444" s="405">
        <v>0</v>
      </c>
      <c r="H1444" s="405">
        <v>0</v>
      </c>
      <c r="I1444" s="405">
        <v>0</v>
      </c>
      <c r="J1444" s="405">
        <v>0</v>
      </c>
      <c r="K1444" s="405">
        <v>0</v>
      </c>
      <c r="L1444" s="405">
        <v>0</v>
      </c>
      <c r="M1444" s="405">
        <v>0</v>
      </c>
    </row>
    <row r="1445" spans="1:13">
      <c r="A1445" s="405" t="s">
        <v>8003</v>
      </c>
      <c r="B1445" s="405" t="s">
        <v>3976</v>
      </c>
      <c r="C1445" s="405" t="s">
        <v>37</v>
      </c>
      <c r="D1445" s="405" t="s">
        <v>8004</v>
      </c>
      <c r="E1445" s="405" t="s">
        <v>8005</v>
      </c>
      <c r="F1445" s="405">
        <v>0</v>
      </c>
      <c r="G1445" s="405">
        <v>0</v>
      </c>
      <c r="H1445" s="405">
        <v>0</v>
      </c>
      <c r="I1445" s="405">
        <v>0</v>
      </c>
      <c r="J1445" s="405">
        <v>1</v>
      </c>
      <c r="K1445" s="405">
        <v>1</v>
      </c>
      <c r="L1445" s="405">
        <v>1</v>
      </c>
      <c r="M1445" s="405">
        <v>0</v>
      </c>
    </row>
    <row r="1446" spans="1:13">
      <c r="A1446" s="405" t="s">
        <v>11846</v>
      </c>
      <c r="B1446" s="405">
        <v>10.230700000000001</v>
      </c>
      <c r="C1446" s="405" t="s">
        <v>37</v>
      </c>
      <c r="D1446" s="405" t="s">
        <v>11847</v>
      </c>
      <c r="F1446" s="405">
        <v>0</v>
      </c>
      <c r="G1446" s="405">
        <v>0</v>
      </c>
      <c r="H1446" s="405">
        <v>0</v>
      </c>
      <c r="I1446" s="405">
        <v>0</v>
      </c>
      <c r="J1446" s="405">
        <v>0</v>
      </c>
      <c r="K1446" s="405">
        <v>0</v>
      </c>
      <c r="L1446" s="405">
        <v>0</v>
      </c>
      <c r="M1446" s="405">
        <v>0</v>
      </c>
    </row>
    <row r="1447" spans="1:13">
      <c r="A1447" s="405" t="s">
        <v>11848</v>
      </c>
      <c r="B1447" s="405" t="s">
        <v>11849</v>
      </c>
      <c r="C1447" s="405" t="s">
        <v>37</v>
      </c>
      <c r="D1447" s="405" t="s">
        <v>11850</v>
      </c>
      <c r="F1447" s="405">
        <v>0</v>
      </c>
      <c r="G1447" s="405">
        <v>0</v>
      </c>
      <c r="H1447" s="405">
        <v>0</v>
      </c>
      <c r="I1447" s="405">
        <v>0</v>
      </c>
      <c r="J1447" s="405">
        <v>0</v>
      </c>
      <c r="K1447" s="405">
        <v>0</v>
      </c>
      <c r="L1447" s="405">
        <v>0</v>
      </c>
      <c r="M1447" s="405">
        <v>0</v>
      </c>
    </row>
    <row r="1448" spans="1:13">
      <c r="A1448" s="405" t="s">
        <v>11851</v>
      </c>
      <c r="B1448" s="405" t="s">
        <v>8679</v>
      </c>
      <c r="C1448" s="405" t="s">
        <v>37</v>
      </c>
      <c r="D1448" s="405" t="s">
        <v>11852</v>
      </c>
      <c r="E1448" s="405" t="s">
        <v>11853</v>
      </c>
      <c r="F1448" s="405">
        <v>0</v>
      </c>
      <c r="G1448" s="405">
        <v>0</v>
      </c>
      <c r="H1448" s="405">
        <v>0</v>
      </c>
      <c r="I1448" s="405">
        <v>0</v>
      </c>
      <c r="J1448" s="405">
        <v>0</v>
      </c>
      <c r="K1448" s="405">
        <v>0</v>
      </c>
      <c r="L1448" s="405">
        <v>0</v>
      </c>
      <c r="M1448" s="405">
        <v>0</v>
      </c>
    </row>
    <row r="1449" spans="1:13">
      <c r="A1449" s="405" t="s">
        <v>11854</v>
      </c>
      <c r="B1449" s="405" t="s">
        <v>128</v>
      </c>
      <c r="C1449" s="405" t="s">
        <v>37</v>
      </c>
      <c r="D1449" s="405" t="s">
        <v>11855</v>
      </c>
      <c r="E1449" s="405" t="s">
        <v>11856</v>
      </c>
      <c r="F1449" s="405">
        <v>0</v>
      </c>
      <c r="G1449" s="405">
        <v>0</v>
      </c>
      <c r="H1449" s="405">
        <v>0</v>
      </c>
      <c r="I1449" s="405">
        <v>0</v>
      </c>
      <c r="J1449" s="405">
        <v>0</v>
      </c>
      <c r="K1449" s="405">
        <v>0</v>
      </c>
      <c r="L1449" s="405">
        <v>0</v>
      </c>
      <c r="M1449" s="405">
        <v>0</v>
      </c>
    </row>
    <row r="1450" spans="1:13">
      <c r="A1450" s="405" t="s">
        <v>5098</v>
      </c>
      <c r="B1450" s="405" t="s">
        <v>5099</v>
      </c>
      <c r="C1450" s="405" t="s">
        <v>37</v>
      </c>
      <c r="D1450" s="405" t="s">
        <v>5102</v>
      </c>
      <c r="E1450" s="405" t="s">
        <v>5103</v>
      </c>
      <c r="F1450" s="405">
        <v>0</v>
      </c>
      <c r="G1450" s="405">
        <v>0</v>
      </c>
      <c r="H1450" s="405">
        <v>0</v>
      </c>
      <c r="I1450" s="405">
        <v>0</v>
      </c>
      <c r="J1450" s="405">
        <v>0</v>
      </c>
      <c r="K1450" s="405">
        <v>0</v>
      </c>
      <c r="L1450" s="405">
        <v>0</v>
      </c>
      <c r="M1450" s="405">
        <v>0</v>
      </c>
    </row>
    <row r="1451" spans="1:13">
      <c r="A1451" s="405" t="s">
        <v>11857</v>
      </c>
      <c r="B1451" s="405" t="s">
        <v>11858</v>
      </c>
      <c r="C1451" s="405" t="s">
        <v>37</v>
      </c>
      <c r="D1451" s="405" t="s">
        <v>11859</v>
      </c>
      <c r="F1451" s="405">
        <v>0</v>
      </c>
      <c r="G1451" s="405">
        <v>0</v>
      </c>
      <c r="H1451" s="405">
        <v>0</v>
      </c>
      <c r="I1451" s="405">
        <v>0</v>
      </c>
      <c r="J1451" s="405">
        <v>0</v>
      </c>
      <c r="K1451" s="405">
        <v>0</v>
      </c>
      <c r="L1451" s="405">
        <v>0</v>
      </c>
      <c r="M1451" s="405">
        <v>0</v>
      </c>
    </row>
    <row r="1452" spans="1:13">
      <c r="A1452" s="405" t="s">
        <v>11860</v>
      </c>
      <c r="B1452" s="405">
        <v>10.230700000000001</v>
      </c>
      <c r="C1452" s="405" t="s">
        <v>37</v>
      </c>
      <c r="D1452" s="405" t="s">
        <v>11861</v>
      </c>
      <c r="F1452" s="405">
        <v>0</v>
      </c>
      <c r="G1452" s="405">
        <v>0</v>
      </c>
      <c r="H1452" s="405">
        <v>1</v>
      </c>
      <c r="I1452" s="405">
        <v>0</v>
      </c>
      <c r="J1452" s="405">
        <v>0</v>
      </c>
      <c r="K1452" s="405">
        <v>1</v>
      </c>
      <c r="L1452" s="405">
        <v>1</v>
      </c>
      <c r="M1452" s="405">
        <v>0</v>
      </c>
    </row>
    <row r="1453" spans="1:13">
      <c r="A1453" s="405" t="s">
        <v>11862</v>
      </c>
      <c r="B1453" s="405" t="s">
        <v>11863</v>
      </c>
      <c r="C1453" s="405" t="s">
        <v>37</v>
      </c>
      <c r="D1453" s="405" t="s">
        <v>11864</v>
      </c>
      <c r="E1453" s="405" t="s">
        <v>11865</v>
      </c>
      <c r="F1453" s="405">
        <v>0</v>
      </c>
      <c r="G1453" s="405">
        <v>0</v>
      </c>
      <c r="H1453" s="405">
        <v>0</v>
      </c>
      <c r="I1453" s="405">
        <v>1</v>
      </c>
      <c r="J1453" s="405">
        <v>0</v>
      </c>
      <c r="K1453" s="405">
        <v>1</v>
      </c>
      <c r="L1453" s="405">
        <v>1</v>
      </c>
      <c r="M1453" s="405">
        <v>0</v>
      </c>
    </row>
    <row r="1454" spans="1:13">
      <c r="A1454" s="405" t="s">
        <v>2176</v>
      </c>
      <c r="B1454" s="405" t="s">
        <v>8006</v>
      </c>
      <c r="C1454" s="405" t="s">
        <v>37</v>
      </c>
      <c r="D1454" s="405" t="s">
        <v>2177</v>
      </c>
      <c r="E1454" s="405" t="s">
        <v>2178</v>
      </c>
      <c r="F1454" s="405">
        <v>0</v>
      </c>
      <c r="G1454" s="405">
        <v>0</v>
      </c>
      <c r="H1454" s="405">
        <v>4</v>
      </c>
      <c r="I1454" s="405">
        <v>7</v>
      </c>
      <c r="J1454" s="405">
        <v>0</v>
      </c>
      <c r="K1454" s="405">
        <v>11</v>
      </c>
      <c r="L1454" s="405">
        <v>8</v>
      </c>
      <c r="M1454" s="405">
        <v>3</v>
      </c>
    </row>
    <row r="1455" spans="1:13">
      <c r="A1455" s="405" t="s">
        <v>11866</v>
      </c>
      <c r="B1455" s="405" t="s">
        <v>11867</v>
      </c>
      <c r="C1455" s="405" t="s">
        <v>37</v>
      </c>
      <c r="D1455" s="405" t="s">
        <v>11868</v>
      </c>
      <c r="F1455" s="405">
        <v>0</v>
      </c>
      <c r="G1455" s="405">
        <v>0</v>
      </c>
      <c r="H1455" s="405">
        <v>0</v>
      </c>
      <c r="I1455" s="405">
        <v>0</v>
      </c>
      <c r="J1455" s="405">
        <v>0</v>
      </c>
      <c r="K1455" s="405">
        <v>0</v>
      </c>
      <c r="L1455" s="405">
        <v>0</v>
      </c>
      <c r="M1455" s="405">
        <v>0</v>
      </c>
    </row>
    <row r="1456" spans="1:13">
      <c r="A1456" s="405" t="s">
        <v>11869</v>
      </c>
      <c r="B1456" s="405" t="s">
        <v>11870</v>
      </c>
      <c r="C1456" s="405" t="s">
        <v>37</v>
      </c>
      <c r="D1456" s="405" t="s">
        <v>11871</v>
      </c>
      <c r="E1456" s="405" t="s">
        <v>11872</v>
      </c>
      <c r="F1456" s="405">
        <v>0</v>
      </c>
      <c r="G1456" s="405">
        <v>0</v>
      </c>
      <c r="H1456" s="405">
        <v>0</v>
      </c>
      <c r="I1456" s="405">
        <v>0</v>
      </c>
      <c r="J1456" s="405">
        <v>0</v>
      </c>
      <c r="K1456" s="405">
        <v>0</v>
      </c>
      <c r="L1456" s="405">
        <v>0</v>
      </c>
      <c r="M1456" s="405">
        <v>0</v>
      </c>
    </row>
    <row r="1457" spans="1:13">
      <c r="A1457" s="405" t="s">
        <v>11873</v>
      </c>
      <c r="B1457" s="405" t="s">
        <v>11870</v>
      </c>
      <c r="C1457" s="405" t="s">
        <v>37</v>
      </c>
      <c r="D1457" s="405" t="s">
        <v>11874</v>
      </c>
      <c r="E1457" s="405" t="s">
        <v>11875</v>
      </c>
      <c r="F1457" s="405">
        <v>0</v>
      </c>
      <c r="G1457" s="405">
        <v>0</v>
      </c>
      <c r="H1457" s="405">
        <v>0</v>
      </c>
      <c r="I1457" s="405">
        <v>0</v>
      </c>
      <c r="J1457" s="405">
        <v>0</v>
      </c>
      <c r="K1457" s="405">
        <v>0</v>
      </c>
      <c r="L1457" s="405">
        <v>0</v>
      </c>
      <c r="M1457" s="405">
        <v>0</v>
      </c>
    </row>
    <row r="1458" spans="1:13">
      <c r="A1458" s="405" t="s">
        <v>11876</v>
      </c>
      <c r="B1458" s="405" t="s">
        <v>11870</v>
      </c>
      <c r="C1458" s="405" t="s">
        <v>37</v>
      </c>
      <c r="D1458" s="405" t="s">
        <v>11877</v>
      </c>
      <c r="E1458" s="405" t="s">
        <v>11878</v>
      </c>
      <c r="F1458" s="405">
        <v>0</v>
      </c>
      <c r="G1458" s="405">
        <v>0</v>
      </c>
      <c r="H1458" s="405">
        <v>0</v>
      </c>
      <c r="I1458" s="405">
        <v>0</v>
      </c>
      <c r="J1458" s="405">
        <v>0</v>
      </c>
      <c r="K1458" s="405">
        <v>0</v>
      </c>
      <c r="L1458" s="405">
        <v>0</v>
      </c>
      <c r="M1458" s="405">
        <v>0</v>
      </c>
    </row>
    <row r="1459" spans="1:13">
      <c r="A1459" s="405" t="s">
        <v>4592</v>
      </c>
      <c r="B1459" s="405" t="s">
        <v>4593</v>
      </c>
      <c r="C1459" s="405" t="s">
        <v>37</v>
      </c>
      <c r="D1459" s="405" t="s">
        <v>4596</v>
      </c>
      <c r="E1459" s="405" t="s">
        <v>4597</v>
      </c>
      <c r="F1459" s="405">
        <v>0</v>
      </c>
      <c r="G1459" s="405">
        <v>0</v>
      </c>
      <c r="H1459" s="405">
        <v>0</v>
      </c>
      <c r="I1459" s="405">
        <v>0</v>
      </c>
      <c r="J1459" s="405">
        <v>0</v>
      </c>
      <c r="K1459" s="405">
        <v>0</v>
      </c>
      <c r="L1459" s="405">
        <v>0</v>
      </c>
      <c r="M1459" s="405">
        <v>0</v>
      </c>
    </row>
    <row r="1460" spans="1:13">
      <c r="A1460" s="405" t="s">
        <v>11879</v>
      </c>
      <c r="B1460" s="405" t="s">
        <v>7939</v>
      </c>
      <c r="C1460" s="405" t="s">
        <v>37</v>
      </c>
      <c r="D1460" s="405" t="s">
        <v>7940</v>
      </c>
      <c r="E1460" s="405" t="s">
        <v>7941</v>
      </c>
      <c r="F1460" s="405">
        <v>0</v>
      </c>
      <c r="G1460" s="405">
        <v>0</v>
      </c>
      <c r="H1460" s="405">
        <v>0</v>
      </c>
      <c r="I1460" s="405">
        <v>1</v>
      </c>
      <c r="J1460" s="405">
        <v>0</v>
      </c>
      <c r="K1460" s="405">
        <v>1</v>
      </c>
      <c r="L1460" s="405">
        <v>1</v>
      </c>
      <c r="M1460" s="405">
        <v>0</v>
      </c>
    </row>
    <row r="1461" spans="1:13">
      <c r="A1461" s="405" t="s">
        <v>11880</v>
      </c>
      <c r="B1461" s="405" t="s">
        <v>3971</v>
      </c>
      <c r="C1461" s="405" t="s">
        <v>37</v>
      </c>
      <c r="D1461" s="405" t="s">
        <v>8011</v>
      </c>
      <c r="E1461" s="405" t="s">
        <v>8012</v>
      </c>
      <c r="F1461" s="405">
        <v>0</v>
      </c>
      <c r="G1461" s="405">
        <v>0</v>
      </c>
      <c r="H1461" s="405">
        <v>0</v>
      </c>
      <c r="I1461" s="405">
        <v>0</v>
      </c>
      <c r="J1461" s="405">
        <v>0</v>
      </c>
      <c r="K1461" s="405">
        <v>0</v>
      </c>
      <c r="L1461" s="405">
        <v>0</v>
      </c>
      <c r="M1461" s="405">
        <v>0</v>
      </c>
    </row>
    <row r="1462" spans="1:13">
      <c r="A1462" s="405" t="s">
        <v>11881</v>
      </c>
      <c r="B1462" s="405" t="s">
        <v>4003</v>
      </c>
      <c r="C1462" s="405" t="s">
        <v>37</v>
      </c>
      <c r="D1462" s="405" t="s">
        <v>11882</v>
      </c>
      <c r="F1462" s="405">
        <v>0</v>
      </c>
      <c r="G1462" s="405">
        <v>0</v>
      </c>
      <c r="H1462" s="405">
        <v>0</v>
      </c>
      <c r="I1462" s="405">
        <v>0</v>
      </c>
      <c r="J1462" s="405">
        <v>0</v>
      </c>
      <c r="K1462" s="405">
        <v>0</v>
      </c>
      <c r="L1462" s="405">
        <v>0</v>
      </c>
      <c r="M1462" s="405">
        <v>0</v>
      </c>
    </row>
    <row r="1463" spans="1:13">
      <c r="A1463" s="405" t="s">
        <v>11883</v>
      </c>
      <c r="B1463" s="405" t="s">
        <v>11884</v>
      </c>
      <c r="C1463" s="405" t="s">
        <v>37</v>
      </c>
      <c r="D1463" s="405" t="s">
        <v>11885</v>
      </c>
      <c r="F1463" s="405">
        <v>0</v>
      </c>
      <c r="G1463" s="405">
        <v>0</v>
      </c>
      <c r="H1463" s="405">
        <v>0</v>
      </c>
      <c r="I1463" s="405">
        <v>0</v>
      </c>
      <c r="J1463" s="405">
        <v>0</v>
      </c>
      <c r="K1463" s="405">
        <v>0</v>
      </c>
      <c r="L1463" s="405">
        <v>0</v>
      </c>
      <c r="M1463" s="405">
        <v>0</v>
      </c>
    </row>
    <row r="1464" spans="1:13">
      <c r="A1464" s="405" t="s">
        <v>11886</v>
      </c>
      <c r="B1464" s="405" t="s">
        <v>4113</v>
      </c>
      <c r="C1464" s="405" t="s">
        <v>37</v>
      </c>
      <c r="D1464" s="405" t="s">
        <v>11887</v>
      </c>
      <c r="E1464" s="405" t="s">
        <v>11888</v>
      </c>
      <c r="F1464" s="405">
        <v>11</v>
      </c>
      <c r="G1464" s="405">
        <v>51</v>
      </c>
      <c r="H1464" s="405">
        <v>107</v>
      </c>
      <c r="I1464" s="405">
        <v>105</v>
      </c>
      <c r="J1464" s="405">
        <v>56</v>
      </c>
      <c r="K1464" s="405">
        <v>330</v>
      </c>
      <c r="L1464" s="405">
        <v>248</v>
      </c>
      <c r="M1464" s="405">
        <v>82</v>
      </c>
    </row>
    <row r="1465" spans="1:13">
      <c r="A1465" s="405" t="s">
        <v>11889</v>
      </c>
      <c r="B1465" s="405" t="s">
        <v>11890</v>
      </c>
      <c r="C1465" s="405" t="s">
        <v>37</v>
      </c>
      <c r="D1465" s="405" t="s">
        <v>11891</v>
      </c>
      <c r="F1465" s="405">
        <v>71</v>
      </c>
      <c r="G1465" s="405">
        <v>115</v>
      </c>
      <c r="H1465" s="405">
        <v>135</v>
      </c>
      <c r="I1465" s="405">
        <v>146</v>
      </c>
      <c r="J1465" s="405">
        <v>171</v>
      </c>
      <c r="K1465" s="405">
        <v>638</v>
      </c>
      <c r="L1465" s="405">
        <v>525</v>
      </c>
      <c r="M1465" s="405">
        <v>113</v>
      </c>
    </row>
    <row r="1466" spans="1:13">
      <c r="A1466" s="405" t="s">
        <v>11892</v>
      </c>
      <c r="B1466" s="405" t="s">
        <v>128</v>
      </c>
      <c r="C1466" s="405" t="s">
        <v>37</v>
      </c>
      <c r="D1466" s="405" t="s">
        <v>11893</v>
      </c>
      <c r="E1466" s="405" t="s">
        <v>11894</v>
      </c>
      <c r="F1466" s="405">
        <v>2</v>
      </c>
      <c r="G1466" s="405">
        <v>33</v>
      </c>
      <c r="H1466" s="405">
        <v>17</v>
      </c>
      <c r="I1466" s="405">
        <v>9</v>
      </c>
      <c r="J1466" s="405">
        <v>23</v>
      </c>
      <c r="K1466" s="405">
        <v>84</v>
      </c>
      <c r="L1466" s="405">
        <v>55</v>
      </c>
      <c r="M1466" s="405">
        <v>29</v>
      </c>
    </row>
    <row r="1467" spans="1:13">
      <c r="A1467" s="405" t="s">
        <v>11895</v>
      </c>
      <c r="B1467" s="405" t="s">
        <v>4113</v>
      </c>
      <c r="C1467" s="405" t="s">
        <v>37</v>
      </c>
      <c r="D1467" s="405" t="s">
        <v>2144</v>
      </c>
      <c r="E1467" s="405" t="s">
        <v>2145</v>
      </c>
      <c r="F1467" s="405">
        <v>16</v>
      </c>
      <c r="G1467" s="405">
        <v>36</v>
      </c>
      <c r="H1467" s="405">
        <v>93</v>
      </c>
      <c r="I1467" s="405">
        <v>63</v>
      </c>
      <c r="J1467" s="405">
        <v>102</v>
      </c>
      <c r="K1467" s="405">
        <v>310</v>
      </c>
      <c r="L1467" s="405">
        <v>248</v>
      </c>
      <c r="M1467" s="405">
        <v>62</v>
      </c>
    </row>
    <row r="1468" spans="1:13">
      <c r="A1468" s="405" t="s">
        <v>11896</v>
      </c>
      <c r="B1468" s="405" t="s">
        <v>3968</v>
      </c>
      <c r="C1468" s="405" t="s">
        <v>37</v>
      </c>
      <c r="D1468" s="405" t="s">
        <v>11897</v>
      </c>
      <c r="E1468" s="405" t="s">
        <v>11898</v>
      </c>
      <c r="F1468" s="405">
        <v>0</v>
      </c>
      <c r="G1468" s="405">
        <v>0</v>
      </c>
      <c r="H1468" s="405">
        <v>0</v>
      </c>
      <c r="I1468" s="405">
        <v>0</v>
      </c>
      <c r="J1468" s="405">
        <v>0</v>
      </c>
      <c r="K1468" s="405">
        <v>0</v>
      </c>
      <c r="L1468" s="405">
        <v>0</v>
      </c>
      <c r="M1468" s="405">
        <v>0</v>
      </c>
    </row>
    <row r="1469" spans="1:13">
      <c r="A1469" s="405" t="s">
        <v>2723</v>
      </c>
      <c r="B1469" s="405" t="s">
        <v>8631</v>
      </c>
      <c r="C1469" s="405" t="s">
        <v>37</v>
      </c>
      <c r="D1469" s="405" t="s">
        <v>2724</v>
      </c>
      <c r="E1469" s="405" t="s">
        <v>2725</v>
      </c>
      <c r="F1469" s="405">
        <v>0</v>
      </c>
      <c r="G1469" s="405">
        <v>2</v>
      </c>
      <c r="H1469" s="405">
        <v>0</v>
      </c>
      <c r="I1469" s="405">
        <v>0</v>
      </c>
      <c r="J1469" s="405">
        <v>0</v>
      </c>
      <c r="K1469" s="405">
        <v>2</v>
      </c>
      <c r="L1469" s="405">
        <v>1</v>
      </c>
      <c r="M1469" s="405">
        <v>1</v>
      </c>
    </row>
    <row r="1470" spans="1:13">
      <c r="A1470" s="405" t="s">
        <v>11899</v>
      </c>
      <c r="B1470" s="405" t="s">
        <v>11900</v>
      </c>
      <c r="C1470" s="405" t="s">
        <v>37</v>
      </c>
      <c r="D1470" s="405" t="s">
        <v>11901</v>
      </c>
      <c r="E1470" s="405" t="s">
        <v>11902</v>
      </c>
      <c r="F1470" s="405">
        <v>0</v>
      </c>
      <c r="G1470" s="405">
        <v>0</v>
      </c>
      <c r="H1470" s="405">
        <v>0</v>
      </c>
      <c r="I1470" s="405">
        <v>0</v>
      </c>
      <c r="J1470" s="405">
        <v>0</v>
      </c>
      <c r="K1470" s="405">
        <v>0</v>
      </c>
      <c r="L1470" s="405">
        <v>0</v>
      </c>
      <c r="M1470" s="405">
        <v>0</v>
      </c>
    </row>
    <row r="1471" spans="1:13">
      <c r="A1471" s="405" t="s">
        <v>11903</v>
      </c>
      <c r="B1471" s="405" t="s">
        <v>8579</v>
      </c>
      <c r="C1471" s="405" t="s">
        <v>37</v>
      </c>
      <c r="D1471" s="405" t="s">
        <v>11904</v>
      </c>
      <c r="E1471" s="405" t="s">
        <v>11905</v>
      </c>
      <c r="F1471" s="405">
        <v>0</v>
      </c>
      <c r="G1471" s="405">
        <v>0</v>
      </c>
      <c r="H1471" s="405">
        <v>1</v>
      </c>
      <c r="I1471" s="405">
        <v>4</v>
      </c>
      <c r="J1471" s="405">
        <v>0</v>
      </c>
      <c r="K1471" s="405">
        <v>5</v>
      </c>
      <c r="L1471" s="405">
        <v>0</v>
      </c>
      <c r="M1471" s="405">
        <v>5</v>
      </c>
    </row>
    <row r="1472" spans="1:13">
      <c r="A1472" s="405" t="s">
        <v>11906</v>
      </c>
      <c r="B1472" s="405" t="s">
        <v>4113</v>
      </c>
      <c r="C1472" s="405" t="s">
        <v>37</v>
      </c>
      <c r="D1472" s="405" t="s">
        <v>11907</v>
      </c>
      <c r="E1472" s="405" t="s">
        <v>11908</v>
      </c>
      <c r="F1472" s="405">
        <v>11</v>
      </c>
      <c r="G1472" s="405">
        <v>8</v>
      </c>
      <c r="H1472" s="405">
        <v>17</v>
      </c>
      <c r="I1472" s="405">
        <v>41</v>
      </c>
      <c r="J1472" s="405">
        <v>15</v>
      </c>
      <c r="K1472" s="405">
        <v>92</v>
      </c>
      <c r="L1472" s="405">
        <v>51</v>
      </c>
      <c r="M1472" s="405">
        <v>41</v>
      </c>
    </row>
    <row r="1473" spans="1:13">
      <c r="A1473" s="405" t="s">
        <v>11909</v>
      </c>
      <c r="B1473" s="405" t="s">
        <v>11910</v>
      </c>
      <c r="C1473" s="405" t="s">
        <v>37</v>
      </c>
      <c r="D1473" s="405" t="s">
        <v>11911</v>
      </c>
      <c r="F1473" s="405">
        <v>0</v>
      </c>
      <c r="G1473" s="405">
        <v>0</v>
      </c>
      <c r="H1473" s="405">
        <v>0</v>
      </c>
      <c r="I1473" s="405">
        <v>0</v>
      </c>
      <c r="J1473" s="405">
        <v>0</v>
      </c>
      <c r="K1473" s="405">
        <v>0</v>
      </c>
      <c r="L1473" s="405">
        <v>0</v>
      </c>
      <c r="M1473" s="405">
        <v>0</v>
      </c>
    </row>
    <row r="1474" spans="1:13">
      <c r="A1474" s="405" t="s">
        <v>11912</v>
      </c>
      <c r="B1474" s="405" t="s">
        <v>11913</v>
      </c>
      <c r="C1474" s="405" t="s">
        <v>37</v>
      </c>
      <c r="D1474" s="405" t="s">
        <v>11914</v>
      </c>
      <c r="F1474" s="405">
        <v>0</v>
      </c>
      <c r="G1474" s="405">
        <v>0</v>
      </c>
      <c r="H1474" s="405">
        <v>0</v>
      </c>
      <c r="I1474" s="405">
        <v>0</v>
      </c>
      <c r="J1474" s="405">
        <v>0</v>
      </c>
      <c r="K1474" s="405">
        <v>0</v>
      </c>
      <c r="L1474" s="405">
        <v>0</v>
      </c>
      <c r="M1474" s="405">
        <v>0</v>
      </c>
    </row>
    <row r="1475" spans="1:13">
      <c r="A1475" s="405" t="s">
        <v>11915</v>
      </c>
      <c r="B1475" s="405" t="s">
        <v>11194</v>
      </c>
      <c r="C1475" s="405" t="s">
        <v>37</v>
      </c>
      <c r="D1475" s="405" t="s">
        <v>11916</v>
      </c>
      <c r="E1475" s="405" t="s">
        <v>11917</v>
      </c>
      <c r="F1475" s="405">
        <v>0</v>
      </c>
      <c r="G1475" s="405">
        <v>0</v>
      </c>
      <c r="H1475" s="405">
        <v>0</v>
      </c>
      <c r="I1475" s="405">
        <v>0</v>
      </c>
      <c r="J1475" s="405">
        <v>0</v>
      </c>
      <c r="K1475" s="405">
        <v>0</v>
      </c>
      <c r="L1475" s="405">
        <v>0</v>
      </c>
      <c r="M1475" s="405">
        <v>0</v>
      </c>
    </row>
    <row r="1476" spans="1:13">
      <c r="A1476" s="405" t="s">
        <v>11918</v>
      </c>
      <c r="B1476" s="405" t="s">
        <v>11194</v>
      </c>
      <c r="C1476" s="405" t="s">
        <v>37</v>
      </c>
      <c r="D1476" s="405" t="s">
        <v>11919</v>
      </c>
      <c r="F1476" s="405">
        <v>0</v>
      </c>
      <c r="G1476" s="405">
        <v>0</v>
      </c>
      <c r="H1476" s="405">
        <v>0</v>
      </c>
      <c r="I1476" s="405">
        <v>0</v>
      </c>
      <c r="J1476" s="405">
        <v>0</v>
      </c>
      <c r="K1476" s="405">
        <v>0</v>
      </c>
      <c r="L1476" s="405">
        <v>0</v>
      </c>
      <c r="M1476" s="405">
        <v>0</v>
      </c>
    </row>
    <row r="1477" spans="1:13">
      <c r="A1477" s="405" t="s">
        <v>2193</v>
      </c>
      <c r="B1477" s="405" t="s">
        <v>8825</v>
      </c>
      <c r="C1477" s="405" t="s">
        <v>37</v>
      </c>
      <c r="D1477" s="405" t="s">
        <v>2194</v>
      </c>
      <c r="E1477" s="405" t="s">
        <v>2195</v>
      </c>
      <c r="F1477" s="405">
        <v>0</v>
      </c>
      <c r="G1477" s="405">
        <v>0</v>
      </c>
      <c r="H1477" s="405">
        <v>0</v>
      </c>
      <c r="I1477" s="405">
        <v>0</v>
      </c>
      <c r="J1477" s="405">
        <v>0</v>
      </c>
      <c r="K1477" s="405">
        <v>0</v>
      </c>
      <c r="L1477" s="405">
        <v>0</v>
      </c>
      <c r="M1477" s="405">
        <v>0</v>
      </c>
    </row>
    <row r="1478" spans="1:13">
      <c r="A1478" s="405" t="s">
        <v>11920</v>
      </c>
      <c r="B1478" s="405" t="s">
        <v>4958</v>
      </c>
      <c r="C1478" s="405" t="s">
        <v>37</v>
      </c>
      <c r="D1478" s="405" t="s">
        <v>11921</v>
      </c>
      <c r="E1478" s="405" t="s">
        <v>11922</v>
      </c>
      <c r="F1478" s="405">
        <v>0</v>
      </c>
      <c r="G1478" s="405">
        <v>0</v>
      </c>
      <c r="H1478" s="405">
        <v>0</v>
      </c>
      <c r="I1478" s="405">
        <v>0</v>
      </c>
      <c r="J1478" s="405">
        <v>0</v>
      </c>
      <c r="K1478" s="405">
        <v>0</v>
      </c>
      <c r="L1478" s="405">
        <v>0</v>
      </c>
      <c r="M1478" s="405">
        <v>0</v>
      </c>
    </row>
    <row r="1479" spans="1:13">
      <c r="A1479" s="405" t="s">
        <v>8023</v>
      </c>
      <c r="B1479" s="405" t="s">
        <v>3912</v>
      </c>
      <c r="C1479" s="405" t="s">
        <v>37</v>
      </c>
      <c r="D1479" s="405" t="s">
        <v>8024</v>
      </c>
      <c r="E1479" s="405" t="s">
        <v>8025</v>
      </c>
      <c r="F1479" s="405">
        <v>0</v>
      </c>
      <c r="G1479" s="405">
        <v>1</v>
      </c>
      <c r="H1479" s="405">
        <v>0</v>
      </c>
      <c r="I1479" s="405">
        <v>0</v>
      </c>
      <c r="J1479" s="405">
        <v>0</v>
      </c>
      <c r="K1479" s="405">
        <v>1</v>
      </c>
      <c r="L1479" s="405">
        <v>0</v>
      </c>
      <c r="M1479" s="405">
        <v>1</v>
      </c>
    </row>
    <row r="1480" spans="1:13">
      <c r="A1480" s="405" t="s">
        <v>11923</v>
      </c>
      <c r="B1480" s="405">
        <v>10.230700000000001</v>
      </c>
      <c r="C1480" s="405" t="s">
        <v>37</v>
      </c>
      <c r="D1480" s="405" t="s">
        <v>11924</v>
      </c>
      <c r="F1480" s="405">
        <v>0</v>
      </c>
      <c r="G1480" s="405">
        <v>0</v>
      </c>
      <c r="H1480" s="405">
        <v>0</v>
      </c>
      <c r="I1480" s="405">
        <v>0</v>
      </c>
      <c r="J1480" s="405">
        <v>0</v>
      </c>
      <c r="K1480" s="405">
        <v>0</v>
      </c>
      <c r="L1480" s="405">
        <v>0</v>
      </c>
      <c r="M1480" s="405">
        <v>0</v>
      </c>
    </row>
    <row r="1481" spans="1:13">
      <c r="A1481" s="405" t="s">
        <v>11925</v>
      </c>
      <c r="B1481" s="405" t="s">
        <v>11926</v>
      </c>
      <c r="C1481" s="405" t="s">
        <v>37</v>
      </c>
      <c r="D1481" s="405" t="s">
        <v>11927</v>
      </c>
      <c r="F1481" s="405">
        <v>0</v>
      </c>
      <c r="G1481" s="405">
        <v>0</v>
      </c>
      <c r="H1481" s="405">
        <v>0</v>
      </c>
      <c r="I1481" s="405">
        <v>0</v>
      </c>
      <c r="J1481" s="405">
        <v>0</v>
      </c>
      <c r="K1481" s="405">
        <v>0</v>
      </c>
      <c r="L1481" s="405">
        <v>0</v>
      </c>
      <c r="M1481" s="405">
        <v>0</v>
      </c>
    </row>
    <row r="1482" spans="1:13">
      <c r="A1482" s="405" t="s">
        <v>11928</v>
      </c>
      <c r="B1482" s="405" t="s">
        <v>11929</v>
      </c>
      <c r="C1482" s="405" t="s">
        <v>37</v>
      </c>
      <c r="D1482" s="405" t="s">
        <v>11930</v>
      </c>
      <c r="F1482" s="405">
        <v>0</v>
      </c>
      <c r="G1482" s="405">
        <v>0</v>
      </c>
      <c r="H1482" s="405">
        <v>0</v>
      </c>
      <c r="I1482" s="405">
        <v>0</v>
      </c>
      <c r="J1482" s="405">
        <v>0</v>
      </c>
      <c r="K1482" s="405">
        <v>0</v>
      </c>
      <c r="L1482" s="405">
        <v>0</v>
      </c>
      <c r="M1482" s="405">
        <v>0</v>
      </c>
    </row>
    <row r="1483" spans="1:13">
      <c r="A1483" s="405" t="s">
        <v>11931</v>
      </c>
      <c r="B1483" s="405" t="s">
        <v>8814</v>
      </c>
      <c r="C1483" s="405" t="s">
        <v>37</v>
      </c>
      <c r="D1483" s="405" t="s">
        <v>11932</v>
      </c>
      <c r="F1483" s="405">
        <v>0</v>
      </c>
      <c r="G1483" s="405">
        <v>0</v>
      </c>
      <c r="H1483" s="405">
        <v>0</v>
      </c>
      <c r="I1483" s="405">
        <v>0</v>
      </c>
      <c r="J1483" s="405">
        <v>0</v>
      </c>
      <c r="K1483" s="405">
        <v>0</v>
      </c>
      <c r="L1483" s="405">
        <v>0</v>
      </c>
      <c r="M1483" s="405">
        <v>0</v>
      </c>
    </row>
    <row r="1484" spans="1:13">
      <c r="A1484" s="405" t="s">
        <v>11933</v>
      </c>
      <c r="B1484" s="405" t="s">
        <v>11934</v>
      </c>
      <c r="C1484" s="405" t="s">
        <v>37</v>
      </c>
      <c r="D1484" s="405" t="s">
        <v>11935</v>
      </c>
      <c r="E1484" s="405" t="s">
        <v>11936</v>
      </c>
      <c r="F1484" s="405">
        <v>0</v>
      </c>
      <c r="G1484" s="405">
        <v>0</v>
      </c>
      <c r="H1484" s="405">
        <v>0</v>
      </c>
      <c r="I1484" s="405">
        <v>0</v>
      </c>
      <c r="J1484" s="405">
        <v>0</v>
      </c>
      <c r="K1484" s="405">
        <v>0</v>
      </c>
      <c r="L1484" s="405">
        <v>0</v>
      </c>
      <c r="M1484" s="405">
        <v>0</v>
      </c>
    </row>
    <row r="1485" spans="1:13">
      <c r="A1485" s="405" t="s">
        <v>11937</v>
      </c>
      <c r="B1485" s="405" t="s">
        <v>8647</v>
      </c>
      <c r="C1485" s="405" t="s">
        <v>37</v>
      </c>
      <c r="D1485" s="405" t="s">
        <v>11938</v>
      </c>
      <c r="E1485" s="405" t="s">
        <v>11939</v>
      </c>
      <c r="F1485" s="405">
        <v>0</v>
      </c>
      <c r="G1485" s="405">
        <v>0</v>
      </c>
      <c r="H1485" s="405">
        <v>0</v>
      </c>
      <c r="I1485" s="405">
        <v>0</v>
      </c>
      <c r="J1485" s="405">
        <v>0</v>
      </c>
      <c r="K1485" s="405">
        <v>0</v>
      </c>
      <c r="L1485" s="405">
        <v>0</v>
      </c>
      <c r="M1485" s="405">
        <v>0</v>
      </c>
    </row>
    <row r="1486" spans="1:13">
      <c r="A1486" s="405" t="s">
        <v>11940</v>
      </c>
      <c r="B1486" s="405" t="s">
        <v>8590</v>
      </c>
      <c r="C1486" s="405" t="s">
        <v>37</v>
      </c>
      <c r="D1486" s="405" t="s">
        <v>11941</v>
      </c>
      <c r="F1486" s="405">
        <v>0</v>
      </c>
      <c r="G1486" s="405">
        <v>0</v>
      </c>
      <c r="H1486" s="405">
        <v>0</v>
      </c>
      <c r="I1486" s="405">
        <v>0</v>
      </c>
      <c r="J1486" s="405">
        <v>0</v>
      </c>
      <c r="K1486" s="405">
        <v>0</v>
      </c>
      <c r="L1486" s="405">
        <v>0</v>
      </c>
      <c r="M1486" s="405">
        <v>0</v>
      </c>
    </row>
    <row r="1487" spans="1:13">
      <c r="A1487" s="405" t="s">
        <v>11942</v>
      </c>
      <c r="B1487" s="405" t="s">
        <v>11056</v>
      </c>
      <c r="C1487" s="405" t="s">
        <v>37</v>
      </c>
      <c r="D1487" s="405" t="s">
        <v>11943</v>
      </c>
      <c r="F1487" s="405">
        <v>0</v>
      </c>
      <c r="G1487" s="405">
        <v>0</v>
      </c>
      <c r="H1487" s="405">
        <v>0</v>
      </c>
      <c r="I1487" s="405">
        <v>0</v>
      </c>
      <c r="J1487" s="405">
        <v>0</v>
      </c>
      <c r="K1487" s="405">
        <v>0</v>
      </c>
      <c r="L1487" s="405">
        <v>0</v>
      </c>
      <c r="M1487" s="405">
        <v>0</v>
      </c>
    </row>
    <row r="1488" spans="1:13">
      <c r="A1488" s="405" t="s">
        <v>11944</v>
      </c>
      <c r="B1488" s="405" t="s">
        <v>8679</v>
      </c>
      <c r="C1488" s="405" t="s">
        <v>37</v>
      </c>
      <c r="D1488" s="405" t="s">
        <v>11945</v>
      </c>
      <c r="F1488" s="405">
        <v>0</v>
      </c>
      <c r="G1488" s="405">
        <v>0</v>
      </c>
      <c r="H1488" s="405">
        <v>0</v>
      </c>
      <c r="I1488" s="405">
        <v>0</v>
      </c>
      <c r="J1488" s="405">
        <v>0</v>
      </c>
      <c r="K1488" s="405">
        <v>0</v>
      </c>
      <c r="L1488" s="405">
        <v>0</v>
      </c>
      <c r="M1488" s="405">
        <v>0</v>
      </c>
    </row>
    <row r="1489" spans="1:13">
      <c r="A1489" s="405" t="s">
        <v>11946</v>
      </c>
      <c r="B1489" s="405" t="s">
        <v>8679</v>
      </c>
      <c r="C1489" s="405" t="s">
        <v>37</v>
      </c>
      <c r="D1489" s="405" t="s">
        <v>11947</v>
      </c>
      <c r="E1489" s="405" t="s">
        <v>11948</v>
      </c>
      <c r="F1489" s="405">
        <v>0</v>
      </c>
      <c r="G1489" s="405">
        <v>0</v>
      </c>
      <c r="H1489" s="405">
        <v>0</v>
      </c>
      <c r="I1489" s="405">
        <v>0</v>
      </c>
      <c r="J1489" s="405">
        <v>0</v>
      </c>
      <c r="K1489" s="405">
        <v>0</v>
      </c>
      <c r="L1489" s="405">
        <v>0</v>
      </c>
      <c r="M1489" s="405">
        <v>0</v>
      </c>
    </row>
    <row r="1490" spans="1:13">
      <c r="A1490" s="405" t="s">
        <v>11949</v>
      </c>
      <c r="B1490" s="405" t="s">
        <v>8954</v>
      </c>
      <c r="C1490" s="405" t="s">
        <v>37</v>
      </c>
      <c r="D1490" s="405" t="s">
        <v>11950</v>
      </c>
      <c r="E1490" s="405" t="s">
        <v>11951</v>
      </c>
      <c r="F1490" s="405">
        <v>8</v>
      </c>
      <c r="G1490" s="405">
        <v>5</v>
      </c>
      <c r="H1490" s="405">
        <v>0</v>
      </c>
      <c r="I1490" s="405">
        <v>7</v>
      </c>
      <c r="J1490" s="405">
        <v>0</v>
      </c>
      <c r="K1490" s="405">
        <v>20</v>
      </c>
      <c r="L1490" s="405">
        <v>14</v>
      </c>
      <c r="M1490" s="405">
        <v>6</v>
      </c>
    </row>
    <row r="1491" spans="1:13">
      <c r="A1491" s="405" t="s">
        <v>11952</v>
      </c>
      <c r="B1491" s="405" t="s">
        <v>8579</v>
      </c>
      <c r="C1491" s="405" t="s">
        <v>37</v>
      </c>
      <c r="D1491" s="405" t="s">
        <v>11953</v>
      </c>
      <c r="E1491" s="405" t="s">
        <v>11954</v>
      </c>
      <c r="F1491" s="405">
        <v>0</v>
      </c>
      <c r="G1491" s="405">
        <v>0</v>
      </c>
      <c r="H1491" s="405">
        <v>0</v>
      </c>
      <c r="I1491" s="405">
        <v>0</v>
      </c>
      <c r="J1491" s="405">
        <v>0</v>
      </c>
      <c r="K1491" s="405">
        <v>0</v>
      </c>
      <c r="L1491" s="405">
        <v>0</v>
      </c>
      <c r="M1491" s="405">
        <v>0</v>
      </c>
    </row>
    <row r="1492" spans="1:13">
      <c r="A1492" s="405" t="s">
        <v>11955</v>
      </c>
      <c r="B1492" s="405" t="s">
        <v>11956</v>
      </c>
      <c r="C1492" s="405" t="s">
        <v>37</v>
      </c>
      <c r="D1492" s="405" t="s">
        <v>11957</v>
      </c>
      <c r="F1492" s="405">
        <v>5</v>
      </c>
      <c r="G1492" s="405">
        <v>6</v>
      </c>
      <c r="H1492" s="405">
        <v>3</v>
      </c>
      <c r="I1492" s="405">
        <v>57</v>
      </c>
      <c r="J1492" s="405">
        <v>15</v>
      </c>
      <c r="K1492" s="405">
        <v>86</v>
      </c>
      <c r="L1492" s="405">
        <v>65</v>
      </c>
      <c r="M1492" s="405">
        <v>21</v>
      </c>
    </row>
    <row r="1493" spans="1:13">
      <c r="A1493" s="405" t="s">
        <v>11958</v>
      </c>
      <c r="B1493" s="405" t="s">
        <v>11959</v>
      </c>
      <c r="C1493" s="405" t="s">
        <v>37</v>
      </c>
      <c r="D1493" s="405" t="s">
        <v>8034</v>
      </c>
      <c r="F1493" s="405">
        <v>0</v>
      </c>
      <c r="G1493" s="405">
        <v>0</v>
      </c>
      <c r="H1493" s="405">
        <v>0</v>
      </c>
      <c r="I1493" s="405">
        <v>0</v>
      </c>
      <c r="J1493" s="405">
        <v>0</v>
      </c>
      <c r="K1493" s="405">
        <v>0</v>
      </c>
      <c r="L1493" s="405">
        <v>0</v>
      </c>
      <c r="M1493" s="405">
        <v>0</v>
      </c>
    </row>
    <row r="1494" spans="1:13">
      <c r="A1494" s="405" t="s">
        <v>11960</v>
      </c>
      <c r="B1494" s="405" t="s">
        <v>11961</v>
      </c>
      <c r="C1494" s="405" t="s">
        <v>37</v>
      </c>
      <c r="D1494" s="405" t="s">
        <v>11962</v>
      </c>
      <c r="E1494" s="405" t="s">
        <v>11963</v>
      </c>
      <c r="F1494" s="405">
        <v>0</v>
      </c>
      <c r="G1494" s="405">
        <v>0</v>
      </c>
      <c r="H1494" s="405">
        <v>0</v>
      </c>
      <c r="I1494" s="405">
        <v>0</v>
      </c>
      <c r="J1494" s="405">
        <v>0</v>
      </c>
      <c r="K1494" s="405">
        <v>0</v>
      </c>
      <c r="L1494" s="405">
        <v>0</v>
      </c>
      <c r="M1494" s="405">
        <v>0</v>
      </c>
    </row>
    <row r="1495" spans="1:13">
      <c r="A1495" s="405" t="s">
        <v>11964</v>
      </c>
      <c r="B1495" s="405" t="s">
        <v>7191</v>
      </c>
      <c r="C1495" s="405" t="s">
        <v>37</v>
      </c>
      <c r="D1495" s="405" t="s">
        <v>11965</v>
      </c>
      <c r="E1495" s="405" t="s">
        <v>11966</v>
      </c>
      <c r="F1495" s="405">
        <v>0</v>
      </c>
      <c r="G1495" s="405">
        <v>1</v>
      </c>
      <c r="H1495" s="405">
        <v>0</v>
      </c>
      <c r="I1495" s="405">
        <v>2</v>
      </c>
      <c r="J1495" s="405">
        <v>0</v>
      </c>
      <c r="K1495" s="405">
        <v>3</v>
      </c>
      <c r="L1495" s="405">
        <v>3</v>
      </c>
      <c r="M1495" s="405">
        <v>0</v>
      </c>
    </row>
    <row r="1496" spans="1:13">
      <c r="A1496" s="405" t="s">
        <v>11967</v>
      </c>
      <c r="B1496" s="405" t="s">
        <v>11968</v>
      </c>
      <c r="C1496" s="405" t="s">
        <v>37</v>
      </c>
      <c r="D1496" s="405" t="s">
        <v>8042</v>
      </c>
      <c r="E1496" s="405" t="s">
        <v>8043</v>
      </c>
      <c r="F1496" s="405">
        <v>0</v>
      </c>
      <c r="G1496" s="405">
        <v>0</v>
      </c>
      <c r="H1496" s="405">
        <v>0</v>
      </c>
      <c r="I1496" s="405">
        <v>0</v>
      </c>
      <c r="J1496" s="405">
        <v>0</v>
      </c>
      <c r="K1496" s="405">
        <v>0</v>
      </c>
      <c r="L1496" s="405">
        <v>0</v>
      </c>
      <c r="M1496" s="405">
        <v>0</v>
      </c>
    </row>
    <row r="1497" spans="1:13">
      <c r="A1497" s="405" t="s">
        <v>3737</v>
      </c>
      <c r="B1497" s="405" t="s">
        <v>11969</v>
      </c>
      <c r="C1497" s="405" t="s">
        <v>37</v>
      </c>
      <c r="D1497" s="405" t="s">
        <v>3738</v>
      </c>
      <c r="E1497" s="405" t="s">
        <v>3739</v>
      </c>
      <c r="F1497" s="405">
        <v>0</v>
      </c>
      <c r="G1497" s="405">
        <v>0</v>
      </c>
      <c r="H1497" s="405">
        <v>0</v>
      </c>
      <c r="I1497" s="405">
        <v>0</v>
      </c>
      <c r="J1497" s="405">
        <v>0</v>
      </c>
      <c r="K1497" s="405">
        <v>0</v>
      </c>
      <c r="L1497" s="405">
        <v>0</v>
      </c>
      <c r="M1497" s="405">
        <v>0</v>
      </c>
    </row>
    <row r="1498" spans="1:13">
      <c r="A1498" s="405" t="s">
        <v>2185</v>
      </c>
      <c r="B1498" s="405" t="s">
        <v>7123</v>
      </c>
      <c r="C1498" s="405" t="s">
        <v>37</v>
      </c>
      <c r="D1498" s="405" t="s">
        <v>2186</v>
      </c>
      <c r="E1498" s="405" t="s">
        <v>2187</v>
      </c>
      <c r="F1498" s="405">
        <v>2</v>
      </c>
      <c r="G1498" s="405">
        <v>4</v>
      </c>
      <c r="H1498" s="405">
        <v>5</v>
      </c>
      <c r="I1498" s="405">
        <v>6</v>
      </c>
      <c r="J1498" s="405">
        <v>2</v>
      </c>
      <c r="K1498" s="405">
        <v>19</v>
      </c>
      <c r="L1498" s="405">
        <v>15</v>
      </c>
      <c r="M1498" s="405">
        <v>4</v>
      </c>
    </row>
    <row r="1499" spans="1:13">
      <c r="A1499" s="405" t="s">
        <v>11970</v>
      </c>
      <c r="B1499" s="405">
        <v>10.230700000000001</v>
      </c>
      <c r="C1499" s="405" t="s">
        <v>37</v>
      </c>
      <c r="D1499" s="405" t="s">
        <v>11971</v>
      </c>
      <c r="F1499" s="405">
        <v>0</v>
      </c>
      <c r="G1499" s="405">
        <v>0</v>
      </c>
      <c r="H1499" s="405">
        <v>0</v>
      </c>
      <c r="I1499" s="405">
        <v>0</v>
      </c>
      <c r="J1499" s="405">
        <v>0</v>
      </c>
      <c r="K1499" s="405">
        <v>0</v>
      </c>
      <c r="L1499" s="405">
        <v>0</v>
      </c>
      <c r="M1499" s="405">
        <v>0</v>
      </c>
    </row>
    <row r="1500" spans="1:13">
      <c r="A1500" s="405" t="s">
        <v>11972</v>
      </c>
      <c r="B1500" s="405" t="s">
        <v>128</v>
      </c>
      <c r="C1500" s="405" t="s">
        <v>37</v>
      </c>
      <c r="D1500" s="405" t="s">
        <v>11973</v>
      </c>
      <c r="E1500" s="405" t="s">
        <v>11974</v>
      </c>
      <c r="F1500" s="405">
        <v>0</v>
      </c>
      <c r="G1500" s="405">
        <v>13</v>
      </c>
      <c r="H1500" s="405">
        <v>0</v>
      </c>
      <c r="I1500" s="405">
        <v>3</v>
      </c>
      <c r="J1500" s="405">
        <v>1</v>
      </c>
      <c r="K1500" s="405">
        <v>17</v>
      </c>
      <c r="L1500" s="405">
        <v>16</v>
      </c>
      <c r="M1500" s="405">
        <v>1</v>
      </c>
    </row>
    <row r="1501" spans="1:13">
      <c r="A1501" s="405" t="s">
        <v>11975</v>
      </c>
      <c r="B1501" s="405" t="s">
        <v>8679</v>
      </c>
      <c r="C1501" s="405" t="s">
        <v>37</v>
      </c>
      <c r="D1501" s="405" t="s">
        <v>11976</v>
      </c>
      <c r="F1501" s="405">
        <v>0</v>
      </c>
      <c r="G1501" s="405">
        <v>0</v>
      </c>
      <c r="H1501" s="405">
        <v>0</v>
      </c>
      <c r="I1501" s="405">
        <v>0</v>
      </c>
      <c r="J1501" s="405">
        <v>0</v>
      </c>
      <c r="K1501" s="405">
        <v>0</v>
      </c>
      <c r="L1501" s="405">
        <v>0</v>
      </c>
      <c r="M1501" s="405">
        <v>0</v>
      </c>
    </row>
    <row r="1502" spans="1:13">
      <c r="A1502" s="405" t="s">
        <v>11977</v>
      </c>
      <c r="B1502" s="405" t="s">
        <v>11978</v>
      </c>
      <c r="C1502" s="405" t="s">
        <v>37</v>
      </c>
      <c r="D1502" s="405" t="s">
        <v>11979</v>
      </c>
      <c r="E1502" s="405" t="s">
        <v>11980</v>
      </c>
      <c r="F1502" s="405">
        <v>0</v>
      </c>
      <c r="G1502" s="405">
        <v>0</v>
      </c>
      <c r="H1502" s="405">
        <v>0</v>
      </c>
      <c r="I1502" s="405">
        <v>0</v>
      </c>
      <c r="J1502" s="405">
        <v>0</v>
      </c>
      <c r="K1502" s="405">
        <v>0</v>
      </c>
      <c r="L1502" s="405">
        <v>0</v>
      </c>
      <c r="M1502" s="405">
        <v>0</v>
      </c>
    </row>
    <row r="1503" spans="1:13">
      <c r="A1503" s="405" t="s">
        <v>11981</v>
      </c>
      <c r="B1503" s="405" t="s">
        <v>11982</v>
      </c>
      <c r="C1503" s="405" t="s">
        <v>37</v>
      </c>
      <c r="D1503" s="405" t="s">
        <v>11983</v>
      </c>
      <c r="F1503" s="405">
        <v>0</v>
      </c>
      <c r="G1503" s="405">
        <v>0</v>
      </c>
      <c r="H1503" s="405">
        <v>0</v>
      </c>
      <c r="I1503" s="405">
        <v>0</v>
      </c>
      <c r="J1503" s="405">
        <v>0</v>
      </c>
      <c r="K1503" s="405">
        <v>0</v>
      </c>
      <c r="L1503" s="405">
        <v>0</v>
      </c>
      <c r="M1503" s="405">
        <v>0</v>
      </c>
    </row>
    <row r="1504" spans="1:13">
      <c r="A1504" s="405" t="s">
        <v>2503</v>
      </c>
      <c r="B1504" s="405" t="s">
        <v>7181</v>
      </c>
      <c r="C1504" s="405" t="s">
        <v>37</v>
      </c>
      <c r="D1504" s="405" t="s">
        <v>2504</v>
      </c>
      <c r="E1504" s="405" t="s">
        <v>2505</v>
      </c>
      <c r="F1504" s="405">
        <v>0</v>
      </c>
      <c r="G1504" s="405">
        <v>0</v>
      </c>
      <c r="H1504" s="405">
        <v>0</v>
      </c>
      <c r="I1504" s="405">
        <v>0</v>
      </c>
      <c r="J1504" s="405">
        <v>0</v>
      </c>
      <c r="K1504" s="405">
        <v>0</v>
      </c>
      <c r="L1504" s="405">
        <v>0</v>
      </c>
      <c r="M1504" s="405">
        <v>0</v>
      </c>
    </row>
    <row r="1505" spans="1:13">
      <c r="A1505" s="405" t="s">
        <v>11984</v>
      </c>
      <c r="B1505" s="405" t="s">
        <v>8579</v>
      </c>
      <c r="C1505" s="405" t="s">
        <v>37</v>
      </c>
      <c r="D1505" s="405" t="s">
        <v>11985</v>
      </c>
      <c r="E1505" s="405" t="s">
        <v>11986</v>
      </c>
      <c r="F1505" s="405">
        <v>1</v>
      </c>
      <c r="G1505" s="405">
        <v>10</v>
      </c>
      <c r="H1505" s="405">
        <v>20</v>
      </c>
      <c r="I1505" s="405">
        <v>17</v>
      </c>
      <c r="J1505" s="405">
        <v>3</v>
      </c>
      <c r="K1505" s="405">
        <v>51</v>
      </c>
      <c r="L1505" s="405">
        <v>28</v>
      </c>
      <c r="M1505" s="405">
        <v>23</v>
      </c>
    </row>
    <row r="1506" spans="1:13">
      <c r="A1506" s="405" t="s">
        <v>11987</v>
      </c>
      <c r="B1506" s="405" t="s">
        <v>11988</v>
      </c>
      <c r="C1506" s="405" t="s">
        <v>37</v>
      </c>
      <c r="D1506" s="405" t="s">
        <v>11989</v>
      </c>
      <c r="F1506" s="405">
        <v>0</v>
      </c>
      <c r="G1506" s="405">
        <v>0</v>
      </c>
      <c r="H1506" s="405">
        <v>0</v>
      </c>
      <c r="I1506" s="405">
        <v>0</v>
      </c>
      <c r="J1506" s="405">
        <v>0</v>
      </c>
      <c r="K1506" s="405">
        <v>0</v>
      </c>
      <c r="L1506" s="405">
        <v>0</v>
      </c>
      <c r="M1506" s="405">
        <v>0</v>
      </c>
    </row>
    <row r="1507" spans="1:13">
      <c r="A1507" s="405" t="s">
        <v>11990</v>
      </c>
      <c r="B1507" s="405" t="s">
        <v>11991</v>
      </c>
      <c r="C1507" s="405" t="s">
        <v>37</v>
      </c>
      <c r="D1507" s="405" t="s">
        <v>11992</v>
      </c>
      <c r="F1507" s="405">
        <v>0</v>
      </c>
      <c r="G1507" s="405">
        <v>10</v>
      </c>
      <c r="H1507" s="405">
        <v>7</v>
      </c>
      <c r="I1507" s="405">
        <v>20</v>
      </c>
      <c r="J1507" s="405">
        <v>4</v>
      </c>
      <c r="K1507" s="405">
        <v>41</v>
      </c>
      <c r="L1507" s="405">
        <v>37</v>
      </c>
      <c r="M1507" s="405">
        <v>4</v>
      </c>
    </row>
    <row r="1508" spans="1:13">
      <c r="A1508" s="405" t="s">
        <v>11993</v>
      </c>
      <c r="B1508" s="405" t="s">
        <v>11994</v>
      </c>
      <c r="C1508" s="405" t="s">
        <v>37</v>
      </c>
      <c r="D1508" s="405" t="s">
        <v>11995</v>
      </c>
      <c r="E1508" s="405" t="s">
        <v>11996</v>
      </c>
      <c r="F1508" s="405">
        <v>0</v>
      </c>
      <c r="G1508" s="405">
        <v>0</v>
      </c>
      <c r="H1508" s="405">
        <v>0</v>
      </c>
      <c r="I1508" s="405">
        <v>0</v>
      </c>
      <c r="J1508" s="405">
        <v>0</v>
      </c>
      <c r="K1508" s="405">
        <v>0</v>
      </c>
      <c r="L1508" s="405">
        <v>0</v>
      </c>
      <c r="M1508" s="405">
        <v>0</v>
      </c>
    </row>
    <row r="1509" spans="1:13">
      <c r="A1509" s="405" t="s">
        <v>8051</v>
      </c>
      <c r="B1509" s="405" t="s">
        <v>7451</v>
      </c>
      <c r="C1509" s="405" t="s">
        <v>37</v>
      </c>
      <c r="D1509" s="405" t="s">
        <v>8052</v>
      </c>
      <c r="E1509" s="405" t="s">
        <v>8053</v>
      </c>
      <c r="F1509" s="405">
        <v>0</v>
      </c>
      <c r="G1509" s="405">
        <v>0</v>
      </c>
      <c r="H1509" s="405">
        <v>0</v>
      </c>
      <c r="I1509" s="405">
        <v>0</v>
      </c>
      <c r="J1509" s="405">
        <v>0</v>
      </c>
      <c r="K1509" s="405">
        <v>0</v>
      </c>
      <c r="L1509" s="405">
        <v>0</v>
      </c>
      <c r="M1509" s="405">
        <v>0</v>
      </c>
    </row>
    <row r="1510" spans="1:13">
      <c r="A1510" s="405" t="s">
        <v>4546</v>
      </c>
      <c r="B1510" s="405" t="s">
        <v>4547</v>
      </c>
      <c r="C1510" s="405" t="s">
        <v>37</v>
      </c>
      <c r="D1510" s="405" t="s">
        <v>4550</v>
      </c>
      <c r="E1510" s="405" t="s">
        <v>4551</v>
      </c>
      <c r="F1510" s="405">
        <v>0</v>
      </c>
      <c r="G1510" s="405">
        <v>0</v>
      </c>
      <c r="H1510" s="405">
        <v>0</v>
      </c>
      <c r="I1510" s="405">
        <v>0</v>
      </c>
      <c r="J1510" s="405">
        <v>0</v>
      </c>
      <c r="K1510" s="405">
        <v>0</v>
      </c>
      <c r="L1510" s="405">
        <v>0</v>
      </c>
      <c r="M1510" s="405">
        <v>0</v>
      </c>
    </row>
    <row r="1511" spans="1:13">
      <c r="A1511" s="405" t="s">
        <v>11997</v>
      </c>
      <c r="B1511" s="405" t="s">
        <v>11998</v>
      </c>
      <c r="C1511" s="405" t="s">
        <v>37</v>
      </c>
      <c r="D1511" s="405" t="s">
        <v>11999</v>
      </c>
      <c r="F1511" s="405">
        <v>0</v>
      </c>
      <c r="G1511" s="405">
        <v>0</v>
      </c>
      <c r="H1511" s="405">
        <v>0</v>
      </c>
      <c r="I1511" s="405">
        <v>0</v>
      </c>
      <c r="J1511" s="405">
        <v>0</v>
      </c>
      <c r="K1511" s="405">
        <v>0</v>
      </c>
      <c r="L1511" s="405">
        <v>0</v>
      </c>
      <c r="M1511" s="405">
        <v>0</v>
      </c>
    </row>
    <row r="1512" spans="1:13">
      <c r="A1512" s="405" t="s">
        <v>4414</v>
      </c>
      <c r="B1512" s="405" t="s">
        <v>4415</v>
      </c>
      <c r="C1512" s="405" t="s">
        <v>37</v>
      </c>
      <c r="D1512" s="405" t="s">
        <v>4418</v>
      </c>
      <c r="E1512" s="405" t="s">
        <v>4419</v>
      </c>
      <c r="F1512" s="405">
        <v>0</v>
      </c>
      <c r="G1512" s="405">
        <v>0</v>
      </c>
      <c r="H1512" s="405">
        <v>0</v>
      </c>
      <c r="I1512" s="405">
        <v>0</v>
      </c>
      <c r="J1512" s="405">
        <v>0</v>
      </c>
      <c r="K1512" s="405">
        <v>0</v>
      </c>
      <c r="L1512" s="405">
        <v>0</v>
      </c>
      <c r="M1512" s="405">
        <v>0</v>
      </c>
    </row>
    <row r="1513" spans="1:13">
      <c r="A1513" s="405" t="s">
        <v>53</v>
      </c>
      <c r="B1513" s="405" t="s">
        <v>7160</v>
      </c>
      <c r="C1513" s="405" t="s">
        <v>37</v>
      </c>
      <c r="D1513" s="405" t="s">
        <v>2188</v>
      </c>
      <c r="E1513" s="405" t="s">
        <v>2189</v>
      </c>
      <c r="F1513" s="405">
        <v>2</v>
      </c>
      <c r="G1513" s="405">
        <v>25</v>
      </c>
      <c r="H1513" s="405">
        <v>43</v>
      </c>
      <c r="I1513" s="405">
        <v>33</v>
      </c>
      <c r="J1513" s="405">
        <v>90</v>
      </c>
      <c r="K1513" s="405">
        <v>193</v>
      </c>
      <c r="L1513" s="405">
        <v>160</v>
      </c>
      <c r="M1513" s="405">
        <v>33</v>
      </c>
    </row>
    <row r="1514" spans="1:13">
      <c r="A1514" s="405" t="s">
        <v>12000</v>
      </c>
      <c r="B1514" s="405" t="s">
        <v>9248</v>
      </c>
      <c r="C1514" s="405" t="s">
        <v>37</v>
      </c>
      <c r="D1514" s="405" t="s">
        <v>12001</v>
      </c>
      <c r="F1514" s="405">
        <v>0</v>
      </c>
      <c r="G1514" s="405">
        <v>3</v>
      </c>
      <c r="H1514" s="405">
        <v>0</v>
      </c>
      <c r="I1514" s="405">
        <v>1</v>
      </c>
      <c r="J1514" s="405">
        <v>3</v>
      </c>
      <c r="K1514" s="405">
        <v>7</v>
      </c>
      <c r="L1514" s="405">
        <v>6</v>
      </c>
      <c r="M1514" s="405">
        <v>1</v>
      </c>
    </row>
    <row r="1515" spans="1:13">
      <c r="A1515" s="405" t="s">
        <v>12002</v>
      </c>
      <c r="B1515" s="405" t="s">
        <v>128</v>
      </c>
      <c r="C1515" s="405" t="s">
        <v>37</v>
      </c>
      <c r="D1515" s="405" t="s">
        <v>12003</v>
      </c>
      <c r="E1515" s="405" t="s">
        <v>12004</v>
      </c>
      <c r="F1515" s="405">
        <v>2</v>
      </c>
      <c r="G1515" s="405">
        <v>2</v>
      </c>
      <c r="H1515" s="405">
        <v>0</v>
      </c>
      <c r="I1515" s="405">
        <v>0</v>
      </c>
      <c r="J1515" s="405">
        <v>0</v>
      </c>
      <c r="K1515" s="405">
        <v>4</v>
      </c>
      <c r="L1515" s="405">
        <v>2</v>
      </c>
      <c r="M1515" s="405">
        <v>2</v>
      </c>
    </row>
    <row r="1516" spans="1:13">
      <c r="A1516" s="405" t="s">
        <v>12005</v>
      </c>
      <c r="B1516" s="405" t="s">
        <v>8901</v>
      </c>
      <c r="C1516" s="405" t="s">
        <v>37</v>
      </c>
      <c r="D1516" s="405" t="s">
        <v>12006</v>
      </c>
      <c r="F1516" s="405">
        <v>0</v>
      </c>
      <c r="G1516" s="405">
        <v>0</v>
      </c>
      <c r="H1516" s="405">
        <v>0</v>
      </c>
      <c r="I1516" s="405">
        <v>0</v>
      </c>
      <c r="J1516" s="405">
        <v>0</v>
      </c>
      <c r="K1516" s="405">
        <v>0</v>
      </c>
      <c r="L1516" s="405">
        <v>0</v>
      </c>
      <c r="M1516" s="405">
        <v>0</v>
      </c>
    </row>
    <row r="1517" spans="1:13">
      <c r="A1517" s="405" t="s">
        <v>12007</v>
      </c>
      <c r="B1517" s="405" t="s">
        <v>7181</v>
      </c>
      <c r="C1517" s="405" t="s">
        <v>37</v>
      </c>
      <c r="D1517" s="405" t="s">
        <v>8055</v>
      </c>
      <c r="F1517" s="405">
        <v>0</v>
      </c>
      <c r="G1517" s="405">
        <v>0</v>
      </c>
      <c r="H1517" s="405">
        <v>0</v>
      </c>
      <c r="I1517" s="405">
        <v>0</v>
      </c>
      <c r="J1517" s="405">
        <v>0</v>
      </c>
      <c r="K1517" s="405">
        <v>0</v>
      </c>
      <c r="L1517" s="405">
        <v>0</v>
      </c>
      <c r="M1517" s="405">
        <v>0</v>
      </c>
    </row>
    <row r="1518" spans="1:13">
      <c r="A1518" s="405" t="s">
        <v>12008</v>
      </c>
      <c r="B1518" s="405" t="s">
        <v>12009</v>
      </c>
      <c r="C1518" s="405" t="s">
        <v>37</v>
      </c>
      <c r="D1518" s="405" t="s">
        <v>12010</v>
      </c>
      <c r="F1518" s="405">
        <v>0</v>
      </c>
      <c r="G1518" s="405">
        <v>0</v>
      </c>
      <c r="H1518" s="405">
        <v>0</v>
      </c>
      <c r="I1518" s="405">
        <v>0</v>
      </c>
      <c r="J1518" s="405">
        <v>0</v>
      </c>
      <c r="K1518" s="405">
        <v>0</v>
      </c>
      <c r="L1518" s="405">
        <v>0</v>
      </c>
      <c r="M1518" s="405">
        <v>0</v>
      </c>
    </row>
    <row r="1519" spans="1:13">
      <c r="A1519" s="405" t="s">
        <v>12011</v>
      </c>
      <c r="B1519" s="405" t="s">
        <v>8579</v>
      </c>
      <c r="C1519" s="405" t="s">
        <v>37</v>
      </c>
      <c r="D1519" s="405" t="s">
        <v>12012</v>
      </c>
      <c r="E1519" s="405" t="s">
        <v>12013</v>
      </c>
      <c r="F1519" s="405">
        <v>0</v>
      </c>
      <c r="G1519" s="405">
        <v>0</v>
      </c>
      <c r="H1519" s="405">
        <v>0</v>
      </c>
      <c r="I1519" s="405">
        <v>0</v>
      </c>
      <c r="J1519" s="405">
        <v>0</v>
      </c>
      <c r="K1519" s="405">
        <v>0</v>
      </c>
      <c r="L1519" s="405">
        <v>0</v>
      </c>
      <c r="M1519" s="405">
        <v>0</v>
      </c>
    </row>
    <row r="1520" spans="1:13">
      <c r="A1520" s="405" t="s">
        <v>12014</v>
      </c>
      <c r="B1520" s="405" t="s">
        <v>7191</v>
      </c>
      <c r="C1520" s="405" t="s">
        <v>37</v>
      </c>
      <c r="D1520" s="405" t="s">
        <v>12015</v>
      </c>
      <c r="E1520" s="405" t="s">
        <v>12016</v>
      </c>
      <c r="F1520" s="405">
        <v>1</v>
      </c>
      <c r="G1520" s="405">
        <v>3</v>
      </c>
      <c r="H1520" s="405">
        <v>1</v>
      </c>
      <c r="I1520" s="405">
        <v>15</v>
      </c>
      <c r="J1520" s="405">
        <v>2</v>
      </c>
      <c r="K1520" s="405">
        <v>22</v>
      </c>
      <c r="L1520" s="405">
        <v>14</v>
      </c>
      <c r="M1520" s="405">
        <v>8</v>
      </c>
    </row>
    <row r="1521" spans="1:13">
      <c r="A1521" s="405" t="s">
        <v>12017</v>
      </c>
      <c r="B1521" s="405" t="s">
        <v>8939</v>
      </c>
      <c r="C1521" s="405" t="s">
        <v>37</v>
      </c>
      <c r="D1521" s="405" t="s">
        <v>5123</v>
      </c>
      <c r="F1521" s="405">
        <v>0</v>
      </c>
      <c r="G1521" s="405">
        <v>0</v>
      </c>
      <c r="H1521" s="405">
        <v>0</v>
      </c>
      <c r="I1521" s="405">
        <v>0</v>
      </c>
      <c r="J1521" s="405">
        <v>0</v>
      </c>
      <c r="K1521" s="405">
        <v>0</v>
      </c>
      <c r="L1521" s="405">
        <v>0</v>
      </c>
      <c r="M1521" s="405">
        <v>0</v>
      </c>
    </row>
    <row r="1522" spans="1:13">
      <c r="A1522" s="405" t="s">
        <v>12018</v>
      </c>
      <c r="B1522" s="405" t="s">
        <v>4003</v>
      </c>
      <c r="C1522" s="405" t="s">
        <v>37</v>
      </c>
      <c r="D1522" s="405" t="s">
        <v>12019</v>
      </c>
      <c r="F1522" s="405">
        <v>0</v>
      </c>
      <c r="G1522" s="405">
        <v>0</v>
      </c>
      <c r="H1522" s="405">
        <v>0</v>
      </c>
      <c r="I1522" s="405">
        <v>0</v>
      </c>
      <c r="J1522" s="405">
        <v>1</v>
      </c>
      <c r="K1522" s="405">
        <v>1</v>
      </c>
      <c r="L1522" s="405">
        <v>1</v>
      </c>
      <c r="M1522" s="405">
        <v>0</v>
      </c>
    </row>
    <row r="1523" spans="1:13">
      <c r="A1523" s="405" t="s">
        <v>12020</v>
      </c>
      <c r="B1523" s="405" t="s">
        <v>8919</v>
      </c>
      <c r="C1523" s="405" t="s">
        <v>37</v>
      </c>
      <c r="D1523" s="405" t="s">
        <v>12021</v>
      </c>
      <c r="F1523" s="405">
        <v>0</v>
      </c>
      <c r="G1523" s="405">
        <v>0</v>
      </c>
      <c r="H1523" s="405">
        <v>0</v>
      </c>
      <c r="I1523" s="405">
        <v>0</v>
      </c>
      <c r="J1523" s="405">
        <v>0</v>
      </c>
      <c r="K1523" s="405">
        <v>0</v>
      </c>
      <c r="L1523" s="405">
        <v>0</v>
      </c>
      <c r="M1523" s="405">
        <v>0</v>
      </c>
    </row>
    <row r="1524" spans="1:13">
      <c r="A1524" s="405" t="s">
        <v>12022</v>
      </c>
      <c r="B1524" s="405" t="s">
        <v>9785</v>
      </c>
      <c r="C1524" s="405" t="s">
        <v>37</v>
      </c>
      <c r="D1524" s="405" t="s">
        <v>12023</v>
      </c>
      <c r="F1524" s="405">
        <v>0</v>
      </c>
      <c r="G1524" s="405">
        <v>0</v>
      </c>
      <c r="H1524" s="405">
        <v>0</v>
      </c>
      <c r="I1524" s="405">
        <v>0</v>
      </c>
      <c r="J1524" s="405">
        <v>0</v>
      </c>
      <c r="K1524" s="405">
        <v>0</v>
      </c>
      <c r="L1524" s="405">
        <v>0</v>
      </c>
      <c r="M1524" s="405">
        <v>0</v>
      </c>
    </row>
    <row r="1525" spans="1:13">
      <c r="A1525" s="405" t="s">
        <v>12024</v>
      </c>
      <c r="B1525" s="405" t="s">
        <v>4003</v>
      </c>
      <c r="C1525" s="405" t="s">
        <v>37</v>
      </c>
      <c r="D1525" s="405" t="s">
        <v>12025</v>
      </c>
      <c r="F1525" s="405">
        <v>5</v>
      </c>
      <c r="G1525" s="405">
        <v>5</v>
      </c>
      <c r="H1525" s="405">
        <v>2</v>
      </c>
      <c r="I1525" s="405">
        <v>0</v>
      </c>
      <c r="J1525" s="405">
        <v>0</v>
      </c>
      <c r="K1525" s="405">
        <v>12</v>
      </c>
      <c r="L1525" s="405">
        <v>9</v>
      </c>
      <c r="M1525" s="405">
        <v>3</v>
      </c>
    </row>
    <row r="1526" spans="1:13">
      <c r="A1526" s="405" t="s">
        <v>12026</v>
      </c>
      <c r="B1526" s="405" t="s">
        <v>12027</v>
      </c>
      <c r="C1526" s="405" t="s">
        <v>37</v>
      </c>
      <c r="D1526" s="405" t="s">
        <v>12028</v>
      </c>
      <c r="E1526" s="405" t="s">
        <v>12029</v>
      </c>
      <c r="F1526" s="405">
        <v>0</v>
      </c>
      <c r="G1526" s="405">
        <v>0</v>
      </c>
      <c r="H1526" s="405">
        <v>0</v>
      </c>
      <c r="I1526" s="405">
        <v>0</v>
      </c>
      <c r="J1526" s="405">
        <v>0</v>
      </c>
      <c r="K1526" s="405">
        <v>0</v>
      </c>
      <c r="L1526" s="405">
        <v>0</v>
      </c>
      <c r="M1526" s="405">
        <v>0</v>
      </c>
    </row>
    <row r="1527" spans="1:13">
      <c r="A1527" s="405" t="s">
        <v>12030</v>
      </c>
      <c r="B1527" s="405" t="s">
        <v>4003</v>
      </c>
      <c r="C1527" s="405" t="s">
        <v>37</v>
      </c>
      <c r="D1527" s="405" t="s">
        <v>12031</v>
      </c>
      <c r="E1527" s="405" t="s">
        <v>12032</v>
      </c>
      <c r="F1527" s="405">
        <v>0</v>
      </c>
      <c r="G1527" s="405">
        <v>0</v>
      </c>
      <c r="H1527" s="405">
        <v>0</v>
      </c>
      <c r="I1527" s="405">
        <v>0</v>
      </c>
      <c r="J1527" s="405">
        <v>0</v>
      </c>
      <c r="K1527" s="405">
        <v>0</v>
      </c>
      <c r="L1527" s="405">
        <v>0</v>
      </c>
      <c r="M1527" s="405">
        <v>0</v>
      </c>
    </row>
    <row r="1528" spans="1:13">
      <c r="A1528" s="405" t="s">
        <v>12033</v>
      </c>
      <c r="B1528" s="405" t="s">
        <v>7123</v>
      </c>
      <c r="C1528" s="405" t="s">
        <v>37</v>
      </c>
      <c r="D1528" s="405" t="s">
        <v>12034</v>
      </c>
      <c r="E1528" s="405" t="s">
        <v>12035</v>
      </c>
      <c r="F1528" s="405">
        <v>0</v>
      </c>
      <c r="G1528" s="405">
        <v>0</v>
      </c>
      <c r="H1528" s="405">
        <v>0</v>
      </c>
      <c r="I1528" s="405">
        <v>0</v>
      </c>
      <c r="J1528" s="405">
        <v>0</v>
      </c>
      <c r="K1528" s="405">
        <v>0</v>
      </c>
      <c r="L1528" s="405">
        <v>0</v>
      </c>
      <c r="M1528" s="405">
        <v>0</v>
      </c>
    </row>
    <row r="1529" spans="1:13">
      <c r="A1529" s="405" t="s">
        <v>12036</v>
      </c>
      <c r="B1529" s="405" t="s">
        <v>10856</v>
      </c>
      <c r="C1529" s="405" t="s">
        <v>37</v>
      </c>
      <c r="D1529" s="405" t="s">
        <v>12037</v>
      </c>
      <c r="F1529" s="405">
        <v>0</v>
      </c>
      <c r="G1529" s="405">
        <v>0</v>
      </c>
      <c r="H1529" s="405">
        <v>0</v>
      </c>
      <c r="I1529" s="405">
        <v>0</v>
      </c>
      <c r="J1529" s="405">
        <v>0</v>
      </c>
      <c r="K1529" s="405">
        <v>0</v>
      </c>
      <c r="L1529" s="405">
        <v>0</v>
      </c>
      <c r="M1529" s="405">
        <v>0</v>
      </c>
    </row>
    <row r="1530" spans="1:13">
      <c r="A1530" s="405" t="s">
        <v>12038</v>
      </c>
      <c r="B1530" s="405" t="s">
        <v>10154</v>
      </c>
      <c r="C1530" s="405" t="s">
        <v>37</v>
      </c>
      <c r="D1530" s="405" t="s">
        <v>12039</v>
      </c>
      <c r="F1530" s="405">
        <v>0</v>
      </c>
      <c r="G1530" s="405">
        <v>0</v>
      </c>
      <c r="H1530" s="405">
        <v>0</v>
      </c>
      <c r="I1530" s="405">
        <v>0</v>
      </c>
      <c r="J1530" s="405">
        <v>0</v>
      </c>
      <c r="K1530" s="405">
        <v>0</v>
      </c>
      <c r="L1530" s="405">
        <v>0</v>
      </c>
      <c r="M1530" s="405">
        <v>0</v>
      </c>
    </row>
    <row r="1531" spans="1:13">
      <c r="A1531" s="405" t="s">
        <v>12040</v>
      </c>
      <c r="B1531" s="405" t="s">
        <v>4938</v>
      </c>
      <c r="C1531" s="405" t="s">
        <v>37</v>
      </c>
      <c r="D1531" s="405" t="s">
        <v>12041</v>
      </c>
      <c r="F1531" s="405">
        <v>0</v>
      </c>
      <c r="G1531" s="405">
        <v>0</v>
      </c>
      <c r="H1531" s="405">
        <v>0</v>
      </c>
      <c r="I1531" s="405">
        <v>0</v>
      </c>
      <c r="J1531" s="405">
        <v>0</v>
      </c>
      <c r="K1531" s="405">
        <v>0</v>
      </c>
      <c r="L1531" s="405">
        <v>0</v>
      </c>
      <c r="M1531" s="405">
        <v>0</v>
      </c>
    </row>
    <row r="1532" spans="1:13">
      <c r="A1532" s="405" t="s">
        <v>12042</v>
      </c>
      <c r="B1532" s="405" t="s">
        <v>9269</v>
      </c>
      <c r="C1532" s="405" t="s">
        <v>37</v>
      </c>
      <c r="D1532" s="405" t="s">
        <v>12043</v>
      </c>
      <c r="E1532" s="405" t="s">
        <v>12044</v>
      </c>
      <c r="F1532" s="405">
        <v>0</v>
      </c>
      <c r="G1532" s="405">
        <v>1</v>
      </c>
      <c r="H1532" s="405">
        <v>1</v>
      </c>
      <c r="I1532" s="405">
        <v>0</v>
      </c>
      <c r="J1532" s="405">
        <v>2</v>
      </c>
      <c r="K1532" s="405">
        <v>4</v>
      </c>
      <c r="L1532" s="405">
        <v>3</v>
      </c>
      <c r="M1532" s="405">
        <v>1</v>
      </c>
    </row>
    <row r="1533" spans="1:13">
      <c r="A1533" s="405" t="s">
        <v>12045</v>
      </c>
      <c r="B1533" s="405" t="s">
        <v>128</v>
      </c>
      <c r="C1533" s="405" t="s">
        <v>37</v>
      </c>
      <c r="D1533" s="405" t="s">
        <v>12046</v>
      </c>
      <c r="F1533" s="405">
        <v>0</v>
      </c>
      <c r="G1533" s="405">
        <v>0</v>
      </c>
      <c r="H1533" s="405">
        <v>0</v>
      </c>
      <c r="I1533" s="405">
        <v>0</v>
      </c>
      <c r="J1533" s="405">
        <v>0</v>
      </c>
      <c r="K1533" s="405">
        <v>0</v>
      </c>
      <c r="L1533" s="405">
        <v>0</v>
      </c>
      <c r="M1533" s="405">
        <v>0</v>
      </c>
    </row>
    <row r="1534" spans="1:13">
      <c r="A1534" s="405" t="s">
        <v>8060</v>
      </c>
      <c r="B1534" s="405" t="s">
        <v>5131</v>
      </c>
      <c r="C1534" s="405" t="s">
        <v>37</v>
      </c>
      <c r="D1534" s="405" t="s">
        <v>8061</v>
      </c>
      <c r="E1534" s="405" t="s">
        <v>8062</v>
      </c>
      <c r="F1534" s="405">
        <v>0</v>
      </c>
      <c r="G1534" s="405">
        <v>0</v>
      </c>
      <c r="H1534" s="405">
        <v>0</v>
      </c>
      <c r="I1534" s="405">
        <v>0</v>
      </c>
      <c r="J1534" s="405">
        <v>0</v>
      </c>
      <c r="K1534" s="405">
        <v>0</v>
      </c>
      <c r="L1534" s="405">
        <v>0</v>
      </c>
      <c r="M1534" s="405">
        <v>0</v>
      </c>
    </row>
    <row r="1535" spans="1:13">
      <c r="A1535" s="405" t="s">
        <v>12047</v>
      </c>
      <c r="B1535" s="405" t="s">
        <v>5131</v>
      </c>
      <c r="C1535" s="405" t="s">
        <v>37</v>
      </c>
      <c r="D1535" s="405" t="s">
        <v>12048</v>
      </c>
      <c r="F1535" s="405">
        <v>0</v>
      </c>
      <c r="G1535" s="405">
        <v>0</v>
      </c>
      <c r="H1535" s="405">
        <v>0</v>
      </c>
      <c r="I1535" s="405">
        <v>2</v>
      </c>
      <c r="J1535" s="405">
        <v>0</v>
      </c>
      <c r="K1535" s="405">
        <v>2</v>
      </c>
      <c r="L1535" s="405">
        <v>1</v>
      </c>
      <c r="M1535" s="405">
        <v>1</v>
      </c>
    </row>
    <row r="1536" spans="1:13">
      <c r="A1536" s="405" t="s">
        <v>2030</v>
      </c>
      <c r="B1536" s="405" t="s">
        <v>7145</v>
      </c>
      <c r="C1536" s="405" t="s">
        <v>37</v>
      </c>
      <c r="D1536" s="405" t="s">
        <v>12049</v>
      </c>
      <c r="E1536" s="405" t="s">
        <v>12050</v>
      </c>
      <c r="F1536" s="405">
        <v>2</v>
      </c>
      <c r="G1536" s="405">
        <v>2</v>
      </c>
      <c r="H1536" s="405">
        <v>1</v>
      </c>
      <c r="I1536" s="405">
        <v>8</v>
      </c>
      <c r="J1536" s="405">
        <v>4</v>
      </c>
      <c r="K1536" s="405">
        <v>17</v>
      </c>
      <c r="L1536" s="405">
        <v>9</v>
      </c>
      <c r="M1536" s="405">
        <v>8</v>
      </c>
    </row>
    <row r="1537" spans="1:13">
      <c r="A1537" s="405" t="s">
        <v>12051</v>
      </c>
      <c r="B1537" s="405" t="s">
        <v>8647</v>
      </c>
      <c r="C1537" s="405" t="s">
        <v>37</v>
      </c>
      <c r="D1537" s="405" t="s">
        <v>12052</v>
      </c>
      <c r="E1537" s="405" t="s">
        <v>12053</v>
      </c>
      <c r="F1537" s="405">
        <v>0</v>
      </c>
      <c r="G1537" s="405">
        <v>0</v>
      </c>
      <c r="H1537" s="405">
        <v>0</v>
      </c>
      <c r="I1537" s="405">
        <v>0</v>
      </c>
      <c r="J1537" s="405">
        <v>0</v>
      </c>
      <c r="K1537" s="405">
        <v>0</v>
      </c>
      <c r="L1537" s="405">
        <v>0</v>
      </c>
      <c r="M1537" s="405">
        <v>0</v>
      </c>
    </row>
    <row r="1538" spans="1:13">
      <c r="A1538" s="405" t="s">
        <v>12054</v>
      </c>
      <c r="B1538" s="405" t="s">
        <v>12055</v>
      </c>
      <c r="C1538" s="405" t="s">
        <v>37</v>
      </c>
      <c r="D1538" s="405" t="s">
        <v>12056</v>
      </c>
      <c r="F1538" s="405">
        <v>0</v>
      </c>
      <c r="G1538" s="405">
        <v>0</v>
      </c>
      <c r="H1538" s="405">
        <v>0</v>
      </c>
      <c r="I1538" s="405">
        <v>0</v>
      </c>
      <c r="J1538" s="405">
        <v>0</v>
      </c>
      <c r="K1538" s="405">
        <v>0</v>
      </c>
      <c r="L1538" s="405">
        <v>0</v>
      </c>
      <c r="M1538" s="405">
        <v>0</v>
      </c>
    </row>
    <row r="1539" spans="1:13">
      <c r="A1539" s="405" t="s">
        <v>12057</v>
      </c>
      <c r="B1539" s="405" t="s">
        <v>128</v>
      </c>
      <c r="C1539" s="405" t="s">
        <v>37</v>
      </c>
      <c r="D1539" s="405" t="s">
        <v>12058</v>
      </c>
      <c r="E1539" s="405" t="s">
        <v>12059</v>
      </c>
      <c r="F1539" s="405">
        <v>0</v>
      </c>
      <c r="G1539" s="405">
        <v>0</v>
      </c>
      <c r="H1539" s="405">
        <v>0</v>
      </c>
      <c r="I1539" s="405">
        <v>0</v>
      </c>
      <c r="J1539" s="405">
        <v>0</v>
      </c>
      <c r="K1539" s="405">
        <v>0</v>
      </c>
      <c r="L1539" s="405">
        <v>0</v>
      </c>
      <c r="M1539" s="405">
        <v>0</v>
      </c>
    </row>
    <row r="1540" spans="1:13">
      <c r="A1540" s="405" t="s">
        <v>12060</v>
      </c>
      <c r="B1540" s="405" t="s">
        <v>10502</v>
      </c>
      <c r="C1540" s="405" t="s">
        <v>37</v>
      </c>
      <c r="D1540" s="405" t="s">
        <v>12061</v>
      </c>
      <c r="E1540" s="405" t="s">
        <v>12062</v>
      </c>
      <c r="F1540" s="405">
        <v>0</v>
      </c>
      <c r="G1540" s="405">
        <v>1</v>
      </c>
      <c r="H1540" s="405">
        <v>0</v>
      </c>
      <c r="I1540" s="405">
        <v>0</v>
      </c>
      <c r="J1540" s="405">
        <v>0</v>
      </c>
      <c r="K1540" s="405">
        <v>1</v>
      </c>
      <c r="L1540" s="405">
        <v>0</v>
      </c>
      <c r="M1540" s="405">
        <v>1</v>
      </c>
    </row>
    <row r="1541" spans="1:13">
      <c r="A1541" s="405" t="s">
        <v>12063</v>
      </c>
      <c r="B1541" s="405" t="s">
        <v>12064</v>
      </c>
      <c r="C1541" s="405" t="s">
        <v>37</v>
      </c>
      <c r="D1541" s="405" t="s">
        <v>12065</v>
      </c>
      <c r="F1541" s="405">
        <v>0</v>
      </c>
      <c r="G1541" s="405">
        <v>0</v>
      </c>
      <c r="H1541" s="405">
        <v>0</v>
      </c>
      <c r="I1541" s="405">
        <v>0</v>
      </c>
      <c r="J1541" s="405">
        <v>0</v>
      </c>
      <c r="K1541" s="405">
        <v>0</v>
      </c>
      <c r="L1541" s="405">
        <v>0</v>
      </c>
      <c r="M1541" s="405">
        <v>0</v>
      </c>
    </row>
    <row r="1542" spans="1:13">
      <c r="A1542" s="405" t="s">
        <v>12066</v>
      </c>
      <c r="B1542" s="405" t="s">
        <v>4113</v>
      </c>
      <c r="C1542" s="405" t="s">
        <v>37</v>
      </c>
      <c r="D1542" s="405" t="s">
        <v>8067</v>
      </c>
      <c r="E1542" s="405" t="s">
        <v>8068</v>
      </c>
      <c r="F1542" s="405">
        <v>0</v>
      </c>
      <c r="G1542" s="405">
        <v>0</v>
      </c>
      <c r="H1542" s="405">
        <v>6</v>
      </c>
      <c r="I1542" s="405">
        <v>8</v>
      </c>
      <c r="J1542" s="405">
        <v>0</v>
      </c>
      <c r="K1542" s="405">
        <v>14</v>
      </c>
      <c r="L1542" s="405">
        <v>9</v>
      </c>
      <c r="M1542" s="405">
        <v>5</v>
      </c>
    </row>
    <row r="1543" spans="1:13">
      <c r="A1543" s="405" t="s">
        <v>12067</v>
      </c>
      <c r="B1543" s="405" t="s">
        <v>12068</v>
      </c>
      <c r="C1543" s="405" t="s">
        <v>37</v>
      </c>
      <c r="D1543" s="405" t="s">
        <v>12069</v>
      </c>
      <c r="F1543" s="405">
        <v>0</v>
      </c>
      <c r="G1543" s="405">
        <v>0</v>
      </c>
      <c r="H1543" s="405">
        <v>1</v>
      </c>
      <c r="I1543" s="405">
        <v>0</v>
      </c>
      <c r="J1543" s="405">
        <v>0</v>
      </c>
      <c r="K1543" s="405">
        <v>1</v>
      </c>
      <c r="L1543" s="405">
        <v>1</v>
      </c>
      <c r="M1543" s="405">
        <v>0</v>
      </c>
    </row>
    <row r="1544" spans="1:13">
      <c r="A1544" s="405" t="s">
        <v>12070</v>
      </c>
      <c r="B1544" s="405" t="s">
        <v>10502</v>
      </c>
      <c r="C1544" s="405" t="s">
        <v>37</v>
      </c>
      <c r="D1544" s="405" t="s">
        <v>12071</v>
      </c>
      <c r="E1544" s="405" t="s">
        <v>12072</v>
      </c>
      <c r="F1544" s="405">
        <v>3</v>
      </c>
      <c r="G1544" s="405">
        <v>1</v>
      </c>
      <c r="H1544" s="405">
        <v>4</v>
      </c>
      <c r="I1544" s="405">
        <v>2</v>
      </c>
      <c r="J1544" s="405">
        <v>0</v>
      </c>
      <c r="K1544" s="405">
        <v>10</v>
      </c>
      <c r="L1544" s="405">
        <v>7</v>
      </c>
      <c r="M1544" s="405">
        <v>3</v>
      </c>
    </row>
    <row r="1545" spans="1:13">
      <c r="A1545" s="405" t="s">
        <v>12073</v>
      </c>
      <c r="B1545" s="405" t="s">
        <v>4003</v>
      </c>
      <c r="C1545" s="405" t="s">
        <v>37</v>
      </c>
      <c r="D1545" s="405" t="s">
        <v>12074</v>
      </c>
      <c r="F1545" s="405">
        <v>0</v>
      </c>
      <c r="G1545" s="405">
        <v>0</v>
      </c>
      <c r="H1545" s="405">
        <v>0</v>
      </c>
      <c r="I1545" s="405">
        <v>0</v>
      </c>
      <c r="J1545" s="405">
        <v>0</v>
      </c>
      <c r="K1545" s="405">
        <v>0</v>
      </c>
      <c r="L1545" s="405">
        <v>0</v>
      </c>
      <c r="M1545" s="405">
        <v>0</v>
      </c>
    </row>
    <row r="1546" spans="1:13">
      <c r="A1546" s="405" t="s">
        <v>12075</v>
      </c>
      <c r="B1546" s="405" t="s">
        <v>12076</v>
      </c>
      <c r="C1546" s="405" t="s">
        <v>37</v>
      </c>
      <c r="D1546" s="405" t="s">
        <v>12077</v>
      </c>
      <c r="F1546" s="405">
        <v>0</v>
      </c>
      <c r="G1546" s="405">
        <v>0</v>
      </c>
      <c r="H1546" s="405">
        <v>0</v>
      </c>
      <c r="I1546" s="405">
        <v>0</v>
      </c>
      <c r="J1546" s="405">
        <v>0</v>
      </c>
      <c r="K1546" s="405">
        <v>0</v>
      </c>
      <c r="L1546" s="405">
        <v>0</v>
      </c>
      <c r="M1546" s="405">
        <v>0</v>
      </c>
    </row>
    <row r="1547" spans="1:13">
      <c r="A1547" s="405" t="s">
        <v>12078</v>
      </c>
      <c r="B1547" s="405" t="s">
        <v>8579</v>
      </c>
      <c r="C1547" s="405" t="s">
        <v>37</v>
      </c>
      <c r="D1547" s="405" t="s">
        <v>12079</v>
      </c>
      <c r="E1547" s="405" t="s">
        <v>12080</v>
      </c>
      <c r="F1547" s="405">
        <v>0</v>
      </c>
      <c r="G1547" s="405">
        <v>0</v>
      </c>
      <c r="H1547" s="405">
        <v>0</v>
      </c>
      <c r="I1547" s="405">
        <v>0</v>
      </c>
      <c r="J1547" s="405">
        <v>0</v>
      </c>
      <c r="K1547" s="405">
        <v>0</v>
      </c>
      <c r="L1547" s="405">
        <v>0</v>
      </c>
      <c r="M1547" s="405">
        <v>0</v>
      </c>
    </row>
    <row r="1548" spans="1:13">
      <c r="A1548" s="405" t="s">
        <v>12081</v>
      </c>
      <c r="B1548" s="405" t="s">
        <v>8679</v>
      </c>
      <c r="C1548" s="405" t="s">
        <v>37</v>
      </c>
      <c r="D1548" s="405" t="s">
        <v>12082</v>
      </c>
      <c r="E1548" s="405" t="s">
        <v>12083</v>
      </c>
      <c r="F1548" s="405">
        <v>0</v>
      </c>
      <c r="G1548" s="405">
        <v>0</v>
      </c>
      <c r="H1548" s="405">
        <v>0</v>
      </c>
      <c r="I1548" s="405">
        <v>0</v>
      </c>
      <c r="J1548" s="405">
        <v>0</v>
      </c>
      <c r="K1548" s="405">
        <v>0</v>
      </c>
      <c r="L1548" s="405">
        <v>0</v>
      </c>
      <c r="M1548" s="405">
        <v>0</v>
      </c>
    </row>
    <row r="1549" spans="1:13">
      <c r="A1549" s="405" t="s">
        <v>12084</v>
      </c>
      <c r="B1549" s="405" t="s">
        <v>4113</v>
      </c>
      <c r="C1549" s="405" t="s">
        <v>37</v>
      </c>
      <c r="D1549" s="405" t="s">
        <v>12085</v>
      </c>
      <c r="E1549" s="405" t="s">
        <v>12086</v>
      </c>
      <c r="F1549" s="405">
        <v>0</v>
      </c>
      <c r="G1549" s="405">
        <v>0</v>
      </c>
      <c r="H1549" s="405">
        <v>16</v>
      </c>
      <c r="I1549" s="405">
        <v>1</v>
      </c>
      <c r="J1549" s="405">
        <v>0</v>
      </c>
      <c r="K1549" s="405">
        <v>17</v>
      </c>
      <c r="L1549" s="405">
        <v>14</v>
      </c>
      <c r="M1549" s="405">
        <v>3</v>
      </c>
    </row>
    <row r="1550" spans="1:13">
      <c r="A1550" s="405" t="s">
        <v>12087</v>
      </c>
      <c r="B1550" s="405" t="s">
        <v>4113</v>
      </c>
      <c r="C1550" s="405" t="s">
        <v>37</v>
      </c>
      <c r="D1550" s="405" t="s">
        <v>12088</v>
      </c>
      <c r="E1550" s="405" t="s">
        <v>12089</v>
      </c>
      <c r="F1550" s="405">
        <v>0</v>
      </c>
      <c r="G1550" s="405">
        <v>1</v>
      </c>
      <c r="H1550" s="405">
        <v>0</v>
      </c>
      <c r="I1550" s="405">
        <v>0</v>
      </c>
      <c r="J1550" s="405">
        <v>1</v>
      </c>
      <c r="K1550" s="405">
        <v>2</v>
      </c>
      <c r="L1550" s="405">
        <v>2</v>
      </c>
      <c r="M1550" s="405">
        <v>0</v>
      </c>
    </row>
    <row r="1551" spans="1:13">
      <c r="A1551" s="405" t="s">
        <v>12090</v>
      </c>
      <c r="B1551" s="405" t="s">
        <v>4113</v>
      </c>
      <c r="C1551" s="405" t="s">
        <v>37</v>
      </c>
      <c r="D1551" s="405" t="s">
        <v>12091</v>
      </c>
      <c r="E1551" s="405" t="s">
        <v>12092</v>
      </c>
      <c r="F1551" s="405">
        <v>0</v>
      </c>
      <c r="G1551" s="405">
        <v>0</v>
      </c>
      <c r="H1551" s="405">
        <v>0</v>
      </c>
      <c r="I1551" s="405">
        <v>0</v>
      </c>
      <c r="J1551" s="405">
        <v>0</v>
      </c>
      <c r="K1551" s="405">
        <v>0</v>
      </c>
      <c r="L1551" s="405">
        <v>0</v>
      </c>
      <c r="M1551" s="405">
        <v>0</v>
      </c>
    </row>
    <row r="1552" spans="1:13">
      <c r="A1552" s="405" t="s">
        <v>12093</v>
      </c>
      <c r="B1552" s="405" t="s">
        <v>4113</v>
      </c>
      <c r="C1552" s="405" t="s">
        <v>37</v>
      </c>
      <c r="D1552" s="405" t="s">
        <v>12094</v>
      </c>
      <c r="E1552" s="405" t="s">
        <v>12095</v>
      </c>
      <c r="F1552" s="405">
        <v>0</v>
      </c>
      <c r="G1552" s="405">
        <v>0</v>
      </c>
      <c r="H1552" s="405">
        <v>0</v>
      </c>
      <c r="I1552" s="405">
        <v>0</v>
      </c>
      <c r="J1552" s="405">
        <v>0</v>
      </c>
      <c r="K1552" s="405">
        <v>0</v>
      </c>
      <c r="L1552" s="405">
        <v>0</v>
      </c>
      <c r="M1552" s="405">
        <v>0</v>
      </c>
    </row>
    <row r="1553" spans="1:13">
      <c r="A1553" s="405" t="s">
        <v>12096</v>
      </c>
      <c r="B1553" s="405" t="s">
        <v>8664</v>
      </c>
      <c r="C1553" s="405" t="s">
        <v>37</v>
      </c>
      <c r="D1553" s="405" t="s">
        <v>12097</v>
      </c>
      <c r="E1553" s="405" t="s">
        <v>12098</v>
      </c>
      <c r="F1553" s="405">
        <v>0</v>
      </c>
      <c r="G1553" s="405">
        <v>0</v>
      </c>
      <c r="H1553" s="405">
        <v>0</v>
      </c>
      <c r="I1553" s="405">
        <v>0</v>
      </c>
      <c r="J1553" s="405">
        <v>0</v>
      </c>
      <c r="K1553" s="405">
        <v>0</v>
      </c>
      <c r="L1553" s="405">
        <v>0</v>
      </c>
      <c r="M1553" s="405">
        <v>0</v>
      </c>
    </row>
    <row r="1554" spans="1:13">
      <c r="A1554" s="405" t="s">
        <v>12099</v>
      </c>
      <c r="B1554" s="405" t="s">
        <v>12100</v>
      </c>
      <c r="C1554" s="405" t="s">
        <v>37</v>
      </c>
      <c r="D1554" s="405" t="s">
        <v>12101</v>
      </c>
      <c r="F1554" s="405">
        <v>0</v>
      </c>
      <c r="G1554" s="405">
        <v>0</v>
      </c>
      <c r="H1554" s="405">
        <v>1</v>
      </c>
      <c r="I1554" s="405">
        <v>1</v>
      </c>
      <c r="J1554" s="405">
        <v>0</v>
      </c>
      <c r="K1554" s="405">
        <v>2</v>
      </c>
      <c r="L1554" s="405">
        <v>2</v>
      </c>
      <c r="M1554" s="405">
        <v>0</v>
      </c>
    </row>
    <row r="1555" spans="1:13">
      <c r="A1555" s="405" t="s">
        <v>12102</v>
      </c>
      <c r="B1555" s="405" t="s">
        <v>12103</v>
      </c>
      <c r="C1555" s="405" t="s">
        <v>37</v>
      </c>
      <c r="D1555" s="405" t="s">
        <v>12104</v>
      </c>
      <c r="F1555" s="405">
        <v>0</v>
      </c>
      <c r="G1555" s="405">
        <v>0</v>
      </c>
      <c r="H1555" s="405">
        <v>0</v>
      </c>
      <c r="I1555" s="405">
        <v>0</v>
      </c>
      <c r="J1555" s="405">
        <v>0</v>
      </c>
      <c r="K1555" s="405">
        <v>0</v>
      </c>
      <c r="L1555" s="405">
        <v>0</v>
      </c>
      <c r="M1555" s="405">
        <v>0</v>
      </c>
    </row>
    <row r="1556" spans="1:13">
      <c r="A1556" s="405" t="s">
        <v>8073</v>
      </c>
      <c r="B1556" s="405" t="s">
        <v>7183</v>
      </c>
      <c r="C1556" s="405" t="s">
        <v>37</v>
      </c>
      <c r="D1556" s="405" t="s">
        <v>8074</v>
      </c>
      <c r="F1556" s="405">
        <v>0</v>
      </c>
      <c r="G1556" s="405">
        <v>0</v>
      </c>
      <c r="H1556" s="405">
        <v>0</v>
      </c>
      <c r="I1556" s="405">
        <v>6</v>
      </c>
      <c r="J1556" s="405">
        <v>0</v>
      </c>
      <c r="K1556" s="405">
        <v>6</v>
      </c>
      <c r="L1556" s="405">
        <v>6</v>
      </c>
      <c r="M1556" s="405">
        <v>0</v>
      </c>
    </row>
    <row r="1557" spans="1:13">
      <c r="A1557" s="405" t="s">
        <v>12105</v>
      </c>
      <c r="B1557" s="405" t="s">
        <v>8579</v>
      </c>
      <c r="C1557" s="405" t="s">
        <v>37</v>
      </c>
      <c r="D1557" s="405" t="s">
        <v>12106</v>
      </c>
      <c r="E1557" s="405" t="s">
        <v>12107</v>
      </c>
      <c r="F1557" s="405">
        <v>5</v>
      </c>
      <c r="G1557" s="405">
        <v>3</v>
      </c>
      <c r="H1557" s="405">
        <v>1</v>
      </c>
      <c r="I1557" s="405">
        <v>11</v>
      </c>
      <c r="J1557" s="405">
        <v>0</v>
      </c>
      <c r="K1557" s="405">
        <v>20</v>
      </c>
      <c r="L1557" s="405">
        <v>13</v>
      </c>
      <c r="M1557" s="405">
        <v>7</v>
      </c>
    </row>
    <row r="1558" spans="1:13">
      <c r="A1558" s="405" t="s">
        <v>12108</v>
      </c>
      <c r="B1558" s="405" t="s">
        <v>12109</v>
      </c>
      <c r="C1558" s="405" t="s">
        <v>37</v>
      </c>
      <c r="D1558" s="405" t="s">
        <v>12110</v>
      </c>
      <c r="F1558" s="405">
        <v>0</v>
      </c>
      <c r="G1558" s="405">
        <v>0</v>
      </c>
      <c r="H1558" s="405">
        <v>0</v>
      </c>
      <c r="I1558" s="405">
        <v>0</v>
      </c>
      <c r="J1558" s="405">
        <v>0</v>
      </c>
      <c r="K1558" s="405">
        <v>0</v>
      </c>
      <c r="L1558" s="405">
        <v>0</v>
      </c>
      <c r="M1558" s="405">
        <v>0</v>
      </c>
    </row>
    <row r="1559" spans="1:13">
      <c r="A1559" s="405" t="s">
        <v>12111</v>
      </c>
      <c r="B1559" s="405" t="s">
        <v>12112</v>
      </c>
      <c r="C1559" s="405" t="s">
        <v>37</v>
      </c>
      <c r="D1559" s="405" t="s">
        <v>12113</v>
      </c>
      <c r="F1559" s="405">
        <v>0</v>
      </c>
      <c r="G1559" s="405">
        <v>0</v>
      </c>
      <c r="H1559" s="405">
        <v>0</v>
      </c>
      <c r="I1559" s="405">
        <v>0</v>
      </c>
      <c r="J1559" s="405">
        <v>0</v>
      </c>
      <c r="K1559" s="405">
        <v>0</v>
      </c>
      <c r="L1559" s="405">
        <v>0</v>
      </c>
      <c r="M1559" s="405">
        <v>0</v>
      </c>
    </row>
    <row r="1560" spans="1:13">
      <c r="A1560" s="405" t="s">
        <v>2444</v>
      </c>
      <c r="B1560" s="405" t="s">
        <v>12114</v>
      </c>
      <c r="C1560" s="405" t="s">
        <v>37</v>
      </c>
      <c r="D1560" s="405" t="s">
        <v>2445</v>
      </c>
      <c r="E1560" s="405" t="s">
        <v>2446</v>
      </c>
      <c r="F1560" s="405">
        <v>0</v>
      </c>
      <c r="G1560" s="405">
        <v>1</v>
      </c>
      <c r="H1560" s="405">
        <v>1</v>
      </c>
      <c r="I1560" s="405">
        <v>6</v>
      </c>
      <c r="J1560" s="405">
        <v>0</v>
      </c>
      <c r="K1560" s="405">
        <v>8</v>
      </c>
      <c r="L1560" s="405">
        <v>4</v>
      </c>
      <c r="M1560" s="405">
        <v>4</v>
      </c>
    </row>
    <row r="1561" spans="1:13">
      <c r="A1561" s="405" t="s">
        <v>12115</v>
      </c>
      <c r="B1561" s="405" t="s">
        <v>12116</v>
      </c>
      <c r="C1561" s="405" t="s">
        <v>37</v>
      </c>
      <c r="D1561" s="405" t="s">
        <v>12117</v>
      </c>
      <c r="F1561" s="405">
        <v>0</v>
      </c>
      <c r="G1561" s="405">
        <v>0</v>
      </c>
      <c r="H1561" s="405">
        <v>0</v>
      </c>
      <c r="I1561" s="405">
        <v>0</v>
      </c>
      <c r="J1561" s="405">
        <v>0</v>
      </c>
      <c r="K1561" s="405">
        <v>0</v>
      </c>
      <c r="L1561" s="405">
        <v>0</v>
      </c>
      <c r="M1561" s="405">
        <v>0</v>
      </c>
    </row>
    <row r="1562" spans="1:13">
      <c r="A1562" s="405" t="s">
        <v>12118</v>
      </c>
      <c r="B1562" s="405" t="s">
        <v>12119</v>
      </c>
      <c r="C1562" s="405" t="s">
        <v>37</v>
      </c>
      <c r="D1562" s="405" t="s">
        <v>12120</v>
      </c>
      <c r="F1562" s="405">
        <v>0</v>
      </c>
      <c r="G1562" s="405">
        <v>0</v>
      </c>
      <c r="H1562" s="405">
        <v>0</v>
      </c>
      <c r="I1562" s="405">
        <v>0</v>
      </c>
      <c r="J1562" s="405">
        <v>0</v>
      </c>
      <c r="K1562" s="405">
        <v>0</v>
      </c>
      <c r="L1562" s="405">
        <v>0</v>
      </c>
      <c r="M1562" s="405">
        <v>0</v>
      </c>
    </row>
    <row r="1563" spans="1:13">
      <c r="A1563" s="405" t="s">
        <v>12121</v>
      </c>
      <c r="B1563" s="405" t="s">
        <v>11769</v>
      </c>
      <c r="C1563" s="405" t="s">
        <v>37</v>
      </c>
      <c r="D1563" s="405" t="s">
        <v>12122</v>
      </c>
      <c r="F1563" s="405">
        <v>0</v>
      </c>
      <c r="G1563" s="405">
        <v>0</v>
      </c>
      <c r="H1563" s="405">
        <v>0</v>
      </c>
      <c r="I1563" s="405">
        <v>0</v>
      </c>
      <c r="J1563" s="405">
        <v>0</v>
      </c>
      <c r="K1563" s="405">
        <v>0</v>
      </c>
      <c r="L1563" s="405">
        <v>0</v>
      </c>
      <c r="M1563" s="405">
        <v>0</v>
      </c>
    </row>
    <row r="1564" spans="1:13">
      <c r="A1564" s="405" t="s">
        <v>12123</v>
      </c>
      <c r="B1564" s="405" t="s">
        <v>12124</v>
      </c>
      <c r="C1564" s="405" t="s">
        <v>37</v>
      </c>
      <c r="D1564" s="405" t="s">
        <v>12125</v>
      </c>
      <c r="F1564" s="405">
        <v>0</v>
      </c>
      <c r="G1564" s="405">
        <v>0</v>
      </c>
      <c r="H1564" s="405">
        <v>0</v>
      </c>
      <c r="I1564" s="405">
        <v>0</v>
      </c>
      <c r="J1564" s="405">
        <v>0</v>
      </c>
      <c r="K1564" s="405">
        <v>0</v>
      </c>
      <c r="L1564" s="405">
        <v>0</v>
      </c>
      <c r="M1564" s="405">
        <v>0</v>
      </c>
    </row>
    <row r="1565" spans="1:13">
      <c r="A1565" s="405" t="s">
        <v>4397</v>
      </c>
      <c r="B1565" s="405" t="s">
        <v>6666</v>
      </c>
      <c r="C1565" s="405" t="s">
        <v>37</v>
      </c>
      <c r="D1565" s="405" t="s">
        <v>4401</v>
      </c>
      <c r="E1565" s="405" t="s">
        <v>4402</v>
      </c>
      <c r="F1565" s="405">
        <v>0</v>
      </c>
      <c r="G1565" s="405">
        <v>0</v>
      </c>
      <c r="H1565" s="405">
        <v>0</v>
      </c>
      <c r="I1565" s="405">
        <v>0</v>
      </c>
      <c r="J1565" s="405">
        <v>0</v>
      </c>
      <c r="K1565" s="405">
        <v>0</v>
      </c>
      <c r="L1565" s="405">
        <v>0</v>
      </c>
      <c r="M1565" s="405">
        <v>0</v>
      </c>
    </row>
    <row r="1566" spans="1:13">
      <c r="A1566" s="405" t="s">
        <v>4487</v>
      </c>
      <c r="B1566" s="405" t="s">
        <v>6664</v>
      </c>
      <c r="C1566" s="405" t="s">
        <v>37</v>
      </c>
      <c r="D1566" s="405" t="s">
        <v>4490</v>
      </c>
      <c r="E1566" s="405" t="s">
        <v>4491</v>
      </c>
      <c r="F1566" s="405">
        <v>0</v>
      </c>
      <c r="G1566" s="405">
        <v>0</v>
      </c>
      <c r="H1566" s="405">
        <v>0</v>
      </c>
      <c r="I1566" s="405">
        <v>4</v>
      </c>
      <c r="J1566" s="405">
        <v>5</v>
      </c>
      <c r="K1566" s="405">
        <v>9</v>
      </c>
      <c r="L1566" s="405">
        <v>6</v>
      </c>
      <c r="M1566" s="405">
        <v>3</v>
      </c>
    </row>
    <row r="1567" spans="1:13">
      <c r="A1567" s="405" t="s">
        <v>12126</v>
      </c>
      <c r="B1567" s="405" t="s">
        <v>6666</v>
      </c>
      <c r="C1567" s="405" t="s">
        <v>37</v>
      </c>
      <c r="D1567" s="405" t="s">
        <v>12127</v>
      </c>
      <c r="F1567" s="405">
        <v>0</v>
      </c>
      <c r="G1567" s="405">
        <v>0</v>
      </c>
      <c r="H1567" s="405">
        <v>0</v>
      </c>
      <c r="I1567" s="405">
        <v>0</v>
      </c>
      <c r="J1567" s="405">
        <v>0</v>
      </c>
      <c r="K1567" s="405">
        <v>0</v>
      </c>
      <c r="L1567" s="405">
        <v>0</v>
      </c>
      <c r="M1567" s="405">
        <v>0</v>
      </c>
    </row>
    <row r="1568" spans="1:13">
      <c r="A1568" s="405" t="s">
        <v>12128</v>
      </c>
      <c r="B1568" s="405" t="s">
        <v>12128</v>
      </c>
      <c r="C1568" s="405" t="s">
        <v>37</v>
      </c>
      <c r="D1568" s="405" t="s">
        <v>12129</v>
      </c>
      <c r="E1568" s="405" t="s">
        <v>12130</v>
      </c>
      <c r="F1568" s="405">
        <v>0</v>
      </c>
      <c r="G1568" s="405">
        <v>0</v>
      </c>
      <c r="H1568" s="405">
        <v>0</v>
      </c>
      <c r="I1568" s="405">
        <v>0</v>
      </c>
      <c r="J1568" s="405">
        <v>0</v>
      </c>
      <c r="K1568" s="405">
        <v>0</v>
      </c>
      <c r="L1568" s="405">
        <v>0</v>
      </c>
      <c r="M1568" s="405">
        <v>0</v>
      </c>
    </row>
    <row r="1569" spans="1:13">
      <c r="A1569" s="405" t="s">
        <v>5142</v>
      </c>
      <c r="B1569" s="405" t="s">
        <v>12131</v>
      </c>
      <c r="C1569" s="405" t="s">
        <v>37</v>
      </c>
      <c r="D1569" s="405" t="s">
        <v>5146</v>
      </c>
      <c r="E1569" s="405" t="s">
        <v>5147</v>
      </c>
      <c r="F1569" s="405">
        <v>0</v>
      </c>
      <c r="G1569" s="405">
        <v>0</v>
      </c>
      <c r="H1569" s="405">
        <v>0</v>
      </c>
      <c r="I1569" s="405">
        <v>0</v>
      </c>
      <c r="J1569" s="405">
        <v>0</v>
      </c>
      <c r="K1569" s="405">
        <v>0</v>
      </c>
      <c r="L1569" s="405">
        <v>0</v>
      </c>
      <c r="M1569" s="405">
        <v>0</v>
      </c>
    </row>
    <row r="1570" spans="1:13">
      <c r="A1570" s="405" t="s">
        <v>12132</v>
      </c>
      <c r="B1570" s="405" t="s">
        <v>12133</v>
      </c>
      <c r="C1570" s="405" t="s">
        <v>37</v>
      </c>
      <c r="D1570" s="405" t="s">
        <v>12134</v>
      </c>
      <c r="F1570" s="405">
        <v>0</v>
      </c>
      <c r="G1570" s="405">
        <v>0</v>
      </c>
      <c r="H1570" s="405">
        <v>0</v>
      </c>
      <c r="I1570" s="405">
        <v>0</v>
      </c>
      <c r="J1570" s="405">
        <v>0</v>
      </c>
      <c r="K1570" s="405">
        <v>0</v>
      </c>
      <c r="L1570" s="405">
        <v>0</v>
      </c>
      <c r="M1570" s="405">
        <v>0</v>
      </c>
    </row>
    <row r="1571" spans="1:13">
      <c r="A1571" s="405" t="s">
        <v>12135</v>
      </c>
      <c r="B1571" s="405" t="s">
        <v>12136</v>
      </c>
      <c r="C1571" s="405" t="s">
        <v>37</v>
      </c>
      <c r="D1571" s="405" t="s">
        <v>12137</v>
      </c>
      <c r="F1571" s="405">
        <v>0</v>
      </c>
      <c r="G1571" s="405">
        <v>0</v>
      </c>
      <c r="H1571" s="405">
        <v>0</v>
      </c>
      <c r="I1571" s="405">
        <v>0</v>
      </c>
      <c r="J1571" s="405">
        <v>0</v>
      </c>
      <c r="K1571" s="405">
        <v>0</v>
      </c>
      <c r="L1571" s="405">
        <v>0</v>
      </c>
      <c r="M1571" s="405">
        <v>0</v>
      </c>
    </row>
    <row r="1572" spans="1:13">
      <c r="A1572" s="405" t="s">
        <v>12138</v>
      </c>
      <c r="B1572" s="405" t="s">
        <v>12139</v>
      </c>
      <c r="C1572" s="405" t="s">
        <v>37</v>
      </c>
      <c r="D1572" s="405" t="s">
        <v>12140</v>
      </c>
      <c r="F1572" s="405">
        <v>0</v>
      </c>
      <c r="G1572" s="405">
        <v>0</v>
      </c>
      <c r="H1572" s="405">
        <v>0</v>
      </c>
      <c r="I1572" s="405">
        <v>0</v>
      </c>
      <c r="J1572" s="405">
        <v>0</v>
      </c>
      <c r="K1572" s="405">
        <v>0</v>
      </c>
      <c r="L1572" s="405">
        <v>0</v>
      </c>
      <c r="M1572" s="405">
        <v>0</v>
      </c>
    </row>
    <row r="1573" spans="1:13">
      <c r="A1573" s="405" t="s">
        <v>2447</v>
      </c>
      <c r="B1573" s="405" t="s">
        <v>4113</v>
      </c>
      <c r="C1573" s="405" t="s">
        <v>37</v>
      </c>
      <c r="D1573" s="405" t="s">
        <v>2448</v>
      </c>
      <c r="E1573" s="405" t="s">
        <v>2449</v>
      </c>
      <c r="F1573" s="405">
        <v>4</v>
      </c>
      <c r="G1573" s="405">
        <v>4</v>
      </c>
      <c r="H1573" s="405">
        <v>7</v>
      </c>
      <c r="I1573" s="405">
        <v>3</v>
      </c>
      <c r="J1573" s="405">
        <v>2</v>
      </c>
      <c r="K1573" s="405">
        <v>20</v>
      </c>
      <c r="L1573" s="405">
        <v>11</v>
      </c>
      <c r="M1573" s="405">
        <v>9</v>
      </c>
    </row>
    <row r="1574" spans="1:13">
      <c r="A1574" s="405" t="s">
        <v>12141</v>
      </c>
      <c r="B1574" s="405" t="s">
        <v>9517</v>
      </c>
      <c r="C1574" s="405" t="s">
        <v>37</v>
      </c>
      <c r="D1574" s="405" t="s">
        <v>12142</v>
      </c>
      <c r="F1574" s="405">
        <v>0</v>
      </c>
      <c r="G1574" s="405">
        <v>0</v>
      </c>
      <c r="H1574" s="405">
        <v>0</v>
      </c>
      <c r="I1574" s="405">
        <v>0</v>
      </c>
      <c r="J1574" s="405">
        <v>0</v>
      </c>
      <c r="K1574" s="405">
        <v>0</v>
      </c>
      <c r="L1574" s="405">
        <v>0</v>
      </c>
      <c r="M1574" s="405">
        <v>0</v>
      </c>
    </row>
    <row r="1575" spans="1:13">
      <c r="A1575" s="405" t="s">
        <v>12143</v>
      </c>
      <c r="B1575" s="405" t="s">
        <v>8664</v>
      </c>
      <c r="C1575" s="405" t="s">
        <v>37</v>
      </c>
      <c r="D1575" s="405" t="s">
        <v>12144</v>
      </c>
      <c r="F1575" s="405">
        <v>0</v>
      </c>
      <c r="G1575" s="405">
        <v>0</v>
      </c>
      <c r="H1575" s="405">
        <v>0</v>
      </c>
      <c r="I1575" s="405">
        <v>0</v>
      </c>
      <c r="J1575" s="405">
        <v>0</v>
      </c>
      <c r="K1575" s="405">
        <v>0</v>
      </c>
      <c r="L1575" s="405">
        <v>0</v>
      </c>
      <c r="M1575" s="405">
        <v>0</v>
      </c>
    </row>
    <row r="1576" spans="1:13">
      <c r="A1576" s="405" t="s">
        <v>12145</v>
      </c>
      <c r="B1576" s="405" t="s">
        <v>12146</v>
      </c>
      <c r="C1576" s="405" t="s">
        <v>37</v>
      </c>
      <c r="D1576" s="5">
        <v>1021798</v>
      </c>
      <c r="F1576" s="405">
        <v>0</v>
      </c>
      <c r="G1576" s="405">
        <v>0</v>
      </c>
      <c r="H1576" s="405">
        <v>0</v>
      </c>
      <c r="I1576" s="405">
        <v>0</v>
      </c>
      <c r="J1576" s="405">
        <v>0</v>
      </c>
      <c r="K1576" s="405">
        <v>0</v>
      </c>
      <c r="L1576" s="405">
        <v>0</v>
      </c>
      <c r="M1576" s="405">
        <v>0</v>
      </c>
    </row>
    <row r="1577" spans="1:13">
      <c r="A1577" s="405" t="s">
        <v>12147</v>
      </c>
      <c r="B1577" s="405" t="s">
        <v>7183</v>
      </c>
      <c r="C1577" s="405" t="s">
        <v>37</v>
      </c>
      <c r="D1577" s="405" t="s">
        <v>2649</v>
      </c>
      <c r="E1577" s="405" t="s">
        <v>2650</v>
      </c>
      <c r="F1577" s="405">
        <v>0</v>
      </c>
      <c r="G1577" s="405">
        <v>0</v>
      </c>
      <c r="H1577" s="405">
        <v>0</v>
      </c>
      <c r="I1577" s="405">
        <v>0</v>
      </c>
      <c r="J1577" s="405">
        <v>0</v>
      </c>
      <c r="K1577" s="405">
        <v>0</v>
      </c>
      <c r="L1577" s="405">
        <v>0</v>
      </c>
      <c r="M1577" s="405">
        <v>0</v>
      </c>
    </row>
    <row r="1578" spans="1:13">
      <c r="A1578" s="405" t="s">
        <v>12148</v>
      </c>
      <c r="B1578" s="405" t="s">
        <v>12149</v>
      </c>
      <c r="C1578" s="405" t="s">
        <v>37</v>
      </c>
      <c r="D1578" s="405" t="s">
        <v>12150</v>
      </c>
      <c r="E1578" s="405" t="s">
        <v>12151</v>
      </c>
      <c r="F1578" s="405">
        <v>0</v>
      </c>
      <c r="G1578" s="405">
        <v>0</v>
      </c>
      <c r="H1578" s="405">
        <v>0</v>
      </c>
      <c r="I1578" s="405">
        <v>0</v>
      </c>
      <c r="J1578" s="405">
        <v>0</v>
      </c>
      <c r="K1578" s="405">
        <v>0</v>
      </c>
      <c r="L1578" s="405">
        <v>0</v>
      </c>
      <c r="M1578" s="405">
        <v>0</v>
      </c>
    </row>
    <row r="1579" spans="1:13">
      <c r="A1579" s="405" t="s">
        <v>12152</v>
      </c>
      <c r="B1579" s="405" t="s">
        <v>12149</v>
      </c>
      <c r="C1579" s="405" t="s">
        <v>37</v>
      </c>
      <c r="D1579" s="405" t="s">
        <v>12153</v>
      </c>
      <c r="E1579" s="405" t="s">
        <v>12154</v>
      </c>
      <c r="F1579" s="405">
        <v>0</v>
      </c>
      <c r="G1579" s="405">
        <v>2</v>
      </c>
      <c r="H1579" s="405">
        <v>0</v>
      </c>
      <c r="I1579" s="405">
        <v>2</v>
      </c>
      <c r="J1579" s="405">
        <v>0</v>
      </c>
      <c r="K1579" s="405">
        <v>4</v>
      </c>
      <c r="L1579" s="405">
        <v>3</v>
      </c>
      <c r="M1579" s="405">
        <v>1</v>
      </c>
    </row>
    <row r="1580" spans="1:13">
      <c r="A1580" s="405" t="s">
        <v>12155</v>
      </c>
      <c r="B1580" s="405" t="s">
        <v>7145</v>
      </c>
      <c r="C1580" s="405" t="s">
        <v>37</v>
      </c>
      <c r="D1580" s="405" t="s">
        <v>12156</v>
      </c>
      <c r="F1580" s="405">
        <v>0</v>
      </c>
      <c r="G1580" s="405">
        <v>0</v>
      </c>
      <c r="H1580" s="405">
        <v>0</v>
      </c>
      <c r="I1580" s="405">
        <v>4</v>
      </c>
      <c r="J1580" s="405">
        <v>1</v>
      </c>
      <c r="K1580" s="405">
        <v>5</v>
      </c>
      <c r="L1580" s="405">
        <v>3</v>
      </c>
      <c r="M1580" s="405">
        <v>2</v>
      </c>
    </row>
    <row r="1581" spans="1:13">
      <c r="A1581" s="405" t="s">
        <v>12157</v>
      </c>
      <c r="B1581" s="405" t="s">
        <v>12158</v>
      </c>
      <c r="C1581" s="405" t="s">
        <v>37</v>
      </c>
      <c r="D1581" s="405" t="s">
        <v>12159</v>
      </c>
      <c r="E1581" s="405" t="s">
        <v>12160</v>
      </c>
      <c r="F1581" s="405">
        <v>0</v>
      </c>
      <c r="G1581" s="405">
        <v>0</v>
      </c>
      <c r="H1581" s="405">
        <v>0</v>
      </c>
      <c r="I1581" s="405">
        <v>0</v>
      </c>
      <c r="J1581" s="405">
        <v>0</v>
      </c>
      <c r="K1581" s="405">
        <v>0</v>
      </c>
      <c r="L1581" s="405">
        <v>0</v>
      </c>
      <c r="M1581" s="405">
        <v>0</v>
      </c>
    </row>
    <row r="1582" spans="1:13">
      <c r="A1582" s="405" t="s">
        <v>12161</v>
      </c>
      <c r="B1582" s="405" t="s">
        <v>12161</v>
      </c>
      <c r="C1582" s="405" t="s">
        <v>37</v>
      </c>
      <c r="D1582" s="405" t="s">
        <v>12162</v>
      </c>
      <c r="F1582" s="405">
        <v>1</v>
      </c>
      <c r="G1582" s="405">
        <v>1</v>
      </c>
      <c r="H1582" s="405">
        <v>1</v>
      </c>
      <c r="I1582" s="405">
        <v>5</v>
      </c>
      <c r="J1582" s="405">
        <v>20</v>
      </c>
      <c r="K1582" s="405">
        <v>28</v>
      </c>
      <c r="L1582" s="405">
        <v>19</v>
      </c>
      <c r="M1582" s="405">
        <v>9</v>
      </c>
    </row>
    <row r="1583" spans="1:13">
      <c r="A1583" s="405" t="s">
        <v>12163</v>
      </c>
      <c r="B1583" s="405" t="s">
        <v>8832</v>
      </c>
      <c r="C1583" s="405" t="s">
        <v>37</v>
      </c>
      <c r="D1583" s="405" t="s">
        <v>12164</v>
      </c>
      <c r="E1583" s="405" t="s">
        <v>12165</v>
      </c>
      <c r="F1583" s="405">
        <v>0</v>
      </c>
      <c r="G1583" s="405">
        <v>2</v>
      </c>
      <c r="H1583" s="405">
        <v>8</v>
      </c>
      <c r="I1583" s="405">
        <v>10</v>
      </c>
      <c r="J1583" s="405">
        <v>1</v>
      </c>
      <c r="K1583" s="405">
        <v>21</v>
      </c>
      <c r="L1583" s="405">
        <v>17</v>
      </c>
      <c r="M1583" s="405">
        <v>4</v>
      </c>
    </row>
    <row r="1584" spans="1:13">
      <c r="A1584" s="405" t="s">
        <v>3046</v>
      </c>
      <c r="B1584" s="405" t="s">
        <v>8631</v>
      </c>
      <c r="C1584" s="405" t="s">
        <v>37</v>
      </c>
      <c r="D1584" s="405" t="s">
        <v>3047</v>
      </c>
      <c r="E1584" s="405" t="s">
        <v>3048</v>
      </c>
      <c r="F1584" s="405">
        <v>0</v>
      </c>
      <c r="G1584" s="405">
        <v>2</v>
      </c>
      <c r="H1584" s="405">
        <v>3</v>
      </c>
      <c r="I1584" s="405">
        <v>0</v>
      </c>
      <c r="J1584" s="405">
        <v>0</v>
      </c>
      <c r="K1584" s="405">
        <v>5</v>
      </c>
      <c r="L1584" s="405">
        <v>4</v>
      </c>
      <c r="M1584" s="405">
        <v>1</v>
      </c>
    </row>
    <row r="1585" spans="1:13">
      <c r="A1585" s="405" t="s">
        <v>12166</v>
      </c>
      <c r="B1585" s="405" t="s">
        <v>10612</v>
      </c>
      <c r="C1585" s="405" t="s">
        <v>37</v>
      </c>
      <c r="D1585" s="405" t="s">
        <v>12167</v>
      </c>
      <c r="E1585" s="405" t="s">
        <v>12168</v>
      </c>
      <c r="F1585" s="405">
        <v>0</v>
      </c>
      <c r="G1585" s="405">
        <v>0</v>
      </c>
      <c r="H1585" s="405">
        <v>0</v>
      </c>
      <c r="I1585" s="405">
        <v>1</v>
      </c>
      <c r="J1585" s="405">
        <v>0</v>
      </c>
      <c r="K1585" s="405">
        <v>1</v>
      </c>
      <c r="L1585" s="405">
        <v>1</v>
      </c>
      <c r="M1585" s="405">
        <v>0</v>
      </c>
    </row>
    <row r="1586" spans="1:13">
      <c r="A1586" s="405" t="s">
        <v>12169</v>
      </c>
      <c r="B1586" s="405" t="s">
        <v>3968</v>
      </c>
      <c r="C1586" s="405" t="s">
        <v>37</v>
      </c>
      <c r="D1586" s="405" t="s">
        <v>12170</v>
      </c>
      <c r="F1586" s="405">
        <v>0</v>
      </c>
      <c r="G1586" s="405">
        <v>0</v>
      </c>
      <c r="H1586" s="405">
        <v>0</v>
      </c>
      <c r="I1586" s="405">
        <v>0</v>
      </c>
      <c r="J1586" s="405">
        <v>0</v>
      </c>
      <c r="K1586" s="405">
        <v>0</v>
      </c>
      <c r="L1586" s="405">
        <v>0</v>
      </c>
      <c r="M1586" s="405">
        <v>0</v>
      </c>
    </row>
    <row r="1587" spans="1:13">
      <c r="A1587" s="405" t="s">
        <v>12171</v>
      </c>
      <c r="B1587" s="405" t="s">
        <v>12172</v>
      </c>
      <c r="C1587" s="405" t="s">
        <v>37</v>
      </c>
      <c r="D1587" s="405" t="s">
        <v>12173</v>
      </c>
      <c r="F1587" s="405">
        <v>0</v>
      </c>
      <c r="G1587" s="405">
        <v>0</v>
      </c>
      <c r="H1587" s="405">
        <v>0</v>
      </c>
      <c r="I1587" s="405">
        <v>0</v>
      </c>
      <c r="J1587" s="405">
        <v>0</v>
      </c>
      <c r="K1587" s="405">
        <v>0</v>
      </c>
      <c r="L1587" s="405">
        <v>0</v>
      </c>
      <c r="M1587" s="405">
        <v>0</v>
      </c>
    </row>
    <row r="1588" spans="1:13">
      <c r="A1588" s="405" t="s">
        <v>12174</v>
      </c>
      <c r="B1588" s="405" t="s">
        <v>12175</v>
      </c>
      <c r="C1588" s="405" t="s">
        <v>37</v>
      </c>
      <c r="D1588" s="405" t="s">
        <v>12176</v>
      </c>
      <c r="F1588" s="405">
        <v>0</v>
      </c>
      <c r="G1588" s="405">
        <v>0</v>
      </c>
      <c r="H1588" s="405">
        <v>0</v>
      </c>
      <c r="I1588" s="405">
        <v>0</v>
      </c>
      <c r="J1588" s="405">
        <v>0</v>
      </c>
      <c r="K1588" s="405">
        <v>0</v>
      </c>
      <c r="L1588" s="405">
        <v>0</v>
      </c>
      <c r="M1588" s="405">
        <v>0</v>
      </c>
    </row>
    <row r="1589" spans="1:13">
      <c r="A1589" s="405" t="s">
        <v>12177</v>
      </c>
      <c r="B1589" s="405" t="s">
        <v>12178</v>
      </c>
      <c r="C1589" s="405" t="s">
        <v>37</v>
      </c>
      <c r="D1589" s="405" t="s">
        <v>12179</v>
      </c>
      <c r="F1589" s="405">
        <v>0</v>
      </c>
      <c r="G1589" s="405">
        <v>0</v>
      </c>
      <c r="H1589" s="405">
        <v>5</v>
      </c>
      <c r="I1589" s="405">
        <v>3</v>
      </c>
      <c r="J1589" s="405">
        <v>2</v>
      </c>
      <c r="K1589" s="405">
        <v>10</v>
      </c>
      <c r="L1589" s="405">
        <v>9</v>
      </c>
      <c r="M1589" s="405">
        <v>1</v>
      </c>
    </row>
    <row r="1590" spans="1:13">
      <c r="A1590" s="405" t="s">
        <v>12180</v>
      </c>
      <c r="B1590" s="405" t="s">
        <v>12181</v>
      </c>
      <c r="C1590" s="405" t="s">
        <v>37</v>
      </c>
      <c r="D1590" s="405" t="s">
        <v>12182</v>
      </c>
      <c r="F1590" s="405">
        <v>0</v>
      </c>
      <c r="G1590" s="405">
        <v>0</v>
      </c>
      <c r="H1590" s="405">
        <v>0</v>
      </c>
      <c r="I1590" s="405">
        <v>0</v>
      </c>
      <c r="J1590" s="405">
        <v>0</v>
      </c>
      <c r="K1590" s="405">
        <v>0</v>
      </c>
      <c r="L1590" s="405">
        <v>0</v>
      </c>
      <c r="M1590" s="405">
        <v>0</v>
      </c>
    </row>
    <row r="1591" spans="1:13">
      <c r="A1591" s="405" t="s">
        <v>12183</v>
      </c>
      <c r="B1591" s="405" t="s">
        <v>12184</v>
      </c>
      <c r="C1591" s="405" t="s">
        <v>37</v>
      </c>
      <c r="D1591" s="405" t="s">
        <v>12185</v>
      </c>
      <c r="F1591" s="405">
        <v>0</v>
      </c>
      <c r="G1591" s="405">
        <v>0</v>
      </c>
      <c r="H1591" s="405">
        <v>0</v>
      </c>
      <c r="I1591" s="405">
        <v>0</v>
      </c>
      <c r="J1591" s="405">
        <v>0</v>
      </c>
      <c r="K1591" s="405">
        <v>0</v>
      </c>
      <c r="L1591" s="405">
        <v>0</v>
      </c>
      <c r="M1591" s="405">
        <v>0</v>
      </c>
    </row>
    <row r="1592" spans="1:13">
      <c r="A1592" s="405" t="s">
        <v>12186</v>
      </c>
      <c r="B1592" s="405" t="s">
        <v>8093</v>
      </c>
      <c r="C1592" s="405" t="s">
        <v>37</v>
      </c>
      <c r="D1592" s="405" t="s">
        <v>12187</v>
      </c>
      <c r="E1592" s="405" t="s">
        <v>12188</v>
      </c>
      <c r="F1592" s="405">
        <v>0</v>
      </c>
      <c r="G1592" s="405">
        <v>0</v>
      </c>
      <c r="H1592" s="405">
        <v>0</v>
      </c>
      <c r="I1592" s="405">
        <v>0</v>
      </c>
      <c r="J1592" s="405">
        <v>0</v>
      </c>
      <c r="K1592" s="405">
        <v>0</v>
      </c>
      <c r="L1592" s="405">
        <v>0</v>
      </c>
      <c r="M1592" s="405">
        <v>0</v>
      </c>
    </row>
    <row r="1593" spans="1:13">
      <c r="A1593" s="405" t="s">
        <v>12189</v>
      </c>
      <c r="B1593" s="405" t="s">
        <v>12190</v>
      </c>
      <c r="C1593" s="405" t="s">
        <v>37</v>
      </c>
      <c r="D1593" s="405" t="s">
        <v>12191</v>
      </c>
      <c r="E1593" s="405" t="s">
        <v>12192</v>
      </c>
      <c r="F1593" s="405">
        <v>0</v>
      </c>
      <c r="G1593" s="405">
        <v>0</v>
      </c>
      <c r="H1593" s="405">
        <v>0</v>
      </c>
      <c r="I1593" s="405">
        <v>0</v>
      </c>
      <c r="J1593" s="405">
        <v>0</v>
      </c>
      <c r="K1593" s="405">
        <v>0</v>
      </c>
      <c r="L1593" s="405">
        <v>0</v>
      </c>
      <c r="M1593" s="405">
        <v>0</v>
      </c>
    </row>
    <row r="1594" spans="1:13">
      <c r="A1594" s="405" t="s">
        <v>12193</v>
      </c>
      <c r="B1594" s="405" t="s">
        <v>12190</v>
      </c>
      <c r="C1594" s="405" t="s">
        <v>37</v>
      </c>
      <c r="D1594" s="405" t="s">
        <v>12194</v>
      </c>
      <c r="E1594" s="405" t="s">
        <v>12195</v>
      </c>
      <c r="F1594" s="405">
        <v>0</v>
      </c>
      <c r="G1594" s="405">
        <v>0</v>
      </c>
      <c r="H1594" s="405">
        <v>1</v>
      </c>
      <c r="I1594" s="405">
        <v>0</v>
      </c>
      <c r="J1594" s="405">
        <v>0</v>
      </c>
      <c r="K1594" s="405">
        <v>1</v>
      </c>
      <c r="L1594" s="405">
        <v>1</v>
      </c>
      <c r="M1594" s="405">
        <v>0</v>
      </c>
    </row>
    <row r="1595" spans="1:13">
      <c r="A1595" s="405" t="s">
        <v>12196</v>
      </c>
      <c r="B1595" s="405" t="s">
        <v>4113</v>
      </c>
      <c r="C1595" s="405" t="s">
        <v>37</v>
      </c>
      <c r="D1595" s="405" t="s">
        <v>12197</v>
      </c>
      <c r="E1595" s="405" t="s">
        <v>12198</v>
      </c>
      <c r="F1595" s="405">
        <v>1</v>
      </c>
      <c r="G1595" s="405">
        <v>1</v>
      </c>
      <c r="H1595" s="405">
        <v>0</v>
      </c>
      <c r="I1595" s="405">
        <v>1</v>
      </c>
      <c r="J1595" s="405">
        <v>0</v>
      </c>
      <c r="K1595" s="405">
        <v>3</v>
      </c>
      <c r="L1595" s="405">
        <v>1</v>
      </c>
      <c r="M1595" s="405">
        <v>2</v>
      </c>
    </row>
    <row r="1596" spans="1:13">
      <c r="A1596" s="405" t="s">
        <v>12199</v>
      </c>
      <c r="B1596" s="405" t="s">
        <v>7191</v>
      </c>
      <c r="C1596" s="405" t="s">
        <v>37</v>
      </c>
      <c r="D1596" s="405" t="s">
        <v>12200</v>
      </c>
      <c r="E1596" s="405" t="s">
        <v>12201</v>
      </c>
      <c r="F1596" s="405">
        <v>2</v>
      </c>
      <c r="G1596" s="405">
        <v>54</v>
      </c>
      <c r="H1596" s="405">
        <v>3</v>
      </c>
      <c r="I1596" s="405">
        <v>7</v>
      </c>
      <c r="J1596" s="405">
        <v>2</v>
      </c>
      <c r="K1596" s="405">
        <v>68</v>
      </c>
      <c r="L1596" s="405">
        <v>48</v>
      </c>
      <c r="M1596" s="405">
        <v>20</v>
      </c>
    </row>
    <row r="1597" spans="1:13">
      <c r="A1597" s="405" t="s">
        <v>12202</v>
      </c>
      <c r="B1597" s="405" t="s">
        <v>8647</v>
      </c>
      <c r="C1597" s="405" t="s">
        <v>37</v>
      </c>
      <c r="D1597" s="405" t="s">
        <v>12203</v>
      </c>
      <c r="E1597" s="405" t="s">
        <v>12204</v>
      </c>
      <c r="F1597" s="405">
        <v>0</v>
      </c>
      <c r="G1597" s="405">
        <v>0</v>
      </c>
      <c r="H1597" s="405">
        <v>0</v>
      </c>
      <c r="I1597" s="405">
        <v>0</v>
      </c>
      <c r="J1597" s="405">
        <v>0</v>
      </c>
      <c r="K1597" s="405">
        <v>0</v>
      </c>
      <c r="L1597" s="405">
        <v>0</v>
      </c>
      <c r="M1597" s="405">
        <v>0</v>
      </c>
    </row>
    <row r="1598" spans="1:13">
      <c r="A1598" s="405" t="s">
        <v>12205</v>
      </c>
      <c r="B1598" s="405" t="s">
        <v>9248</v>
      </c>
      <c r="C1598" s="405" t="s">
        <v>37</v>
      </c>
      <c r="D1598" s="405" t="s">
        <v>12206</v>
      </c>
      <c r="F1598" s="405">
        <v>1</v>
      </c>
      <c r="G1598" s="405">
        <v>18</v>
      </c>
      <c r="H1598" s="405">
        <v>15</v>
      </c>
      <c r="I1598" s="405">
        <v>9</v>
      </c>
      <c r="J1598" s="405">
        <v>4</v>
      </c>
      <c r="K1598" s="405">
        <v>47</v>
      </c>
      <c r="L1598" s="405">
        <v>39</v>
      </c>
      <c r="M1598" s="405">
        <v>8</v>
      </c>
    </row>
    <row r="1599" spans="1:13">
      <c r="A1599" s="405" t="s">
        <v>12207</v>
      </c>
      <c r="B1599" s="405" t="s">
        <v>9248</v>
      </c>
      <c r="C1599" s="405" t="s">
        <v>37</v>
      </c>
      <c r="D1599" s="405" t="s">
        <v>12208</v>
      </c>
      <c r="F1599" s="405">
        <v>1</v>
      </c>
      <c r="G1599" s="405">
        <v>10</v>
      </c>
      <c r="H1599" s="405">
        <v>0</v>
      </c>
      <c r="I1599" s="405">
        <v>0</v>
      </c>
      <c r="J1599" s="405">
        <v>1</v>
      </c>
      <c r="K1599" s="405">
        <v>12</v>
      </c>
      <c r="L1599" s="405">
        <v>9</v>
      </c>
      <c r="M1599" s="405">
        <v>3</v>
      </c>
    </row>
    <row r="1600" spans="1:13">
      <c r="A1600" s="405" t="s">
        <v>12209</v>
      </c>
      <c r="B1600" s="405" t="s">
        <v>9248</v>
      </c>
      <c r="C1600" s="405" t="s">
        <v>37</v>
      </c>
      <c r="D1600" s="405" t="s">
        <v>12210</v>
      </c>
      <c r="F1600" s="405">
        <v>0</v>
      </c>
      <c r="G1600" s="405">
        <v>1</v>
      </c>
      <c r="H1600" s="405">
        <v>0</v>
      </c>
      <c r="I1600" s="405">
        <v>8</v>
      </c>
      <c r="J1600" s="405">
        <v>0</v>
      </c>
      <c r="K1600" s="405">
        <v>9</v>
      </c>
      <c r="L1600" s="405">
        <v>8</v>
      </c>
      <c r="M1600" s="405">
        <v>1</v>
      </c>
    </row>
    <row r="1601" spans="1:13">
      <c r="A1601" s="405" t="s">
        <v>12211</v>
      </c>
      <c r="B1601" s="405" t="s">
        <v>9052</v>
      </c>
      <c r="C1601" s="405" t="s">
        <v>37</v>
      </c>
      <c r="D1601" s="405" t="s">
        <v>12212</v>
      </c>
      <c r="E1601" s="405" t="s">
        <v>12213</v>
      </c>
      <c r="F1601" s="405">
        <v>0</v>
      </c>
      <c r="G1601" s="405">
        <v>0</v>
      </c>
      <c r="H1601" s="405">
        <v>0</v>
      </c>
      <c r="I1601" s="405">
        <v>0</v>
      </c>
      <c r="J1601" s="405">
        <v>0</v>
      </c>
      <c r="K1601" s="405">
        <v>0</v>
      </c>
      <c r="L1601" s="405">
        <v>0</v>
      </c>
      <c r="M1601" s="405">
        <v>0</v>
      </c>
    </row>
    <row r="1602" spans="1:13">
      <c r="A1602" s="405" t="s">
        <v>4144</v>
      </c>
      <c r="B1602" s="405" t="s">
        <v>3891</v>
      </c>
      <c r="C1602" s="405" t="s">
        <v>37</v>
      </c>
      <c r="D1602" s="405" t="s">
        <v>12214</v>
      </c>
      <c r="E1602" s="405" t="s">
        <v>12215</v>
      </c>
      <c r="F1602" s="405">
        <v>0</v>
      </c>
      <c r="G1602" s="405">
        <v>2</v>
      </c>
      <c r="H1602" s="405">
        <v>1</v>
      </c>
      <c r="I1602" s="405">
        <v>3</v>
      </c>
      <c r="J1602" s="405">
        <v>0</v>
      </c>
      <c r="K1602" s="405">
        <v>6</v>
      </c>
      <c r="L1602" s="405">
        <v>5</v>
      </c>
      <c r="M1602" s="405">
        <v>1</v>
      </c>
    </row>
    <row r="1603" spans="1:13">
      <c r="A1603" s="405" t="s">
        <v>12216</v>
      </c>
      <c r="B1603" s="405" t="s">
        <v>12217</v>
      </c>
      <c r="C1603" s="405" t="s">
        <v>37</v>
      </c>
      <c r="D1603" s="405" t="s">
        <v>12218</v>
      </c>
      <c r="F1603" s="405">
        <v>2</v>
      </c>
      <c r="G1603" s="405">
        <v>6</v>
      </c>
      <c r="H1603" s="405">
        <v>3</v>
      </c>
      <c r="I1603" s="405">
        <v>6</v>
      </c>
      <c r="J1603" s="405">
        <v>5</v>
      </c>
      <c r="K1603" s="405">
        <v>22</v>
      </c>
      <c r="L1603" s="405">
        <v>12</v>
      </c>
      <c r="M1603" s="405">
        <v>10</v>
      </c>
    </row>
    <row r="1604" spans="1:13">
      <c r="A1604" s="405" t="s">
        <v>8103</v>
      </c>
      <c r="B1604" s="405" t="s">
        <v>128</v>
      </c>
      <c r="C1604" s="405" t="s">
        <v>37</v>
      </c>
      <c r="D1604" s="405" t="s">
        <v>8104</v>
      </c>
      <c r="E1604" s="405" t="s">
        <v>8105</v>
      </c>
      <c r="F1604" s="405">
        <v>0</v>
      </c>
      <c r="G1604" s="405">
        <v>8</v>
      </c>
      <c r="H1604" s="405">
        <v>2</v>
      </c>
      <c r="I1604" s="405">
        <v>1</v>
      </c>
      <c r="J1604" s="405">
        <v>0</v>
      </c>
      <c r="K1604" s="405">
        <v>11</v>
      </c>
      <c r="L1604" s="405">
        <v>9</v>
      </c>
      <c r="M1604" s="405">
        <v>2</v>
      </c>
    </row>
    <row r="1605" spans="1:13">
      <c r="A1605" s="405" t="s">
        <v>12219</v>
      </c>
      <c r="B1605" s="405" t="s">
        <v>7183</v>
      </c>
      <c r="C1605" s="405" t="s">
        <v>37</v>
      </c>
      <c r="D1605" s="405" t="s">
        <v>2343</v>
      </c>
      <c r="E1605" s="405" t="s">
        <v>2344</v>
      </c>
      <c r="F1605" s="405">
        <v>0</v>
      </c>
      <c r="G1605" s="405">
        <v>0</v>
      </c>
      <c r="H1605" s="405">
        <v>0</v>
      </c>
      <c r="I1605" s="405">
        <v>0</v>
      </c>
      <c r="J1605" s="405">
        <v>0</v>
      </c>
      <c r="K1605" s="405">
        <v>0</v>
      </c>
      <c r="L1605" s="405">
        <v>0</v>
      </c>
      <c r="M1605" s="405">
        <v>0</v>
      </c>
    </row>
    <row r="1606" spans="1:13">
      <c r="A1606" s="405" t="s">
        <v>2282</v>
      </c>
      <c r="B1606" s="405" t="s">
        <v>5131</v>
      </c>
      <c r="C1606" s="405" t="s">
        <v>37</v>
      </c>
      <c r="D1606" s="405" t="s">
        <v>2283</v>
      </c>
      <c r="E1606" s="405" t="s">
        <v>2284</v>
      </c>
      <c r="F1606" s="405">
        <v>0</v>
      </c>
      <c r="G1606" s="405">
        <v>5</v>
      </c>
      <c r="H1606" s="405">
        <v>1</v>
      </c>
      <c r="I1606" s="405">
        <v>0</v>
      </c>
      <c r="J1606" s="405">
        <v>2</v>
      </c>
      <c r="K1606" s="405">
        <v>8</v>
      </c>
      <c r="L1606" s="405">
        <v>4</v>
      </c>
      <c r="M1606" s="405">
        <v>4</v>
      </c>
    </row>
    <row r="1607" spans="1:13">
      <c r="A1607" s="405" t="s">
        <v>2120</v>
      </c>
      <c r="B1607" s="405" t="s">
        <v>3912</v>
      </c>
      <c r="C1607" s="405" t="s">
        <v>37</v>
      </c>
      <c r="D1607" s="405" t="s">
        <v>2121</v>
      </c>
      <c r="E1607" s="405" t="s">
        <v>2122</v>
      </c>
      <c r="F1607" s="405">
        <v>0</v>
      </c>
      <c r="G1607" s="405">
        <v>1</v>
      </c>
      <c r="H1607" s="405">
        <v>0</v>
      </c>
      <c r="I1607" s="405">
        <v>0</v>
      </c>
      <c r="J1607" s="405">
        <v>0</v>
      </c>
      <c r="K1607" s="405">
        <v>1</v>
      </c>
      <c r="L1607" s="405">
        <v>0</v>
      </c>
      <c r="M1607" s="405">
        <v>1</v>
      </c>
    </row>
    <row r="1608" spans="1:13">
      <c r="A1608" s="405" t="s">
        <v>12220</v>
      </c>
      <c r="B1608" s="405" t="s">
        <v>8679</v>
      </c>
      <c r="C1608" s="405" t="s">
        <v>37</v>
      </c>
      <c r="D1608" s="405" t="s">
        <v>12221</v>
      </c>
      <c r="E1608" s="405" t="s">
        <v>12222</v>
      </c>
      <c r="F1608" s="405">
        <v>1</v>
      </c>
      <c r="G1608" s="405">
        <v>2</v>
      </c>
      <c r="H1608" s="405">
        <v>1</v>
      </c>
      <c r="I1608" s="405">
        <v>0</v>
      </c>
      <c r="J1608" s="405">
        <v>1</v>
      </c>
      <c r="K1608" s="405">
        <v>5</v>
      </c>
      <c r="L1608" s="405">
        <v>4</v>
      </c>
      <c r="M1608" s="405">
        <v>1</v>
      </c>
    </row>
    <row r="1609" spans="1:13">
      <c r="A1609" s="405" t="s">
        <v>12223</v>
      </c>
      <c r="B1609" s="405" t="s">
        <v>12224</v>
      </c>
      <c r="C1609" s="405" t="s">
        <v>37</v>
      </c>
      <c r="D1609" s="405" t="s">
        <v>12225</v>
      </c>
      <c r="E1609" s="405" t="s">
        <v>12226</v>
      </c>
      <c r="F1609" s="405">
        <v>1</v>
      </c>
      <c r="G1609" s="405">
        <v>2</v>
      </c>
      <c r="H1609" s="405">
        <v>0</v>
      </c>
      <c r="I1609" s="405">
        <v>0</v>
      </c>
      <c r="J1609" s="405">
        <v>2</v>
      </c>
      <c r="K1609" s="405">
        <v>5</v>
      </c>
      <c r="L1609" s="405">
        <v>4</v>
      </c>
      <c r="M1609" s="405">
        <v>1</v>
      </c>
    </row>
    <row r="1610" spans="1:13">
      <c r="A1610" s="405" t="s">
        <v>12227</v>
      </c>
      <c r="B1610" s="405" t="s">
        <v>3891</v>
      </c>
      <c r="C1610" s="405" t="s">
        <v>37</v>
      </c>
      <c r="D1610" s="405" t="s">
        <v>12228</v>
      </c>
      <c r="E1610" s="405" t="s">
        <v>12229</v>
      </c>
      <c r="F1610" s="405">
        <v>0</v>
      </c>
      <c r="G1610" s="405">
        <v>0</v>
      </c>
      <c r="H1610" s="405">
        <v>0</v>
      </c>
      <c r="I1610" s="405">
        <v>0</v>
      </c>
      <c r="J1610" s="405">
        <v>0</v>
      </c>
      <c r="K1610" s="405">
        <v>0</v>
      </c>
      <c r="L1610" s="405">
        <v>0</v>
      </c>
      <c r="M1610" s="405">
        <v>0</v>
      </c>
    </row>
    <row r="1611" spans="1:13">
      <c r="A1611" s="405" t="s">
        <v>12230</v>
      </c>
      <c r="B1611" s="405" t="s">
        <v>4003</v>
      </c>
      <c r="C1611" s="405" t="s">
        <v>37</v>
      </c>
      <c r="D1611" s="405" t="s">
        <v>12231</v>
      </c>
      <c r="F1611" s="405">
        <v>0</v>
      </c>
      <c r="G1611" s="405">
        <v>22</v>
      </c>
      <c r="H1611" s="405">
        <v>4</v>
      </c>
      <c r="I1611" s="405">
        <v>0</v>
      </c>
      <c r="J1611" s="405">
        <v>9</v>
      </c>
      <c r="K1611" s="405">
        <v>35</v>
      </c>
      <c r="L1611" s="405">
        <v>26</v>
      </c>
      <c r="M1611" s="405">
        <v>9</v>
      </c>
    </row>
    <row r="1612" spans="1:13">
      <c r="A1612" s="405" t="s">
        <v>12232</v>
      </c>
      <c r="B1612" s="405" t="s">
        <v>12233</v>
      </c>
      <c r="C1612" s="405" t="s">
        <v>37</v>
      </c>
      <c r="D1612" s="405" t="s">
        <v>12234</v>
      </c>
      <c r="F1612" s="405">
        <v>0</v>
      </c>
      <c r="G1612" s="405">
        <v>1</v>
      </c>
      <c r="H1612" s="405">
        <v>5</v>
      </c>
      <c r="I1612" s="405">
        <v>7</v>
      </c>
      <c r="J1612" s="405">
        <v>2</v>
      </c>
      <c r="K1612" s="405">
        <v>15</v>
      </c>
      <c r="L1612" s="405">
        <v>12</v>
      </c>
      <c r="M1612" s="405">
        <v>3</v>
      </c>
    </row>
    <row r="1613" spans="1:13">
      <c r="A1613" s="405" t="s">
        <v>12235</v>
      </c>
      <c r="B1613" s="405" t="s">
        <v>8679</v>
      </c>
      <c r="C1613" s="405" t="s">
        <v>37</v>
      </c>
      <c r="D1613" s="405" t="s">
        <v>12236</v>
      </c>
      <c r="E1613" s="405" t="s">
        <v>12237</v>
      </c>
      <c r="F1613" s="405">
        <v>0</v>
      </c>
      <c r="G1613" s="405">
        <v>0</v>
      </c>
      <c r="H1613" s="405">
        <v>0</v>
      </c>
      <c r="I1613" s="405">
        <v>0</v>
      </c>
      <c r="J1613" s="405">
        <v>0</v>
      </c>
      <c r="K1613" s="405">
        <v>0</v>
      </c>
      <c r="L1613" s="405">
        <v>0</v>
      </c>
      <c r="M1613" s="405">
        <v>0</v>
      </c>
    </row>
    <row r="1614" spans="1:13">
      <c r="A1614" s="405" t="s">
        <v>12238</v>
      </c>
      <c r="B1614" s="405" t="s">
        <v>12239</v>
      </c>
      <c r="C1614" s="405" t="s">
        <v>37</v>
      </c>
      <c r="D1614" s="405" t="s">
        <v>12240</v>
      </c>
      <c r="E1614" s="405" t="s">
        <v>12241</v>
      </c>
      <c r="F1614" s="405">
        <v>0</v>
      </c>
      <c r="G1614" s="405">
        <v>0</v>
      </c>
      <c r="H1614" s="405">
        <v>0</v>
      </c>
      <c r="I1614" s="405">
        <v>0</v>
      </c>
      <c r="J1614" s="405">
        <v>0</v>
      </c>
      <c r="K1614" s="405">
        <v>0</v>
      </c>
      <c r="L1614" s="405">
        <v>0</v>
      </c>
      <c r="M1614" s="405">
        <v>0</v>
      </c>
    </row>
    <row r="1615" spans="1:13">
      <c r="A1615" s="405" t="s">
        <v>12242</v>
      </c>
      <c r="B1615" s="405" t="s">
        <v>12243</v>
      </c>
      <c r="C1615" s="405" t="s">
        <v>37</v>
      </c>
      <c r="D1615" s="405" t="s">
        <v>12244</v>
      </c>
      <c r="F1615" s="405">
        <v>0</v>
      </c>
      <c r="G1615" s="405">
        <v>0</v>
      </c>
      <c r="H1615" s="405">
        <v>0</v>
      </c>
      <c r="I1615" s="405">
        <v>0</v>
      </c>
      <c r="J1615" s="405">
        <v>0</v>
      </c>
      <c r="K1615" s="405">
        <v>0</v>
      </c>
      <c r="L1615" s="405">
        <v>0</v>
      </c>
      <c r="M1615" s="405">
        <v>0</v>
      </c>
    </row>
    <row r="1616" spans="1:13">
      <c r="A1616" s="405" t="s">
        <v>12245</v>
      </c>
      <c r="B1616" s="405" t="s">
        <v>8647</v>
      </c>
      <c r="C1616" s="405" t="s">
        <v>37</v>
      </c>
      <c r="D1616" s="405" t="s">
        <v>12246</v>
      </c>
      <c r="E1616" s="405" t="s">
        <v>12247</v>
      </c>
      <c r="F1616" s="405">
        <v>0</v>
      </c>
      <c r="G1616" s="405">
        <v>0</v>
      </c>
      <c r="H1616" s="405">
        <v>0</v>
      </c>
      <c r="I1616" s="405">
        <v>0</v>
      </c>
      <c r="J1616" s="405">
        <v>0</v>
      </c>
      <c r="K1616" s="405">
        <v>0</v>
      </c>
      <c r="L1616" s="405">
        <v>0</v>
      </c>
      <c r="M1616" s="405">
        <v>0</v>
      </c>
    </row>
    <row r="1617" spans="1:13">
      <c r="A1617" s="405" t="s">
        <v>12248</v>
      </c>
      <c r="B1617" s="405" t="s">
        <v>12249</v>
      </c>
      <c r="C1617" s="405" t="s">
        <v>37</v>
      </c>
      <c r="D1617" s="405" t="s">
        <v>12250</v>
      </c>
      <c r="F1617" s="405">
        <v>0</v>
      </c>
      <c r="G1617" s="405">
        <v>0</v>
      </c>
      <c r="H1617" s="405">
        <v>0</v>
      </c>
      <c r="I1617" s="405">
        <v>0</v>
      </c>
      <c r="J1617" s="405">
        <v>0</v>
      </c>
      <c r="K1617" s="405">
        <v>0</v>
      </c>
      <c r="L1617" s="405">
        <v>0</v>
      </c>
      <c r="M1617" s="405">
        <v>0</v>
      </c>
    </row>
    <row r="1618" spans="1:13">
      <c r="A1618" s="405" t="s">
        <v>12251</v>
      </c>
      <c r="B1618" s="405" t="s">
        <v>8647</v>
      </c>
      <c r="C1618" s="405" t="s">
        <v>37</v>
      </c>
      <c r="D1618" s="405" t="s">
        <v>12252</v>
      </c>
      <c r="E1618" s="405" t="s">
        <v>12253</v>
      </c>
      <c r="F1618" s="405">
        <v>0</v>
      </c>
      <c r="G1618" s="405">
        <v>0</v>
      </c>
      <c r="H1618" s="405">
        <v>0</v>
      </c>
      <c r="I1618" s="405">
        <v>0</v>
      </c>
      <c r="J1618" s="405">
        <v>0</v>
      </c>
      <c r="K1618" s="405">
        <v>0</v>
      </c>
      <c r="L1618" s="405">
        <v>0</v>
      </c>
      <c r="M1618" s="405">
        <v>0</v>
      </c>
    </row>
    <row r="1619" spans="1:13">
      <c r="A1619" s="405" t="s">
        <v>12254</v>
      </c>
      <c r="B1619" s="405" t="s">
        <v>9223</v>
      </c>
      <c r="C1619" s="405" t="s">
        <v>37</v>
      </c>
      <c r="D1619" s="405" t="s">
        <v>12255</v>
      </c>
      <c r="E1619" s="405" t="s">
        <v>12256</v>
      </c>
      <c r="F1619" s="405">
        <v>0</v>
      </c>
      <c r="G1619" s="405">
        <v>0</v>
      </c>
      <c r="H1619" s="405">
        <v>0</v>
      </c>
      <c r="I1619" s="405">
        <v>0</v>
      </c>
      <c r="J1619" s="405">
        <v>0</v>
      </c>
      <c r="K1619" s="405">
        <v>0</v>
      </c>
      <c r="L1619" s="405">
        <v>0</v>
      </c>
      <c r="M1619" s="405">
        <v>0</v>
      </c>
    </row>
    <row r="1620" spans="1:13">
      <c r="A1620" s="405" t="s">
        <v>12257</v>
      </c>
      <c r="B1620" s="405" t="s">
        <v>12249</v>
      </c>
      <c r="C1620" s="405" t="s">
        <v>37</v>
      </c>
      <c r="D1620" s="405" t="s">
        <v>12258</v>
      </c>
      <c r="E1620" s="405" t="s">
        <v>12259</v>
      </c>
      <c r="F1620" s="405">
        <v>0</v>
      </c>
      <c r="G1620" s="405">
        <v>0</v>
      </c>
      <c r="H1620" s="405">
        <v>0</v>
      </c>
      <c r="I1620" s="405">
        <v>0</v>
      </c>
      <c r="J1620" s="405">
        <v>0</v>
      </c>
      <c r="K1620" s="405">
        <v>0</v>
      </c>
      <c r="L1620" s="405">
        <v>0</v>
      </c>
      <c r="M1620" s="405">
        <v>0</v>
      </c>
    </row>
    <row r="1621" spans="1:13">
      <c r="A1621" s="405" t="s">
        <v>12260</v>
      </c>
      <c r="B1621" s="405" t="s">
        <v>8647</v>
      </c>
      <c r="C1621" s="405" t="s">
        <v>37</v>
      </c>
      <c r="D1621" s="405" t="s">
        <v>12261</v>
      </c>
      <c r="E1621" s="405" t="s">
        <v>12262</v>
      </c>
      <c r="F1621" s="405">
        <v>0</v>
      </c>
      <c r="G1621" s="405">
        <v>0</v>
      </c>
      <c r="H1621" s="405">
        <v>0</v>
      </c>
      <c r="I1621" s="405">
        <v>0</v>
      </c>
      <c r="J1621" s="405">
        <v>0</v>
      </c>
      <c r="K1621" s="405">
        <v>0</v>
      </c>
      <c r="L1621" s="405">
        <v>0</v>
      </c>
      <c r="M1621" s="405">
        <v>0</v>
      </c>
    </row>
    <row r="1622" spans="1:13">
      <c r="A1622" s="405" t="s">
        <v>8106</v>
      </c>
      <c r="B1622" s="405" t="s">
        <v>12263</v>
      </c>
      <c r="C1622" s="405" t="s">
        <v>37</v>
      </c>
      <c r="D1622" s="405" t="s">
        <v>8107</v>
      </c>
      <c r="F1622" s="405">
        <v>0</v>
      </c>
      <c r="G1622" s="405">
        <v>0</v>
      </c>
      <c r="H1622" s="405">
        <v>0</v>
      </c>
      <c r="I1622" s="405">
        <v>0</v>
      </c>
      <c r="J1622" s="405">
        <v>0</v>
      </c>
      <c r="K1622" s="405">
        <v>0</v>
      </c>
      <c r="L1622" s="405">
        <v>0</v>
      </c>
      <c r="M1622" s="405">
        <v>0</v>
      </c>
    </row>
    <row r="1623" spans="1:13">
      <c r="A1623" s="405" t="s">
        <v>8109</v>
      </c>
      <c r="B1623" s="405" t="s">
        <v>3968</v>
      </c>
      <c r="C1623" s="405" t="s">
        <v>37</v>
      </c>
      <c r="D1623" s="405" t="s">
        <v>8110</v>
      </c>
      <c r="E1623" s="405" t="s">
        <v>8111</v>
      </c>
      <c r="F1623" s="405">
        <v>0</v>
      </c>
      <c r="G1623" s="405">
        <v>0</v>
      </c>
      <c r="H1623" s="405">
        <v>0</v>
      </c>
      <c r="I1623" s="405">
        <v>0</v>
      </c>
      <c r="J1623" s="405">
        <v>0</v>
      </c>
      <c r="K1623" s="405">
        <v>0</v>
      </c>
      <c r="L1623" s="405">
        <v>0</v>
      </c>
      <c r="M1623" s="405">
        <v>0</v>
      </c>
    </row>
    <row r="1624" spans="1:13">
      <c r="A1624" s="405" t="s">
        <v>12264</v>
      </c>
      <c r="B1624" s="405" t="s">
        <v>11826</v>
      </c>
      <c r="C1624" s="405" t="s">
        <v>37</v>
      </c>
      <c r="D1624" s="405" t="s">
        <v>12265</v>
      </c>
      <c r="F1624" s="405">
        <v>8</v>
      </c>
      <c r="G1624" s="405">
        <v>12</v>
      </c>
      <c r="H1624" s="405">
        <v>19</v>
      </c>
      <c r="I1624" s="405">
        <v>36</v>
      </c>
      <c r="J1624" s="405">
        <v>17</v>
      </c>
      <c r="K1624" s="405">
        <v>92</v>
      </c>
      <c r="L1624" s="405">
        <v>65</v>
      </c>
      <c r="M1624" s="405">
        <v>27</v>
      </c>
    </row>
    <row r="1625" spans="1:13">
      <c r="A1625" s="405" t="s">
        <v>8115</v>
      </c>
      <c r="B1625" s="405" t="s">
        <v>7191</v>
      </c>
      <c r="C1625" s="405" t="s">
        <v>37</v>
      </c>
      <c r="D1625" s="405" t="s">
        <v>8116</v>
      </c>
      <c r="E1625" s="405" t="s">
        <v>8117</v>
      </c>
      <c r="F1625" s="405">
        <v>2</v>
      </c>
      <c r="G1625" s="405">
        <v>3</v>
      </c>
      <c r="H1625" s="405">
        <v>3</v>
      </c>
      <c r="I1625" s="405">
        <v>5</v>
      </c>
      <c r="J1625" s="405">
        <v>2</v>
      </c>
      <c r="K1625" s="405">
        <v>15</v>
      </c>
      <c r="L1625" s="405">
        <v>10</v>
      </c>
      <c r="M1625" s="405">
        <v>5</v>
      </c>
    </row>
    <row r="1626" spans="1:13">
      <c r="A1626" s="405" t="s">
        <v>12266</v>
      </c>
      <c r="B1626" s="405" t="s">
        <v>12267</v>
      </c>
      <c r="C1626" s="405" t="s">
        <v>37</v>
      </c>
      <c r="D1626" s="405" t="s">
        <v>12268</v>
      </c>
      <c r="F1626" s="405">
        <v>0</v>
      </c>
      <c r="G1626" s="405">
        <v>0</v>
      </c>
      <c r="H1626" s="405">
        <v>0</v>
      </c>
      <c r="I1626" s="405">
        <v>0</v>
      </c>
      <c r="J1626" s="405">
        <v>0</v>
      </c>
      <c r="K1626" s="405">
        <v>0</v>
      </c>
      <c r="L1626" s="405">
        <v>0</v>
      </c>
      <c r="M1626" s="405">
        <v>0</v>
      </c>
    </row>
    <row r="1627" spans="1:13">
      <c r="A1627" s="405" t="s">
        <v>12269</v>
      </c>
      <c r="B1627" s="405" t="s">
        <v>12270</v>
      </c>
      <c r="C1627" s="405" t="s">
        <v>37</v>
      </c>
      <c r="D1627" s="405" t="s">
        <v>12271</v>
      </c>
      <c r="F1627" s="405">
        <v>0</v>
      </c>
      <c r="G1627" s="405">
        <v>0</v>
      </c>
      <c r="H1627" s="405">
        <v>0</v>
      </c>
      <c r="I1627" s="405">
        <v>0</v>
      </c>
      <c r="J1627" s="405">
        <v>0</v>
      </c>
      <c r="K1627" s="405">
        <v>0</v>
      </c>
      <c r="L1627" s="405">
        <v>0</v>
      </c>
      <c r="M1627" s="405">
        <v>0</v>
      </c>
    </row>
    <row r="1628" spans="1:13">
      <c r="A1628" s="405" t="s">
        <v>12272</v>
      </c>
      <c r="B1628" s="405" t="s">
        <v>8647</v>
      </c>
      <c r="C1628" s="405" t="s">
        <v>37</v>
      </c>
      <c r="D1628" s="405" t="s">
        <v>12273</v>
      </c>
      <c r="E1628" s="405" t="s">
        <v>12274</v>
      </c>
      <c r="F1628" s="405">
        <v>0</v>
      </c>
      <c r="G1628" s="405">
        <v>0</v>
      </c>
      <c r="H1628" s="405">
        <v>0</v>
      </c>
      <c r="I1628" s="405">
        <v>0</v>
      </c>
      <c r="J1628" s="405">
        <v>0</v>
      </c>
      <c r="K1628" s="405">
        <v>0</v>
      </c>
      <c r="L1628" s="405">
        <v>0</v>
      </c>
      <c r="M1628" s="405">
        <v>0</v>
      </c>
    </row>
    <row r="1629" spans="1:13">
      <c r="A1629" s="405" t="s">
        <v>12275</v>
      </c>
      <c r="B1629" s="405" t="s">
        <v>3968</v>
      </c>
      <c r="C1629" s="405" t="s">
        <v>37</v>
      </c>
      <c r="D1629" s="405" t="s">
        <v>12276</v>
      </c>
      <c r="F1629" s="405">
        <v>0</v>
      </c>
      <c r="G1629" s="405">
        <v>0</v>
      </c>
      <c r="H1629" s="405">
        <v>0</v>
      </c>
      <c r="I1629" s="405">
        <v>0</v>
      </c>
      <c r="J1629" s="405">
        <v>0</v>
      </c>
      <c r="K1629" s="405">
        <v>0</v>
      </c>
      <c r="L1629" s="405">
        <v>0</v>
      </c>
      <c r="M1629" s="405">
        <v>0</v>
      </c>
    </row>
    <row r="1630" spans="1:13">
      <c r="A1630" s="405" t="s">
        <v>12277</v>
      </c>
      <c r="B1630" s="405" t="s">
        <v>3968</v>
      </c>
      <c r="C1630" s="405" t="s">
        <v>37</v>
      </c>
      <c r="D1630" s="405" t="s">
        <v>12278</v>
      </c>
      <c r="F1630" s="405">
        <v>0</v>
      </c>
      <c r="G1630" s="405">
        <v>0</v>
      </c>
      <c r="H1630" s="405">
        <v>0</v>
      </c>
      <c r="I1630" s="405">
        <v>0</v>
      </c>
      <c r="J1630" s="405">
        <v>0</v>
      </c>
      <c r="K1630" s="405">
        <v>0</v>
      </c>
      <c r="L1630" s="405">
        <v>0</v>
      </c>
      <c r="M1630" s="405">
        <v>0</v>
      </c>
    </row>
    <row r="1631" spans="1:13">
      <c r="A1631" s="405" t="s">
        <v>12279</v>
      </c>
      <c r="B1631" s="405" t="s">
        <v>12280</v>
      </c>
      <c r="C1631" s="405" t="s">
        <v>37</v>
      </c>
      <c r="D1631" s="405" t="s">
        <v>12281</v>
      </c>
      <c r="F1631" s="405">
        <v>0</v>
      </c>
      <c r="G1631" s="405">
        <v>0</v>
      </c>
      <c r="H1631" s="405">
        <v>0</v>
      </c>
      <c r="I1631" s="405">
        <v>0</v>
      </c>
      <c r="J1631" s="405">
        <v>0</v>
      </c>
      <c r="K1631" s="405">
        <v>0</v>
      </c>
      <c r="L1631" s="405">
        <v>0</v>
      </c>
      <c r="M1631" s="405">
        <v>0</v>
      </c>
    </row>
    <row r="1632" spans="1:13">
      <c r="A1632" s="405" t="s">
        <v>12282</v>
      </c>
      <c r="B1632" s="405" t="s">
        <v>12283</v>
      </c>
      <c r="C1632" s="405" t="s">
        <v>37</v>
      </c>
      <c r="D1632" s="405" t="s">
        <v>12284</v>
      </c>
      <c r="F1632" s="405">
        <v>0</v>
      </c>
      <c r="G1632" s="405">
        <v>0</v>
      </c>
      <c r="H1632" s="405">
        <v>0</v>
      </c>
      <c r="I1632" s="405">
        <v>0</v>
      </c>
      <c r="J1632" s="405">
        <v>0</v>
      </c>
      <c r="K1632" s="405">
        <v>0</v>
      </c>
      <c r="L1632" s="405">
        <v>0</v>
      </c>
      <c r="M1632" s="405">
        <v>0</v>
      </c>
    </row>
    <row r="1633" spans="1:13">
      <c r="A1633" s="405" t="s">
        <v>12285</v>
      </c>
      <c r="B1633" s="405" t="s">
        <v>4113</v>
      </c>
      <c r="C1633" s="405" t="s">
        <v>37</v>
      </c>
      <c r="D1633" s="405" t="s">
        <v>12286</v>
      </c>
      <c r="E1633" s="405" t="s">
        <v>12287</v>
      </c>
      <c r="F1633" s="405">
        <v>0</v>
      </c>
      <c r="G1633" s="405">
        <v>0</v>
      </c>
      <c r="H1633" s="405">
        <v>0</v>
      </c>
      <c r="I1633" s="405">
        <v>0</v>
      </c>
      <c r="J1633" s="405">
        <v>0</v>
      </c>
      <c r="K1633" s="405">
        <v>0</v>
      </c>
      <c r="L1633" s="405">
        <v>0</v>
      </c>
      <c r="M1633" s="405">
        <v>0</v>
      </c>
    </row>
    <row r="1634" spans="1:13">
      <c r="A1634" s="405" t="s">
        <v>12288</v>
      </c>
      <c r="B1634" s="405" t="s">
        <v>8647</v>
      </c>
      <c r="C1634" s="405" t="s">
        <v>37</v>
      </c>
      <c r="D1634" s="405" t="s">
        <v>12289</v>
      </c>
      <c r="E1634" s="405" t="s">
        <v>12290</v>
      </c>
      <c r="F1634" s="405">
        <v>5</v>
      </c>
      <c r="G1634" s="405">
        <v>21</v>
      </c>
      <c r="H1634" s="405">
        <v>2</v>
      </c>
      <c r="I1634" s="405">
        <v>4</v>
      </c>
      <c r="J1634" s="405">
        <v>0</v>
      </c>
      <c r="K1634" s="405">
        <v>32</v>
      </c>
      <c r="L1634" s="405">
        <v>24</v>
      </c>
      <c r="M1634" s="405">
        <v>8</v>
      </c>
    </row>
    <row r="1635" spans="1:13">
      <c r="A1635" s="405" t="s">
        <v>12291</v>
      </c>
      <c r="B1635" s="405" t="s">
        <v>12292</v>
      </c>
      <c r="C1635" s="405" t="s">
        <v>37</v>
      </c>
      <c r="D1635" s="405" t="s">
        <v>12293</v>
      </c>
      <c r="E1635" s="405" t="s">
        <v>12294</v>
      </c>
      <c r="F1635" s="405">
        <v>14</v>
      </c>
      <c r="G1635" s="405">
        <v>26</v>
      </c>
      <c r="H1635" s="405">
        <v>15</v>
      </c>
      <c r="I1635" s="405">
        <v>15</v>
      </c>
      <c r="J1635" s="405">
        <v>5</v>
      </c>
      <c r="K1635" s="405">
        <v>75</v>
      </c>
      <c r="L1635" s="405">
        <v>48</v>
      </c>
      <c r="M1635" s="405">
        <v>27</v>
      </c>
    </row>
    <row r="1636" spans="1:13">
      <c r="A1636" s="405" t="s">
        <v>3364</v>
      </c>
      <c r="B1636" s="405" t="s">
        <v>8631</v>
      </c>
      <c r="C1636" s="405" t="s">
        <v>37</v>
      </c>
      <c r="D1636" s="405" t="s">
        <v>3365</v>
      </c>
      <c r="F1636" s="405">
        <v>5</v>
      </c>
      <c r="G1636" s="405">
        <v>18</v>
      </c>
      <c r="H1636" s="405">
        <v>10</v>
      </c>
      <c r="I1636" s="405">
        <v>45</v>
      </c>
      <c r="J1636" s="405">
        <v>5</v>
      </c>
      <c r="K1636" s="405">
        <v>83</v>
      </c>
      <c r="L1636" s="405">
        <v>60</v>
      </c>
      <c r="M1636" s="405">
        <v>23</v>
      </c>
    </row>
    <row r="1637" spans="1:13">
      <c r="A1637" s="405" t="s">
        <v>12295</v>
      </c>
      <c r="B1637" s="405" t="s">
        <v>12296</v>
      </c>
      <c r="C1637" s="405" t="s">
        <v>37</v>
      </c>
      <c r="D1637" s="405" t="s">
        <v>12297</v>
      </c>
      <c r="F1637" s="405">
        <v>1</v>
      </c>
      <c r="G1637" s="405">
        <v>3</v>
      </c>
      <c r="H1637" s="405">
        <v>4</v>
      </c>
      <c r="I1637" s="405">
        <v>7</v>
      </c>
      <c r="J1637" s="405">
        <v>1</v>
      </c>
      <c r="K1637" s="405">
        <v>16</v>
      </c>
      <c r="L1637" s="405">
        <v>11</v>
      </c>
      <c r="M1637" s="405">
        <v>5</v>
      </c>
    </row>
    <row r="1638" spans="1:13">
      <c r="A1638" s="405" t="s">
        <v>3367</v>
      </c>
      <c r="B1638" s="405" t="s">
        <v>8631</v>
      </c>
      <c r="C1638" s="405" t="s">
        <v>37</v>
      </c>
      <c r="D1638" s="405" t="s">
        <v>3368</v>
      </c>
      <c r="F1638" s="405">
        <v>1</v>
      </c>
      <c r="G1638" s="405">
        <v>5</v>
      </c>
      <c r="H1638" s="405">
        <v>3</v>
      </c>
      <c r="I1638" s="405">
        <v>4</v>
      </c>
      <c r="J1638" s="405">
        <v>1</v>
      </c>
      <c r="K1638" s="405">
        <v>14</v>
      </c>
      <c r="L1638" s="405">
        <v>12</v>
      </c>
      <c r="M1638" s="405">
        <v>2</v>
      </c>
    </row>
    <row r="1639" spans="1:13">
      <c r="A1639" s="405" t="s">
        <v>5160</v>
      </c>
      <c r="B1639" s="405" t="s">
        <v>5161</v>
      </c>
      <c r="C1639" s="405" t="s">
        <v>37</v>
      </c>
      <c r="D1639" s="405" t="s">
        <v>5164</v>
      </c>
      <c r="E1639" s="405" t="s">
        <v>5165</v>
      </c>
      <c r="F1639" s="405">
        <v>0</v>
      </c>
      <c r="G1639" s="405">
        <v>0</v>
      </c>
      <c r="H1639" s="405">
        <v>0</v>
      </c>
      <c r="I1639" s="405">
        <v>0</v>
      </c>
      <c r="J1639" s="405">
        <v>0</v>
      </c>
      <c r="K1639" s="405">
        <v>0</v>
      </c>
      <c r="L1639" s="405">
        <v>0</v>
      </c>
      <c r="M1639" s="405">
        <v>0</v>
      </c>
    </row>
    <row r="1640" spans="1:13">
      <c r="A1640" s="405" t="s">
        <v>12298</v>
      </c>
      <c r="B1640" s="405" t="s">
        <v>12299</v>
      </c>
      <c r="C1640" s="405" t="s">
        <v>37</v>
      </c>
      <c r="D1640" s="405" t="s">
        <v>12300</v>
      </c>
      <c r="F1640" s="405">
        <v>0</v>
      </c>
      <c r="G1640" s="405">
        <v>0</v>
      </c>
      <c r="H1640" s="405">
        <v>0</v>
      </c>
      <c r="I1640" s="405">
        <v>0</v>
      </c>
      <c r="J1640" s="405">
        <v>0</v>
      </c>
      <c r="K1640" s="405">
        <v>0</v>
      </c>
      <c r="L1640" s="405">
        <v>0</v>
      </c>
      <c r="M1640" s="405">
        <v>0</v>
      </c>
    </row>
    <row r="1641" spans="1:13">
      <c r="A1641" s="405" t="s">
        <v>12301</v>
      </c>
      <c r="B1641" s="405" t="s">
        <v>12302</v>
      </c>
      <c r="C1641" s="405" t="s">
        <v>37</v>
      </c>
      <c r="D1641" s="405" t="s">
        <v>12303</v>
      </c>
      <c r="E1641" s="405" t="s">
        <v>12304</v>
      </c>
      <c r="F1641" s="405">
        <v>0</v>
      </c>
      <c r="G1641" s="405">
        <v>0</v>
      </c>
      <c r="H1641" s="405">
        <v>0</v>
      </c>
      <c r="I1641" s="405">
        <v>0</v>
      </c>
      <c r="J1641" s="405">
        <v>0</v>
      </c>
      <c r="K1641" s="405">
        <v>0</v>
      </c>
      <c r="L1641" s="405">
        <v>0</v>
      </c>
      <c r="M1641" s="405">
        <v>0</v>
      </c>
    </row>
    <row r="1642" spans="1:13">
      <c r="A1642" s="405" t="s">
        <v>12305</v>
      </c>
      <c r="B1642" s="405" t="s">
        <v>9422</v>
      </c>
      <c r="C1642" s="405" t="s">
        <v>37</v>
      </c>
      <c r="D1642" s="405" t="s">
        <v>12306</v>
      </c>
      <c r="E1642" s="405" t="s">
        <v>12307</v>
      </c>
      <c r="F1642" s="405">
        <v>2</v>
      </c>
      <c r="G1642" s="405">
        <v>3</v>
      </c>
      <c r="H1642" s="405">
        <v>6</v>
      </c>
      <c r="I1642" s="405">
        <v>21</v>
      </c>
      <c r="J1642" s="405">
        <v>1</v>
      </c>
      <c r="K1642" s="405">
        <v>33</v>
      </c>
      <c r="L1642" s="405">
        <v>26</v>
      </c>
      <c r="M1642" s="405">
        <v>7</v>
      </c>
    </row>
    <row r="1643" spans="1:13">
      <c r="A1643" s="405" t="s">
        <v>12308</v>
      </c>
      <c r="B1643" s="405" t="s">
        <v>3891</v>
      </c>
      <c r="C1643" s="405" t="s">
        <v>37</v>
      </c>
      <c r="D1643" s="405" t="s">
        <v>12309</v>
      </c>
      <c r="E1643" s="405" t="s">
        <v>12310</v>
      </c>
      <c r="F1643" s="405">
        <v>3</v>
      </c>
      <c r="G1643" s="405">
        <v>5</v>
      </c>
      <c r="H1643" s="405">
        <v>3</v>
      </c>
      <c r="I1643" s="405">
        <v>16</v>
      </c>
      <c r="J1643" s="405">
        <v>12</v>
      </c>
      <c r="K1643" s="405">
        <v>39</v>
      </c>
      <c r="L1643" s="405">
        <v>24</v>
      </c>
      <c r="M1643" s="405">
        <v>15</v>
      </c>
    </row>
    <row r="1644" spans="1:13">
      <c r="A1644" s="405" t="s">
        <v>12311</v>
      </c>
      <c r="B1644" s="405" t="s">
        <v>4902</v>
      </c>
      <c r="C1644" s="405" t="s">
        <v>37</v>
      </c>
      <c r="D1644" s="405" t="s">
        <v>12312</v>
      </c>
      <c r="F1644" s="405">
        <v>0</v>
      </c>
      <c r="G1644" s="405">
        <v>0</v>
      </c>
      <c r="H1644" s="405">
        <v>0</v>
      </c>
      <c r="I1644" s="405">
        <v>0</v>
      </c>
      <c r="J1644" s="405">
        <v>0</v>
      </c>
      <c r="K1644" s="405">
        <v>0</v>
      </c>
      <c r="L1644" s="405">
        <v>0</v>
      </c>
      <c r="M1644" s="405">
        <v>0</v>
      </c>
    </row>
    <row r="1645" spans="1:13">
      <c r="A1645" s="405" t="s">
        <v>12313</v>
      </c>
      <c r="B1645" s="405" t="s">
        <v>12314</v>
      </c>
      <c r="C1645" s="405" t="s">
        <v>37</v>
      </c>
      <c r="D1645" s="405" t="s">
        <v>8120</v>
      </c>
      <c r="E1645" s="405" t="s">
        <v>8121</v>
      </c>
      <c r="F1645" s="405">
        <v>2</v>
      </c>
      <c r="G1645" s="405">
        <v>0</v>
      </c>
      <c r="H1645" s="405">
        <v>0</v>
      </c>
      <c r="I1645" s="405">
        <v>0</v>
      </c>
      <c r="J1645" s="405">
        <v>0</v>
      </c>
      <c r="K1645" s="405">
        <v>2</v>
      </c>
      <c r="L1645" s="405">
        <v>1</v>
      </c>
      <c r="M1645" s="405">
        <v>1</v>
      </c>
    </row>
    <row r="1646" spans="1:13">
      <c r="A1646" s="405" t="s">
        <v>12315</v>
      </c>
      <c r="B1646" s="405" t="s">
        <v>12314</v>
      </c>
      <c r="C1646" s="405" t="s">
        <v>37</v>
      </c>
      <c r="D1646" s="405" t="s">
        <v>12316</v>
      </c>
      <c r="E1646" s="405" t="s">
        <v>12317</v>
      </c>
      <c r="F1646" s="405">
        <v>0</v>
      </c>
      <c r="G1646" s="405">
        <v>0</v>
      </c>
      <c r="H1646" s="405">
        <v>0</v>
      </c>
      <c r="I1646" s="405">
        <v>0</v>
      </c>
      <c r="J1646" s="405">
        <v>0</v>
      </c>
      <c r="K1646" s="405">
        <v>0</v>
      </c>
      <c r="L1646" s="405">
        <v>0</v>
      </c>
      <c r="M1646" s="405">
        <v>0</v>
      </c>
    </row>
    <row r="1647" spans="1:13">
      <c r="A1647" s="405" t="s">
        <v>12318</v>
      </c>
      <c r="B1647" s="405" t="s">
        <v>12319</v>
      </c>
      <c r="C1647" s="405" t="s">
        <v>37</v>
      </c>
      <c r="D1647" s="405" t="s">
        <v>12320</v>
      </c>
      <c r="E1647" s="405" t="s">
        <v>12321</v>
      </c>
      <c r="F1647" s="405">
        <v>1</v>
      </c>
      <c r="G1647" s="405">
        <v>0</v>
      </c>
      <c r="H1647" s="405">
        <v>0</v>
      </c>
      <c r="I1647" s="405">
        <v>11</v>
      </c>
      <c r="J1647" s="405">
        <v>0</v>
      </c>
      <c r="K1647" s="405">
        <v>12</v>
      </c>
      <c r="L1647" s="405">
        <v>7</v>
      </c>
      <c r="M1647" s="405">
        <v>5</v>
      </c>
    </row>
    <row r="1648" spans="1:13">
      <c r="A1648" s="405" t="s">
        <v>12322</v>
      </c>
      <c r="B1648" s="405" t="s">
        <v>8647</v>
      </c>
      <c r="C1648" s="405" t="s">
        <v>37</v>
      </c>
      <c r="D1648" s="405" t="s">
        <v>12323</v>
      </c>
      <c r="E1648" s="405" t="s">
        <v>12324</v>
      </c>
      <c r="F1648" s="405">
        <v>0</v>
      </c>
      <c r="G1648" s="405">
        <v>0</v>
      </c>
      <c r="H1648" s="405">
        <v>0</v>
      </c>
      <c r="I1648" s="405">
        <v>0</v>
      </c>
      <c r="J1648" s="405">
        <v>0</v>
      </c>
      <c r="K1648" s="405">
        <v>0</v>
      </c>
      <c r="L1648" s="405">
        <v>0</v>
      </c>
      <c r="M1648" s="405">
        <v>0</v>
      </c>
    </row>
    <row r="1649" spans="1:13">
      <c r="A1649" s="405" t="s">
        <v>12325</v>
      </c>
      <c r="B1649" s="405" t="s">
        <v>12326</v>
      </c>
      <c r="C1649" s="405" t="s">
        <v>37</v>
      </c>
      <c r="D1649" s="405" t="s">
        <v>12327</v>
      </c>
      <c r="F1649" s="405">
        <v>0</v>
      </c>
      <c r="G1649" s="405">
        <v>0</v>
      </c>
      <c r="H1649" s="405">
        <v>1</v>
      </c>
      <c r="I1649" s="405">
        <v>0</v>
      </c>
      <c r="J1649" s="405">
        <v>1</v>
      </c>
      <c r="K1649" s="405">
        <v>2</v>
      </c>
      <c r="L1649" s="405">
        <v>1</v>
      </c>
      <c r="M1649" s="405">
        <v>1</v>
      </c>
    </row>
    <row r="1650" spans="1:13">
      <c r="A1650" s="405" t="s">
        <v>12328</v>
      </c>
      <c r="B1650" s="405" t="s">
        <v>8647</v>
      </c>
      <c r="C1650" s="405" t="s">
        <v>37</v>
      </c>
      <c r="D1650" s="405" t="s">
        <v>12329</v>
      </c>
      <c r="E1650" s="405" t="s">
        <v>12330</v>
      </c>
      <c r="F1650" s="405">
        <v>0</v>
      </c>
      <c r="G1650" s="405">
        <v>0</v>
      </c>
      <c r="H1650" s="405">
        <v>0</v>
      </c>
      <c r="I1650" s="405">
        <v>0</v>
      </c>
      <c r="J1650" s="405">
        <v>0</v>
      </c>
      <c r="K1650" s="405">
        <v>0</v>
      </c>
      <c r="L1650" s="405">
        <v>0</v>
      </c>
      <c r="M1650" s="405">
        <v>0</v>
      </c>
    </row>
    <row r="1651" spans="1:13">
      <c r="A1651" s="405" t="s">
        <v>12331</v>
      </c>
      <c r="B1651" s="405" t="s">
        <v>8664</v>
      </c>
      <c r="C1651" s="405" t="s">
        <v>37</v>
      </c>
      <c r="D1651" s="405" t="s">
        <v>12332</v>
      </c>
      <c r="F1651" s="405">
        <v>1</v>
      </c>
      <c r="G1651" s="405">
        <v>0</v>
      </c>
      <c r="H1651" s="405">
        <v>0</v>
      </c>
      <c r="I1651" s="405">
        <v>0</v>
      </c>
      <c r="J1651" s="405">
        <v>0</v>
      </c>
      <c r="K1651" s="405">
        <v>1</v>
      </c>
      <c r="L1651" s="405">
        <v>1</v>
      </c>
      <c r="M1651" s="405">
        <v>0</v>
      </c>
    </row>
    <row r="1652" spans="1:13">
      <c r="A1652" s="405" t="s">
        <v>12333</v>
      </c>
      <c r="B1652" s="405" t="s">
        <v>9175</v>
      </c>
      <c r="C1652" s="405" t="s">
        <v>37</v>
      </c>
      <c r="D1652" s="405" t="s">
        <v>12334</v>
      </c>
      <c r="E1652" s="405" t="s">
        <v>12335</v>
      </c>
      <c r="F1652" s="405">
        <v>0</v>
      </c>
      <c r="G1652" s="405">
        <v>0</v>
      </c>
      <c r="H1652" s="405">
        <v>0</v>
      </c>
      <c r="I1652" s="405">
        <v>0</v>
      </c>
      <c r="J1652" s="405">
        <v>0</v>
      </c>
      <c r="K1652" s="405">
        <v>0</v>
      </c>
      <c r="L1652" s="405">
        <v>0</v>
      </c>
      <c r="M1652" s="405">
        <v>0</v>
      </c>
    </row>
    <row r="1653" spans="1:13">
      <c r="A1653" s="405" t="s">
        <v>12336</v>
      </c>
      <c r="B1653" s="405" t="s">
        <v>3971</v>
      </c>
      <c r="C1653" s="405" t="s">
        <v>37</v>
      </c>
      <c r="D1653" s="405" t="s">
        <v>12337</v>
      </c>
      <c r="E1653" s="405" t="s">
        <v>2166</v>
      </c>
      <c r="F1653" s="405">
        <v>0</v>
      </c>
      <c r="G1653" s="405">
        <v>0</v>
      </c>
      <c r="H1653" s="405">
        <v>0</v>
      </c>
      <c r="I1653" s="405">
        <v>0</v>
      </c>
      <c r="J1653" s="405">
        <v>0</v>
      </c>
      <c r="K1653" s="405">
        <v>0</v>
      </c>
      <c r="L1653" s="405">
        <v>0</v>
      </c>
      <c r="M1653" s="405">
        <v>0</v>
      </c>
    </row>
    <row r="1654" spans="1:13">
      <c r="A1654" s="405" t="s">
        <v>2255</v>
      </c>
      <c r="B1654" s="405" t="s">
        <v>7181</v>
      </c>
      <c r="C1654" s="405" t="s">
        <v>37</v>
      </c>
      <c r="D1654" s="405" t="s">
        <v>2256</v>
      </c>
      <c r="F1654" s="405">
        <v>0</v>
      </c>
      <c r="G1654" s="405">
        <v>0</v>
      </c>
      <c r="H1654" s="405">
        <v>0</v>
      </c>
      <c r="I1654" s="405">
        <v>0</v>
      </c>
      <c r="J1654" s="405">
        <v>0</v>
      </c>
      <c r="K1654" s="405">
        <v>0</v>
      </c>
      <c r="L1654" s="405">
        <v>0</v>
      </c>
      <c r="M1654" s="405">
        <v>0</v>
      </c>
    </row>
    <row r="1655" spans="1:13">
      <c r="A1655" s="405" t="s">
        <v>12338</v>
      </c>
      <c r="B1655" s="405" t="s">
        <v>128</v>
      </c>
      <c r="C1655" s="405" t="s">
        <v>37</v>
      </c>
      <c r="D1655" s="405" t="s">
        <v>12339</v>
      </c>
      <c r="E1655" s="405" t="s">
        <v>12340</v>
      </c>
      <c r="F1655" s="405">
        <v>0</v>
      </c>
      <c r="G1655" s="405">
        <v>0</v>
      </c>
      <c r="H1655" s="405">
        <v>0</v>
      </c>
      <c r="I1655" s="405">
        <v>0</v>
      </c>
      <c r="J1655" s="405">
        <v>0</v>
      </c>
      <c r="K1655" s="405">
        <v>0</v>
      </c>
      <c r="L1655" s="405">
        <v>0</v>
      </c>
      <c r="M1655" s="405">
        <v>0</v>
      </c>
    </row>
    <row r="1656" spans="1:13">
      <c r="A1656" s="405" t="s">
        <v>12341</v>
      </c>
      <c r="B1656" s="405" t="s">
        <v>12342</v>
      </c>
      <c r="C1656" s="405" t="s">
        <v>37</v>
      </c>
      <c r="D1656" s="405" t="s">
        <v>12343</v>
      </c>
      <c r="F1656" s="405">
        <v>0</v>
      </c>
      <c r="G1656" s="405">
        <v>0</v>
      </c>
      <c r="H1656" s="405">
        <v>0</v>
      </c>
      <c r="I1656" s="405">
        <v>0</v>
      </c>
      <c r="J1656" s="405">
        <v>0</v>
      </c>
      <c r="K1656" s="405">
        <v>0</v>
      </c>
      <c r="L1656" s="405">
        <v>0</v>
      </c>
      <c r="M1656" s="405">
        <v>0</v>
      </c>
    </row>
    <row r="1657" spans="1:13">
      <c r="A1657" s="405" t="s">
        <v>12344</v>
      </c>
      <c r="B1657" s="405" t="s">
        <v>9248</v>
      </c>
      <c r="C1657" s="405" t="s">
        <v>37</v>
      </c>
      <c r="D1657" s="405" t="s">
        <v>12345</v>
      </c>
      <c r="F1657" s="405">
        <v>4</v>
      </c>
      <c r="G1657" s="405">
        <v>8</v>
      </c>
      <c r="H1657" s="405">
        <v>12</v>
      </c>
      <c r="I1657" s="405">
        <v>3</v>
      </c>
      <c r="J1657" s="405">
        <v>2</v>
      </c>
      <c r="K1657" s="405">
        <v>29</v>
      </c>
      <c r="L1657" s="405">
        <v>24</v>
      </c>
      <c r="M1657" s="405">
        <v>5</v>
      </c>
    </row>
    <row r="1658" spans="1:13">
      <c r="A1658" s="405" t="s">
        <v>12346</v>
      </c>
      <c r="B1658" s="405" t="s">
        <v>9248</v>
      </c>
      <c r="C1658" s="405" t="s">
        <v>37</v>
      </c>
      <c r="D1658" s="405" t="s">
        <v>12347</v>
      </c>
      <c r="F1658" s="405">
        <v>0</v>
      </c>
      <c r="G1658" s="405">
        <v>0</v>
      </c>
      <c r="H1658" s="405">
        <v>0</v>
      </c>
      <c r="I1658" s="405">
        <v>0</v>
      </c>
      <c r="J1658" s="405">
        <v>0</v>
      </c>
      <c r="K1658" s="405">
        <v>0</v>
      </c>
      <c r="L1658" s="405">
        <v>0</v>
      </c>
      <c r="M1658" s="405">
        <v>0</v>
      </c>
    </row>
    <row r="1659" spans="1:13">
      <c r="A1659" s="405" t="s">
        <v>12348</v>
      </c>
      <c r="B1659" s="405" t="s">
        <v>11934</v>
      </c>
      <c r="C1659" s="405" t="s">
        <v>37</v>
      </c>
      <c r="D1659" s="405" t="s">
        <v>12349</v>
      </c>
      <c r="F1659" s="405">
        <v>0</v>
      </c>
      <c r="G1659" s="405">
        <v>0</v>
      </c>
      <c r="H1659" s="405">
        <v>0</v>
      </c>
      <c r="I1659" s="405">
        <v>0</v>
      </c>
      <c r="J1659" s="405">
        <v>0</v>
      </c>
      <c r="K1659" s="405">
        <v>0</v>
      </c>
      <c r="L1659" s="405">
        <v>0</v>
      </c>
      <c r="M1659" s="405">
        <v>0</v>
      </c>
    </row>
    <row r="1660" spans="1:13">
      <c r="A1660" s="405" t="s">
        <v>12350</v>
      </c>
      <c r="B1660" s="405" t="s">
        <v>8590</v>
      </c>
      <c r="C1660" s="405" t="s">
        <v>37</v>
      </c>
      <c r="D1660" s="405" t="s">
        <v>12351</v>
      </c>
      <c r="F1660" s="405">
        <v>0</v>
      </c>
      <c r="G1660" s="405">
        <v>0</v>
      </c>
      <c r="H1660" s="405">
        <v>0</v>
      </c>
      <c r="I1660" s="405">
        <v>0</v>
      </c>
      <c r="J1660" s="405">
        <v>0</v>
      </c>
      <c r="K1660" s="405">
        <v>0</v>
      </c>
      <c r="L1660" s="405">
        <v>0</v>
      </c>
      <c r="M1660" s="405">
        <v>0</v>
      </c>
    </row>
    <row r="1661" spans="1:13">
      <c r="A1661" s="405" t="s">
        <v>12352</v>
      </c>
      <c r="B1661" s="405" t="s">
        <v>12353</v>
      </c>
      <c r="C1661" s="405" t="s">
        <v>37</v>
      </c>
      <c r="D1661" s="405" t="s">
        <v>12354</v>
      </c>
      <c r="F1661" s="405">
        <v>1</v>
      </c>
      <c r="G1661" s="405">
        <v>3</v>
      </c>
      <c r="H1661" s="405">
        <v>0</v>
      </c>
      <c r="I1661" s="405">
        <v>0</v>
      </c>
      <c r="J1661" s="405">
        <v>0</v>
      </c>
      <c r="K1661" s="405">
        <v>4</v>
      </c>
      <c r="L1661" s="405">
        <v>3</v>
      </c>
      <c r="M1661" s="405">
        <v>1</v>
      </c>
    </row>
    <row r="1662" spans="1:13">
      <c r="A1662" s="405" t="s">
        <v>5166</v>
      </c>
      <c r="B1662" s="405" t="s">
        <v>12355</v>
      </c>
      <c r="C1662" s="405" t="s">
        <v>37</v>
      </c>
      <c r="D1662" s="405" t="s">
        <v>5170</v>
      </c>
      <c r="E1662" s="405" t="s">
        <v>5171</v>
      </c>
      <c r="F1662" s="405">
        <v>0</v>
      </c>
      <c r="G1662" s="405">
        <v>0</v>
      </c>
      <c r="H1662" s="405">
        <v>4</v>
      </c>
      <c r="I1662" s="405">
        <v>3</v>
      </c>
      <c r="J1662" s="405">
        <v>0</v>
      </c>
      <c r="K1662" s="405">
        <v>7</v>
      </c>
      <c r="L1662" s="405">
        <v>6</v>
      </c>
      <c r="M1662" s="405">
        <v>1</v>
      </c>
    </row>
    <row r="1663" spans="1:13">
      <c r="A1663" s="405" t="s">
        <v>12356</v>
      </c>
      <c r="B1663" s="405" t="s">
        <v>12296</v>
      </c>
      <c r="C1663" s="405" t="s">
        <v>37</v>
      </c>
      <c r="D1663" s="405" t="s">
        <v>12357</v>
      </c>
      <c r="F1663" s="405">
        <v>0</v>
      </c>
      <c r="G1663" s="405">
        <v>0</v>
      </c>
      <c r="H1663" s="405">
        <v>0</v>
      </c>
      <c r="I1663" s="405">
        <v>1</v>
      </c>
      <c r="J1663" s="405">
        <v>0</v>
      </c>
      <c r="K1663" s="405">
        <v>1</v>
      </c>
      <c r="L1663" s="405">
        <v>1</v>
      </c>
      <c r="M1663" s="405">
        <v>0</v>
      </c>
    </row>
    <row r="1664" spans="1:13">
      <c r="A1664" s="405" t="s">
        <v>12358</v>
      </c>
      <c r="B1664" s="405" t="s">
        <v>12359</v>
      </c>
      <c r="C1664" s="405" t="s">
        <v>37</v>
      </c>
      <c r="D1664" s="405" t="s">
        <v>12360</v>
      </c>
      <c r="F1664" s="405">
        <v>0</v>
      </c>
      <c r="G1664" s="405">
        <v>0</v>
      </c>
      <c r="H1664" s="405">
        <v>0</v>
      </c>
      <c r="I1664" s="405">
        <v>0</v>
      </c>
      <c r="J1664" s="405">
        <v>0</v>
      </c>
      <c r="K1664" s="405">
        <v>0</v>
      </c>
      <c r="L1664" s="405">
        <v>0</v>
      </c>
      <c r="M1664" s="405">
        <v>0</v>
      </c>
    </row>
    <row r="1665" spans="1:13">
      <c r="A1665" s="405" t="s">
        <v>12361</v>
      </c>
      <c r="B1665" s="405" t="s">
        <v>5275</v>
      </c>
      <c r="C1665" s="405" t="s">
        <v>37</v>
      </c>
      <c r="D1665" s="5">
        <v>2936217</v>
      </c>
      <c r="E1665" s="405" t="s">
        <v>12362</v>
      </c>
      <c r="F1665" s="405">
        <v>0</v>
      </c>
      <c r="G1665" s="405">
        <v>1</v>
      </c>
      <c r="H1665" s="405">
        <v>0</v>
      </c>
      <c r="I1665" s="405">
        <v>0</v>
      </c>
      <c r="J1665" s="405">
        <v>0</v>
      </c>
      <c r="K1665" s="405">
        <v>1</v>
      </c>
      <c r="L1665" s="405">
        <v>1</v>
      </c>
      <c r="M1665" s="405">
        <v>0</v>
      </c>
    </row>
    <row r="1666" spans="1:13">
      <c r="A1666" s="405" t="s">
        <v>12363</v>
      </c>
      <c r="B1666" s="405" t="s">
        <v>12364</v>
      </c>
      <c r="C1666" s="405" t="s">
        <v>37</v>
      </c>
      <c r="D1666" s="405" t="s">
        <v>12365</v>
      </c>
      <c r="F1666" s="405">
        <v>0</v>
      </c>
      <c r="G1666" s="405">
        <v>6</v>
      </c>
      <c r="H1666" s="405">
        <v>3</v>
      </c>
      <c r="I1666" s="405">
        <v>17</v>
      </c>
      <c r="J1666" s="405">
        <v>6</v>
      </c>
      <c r="K1666" s="405">
        <v>32</v>
      </c>
      <c r="L1666" s="405">
        <v>26</v>
      </c>
      <c r="M1666" s="405">
        <v>6</v>
      </c>
    </row>
    <row r="1667" spans="1:13">
      <c r="A1667" s="405" t="s">
        <v>12366</v>
      </c>
      <c r="B1667" s="405" t="s">
        <v>8832</v>
      </c>
      <c r="C1667" s="405" t="s">
        <v>37</v>
      </c>
      <c r="D1667" s="405" t="s">
        <v>12367</v>
      </c>
      <c r="F1667" s="405">
        <v>0</v>
      </c>
      <c r="G1667" s="405">
        <v>0</v>
      </c>
      <c r="H1667" s="405">
        <v>0</v>
      </c>
      <c r="I1667" s="405">
        <v>0</v>
      </c>
      <c r="J1667" s="405">
        <v>0</v>
      </c>
      <c r="K1667" s="405">
        <v>0</v>
      </c>
      <c r="L1667" s="405">
        <v>0</v>
      </c>
      <c r="M1667" s="405">
        <v>0</v>
      </c>
    </row>
    <row r="1668" spans="1:13">
      <c r="A1668" s="405" t="s">
        <v>12368</v>
      </c>
      <c r="B1668" s="405" t="s">
        <v>8782</v>
      </c>
      <c r="C1668" s="405" t="s">
        <v>37</v>
      </c>
      <c r="D1668" s="405" t="s">
        <v>12369</v>
      </c>
      <c r="F1668" s="405">
        <v>0</v>
      </c>
      <c r="G1668" s="405">
        <v>0</v>
      </c>
      <c r="H1668" s="405">
        <v>0</v>
      </c>
      <c r="I1668" s="405">
        <v>0</v>
      </c>
      <c r="J1668" s="405">
        <v>0</v>
      </c>
      <c r="K1668" s="405">
        <v>0</v>
      </c>
      <c r="L1668" s="405">
        <v>0</v>
      </c>
      <c r="M1668" s="405">
        <v>0</v>
      </c>
    </row>
    <row r="1669" spans="1:13">
      <c r="A1669" s="405" t="s">
        <v>12370</v>
      </c>
      <c r="B1669" s="405" t="s">
        <v>12371</v>
      </c>
      <c r="C1669" s="405" t="s">
        <v>37</v>
      </c>
      <c r="D1669" s="405" t="s">
        <v>12372</v>
      </c>
      <c r="E1669" s="405" t="s">
        <v>12373</v>
      </c>
      <c r="F1669" s="405">
        <v>0</v>
      </c>
      <c r="G1669" s="405">
        <v>1</v>
      </c>
      <c r="H1669" s="405">
        <v>1</v>
      </c>
      <c r="I1669" s="405">
        <v>0</v>
      </c>
      <c r="J1669" s="405">
        <v>0</v>
      </c>
      <c r="K1669" s="405">
        <v>2</v>
      </c>
      <c r="L1669" s="405">
        <v>1</v>
      </c>
      <c r="M1669" s="405">
        <v>1</v>
      </c>
    </row>
    <row r="1670" spans="1:13">
      <c r="A1670" s="405" t="s">
        <v>12374</v>
      </c>
      <c r="B1670" s="405" t="s">
        <v>128</v>
      </c>
      <c r="C1670" s="405" t="s">
        <v>37</v>
      </c>
      <c r="D1670" s="405" t="s">
        <v>12375</v>
      </c>
      <c r="E1670" s="405" t="s">
        <v>12376</v>
      </c>
      <c r="F1670" s="405">
        <v>1</v>
      </c>
      <c r="G1670" s="405">
        <v>0</v>
      </c>
      <c r="H1670" s="405">
        <v>1</v>
      </c>
      <c r="I1670" s="405">
        <v>0</v>
      </c>
      <c r="J1670" s="405">
        <v>0</v>
      </c>
      <c r="K1670" s="405">
        <v>2</v>
      </c>
      <c r="L1670" s="405">
        <v>1</v>
      </c>
      <c r="M1670" s="405">
        <v>1</v>
      </c>
    </row>
    <row r="1671" spans="1:13">
      <c r="A1671" s="405" t="s">
        <v>12377</v>
      </c>
      <c r="B1671" s="405" t="s">
        <v>12378</v>
      </c>
      <c r="C1671" s="405" t="s">
        <v>37</v>
      </c>
      <c r="D1671" s="405" t="s">
        <v>12379</v>
      </c>
      <c r="F1671" s="405">
        <v>0</v>
      </c>
      <c r="G1671" s="405">
        <v>0</v>
      </c>
      <c r="H1671" s="405">
        <v>0</v>
      </c>
      <c r="I1671" s="405">
        <v>0</v>
      </c>
      <c r="J1671" s="405">
        <v>0</v>
      </c>
      <c r="K1671" s="405">
        <v>0</v>
      </c>
      <c r="L1671" s="405">
        <v>0</v>
      </c>
      <c r="M1671" s="405">
        <v>0</v>
      </c>
    </row>
    <row r="1672" spans="1:13">
      <c r="A1672" s="405" t="s">
        <v>12380</v>
      </c>
      <c r="B1672" s="405" t="s">
        <v>12381</v>
      </c>
      <c r="C1672" s="405" t="s">
        <v>37</v>
      </c>
      <c r="D1672" s="405" t="s">
        <v>12382</v>
      </c>
      <c r="F1672" s="405">
        <v>3</v>
      </c>
      <c r="G1672" s="405">
        <v>12</v>
      </c>
      <c r="H1672" s="405">
        <v>9</v>
      </c>
      <c r="I1672" s="405">
        <v>20</v>
      </c>
      <c r="J1672" s="405">
        <v>21</v>
      </c>
      <c r="K1672" s="405">
        <v>65</v>
      </c>
      <c r="L1672" s="405">
        <v>48</v>
      </c>
      <c r="M1672" s="405">
        <v>17</v>
      </c>
    </row>
    <row r="1673" spans="1:13">
      <c r="A1673" s="405" t="s">
        <v>12383</v>
      </c>
      <c r="B1673" s="405" t="s">
        <v>8985</v>
      </c>
      <c r="C1673" s="405" t="s">
        <v>37</v>
      </c>
      <c r="D1673" s="405" t="s">
        <v>12384</v>
      </c>
      <c r="F1673" s="405">
        <v>0</v>
      </c>
      <c r="G1673" s="405">
        <v>0</v>
      </c>
      <c r="H1673" s="405">
        <v>0</v>
      </c>
      <c r="I1673" s="405">
        <v>0</v>
      </c>
      <c r="J1673" s="405">
        <v>0</v>
      </c>
      <c r="K1673" s="405">
        <v>0</v>
      </c>
      <c r="L1673" s="405">
        <v>0</v>
      </c>
      <c r="M1673" s="405">
        <v>0</v>
      </c>
    </row>
    <row r="1674" spans="1:13">
      <c r="A1674" s="405" t="s">
        <v>12385</v>
      </c>
      <c r="B1674" s="405" t="s">
        <v>9253</v>
      </c>
      <c r="C1674" s="405" t="s">
        <v>37</v>
      </c>
      <c r="D1674" s="405" t="s">
        <v>12386</v>
      </c>
      <c r="F1674" s="405">
        <v>0</v>
      </c>
      <c r="G1674" s="405">
        <v>0</v>
      </c>
      <c r="H1674" s="405">
        <v>0</v>
      </c>
      <c r="I1674" s="405">
        <v>0</v>
      </c>
      <c r="J1674" s="405">
        <v>0</v>
      </c>
      <c r="K1674" s="405">
        <v>0</v>
      </c>
      <c r="L1674" s="405">
        <v>0</v>
      </c>
      <c r="M1674" s="405">
        <v>0</v>
      </c>
    </row>
    <row r="1675" spans="1:13">
      <c r="A1675" s="405" t="s">
        <v>12387</v>
      </c>
      <c r="B1675" s="405" t="s">
        <v>9253</v>
      </c>
      <c r="C1675" s="405" t="s">
        <v>37</v>
      </c>
      <c r="D1675" s="405" t="s">
        <v>12388</v>
      </c>
      <c r="F1675" s="405">
        <v>0</v>
      </c>
      <c r="G1675" s="405">
        <v>0</v>
      </c>
      <c r="H1675" s="405">
        <v>0</v>
      </c>
      <c r="I1675" s="405">
        <v>0</v>
      </c>
      <c r="J1675" s="405">
        <v>0</v>
      </c>
      <c r="K1675" s="405">
        <v>0</v>
      </c>
      <c r="L1675" s="405">
        <v>0</v>
      </c>
      <c r="M1675" s="405">
        <v>0</v>
      </c>
    </row>
    <row r="1676" spans="1:13">
      <c r="A1676" s="405" t="s">
        <v>12389</v>
      </c>
      <c r="B1676" s="405" t="s">
        <v>9253</v>
      </c>
      <c r="C1676" s="405" t="s">
        <v>37</v>
      </c>
      <c r="D1676" s="405" t="s">
        <v>12390</v>
      </c>
      <c r="E1676" s="405" t="s">
        <v>12391</v>
      </c>
      <c r="F1676" s="405">
        <v>0</v>
      </c>
      <c r="G1676" s="405">
        <v>0</v>
      </c>
      <c r="H1676" s="405">
        <v>0</v>
      </c>
      <c r="I1676" s="405">
        <v>0</v>
      </c>
      <c r="J1676" s="405">
        <v>0</v>
      </c>
      <c r="K1676" s="405">
        <v>0</v>
      </c>
      <c r="L1676" s="405">
        <v>0</v>
      </c>
      <c r="M1676" s="405">
        <v>0</v>
      </c>
    </row>
    <row r="1677" spans="1:13">
      <c r="A1677" s="405" t="s">
        <v>12392</v>
      </c>
      <c r="B1677" s="405" t="s">
        <v>9253</v>
      </c>
      <c r="C1677" s="405" t="s">
        <v>37</v>
      </c>
      <c r="D1677" s="405" t="s">
        <v>12393</v>
      </c>
      <c r="F1677" s="405">
        <v>0</v>
      </c>
      <c r="G1677" s="405">
        <v>0</v>
      </c>
      <c r="H1677" s="405">
        <v>0</v>
      </c>
      <c r="I1677" s="405">
        <v>0</v>
      </c>
      <c r="J1677" s="405">
        <v>0</v>
      </c>
      <c r="K1677" s="405">
        <v>0</v>
      </c>
      <c r="L1677" s="405">
        <v>0</v>
      </c>
      <c r="M1677" s="405">
        <v>0</v>
      </c>
    </row>
    <row r="1678" spans="1:13">
      <c r="A1678" s="405" t="s">
        <v>12394</v>
      </c>
      <c r="B1678" s="405" t="s">
        <v>9253</v>
      </c>
      <c r="C1678" s="405" t="s">
        <v>37</v>
      </c>
      <c r="D1678" s="405" t="s">
        <v>12395</v>
      </c>
      <c r="F1678" s="405">
        <v>0</v>
      </c>
      <c r="G1678" s="405">
        <v>0</v>
      </c>
      <c r="H1678" s="405">
        <v>0</v>
      </c>
      <c r="I1678" s="405">
        <v>0</v>
      </c>
      <c r="J1678" s="405">
        <v>0</v>
      </c>
      <c r="K1678" s="405">
        <v>0</v>
      </c>
      <c r="L1678" s="405">
        <v>0</v>
      </c>
      <c r="M1678" s="405">
        <v>0</v>
      </c>
    </row>
    <row r="1679" spans="1:13">
      <c r="A1679" s="405" t="s">
        <v>12396</v>
      </c>
      <c r="B1679" s="405" t="s">
        <v>9248</v>
      </c>
      <c r="C1679" s="405" t="s">
        <v>37</v>
      </c>
      <c r="D1679" s="405" t="s">
        <v>12397</v>
      </c>
      <c r="F1679" s="405">
        <v>0</v>
      </c>
      <c r="G1679" s="405">
        <v>0</v>
      </c>
      <c r="H1679" s="405">
        <v>1</v>
      </c>
      <c r="I1679" s="405">
        <v>0</v>
      </c>
      <c r="J1679" s="405">
        <v>0</v>
      </c>
      <c r="K1679" s="405">
        <v>1</v>
      </c>
      <c r="L1679" s="405">
        <v>1</v>
      </c>
      <c r="M1679" s="405">
        <v>0</v>
      </c>
    </row>
    <row r="1680" spans="1:13">
      <c r="A1680" s="405" t="s">
        <v>12398</v>
      </c>
      <c r="B1680" s="405" t="s">
        <v>12399</v>
      </c>
      <c r="C1680" s="405" t="s">
        <v>37</v>
      </c>
      <c r="D1680" s="405" t="s">
        <v>12400</v>
      </c>
      <c r="F1680" s="405">
        <v>0</v>
      </c>
      <c r="G1680" s="405">
        <v>0</v>
      </c>
      <c r="H1680" s="405">
        <v>0</v>
      </c>
      <c r="I1680" s="405">
        <v>0</v>
      </c>
      <c r="J1680" s="405">
        <v>0</v>
      </c>
      <c r="K1680" s="405">
        <v>0</v>
      </c>
      <c r="L1680" s="405">
        <v>0</v>
      </c>
      <c r="M1680" s="405">
        <v>0</v>
      </c>
    </row>
    <row r="1681" spans="1:13">
      <c r="A1681" s="405" t="s">
        <v>12401</v>
      </c>
      <c r="B1681" s="405" t="s">
        <v>11826</v>
      </c>
      <c r="C1681" s="405" t="s">
        <v>37</v>
      </c>
      <c r="D1681" s="405" t="s">
        <v>12402</v>
      </c>
      <c r="E1681" s="405" t="s">
        <v>12403</v>
      </c>
      <c r="F1681" s="405">
        <v>0</v>
      </c>
      <c r="G1681" s="405">
        <v>0</v>
      </c>
      <c r="H1681" s="405">
        <v>0</v>
      </c>
      <c r="I1681" s="405">
        <v>0</v>
      </c>
      <c r="J1681" s="405">
        <v>0</v>
      </c>
      <c r="K1681" s="405">
        <v>0</v>
      </c>
      <c r="L1681" s="405">
        <v>0</v>
      </c>
      <c r="M1681" s="405">
        <v>0</v>
      </c>
    </row>
    <row r="1682" spans="1:13">
      <c r="A1682" s="405" t="s">
        <v>8132</v>
      </c>
      <c r="B1682" s="405" t="s">
        <v>3912</v>
      </c>
      <c r="C1682" s="405" t="s">
        <v>37</v>
      </c>
      <c r="D1682" s="405" t="s">
        <v>8133</v>
      </c>
      <c r="E1682" s="405" t="s">
        <v>8134</v>
      </c>
      <c r="F1682" s="405">
        <v>0</v>
      </c>
      <c r="G1682" s="405">
        <v>0</v>
      </c>
      <c r="H1682" s="405">
        <v>0</v>
      </c>
      <c r="I1682" s="405">
        <v>0</v>
      </c>
      <c r="J1682" s="405">
        <v>0</v>
      </c>
      <c r="K1682" s="405">
        <v>0</v>
      </c>
      <c r="L1682" s="405">
        <v>0</v>
      </c>
      <c r="M1682" s="405">
        <v>0</v>
      </c>
    </row>
    <row r="1683" spans="1:13">
      <c r="A1683" s="405" t="s">
        <v>12404</v>
      </c>
      <c r="B1683" s="405" t="s">
        <v>9269</v>
      </c>
      <c r="C1683" s="405" t="s">
        <v>37</v>
      </c>
      <c r="D1683" s="405" t="s">
        <v>12405</v>
      </c>
      <c r="F1683" s="405">
        <v>0</v>
      </c>
      <c r="G1683" s="405">
        <v>0</v>
      </c>
      <c r="H1683" s="405">
        <v>0</v>
      </c>
      <c r="I1683" s="405">
        <v>0</v>
      </c>
      <c r="J1683" s="405">
        <v>0</v>
      </c>
      <c r="K1683" s="405">
        <v>0</v>
      </c>
      <c r="L1683" s="405">
        <v>0</v>
      </c>
      <c r="M1683" s="405">
        <v>0</v>
      </c>
    </row>
    <row r="1684" spans="1:13">
      <c r="A1684" s="405" t="s">
        <v>12406</v>
      </c>
      <c r="B1684" s="405" t="s">
        <v>8832</v>
      </c>
      <c r="C1684" s="405" t="s">
        <v>37</v>
      </c>
      <c r="D1684" s="405" t="s">
        <v>12407</v>
      </c>
      <c r="E1684" s="405" t="s">
        <v>12408</v>
      </c>
      <c r="F1684" s="405">
        <v>0</v>
      </c>
      <c r="G1684" s="405">
        <v>11</v>
      </c>
      <c r="H1684" s="405">
        <v>11</v>
      </c>
      <c r="I1684" s="405">
        <v>18</v>
      </c>
      <c r="J1684" s="405">
        <v>4</v>
      </c>
      <c r="K1684" s="405">
        <v>44</v>
      </c>
      <c r="L1684" s="405">
        <v>35</v>
      </c>
      <c r="M1684" s="405">
        <v>9</v>
      </c>
    </row>
    <row r="1685" spans="1:13">
      <c r="A1685" s="405" t="s">
        <v>12409</v>
      </c>
      <c r="B1685" s="405" t="s">
        <v>8679</v>
      </c>
      <c r="C1685" s="405" t="s">
        <v>37</v>
      </c>
      <c r="D1685" s="405" t="s">
        <v>12410</v>
      </c>
      <c r="F1685" s="405">
        <v>0</v>
      </c>
      <c r="G1685" s="405">
        <v>2</v>
      </c>
      <c r="H1685" s="405">
        <v>0</v>
      </c>
      <c r="I1685" s="405">
        <v>1</v>
      </c>
      <c r="J1685" s="405">
        <v>0</v>
      </c>
      <c r="K1685" s="405">
        <v>3</v>
      </c>
      <c r="L1685" s="405">
        <v>2</v>
      </c>
      <c r="M1685" s="405">
        <v>1</v>
      </c>
    </row>
    <row r="1686" spans="1:13">
      <c r="A1686" s="405" t="s">
        <v>12411</v>
      </c>
      <c r="B1686" s="405" t="s">
        <v>8664</v>
      </c>
      <c r="C1686" s="405" t="s">
        <v>37</v>
      </c>
      <c r="D1686" s="405" t="s">
        <v>12412</v>
      </c>
      <c r="E1686" s="405" t="s">
        <v>12413</v>
      </c>
      <c r="F1686" s="405">
        <v>0</v>
      </c>
      <c r="G1686" s="405">
        <v>0</v>
      </c>
      <c r="H1686" s="405">
        <v>0</v>
      </c>
      <c r="I1686" s="405">
        <v>0</v>
      </c>
      <c r="J1686" s="405">
        <v>0</v>
      </c>
      <c r="K1686" s="405">
        <v>0</v>
      </c>
      <c r="L1686" s="405">
        <v>0</v>
      </c>
      <c r="M1686" s="405">
        <v>0</v>
      </c>
    </row>
    <row r="1687" spans="1:13">
      <c r="A1687" s="405" t="s">
        <v>2800</v>
      </c>
      <c r="B1687" s="405" t="s">
        <v>8631</v>
      </c>
      <c r="C1687" s="405" t="s">
        <v>37</v>
      </c>
      <c r="D1687" s="405" t="s">
        <v>2801</v>
      </c>
      <c r="E1687" s="405" t="s">
        <v>2802</v>
      </c>
      <c r="F1687" s="405">
        <v>0</v>
      </c>
      <c r="G1687" s="405">
        <v>0</v>
      </c>
      <c r="H1687" s="405">
        <v>7</v>
      </c>
      <c r="I1687" s="405">
        <v>4</v>
      </c>
      <c r="J1687" s="405">
        <v>5</v>
      </c>
      <c r="K1687" s="405">
        <v>16</v>
      </c>
      <c r="L1687" s="405">
        <v>13</v>
      </c>
      <c r="M1687" s="405">
        <v>3</v>
      </c>
    </row>
    <row r="1688" spans="1:13">
      <c r="A1688" s="405" t="s">
        <v>2990</v>
      </c>
      <c r="B1688" s="405" t="s">
        <v>8631</v>
      </c>
      <c r="C1688" s="405" t="s">
        <v>37</v>
      </c>
      <c r="D1688" s="405" t="s">
        <v>2991</v>
      </c>
      <c r="F1688" s="405">
        <v>0</v>
      </c>
      <c r="G1688" s="405">
        <v>2</v>
      </c>
      <c r="H1688" s="405">
        <v>0</v>
      </c>
      <c r="I1688" s="405">
        <v>0</v>
      </c>
      <c r="J1688" s="405">
        <v>0</v>
      </c>
      <c r="K1688" s="405">
        <v>2</v>
      </c>
      <c r="L1688" s="405">
        <v>2</v>
      </c>
      <c r="M1688" s="405">
        <v>0</v>
      </c>
    </row>
    <row r="1689" spans="1:13">
      <c r="A1689" s="405" t="s">
        <v>12414</v>
      </c>
      <c r="B1689" s="405" t="s">
        <v>11077</v>
      </c>
      <c r="C1689" s="405" t="s">
        <v>37</v>
      </c>
      <c r="D1689" s="405" t="s">
        <v>12415</v>
      </c>
      <c r="F1689" s="405">
        <v>0</v>
      </c>
      <c r="G1689" s="405">
        <v>0</v>
      </c>
      <c r="H1689" s="405">
        <v>0</v>
      </c>
      <c r="I1689" s="405">
        <v>0</v>
      </c>
      <c r="J1689" s="405">
        <v>0</v>
      </c>
      <c r="K1689" s="405">
        <v>0</v>
      </c>
      <c r="L1689" s="405">
        <v>0</v>
      </c>
      <c r="M1689" s="405">
        <v>0</v>
      </c>
    </row>
    <row r="1690" spans="1:13">
      <c r="A1690" s="405" t="s">
        <v>12416</v>
      </c>
      <c r="B1690" s="405" t="s">
        <v>128</v>
      </c>
      <c r="C1690" s="405" t="s">
        <v>37</v>
      </c>
      <c r="D1690" s="405" t="s">
        <v>12417</v>
      </c>
      <c r="E1690" s="405" t="s">
        <v>12418</v>
      </c>
      <c r="F1690" s="405">
        <v>0</v>
      </c>
      <c r="G1690" s="405">
        <v>0</v>
      </c>
      <c r="H1690" s="405">
        <v>0</v>
      </c>
      <c r="I1690" s="405">
        <v>0</v>
      </c>
      <c r="J1690" s="405">
        <v>0</v>
      </c>
      <c r="K1690" s="405">
        <v>0</v>
      </c>
      <c r="L1690" s="405">
        <v>0</v>
      </c>
      <c r="M1690" s="405">
        <v>0</v>
      </c>
    </row>
    <row r="1691" spans="1:13">
      <c r="A1691" s="405" t="s">
        <v>12419</v>
      </c>
      <c r="B1691" s="405" t="s">
        <v>3968</v>
      </c>
      <c r="C1691" s="405" t="s">
        <v>37</v>
      </c>
      <c r="D1691" s="405" t="s">
        <v>12420</v>
      </c>
      <c r="F1691" s="405">
        <v>0</v>
      </c>
      <c r="G1691" s="405">
        <v>0</v>
      </c>
      <c r="H1691" s="405">
        <v>0</v>
      </c>
      <c r="I1691" s="405">
        <v>0</v>
      </c>
      <c r="J1691" s="405">
        <v>0</v>
      </c>
      <c r="K1691" s="405">
        <v>0</v>
      </c>
      <c r="L1691" s="405">
        <v>0</v>
      </c>
      <c r="M1691" s="405">
        <v>0</v>
      </c>
    </row>
    <row r="1692" spans="1:13">
      <c r="A1692" s="405" t="s">
        <v>12421</v>
      </c>
      <c r="B1692" s="405" t="s">
        <v>8679</v>
      </c>
      <c r="C1692" s="405" t="s">
        <v>37</v>
      </c>
      <c r="D1692" s="5">
        <v>1599855</v>
      </c>
      <c r="E1692" s="405" t="s">
        <v>12422</v>
      </c>
      <c r="F1692" s="405">
        <v>0</v>
      </c>
      <c r="G1692" s="405">
        <v>0</v>
      </c>
      <c r="H1692" s="405">
        <v>0</v>
      </c>
      <c r="I1692" s="405">
        <v>0</v>
      </c>
      <c r="J1692" s="405">
        <v>0</v>
      </c>
      <c r="K1692" s="405">
        <v>0</v>
      </c>
      <c r="L1692" s="405">
        <v>0</v>
      </c>
      <c r="M1692" s="405">
        <v>0</v>
      </c>
    </row>
    <row r="1693" spans="1:13">
      <c r="A1693" s="405" t="s">
        <v>12423</v>
      </c>
      <c r="B1693" s="405" t="s">
        <v>8647</v>
      </c>
      <c r="C1693" s="405" t="s">
        <v>37</v>
      </c>
      <c r="D1693" s="405" t="s">
        <v>12424</v>
      </c>
      <c r="E1693" s="405" t="s">
        <v>12425</v>
      </c>
      <c r="F1693" s="405">
        <v>0</v>
      </c>
      <c r="G1693" s="405">
        <v>0</v>
      </c>
      <c r="H1693" s="405">
        <v>0</v>
      </c>
      <c r="I1693" s="405">
        <v>0</v>
      </c>
      <c r="J1693" s="405">
        <v>0</v>
      </c>
      <c r="K1693" s="405">
        <v>0</v>
      </c>
      <c r="L1693" s="405">
        <v>0</v>
      </c>
      <c r="M1693" s="405">
        <v>0</v>
      </c>
    </row>
    <row r="1694" spans="1:13">
      <c r="A1694" s="405" t="s">
        <v>12426</v>
      </c>
      <c r="B1694" s="405" t="s">
        <v>8590</v>
      </c>
      <c r="C1694" s="405" t="s">
        <v>37</v>
      </c>
      <c r="D1694" s="405" t="s">
        <v>12427</v>
      </c>
      <c r="E1694" s="405" t="s">
        <v>12428</v>
      </c>
      <c r="F1694" s="405">
        <v>0</v>
      </c>
      <c r="G1694" s="405">
        <v>0</v>
      </c>
      <c r="H1694" s="405">
        <v>0</v>
      </c>
      <c r="I1694" s="405">
        <v>0</v>
      </c>
      <c r="J1694" s="405">
        <v>0</v>
      </c>
      <c r="K1694" s="405">
        <v>0</v>
      </c>
      <c r="L1694" s="405">
        <v>0</v>
      </c>
      <c r="M1694" s="405">
        <v>0</v>
      </c>
    </row>
    <row r="1695" spans="1:13">
      <c r="A1695" s="405" t="s">
        <v>12429</v>
      </c>
      <c r="B1695" s="405" t="s">
        <v>12430</v>
      </c>
      <c r="C1695" s="405" t="s">
        <v>37</v>
      </c>
      <c r="D1695" s="405" t="s">
        <v>12431</v>
      </c>
      <c r="F1695" s="405">
        <v>4</v>
      </c>
      <c r="G1695" s="405">
        <v>0</v>
      </c>
      <c r="H1695" s="405">
        <v>6</v>
      </c>
      <c r="I1695" s="405">
        <v>10</v>
      </c>
      <c r="J1695" s="405">
        <v>0</v>
      </c>
      <c r="K1695" s="405">
        <v>20</v>
      </c>
      <c r="L1695" s="405">
        <v>13</v>
      </c>
      <c r="M1695" s="405">
        <v>7</v>
      </c>
    </row>
    <row r="1696" spans="1:13">
      <c r="A1696" s="405" t="s">
        <v>12432</v>
      </c>
      <c r="B1696" s="405" t="s">
        <v>8579</v>
      </c>
      <c r="C1696" s="405" t="s">
        <v>37</v>
      </c>
      <c r="D1696" s="405" t="s">
        <v>12433</v>
      </c>
      <c r="E1696" s="405" t="s">
        <v>12434</v>
      </c>
      <c r="F1696" s="405">
        <v>1</v>
      </c>
      <c r="G1696" s="405">
        <v>10</v>
      </c>
      <c r="H1696" s="405">
        <v>3</v>
      </c>
      <c r="I1696" s="405">
        <v>9</v>
      </c>
      <c r="J1696" s="405">
        <v>1</v>
      </c>
      <c r="K1696" s="405">
        <v>24</v>
      </c>
      <c r="L1696" s="405">
        <v>7</v>
      </c>
      <c r="M1696" s="405">
        <v>17</v>
      </c>
    </row>
    <row r="1697" spans="1:13">
      <c r="A1697" s="405" t="s">
        <v>12435</v>
      </c>
      <c r="B1697" s="405" t="s">
        <v>12436</v>
      </c>
      <c r="C1697" s="405" t="s">
        <v>37</v>
      </c>
      <c r="D1697" s="405" t="s">
        <v>12437</v>
      </c>
      <c r="E1697" s="405" t="s">
        <v>12438</v>
      </c>
      <c r="F1697" s="405">
        <v>3</v>
      </c>
      <c r="G1697" s="405">
        <v>12</v>
      </c>
      <c r="H1697" s="405">
        <v>4</v>
      </c>
      <c r="I1697" s="405">
        <v>21</v>
      </c>
      <c r="J1697" s="405">
        <v>3</v>
      </c>
      <c r="K1697" s="405">
        <v>43</v>
      </c>
      <c r="L1697" s="405">
        <v>30</v>
      </c>
      <c r="M1697" s="405">
        <v>13</v>
      </c>
    </row>
    <row r="1698" spans="1:13">
      <c r="A1698" s="405" t="s">
        <v>12439</v>
      </c>
      <c r="B1698" s="405" t="s">
        <v>3994</v>
      </c>
      <c r="C1698" s="405" t="s">
        <v>37</v>
      </c>
      <c r="D1698" s="405" t="s">
        <v>12440</v>
      </c>
      <c r="F1698" s="405">
        <v>0</v>
      </c>
      <c r="G1698" s="405">
        <v>0</v>
      </c>
      <c r="H1698" s="405">
        <v>0</v>
      </c>
      <c r="I1698" s="405">
        <v>0</v>
      </c>
      <c r="J1698" s="405">
        <v>0</v>
      </c>
      <c r="K1698" s="405">
        <v>0</v>
      </c>
      <c r="L1698" s="405">
        <v>0</v>
      </c>
      <c r="M1698" s="405">
        <v>0</v>
      </c>
    </row>
    <row r="1699" spans="1:13">
      <c r="A1699" s="405" t="s">
        <v>12441</v>
      </c>
      <c r="B1699" s="405" t="s">
        <v>4113</v>
      </c>
      <c r="C1699" s="405" t="s">
        <v>37</v>
      </c>
      <c r="D1699" s="405" t="s">
        <v>12442</v>
      </c>
      <c r="E1699" s="405" t="s">
        <v>12443</v>
      </c>
      <c r="F1699" s="405">
        <v>0</v>
      </c>
      <c r="G1699" s="405">
        <v>0</v>
      </c>
      <c r="H1699" s="405">
        <v>0</v>
      </c>
      <c r="I1699" s="405">
        <v>0</v>
      </c>
      <c r="J1699" s="405">
        <v>0</v>
      </c>
      <c r="K1699" s="405">
        <v>0</v>
      </c>
      <c r="L1699" s="405">
        <v>0</v>
      </c>
      <c r="M1699" s="405">
        <v>0</v>
      </c>
    </row>
    <row r="1700" spans="1:13">
      <c r="A1700" s="405" t="s">
        <v>12444</v>
      </c>
      <c r="B1700" s="405" t="s">
        <v>8679</v>
      </c>
      <c r="C1700" s="405" t="s">
        <v>37</v>
      </c>
      <c r="D1700" s="405" t="s">
        <v>12445</v>
      </c>
      <c r="F1700" s="405">
        <v>0</v>
      </c>
      <c r="G1700" s="405">
        <v>0</v>
      </c>
      <c r="H1700" s="405">
        <v>0</v>
      </c>
      <c r="I1700" s="405">
        <v>0</v>
      </c>
      <c r="J1700" s="405">
        <v>0</v>
      </c>
      <c r="K1700" s="405">
        <v>0</v>
      </c>
      <c r="L1700" s="405">
        <v>0</v>
      </c>
      <c r="M1700" s="405">
        <v>0</v>
      </c>
    </row>
    <row r="1701" spans="1:13">
      <c r="A1701" s="405" t="s">
        <v>8141</v>
      </c>
      <c r="B1701" s="405" t="s">
        <v>7451</v>
      </c>
      <c r="C1701" s="405" t="s">
        <v>37</v>
      </c>
      <c r="D1701" s="405" t="s">
        <v>8142</v>
      </c>
      <c r="E1701" s="405" t="s">
        <v>8143</v>
      </c>
      <c r="F1701" s="405">
        <v>0</v>
      </c>
      <c r="G1701" s="405">
        <v>0</v>
      </c>
      <c r="H1701" s="405">
        <v>0</v>
      </c>
      <c r="I1701" s="405">
        <v>0</v>
      </c>
      <c r="J1701" s="405">
        <v>0</v>
      </c>
      <c r="K1701" s="405">
        <v>0</v>
      </c>
      <c r="L1701" s="405">
        <v>0</v>
      </c>
      <c r="M1701" s="405">
        <v>0</v>
      </c>
    </row>
    <row r="1702" spans="1:13">
      <c r="A1702" s="405" t="s">
        <v>12446</v>
      </c>
      <c r="B1702" s="405" t="s">
        <v>12076</v>
      </c>
      <c r="C1702" s="405" t="s">
        <v>37</v>
      </c>
      <c r="D1702" s="405" t="s">
        <v>12447</v>
      </c>
      <c r="F1702" s="405">
        <v>0</v>
      </c>
      <c r="G1702" s="405">
        <v>0</v>
      </c>
      <c r="H1702" s="405">
        <v>0</v>
      </c>
      <c r="I1702" s="405">
        <v>0</v>
      </c>
      <c r="J1702" s="405">
        <v>0</v>
      </c>
      <c r="K1702" s="405">
        <v>0</v>
      </c>
      <c r="L1702" s="405">
        <v>0</v>
      </c>
      <c r="M1702" s="405">
        <v>0</v>
      </c>
    </row>
    <row r="1703" spans="1:13">
      <c r="A1703" s="405" t="s">
        <v>12448</v>
      </c>
      <c r="B1703" s="405" t="s">
        <v>11662</v>
      </c>
      <c r="C1703" s="405" t="s">
        <v>37</v>
      </c>
      <c r="D1703" s="405" t="s">
        <v>12449</v>
      </c>
      <c r="F1703" s="405">
        <v>0</v>
      </c>
      <c r="G1703" s="405">
        <v>0</v>
      </c>
      <c r="H1703" s="405">
        <v>0</v>
      </c>
      <c r="I1703" s="405">
        <v>0</v>
      </c>
      <c r="J1703" s="405">
        <v>0</v>
      </c>
      <c r="K1703" s="405">
        <v>0</v>
      </c>
      <c r="L1703" s="405">
        <v>0</v>
      </c>
      <c r="M1703" s="405">
        <v>0</v>
      </c>
    </row>
    <row r="1704" spans="1:13">
      <c r="A1704" s="405" t="s">
        <v>8144</v>
      </c>
      <c r="B1704" s="405" t="s">
        <v>8145</v>
      </c>
      <c r="C1704" s="405" t="s">
        <v>37</v>
      </c>
      <c r="D1704" s="405" t="s">
        <v>8146</v>
      </c>
      <c r="E1704" s="405" t="s">
        <v>8147</v>
      </c>
      <c r="F1704" s="405">
        <v>0</v>
      </c>
      <c r="G1704" s="405">
        <v>0</v>
      </c>
      <c r="H1704" s="405">
        <v>0</v>
      </c>
      <c r="I1704" s="405">
        <v>0</v>
      </c>
      <c r="J1704" s="405">
        <v>0</v>
      </c>
      <c r="K1704" s="405">
        <v>0</v>
      </c>
      <c r="L1704" s="405">
        <v>0</v>
      </c>
      <c r="M1704" s="405">
        <v>0</v>
      </c>
    </row>
    <row r="1705" spans="1:13">
      <c r="A1705" s="405" t="s">
        <v>12450</v>
      </c>
      <c r="B1705" s="405" t="s">
        <v>8647</v>
      </c>
      <c r="C1705" s="405" t="s">
        <v>37</v>
      </c>
      <c r="D1705" s="405" t="s">
        <v>12451</v>
      </c>
      <c r="E1705" s="405" t="s">
        <v>12452</v>
      </c>
      <c r="F1705" s="405">
        <v>0</v>
      </c>
      <c r="G1705" s="405">
        <v>0</v>
      </c>
      <c r="H1705" s="405">
        <v>2</v>
      </c>
      <c r="I1705" s="405">
        <v>14</v>
      </c>
      <c r="J1705" s="405">
        <v>1</v>
      </c>
      <c r="K1705" s="405">
        <v>17</v>
      </c>
      <c r="L1705" s="405">
        <v>10</v>
      </c>
      <c r="M1705" s="405">
        <v>7</v>
      </c>
    </row>
    <row r="1706" spans="1:13">
      <c r="A1706" s="405" t="s">
        <v>12453</v>
      </c>
      <c r="B1706" s="405" t="s">
        <v>4113</v>
      </c>
      <c r="C1706" s="405" t="s">
        <v>37</v>
      </c>
      <c r="D1706" s="405" t="s">
        <v>12454</v>
      </c>
      <c r="E1706" s="405" t="s">
        <v>12455</v>
      </c>
      <c r="F1706" s="405">
        <v>0</v>
      </c>
      <c r="G1706" s="405">
        <v>0</v>
      </c>
      <c r="H1706" s="405">
        <v>1</v>
      </c>
      <c r="I1706" s="405">
        <v>1</v>
      </c>
      <c r="J1706" s="405">
        <v>5</v>
      </c>
      <c r="K1706" s="405">
        <v>7</v>
      </c>
      <c r="L1706" s="405">
        <v>6</v>
      </c>
      <c r="M1706" s="405">
        <v>1</v>
      </c>
    </row>
    <row r="1707" spans="1:13">
      <c r="A1707" s="405" t="s">
        <v>12456</v>
      </c>
      <c r="B1707" s="405" t="s">
        <v>12457</v>
      </c>
      <c r="C1707" s="405" t="s">
        <v>37</v>
      </c>
      <c r="D1707" s="405" t="s">
        <v>12458</v>
      </c>
      <c r="F1707" s="405">
        <v>0</v>
      </c>
      <c r="G1707" s="405">
        <v>0</v>
      </c>
      <c r="H1707" s="405">
        <v>0</v>
      </c>
      <c r="I1707" s="405">
        <v>0</v>
      </c>
      <c r="J1707" s="405">
        <v>0</v>
      </c>
      <c r="K1707" s="405">
        <v>0</v>
      </c>
      <c r="L1707" s="405">
        <v>0</v>
      </c>
      <c r="M1707" s="405">
        <v>0</v>
      </c>
    </row>
    <row r="1708" spans="1:13">
      <c r="A1708" s="405" t="s">
        <v>12459</v>
      </c>
      <c r="B1708" s="405" t="s">
        <v>12460</v>
      </c>
      <c r="C1708" s="405" t="s">
        <v>37</v>
      </c>
      <c r="D1708" s="405" t="s">
        <v>12461</v>
      </c>
      <c r="F1708" s="405">
        <v>0</v>
      </c>
      <c r="G1708" s="405">
        <v>0</v>
      </c>
      <c r="H1708" s="405">
        <v>0</v>
      </c>
      <c r="I1708" s="405">
        <v>0</v>
      </c>
      <c r="J1708" s="405">
        <v>0</v>
      </c>
      <c r="K1708" s="405">
        <v>0</v>
      </c>
      <c r="L1708" s="405">
        <v>0</v>
      </c>
      <c r="M1708" s="405">
        <v>0</v>
      </c>
    </row>
    <row r="1709" spans="1:13">
      <c r="A1709" s="405" t="s">
        <v>12462</v>
      </c>
      <c r="B1709" s="405" t="s">
        <v>8679</v>
      </c>
      <c r="C1709" s="405" t="s">
        <v>37</v>
      </c>
      <c r="D1709" s="405" t="s">
        <v>12463</v>
      </c>
      <c r="E1709" s="405" t="s">
        <v>12464</v>
      </c>
      <c r="F1709" s="405">
        <v>3</v>
      </c>
      <c r="G1709" s="405">
        <v>2</v>
      </c>
      <c r="H1709" s="405">
        <v>8</v>
      </c>
      <c r="I1709" s="405">
        <v>1</v>
      </c>
      <c r="J1709" s="405">
        <v>0</v>
      </c>
      <c r="K1709" s="405">
        <v>14</v>
      </c>
      <c r="L1709" s="405">
        <v>12</v>
      </c>
      <c r="M1709" s="405">
        <v>2</v>
      </c>
    </row>
    <row r="1710" spans="1:13">
      <c r="A1710" s="405" t="s">
        <v>12465</v>
      </c>
      <c r="B1710" s="405" t="s">
        <v>7181</v>
      </c>
      <c r="C1710" s="405" t="s">
        <v>37</v>
      </c>
      <c r="D1710" s="405" t="s">
        <v>8149</v>
      </c>
      <c r="E1710" s="405" t="s">
        <v>8150</v>
      </c>
      <c r="F1710" s="405">
        <v>0</v>
      </c>
      <c r="G1710" s="405">
        <v>0</v>
      </c>
      <c r="H1710" s="405">
        <v>0</v>
      </c>
      <c r="I1710" s="405">
        <v>0</v>
      </c>
      <c r="J1710" s="405">
        <v>0</v>
      </c>
      <c r="K1710" s="405">
        <v>0</v>
      </c>
      <c r="L1710" s="405">
        <v>0</v>
      </c>
      <c r="M1710" s="405">
        <v>0</v>
      </c>
    </row>
    <row r="1711" spans="1:13">
      <c r="A1711" s="405" t="s">
        <v>12466</v>
      </c>
      <c r="B1711" s="405" t="s">
        <v>9052</v>
      </c>
      <c r="C1711" s="405" t="s">
        <v>37</v>
      </c>
      <c r="D1711" s="405" t="s">
        <v>12467</v>
      </c>
      <c r="F1711" s="405">
        <v>0</v>
      </c>
      <c r="G1711" s="405">
        <v>0</v>
      </c>
      <c r="H1711" s="405">
        <v>0</v>
      </c>
      <c r="I1711" s="405">
        <v>0</v>
      </c>
      <c r="J1711" s="405">
        <v>0</v>
      </c>
      <c r="K1711" s="405">
        <v>0</v>
      </c>
      <c r="L1711" s="405">
        <v>0</v>
      </c>
      <c r="M1711" s="405">
        <v>0</v>
      </c>
    </row>
    <row r="1712" spans="1:13">
      <c r="A1712" s="405" t="s">
        <v>12468</v>
      </c>
      <c r="B1712" s="405" t="s">
        <v>12469</v>
      </c>
      <c r="C1712" s="405" t="s">
        <v>37</v>
      </c>
      <c r="D1712" s="405" t="s">
        <v>12470</v>
      </c>
      <c r="F1712" s="405">
        <v>0</v>
      </c>
      <c r="G1712" s="405">
        <v>0</v>
      </c>
      <c r="H1712" s="405">
        <v>0</v>
      </c>
      <c r="I1712" s="405">
        <v>0</v>
      </c>
      <c r="J1712" s="405">
        <v>0</v>
      </c>
      <c r="K1712" s="405">
        <v>0</v>
      </c>
      <c r="L1712" s="405">
        <v>0</v>
      </c>
      <c r="M1712" s="405">
        <v>0</v>
      </c>
    </row>
    <row r="1713" spans="1:13">
      <c r="A1713" s="405" t="s">
        <v>12471</v>
      </c>
      <c r="B1713" s="405" t="s">
        <v>12472</v>
      </c>
      <c r="C1713" s="405" t="s">
        <v>37</v>
      </c>
      <c r="D1713" s="405" t="s">
        <v>12473</v>
      </c>
      <c r="F1713" s="405">
        <v>0</v>
      </c>
      <c r="G1713" s="405">
        <v>0</v>
      </c>
      <c r="H1713" s="405">
        <v>0</v>
      </c>
      <c r="I1713" s="405">
        <v>0</v>
      </c>
      <c r="J1713" s="405">
        <v>0</v>
      </c>
      <c r="K1713" s="405">
        <v>0</v>
      </c>
      <c r="L1713" s="405">
        <v>0</v>
      </c>
      <c r="M1713" s="405">
        <v>0</v>
      </c>
    </row>
    <row r="1714" spans="1:13">
      <c r="A1714" s="405" t="s">
        <v>12474</v>
      </c>
      <c r="B1714" s="405" t="s">
        <v>12475</v>
      </c>
      <c r="C1714" s="405" t="s">
        <v>37</v>
      </c>
      <c r="D1714" s="405" t="s">
        <v>12476</v>
      </c>
      <c r="F1714" s="405">
        <v>0</v>
      </c>
      <c r="G1714" s="405">
        <v>0</v>
      </c>
      <c r="H1714" s="405">
        <v>0</v>
      </c>
      <c r="I1714" s="405">
        <v>0</v>
      </c>
      <c r="J1714" s="405">
        <v>0</v>
      </c>
      <c r="K1714" s="405">
        <v>0</v>
      </c>
      <c r="L1714" s="405">
        <v>0</v>
      </c>
      <c r="M1714" s="405">
        <v>0</v>
      </c>
    </row>
    <row r="1715" spans="1:13">
      <c r="A1715" s="405" t="s">
        <v>8151</v>
      </c>
      <c r="B1715" s="405">
        <v>10.230700000000001</v>
      </c>
      <c r="C1715" s="405" t="s">
        <v>37</v>
      </c>
      <c r="D1715" s="405" t="s">
        <v>8152</v>
      </c>
      <c r="E1715" s="405" t="s">
        <v>8153</v>
      </c>
      <c r="F1715" s="405">
        <v>0</v>
      </c>
      <c r="G1715" s="405">
        <v>0</v>
      </c>
      <c r="H1715" s="405">
        <v>0</v>
      </c>
      <c r="I1715" s="405">
        <v>0</v>
      </c>
      <c r="J1715" s="405">
        <v>0</v>
      </c>
      <c r="K1715" s="405">
        <v>0</v>
      </c>
      <c r="L1715" s="405">
        <v>0</v>
      </c>
      <c r="M1715" s="405">
        <v>0</v>
      </c>
    </row>
    <row r="1716" spans="1:13">
      <c r="A1716" s="405" t="s">
        <v>4368</v>
      </c>
      <c r="B1716" s="405" t="s">
        <v>4369</v>
      </c>
      <c r="C1716" s="405" t="s">
        <v>37</v>
      </c>
      <c r="D1716" s="405" t="s">
        <v>4372</v>
      </c>
      <c r="E1716" s="405" t="s">
        <v>4373</v>
      </c>
      <c r="F1716" s="405">
        <v>0</v>
      </c>
      <c r="G1716" s="405">
        <v>0</v>
      </c>
      <c r="H1716" s="405">
        <v>0</v>
      </c>
      <c r="I1716" s="405">
        <v>0</v>
      </c>
      <c r="J1716" s="405">
        <v>0</v>
      </c>
      <c r="K1716" s="405">
        <v>0</v>
      </c>
      <c r="L1716" s="405">
        <v>0</v>
      </c>
      <c r="M1716" s="405">
        <v>0</v>
      </c>
    </row>
    <row r="1717" spans="1:13">
      <c r="A1717" s="405" t="s">
        <v>12477</v>
      </c>
      <c r="B1717" s="405" t="s">
        <v>4369</v>
      </c>
      <c r="C1717" s="405" t="s">
        <v>37</v>
      </c>
      <c r="D1717" s="405" t="s">
        <v>12478</v>
      </c>
      <c r="F1717" s="405">
        <v>0</v>
      </c>
      <c r="G1717" s="405">
        <v>0</v>
      </c>
      <c r="H1717" s="405">
        <v>0</v>
      </c>
      <c r="I1717" s="405">
        <v>0</v>
      </c>
      <c r="J1717" s="405">
        <v>0</v>
      </c>
      <c r="K1717" s="405">
        <v>0</v>
      </c>
      <c r="L1717" s="405">
        <v>0</v>
      </c>
      <c r="M1717" s="405">
        <v>0</v>
      </c>
    </row>
    <row r="1718" spans="1:13">
      <c r="A1718" s="405" t="s">
        <v>12479</v>
      </c>
      <c r="B1718" s="405" t="s">
        <v>3968</v>
      </c>
      <c r="C1718" s="405" t="s">
        <v>37</v>
      </c>
      <c r="D1718" s="405" t="s">
        <v>8155</v>
      </c>
      <c r="E1718" s="405" t="s">
        <v>8156</v>
      </c>
      <c r="F1718" s="405">
        <v>0</v>
      </c>
      <c r="G1718" s="405">
        <v>0</v>
      </c>
      <c r="H1718" s="405">
        <v>0</v>
      </c>
      <c r="I1718" s="405">
        <v>0</v>
      </c>
      <c r="J1718" s="405">
        <v>0</v>
      </c>
      <c r="K1718" s="405">
        <v>0</v>
      </c>
      <c r="L1718" s="405">
        <v>0</v>
      </c>
      <c r="M1718" s="405">
        <v>0</v>
      </c>
    </row>
    <row r="1719" spans="1:13">
      <c r="A1719" s="405" t="s">
        <v>12480</v>
      </c>
      <c r="B1719" s="405" t="s">
        <v>128</v>
      </c>
      <c r="C1719" s="405" t="s">
        <v>37</v>
      </c>
      <c r="D1719" s="405" t="s">
        <v>12481</v>
      </c>
      <c r="F1719" s="405">
        <v>0</v>
      </c>
      <c r="G1719" s="405">
        <v>1</v>
      </c>
      <c r="H1719" s="405">
        <v>0</v>
      </c>
      <c r="I1719" s="405">
        <v>0</v>
      </c>
      <c r="J1719" s="405">
        <v>1</v>
      </c>
      <c r="K1719" s="405">
        <v>2</v>
      </c>
      <c r="L1719" s="405">
        <v>2</v>
      </c>
      <c r="M1719" s="405">
        <v>0</v>
      </c>
    </row>
    <row r="1720" spans="1:13">
      <c r="A1720" s="405" t="s">
        <v>4598</v>
      </c>
      <c r="B1720" s="405" t="s">
        <v>12482</v>
      </c>
      <c r="C1720" s="405" t="s">
        <v>37</v>
      </c>
      <c r="D1720" s="405" t="s">
        <v>4602</v>
      </c>
      <c r="E1720" s="405" t="s">
        <v>4603</v>
      </c>
      <c r="F1720" s="405">
        <v>0</v>
      </c>
      <c r="G1720" s="405">
        <v>0</v>
      </c>
      <c r="H1720" s="405">
        <v>0</v>
      </c>
      <c r="I1720" s="405">
        <v>0</v>
      </c>
      <c r="J1720" s="405">
        <v>0</v>
      </c>
      <c r="K1720" s="405">
        <v>0</v>
      </c>
      <c r="L1720" s="405">
        <v>0</v>
      </c>
      <c r="M1720" s="405">
        <v>0</v>
      </c>
    </row>
    <row r="1721" spans="1:13">
      <c r="A1721" s="405" t="s">
        <v>5182</v>
      </c>
      <c r="B1721" s="405" t="s">
        <v>12482</v>
      </c>
      <c r="C1721" s="405" t="s">
        <v>37</v>
      </c>
      <c r="D1721" s="405" t="s">
        <v>5185</v>
      </c>
      <c r="E1721" s="405" t="s">
        <v>5186</v>
      </c>
      <c r="F1721" s="405">
        <v>0</v>
      </c>
      <c r="G1721" s="405">
        <v>0</v>
      </c>
      <c r="H1721" s="405">
        <v>0</v>
      </c>
      <c r="I1721" s="405">
        <v>0</v>
      </c>
      <c r="J1721" s="405">
        <v>0</v>
      </c>
      <c r="K1721" s="405">
        <v>0</v>
      </c>
      <c r="L1721" s="405">
        <v>0</v>
      </c>
      <c r="M1721" s="405">
        <v>0</v>
      </c>
    </row>
    <row r="1722" spans="1:13">
      <c r="A1722" s="405" t="s">
        <v>12483</v>
      </c>
      <c r="B1722" s="405" t="s">
        <v>12076</v>
      </c>
      <c r="C1722" s="405" t="s">
        <v>37</v>
      </c>
      <c r="D1722" s="405" t="s">
        <v>12484</v>
      </c>
      <c r="F1722" s="405">
        <v>0</v>
      </c>
      <c r="G1722" s="405">
        <v>0</v>
      </c>
      <c r="H1722" s="405">
        <v>0</v>
      </c>
      <c r="I1722" s="405">
        <v>0</v>
      </c>
      <c r="J1722" s="405">
        <v>0</v>
      </c>
      <c r="K1722" s="405">
        <v>0</v>
      </c>
      <c r="L1722" s="405">
        <v>0</v>
      </c>
      <c r="M1722" s="405">
        <v>0</v>
      </c>
    </row>
    <row r="1723" spans="1:13">
      <c r="A1723" s="405" t="s">
        <v>12485</v>
      </c>
      <c r="B1723" s="405" t="s">
        <v>12486</v>
      </c>
      <c r="C1723" s="405" t="s">
        <v>37</v>
      </c>
      <c r="D1723" s="405" t="s">
        <v>12487</v>
      </c>
      <c r="F1723" s="405">
        <v>0</v>
      </c>
      <c r="G1723" s="405">
        <v>0</v>
      </c>
      <c r="H1723" s="405">
        <v>0</v>
      </c>
      <c r="I1723" s="405">
        <v>0</v>
      </c>
      <c r="J1723" s="405">
        <v>0</v>
      </c>
      <c r="K1723" s="405">
        <v>0</v>
      </c>
      <c r="L1723" s="405">
        <v>0</v>
      </c>
      <c r="M1723" s="405">
        <v>0</v>
      </c>
    </row>
    <row r="1724" spans="1:13">
      <c r="A1724" s="405" t="s">
        <v>12488</v>
      </c>
      <c r="B1724" s="405" t="s">
        <v>128</v>
      </c>
      <c r="C1724" s="405" t="s">
        <v>37</v>
      </c>
      <c r="D1724" s="405" t="s">
        <v>12489</v>
      </c>
      <c r="F1724" s="405">
        <v>0</v>
      </c>
      <c r="G1724" s="405">
        <v>0</v>
      </c>
      <c r="H1724" s="405">
        <v>0</v>
      </c>
      <c r="I1724" s="405">
        <v>0</v>
      </c>
      <c r="J1724" s="405">
        <v>0</v>
      </c>
      <c r="K1724" s="405">
        <v>0</v>
      </c>
      <c r="L1724" s="405">
        <v>0</v>
      </c>
      <c r="M1724" s="405">
        <v>0</v>
      </c>
    </row>
    <row r="1725" spans="1:13">
      <c r="A1725" s="405" t="s">
        <v>12490</v>
      </c>
      <c r="B1725" s="405" t="s">
        <v>128</v>
      </c>
      <c r="C1725" s="405" t="s">
        <v>37</v>
      </c>
      <c r="D1725" s="405" t="s">
        <v>12491</v>
      </c>
      <c r="F1725" s="405">
        <v>0</v>
      </c>
      <c r="G1725" s="405">
        <v>0</v>
      </c>
      <c r="H1725" s="405">
        <v>0</v>
      </c>
      <c r="I1725" s="405">
        <v>0</v>
      </c>
      <c r="J1725" s="405">
        <v>0</v>
      </c>
      <c r="K1725" s="405">
        <v>0</v>
      </c>
      <c r="L1725" s="405">
        <v>0</v>
      </c>
      <c r="M1725" s="405">
        <v>0</v>
      </c>
    </row>
    <row r="1726" spans="1:13">
      <c r="A1726" s="405" t="s">
        <v>12492</v>
      </c>
      <c r="B1726" s="405" t="s">
        <v>8590</v>
      </c>
      <c r="C1726" s="405" t="s">
        <v>37</v>
      </c>
      <c r="D1726" s="405" t="s">
        <v>12493</v>
      </c>
      <c r="F1726" s="405">
        <v>0</v>
      </c>
      <c r="G1726" s="405">
        <v>0</v>
      </c>
      <c r="H1726" s="405">
        <v>0</v>
      </c>
      <c r="I1726" s="405">
        <v>0</v>
      </c>
      <c r="J1726" s="405">
        <v>0</v>
      </c>
      <c r="K1726" s="405">
        <v>0</v>
      </c>
      <c r="L1726" s="405">
        <v>0</v>
      </c>
      <c r="M1726" s="405">
        <v>0</v>
      </c>
    </row>
    <row r="1727" spans="1:13">
      <c r="A1727" s="405" t="s">
        <v>12494</v>
      </c>
      <c r="B1727" s="405" t="s">
        <v>8960</v>
      </c>
      <c r="C1727" s="405" t="s">
        <v>37</v>
      </c>
      <c r="D1727" s="405" t="s">
        <v>12495</v>
      </c>
      <c r="F1727" s="405">
        <v>0</v>
      </c>
      <c r="G1727" s="405">
        <v>0</v>
      </c>
      <c r="H1727" s="405">
        <v>3</v>
      </c>
      <c r="I1727" s="405">
        <v>1</v>
      </c>
      <c r="J1727" s="405">
        <v>0</v>
      </c>
      <c r="K1727" s="405">
        <v>4</v>
      </c>
      <c r="L1727" s="405">
        <v>4</v>
      </c>
      <c r="M1727" s="405">
        <v>0</v>
      </c>
    </row>
    <row r="1728" spans="1:13">
      <c r="A1728" s="405" t="s">
        <v>8157</v>
      </c>
      <c r="B1728" s="405" t="s">
        <v>7183</v>
      </c>
      <c r="C1728" s="405" t="s">
        <v>37</v>
      </c>
      <c r="D1728" s="405" t="s">
        <v>12496</v>
      </c>
      <c r="E1728" s="405" t="s">
        <v>8158</v>
      </c>
      <c r="F1728" s="405">
        <v>0</v>
      </c>
      <c r="G1728" s="405">
        <v>0</v>
      </c>
      <c r="H1728" s="405">
        <v>0</v>
      </c>
      <c r="I1728" s="405">
        <v>0</v>
      </c>
      <c r="J1728" s="405">
        <v>0</v>
      </c>
      <c r="K1728" s="405">
        <v>0</v>
      </c>
      <c r="L1728" s="405">
        <v>0</v>
      </c>
      <c r="M1728" s="405">
        <v>0</v>
      </c>
    </row>
    <row r="1729" spans="1:13">
      <c r="A1729" s="405" t="s">
        <v>12497</v>
      </c>
      <c r="B1729" s="405" t="s">
        <v>12498</v>
      </c>
      <c r="C1729" s="405" t="s">
        <v>37</v>
      </c>
      <c r="D1729" s="405" t="s">
        <v>12499</v>
      </c>
      <c r="F1729" s="405">
        <v>0</v>
      </c>
      <c r="G1729" s="405">
        <v>0</v>
      </c>
      <c r="H1729" s="405">
        <v>0</v>
      </c>
      <c r="I1729" s="405">
        <v>0</v>
      </c>
      <c r="J1729" s="405">
        <v>0</v>
      </c>
      <c r="K1729" s="405">
        <v>0</v>
      </c>
      <c r="L1729" s="405">
        <v>0</v>
      </c>
      <c r="M1729" s="405">
        <v>0</v>
      </c>
    </row>
    <row r="1730" spans="1:13">
      <c r="A1730" s="405" t="s">
        <v>12500</v>
      </c>
      <c r="B1730" s="405" t="s">
        <v>8625</v>
      </c>
      <c r="C1730" s="405" t="s">
        <v>37</v>
      </c>
      <c r="D1730" s="405" t="s">
        <v>12501</v>
      </c>
      <c r="F1730" s="405">
        <v>0</v>
      </c>
      <c r="G1730" s="405">
        <v>0</v>
      </c>
      <c r="H1730" s="405">
        <v>0</v>
      </c>
      <c r="I1730" s="405">
        <v>0</v>
      </c>
      <c r="J1730" s="405">
        <v>0</v>
      </c>
      <c r="K1730" s="405">
        <v>0</v>
      </c>
      <c r="L1730" s="405">
        <v>0</v>
      </c>
      <c r="M1730" s="405">
        <v>0</v>
      </c>
    </row>
    <row r="1731" spans="1:13">
      <c r="A1731" s="405" t="s">
        <v>12502</v>
      </c>
      <c r="B1731" s="405" t="s">
        <v>12503</v>
      </c>
      <c r="C1731" s="405" t="s">
        <v>37</v>
      </c>
      <c r="D1731" s="405" t="s">
        <v>12504</v>
      </c>
      <c r="F1731" s="405">
        <v>0</v>
      </c>
      <c r="G1731" s="405">
        <v>0</v>
      </c>
      <c r="H1731" s="405">
        <v>0</v>
      </c>
      <c r="I1731" s="405">
        <v>0</v>
      </c>
      <c r="J1731" s="405">
        <v>0</v>
      </c>
      <c r="K1731" s="405">
        <v>0</v>
      </c>
      <c r="L1731" s="405">
        <v>0</v>
      </c>
      <c r="M1731" s="405">
        <v>0</v>
      </c>
    </row>
    <row r="1732" spans="1:13">
      <c r="A1732" s="405" t="s">
        <v>12505</v>
      </c>
      <c r="B1732" s="405" t="s">
        <v>12506</v>
      </c>
      <c r="C1732" s="405" t="s">
        <v>37</v>
      </c>
      <c r="D1732" s="405" t="s">
        <v>12507</v>
      </c>
      <c r="F1732" s="405">
        <v>7</v>
      </c>
      <c r="G1732" s="405">
        <v>0</v>
      </c>
      <c r="H1732" s="405">
        <v>3</v>
      </c>
      <c r="I1732" s="405">
        <v>9</v>
      </c>
      <c r="J1732" s="405">
        <v>0</v>
      </c>
      <c r="K1732" s="405">
        <v>19</v>
      </c>
      <c r="L1732" s="405">
        <v>12</v>
      </c>
      <c r="M1732" s="405">
        <v>7</v>
      </c>
    </row>
    <row r="1733" spans="1:13">
      <c r="A1733" s="405" t="s">
        <v>12508</v>
      </c>
      <c r="B1733" s="405" t="s">
        <v>9381</v>
      </c>
      <c r="C1733" s="405" t="s">
        <v>37</v>
      </c>
      <c r="D1733" s="405" t="s">
        <v>12509</v>
      </c>
      <c r="F1733" s="405">
        <v>0</v>
      </c>
      <c r="G1733" s="405">
        <v>0</v>
      </c>
      <c r="H1733" s="405">
        <v>0</v>
      </c>
      <c r="I1733" s="405">
        <v>0</v>
      </c>
      <c r="J1733" s="405">
        <v>0</v>
      </c>
      <c r="K1733" s="405">
        <v>0</v>
      </c>
      <c r="L1733" s="405">
        <v>0</v>
      </c>
      <c r="M1733" s="405">
        <v>0</v>
      </c>
    </row>
    <row r="1734" spans="1:13">
      <c r="A1734" s="405" t="s">
        <v>12510</v>
      </c>
      <c r="B1734" s="405" t="s">
        <v>8810</v>
      </c>
      <c r="C1734" s="405" t="s">
        <v>37</v>
      </c>
      <c r="D1734" s="405" t="s">
        <v>12511</v>
      </c>
      <c r="E1734" s="405" t="s">
        <v>12512</v>
      </c>
      <c r="F1734" s="405">
        <v>0</v>
      </c>
      <c r="G1734" s="405">
        <v>0</v>
      </c>
      <c r="H1734" s="405">
        <v>0</v>
      </c>
      <c r="I1734" s="405">
        <v>0</v>
      </c>
      <c r="J1734" s="405">
        <v>0</v>
      </c>
      <c r="K1734" s="405">
        <v>0</v>
      </c>
      <c r="L1734" s="405">
        <v>0</v>
      </c>
      <c r="M1734" s="405">
        <v>0</v>
      </c>
    </row>
    <row r="1735" spans="1:13">
      <c r="A1735" s="405" t="s">
        <v>12513</v>
      </c>
      <c r="B1735" s="405" t="s">
        <v>8166</v>
      </c>
      <c r="C1735" s="405" t="s">
        <v>37</v>
      </c>
      <c r="D1735" s="405" t="s">
        <v>8167</v>
      </c>
      <c r="E1735" s="405" t="s">
        <v>8168</v>
      </c>
      <c r="F1735" s="405">
        <v>0</v>
      </c>
      <c r="G1735" s="405">
        <v>0</v>
      </c>
      <c r="H1735" s="405">
        <v>0</v>
      </c>
      <c r="I1735" s="405">
        <v>1</v>
      </c>
      <c r="J1735" s="405">
        <v>0</v>
      </c>
      <c r="K1735" s="405">
        <v>1</v>
      </c>
      <c r="L1735" s="405">
        <v>1</v>
      </c>
      <c r="M1735" s="405">
        <v>0</v>
      </c>
    </row>
    <row r="1736" spans="1:13">
      <c r="A1736" s="405" t="s">
        <v>12514</v>
      </c>
      <c r="B1736" s="405" t="s">
        <v>12515</v>
      </c>
      <c r="C1736" s="405" t="s">
        <v>37</v>
      </c>
      <c r="D1736" s="405" t="s">
        <v>12516</v>
      </c>
      <c r="F1736" s="405">
        <v>0</v>
      </c>
      <c r="G1736" s="405">
        <v>0</v>
      </c>
      <c r="H1736" s="405">
        <v>0</v>
      </c>
      <c r="I1736" s="405">
        <v>0</v>
      </c>
      <c r="J1736" s="405">
        <v>0</v>
      </c>
      <c r="K1736" s="405">
        <v>0</v>
      </c>
      <c r="L1736" s="405">
        <v>0</v>
      </c>
      <c r="M1736" s="405">
        <v>0</v>
      </c>
    </row>
    <row r="1737" spans="1:13">
      <c r="A1737" s="405" t="s">
        <v>12517</v>
      </c>
      <c r="B1737" s="405" t="s">
        <v>12518</v>
      </c>
      <c r="C1737" s="405" t="s">
        <v>37</v>
      </c>
      <c r="D1737" s="405" t="s">
        <v>12519</v>
      </c>
      <c r="E1737" s="405" t="s">
        <v>12520</v>
      </c>
      <c r="F1737" s="405">
        <v>0</v>
      </c>
      <c r="G1737" s="405">
        <v>0</v>
      </c>
      <c r="H1737" s="405">
        <v>0</v>
      </c>
      <c r="I1737" s="405">
        <v>0</v>
      </c>
      <c r="J1737" s="405">
        <v>0</v>
      </c>
      <c r="K1737" s="405">
        <v>0</v>
      </c>
      <c r="L1737" s="405">
        <v>0</v>
      </c>
      <c r="M1737" s="405">
        <v>0</v>
      </c>
    </row>
    <row r="1738" spans="1:13">
      <c r="A1738" s="405" t="s">
        <v>12521</v>
      </c>
      <c r="B1738" s="405" t="s">
        <v>8579</v>
      </c>
      <c r="C1738" s="405" t="s">
        <v>37</v>
      </c>
      <c r="D1738" s="405" t="s">
        <v>12522</v>
      </c>
      <c r="E1738" s="405" t="s">
        <v>12523</v>
      </c>
      <c r="F1738" s="405">
        <v>0</v>
      </c>
      <c r="G1738" s="405">
        <v>0</v>
      </c>
      <c r="H1738" s="405">
        <v>0</v>
      </c>
      <c r="I1738" s="405">
        <v>1</v>
      </c>
      <c r="J1738" s="405">
        <v>0</v>
      </c>
      <c r="K1738" s="405">
        <v>1</v>
      </c>
      <c r="L1738" s="405">
        <v>0</v>
      </c>
      <c r="M1738" s="405">
        <v>1</v>
      </c>
    </row>
    <row r="1739" spans="1:13">
      <c r="A1739" s="405" t="s">
        <v>12524</v>
      </c>
      <c r="B1739" s="405" t="s">
        <v>8820</v>
      </c>
      <c r="C1739" s="405" t="s">
        <v>37</v>
      </c>
      <c r="D1739" s="405" t="s">
        <v>12525</v>
      </c>
      <c r="F1739" s="405">
        <v>0</v>
      </c>
      <c r="G1739" s="405">
        <v>0</v>
      </c>
      <c r="H1739" s="405">
        <v>0</v>
      </c>
      <c r="I1739" s="405">
        <v>0</v>
      </c>
      <c r="J1739" s="405">
        <v>0</v>
      </c>
      <c r="K1739" s="405">
        <v>0</v>
      </c>
      <c r="L1739" s="405">
        <v>0</v>
      </c>
      <c r="M1739" s="405">
        <v>0</v>
      </c>
    </row>
    <row r="1740" spans="1:13">
      <c r="A1740" s="405" t="s">
        <v>12526</v>
      </c>
      <c r="B1740" s="405" t="s">
        <v>3891</v>
      </c>
      <c r="C1740" s="405" t="s">
        <v>37</v>
      </c>
      <c r="D1740" s="405" t="s">
        <v>12527</v>
      </c>
      <c r="E1740" s="405" t="s">
        <v>12528</v>
      </c>
      <c r="F1740" s="405">
        <v>0</v>
      </c>
      <c r="G1740" s="405">
        <v>0</v>
      </c>
      <c r="H1740" s="405">
        <v>0</v>
      </c>
      <c r="I1740" s="405">
        <v>0</v>
      </c>
      <c r="J1740" s="405">
        <v>0</v>
      </c>
      <c r="K1740" s="405">
        <v>0</v>
      </c>
      <c r="L1740" s="405">
        <v>0</v>
      </c>
      <c r="M1740" s="405">
        <v>0</v>
      </c>
    </row>
    <row r="1741" spans="1:13">
      <c r="A1741" s="405" t="s">
        <v>12529</v>
      </c>
      <c r="B1741" s="405" t="s">
        <v>12530</v>
      </c>
      <c r="C1741" s="405" t="s">
        <v>37</v>
      </c>
      <c r="D1741" s="405" t="s">
        <v>12531</v>
      </c>
      <c r="F1741" s="405">
        <v>0</v>
      </c>
      <c r="G1741" s="405">
        <v>0</v>
      </c>
      <c r="H1741" s="405">
        <v>0</v>
      </c>
      <c r="I1741" s="405">
        <v>0</v>
      </c>
      <c r="J1741" s="405">
        <v>0</v>
      </c>
      <c r="K1741" s="405">
        <v>0</v>
      </c>
      <c r="L1741" s="405">
        <v>0</v>
      </c>
      <c r="M1741" s="405">
        <v>0</v>
      </c>
    </row>
    <row r="1742" spans="1:13">
      <c r="A1742" s="405" t="s">
        <v>8169</v>
      </c>
      <c r="B1742" s="405" t="s">
        <v>8679</v>
      </c>
      <c r="C1742" s="405" t="s">
        <v>37</v>
      </c>
      <c r="D1742" s="405" t="s">
        <v>8171</v>
      </c>
      <c r="E1742" s="405" t="s">
        <v>8172</v>
      </c>
      <c r="F1742" s="405">
        <v>0</v>
      </c>
      <c r="G1742" s="405">
        <v>0</v>
      </c>
      <c r="H1742" s="405">
        <v>0</v>
      </c>
      <c r="I1742" s="405">
        <v>0</v>
      </c>
      <c r="J1742" s="405">
        <v>0</v>
      </c>
      <c r="K1742" s="405">
        <v>0</v>
      </c>
      <c r="L1742" s="405">
        <v>0</v>
      </c>
      <c r="M1742" s="405">
        <v>0</v>
      </c>
    </row>
    <row r="1743" spans="1:13">
      <c r="A1743" s="405" t="s">
        <v>8173</v>
      </c>
      <c r="B1743" s="405" t="s">
        <v>8679</v>
      </c>
      <c r="C1743" s="405" t="s">
        <v>37</v>
      </c>
      <c r="D1743" s="405" t="s">
        <v>8175</v>
      </c>
      <c r="E1743" s="405" t="s">
        <v>8176</v>
      </c>
      <c r="F1743" s="405">
        <v>3</v>
      </c>
      <c r="G1743" s="405">
        <v>9</v>
      </c>
      <c r="H1743" s="405">
        <v>13</v>
      </c>
      <c r="I1743" s="405">
        <v>53</v>
      </c>
      <c r="J1743" s="405">
        <v>3</v>
      </c>
      <c r="K1743" s="405">
        <v>81</v>
      </c>
      <c r="L1743" s="405">
        <v>59</v>
      </c>
      <c r="M1743" s="405">
        <v>22</v>
      </c>
    </row>
    <row r="1744" spans="1:13">
      <c r="A1744" s="405" t="s">
        <v>12532</v>
      </c>
      <c r="B1744" s="405" t="s">
        <v>12533</v>
      </c>
      <c r="C1744" s="405" t="s">
        <v>37</v>
      </c>
      <c r="D1744" s="405" t="s">
        <v>12534</v>
      </c>
      <c r="E1744" s="405" t="s">
        <v>12535</v>
      </c>
      <c r="F1744" s="405">
        <v>0</v>
      </c>
      <c r="G1744" s="405">
        <v>0</v>
      </c>
      <c r="H1744" s="405">
        <v>0</v>
      </c>
      <c r="I1744" s="405">
        <v>0</v>
      </c>
      <c r="J1744" s="405">
        <v>0</v>
      </c>
      <c r="K1744" s="405">
        <v>0</v>
      </c>
      <c r="L1744" s="405">
        <v>0</v>
      </c>
      <c r="M1744" s="405">
        <v>0</v>
      </c>
    </row>
    <row r="1745" spans="1:13">
      <c r="A1745" s="405" t="s">
        <v>12536</v>
      </c>
      <c r="B1745" s="405" t="s">
        <v>8579</v>
      </c>
      <c r="C1745" s="405" t="s">
        <v>37</v>
      </c>
      <c r="D1745" s="405" t="s">
        <v>12537</v>
      </c>
      <c r="E1745" s="405" t="s">
        <v>12538</v>
      </c>
      <c r="F1745" s="405">
        <v>2</v>
      </c>
      <c r="G1745" s="405">
        <v>3</v>
      </c>
      <c r="H1745" s="405">
        <v>4</v>
      </c>
      <c r="I1745" s="405">
        <v>29</v>
      </c>
      <c r="J1745" s="405">
        <v>0</v>
      </c>
      <c r="K1745" s="405">
        <v>38</v>
      </c>
      <c r="L1745" s="405">
        <v>20</v>
      </c>
      <c r="M1745" s="405">
        <v>18</v>
      </c>
    </row>
    <row r="1746" spans="1:13">
      <c r="A1746" s="405" t="s">
        <v>12539</v>
      </c>
      <c r="B1746" s="405" t="s">
        <v>12540</v>
      </c>
      <c r="C1746" s="405" t="s">
        <v>37</v>
      </c>
      <c r="D1746" s="405" t="s">
        <v>12541</v>
      </c>
      <c r="F1746" s="405">
        <v>0</v>
      </c>
      <c r="G1746" s="405">
        <v>2</v>
      </c>
      <c r="H1746" s="405">
        <v>2</v>
      </c>
      <c r="I1746" s="405">
        <v>5</v>
      </c>
      <c r="J1746" s="405">
        <v>2</v>
      </c>
      <c r="K1746" s="405">
        <v>11</v>
      </c>
      <c r="L1746" s="405">
        <v>9</v>
      </c>
      <c r="M1746" s="405">
        <v>2</v>
      </c>
    </row>
    <row r="1747" spans="1:13">
      <c r="A1747" s="405" t="s">
        <v>12542</v>
      </c>
      <c r="B1747" s="405" t="s">
        <v>8616</v>
      </c>
      <c r="C1747" s="405" t="s">
        <v>37</v>
      </c>
      <c r="D1747" s="405" t="s">
        <v>12543</v>
      </c>
      <c r="F1747" s="405">
        <v>0</v>
      </c>
      <c r="G1747" s="405">
        <v>0</v>
      </c>
      <c r="H1747" s="405">
        <v>0</v>
      </c>
      <c r="I1747" s="405">
        <v>0</v>
      </c>
      <c r="J1747" s="405">
        <v>0</v>
      </c>
      <c r="K1747" s="405">
        <v>0</v>
      </c>
      <c r="L1747" s="405">
        <v>0</v>
      </c>
      <c r="M1747" s="405">
        <v>0</v>
      </c>
    </row>
    <row r="1748" spans="1:13">
      <c r="A1748" s="405" t="s">
        <v>2226</v>
      </c>
      <c r="B1748" s="405" t="s">
        <v>3912</v>
      </c>
      <c r="C1748" s="405" t="s">
        <v>37</v>
      </c>
      <c r="D1748" s="405" t="s">
        <v>2227</v>
      </c>
      <c r="E1748" s="405" t="s">
        <v>2228</v>
      </c>
      <c r="F1748" s="405">
        <v>0</v>
      </c>
      <c r="G1748" s="405">
        <v>0</v>
      </c>
      <c r="H1748" s="405">
        <v>0</v>
      </c>
      <c r="I1748" s="405">
        <v>0</v>
      </c>
      <c r="J1748" s="405">
        <v>0</v>
      </c>
      <c r="K1748" s="405">
        <v>0</v>
      </c>
      <c r="L1748" s="405">
        <v>0</v>
      </c>
      <c r="M1748" s="405">
        <v>0</v>
      </c>
    </row>
    <row r="1749" spans="1:13">
      <c r="A1749" s="405" t="s">
        <v>12544</v>
      </c>
      <c r="B1749" s="405" t="s">
        <v>8647</v>
      </c>
      <c r="C1749" s="405" t="s">
        <v>37</v>
      </c>
      <c r="D1749" s="405" t="s">
        <v>12545</v>
      </c>
      <c r="E1749" s="405" t="s">
        <v>12546</v>
      </c>
      <c r="F1749" s="405">
        <v>0</v>
      </c>
      <c r="G1749" s="405">
        <v>0</v>
      </c>
      <c r="H1749" s="405">
        <v>0</v>
      </c>
      <c r="I1749" s="405">
        <v>0</v>
      </c>
      <c r="J1749" s="405">
        <v>0</v>
      </c>
      <c r="K1749" s="405">
        <v>0</v>
      </c>
      <c r="L1749" s="405">
        <v>0</v>
      </c>
      <c r="M1749" s="405">
        <v>0</v>
      </c>
    </row>
    <row r="1750" spans="1:13">
      <c r="A1750" s="405" t="s">
        <v>12547</v>
      </c>
      <c r="B1750" s="405" t="s">
        <v>9630</v>
      </c>
      <c r="C1750" s="405" t="s">
        <v>37</v>
      </c>
      <c r="D1750" s="405" t="s">
        <v>12548</v>
      </c>
      <c r="F1750" s="405">
        <v>0</v>
      </c>
      <c r="G1750" s="405">
        <v>0</v>
      </c>
      <c r="H1750" s="405">
        <v>0</v>
      </c>
      <c r="I1750" s="405">
        <v>0</v>
      </c>
      <c r="J1750" s="405">
        <v>0</v>
      </c>
      <c r="K1750" s="405">
        <v>0</v>
      </c>
      <c r="L1750" s="405">
        <v>0</v>
      </c>
      <c r="M1750" s="405">
        <v>0</v>
      </c>
    </row>
    <row r="1751" spans="1:13">
      <c r="A1751" s="405" t="s">
        <v>12549</v>
      </c>
      <c r="B1751" s="405" t="s">
        <v>7181</v>
      </c>
      <c r="C1751" s="405" t="s">
        <v>37</v>
      </c>
      <c r="E1751" s="405" t="s">
        <v>12550</v>
      </c>
      <c r="F1751" s="405">
        <v>0</v>
      </c>
      <c r="G1751" s="405">
        <v>0</v>
      </c>
      <c r="H1751" s="405">
        <v>0</v>
      </c>
      <c r="I1751" s="405">
        <v>0</v>
      </c>
      <c r="J1751" s="405">
        <v>0</v>
      </c>
      <c r="K1751" s="405">
        <v>0</v>
      </c>
      <c r="L1751" s="405">
        <v>0</v>
      </c>
      <c r="M1751" s="405">
        <v>0</v>
      </c>
    </row>
    <row r="1752" spans="1:13">
      <c r="A1752" s="405" t="s">
        <v>12551</v>
      </c>
      <c r="B1752" s="405" t="s">
        <v>12552</v>
      </c>
      <c r="C1752" s="405" t="s">
        <v>37</v>
      </c>
      <c r="D1752" s="405" t="s">
        <v>12553</v>
      </c>
      <c r="F1752" s="405">
        <v>0</v>
      </c>
      <c r="G1752" s="405">
        <v>0</v>
      </c>
      <c r="H1752" s="405">
        <v>0</v>
      </c>
      <c r="I1752" s="405">
        <v>0</v>
      </c>
      <c r="J1752" s="405">
        <v>0</v>
      </c>
      <c r="K1752" s="405">
        <v>0</v>
      </c>
      <c r="L1752" s="405">
        <v>0</v>
      </c>
      <c r="M1752" s="405">
        <v>0</v>
      </c>
    </row>
    <row r="1753" spans="1:13">
      <c r="A1753" s="405" t="s">
        <v>12554</v>
      </c>
      <c r="B1753" s="405" t="s">
        <v>8664</v>
      </c>
      <c r="C1753" s="405" t="s">
        <v>37</v>
      </c>
      <c r="D1753" s="405" t="s">
        <v>12555</v>
      </c>
      <c r="E1753" s="405" t="s">
        <v>12556</v>
      </c>
      <c r="F1753" s="405">
        <v>3</v>
      </c>
      <c r="G1753" s="405">
        <v>2</v>
      </c>
      <c r="H1753" s="405">
        <v>2</v>
      </c>
      <c r="I1753" s="405">
        <v>4</v>
      </c>
      <c r="J1753" s="405">
        <v>2</v>
      </c>
      <c r="K1753" s="405">
        <v>13</v>
      </c>
      <c r="L1753" s="405">
        <v>10</v>
      </c>
      <c r="M1753" s="405">
        <v>3</v>
      </c>
    </row>
    <row r="1754" spans="1:13">
      <c r="A1754" s="405" t="s">
        <v>12557</v>
      </c>
      <c r="B1754" s="405" t="s">
        <v>8766</v>
      </c>
      <c r="C1754" s="405" t="s">
        <v>37</v>
      </c>
      <c r="D1754" s="405" t="s">
        <v>12558</v>
      </c>
      <c r="E1754" s="405" t="s">
        <v>12559</v>
      </c>
      <c r="F1754" s="405">
        <v>0</v>
      </c>
      <c r="G1754" s="405">
        <v>0</v>
      </c>
      <c r="H1754" s="405">
        <v>9</v>
      </c>
      <c r="I1754" s="405">
        <v>3</v>
      </c>
      <c r="J1754" s="405">
        <v>2</v>
      </c>
      <c r="K1754" s="405">
        <v>14</v>
      </c>
      <c r="L1754" s="405">
        <v>13</v>
      </c>
      <c r="M1754" s="405">
        <v>1</v>
      </c>
    </row>
    <row r="1755" spans="1:13">
      <c r="A1755" s="405" t="s">
        <v>12560</v>
      </c>
      <c r="B1755" s="405" t="s">
        <v>7145</v>
      </c>
      <c r="C1755" s="405" t="s">
        <v>37</v>
      </c>
      <c r="D1755" s="405" t="s">
        <v>12561</v>
      </c>
      <c r="E1755" s="405" t="s">
        <v>12562</v>
      </c>
      <c r="F1755" s="405">
        <v>0</v>
      </c>
      <c r="G1755" s="405">
        <v>0</v>
      </c>
      <c r="H1755" s="405">
        <v>0</v>
      </c>
      <c r="I1755" s="405">
        <v>3</v>
      </c>
      <c r="J1755" s="405">
        <v>2</v>
      </c>
      <c r="K1755" s="405">
        <v>5</v>
      </c>
      <c r="L1755" s="405">
        <v>3</v>
      </c>
      <c r="M1755" s="405">
        <v>2</v>
      </c>
    </row>
    <row r="1756" spans="1:13">
      <c r="A1756" s="405" t="s">
        <v>12563</v>
      </c>
      <c r="B1756" s="405" t="s">
        <v>4113</v>
      </c>
      <c r="C1756" s="405" t="s">
        <v>37</v>
      </c>
      <c r="D1756" s="405" t="s">
        <v>12564</v>
      </c>
      <c r="E1756" s="405" t="s">
        <v>12565</v>
      </c>
      <c r="F1756" s="405">
        <v>0</v>
      </c>
      <c r="G1756" s="405">
        <v>0</v>
      </c>
      <c r="H1756" s="405">
        <v>0</v>
      </c>
      <c r="I1756" s="405">
        <v>3</v>
      </c>
      <c r="J1756" s="405">
        <v>1</v>
      </c>
      <c r="K1756" s="405">
        <v>4</v>
      </c>
      <c r="L1756" s="405">
        <v>4</v>
      </c>
      <c r="M1756" s="405">
        <v>0</v>
      </c>
    </row>
    <row r="1757" spans="1:13">
      <c r="A1757" s="405" t="s">
        <v>2806</v>
      </c>
      <c r="B1757" s="405" t="s">
        <v>8749</v>
      </c>
      <c r="C1757" s="405" t="s">
        <v>37</v>
      </c>
      <c r="D1757" s="405" t="s">
        <v>2807</v>
      </c>
      <c r="E1757" s="405" t="s">
        <v>2808</v>
      </c>
      <c r="F1757" s="405">
        <v>0</v>
      </c>
      <c r="G1757" s="405">
        <v>0</v>
      </c>
      <c r="H1757" s="405">
        <v>0</v>
      </c>
      <c r="I1757" s="405">
        <v>0</v>
      </c>
      <c r="J1757" s="405">
        <v>0</v>
      </c>
      <c r="K1757" s="405">
        <v>0</v>
      </c>
      <c r="L1757" s="405">
        <v>0</v>
      </c>
      <c r="M1757" s="405">
        <v>0</v>
      </c>
    </row>
    <row r="1758" spans="1:13">
      <c r="A1758" s="405" t="s">
        <v>12566</v>
      </c>
      <c r="B1758" s="405" t="s">
        <v>4113</v>
      </c>
      <c r="C1758" s="405" t="s">
        <v>37</v>
      </c>
      <c r="D1758" s="405" t="s">
        <v>12567</v>
      </c>
      <c r="E1758" s="405" t="s">
        <v>12568</v>
      </c>
      <c r="F1758" s="405">
        <v>0</v>
      </c>
      <c r="G1758" s="405">
        <v>3</v>
      </c>
      <c r="H1758" s="405">
        <v>3</v>
      </c>
      <c r="I1758" s="405">
        <v>9</v>
      </c>
      <c r="J1758" s="405">
        <v>3</v>
      </c>
      <c r="K1758" s="405">
        <v>18</v>
      </c>
      <c r="L1758" s="405">
        <v>12</v>
      </c>
      <c r="M1758" s="405">
        <v>6</v>
      </c>
    </row>
    <row r="1759" spans="1:13">
      <c r="A1759" s="405" t="s">
        <v>12569</v>
      </c>
      <c r="B1759" s="405" t="s">
        <v>4113</v>
      </c>
      <c r="C1759" s="405" t="s">
        <v>37</v>
      </c>
      <c r="D1759" s="405" t="s">
        <v>12570</v>
      </c>
      <c r="E1759" s="405" t="s">
        <v>12571</v>
      </c>
      <c r="F1759" s="405">
        <v>0</v>
      </c>
      <c r="G1759" s="405">
        <v>0</v>
      </c>
      <c r="H1759" s="405">
        <v>0</v>
      </c>
      <c r="I1759" s="405">
        <v>0</v>
      </c>
      <c r="J1759" s="405">
        <v>0</v>
      </c>
      <c r="K1759" s="405">
        <v>0</v>
      </c>
      <c r="L1759" s="405">
        <v>0</v>
      </c>
      <c r="M1759" s="405">
        <v>0</v>
      </c>
    </row>
    <row r="1760" spans="1:13">
      <c r="A1760" s="405" t="s">
        <v>12572</v>
      </c>
      <c r="B1760" s="405" t="s">
        <v>8647</v>
      </c>
      <c r="C1760" s="405" t="s">
        <v>37</v>
      </c>
      <c r="D1760" s="405" t="s">
        <v>12573</v>
      </c>
      <c r="E1760" s="405" t="s">
        <v>12574</v>
      </c>
      <c r="F1760" s="405">
        <v>0</v>
      </c>
      <c r="G1760" s="405">
        <v>0</v>
      </c>
      <c r="H1760" s="405">
        <v>0</v>
      </c>
      <c r="I1760" s="405">
        <v>0</v>
      </c>
      <c r="J1760" s="405">
        <v>0</v>
      </c>
      <c r="K1760" s="405">
        <v>0</v>
      </c>
      <c r="L1760" s="405">
        <v>0</v>
      </c>
      <c r="M1760" s="405">
        <v>0</v>
      </c>
    </row>
    <row r="1761" spans="1:13">
      <c r="A1761" s="405" t="s">
        <v>12575</v>
      </c>
      <c r="B1761" s="405" t="s">
        <v>11289</v>
      </c>
      <c r="C1761" s="405" t="s">
        <v>37</v>
      </c>
      <c r="D1761" s="405" t="s">
        <v>12576</v>
      </c>
      <c r="F1761" s="405">
        <v>0</v>
      </c>
      <c r="G1761" s="405">
        <v>0</v>
      </c>
      <c r="H1761" s="405">
        <v>0</v>
      </c>
      <c r="I1761" s="405">
        <v>0</v>
      </c>
      <c r="J1761" s="405">
        <v>0</v>
      </c>
      <c r="K1761" s="405">
        <v>0</v>
      </c>
      <c r="L1761" s="405">
        <v>0</v>
      </c>
      <c r="M1761" s="405">
        <v>0</v>
      </c>
    </row>
    <row r="1762" spans="1:13">
      <c r="A1762" s="405" t="s">
        <v>12577</v>
      </c>
      <c r="B1762" s="405" t="s">
        <v>8664</v>
      </c>
      <c r="C1762" s="405" t="s">
        <v>37</v>
      </c>
      <c r="D1762" s="405" t="s">
        <v>12578</v>
      </c>
      <c r="E1762" s="405" t="s">
        <v>12579</v>
      </c>
      <c r="F1762" s="405">
        <v>0</v>
      </c>
      <c r="G1762" s="405">
        <v>0</v>
      </c>
      <c r="H1762" s="405">
        <v>0</v>
      </c>
      <c r="I1762" s="405">
        <v>0</v>
      </c>
      <c r="J1762" s="405">
        <v>0</v>
      </c>
      <c r="K1762" s="405">
        <v>0</v>
      </c>
      <c r="L1762" s="405">
        <v>0</v>
      </c>
      <c r="M1762" s="405">
        <v>0</v>
      </c>
    </row>
    <row r="1763" spans="1:13">
      <c r="A1763" s="405" t="s">
        <v>12580</v>
      </c>
      <c r="B1763" s="405" t="s">
        <v>3891</v>
      </c>
      <c r="C1763" s="405" t="s">
        <v>37</v>
      </c>
      <c r="D1763" s="405" t="s">
        <v>12581</v>
      </c>
      <c r="E1763" s="405" t="s">
        <v>12582</v>
      </c>
      <c r="F1763" s="405">
        <v>0</v>
      </c>
      <c r="G1763" s="405">
        <v>0</v>
      </c>
      <c r="H1763" s="405">
        <v>0</v>
      </c>
      <c r="I1763" s="405">
        <v>0</v>
      </c>
      <c r="J1763" s="405">
        <v>0</v>
      </c>
      <c r="K1763" s="405">
        <v>0</v>
      </c>
      <c r="L1763" s="405">
        <v>0</v>
      </c>
      <c r="M1763" s="405">
        <v>0</v>
      </c>
    </row>
    <row r="1764" spans="1:13">
      <c r="A1764" s="405" t="s">
        <v>12583</v>
      </c>
      <c r="B1764" s="405" t="s">
        <v>12584</v>
      </c>
      <c r="C1764" s="405" t="s">
        <v>37</v>
      </c>
      <c r="D1764" s="405" t="s">
        <v>12585</v>
      </c>
      <c r="F1764" s="405">
        <v>0</v>
      </c>
      <c r="G1764" s="405">
        <v>0</v>
      </c>
      <c r="H1764" s="405">
        <v>0</v>
      </c>
      <c r="I1764" s="405">
        <v>0</v>
      </c>
      <c r="J1764" s="405">
        <v>0</v>
      </c>
      <c r="K1764" s="405">
        <v>0</v>
      </c>
      <c r="L1764" s="405">
        <v>0</v>
      </c>
      <c r="M1764" s="405">
        <v>0</v>
      </c>
    </row>
    <row r="1765" spans="1:13">
      <c r="A1765" s="405" t="s">
        <v>12586</v>
      </c>
      <c r="B1765" s="405" t="s">
        <v>12587</v>
      </c>
      <c r="C1765" s="405" t="s">
        <v>37</v>
      </c>
      <c r="D1765" s="405" t="s">
        <v>12588</v>
      </c>
      <c r="F1765" s="405">
        <v>0</v>
      </c>
      <c r="G1765" s="405">
        <v>0</v>
      </c>
      <c r="H1765" s="405">
        <v>0</v>
      </c>
      <c r="I1765" s="405">
        <v>0</v>
      </c>
      <c r="J1765" s="405">
        <v>0</v>
      </c>
      <c r="K1765" s="405">
        <v>0</v>
      </c>
      <c r="L1765" s="405">
        <v>0</v>
      </c>
      <c r="M1765" s="405">
        <v>0</v>
      </c>
    </row>
    <row r="1766" spans="1:13">
      <c r="A1766" s="405" t="s">
        <v>12589</v>
      </c>
      <c r="B1766" s="405" t="s">
        <v>3891</v>
      </c>
      <c r="C1766" s="405" t="s">
        <v>37</v>
      </c>
      <c r="D1766" s="405" t="s">
        <v>12590</v>
      </c>
      <c r="E1766" s="405" t="s">
        <v>12591</v>
      </c>
      <c r="F1766" s="405">
        <v>1</v>
      </c>
      <c r="G1766" s="405">
        <v>4</v>
      </c>
      <c r="H1766" s="405">
        <v>10</v>
      </c>
      <c r="I1766" s="405">
        <v>6</v>
      </c>
      <c r="J1766" s="405">
        <v>1</v>
      </c>
      <c r="K1766" s="405">
        <v>22</v>
      </c>
      <c r="L1766" s="405">
        <v>16</v>
      </c>
      <c r="M1766" s="405">
        <v>6</v>
      </c>
    </row>
    <row r="1767" spans="1:13">
      <c r="A1767" s="405" t="s">
        <v>12592</v>
      </c>
      <c r="B1767" s="405" t="s">
        <v>12593</v>
      </c>
      <c r="C1767" s="405" t="s">
        <v>37</v>
      </c>
      <c r="D1767" s="405" t="s">
        <v>12594</v>
      </c>
      <c r="F1767" s="405">
        <v>0</v>
      </c>
      <c r="G1767" s="405">
        <v>2</v>
      </c>
      <c r="H1767" s="405">
        <v>0</v>
      </c>
      <c r="I1767" s="405">
        <v>3</v>
      </c>
      <c r="J1767" s="405">
        <v>3</v>
      </c>
      <c r="K1767" s="405">
        <v>8</v>
      </c>
      <c r="L1767" s="405">
        <v>6</v>
      </c>
      <c r="M1767" s="405">
        <v>2</v>
      </c>
    </row>
    <row r="1768" spans="1:13">
      <c r="A1768" s="405" t="s">
        <v>3784</v>
      </c>
      <c r="B1768" s="405" t="s">
        <v>8749</v>
      </c>
      <c r="C1768" s="405" t="s">
        <v>37</v>
      </c>
      <c r="D1768" s="405" t="s">
        <v>3785</v>
      </c>
      <c r="E1768" s="405" t="s">
        <v>3786</v>
      </c>
      <c r="F1768" s="405">
        <v>0</v>
      </c>
      <c r="G1768" s="405">
        <v>0</v>
      </c>
      <c r="H1768" s="405">
        <v>0</v>
      </c>
      <c r="I1768" s="405">
        <v>0</v>
      </c>
      <c r="J1768" s="405">
        <v>0</v>
      </c>
      <c r="K1768" s="405">
        <v>0</v>
      </c>
      <c r="L1768" s="405">
        <v>0</v>
      </c>
      <c r="M1768" s="405">
        <v>0</v>
      </c>
    </row>
    <row r="1769" spans="1:13">
      <c r="A1769" s="405" t="s">
        <v>12595</v>
      </c>
      <c r="B1769" s="405" t="s">
        <v>8664</v>
      </c>
      <c r="C1769" s="405" t="s">
        <v>37</v>
      </c>
      <c r="D1769" s="405" t="s">
        <v>12596</v>
      </c>
      <c r="E1769" s="405" t="s">
        <v>12597</v>
      </c>
      <c r="F1769" s="405">
        <v>0</v>
      </c>
      <c r="G1769" s="405">
        <v>0</v>
      </c>
      <c r="H1769" s="405">
        <v>0</v>
      </c>
      <c r="I1769" s="405">
        <v>0</v>
      </c>
      <c r="J1769" s="405">
        <v>0</v>
      </c>
      <c r="K1769" s="405">
        <v>0</v>
      </c>
      <c r="L1769" s="405">
        <v>0</v>
      </c>
      <c r="M1769" s="405">
        <v>0</v>
      </c>
    </row>
    <row r="1770" spans="1:13">
      <c r="A1770" s="405" t="s">
        <v>12598</v>
      </c>
      <c r="B1770" s="405" t="s">
        <v>8647</v>
      </c>
      <c r="C1770" s="405" t="s">
        <v>37</v>
      </c>
      <c r="D1770" s="405" t="s">
        <v>12599</v>
      </c>
      <c r="E1770" s="405" t="s">
        <v>12600</v>
      </c>
      <c r="F1770" s="405">
        <v>0</v>
      </c>
      <c r="G1770" s="405">
        <v>0</v>
      </c>
      <c r="H1770" s="405">
        <v>0</v>
      </c>
      <c r="I1770" s="405">
        <v>0</v>
      </c>
      <c r="J1770" s="405">
        <v>0</v>
      </c>
      <c r="K1770" s="405">
        <v>0</v>
      </c>
      <c r="L1770" s="405">
        <v>0</v>
      </c>
      <c r="M1770" s="405">
        <v>0</v>
      </c>
    </row>
    <row r="1771" spans="1:13">
      <c r="A1771" s="405" t="s">
        <v>2078</v>
      </c>
      <c r="B1771" s="405" t="s">
        <v>7123</v>
      </c>
      <c r="C1771" s="405" t="s">
        <v>37</v>
      </c>
      <c r="D1771" s="405" t="s">
        <v>2079</v>
      </c>
      <c r="E1771" s="405" t="s">
        <v>2080</v>
      </c>
      <c r="F1771" s="405">
        <v>0</v>
      </c>
      <c r="G1771" s="405">
        <v>6</v>
      </c>
      <c r="H1771" s="405">
        <v>2</v>
      </c>
      <c r="I1771" s="405">
        <v>31</v>
      </c>
      <c r="J1771" s="405">
        <v>4</v>
      </c>
      <c r="K1771" s="405">
        <v>43</v>
      </c>
      <c r="L1771" s="405">
        <v>31</v>
      </c>
      <c r="M1771" s="405">
        <v>12</v>
      </c>
    </row>
    <row r="1772" spans="1:13">
      <c r="A1772" s="405" t="s">
        <v>12601</v>
      </c>
      <c r="B1772" s="405" t="s">
        <v>12601</v>
      </c>
      <c r="C1772" s="405" t="s">
        <v>37</v>
      </c>
      <c r="D1772" s="405" t="s">
        <v>12602</v>
      </c>
      <c r="F1772" s="405">
        <v>0</v>
      </c>
      <c r="G1772" s="405">
        <v>0</v>
      </c>
      <c r="H1772" s="405">
        <v>0</v>
      </c>
      <c r="I1772" s="405">
        <v>0</v>
      </c>
      <c r="J1772" s="405">
        <v>0</v>
      </c>
      <c r="K1772" s="405">
        <v>0</v>
      </c>
      <c r="L1772" s="405">
        <v>0</v>
      </c>
      <c r="M1772" s="405">
        <v>0</v>
      </c>
    </row>
    <row r="1773" spans="1:13">
      <c r="A1773" s="405" t="s">
        <v>12603</v>
      </c>
      <c r="B1773" s="405" t="s">
        <v>12604</v>
      </c>
      <c r="C1773" s="405" t="s">
        <v>37</v>
      </c>
      <c r="D1773" s="405" t="s">
        <v>12605</v>
      </c>
      <c r="E1773" s="405" t="s">
        <v>12606</v>
      </c>
      <c r="F1773" s="405">
        <v>0</v>
      </c>
      <c r="G1773" s="405">
        <v>0</v>
      </c>
      <c r="H1773" s="405">
        <v>0</v>
      </c>
      <c r="I1773" s="405">
        <v>0</v>
      </c>
      <c r="J1773" s="405">
        <v>0</v>
      </c>
      <c r="K1773" s="405">
        <v>0</v>
      </c>
      <c r="L1773" s="405">
        <v>0</v>
      </c>
      <c r="M1773" s="405">
        <v>0</v>
      </c>
    </row>
    <row r="1774" spans="1:13">
      <c r="A1774" s="405" t="s">
        <v>12607</v>
      </c>
      <c r="B1774" s="405" t="s">
        <v>12608</v>
      </c>
      <c r="C1774" s="405" t="s">
        <v>37</v>
      </c>
      <c r="D1774" s="405" t="s">
        <v>12609</v>
      </c>
      <c r="E1774" s="405" t="s">
        <v>12610</v>
      </c>
      <c r="F1774" s="405">
        <v>0</v>
      </c>
      <c r="G1774" s="405">
        <v>0</v>
      </c>
      <c r="H1774" s="405">
        <v>0</v>
      </c>
      <c r="I1774" s="405">
        <v>0</v>
      </c>
      <c r="J1774" s="405">
        <v>0</v>
      </c>
      <c r="K1774" s="405">
        <v>0</v>
      </c>
      <c r="L1774" s="405">
        <v>0</v>
      </c>
      <c r="M1774" s="405">
        <v>0</v>
      </c>
    </row>
    <row r="1775" spans="1:13">
      <c r="A1775" s="405" t="s">
        <v>12611</v>
      </c>
      <c r="B1775" s="405" t="s">
        <v>9772</v>
      </c>
      <c r="C1775" s="405" t="s">
        <v>37</v>
      </c>
      <c r="D1775" s="405" t="s">
        <v>12612</v>
      </c>
      <c r="F1775" s="405">
        <v>0</v>
      </c>
      <c r="G1775" s="405">
        <v>0</v>
      </c>
      <c r="H1775" s="405">
        <v>0</v>
      </c>
      <c r="I1775" s="405">
        <v>0</v>
      </c>
      <c r="J1775" s="405">
        <v>0</v>
      </c>
      <c r="K1775" s="405">
        <v>0</v>
      </c>
      <c r="L1775" s="405">
        <v>0</v>
      </c>
      <c r="M1775" s="405">
        <v>0</v>
      </c>
    </row>
    <row r="1776" spans="1:13">
      <c r="A1776" s="405" t="s">
        <v>12613</v>
      </c>
      <c r="B1776" s="405" t="s">
        <v>12613</v>
      </c>
      <c r="C1776" s="405" t="s">
        <v>37</v>
      </c>
      <c r="D1776" s="405" t="s">
        <v>12614</v>
      </c>
      <c r="E1776" s="405" t="s">
        <v>12615</v>
      </c>
      <c r="F1776" s="405">
        <v>0</v>
      </c>
      <c r="G1776" s="405">
        <v>0</v>
      </c>
      <c r="H1776" s="405">
        <v>0</v>
      </c>
      <c r="I1776" s="405">
        <v>0</v>
      </c>
      <c r="J1776" s="405">
        <v>0</v>
      </c>
      <c r="K1776" s="405">
        <v>0</v>
      </c>
      <c r="L1776" s="405">
        <v>0</v>
      </c>
      <c r="M1776" s="405">
        <v>0</v>
      </c>
    </row>
    <row r="1777" spans="1:13">
      <c r="A1777" s="405" t="s">
        <v>12616</v>
      </c>
      <c r="B1777" s="405" t="s">
        <v>9273</v>
      </c>
      <c r="C1777" s="405" t="s">
        <v>37</v>
      </c>
      <c r="D1777" s="405" t="s">
        <v>12617</v>
      </c>
      <c r="F1777" s="405">
        <v>0</v>
      </c>
      <c r="G1777" s="405">
        <v>0</v>
      </c>
      <c r="H1777" s="405">
        <v>0</v>
      </c>
      <c r="I1777" s="405">
        <v>0</v>
      </c>
      <c r="J1777" s="405">
        <v>0</v>
      </c>
      <c r="K1777" s="405">
        <v>0</v>
      </c>
      <c r="L1777" s="405">
        <v>0</v>
      </c>
      <c r="M1777" s="405">
        <v>0</v>
      </c>
    </row>
    <row r="1778" spans="1:13">
      <c r="A1778" s="405" t="s">
        <v>12618</v>
      </c>
      <c r="B1778" s="405" t="s">
        <v>12619</v>
      </c>
      <c r="C1778" s="405" t="s">
        <v>37</v>
      </c>
      <c r="D1778" s="405" t="s">
        <v>12620</v>
      </c>
      <c r="F1778" s="405">
        <v>0</v>
      </c>
      <c r="G1778" s="405">
        <v>0</v>
      </c>
      <c r="H1778" s="405">
        <v>0</v>
      </c>
      <c r="I1778" s="405">
        <v>9</v>
      </c>
      <c r="J1778" s="405">
        <v>14</v>
      </c>
      <c r="K1778" s="405">
        <v>23</v>
      </c>
      <c r="L1778" s="405">
        <v>16</v>
      </c>
      <c r="M1778" s="405">
        <v>7</v>
      </c>
    </row>
    <row r="1779" spans="1:13">
      <c r="A1779" s="405" t="s">
        <v>12621</v>
      </c>
      <c r="B1779" s="405" t="s">
        <v>9273</v>
      </c>
      <c r="C1779" s="405" t="s">
        <v>37</v>
      </c>
      <c r="D1779" s="405" t="s">
        <v>12622</v>
      </c>
      <c r="F1779" s="405">
        <v>0</v>
      </c>
      <c r="G1779" s="405">
        <v>0</v>
      </c>
      <c r="H1779" s="405">
        <v>0</v>
      </c>
      <c r="I1779" s="405">
        <v>0</v>
      </c>
      <c r="J1779" s="405">
        <v>0</v>
      </c>
      <c r="K1779" s="405">
        <v>0</v>
      </c>
      <c r="L1779" s="405">
        <v>0</v>
      </c>
      <c r="M1779" s="405">
        <v>0</v>
      </c>
    </row>
    <row r="1780" spans="1:13">
      <c r="A1780" s="405" t="s">
        <v>12623</v>
      </c>
      <c r="B1780" s="405" t="s">
        <v>12624</v>
      </c>
      <c r="C1780" s="405" t="s">
        <v>37</v>
      </c>
      <c r="D1780" s="405" t="s">
        <v>12625</v>
      </c>
      <c r="F1780" s="405">
        <v>0</v>
      </c>
      <c r="G1780" s="405">
        <v>0</v>
      </c>
      <c r="H1780" s="405">
        <v>0</v>
      </c>
      <c r="I1780" s="405">
        <v>0</v>
      </c>
      <c r="J1780" s="405">
        <v>0</v>
      </c>
      <c r="K1780" s="405">
        <v>0</v>
      </c>
      <c r="L1780" s="405">
        <v>0</v>
      </c>
      <c r="M1780" s="405">
        <v>0</v>
      </c>
    </row>
    <row r="1781" spans="1:13">
      <c r="A1781" s="405" t="s">
        <v>12626</v>
      </c>
      <c r="B1781" s="405" t="s">
        <v>12627</v>
      </c>
      <c r="C1781" s="405" t="s">
        <v>37</v>
      </c>
      <c r="D1781" s="405" t="s">
        <v>12628</v>
      </c>
      <c r="F1781" s="405">
        <v>0</v>
      </c>
      <c r="G1781" s="405">
        <v>0</v>
      </c>
      <c r="H1781" s="405">
        <v>0</v>
      </c>
      <c r="I1781" s="405">
        <v>0</v>
      </c>
      <c r="J1781" s="405">
        <v>0</v>
      </c>
      <c r="K1781" s="405">
        <v>0</v>
      </c>
      <c r="L1781" s="405">
        <v>0</v>
      </c>
      <c r="M1781" s="405">
        <v>0</v>
      </c>
    </row>
    <row r="1782" spans="1:13">
      <c r="A1782" s="405" t="s">
        <v>12629</v>
      </c>
      <c r="B1782" s="405" t="s">
        <v>12630</v>
      </c>
      <c r="C1782" s="405" t="s">
        <v>37</v>
      </c>
      <c r="D1782" s="405" t="s">
        <v>12631</v>
      </c>
      <c r="F1782" s="405">
        <v>0</v>
      </c>
      <c r="G1782" s="405">
        <v>0</v>
      </c>
      <c r="H1782" s="405">
        <v>0</v>
      </c>
      <c r="I1782" s="405">
        <v>0</v>
      </c>
      <c r="J1782" s="405">
        <v>0</v>
      </c>
      <c r="K1782" s="405">
        <v>0</v>
      </c>
      <c r="L1782" s="405">
        <v>0</v>
      </c>
      <c r="M1782" s="405">
        <v>0</v>
      </c>
    </row>
    <row r="1783" spans="1:13">
      <c r="A1783" s="405" t="s">
        <v>12632</v>
      </c>
      <c r="B1783" s="405" t="s">
        <v>12633</v>
      </c>
      <c r="C1783" s="405" t="s">
        <v>37</v>
      </c>
      <c r="D1783" s="405" t="s">
        <v>12634</v>
      </c>
      <c r="F1783" s="405">
        <v>0</v>
      </c>
      <c r="G1783" s="405">
        <v>0</v>
      </c>
      <c r="H1783" s="405">
        <v>0</v>
      </c>
      <c r="I1783" s="405">
        <v>0</v>
      </c>
      <c r="J1783" s="405">
        <v>0</v>
      </c>
      <c r="K1783" s="405">
        <v>0</v>
      </c>
      <c r="L1783" s="405">
        <v>0</v>
      </c>
      <c r="M1783" s="405">
        <v>0</v>
      </c>
    </row>
    <row r="1784" spans="1:13">
      <c r="A1784" s="405" t="s">
        <v>12635</v>
      </c>
      <c r="B1784" s="405" t="s">
        <v>9273</v>
      </c>
      <c r="C1784" s="405" t="s">
        <v>37</v>
      </c>
      <c r="D1784" s="405" t="s">
        <v>12636</v>
      </c>
      <c r="F1784" s="405">
        <v>0</v>
      </c>
      <c r="G1784" s="405">
        <v>0</v>
      </c>
      <c r="H1784" s="405">
        <v>0</v>
      </c>
      <c r="I1784" s="405">
        <v>0</v>
      </c>
      <c r="J1784" s="405">
        <v>0</v>
      </c>
      <c r="K1784" s="405">
        <v>0</v>
      </c>
      <c r="L1784" s="405">
        <v>0</v>
      </c>
      <c r="M1784" s="405">
        <v>0</v>
      </c>
    </row>
    <row r="1785" spans="1:13">
      <c r="A1785" s="405" t="s">
        <v>8191</v>
      </c>
      <c r="B1785" s="405" t="s">
        <v>7136</v>
      </c>
      <c r="C1785" s="405" t="s">
        <v>37</v>
      </c>
      <c r="D1785" s="405" t="s">
        <v>8192</v>
      </c>
      <c r="E1785" s="405" t="s">
        <v>8193</v>
      </c>
      <c r="F1785" s="405">
        <v>0</v>
      </c>
      <c r="G1785" s="405">
        <v>0</v>
      </c>
      <c r="H1785" s="405">
        <v>0</v>
      </c>
      <c r="I1785" s="405">
        <v>0</v>
      </c>
      <c r="J1785" s="405">
        <v>0</v>
      </c>
      <c r="K1785" s="405">
        <v>0</v>
      </c>
      <c r="L1785" s="405">
        <v>0</v>
      </c>
      <c r="M1785" s="405">
        <v>0</v>
      </c>
    </row>
    <row r="1786" spans="1:13">
      <c r="A1786" s="405" t="s">
        <v>12637</v>
      </c>
      <c r="B1786" s="405" t="s">
        <v>10436</v>
      </c>
      <c r="C1786" s="405" t="s">
        <v>37</v>
      </c>
      <c r="D1786" s="405" t="s">
        <v>12638</v>
      </c>
      <c r="F1786" s="405">
        <v>0</v>
      </c>
      <c r="G1786" s="405">
        <v>0</v>
      </c>
      <c r="H1786" s="405">
        <v>0</v>
      </c>
      <c r="I1786" s="405">
        <v>0</v>
      </c>
      <c r="J1786" s="405">
        <v>0</v>
      </c>
      <c r="K1786" s="405">
        <v>0</v>
      </c>
      <c r="L1786" s="405">
        <v>0</v>
      </c>
      <c r="M1786" s="405">
        <v>0</v>
      </c>
    </row>
    <row r="1787" spans="1:13">
      <c r="A1787" s="405" t="s">
        <v>12639</v>
      </c>
      <c r="B1787" s="405" t="s">
        <v>12640</v>
      </c>
      <c r="C1787" s="405" t="s">
        <v>37</v>
      </c>
      <c r="D1787" s="405" t="s">
        <v>12641</v>
      </c>
      <c r="F1787" s="405">
        <v>1</v>
      </c>
      <c r="G1787" s="405">
        <v>0</v>
      </c>
      <c r="H1787" s="405">
        <v>0</v>
      </c>
      <c r="I1787" s="405">
        <v>0</v>
      </c>
      <c r="J1787" s="405">
        <v>0</v>
      </c>
      <c r="K1787" s="405">
        <v>1</v>
      </c>
      <c r="L1787" s="405">
        <v>1</v>
      </c>
      <c r="M1787" s="405">
        <v>0</v>
      </c>
    </row>
    <row r="1788" spans="1:13">
      <c r="A1788" s="405" t="s">
        <v>12642</v>
      </c>
      <c r="B1788" s="405" t="s">
        <v>12642</v>
      </c>
      <c r="C1788" s="405" t="s">
        <v>37</v>
      </c>
      <c r="D1788" s="405" t="s">
        <v>12643</v>
      </c>
      <c r="F1788" s="405">
        <v>0</v>
      </c>
      <c r="G1788" s="405">
        <v>0</v>
      </c>
      <c r="H1788" s="405">
        <v>0</v>
      </c>
      <c r="I1788" s="405">
        <v>0</v>
      </c>
      <c r="J1788" s="405">
        <v>0</v>
      </c>
      <c r="K1788" s="405">
        <v>0</v>
      </c>
      <c r="L1788" s="405">
        <v>0</v>
      </c>
      <c r="M1788" s="405">
        <v>0</v>
      </c>
    </row>
    <row r="1789" spans="1:13">
      <c r="A1789" s="405" t="s">
        <v>12644</v>
      </c>
      <c r="B1789" s="405" t="s">
        <v>8901</v>
      </c>
      <c r="C1789" s="405" t="s">
        <v>37</v>
      </c>
      <c r="D1789" s="405" t="s">
        <v>12645</v>
      </c>
      <c r="F1789" s="405">
        <v>0</v>
      </c>
      <c r="G1789" s="405">
        <v>0</v>
      </c>
      <c r="H1789" s="405">
        <v>0</v>
      </c>
      <c r="I1789" s="405">
        <v>0</v>
      </c>
      <c r="J1789" s="405">
        <v>0</v>
      </c>
      <c r="K1789" s="405">
        <v>0</v>
      </c>
      <c r="L1789" s="405">
        <v>0</v>
      </c>
      <c r="M1789" s="405">
        <v>0</v>
      </c>
    </row>
    <row r="1790" spans="1:13">
      <c r="A1790" s="405" t="s">
        <v>12646</v>
      </c>
      <c r="B1790" s="405" t="s">
        <v>8901</v>
      </c>
      <c r="C1790" s="405" t="s">
        <v>37</v>
      </c>
      <c r="D1790" s="405" t="s">
        <v>12647</v>
      </c>
      <c r="E1790" s="405" t="s">
        <v>12648</v>
      </c>
      <c r="F1790" s="405">
        <v>0</v>
      </c>
      <c r="G1790" s="405">
        <v>0</v>
      </c>
      <c r="H1790" s="405">
        <v>0</v>
      </c>
      <c r="I1790" s="405">
        <v>0</v>
      </c>
      <c r="J1790" s="405">
        <v>0</v>
      </c>
      <c r="K1790" s="405">
        <v>0</v>
      </c>
      <c r="L1790" s="405">
        <v>0</v>
      </c>
      <c r="M1790" s="405">
        <v>0</v>
      </c>
    </row>
    <row r="1791" spans="1:13">
      <c r="A1791" s="405" t="s">
        <v>12649</v>
      </c>
      <c r="B1791" s="405" t="s">
        <v>12650</v>
      </c>
      <c r="C1791" s="405" t="s">
        <v>37</v>
      </c>
      <c r="D1791" s="405" t="s">
        <v>12651</v>
      </c>
      <c r="F1791" s="405">
        <v>2</v>
      </c>
      <c r="G1791" s="405">
        <v>1</v>
      </c>
      <c r="H1791" s="405">
        <v>0</v>
      </c>
      <c r="I1791" s="405">
        <v>0</v>
      </c>
      <c r="J1791" s="405">
        <v>0</v>
      </c>
      <c r="K1791" s="405">
        <v>3</v>
      </c>
      <c r="L1791" s="405">
        <v>2</v>
      </c>
      <c r="M1791" s="405">
        <v>1</v>
      </c>
    </row>
    <row r="1792" spans="1:13">
      <c r="A1792" s="405" t="s">
        <v>12652</v>
      </c>
      <c r="B1792" s="405" t="s">
        <v>8901</v>
      </c>
      <c r="C1792" s="405" t="s">
        <v>37</v>
      </c>
      <c r="D1792" s="405" t="s">
        <v>12653</v>
      </c>
      <c r="E1792" s="405" t="s">
        <v>12654</v>
      </c>
      <c r="F1792" s="405">
        <v>0</v>
      </c>
      <c r="G1792" s="405">
        <v>0</v>
      </c>
      <c r="H1792" s="405">
        <v>0</v>
      </c>
      <c r="I1792" s="405">
        <v>0</v>
      </c>
      <c r="J1792" s="405">
        <v>0</v>
      </c>
      <c r="K1792" s="405">
        <v>0</v>
      </c>
      <c r="L1792" s="405">
        <v>0</v>
      </c>
      <c r="M1792" s="405">
        <v>0</v>
      </c>
    </row>
    <row r="1793" spans="1:13">
      <c r="A1793" s="405" t="s">
        <v>12655</v>
      </c>
      <c r="B1793" s="405" t="s">
        <v>8895</v>
      </c>
      <c r="C1793" s="405" t="s">
        <v>37</v>
      </c>
      <c r="D1793" s="405" t="s">
        <v>12656</v>
      </c>
      <c r="E1793" s="405" t="s">
        <v>12657</v>
      </c>
      <c r="F1793" s="405">
        <v>0</v>
      </c>
      <c r="G1793" s="405">
        <v>0</v>
      </c>
      <c r="H1793" s="405">
        <v>0</v>
      </c>
      <c r="I1793" s="405">
        <v>0</v>
      </c>
      <c r="J1793" s="405">
        <v>0</v>
      </c>
      <c r="K1793" s="405">
        <v>0</v>
      </c>
      <c r="L1793" s="405">
        <v>0</v>
      </c>
      <c r="M1793" s="405">
        <v>0</v>
      </c>
    </row>
    <row r="1794" spans="1:13">
      <c r="A1794" s="405" t="s">
        <v>12658</v>
      </c>
      <c r="B1794" s="405" t="s">
        <v>8901</v>
      </c>
      <c r="C1794" s="405" t="s">
        <v>37</v>
      </c>
      <c r="D1794" s="405" t="s">
        <v>12659</v>
      </c>
      <c r="E1794" s="405" t="s">
        <v>12660</v>
      </c>
      <c r="F1794" s="405">
        <v>0</v>
      </c>
      <c r="G1794" s="405">
        <v>0</v>
      </c>
      <c r="H1794" s="405">
        <v>0</v>
      </c>
      <c r="I1794" s="405">
        <v>0</v>
      </c>
      <c r="J1794" s="405">
        <v>0</v>
      </c>
      <c r="K1794" s="405">
        <v>0</v>
      </c>
      <c r="L1794" s="405">
        <v>0</v>
      </c>
      <c r="M1794" s="405">
        <v>0</v>
      </c>
    </row>
    <row r="1795" spans="1:13">
      <c r="A1795" s="405" t="s">
        <v>12661</v>
      </c>
      <c r="B1795" s="405" t="s">
        <v>12662</v>
      </c>
      <c r="C1795" s="405" t="s">
        <v>37</v>
      </c>
      <c r="D1795" s="405" t="s">
        <v>12663</v>
      </c>
      <c r="F1795" s="405">
        <v>0</v>
      </c>
      <c r="G1795" s="405">
        <v>0</v>
      </c>
      <c r="H1795" s="405">
        <v>0</v>
      </c>
      <c r="I1795" s="405">
        <v>0</v>
      </c>
      <c r="J1795" s="405">
        <v>0</v>
      </c>
      <c r="K1795" s="405">
        <v>0</v>
      </c>
      <c r="L1795" s="405">
        <v>0</v>
      </c>
      <c r="M1795" s="405">
        <v>0</v>
      </c>
    </row>
    <row r="1796" spans="1:13">
      <c r="A1796" s="405" t="s">
        <v>12664</v>
      </c>
      <c r="B1796" s="405" t="s">
        <v>8895</v>
      </c>
      <c r="C1796" s="405" t="s">
        <v>37</v>
      </c>
      <c r="D1796" s="405" t="s">
        <v>12665</v>
      </c>
      <c r="E1796" s="405" t="s">
        <v>12666</v>
      </c>
      <c r="F1796" s="405">
        <v>0</v>
      </c>
      <c r="G1796" s="405">
        <v>0</v>
      </c>
      <c r="H1796" s="405">
        <v>0</v>
      </c>
      <c r="I1796" s="405">
        <v>0</v>
      </c>
      <c r="J1796" s="405">
        <v>0</v>
      </c>
      <c r="K1796" s="405">
        <v>0</v>
      </c>
      <c r="L1796" s="405">
        <v>0</v>
      </c>
      <c r="M1796" s="405">
        <v>0</v>
      </c>
    </row>
    <row r="1797" spans="1:13">
      <c r="A1797" s="405" t="s">
        <v>12667</v>
      </c>
      <c r="B1797" s="405" t="s">
        <v>8901</v>
      </c>
      <c r="C1797" s="405" t="s">
        <v>37</v>
      </c>
      <c r="D1797" s="405" t="s">
        <v>12668</v>
      </c>
      <c r="E1797" s="405" t="s">
        <v>12669</v>
      </c>
      <c r="F1797" s="405">
        <v>0</v>
      </c>
      <c r="G1797" s="405">
        <v>0</v>
      </c>
      <c r="H1797" s="405">
        <v>0</v>
      </c>
      <c r="I1797" s="405">
        <v>0</v>
      </c>
      <c r="J1797" s="405">
        <v>0</v>
      </c>
      <c r="K1797" s="405">
        <v>0</v>
      </c>
      <c r="L1797" s="405">
        <v>0</v>
      </c>
      <c r="M1797" s="405">
        <v>0</v>
      </c>
    </row>
    <row r="1798" spans="1:13">
      <c r="A1798" s="405" t="s">
        <v>12670</v>
      </c>
      <c r="B1798" s="405" t="s">
        <v>12671</v>
      </c>
      <c r="C1798" s="405" t="s">
        <v>37</v>
      </c>
      <c r="D1798" s="405" t="s">
        <v>12672</v>
      </c>
      <c r="F1798" s="405">
        <v>0</v>
      </c>
      <c r="G1798" s="405">
        <v>0</v>
      </c>
      <c r="H1798" s="405">
        <v>7</v>
      </c>
      <c r="I1798" s="405">
        <v>2</v>
      </c>
      <c r="J1798" s="405">
        <v>4</v>
      </c>
      <c r="K1798" s="405">
        <v>13</v>
      </c>
      <c r="L1798" s="405">
        <v>11</v>
      </c>
      <c r="M1798" s="405">
        <v>2</v>
      </c>
    </row>
    <row r="1799" spans="1:13">
      <c r="A1799" s="405" t="s">
        <v>12673</v>
      </c>
      <c r="B1799" s="405" t="s">
        <v>12674</v>
      </c>
      <c r="C1799" s="405" t="s">
        <v>37</v>
      </c>
      <c r="D1799" s="405" t="s">
        <v>12675</v>
      </c>
      <c r="E1799" s="405" t="s">
        <v>12676</v>
      </c>
      <c r="F1799" s="405">
        <v>0</v>
      </c>
      <c r="G1799" s="405">
        <v>0</v>
      </c>
      <c r="H1799" s="405">
        <v>1</v>
      </c>
      <c r="I1799" s="405">
        <v>1</v>
      </c>
      <c r="J1799" s="405">
        <v>0</v>
      </c>
      <c r="K1799" s="405">
        <v>2</v>
      </c>
      <c r="L1799" s="405">
        <v>2</v>
      </c>
      <c r="M1799" s="405">
        <v>0</v>
      </c>
    </row>
    <row r="1800" spans="1:13">
      <c r="A1800" s="405" t="s">
        <v>12677</v>
      </c>
      <c r="B1800" s="405" t="s">
        <v>12678</v>
      </c>
      <c r="C1800" s="405" t="s">
        <v>37</v>
      </c>
      <c r="D1800" s="405" t="s">
        <v>12679</v>
      </c>
      <c r="F1800" s="405">
        <v>0</v>
      </c>
      <c r="G1800" s="405">
        <v>0</v>
      </c>
      <c r="H1800" s="405">
        <v>0</v>
      </c>
      <c r="I1800" s="405">
        <v>0</v>
      </c>
      <c r="J1800" s="405">
        <v>0</v>
      </c>
      <c r="K1800" s="405">
        <v>0</v>
      </c>
      <c r="L1800" s="405">
        <v>0</v>
      </c>
      <c r="M1800" s="405">
        <v>0</v>
      </c>
    </row>
    <row r="1801" spans="1:13">
      <c r="A1801" s="405" t="s">
        <v>12680</v>
      </c>
      <c r="B1801" s="405" t="s">
        <v>9238</v>
      </c>
      <c r="C1801" s="405" t="s">
        <v>37</v>
      </c>
      <c r="D1801" s="405" t="s">
        <v>12681</v>
      </c>
      <c r="F1801" s="405">
        <v>0</v>
      </c>
      <c r="G1801" s="405">
        <v>0</v>
      </c>
      <c r="H1801" s="405">
        <v>0</v>
      </c>
      <c r="I1801" s="405">
        <v>0</v>
      </c>
      <c r="J1801" s="405">
        <v>0</v>
      </c>
      <c r="K1801" s="405">
        <v>0</v>
      </c>
      <c r="L1801" s="405">
        <v>0</v>
      </c>
      <c r="M1801" s="405">
        <v>0</v>
      </c>
    </row>
    <row r="1802" spans="1:13">
      <c r="A1802" s="405" t="s">
        <v>12682</v>
      </c>
      <c r="B1802" s="405" t="s">
        <v>12683</v>
      </c>
      <c r="C1802" s="405" t="s">
        <v>37</v>
      </c>
      <c r="D1802" s="405" t="s">
        <v>12684</v>
      </c>
      <c r="F1802" s="405">
        <v>0</v>
      </c>
      <c r="G1802" s="405">
        <v>0</v>
      </c>
      <c r="H1802" s="405">
        <v>0</v>
      </c>
      <c r="I1802" s="405">
        <v>0</v>
      </c>
      <c r="J1802" s="405">
        <v>0</v>
      </c>
      <c r="K1802" s="405">
        <v>0</v>
      </c>
      <c r="L1802" s="405">
        <v>0</v>
      </c>
      <c r="M1802" s="405">
        <v>0</v>
      </c>
    </row>
    <row r="1803" spans="1:13">
      <c r="A1803" s="405" t="s">
        <v>12685</v>
      </c>
      <c r="B1803" s="405" t="s">
        <v>10331</v>
      </c>
      <c r="C1803" s="405" t="s">
        <v>37</v>
      </c>
      <c r="D1803" s="405" t="s">
        <v>12686</v>
      </c>
      <c r="F1803" s="405">
        <v>0</v>
      </c>
      <c r="G1803" s="405">
        <v>0</v>
      </c>
      <c r="H1803" s="405">
        <v>0</v>
      </c>
      <c r="I1803" s="405">
        <v>0</v>
      </c>
      <c r="J1803" s="405">
        <v>0</v>
      </c>
      <c r="K1803" s="405">
        <v>0</v>
      </c>
      <c r="L1803" s="405">
        <v>0</v>
      </c>
      <c r="M1803" s="405">
        <v>0</v>
      </c>
    </row>
    <row r="1804" spans="1:13">
      <c r="A1804" s="405" t="s">
        <v>12687</v>
      </c>
      <c r="B1804" s="405" t="s">
        <v>12674</v>
      </c>
      <c r="C1804" s="405" t="s">
        <v>37</v>
      </c>
      <c r="D1804" s="405" t="s">
        <v>12688</v>
      </c>
      <c r="F1804" s="405">
        <v>0</v>
      </c>
      <c r="G1804" s="405">
        <v>1</v>
      </c>
      <c r="H1804" s="405">
        <v>0</v>
      </c>
      <c r="I1804" s="405">
        <v>1</v>
      </c>
      <c r="J1804" s="405">
        <v>0</v>
      </c>
      <c r="K1804" s="405">
        <v>2</v>
      </c>
      <c r="L1804" s="405">
        <v>2</v>
      </c>
      <c r="M1804" s="405">
        <v>0</v>
      </c>
    </row>
    <row r="1805" spans="1:13">
      <c r="A1805" s="405" t="s">
        <v>12689</v>
      </c>
      <c r="B1805" s="405" t="s">
        <v>8901</v>
      </c>
      <c r="C1805" s="405" t="s">
        <v>37</v>
      </c>
      <c r="D1805" s="405" t="s">
        <v>12690</v>
      </c>
      <c r="E1805" s="405" t="s">
        <v>12691</v>
      </c>
      <c r="F1805" s="405">
        <v>0</v>
      </c>
      <c r="G1805" s="405">
        <v>0</v>
      </c>
      <c r="H1805" s="405">
        <v>0</v>
      </c>
      <c r="I1805" s="405">
        <v>0</v>
      </c>
      <c r="J1805" s="405">
        <v>0</v>
      </c>
      <c r="K1805" s="405">
        <v>0</v>
      </c>
      <c r="L1805" s="405">
        <v>0</v>
      </c>
      <c r="M1805" s="405">
        <v>0</v>
      </c>
    </row>
    <row r="1806" spans="1:13">
      <c r="A1806" s="405" t="s">
        <v>12692</v>
      </c>
      <c r="B1806" s="405" t="s">
        <v>8901</v>
      </c>
      <c r="C1806" s="405" t="s">
        <v>37</v>
      </c>
      <c r="D1806" s="405" t="s">
        <v>12693</v>
      </c>
      <c r="E1806" s="405" t="s">
        <v>12694</v>
      </c>
      <c r="F1806" s="405">
        <v>0</v>
      </c>
      <c r="G1806" s="405">
        <v>0</v>
      </c>
      <c r="H1806" s="405">
        <v>0</v>
      </c>
      <c r="I1806" s="405">
        <v>0</v>
      </c>
      <c r="J1806" s="405">
        <v>0</v>
      </c>
      <c r="K1806" s="405">
        <v>0</v>
      </c>
      <c r="L1806" s="405">
        <v>0</v>
      </c>
      <c r="M1806" s="405">
        <v>0</v>
      </c>
    </row>
    <row r="1807" spans="1:13">
      <c r="A1807" s="405" t="s">
        <v>12695</v>
      </c>
      <c r="B1807" s="405" t="s">
        <v>8895</v>
      </c>
      <c r="C1807" s="405" t="s">
        <v>37</v>
      </c>
      <c r="D1807" s="405" t="s">
        <v>12696</v>
      </c>
      <c r="E1807" s="405" t="s">
        <v>12697</v>
      </c>
      <c r="F1807" s="405">
        <v>0</v>
      </c>
      <c r="G1807" s="405">
        <v>0</v>
      </c>
      <c r="H1807" s="405">
        <v>0</v>
      </c>
      <c r="I1807" s="405">
        <v>0</v>
      </c>
      <c r="J1807" s="405">
        <v>0</v>
      </c>
      <c r="K1807" s="405">
        <v>0</v>
      </c>
      <c r="L1807" s="405">
        <v>0</v>
      </c>
      <c r="M1807" s="405">
        <v>0</v>
      </c>
    </row>
    <row r="1808" spans="1:13">
      <c r="A1808" s="405" t="s">
        <v>12698</v>
      </c>
      <c r="B1808" s="405" t="s">
        <v>12699</v>
      </c>
      <c r="C1808" s="405" t="s">
        <v>37</v>
      </c>
      <c r="D1808" s="405" t="s">
        <v>12700</v>
      </c>
      <c r="F1808" s="405">
        <v>0</v>
      </c>
      <c r="G1808" s="405">
        <v>0</v>
      </c>
      <c r="H1808" s="405">
        <v>0</v>
      </c>
      <c r="I1808" s="405">
        <v>0</v>
      </c>
      <c r="J1808" s="405">
        <v>0</v>
      </c>
      <c r="K1808" s="405">
        <v>0</v>
      </c>
      <c r="L1808" s="405">
        <v>0</v>
      </c>
      <c r="M1808" s="405">
        <v>0</v>
      </c>
    </row>
    <row r="1809" spans="1:13">
      <c r="A1809" s="405" t="s">
        <v>12701</v>
      </c>
      <c r="B1809" s="405" t="s">
        <v>8579</v>
      </c>
      <c r="C1809" s="405" t="s">
        <v>37</v>
      </c>
      <c r="D1809" s="405" t="s">
        <v>12702</v>
      </c>
      <c r="E1809" s="405" t="s">
        <v>12703</v>
      </c>
      <c r="F1809" s="405">
        <v>0</v>
      </c>
      <c r="G1809" s="405">
        <v>0</v>
      </c>
      <c r="H1809" s="405">
        <v>0</v>
      </c>
      <c r="I1809" s="405">
        <v>0</v>
      </c>
      <c r="J1809" s="405">
        <v>0</v>
      </c>
      <c r="K1809" s="405">
        <v>0</v>
      </c>
      <c r="L1809" s="405">
        <v>0</v>
      </c>
      <c r="M1809" s="405">
        <v>0</v>
      </c>
    </row>
    <row r="1810" spans="1:13">
      <c r="A1810" s="405" t="s">
        <v>12704</v>
      </c>
      <c r="B1810" s="405" t="s">
        <v>7451</v>
      </c>
      <c r="C1810" s="405" t="s">
        <v>37</v>
      </c>
      <c r="D1810" s="405" t="s">
        <v>2230</v>
      </c>
      <c r="E1810" s="405" t="s">
        <v>2231</v>
      </c>
      <c r="F1810" s="405">
        <v>0</v>
      </c>
      <c r="G1810" s="405">
        <v>0</v>
      </c>
      <c r="H1810" s="405">
        <v>0</v>
      </c>
      <c r="I1810" s="405">
        <v>0</v>
      </c>
      <c r="J1810" s="405">
        <v>0</v>
      </c>
      <c r="K1810" s="405">
        <v>0</v>
      </c>
      <c r="L1810" s="405">
        <v>0</v>
      </c>
      <c r="M1810" s="405">
        <v>0</v>
      </c>
    </row>
    <row r="1811" spans="1:13">
      <c r="A1811" s="405" t="s">
        <v>12705</v>
      </c>
      <c r="B1811" s="405" t="s">
        <v>8664</v>
      </c>
      <c r="C1811" s="405" t="s">
        <v>37</v>
      </c>
      <c r="D1811" s="405" t="s">
        <v>12706</v>
      </c>
      <c r="E1811" s="405" t="s">
        <v>12707</v>
      </c>
      <c r="F1811" s="405">
        <v>0</v>
      </c>
      <c r="G1811" s="405">
        <v>0</v>
      </c>
      <c r="H1811" s="405">
        <v>0</v>
      </c>
      <c r="I1811" s="405">
        <v>0</v>
      </c>
      <c r="J1811" s="405">
        <v>1</v>
      </c>
      <c r="K1811" s="405">
        <v>1</v>
      </c>
      <c r="L1811" s="405">
        <v>1</v>
      </c>
      <c r="M1811" s="405">
        <v>0</v>
      </c>
    </row>
    <row r="1812" spans="1:13">
      <c r="A1812" s="405" t="s">
        <v>12708</v>
      </c>
      <c r="B1812" s="405" t="s">
        <v>8664</v>
      </c>
      <c r="C1812" s="405" t="s">
        <v>37</v>
      </c>
      <c r="D1812" s="405" t="s">
        <v>12709</v>
      </c>
      <c r="F1812" s="405">
        <v>1</v>
      </c>
      <c r="G1812" s="405">
        <v>0</v>
      </c>
      <c r="H1812" s="405">
        <v>2</v>
      </c>
      <c r="I1812" s="405">
        <v>0</v>
      </c>
      <c r="J1812" s="405">
        <v>0</v>
      </c>
      <c r="K1812" s="405">
        <v>3</v>
      </c>
      <c r="L1812" s="405">
        <v>2</v>
      </c>
      <c r="M1812" s="405">
        <v>1</v>
      </c>
    </row>
    <row r="1813" spans="1:13">
      <c r="A1813" s="405" t="s">
        <v>5187</v>
      </c>
      <c r="B1813" s="405" t="s">
        <v>12710</v>
      </c>
      <c r="C1813" s="405" t="s">
        <v>37</v>
      </c>
      <c r="D1813" s="405" t="s">
        <v>5191</v>
      </c>
      <c r="E1813" s="405" t="s">
        <v>5192</v>
      </c>
      <c r="F1813" s="405">
        <v>0</v>
      </c>
      <c r="G1813" s="405">
        <v>1</v>
      </c>
      <c r="H1813" s="405">
        <v>0</v>
      </c>
      <c r="I1813" s="405">
        <v>0</v>
      </c>
      <c r="J1813" s="405">
        <v>0</v>
      </c>
      <c r="K1813" s="405">
        <v>1</v>
      </c>
      <c r="L1813" s="405">
        <v>1</v>
      </c>
      <c r="M1813" s="405">
        <v>0</v>
      </c>
    </row>
    <row r="1814" spans="1:13">
      <c r="A1814" s="405" t="s">
        <v>12711</v>
      </c>
      <c r="B1814" s="405" t="s">
        <v>12712</v>
      </c>
      <c r="C1814" s="405" t="s">
        <v>37</v>
      </c>
      <c r="D1814" s="405" t="s">
        <v>12713</v>
      </c>
      <c r="F1814" s="405">
        <v>0</v>
      </c>
      <c r="G1814" s="405">
        <v>0</v>
      </c>
      <c r="H1814" s="405">
        <v>0</v>
      </c>
      <c r="I1814" s="405">
        <v>0</v>
      </c>
      <c r="J1814" s="405">
        <v>0</v>
      </c>
      <c r="K1814" s="405">
        <v>0</v>
      </c>
      <c r="L1814" s="405">
        <v>0</v>
      </c>
      <c r="M1814" s="405">
        <v>0</v>
      </c>
    </row>
    <row r="1815" spans="1:13">
      <c r="A1815" s="405" t="s">
        <v>12714</v>
      </c>
      <c r="B1815" s="405" t="s">
        <v>12715</v>
      </c>
      <c r="C1815" s="405" t="s">
        <v>37</v>
      </c>
      <c r="D1815" s="405" t="s">
        <v>12716</v>
      </c>
      <c r="F1815" s="405">
        <v>0</v>
      </c>
      <c r="G1815" s="405">
        <v>0</v>
      </c>
      <c r="H1815" s="405">
        <v>0</v>
      </c>
      <c r="I1815" s="405">
        <v>0</v>
      </c>
      <c r="J1815" s="405">
        <v>0</v>
      </c>
      <c r="K1815" s="405">
        <v>0</v>
      </c>
      <c r="L1815" s="405">
        <v>0</v>
      </c>
      <c r="M1815" s="405">
        <v>0</v>
      </c>
    </row>
    <row r="1816" spans="1:13">
      <c r="A1816" s="405" t="s">
        <v>12717</v>
      </c>
      <c r="B1816" s="405" t="s">
        <v>9422</v>
      </c>
      <c r="C1816" s="405" t="s">
        <v>37</v>
      </c>
      <c r="D1816" s="405" t="s">
        <v>12718</v>
      </c>
      <c r="E1816" s="405" t="s">
        <v>12719</v>
      </c>
      <c r="F1816" s="405">
        <v>0</v>
      </c>
      <c r="G1816" s="405">
        <v>0</v>
      </c>
      <c r="H1816" s="405">
        <v>0</v>
      </c>
      <c r="I1816" s="405">
        <v>0</v>
      </c>
      <c r="J1816" s="405">
        <v>0</v>
      </c>
      <c r="K1816" s="405">
        <v>0</v>
      </c>
      <c r="L1816" s="405">
        <v>0</v>
      </c>
      <c r="M1816" s="405">
        <v>0</v>
      </c>
    </row>
    <row r="1817" spans="1:13">
      <c r="A1817" s="405" t="s">
        <v>12720</v>
      </c>
      <c r="B1817" s="405" t="s">
        <v>8637</v>
      </c>
      <c r="C1817" s="405" t="s">
        <v>37</v>
      </c>
      <c r="D1817" s="405" t="s">
        <v>12721</v>
      </c>
      <c r="E1817" s="405" t="s">
        <v>12722</v>
      </c>
      <c r="F1817" s="405">
        <v>0</v>
      </c>
      <c r="G1817" s="405">
        <v>0</v>
      </c>
      <c r="H1817" s="405">
        <v>0</v>
      </c>
      <c r="I1817" s="405">
        <v>0</v>
      </c>
      <c r="J1817" s="405">
        <v>0</v>
      </c>
      <c r="K1817" s="405">
        <v>0</v>
      </c>
      <c r="L1817" s="405">
        <v>0</v>
      </c>
      <c r="M1817" s="405">
        <v>0</v>
      </c>
    </row>
    <row r="1818" spans="1:13">
      <c r="A1818" s="405" t="s">
        <v>8198</v>
      </c>
      <c r="B1818" s="405" t="s">
        <v>8199</v>
      </c>
      <c r="C1818" s="405" t="s">
        <v>37</v>
      </c>
      <c r="D1818" s="405" t="s">
        <v>8200</v>
      </c>
      <c r="F1818" s="405">
        <v>0</v>
      </c>
      <c r="G1818" s="405">
        <v>2</v>
      </c>
      <c r="H1818" s="405">
        <v>8</v>
      </c>
      <c r="I1818" s="405">
        <v>6</v>
      </c>
      <c r="J1818" s="405">
        <v>1</v>
      </c>
      <c r="K1818" s="405">
        <v>17</v>
      </c>
      <c r="L1818" s="405">
        <v>11</v>
      </c>
      <c r="M1818" s="405">
        <v>6</v>
      </c>
    </row>
    <row r="1819" spans="1:13">
      <c r="A1819" s="405" t="s">
        <v>12723</v>
      </c>
      <c r="B1819" s="405" t="s">
        <v>12724</v>
      </c>
      <c r="C1819" s="405" t="s">
        <v>37</v>
      </c>
      <c r="D1819" s="405" t="s">
        <v>12725</v>
      </c>
      <c r="E1819" s="405" t="s">
        <v>12726</v>
      </c>
      <c r="F1819" s="405">
        <v>0</v>
      </c>
      <c r="G1819" s="405">
        <v>0</v>
      </c>
      <c r="H1819" s="405">
        <v>0</v>
      </c>
      <c r="I1819" s="405">
        <v>0</v>
      </c>
      <c r="J1819" s="405">
        <v>0</v>
      </c>
      <c r="K1819" s="405">
        <v>0</v>
      </c>
      <c r="L1819" s="405">
        <v>0</v>
      </c>
      <c r="M1819" s="405">
        <v>0</v>
      </c>
    </row>
    <row r="1820" spans="1:13">
      <c r="A1820" s="405" t="s">
        <v>12727</v>
      </c>
      <c r="B1820" s="405" t="s">
        <v>12728</v>
      </c>
      <c r="C1820" s="405" t="s">
        <v>37</v>
      </c>
      <c r="D1820" s="405" t="s">
        <v>12729</v>
      </c>
      <c r="E1820" s="405" t="s">
        <v>12730</v>
      </c>
      <c r="F1820" s="405">
        <v>0</v>
      </c>
      <c r="G1820" s="405">
        <v>0</v>
      </c>
      <c r="H1820" s="405">
        <v>0</v>
      </c>
      <c r="I1820" s="405">
        <v>0</v>
      </c>
      <c r="J1820" s="405">
        <v>0</v>
      </c>
      <c r="K1820" s="405">
        <v>0</v>
      </c>
      <c r="L1820" s="405">
        <v>0</v>
      </c>
      <c r="M1820" s="405">
        <v>0</v>
      </c>
    </row>
    <row r="1821" spans="1:13">
      <c r="A1821" s="405" t="s">
        <v>12731</v>
      </c>
      <c r="B1821" s="405" t="s">
        <v>11415</v>
      </c>
      <c r="C1821" s="405" t="s">
        <v>37</v>
      </c>
      <c r="D1821" s="405" t="s">
        <v>12732</v>
      </c>
      <c r="F1821" s="405">
        <v>0</v>
      </c>
      <c r="G1821" s="405">
        <v>0</v>
      </c>
      <c r="H1821" s="405">
        <v>0</v>
      </c>
      <c r="I1821" s="405">
        <v>0</v>
      </c>
      <c r="J1821" s="405">
        <v>0</v>
      </c>
      <c r="K1821" s="405">
        <v>0</v>
      </c>
      <c r="L1821" s="405">
        <v>0</v>
      </c>
      <c r="M1821" s="405">
        <v>0</v>
      </c>
    </row>
    <row r="1822" spans="1:13">
      <c r="A1822" s="405" t="s">
        <v>12733</v>
      </c>
      <c r="B1822" s="405" t="s">
        <v>12734</v>
      </c>
      <c r="C1822" s="405" t="s">
        <v>37</v>
      </c>
      <c r="D1822" s="405" t="s">
        <v>12735</v>
      </c>
      <c r="F1822" s="405">
        <v>0</v>
      </c>
      <c r="G1822" s="405">
        <v>0</v>
      </c>
      <c r="H1822" s="405">
        <v>2</v>
      </c>
      <c r="I1822" s="405">
        <v>4</v>
      </c>
      <c r="J1822" s="405">
        <v>0</v>
      </c>
      <c r="K1822" s="405">
        <v>6</v>
      </c>
      <c r="L1822" s="405">
        <v>6</v>
      </c>
      <c r="M1822" s="405">
        <v>0</v>
      </c>
    </row>
    <row r="1823" spans="1:13">
      <c r="A1823" s="405" t="s">
        <v>12736</v>
      </c>
      <c r="B1823" s="405" t="s">
        <v>8901</v>
      </c>
      <c r="C1823" s="405" t="s">
        <v>37</v>
      </c>
      <c r="D1823" s="405" t="s">
        <v>12737</v>
      </c>
      <c r="E1823" s="405" t="s">
        <v>12738</v>
      </c>
      <c r="F1823" s="405">
        <v>0</v>
      </c>
      <c r="G1823" s="405">
        <v>0</v>
      </c>
      <c r="H1823" s="405">
        <v>0</v>
      </c>
      <c r="I1823" s="405">
        <v>0</v>
      </c>
      <c r="J1823" s="405">
        <v>0</v>
      </c>
      <c r="K1823" s="405">
        <v>0</v>
      </c>
      <c r="L1823" s="405">
        <v>0</v>
      </c>
      <c r="M1823" s="405">
        <v>0</v>
      </c>
    </row>
    <row r="1824" spans="1:13">
      <c r="A1824" s="405" t="s">
        <v>12739</v>
      </c>
      <c r="B1824" s="405" t="s">
        <v>8647</v>
      </c>
      <c r="C1824" s="405" t="s">
        <v>37</v>
      </c>
      <c r="D1824" s="405" t="s">
        <v>12740</v>
      </c>
      <c r="E1824" s="405" t="s">
        <v>12741</v>
      </c>
      <c r="F1824" s="405">
        <v>0</v>
      </c>
      <c r="G1824" s="405">
        <v>0</v>
      </c>
      <c r="H1824" s="405">
        <v>0</v>
      </c>
      <c r="I1824" s="405">
        <v>0</v>
      </c>
      <c r="J1824" s="405">
        <v>0</v>
      </c>
      <c r="K1824" s="405">
        <v>0</v>
      </c>
      <c r="L1824" s="405">
        <v>0</v>
      </c>
      <c r="M1824" s="405">
        <v>0</v>
      </c>
    </row>
    <row r="1825" spans="1:13">
      <c r="A1825" s="405" t="s">
        <v>12742</v>
      </c>
      <c r="B1825" s="405" t="s">
        <v>128</v>
      </c>
      <c r="C1825" s="405" t="s">
        <v>37</v>
      </c>
      <c r="D1825" s="405" t="s">
        <v>12743</v>
      </c>
      <c r="E1825" s="405" t="s">
        <v>12744</v>
      </c>
      <c r="F1825" s="405">
        <v>0</v>
      </c>
      <c r="G1825" s="405">
        <v>0</v>
      </c>
      <c r="H1825" s="405">
        <v>6</v>
      </c>
      <c r="I1825" s="405">
        <v>4</v>
      </c>
      <c r="J1825" s="405">
        <v>0</v>
      </c>
      <c r="K1825" s="405">
        <v>10</v>
      </c>
      <c r="L1825" s="405">
        <v>9</v>
      </c>
      <c r="M1825" s="405">
        <v>1</v>
      </c>
    </row>
    <row r="1826" spans="1:13">
      <c r="A1826" s="405" t="s">
        <v>12745</v>
      </c>
      <c r="B1826" s="405" t="s">
        <v>12746</v>
      </c>
      <c r="C1826" s="405" t="s">
        <v>37</v>
      </c>
      <c r="D1826" s="405" t="s">
        <v>12747</v>
      </c>
      <c r="F1826" s="405">
        <v>0</v>
      </c>
      <c r="G1826" s="405">
        <v>0</v>
      </c>
      <c r="H1826" s="405">
        <v>0</v>
      </c>
      <c r="I1826" s="405">
        <v>0</v>
      </c>
      <c r="J1826" s="405">
        <v>0</v>
      </c>
      <c r="K1826" s="405">
        <v>0</v>
      </c>
      <c r="L1826" s="405">
        <v>0</v>
      </c>
      <c r="M1826" s="405">
        <v>0</v>
      </c>
    </row>
    <row r="1827" spans="1:13">
      <c r="A1827" s="405" t="s">
        <v>12748</v>
      </c>
      <c r="B1827" s="405" t="s">
        <v>12749</v>
      </c>
      <c r="C1827" s="405" t="s">
        <v>37</v>
      </c>
      <c r="D1827" s="405" t="s">
        <v>12750</v>
      </c>
      <c r="E1827" s="405" t="s">
        <v>12751</v>
      </c>
      <c r="F1827" s="405">
        <v>0</v>
      </c>
      <c r="G1827" s="405">
        <v>0</v>
      </c>
      <c r="H1827" s="405">
        <v>0</v>
      </c>
      <c r="I1827" s="405">
        <v>0</v>
      </c>
      <c r="J1827" s="405">
        <v>0</v>
      </c>
      <c r="K1827" s="405">
        <v>0</v>
      </c>
      <c r="L1827" s="405">
        <v>0</v>
      </c>
      <c r="M1827" s="405">
        <v>0</v>
      </c>
    </row>
    <row r="1828" spans="1:13">
      <c r="A1828" s="405" t="s">
        <v>12752</v>
      </c>
      <c r="B1828" s="405" t="s">
        <v>8664</v>
      </c>
      <c r="C1828" s="405" t="s">
        <v>37</v>
      </c>
      <c r="D1828" s="405" t="s">
        <v>12753</v>
      </c>
      <c r="F1828" s="405">
        <v>0</v>
      </c>
      <c r="G1828" s="405">
        <v>0</v>
      </c>
      <c r="H1828" s="405">
        <v>0</v>
      </c>
      <c r="I1828" s="405">
        <v>0</v>
      </c>
      <c r="J1828" s="405">
        <v>0</v>
      </c>
      <c r="K1828" s="405">
        <v>0</v>
      </c>
      <c r="L1828" s="405">
        <v>0</v>
      </c>
      <c r="M1828" s="405">
        <v>0</v>
      </c>
    </row>
    <row r="1829" spans="1:13">
      <c r="A1829" s="405" t="s">
        <v>12754</v>
      </c>
      <c r="B1829" s="405" t="s">
        <v>8647</v>
      </c>
      <c r="C1829" s="405" t="s">
        <v>37</v>
      </c>
      <c r="D1829" s="405" t="s">
        <v>12755</v>
      </c>
      <c r="F1829" s="405">
        <v>0</v>
      </c>
      <c r="G1829" s="405">
        <v>0</v>
      </c>
      <c r="H1829" s="405">
        <v>0</v>
      </c>
      <c r="I1829" s="405">
        <v>0</v>
      </c>
      <c r="J1829" s="405">
        <v>0</v>
      </c>
      <c r="K1829" s="405">
        <v>0</v>
      </c>
      <c r="L1829" s="405">
        <v>0</v>
      </c>
      <c r="M1829" s="405">
        <v>0</v>
      </c>
    </row>
    <row r="1830" spans="1:13">
      <c r="A1830" s="405" t="s">
        <v>12756</v>
      </c>
      <c r="B1830" s="405" t="s">
        <v>8647</v>
      </c>
      <c r="C1830" s="405" t="s">
        <v>37</v>
      </c>
      <c r="D1830" s="405" t="s">
        <v>12757</v>
      </c>
      <c r="E1830" s="405" t="s">
        <v>12758</v>
      </c>
      <c r="F1830" s="405">
        <v>0</v>
      </c>
      <c r="G1830" s="405">
        <v>0</v>
      </c>
      <c r="H1830" s="405">
        <v>0</v>
      </c>
      <c r="I1830" s="405">
        <v>0</v>
      </c>
      <c r="J1830" s="405">
        <v>0</v>
      </c>
      <c r="K1830" s="405">
        <v>0</v>
      </c>
      <c r="L1830" s="405">
        <v>0</v>
      </c>
      <c r="M1830" s="405">
        <v>0</v>
      </c>
    </row>
    <row r="1831" spans="1:13">
      <c r="A1831" s="405" t="s">
        <v>12759</v>
      </c>
      <c r="B1831" s="405" t="s">
        <v>8647</v>
      </c>
      <c r="C1831" s="405" t="s">
        <v>37</v>
      </c>
      <c r="D1831" s="405" t="s">
        <v>12760</v>
      </c>
      <c r="F1831" s="405">
        <v>0</v>
      </c>
      <c r="G1831" s="405">
        <v>0</v>
      </c>
      <c r="H1831" s="405">
        <v>0</v>
      </c>
      <c r="I1831" s="405">
        <v>0</v>
      </c>
      <c r="J1831" s="405">
        <v>0</v>
      </c>
      <c r="K1831" s="405">
        <v>0</v>
      </c>
      <c r="L1831" s="405">
        <v>0</v>
      </c>
      <c r="M1831" s="405">
        <v>0</v>
      </c>
    </row>
    <row r="1832" spans="1:13">
      <c r="A1832" s="405" t="s">
        <v>12761</v>
      </c>
      <c r="B1832" s="405" t="s">
        <v>8647</v>
      </c>
      <c r="C1832" s="405" t="s">
        <v>37</v>
      </c>
      <c r="D1832" s="405" t="s">
        <v>12762</v>
      </c>
      <c r="E1832" s="405" t="s">
        <v>12763</v>
      </c>
      <c r="F1832" s="405">
        <v>0</v>
      </c>
      <c r="G1832" s="405">
        <v>0</v>
      </c>
      <c r="H1832" s="405">
        <v>0</v>
      </c>
      <c r="I1832" s="405">
        <v>0</v>
      </c>
      <c r="J1832" s="405">
        <v>0</v>
      </c>
      <c r="K1832" s="405">
        <v>0</v>
      </c>
      <c r="L1832" s="405">
        <v>0</v>
      </c>
      <c r="M1832" s="405">
        <v>0</v>
      </c>
    </row>
    <row r="1833" spans="1:13">
      <c r="A1833" s="405" t="s">
        <v>12764</v>
      </c>
      <c r="B1833" s="405" t="s">
        <v>8647</v>
      </c>
      <c r="C1833" s="405" t="s">
        <v>37</v>
      </c>
      <c r="D1833" s="405" t="s">
        <v>12765</v>
      </c>
      <c r="F1833" s="405">
        <v>0</v>
      </c>
      <c r="G1833" s="405">
        <v>0</v>
      </c>
      <c r="H1833" s="405">
        <v>0</v>
      </c>
      <c r="I1833" s="405">
        <v>0</v>
      </c>
      <c r="J1833" s="405">
        <v>0</v>
      </c>
      <c r="K1833" s="405">
        <v>0</v>
      </c>
      <c r="L1833" s="405">
        <v>0</v>
      </c>
      <c r="M1833" s="405">
        <v>0</v>
      </c>
    </row>
    <row r="1834" spans="1:13">
      <c r="A1834" s="405" t="s">
        <v>12766</v>
      </c>
      <c r="B1834" s="405" t="s">
        <v>8647</v>
      </c>
      <c r="C1834" s="405" t="s">
        <v>37</v>
      </c>
      <c r="D1834" s="405" t="s">
        <v>12767</v>
      </c>
      <c r="F1834" s="405">
        <v>0</v>
      </c>
      <c r="G1834" s="405">
        <v>0</v>
      </c>
      <c r="H1834" s="405">
        <v>0</v>
      </c>
      <c r="I1834" s="405">
        <v>0</v>
      </c>
      <c r="J1834" s="405">
        <v>0</v>
      </c>
      <c r="K1834" s="405">
        <v>0</v>
      </c>
      <c r="L1834" s="405">
        <v>0</v>
      </c>
      <c r="M1834" s="405">
        <v>0</v>
      </c>
    </row>
    <row r="1835" spans="1:13">
      <c r="A1835" s="405" t="s">
        <v>12768</v>
      </c>
      <c r="B1835" s="405" t="s">
        <v>12769</v>
      </c>
      <c r="C1835" s="405" t="s">
        <v>37</v>
      </c>
      <c r="D1835" s="405" t="s">
        <v>12770</v>
      </c>
      <c r="F1835" s="405">
        <v>0</v>
      </c>
      <c r="G1835" s="405">
        <v>0</v>
      </c>
      <c r="H1835" s="405">
        <v>0</v>
      </c>
      <c r="I1835" s="405">
        <v>0</v>
      </c>
      <c r="J1835" s="405">
        <v>0</v>
      </c>
      <c r="K1835" s="405">
        <v>0</v>
      </c>
      <c r="L1835" s="405">
        <v>0</v>
      </c>
      <c r="M1835" s="405">
        <v>0</v>
      </c>
    </row>
    <row r="1836" spans="1:13">
      <c r="A1836" s="405" t="s">
        <v>12771</v>
      </c>
      <c r="B1836" s="405" t="s">
        <v>9724</v>
      </c>
      <c r="C1836" s="405" t="s">
        <v>37</v>
      </c>
      <c r="D1836" s="405" t="s">
        <v>12772</v>
      </c>
      <c r="E1836" s="405" t="s">
        <v>12773</v>
      </c>
      <c r="F1836" s="405">
        <v>0</v>
      </c>
      <c r="G1836" s="405">
        <v>0</v>
      </c>
      <c r="H1836" s="405">
        <v>0</v>
      </c>
      <c r="I1836" s="405">
        <v>0</v>
      </c>
      <c r="J1836" s="405">
        <v>0</v>
      </c>
      <c r="K1836" s="405">
        <v>0</v>
      </c>
      <c r="L1836" s="405">
        <v>0</v>
      </c>
      <c r="M1836" s="405">
        <v>0</v>
      </c>
    </row>
    <row r="1837" spans="1:13">
      <c r="A1837" s="405" t="s">
        <v>12774</v>
      </c>
      <c r="B1837" s="405" t="s">
        <v>8670</v>
      </c>
      <c r="C1837" s="405" t="s">
        <v>37</v>
      </c>
      <c r="D1837" s="405" t="s">
        <v>12775</v>
      </c>
      <c r="F1837" s="405">
        <v>0</v>
      </c>
      <c r="G1837" s="405">
        <v>0</v>
      </c>
      <c r="H1837" s="405">
        <v>0</v>
      </c>
      <c r="I1837" s="405">
        <v>0</v>
      </c>
      <c r="J1837" s="405">
        <v>0</v>
      </c>
      <c r="K1837" s="405">
        <v>0</v>
      </c>
      <c r="L1837" s="405">
        <v>0</v>
      </c>
      <c r="M1837" s="405">
        <v>0</v>
      </c>
    </row>
    <row r="1838" spans="1:13">
      <c r="A1838" s="405" t="s">
        <v>12776</v>
      </c>
      <c r="B1838" s="405" t="s">
        <v>128</v>
      </c>
      <c r="C1838" s="405" t="s">
        <v>37</v>
      </c>
      <c r="D1838" s="405" t="s">
        <v>12777</v>
      </c>
      <c r="E1838" s="405" t="s">
        <v>12778</v>
      </c>
      <c r="F1838" s="405">
        <v>1</v>
      </c>
      <c r="G1838" s="405">
        <v>0</v>
      </c>
      <c r="H1838" s="405">
        <v>0</v>
      </c>
      <c r="I1838" s="405">
        <v>1</v>
      </c>
      <c r="J1838" s="405">
        <v>0</v>
      </c>
      <c r="K1838" s="405">
        <v>2</v>
      </c>
      <c r="L1838" s="405">
        <v>2</v>
      </c>
      <c r="M1838" s="405">
        <v>0</v>
      </c>
    </row>
    <row r="1839" spans="1:13">
      <c r="A1839" s="405" t="s">
        <v>12779</v>
      </c>
      <c r="B1839" s="405" t="s">
        <v>128</v>
      </c>
      <c r="C1839" s="405" t="s">
        <v>37</v>
      </c>
      <c r="D1839" s="405" t="s">
        <v>12780</v>
      </c>
      <c r="E1839" s="405" t="s">
        <v>12781</v>
      </c>
      <c r="F1839" s="405">
        <v>0</v>
      </c>
      <c r="G1839" s="405">
        <v>0</v>
      </c>
      <c r="H1839" s="405">
        <v>0</v>
      </c>
      <c r="I1839" s="405">
        <v>0</v>
      </c>
      <c r="J1839" s="405">
        <v>0</v>
      </c>
      <c r="K1839" s="405">
        <v>0</v>
      </c>
      <c r="L1839" s="405">
        <v>0</v>
      </c>
      <c r="M1839" s="405">
        <v>0</v>
      </c>
    </row>
    <row r="1840" spans="1:13">
      <c r="A1840" s="405" t="s">
        <v>12782</v>
      </c>
      <c r="B1840" s="405" t="s">
        <v>12782</v>
      </c>
      <c r="C1840" s="405" t="s">
        <v>37</v>
      </c>
      <c r="D1840" s="405" t="s">
        <v>12783</v>
      </c>
      <c r="E1840" s="405" t="s">
        <v>12784</v>
      </c>
      <c r="F1840" s="405">
        <v>0</v>
      </c>
      <c r="G1840" s="405">
        <v>0</v>
      </c>
      <c r="H1840" s="405">
        <v>0</v>
      </c>
      <c r="I1840" s="405">
        <v>0</v>
      </c>
      <c r="J1840" s="405">
        <v>0</v>
      </c>
      <c r="K1840" s="405">
        <v>0</v>
      </c>
      <c r="L1840" s="405">
        <v>0</v>
      </c>
      <c r="M1840" s="405">
        <v>0</v>
      </c>
    </row>
    <row r="1841" spans="1:13">
      <c r="A1841" s="405" t="s">
        <v>8211</v>
      </c>
      <c r="B1841" s="405" t="s">
        <v>3968</v>
      </c>
      <c r="C1841" s="405" t="s">
        <v>37</v>
      </c>
      <c r="D1841" s="405" t="s">
        <v>8213</v>
      </c>
      <c r="F1841" s="405">
        <v>0</v>
      </c>
      <c r="G1841" s="405">
        <v>0</v>
      </c>
      <c r="H1841" s="405">
        <v>0</v>
      </c>
      <c r="I1841" s="405">
        <v>0</v>
      </c>
      <c r="J1841" s="405">
        <v>0</v>
      </c>
      <c r="K1841" s="405">
        <v>0</v>
      </c>
      <c r="L1841" s="405">
        <v>0</v>
      </c>
      <c r="M1841" s="405">
        <v>0</v>
      </c>
    </row>
    <row r="1842" spans="1:13">
      <c r="A1842" s="405" t="s">
        <v>12785</v>
      </c>
      <c r="B1842" s="405" t="s">
        <v>8679</v>
      </c>
      <c r="C1842" s="405" t="s">
        <v>37</v>
      </c>
      <c r="D1842" s="405" t="s">
        <v>12786</v>
      </c>
      <c r="E1842" s="405" t="s">
        <v>12787</v>
      </c>
      <c r="F1842" s="405">
        <v>0</v>
      </c>
      <c r="G1842" s="405">
        <v>0</v>
      </c>
      <c r="H1842" s="405">
        <v>0</v>
      </c>
      <c r="I1842" s="405">
        <v>0</v>
      </c>
      <c r="J1842" s="405">
        <v>0</v>
      </c>
      <c r="K1842" s="405">
        <v>0</v>
      </c>
      <c r="L1842" s="405">
        <v>0</v>
      </c>
      <c r="M1842" s="405">
        <v>0</v>
      </c>
    </row>
    <row r="1843" spans="1:13">
      <c r="A1843" s="405" t="s">
        <v>12788</v>
      </c>
      <c r="B1843" s="405" t="s">
        <v>12789</v>
      </c>
      <c r="C1843" s="405" t="s">
        <v>37</v>
      </c>
      <c r="D1843" s="405" t="s">
        <v>12790</v>
      </c>
      <c r="E1843" s="405" t="s">
        <v>12791</v>
      </c>
      <c r="F1843" s="405">
        <v>3</v>
      </c>
      <c r="G1843" s="405">
        <v>34</v>
      </c>
      <c r="H1843" s="405">
        <v>41</v>
      </c>
      <c r="I1843" s="405">
        <v>18</v>
      </c>
      <c r="J1843" s="405">
        <v>33</v>
      </c>
      <c r="K1843" s="405">
        <v>129</v>
      </c>
      <c r="L1843" s="405">
        <v>97</v>
      </c>
      <c r="M1843" s="405">
        <v>32</v>
      </c>
    </row>
    <row r="1844" spans="1:13">
      <c r="A1844" s="405" t="s">
        <v>12792</v>
      </c>
      <c r="B1844" s="405" t="s">
        <v>8631</v>
      </c>
      <c r="C1844" s="405" t="s">
        <v>37</v>
      </c>
      <c r="D1844" s="405" t="s">
        <v>3380</v>
      </c>
      <c r="F1844" s="405">
        <v>3</v>
      </c>
      <c r="G1844" s="405">
        <v>1</v>
      </c>
      <c r="H1844" s="405">
        <v>0</v>
      </c>
      <c r="I1844" s="405">
        <v>0</v>
      </c>
      <c r="J1844" s="405">
        <v>0</v>
      </c>
      <c r="K1844" s="405">
        <v>4</v>
      </c>
      <c r="L1844" s="405">
        <v>1</v>
      </c>
      <c r="M1844" s="405">
        <v>3</v>
      </c>
    </row>
    <row r="1845" spans="1:13">
      <c r="A1845" s="405" t="s">
        <v>12793</v>
      </c>
      <c r="B1845" s="405" t="s">
        <v>12794</v>
      </c>
      <c r="C1845" s="405" t="s">
        <v>37</v>
      </c>
      <c r="D1845" s="405" t="s">
        <v>12795</v>
      </c>
      <c r="E1845" s="405" t="s">
        <v>12796</v>
      </c>
      <c r="F1845" s="405">
        <v>0</v>
      </c>
      <c r="G1845" s="405">
        <v>0</v>
      </c>
      <c r="H1845" s="405">
        <v>0</v>
      </c>
      <c r="I1845" s="405">
        <v>0</v>
      </c>
      <c r="J1845" s="405">
        <v>0</v>
      </c>
      <c r="K1845" s="405">
        <v>0</v>
      </c>
      <c r="L1845" s="405">
        <v>0</v>
      </c>
      <c r="M1845" s="405">
        <v>0</v>
      </c>
    </row>
    <row r="1846" spans="1:13">
      <c r="A1846" s="405" t="s">
        <v>12797</v>
      </c>
      <c r="B1846" s="405" t="s">
        <v>8631</v>
      </c>
      <c r="C1846" s="405" t="s">
        <v>37</v>
      </c>
      <c r="D1846" s="405" t="s">
        <v>12798</v>
      </c>
      <c r="F1846" s="405">
        <v>0</v>
      </c>
      <c r="G1846" s="405">
        <v>0</v>
      </c>
      <c r="H1846" s="405">
        <v>0</v>
      </c>
      <c r="I1846" s="405">
        <v>0</v>
      </c>
      <c r="J1846" s="405">
        <v>0</v>
      </c>
      <c r="K1846" s="405">
        <v>0</v>
      </c>
      <c r="L1846" s="405">
        <v>0</v>
      </c>
      <c r="M1846" s="405">
        <v>0</v>
      </c>
    </row>
    <row r="1847" spans="1:13">
      <c r="A1847" s="405" t="s">
        <v>12799</v>
      </c>
      <c r="B1847" s="405" t="s">
        <v>12800</v>
      </c>
      <c r="C1847" s="405" t="s">
        <v>37</v>
      </c>
      <c r="D1847" s="405" t="s">
        <v>12801</v>
      </c>
      <c r="F1847" s="405">
        <v>0</v>
      </c>
      <c r="G1847" s="405">
        <v>0</v>
      </c>
      <c r="H1847" s="405">
        <v>0</v>
      </c>
      <c r="I1847" s="405">
        <v>0</v>
      </c>
      <c r="J1847" s="405">
        <v>0</v>
      </c>
      <c r="K1847" s="405">
        <v>0</v>
      </c>
      <c r="L1847" s="405">
        <v>0</v>
      </c>
      <c r="M1847" s="405">
        <v>0</v>
      </c>
    </row>
    <row r="1848" spans="1:13">
      <c r="A1848" s="405" t="s">
        <v>12802</v>
      </c>
      <c r="B1848" s="405" t="s">
        <v>12803</v>
      </c>
      <c r="C1848" s="405" t="s">
        <v>37</v>
      </c>
      <c r="D1848" s="405" t="s">
        <v>12804</v>
      </c>
      <c r="F1848" s="405">
        <v>3</v>
      </c>
      <c r="G1848" s="405">
        <v>5</v>
      </c>
      <c r="H1848" s="405">
        <v>11</v>
      </c>
      <c r="I1848" s="405">
        <v>3</v>
      </c>
      <c r="J1848" s="405">
        <v>0</v>
      </c>
      <c r="K1848" s="405">
        <v>22</v>
      </c>
      <c r="L1848" s="405">
        <v>19</v>
      </c>
      <c r="M1848" s="405">
        <v>3</v>
      </c>
    </row>
    <row r="1849" spans="1:13">
      <c r="A1849" s="405" t="s">
        <v>12805</v>
      </c>
      <c r="B1849" s="405" t="s">
        <v>12789</v>
      </c>
      <c r="C1849" s="405" t="s">
        <v>37</v>
      </c>
      <c r="D1849" s="405" t="s">
        <v>12806</v>
      </c>
      <c r="F1849" s="405">
        <v>0</v>
      </c>
      <c r="G1849" s="405">
        <v>1</v>
      </c>
      <c r="H1849" s="405">
        <v>5</v>
      </c>
      <c r="I1849" s="405">
        <v>2</v>
      </c>
      <c r="J1849" s="405">
        <v>2</v>
      </c>
      <c r="K1849" s="405">
        <v>10</v>
      </c>
      <c r="L1849" s="405">
        <v>6</v>
      </c>
      <c r="M1849" s="405">
        <v>4</v>
      </c>
    </row>
    <row r="1850" spans="1:13">
      <c r="A1850" s="405" t="s">
        <v>12807</v>
      </c>
      <c r="B1850" s="405" t="s">
        <v>7433</v>
      </c>
      <c r="C1850" s="405" t="s">
        <v>37</v>
      </c>
      <c r="D1850" s="405" t="s">
        <v>12808</v>
      </c>
      <c r="E1850" s="405" t="s">
        <v>12809</v>
      </c>
      <c r="F1850" s="405">
        <v>0</v>
      </c>
      <c r="G1850" s="405">
        <v>0</v>
      </c>
      <c r="H1850" s="405">
        <v>0</v>
      </c>
      <c r="I1850" s="405">
        <v>0</v>
      </c>
      <c r="J1850" s="405">
        <v>0</v>
      </c>
      <c r="K1850" s="405">
        <v>0</v>
      </c>
      <c r="L1850" s="405">
        <v>0</v>
      </c>
      <c r="M1850" s="405">
        <v>0</v>
      </c>
    </row>
    <row r="1851" spans="1:13">
      <c r="A1851" s="405" t="s">
        <v>8218</v>
      </c>
      <c r="B1851" s="405" t="s">
        <v>7433</v>
      </c>
      <c r="C1851" s="405" t="s">
        <v>37</v>
      </c>
      <c r="D1851" s="405" t="s">
        <v>8219</v>
      </c>
      <c r="F1851" s="405">
        <v>0</v>
      </c>
      <c r="G1851" s="405">
        <v>0</v>
      </c>
      <c r="H1851" s="405">
        <v>0</v>
      </c>
      <c r="I1851" s="405">
        <v>0</v>
      </c>
      <c r="J1851" s="405">
        <v>0</v>
      </c>
      <c r="K1851" s="405">
        <v>0</v>
      </c>
      <c r="L1851" s="405">
        <v>0</v>
      </c>
      <c r="M1851" s="405">
        <v>0</v>
      </c>
    </row>
    <row r="1852" spans="1:13">
      <c r="A1852" s="405" t="s">
        <v>12810</v>
      </c>
      <c r="B1852" s="405" t="s">
        <v>12811</v>
      </c>
      <c r="C1852" s="405" t="s">
        <v>37</v>
      </c>
      <c r="D1852" s="405" t="s">
        <v>12812</v>
      </c>
      <c r="F1852" s="405">
        <v>0</v>
      </c>
      <c r="G1852" s="405">
        <v>0</v>
      </c>
      <c r="H1852" s="405">
        <v>0</v>
      </c>
      <c r="I1852" s="405">
        <v>0</v>
      </c>
      <c r="J1852" s="405">
        <v>0</v>
      </c>
      <c r="K1852" s="405">
        <v>0</v>
      </c>
      <c r="L1852" s="405">
        <v>0</v>
      </c>
      <c r="M1852" s="405">
        <v>0</v>
      </c>
    </row>
    <row r="1853" spans="1:13">
      <c r="A1853" s="405" t="s">
        <v>12813</v>
      </c>
      <c r="B1853" s="405" t="s">
        <v>8590</v>
      </c>
      <c r="C1853" s="405" t="s">
        <v>37</v>
      </c>
      <c r="D1853" s="405" t="s">
        <v>12814</v>
      </c>
      <c r="F1853" s="405">
        <v>0</v>
      </c>
      <c r="G1853" s="405">
        <v>0</v>
      </c>
      <c r="H1853" s="405">
        <v>0</v>
      </c>
      <c r="I1853" s="405">
        <v>0</v>
      </c>
      <c r="J1853" s="405">
        <v>0</v>
      </c>
      <c r="K1853" s="405">
        <v>0</v>
      </c>
      <c r="L1853" s="405">
        <v>0</v>
      </c>
      <c r="M1853" s="405">
        <v>0</v>
      </c>
    </row>
    <row r="1854" spans="1:13">
      <c r="A1854" s="405" t="s">
        <v>12815</v>
      </c>
      <c r="B1854" s="405" t="s">
        <v>12816</v>
      </c>
      <c r="C1854" s="405" t="s">
        <v>37</v>
      </c>
      <c r="D1854" s="405" t="s">
        <v>12817</v>
      </c>
      <c r="F1854" s="405">
        <v>0</v>
      </c>
      <c r="G1854" s="405">
        <v>0</v>
      </c>
      <c r="H1854" s="405">
        <v>0</v>
      </c>
      <c r="I1854" s="405">
        <v>0</v>
      </c>
      <c r="J1854" s="405">
        <v>0</v>
      </c>
      <c r="K1854" s="405">
        <v>0</v>
      </c>
      <c r="L1854" s="405">
        <v>0</v>
      </c>
      <c r="M1854" s="405">
        <v>0</v>
      </c>
    </row>
    <row r="1855" spans="1:13">
      <c r="A1855" s="405" t="s">
        <v>12818</v>
      </c>
      <c r="B1855" s="405" t="s">
        <v>9517</v>
      </c>
      <c r="C1855" s="405" t="s">
        <v>37</v>
      </c>
      <c r="D1855" s="405" t="s">
        <v>12819</v>
      </c>
      <c r="F1855" s="405">
        <v>0</v>
      </c>
      <c r="G1855" s="405">
        <v>0</v>
      </c>
      <c r="H1855" s="405">
        <v>0</v>
      </c>
      <c r="I1855" s="405">
        <v>0</v>
      </c>
      <c r="J1855" s="405">
        <v>0</v>
      </c>
      <c r="K1855" s="405">
        <v>0</v>
      </c>
      <c r="L1855" s="405">
        <v>0</v>
      </c>
      <c r="M1855" s="405">
        <v>0</v>
      </c>
    </row>
    <row r="1856" spans="1:13">
      <c r="A1856" s="405" t="s">
        <v>12820</v>
      </c>
      <c r="B1856" s="405" t="s">
        <v>9238</v>
      </c>
      <c r="C1856" s="405" t="s">
        <v>37</v>
      </c>
      <c r="D1856" s="405" t="s">
        <v>12821</v>
      </c>
      <c r="F1856" s="405">
        <v>0</v>
      </c>
      <c r="G1856" s="405">
        <v>0</v>
      </c>
      <c r="H1856" s="405">
        <v>0</v>
      </c>
      <c r="I1856" s="405">
        <v>0</v>
      </c>
      <c r="J1856" s="405">
        <v>0</v>
      </c>
      <c r="K1856" s="405">
        <v>0</v>
      </c>
      <c r="L1856" s="405">
        <v>0</v>
      </c>
      <c r="M1856" s="405">
        <v>0</v>
      </c>
    </row>
    <row r="1857" spans="1:13">
      <c r="A1857" s="405" t="s">
        <v>12822</v>
      </c>
      <c r="B1857" s="405" t="s">
        <v>12823</v>
      </c>
      <c r="C1857" s="405" t="s">
        <v>37</v>
      </c>
      <c r="D1857" s="405" t="s">
        <v>12824</v>
      </c>
      <c r="F1857" s="405">
        <v>0</v>
      </c>
      <c r="G1857" s="405">
        <v>0</v>
      </c>
      <c r="H1857" s="405">
        <v>0</v>
      </c>
      <c r="I1857" s="405">
        <v>0</v>
      </c>
      <c r="J1857" s="405">
        <v>0</v>
      </c>
      <c r="K1857" s="405">
        <v>0</v>
      </c>
      <c r="L1857" s="405">
        <v>0</v>
      </c>
      <c r="M1857" s="405">
        <v>0</v>
      </c>
    </row>
    <row r="1858" spans="1:13">
      <c r="A1858" s="405" t="s">
        <v>12825</v>
      </c>
      <c r="B1858" s="405" t="s">
        <v>7123</v>
      </c>
      <c r="C1858" s="405" t="s">
        <v>37</v>
      </c>
      <c r="D1858" s="405" t="s">
        <v>8239</v>
      </c>
      <c r="E1858" s="405" t="s">
        <v>8240</v>
      </c>
      <c r="F1858" s="405">
        <v>0</v>
      </c>
      <c r="G1858" s="405">
        <v>3</v>
      </c>
      <c r="H1858" s="405">
        <v>1</v>
      </c>
      <c r="I1858" s="405">
        <v>3</v>
      </c>
      <c r="J1858" s="405">
        <v>1</v>
      </c>
      <c r="K1858" s="405">
        <v>8</v>
      </c>
      <c r="L1858" s="405">
        <v>8</v>
      </c>
      <c r="M1858" s="405">
        <v>0</v>
      </c>
    </row>
    <row r="1859" spans="1:13">
      <c r="A1859" s="405" t="s">
        <v>2288</v>
      </c>
      <c r="B1859" s="405" t="s">
        <v>12826</v>
      </c>
      <c r="C1859" s="405" t="s">
        <v>37</v>
      </c>
      <c r="D1859" s="405" t="s">
        <v>2289</v>
      </c>
      <c r="E1859" s="405" t="s">
        <v>2290</v>
      </c>
      <c r="F1859" s="405">
        <v>0</v>
      </c>
      <c r="G1859" s="405">
        <v>1</v>
      </c>
      <c r="H1859" s="405">
        <v>3</v>
      </c>
      <c r="I1859" s="405">
        <v>7</v>
      </c>
      <c r="J1859" s="405">
        <v>1</v>
      </c>
      <c r="K1859" s="405">
        <v>12</v>
      </c>
      <c r="L1859" s="405">
        <v>7</v>
      </c>
      <c r="M1859" s="405">
        <v>5</v>
      </c>
    </row>
    <row r="1860" spans="1:13">
      <c r="A1860" s="405" t="s">
        <v>12827</v>
      </c>
      <c r="B1860" s="405" t="s">
        <v>7183</v>
      </c>
      <c r="C1860" s="405" t="s">
        <v>37</v>
      </c>
      <c r="D1860" s="405" t="s">
        <v>8245</v>
      </c>
      <c r="E1860" s="405" t="s">
        <v>8246</v>
      </c>
      <c r="F1860" s="405">
        <v>0</v>
      </c>
      <c r="G1860" s="405">
        <v>0</v>
      </c>
      <c r="H1860" s="405">
        <v>0</v>
      </c>
      <c r="I1860" s="405">
        <v>0</v>
      </c>
      <c r="J1860" s="405">
        <v>0</v>
      </c>
      <c r="K1860" s="405">
        <v>0</v>
      </c>
      <c r="L1860" s="405">
        <v>0</v>
      </c>
      <c r="M1860" s="405">
        <v>0</v>
      </c>
    </row>
    <row r="1861" spans="1:13">
      <c r="A1861" s="405" t="s">
        <v>12828</v>
      </c>
      <c r="B1861" s="405" t="s">
        <v>12829</v>
      </c>
      <c r="C1861" s="405" t="s">
        <v>37</v>
      </c>
      <c r="D1861" s="405" t="s">
        <v>12830</v>
      </c>
      <c r="F1861" s="405">
        <v>0</v>
      </c>
      <c r="G1861" s="405">
        <v>0</v>
      </c>
      <c r="H1861" s="405">
        <v>0</v>
      </c>
      <c r="I1861" s="405">
        <v>0</v>
      </c>
      <c r="J1861" s="405">
        <v>0</v>
      </c>
      <c r="K1861" s="405">
        <v>0</v>
      </c>
      <c r="L1861" s="405">
        <v>0</v>
      </c>
      <c r="M1861" s="405">
        <v>0</v>
      </c>
    </row>
    <row r="1862" spans="1:13">
      <c r="A1862" s="405" t="s">
        <v>12831</v>
      </c>
      <c r="B1862" s="405" t="s">
        <v>10777</v>
      </c>
      <c r="C1862" s="405" t="s">
        <v>37</v>
      </c>
      <c r="D1862" s="405" t="s">
        <v>12832</v>
      </c>
      <c r="F1862" s="405">
        <v>0</v>
      </c>
      <c r="G1862" s="405">
        <v>0</v>
      </c>
      <c r="H1862" s="405">
        <v>0</v>
      </c>
      <c r="I1862" s="405">
        <v>0</v>
      </c>
      <c r="J1862" s="405">
        <v>0</v>
      </c>
      <c r="K1862" s="405">
        <v>0</v>
      </c>
      <c r="L1862" s="405">
        <v>0</v>
      </c>
      <c r="M1862" s="405">
        <v>0</v>
      </c>
    </row>
    <row r="1863" spans="1:13">
      <c r="A1863" s="405" t="s">
        <v>12833</v>
      </c>
      <c r="B1863" s="405" t="s">
        <v>12834</v>
      </c>
      <c r="C1863" s="405" t="s">
        <v>37</v>
      </c>
      <c r="D1863" s="405" t="s">
        <v>12835</v>
      </c>
      <c r="F1863" s="405">
        <v>0</v>
      </c>
      <c r="G1863" s="405">
        <v>0</v>
      </c>
      <c r="H1863" s="405">
        <v>1</v>
      </c>
      <c r="I1863" s="405">
        <v>0</v>
      </c>
      <c r="J1863" s="405">
        <v>0</v>
      </c>
      <c r="K1863" s="405">
        <v>1</v>
      </c>
      <c r="L1863" s="405">
        <v>1</v>
      </c>
      <c r="M1863" s="405">
        <v>0</v>
      </c>
    </row>
    <row r="1864" spans="1:13">
      <c r="A1864" s="405" t="s">
        <v>12836</v>
      </c>
      <c r="B1864" s="405" t="s">
        <v>12834</v>
      </c>
      <c r="C1864" s="405" t="s">
        <v>37</v>
      </c>
      <c r="D1864" s="405" t="s">
        <v>12837</v>
      </c>
      <c r="F1864" s="405">
        <v>0</v>
      </c>
      <c r="G1864" s="405">
        <v>0</v>
      </c>
      <c r="H1864" s="405">
        <v>0</v>
      </c>
      <c r="I1864" s="405">
        <v>0</v>
      </c>
      <c r="J1864" s="405">
        <v>0</v>
      </c>
      <c r="K1864" s="405">
        <v>0</v>
      </c>
      <c r="L1864" s="405">
        <v>0</v>
      </c>
      <c r="M1864" s="405">
        <v>0</v>
      </c>
    </row>
    <row r="1865" spans="1:13">
      <c r="A1865" s="405" t="s">
        <v>12838</v>
      </c>
      <c r="B1865" s="405" t="s">
        <v>12834</v>
      </c>
      <c r="C1865" s="405" t="s">
        <v>37</v>
      </c>
      <c r="D1865" s="405" t="s">
        <v>12839</v>
      </c>
      <c r="F1865" s="405">
        <v>0</v>
      </c>
      <c r="G1865" s="405">
        <v>0</v>
      </c>
      <c r="H1865" s="405">
        <v>1</v>
      </c>
      <c r="I1865" s="405">
        <v>1</v>
      </c>
      <c r="J1865" s="405">
        <v>1</v>
      </c>
      <c r="K1865" s="405">
        <v>3</v>
      </c>
      <c r="L1865" s="405">
        <v>3</v>
      </c>
      <c r="M1865" s="405">
        <v>0</v>
      </c>
    </row>
    <row r="1866" spans="1:13">
      <c r="A1866" s="405" t="s">
        <v>12840</v>
      </c>
      <c r="B1866" s="405" t="s">
        <v>8679</v>
      </c>
      <c r="C1866" s="405" t="s">
        <v>37</v>
      </c>
      <c r="D1866" s="405" t="s">
        <v>12841</v>
      </c>
      <c r="E1866" s="405" t="s">
        <v>12842</v>
      </c>
      <c r="F1866" s="405">
        <v>9</v>
      </c>
      <c r="G1866" s="405">
        <v>18</v>
      </c>
      <c r="H1866" s="405">
        <v>6</v>
      </c>
      <c r="I1866" s="405">
        <v>28</v>
      </c>
      <c r="J1866" s="405">
        <v>14</v>
      </c>
      <c r="K1866" s="405">
        <v>75</v>
      </c>
      <c r="L1866" s="405">
        <v>58</v>
      </c>
      <c r="M1866" s="405">
        <v>17</v>
      </c>
    </row>
    <row r="1867" spans="1:13">
      <c r="A1867" s="405" t="s">
        <v>12843</v>
      </c>
      <c r="B1867" s="405" t="s">
        <v>8679</v>
      </c>
      <c r="C1867" s="405" t="s">
        <v>37</v>
      </c>
      <c r="D1867" s="405" t="s">
        <v>12844</v>
      </c>
      <c r="E1867" s="405" t="s">
        <v>12845</v>
      </c>
      <c r="F1867" s="405">
        <v>0</v>
      </c>
      <c r="G1867" s="405">
        <v>0</v>
      </c>
      <c r="H1867" s="405">
        <v>0</v>
      </c>
      <c r="I1867" s="405">
        <v>0</v>
      </c>
      <c r="J1867" s="405">
        <v>0</v>
      </c>
      <c r="K1867" s="405">
        <v>0</v>
      </c>
      <c r="L1867" s="405">
        <v>0</v>
      </c>
      <c r="M1867" s="405">
        <v>0</v>
      </c>
    </row>
    <row r="1868" spans="1:13">
      <c r="A1868" s="405" t="s">
        <v>12846</v>
      </c>
      <c r="B1868" s="405" t="s">
        <v>12847</v>
      </c>
      <c r="C1868" s="405" t="s">
        <v>37</v>
      </c>
      <c r="D1868" s="405" t="s">
        <v>12848</v>
      </c>
      <c r="F1868" s="405">
        <v>2</v>
      </c>
      <c r="G1868" s="405">
        <v>2</v>
      </c>
      <c r="H1868" s="405">
        <v>9</v>
      </c>
      <c r="I1868" s="405">
        <v>2</v>
      </c>
      <c r="J1868" s="405">
        <v>0</v>
      </c>
      <c r="K1868" s="405">
        <v>15</v>
      </c>
      <c r="L1868" s="405">
        <v>9</v>
      </c>
      <c r="M1868" s="405">
        <v>6</v>
      </c>
    </row>
    <row r="1869" spans="1:13">
      <c r="A1869" s="405" t="s">
        <v>12849</v>
      </c>
      <c r="B1869" s="405" t="s">
        <v>12849</v>
      </c>
      <c r="C1869" s="405" t="s">
        <v>37</v>
      </c>
      <c r="D1869" s="405" t="s">
        <v>12850</v>
      </c>
      <c r="F1869" s="405">
        <v>7</v>
      </c>
      <c r="G1869" s="405">
        <v>2</v>
      </c>
      <c r="H1869" s="405">
        <v>5</v>
      </c>
      <c r="I1869" s="405">
        <v>3</v>
      </c>
      <c r="J1869" s="405">
        <v>1</v>
      </c>
      <c r="K1869" s="405">
        <v>18</v>
      </c>
      <c r="L1869" s="405">
        <v>15</v>
      </c>
      <c r="M1869" s="405">
        <v>3</v>
      </c>
    </row>
    <row r="1870" spans="1:13">
      <c r="A1870" s="405" t="s">
        <v>12851</v>
      </c>
      <c r="B1870" s="405" t="s">
        <v>12852</v>
      </c>
      <c r="C1870" s="405" t="s">
        <v>37</v>
      </c>
      <c r="D1870" s="405" t="s">
        <v>12853</v>
      </c>
      <c r="F1870" s="405">
        <v>1</v>
      </c>
      <c r="G1870" s="405">
        <v>0</v>
      </c>
      <c r="H1870" s="405">
        <v>0</v>
      </c>
      <c r="I1870" s="405">
        <v>3</v>
      </c>
      <c r="J1870" s="405">
        <v>0</v>
      </c>
      <c r="K1870" s="405">
        <v>4</v>
      </c>
      <c r="L1870" s="405">
        <v>4</v>
      </c>
      <c r="M1870" s="405">
        <v>0</v>
      </c>
    </row>
    <row r="1871" spans="1:13">
      <c r="A1871" s="405" t="s">
        <v>12854</v>
      </c>
      <c r="B1871" s="405" t="s">
        <v>12855</v>
      </c>
      <c r="C1871" s="405" t="s">
        <v>37</v>
      </c>
      <c r="D1871" s="405" t="s">
        <v>12856</v>
      </c>
      <c r="F1871" s="405">
        <v>2</v>
      </c>
      <c r="G1871" s="405">
        <v>1</v>
      </c>
      <c r="H1871" s="405">
        <v>2</v>
      </c>
      <c r="I1871" s="405">
        <v>2</v>
      </c>
      <c r="J1871" s="405">
        <v>2</v>
      </c>
      <c r="K1871" s="405">
        <v>9</v>
      </c>
      <c r="L1871" s="405">
        <v>8</v>
      </c>
      <c r="M1871" s="405">
        <v>1</v>
      </c>
    </row>
    <row r="1872" spans="1:13">
      <c r="A1872" s="405" t="s">
        <v>12857</v>
      </c>
      <c r="B1872" s="405" t="s">
        <v>9175</v>
      </c>
      <c r="C1872" s="405" t="s">
        <v>37</v>
      </c>
      <c r="D1872" s="405" t="s">
        <v>12858</v>
      </c>
      <c r="E1872" s="405" t="s">
        <v>12859</v>
      </c>
      <c r="F1872" s="405">
        <v>1</v>
      </c>
      <c r="G1872" s="405">
        <v>4</v>
      </c>
      <c r="H1872" s="405">
        <v>1</v>
      </c>
      <c r="I1872" s="405">
        <v>7</v>
      </c>
      <c r="J1872" s="405">
        <v>1</v>
      </c>
      <c r="K1872" s="405">
        <v>14</v>
      </c>
      <c r="L1872" s="405">
        <v>12</v>
      </c>
      <c r="M1872" s="405">
        <v>2</v>
      </c>
    </row>
    <row r="1873" spans="1:13">
      <c r="A1873" s="405" t="s">
        <v>12860</v>
      </c>
      <c r="B1873" s="405" t="s">
        <v>8647</v>
      </c>
      <c r="C1873" s="405" t="s">
        <v>37</v>
      </c>
      <c r="D1873" s="405" t="s">
        <v>12861</v>
      </c>
      <c r="E1873" s="405" t="s">
        <v>12862</v>
      </c>
      <c r="F1873" s="405">
        <v>0</v>
      </c>
      <c r="G1873" s="405">
        <v>0</v>
      </c>
      <c r="H1873" s="405">
        <v>0</v>
      </c>
      <c r="I1873" s="405">
        <v>0</v>
      </c>
      <c r="J1873" s="405">
        <v>0</v>
      </c>
      <c r="K1873" s="405">
        <v>0</v>
      </c>
      <c r="L1873" s="405">
        <v>0</v>
      </c>
      <c r="M1873" s="405">
        <v>0</v>
      </c>
    </row>
    <row r="1874" spans="1:13">
      <c r="A1874" s="405" t="s">
        <v>12863</v>
      </c>
      <c r="B1874" s="405" t="s">
        <v>9724</v>
      </c>
      <c r="C1874" s="405" t="s">
        <v>37</v>
      </c>
      <c r="D1874" s="405" t="s">
        <v>12864</v>
      </c>
      <c r="E1874" s="405" t="s">
        <v>12865</v>
      </c>
      <c r="F1874" s="405">
        <v>0</v>
      </c>
      <c r="G1874" s="405">
        <v>0</v>
      </c>
      <c r="H1874" s="405">
        <v>0</v>
      </c>
      <c r="I1874" s="405">
        <v>0</v>
      </c>
      <c r="J1874" s="405">
        <v>0</v>
      </c>
      <c r="K1874" s="405">
        <v>0</v>
      </c>
      <c r="L1874" s="405">
        <v>0</v>
      </c>
      <c r="M1874" s="405">
        <v>0</v>
      </c>
    </row>
    <row r="1875" spans="1:13">
      <c r="A1875" s="405" t="s">
        <v>12866</v>
      </c>
      <c r="B1875" s="405" t="s">
        <v>9514</v>
      </c>
      <c r="C1875" s="405" t="s">
        <v>37</v>
      </c>
      <c r="D1875" s="405" t="s">
        <v>12867</v>
      </c>
      <c r="F1875" s="405">
        <v>0</v>
      </c>
      <c r="G1875" s="405">
        <v>0</v>
      </c>
      <c r="H1875" s="405">
        <v>0</v>
      </c>
      <c r="I1875" s="405">
        <v>0</v>
      </c>
      <c r="J1875" s="405">
        <v>0</v>
      </c>
      <c r="K1875" s="405">
        <v>0</v>
      </c>
      <c r="L1875" s="405">
        <v>0</v>
      </c>
      <c r="M1875" s="405">
        <v>0</v>
      </c>
    </row>
    <row r="1876" spans="1:13">
      <c r="A1876" s="405" t="s">
        <v>12868</v>
      </c>
      <c r="B1876" s="405" t="s">
        <v>8647</v>
      </c>
      <c r="C1876" s="405" t="s">
        <v>37</v>
      </c>
      <c r="D1876" s="405" t="s">
        <v>12869</v>
      </c>
      <c r="E1876" s="405" t="s">
        <v>12870</v>
      </c>
      <c r="F1876" s="405">
        <v>0</v>
      </c>
      <c r="G1876" s="405">
        <v>0</v>
      </c>
      <c r="H1876" s="405">
        <v>0</v>
      </c>
      <c r="I1876" s="405">
        <v>0</v>
      </c>
      <c r="J1876" s="405">
        <v>0</v>
      </c>
      <c r="K1876" s="405">
        <v>0</v>
      </c>
      <c r="L1876" s="405">
        <v>0</v>
      </c>
      <c r="M1876" s="405">
        <v>0</v>
      </c>
    </row>
    <row r="1877" spans="1:13">
      <c r="A1877" s="405" t="s">
        <v>2330</v>
      </c>
      <c r="B1877" s="405" t="s">
        <v>4113</v>
      </c>
      <c r="C1877" s="405" t="s">
        <v>37</v>
      </c>
      <c r="D1877" s="405" t="s">
        <v>2331</v>
      </c>
      <c r="E1877" s="405" t="s">
        <v>2332</v>
      </c>
      <c r="F1877" s="405">
        <v>6</v>
      </c>
      <c r="G1877" s="405">
        <v>2</v>
      </c>
      <c r="H1877" s="405">
        <v>9</v>
      </c>
      <c r="I1877" s="405">
        <v>8</v>
      </c>
      <c r="J1877" s="405">
        <v>3</v>
      </c>
      <c r="K1877" s="405">
        <v>28</v>
      </c>
      <c r="L1877" s="405">
        <v>19</v>
      </c>
      <c r="M1877" s="405">
        <v>9</v>
      </c>
    </row>
    <row r="1878" spans="1:13">
      <c r="A1878" s="405" t="s">
        <v>12871</v>
      </c>
      <c r="B1878" s="405" t="s">
        <v>8664</v>
      </c>
      <c r="C1878" s="405" t="s">
        <v>37</v>
      </c>
      <c r="D1878" s="405" t="s">
        <v>12872</v>
      </c>
      <c r="F1878" s="405">
        <v>0</v>
      </c>
      <c r="G1878" s="405">
        <v>0</v>
      </c>
      <c r="H1878" s="405">
        <v>0</v>
      </c>
      <c r="I1878" s="405">
        <v>2</v>
      </c>
      <c r="J1878" s="405">
        <v>0</v>
      </c>
      <c r="K1878" s="405">
        <v>2</v>
      </c>
      <c r="L1878" s="405">
        <v>2</v>
      </c>
      <c r="M1878" s="405">
        <v>0</v>
      </c>
    </row>
    <row r="1879" spans="1:13">
      <c r="A1879" s="405" t="s">
        <v>12873</v>
      </c>
      <c r="B1879" s="405" t="s">
        <v>8647</v>
      </c>
      <c r="C1879" s="405" t="s">
        <v>37</v>
      </c>
      <c r="D1879" s="405" t="s">
        <v>12874</v>
      </c>
      <c r="E1879" s="405" t="s">
        <v>12875</v>
      </c>
      <c r="F1879" s="405">
        <v>0</v>
      </c>
      <c r="G1879" s="405">
        <v>0</v>
      </c>
      <c r="H1879" s="405">
        <v>0</v>
      </c>
      <c r="I1879" s="405">
        <v>0</v>
      </c>
      <c r="J1879" s="405">
        <v>0</v>
      </c>
      <c r="K1879" s="405">
        <v>0</v>
      </c>
      <c r="L1879" s="405">
        <v>0</v>
      </c>
      <c r="M1879" s="405">
        <v>0</v>
      </c>
    </row>
    <row r="1880" spans="1:13">
      <c r="A1880" s="405" t="s">
        <v>12876</v>
      </c>
      <c r="B1880" s="405" t="s">
        <v>12877</v>
      </c>
      <c r="C1880" s="405" t="s">
        <v>37</v>
      </c>
      <c r="D1880" s="405" t="s">
        <v>12878</v>
      </c>
      <c r="F1880" s="405">
        <v>0</v>
      </c>
      <c r="G1880" s="405">
        <v>0</v>
      </c>
      <c r="H1880" s="405">
        <v>0</v>
      </c>
      <c r="I1880" s="405">
        <v>0</v>
      </c>
      <c r="J1880" s="405">
        <v>0</v>
      </c>
      <c r="K1880" s="405">
        <v>0</v>
      </c>
      <c r="L1880" s="405">
        <v>0</v>
      </c>
      <c r="M1880" s="405">
        <v>0</v>
      </c>
    </row>
    <row r="1881" spans="1:13">
      <c r="A1881" s="405" t="s">
        <v>12879</v>
      </c>
      <c r="B1881" s="405" t="s">
        <v>9687</v>
      </c>
      <c r="C1881" s="405" t="s">
        <v>37</v>
      </c>
      <c r="D1881" s="405" t="s">
        <v>12880</v>
      </c>
      <c r="F1881" s="405">
        <v>0</v>
      </c>
      <c r="G1881" s="405">
        <v>0</v>
      </c>
      <c r="H1881" s="405">
        <v>0</v>
      </c>
      <c r="I1881" s="405">
        <v>0</v>
      </c>
      <c r="J1881" s="405">
        <v>0</v>
      </c>
      <c r="K1881" s="405">
        <v>0</v>
      </c>
      <c r="L1881" s="405">
        <v>0</v>
      </c>
      <c r="M1881" s="405">
        <v>0</v>
      </c>
    </row>
    <row r="1882" spans="1:13">
      <c r="A1882" s="405" t="s">
        <v>12881</v>
      </c>
      <c r="B1882" s="405" t="s">
        <v>8579</v>
      </c>
      <c r="C1882" s="405" t="s">
        <v>37</v>
      </c>
      <c r="D1882" s="405" t="s">
        <v>12882</v>
      </c>
      <c r="E1882" s="405" t="s">
        <v>12883</v>
      </c>
      <c r="F1882" s="405">
        <v>5</v>
      </c>
      <c r="G1882" s="405">
        <v>10</v>
      </c>
      <c r="H1882" s="405">
        <v>5</v>
      </c>
      <c r="I1882" s="405">
        <v>30</v>
      </c>
      <c r="J1882" s="405">
        <v>6</v>
      </c>
      <c r="K1882" s="405">
        <v>56</v>
      </c>
      <c r="L1882" s="405">
        <v>30</v>
      </c>
      <c r="M1882" s="405">
        <v>26</v>
      </c>
    </row>
    <row r="1883" spans="1:13">
      <c r="A1883" s="405" t="s">
        <v>2930</v>
      </c>
      <c r="B1883" s="405" t="s">
        <v>8848</v>
      </c>
      <c r="C1883" s="405" t="s">
        <v>37</v>
      </c>
      <c r="D1883" s="405" t="s">
        <v>2931</v>
      </c>
      <c r="F1883" s="405">
        <v>4</v>
      </c>
      <c r="G1883" s="405">
        <v>9</v>
      </c>
      <c r="H1883" s="405">
        <v>4</v>
      </c>
      <c r="I1883" s="405">
        <v>0</v>
      </c>
      <c r="J1883" s="405">
        <v>3</v>
      </c>
      <c r="K1883" s="405">
        <v>20</v>
      </c>
      <c r="L1883" s="405">
        <v>15</v>
      </c>
      <c r="M1883" s="405">
        <v>5</v>
      </c>
    </row>
    <row r="1884" spans="1:13">
      <c r="A1884" s="405" t="s">
        <v>12884</v>
      </c>
      <c r="B1884" s="405" t="s">
        <v>12885</v>
      </c>
      <c r="C1884" s="405" t="s">
        <v>37</v>
      </c>
      <c r="D1884" s="405" t="s">
        <v>8254</v>
      </c>
      <c r="F1884" s="405">
        <v>0</v>
      </c>
      <c r="G1884" s="405">
        <v>0</v>
      </c>
      <c r="H1884" s="405">
        <v>0</v>
      </c>
      <c r="I1884" s="405">
        <v>0</v>
      </c>
      <c r="J1884" s="405">
        <v>0</v>
      </c>
      <c r="K1884" s="405">
        <v>0</v>
      </c>
      <c r="L1884" s="405">
        <v>0</v>
      </c>
      <c r="M1884" s="405">
        <v>0</v>
      </c>
    </row>
    <row r="1885" spans="1:13">
      <c r="A1885" s="405" t="s">
        <v>2509</v>
      </c>
      <c r="B1885" s="405" t="s">
        <v>7191</v>
      </c>
      <c r="C1885" s="405" t="s">
        <v>37</v>
      </c>
      <c r="D1885" s="405" t="s">
        <v>2510</v>
      </c>
      <c r="E1885" s="405" t="s">
        <v>2511</v>
      </c>
      <c r="F1885" s="405">
        <v>1</v>
      </c>
      <c r="G1885" s="405">
        <v>2</v>
      </c>
      <c r="H1885" s="405">
        <v>8</v>
      </c>
      <c r="I1885" s="405">
        <v>1</v>
      </c>
      <c r="J1885" s="405">
        <v>0</v>
      </c>
      <c r="K1885" s="405">
        <v>12</v>
      </c>
      <c r="L1885" s="405">
        <v>4</v>
      </c>
      <c r="M1885" s="405">
        <v>8</v>
      </c>
    </row>
    <row r="1886" spans="1:13">
      <c r="A1886" s="405" t="s">
        <v>12886</v>
      </c>
      <c r="B1886" s="405" t="s">
        <v>4113</v>
      </c>
      <c r="C1886" s="405" t="s">
        <v>37</v>
      </c>
      <c r="D1886" s="405" t="s">
        <v>12887</v>
      </c>
      <c r="E1886" s="405" t="s">
        <v>12888</v>
      </c>
      <c r="F1886" s="405">
        <v>0</v>
      </c>
      <c r="G1886" s="405">
        <v>0</v>
      </c>
      <c r="H1886" s="405">
        <v>0</v>
      </c>
      <c r="I1886" s="405">
        <v>0</v>
      </c>
      <c r="J1886" s="405">
        <v>0</v>
      </c>
      <c r="K1886" s="405">
        <v>0</v>
      </c>
      <c r="L1886" s="405">
        <v>0</v>
      </c>
      <c r="M1886" s="405">
        <v>0</v>
      </c>
    </row>
    <row r="1887" spans="1:13">
      <c r="A1887" s="405" t="s">
        <v>12889</v>
      </c>
      <c r="B1887" s="405" t="s">
        <v>12889</v>
      </c>
      <c r="C1887" s="405" t="s">
        <v>37</v>
      </c>
      <c r="D1887" s="405" t="s">
        <v>12890</v>
      </c>
      <c r="F1887" s="405">
        <v>0</v>
      </c>
      <c r="G1887" s="405">
        <v>1</v>
      </c>
      <c r="H1887" s="405">
        <v>0</v>
      </c>
      <c r="I1887" s="405">
        <v>1</v>
      </c>
      <c r="J1887" s="405">
        <v>0</v>
      </c>
      <c r="K1887" s="405">
        <v>2</v>
      </c>
      <c r="L1887" s="405">
        <v>2</v>
      </c>
      <c r="M1887" s="405">
        <v>0</v>
      </c>
    </row>
    <row r="1888" spans="1:13">
      <c r="A1888" s="405" t="s">
        <v>12891</v>
      </c>
      <c r="B1888" s="405" t="s">
        <v>12892</v>
      </c>
      <c r="C1888" s="405" t="s">
        <v>37</v>
      </c>
      <c r="D1888" s="405" t="s">
        <v>12893</v>
      </c>
      <c r="F1888" s="405">
        <v>0</v>
      </c>
      <c r="G1888" s="405">
        <v>0</v>
      </c>
      <c r="H1888" s="405">
        <v>0</v>
      </c>
      <c r="I1888" s="405">
        <v>0</v>
      </c>
      <c r="J1888" s="405">
        <v>0</v>
      </c>
      <c r="K1888" s="405">
        <v>0</v>
      </c>
      <c r="L1888" s="405">
        <v>0</v>
      </c>
      <c r="M1888" s="405">
        <v>0</v>
      </c>
    </row>
    <row r="1889" spans="1:13">
      <c r="A1889" s="405" t="s">
        <v>12894</v>
      </c>
      <c r="B1889" s="405" t="s">
        <v>8679</v>
      </c>
      <c r="C1889" s="405" t="s">
        <v>37</v>
      </c>
      <c r="D1889" s="405" t="s">
        <v>12895</v>
      </c>
      <c r="E1889" s="405" t="s">
        <v>12896</v>
      </c>
      <c r="F1889" s="405">
        <v>6</v>
      </c>
      <c r="G1889" s="405">
        <v>0</v>
      </c>
      <c r="H1889" s="405">
        <v>3</v>
      </c>
      <c r="I1889" s="405">
        <v>16</v>
      </c>
      <c r="J1889" s="405">
        <v>0</v>
      </c>
      <c r="K1889" s="405">
        <v>25</v>
      </c>
      <c r="L1889" s="405">
        <v>18</v>
      </c>
      <c r="M1889" s="405">
        <v>7</v>
      </c>
    </row>
    <row r="1890" spans="1:13">
      <c r="A1890" s="405" t="s">
        <v>3801</v>
      </c>
      <c r="B1890" s="405" t="s">
        <v>8625</v>
      </c>
      <c r="C1890" s="405" t="s">
        <v>37</v>
      </c>
      <c r="D1890" s="405" t="s">
        <v>3802</v>
      </c>
      <c r="F1890" s="405">
        <v>0</v>
      </c>
      <c r="G1890" s="405">
        <v>15</v>
      </c>
      <c r="H1890" s="405">
        <v>0</v>
      </c>
      <c r="I1890" s="405">
        <v>0</v>
      </c>
      <c r="J1890" s="405">
        <v>0</v>
      </c>
      <c r="K1890" s="405">
        <v>15</v>
      </c>
      <c r="L1890" s="405">
        <v>14</v>
      </c>
      <c r="M1890" s="405">
        <v>1</v>
      </c>
    </row>
    <row r="1891" spans="1:13">
      <c r="A1891" s="405" t="s">
        <v>8256</v>
      </c>
      <c r="B1891" s="405" t="s">
        <v>7191</v>
      </c>
      <c r="C1891" s="405" t="s">
        <v>37</v>
      </c>
      <c r="D1891" s="405" t="s">
        <v>8257</v>
      </c>
      <c r="E1891" s="405" t="s">
        <v>8258</v>
      </c>
      <c r="F1891" s="405">
        <v>0</v>
      </c>
      <c r="G1891" s="405">
        <v>0</v>
      </c>
      <c r="H1891" s="405">
        <v>0</v>
      </c>
      <c r="I1891" s="405">
        <v>1</v>
      </c>
      <c r="J1891" s="405">
        <v>3</v>
      </c>
      <c r="K1891" s="405">
        <v>4</v>
      </c>
      <c r="L1891" s="405">
        <v>4</v>
      </c>
      <c r="M1891" s="405">
        <v>0</v>
      </c>
    </row>
    <row r="1892" spans="1:13">
      <c r="A1892" s="405" t="s">
        <v>12897</v>
      </c>
      <c r="B1892" s="405" t="s">
        <v>12898</v>
      </c>
      <c r="C1892" s="405" t="s">
        <v>37</v>
      </c>
      <c r="D1892" s="405" t="s">
        <v>12899</v>
      </c>
      <c r="E1892" s="405" t="s">
        <v>12900</v>
      </c>
      <c r="F1892" s="405">
        <v>0</v>
      </c>
      <c r="G1892" s="405">
        <v>0</v>
      </c>
      <c r="H1892" s="405">
        <v>0</v>
      </c>
      <c r="I1892" s="405">
        <v>0</v>
      </c>
      <c r="J1892" s="405">
        <v>0</v>
      </c>
      <c r="K1892" s="405">
        <v>0</v>
      </c>
      <c r="L1892" s="405">
        <v>0</v>
      </c>
      <c r="M1892" s="405">
        <v>0</v>
      </c>
    </row>
    <row r="1893" spans="1:13">
      <c r="A1893" s="405" t="s">
        <v>12901</v>
      </c>
      <c r="B1893" s="405" t="s">
        <v>12482</v>
      </c>
      <c r="C1893" s="405" t="s">
        <v>37</v>
      </c>
      <c r="D1893" s="405" t="s">
        <v>12902</v>
      </c>
      <c r="F1893" s="405">
        <v>0</v>
      </c>
      <c r="G1893" s="405">
        <v>0</v>
      </c>
      <c r="H1893" s="405">
        <v>0</v>
      </c>
      <c r="I1893" s="405">
        <v>0</v>
      </c>
      <c r="J1893" s="405">
        <v>0</v>
      </c>
      <c r="K1893" s="405">
        <v>0</v>
      </c>
      <c r="L1893" s="405">
        <v>0</v>
      </c>
      <c r="M1893" s="405">
        <v>0</v>
      </c>
    </row>
    <row r="1894" spans="1:13">
      <c r="A1894" s="405" t="s">
        <v>12903</v>
      </c>
      <c r="B1894" s="405" t="s">
        <v>4113</v>
      </c>
      <c r="C1894" s="405" t="s">
        <v>37</v>
      </c>
      <c r="D1894" s="405" t="s">
        <v>12904</v>
      </c>
      <c r="E1894" s="405" t="s">
        <v>12905</v>
      </c>
      <c r="F1894" s="405">
        <v>0</v>
      </c>
      <c r="G1894" s="405">
        <v>0</v>
      </c>
      <c r="H1894" s="405">
        <v>0</v>
      </c>
      <c r="I1894" s="405">
        <v>0</v>
      </c>
      <c r="J1894" s="405">
        <v>0</v>
      </c>
      <c r="K1894" s="405">
        <v>0</v>
      </c>
      <c r="L1894" s="405">
        <v>0</v>
      </c>
      <c r="M1894" s="405">
        <v>0</v>
      </c>
    </row>
    <row r="1895" spans="1:13">
      <c r="A1895" s="405" t="s">
        <v>12906</v>
      </c>
      <c r="B1895" s="405" t="s">
        <v>8624</v>
      </c>
      <c r="C1895" s="405" t="s">
        <v>37</v>
      </c>
      <c r="D1895" s="405" t="s">
        <v>12907</v>
      </c>
      <c r="E1895" s="405" t="s">
        <v>12908</v>
      </c>
      <c r="F1895" s="405">
        <v>0</v>
      </c>
      <c r="G1895" s="405">
        <v>0</v>
      </c>
      <c r="H1895" s="405">
        <v>0</v>
      </c>
      <c r="I1895" s="405">
        <v>0</v>
      </c>
      <c r="J1895" s="405">
        <v>0</v>
      </c>
      <c r="K1895" s="405">
        <v>0</v>
      </c>
      <c r="L1895" s="405">
        <v>0</v>
      </c>
      <c r="M1895" s="405">
        <v>0</v>
      </c>
    </row>
    <row r="1896" spans="1:13">
      <c r="A1896" s="405" t="s">
        <v>12909</v>
      </c>
      <c r="B1896" s="405" t="s">
        <v>12910</v>
      </c>
      <c r="C1896" s="405" t="s">
        <v>37</v>
      </c>
      <c r="D1896" s="405" t="s">
        <v>12911</v>
      </c>
      <c r="F1896" s="405">
        <v>0</v>
      </c>
      <c r="G1896" s="405">
        <v>0</v>
      </c>
      <c r="H1896" s="405">
        <v>0</v>
      </c>
      <c r="I1896" s="405">
        <v>0</v>
      </c>
      <c r="J1896" s="405">
        <v>0</v>
      </c>
      <c r="K1896" s="405">
        <v>0</v>
      </c>
      <c r="L1896" s="405">
        <v>0</v>
      </c>
      <c r="M1896" s="405">
        <v>0</v>
      </c>
    </row>
    <row r="1897" spans="1:13">
      <c r="A1897" s="405" t="s">
        <v>12912</v>
      </c>
      <c r="B1897" s="405" t="s">
        <v>12913</v>
      </c>
      <c r="C1897" s="405" t="s">
        <v>37</v>
      </c>
      <c r="D1897" s="405" t="s">
        <v>12914</v>
      </c>
      <c r="F1897" s="405">
        <v>0</v>
      </c>
      <c r="G1897" s="405">
        <v>0</v>
      </c>
      <c r="H1897" s="405">
        <v>0</v>
      </c>
      <c r="I1897" s="405">
        <v>0</v>
      </c>
      <c r="J1897" s="405">
        <v>0</v>
      </c>
      <c r="K1897" s="405">
        <v>0</v>
      </c>
      <c r="L1897" s="405">
        <v>0</v>
      </c>
      <c r="M1897" s="405">
        <v>0</v>
      </c>
    </row>
    <row r="1898" spans="1:13">
      <c r="A1898" s="405" t="s">
        <v>12915</v>
      </c>
      <c r="B1898" s="405" t="s">
        <v>8664</v>
      </c>
      <c r="C1898" s="405" t="s">
        <v>37</v>
      </c>
      <c r="D1898" s="405" t="s">
        <v>12916</v>
      </c>
      <c r="E1898" s="405" t="s">
        <v>12917</v>
      </c>
      <c r="F1898" s="405">
        <v>0</v>
      </c>
      <c r="G1898" s="405">
        <v>0</v>
      </c>
      <c r="H1898" s="405">
        <v>0</v>
      </c>
      <c r="I1898" s="405">
        <v>0</v>
      </c>
      <c r="J1898" s="405">
        <v>0</v>
      </c>
      <c r="K1898" s="405">
        <v>0</v>
      </c>
      <c r="L1898" s="405">
        <v>0</v>
      </c>
      <c r="M1898" s="405">
        <v>0</v>
      </c>
    </row>
    <row r="1899" spans="1:13">
      <c r="A1899" s="405" t="s">
        <v>12918</v>
      </c>
      <c r="B1899" s="405" t="s">
        <v>128</v>
      </c>
      <c r="C1899" s="405" t="s">
        <v>37</v>
      </c>
      <c r="D1899" s="405" t="s">
        <v>12919</v>
      </c>
      <c r="E1899" s="405" t="s">
        <v>12920</v>
      </c>
      <c r="F1899" s="405">
        <v>0</v>
      </c>
      <c r="G1899" s="405">
        <v>5</v>
      </c>
      <c r="H1899" s="405">
        <v>2</v>
      </c>
      <c r="I1899" s="405">
        <v>10</v>
      </c>
      <c r="J1899" s="405">
        <v>4</v>
      </c>
      <c r="K1899" s="405">
        <v>21</v>
      </c>
      <c r="L1899" s="405">
        <v>15</v>
      </c>
      <c r="M1899" s="405">
        <v>6</v>
      </c>
    </row>
    <row r="1900" spans="1:13">
      <c r="A1900" s="405" t="s">
        <v>12921</v>
      </c>
      <c r="B1900" s="405" t="s">
        <v>8848</v>
      </c>
      <c r="C1900" s="405" t="s">
        <v>37</v>
      </c>
      <c r="D1900" s="405" t="s">
        <v>12922</v>
      </c>
      <c r="E1900" s="405" t="s">
        <v>12923</v>
      </c>
      <c r="F1900" s="405">
        <v>0</v>
      </c>
      <c r="G1900" s="405">
        <v>0</v>
      </c>
      <c r="H1900" s="405">
        <v>0</v>
      </c>
      <c r="I1900" s="405">
        <v>0</v>
      </c>
      <c r="J1900" s="405">
        <v>0</v>
      </c>
      <c r="K1900" s="405">
        <v>0</v>
      </c>
      <c r="L1900" s="405">
        <v>0</v>
      </c>
      <c r="M1900" s="405">
        <v>0</v>
      </c>
    </row>
    <row r="1901" spans="1:13">
      <c r="A1901" s="405" t="s">
        <v>12924</v>
      </c>
      <c r="B1901" s="405" t="s">
        <v>8631</v>
      </c>
      <c r="C1901" s="405" t="s">
        <v>37</v>
      </c>
      <c r="D1901" s="405" t="s">
        <v>12925</v>
      </c>
      <c r="E1901" s="405" t="s">
        <v>12926</v>
      </c>
      <c r="F1901" s="405">
        <v>0</v>
      </c>
      <c r="G1901" s="405">
        <v>1</v>
      </c>
      <c r="H1901" s="405">
        <v>5</v>
      </c>
      <c r="I1901" s="405">
        <v>5</v>
      </c>
      <c r="J1901" s="405">
        <v>0</v>
      </c>
      <c r="K1901" s="405">
        <v>11</v>
      </c>
      <c r="L1901" s="405">
        <v>7</v>
      </c>
      <c r="M1901" s="405">
        <v>4</v>
      </c>
    </row>
    <row r="1902" spans="1:13">
      <c r="A1902" s="405" t="s">
        <v>12927</v>
      </c>
      <c r="B1902" s="405" t="s">
        <v>128</v>
      </c>
      <c r="C1902" s="405" t="s">
        <v>37</v>
      </c>
      <c r="D1902" s="405" t="s">
        <v>12928</v>
      </c>
      <c r="E1902" s="405" t="s">
        <v>12929</v>
      </c>
      <c r="F1902" s="405">
        <v>2</v>
      </c>
      <c r="G1902" s="405">
        <v>13</v>
      </c>
      <c r="H1902" s="405">
        <v>3</v>
      </c>
      <c r="I1902" s="405">
        <v>17</v>
      </c>
      <c r="J1902" s="405">
        <v>0</v>
      </c>
      <c r="K1902" s="405">
        <v>35</v>
      </c>
      <c r="L1902" s="405">
        <v>25</v>
      </c>
      <c r="M1902" s="405">
        <v>10</v>
      </c>
    </row>
    <row r="1903" spans="1:13">
      <c r="A1903" s="405" t="s">
        <v>12930</v>
      </c>
      <c r="B1903" s="405" t="s">
        <v>8848</v>
      </c>
      <c r="C1903" s="405" t="s">
        <v>37</v>
      </c>
      <c r="D1903" s="405" t="s">
        <v>12931</v>
      </c>
      <c r="F1903" s="405">
        <v>1</v>
      </c>
      <c r="G1903" s="405">
        <v>3</v>
      </c>
      <c r="H1903" s="405">
        <v>4</v>
      </c>
      <c r="I1903" s="405">
        <v>5</v>
      </c>
      <c r="J1903" s="405">
        <v>0</v>
      </c>
      <c r="K1903" s="405">
        <v>13</v>
      </c>
      <c r="L1903" s="405">
        <v>8</v>
      </c>
      <c r="M1903" s="405">
        <v>5</v>
      </c>
    </row>
    <row r="1904" spans="1:13">
      <c r="A1904" s="405" t="s">
        <v>12932</v>
      </c>
      <c r="B1904" s="405" t="s">
        <v>9752</v>
      </c>
      <c r="C1904" s="405" t="s">
        <v>37</v>
      </c>
      <c r="D1904" s="405" t="s">
        <v>12933</v>
      </c>
      <c r="F1904" s="405">
        <v>0</v>
      </c>
      <c r="G1904" s="405">
        <v>0</v>
      </c>
      <c r="H1904" s="405">
        <v>0</v>
      </c>
      <c r="I1904" s="405">
        <v>0</v>
      </c>
      <c r="J1904" s="405">
        <v>0</v>
      </c>
      <c r="K1904" s="405">
        <v>0</v>
      </c>
      <c r="L1904" s="405">
        <v>0</v>
      </c>
      <c r="M1904" s="405">
        <v>0</v>
      </c>
    </row>
    <row r="1905" spans="1:13">
      <c r="A1905" s="405" t="s">
        <v>12934</v>
      </c>
      <c r="B1905" s="405" t="s">
        <v>12935</v>
      </c>
      <c r="C1905" s="405" t="s">
        <v>37</v>
      </c>
      <c r="D1905" s="405" t="s">
        <v>12936</v>
      </c>
      <c r="E1905" s="405" t="s">
        <v>12937</v>
      </c>
      <c r="F1905" s="405">
        <v>0</v>
      </c>
      <c r="G1905" s="405">
        <v>0</v>
      </c>
      <c r="H1905" s="405">
        <v>0</v>
      </c>
      <c r="I1905" s="405">
        <v>0</v>
      </c>
      <c r="J1905" s="405">
        <v>0</v>
      </c>
      <c r="K1905" s="405">
        <v>0</v>
      </c>
      <c r="L1905" s="405">
        <v>0</v>
      </c>
      <c r="M1905" s="405">
        <v>0</v>
      </c>
    </row>
    <row r="1906" spans="1:13">
      <c r="A1906" s="405" t="s">
        <v>12938</v>
      </c>
      <c r="B1906" s="405" t="s">
        <v>12939</v>
      </c>
      <c r="C1906" s="405" t="s">
        <v>37</v>
      </c>
      <c r="D1906" s="405" t="s">
        <v>12940</v>
      </c>
      <c r="F1906" s="405">
        <v>0</v>
      </c>
      <c r="G1906" s="405">
        <v>0</v>
      </c>
      <c r="H1906" s="405">
        <v>0</v>
      </c>
      <c r="I1906" s="405">
        <v>0</v>
      </c>
      <c r="J1906" s="405">
        <v>0</v>
      </c>
      <c r="K1906" s="405">
        <v>0</v>
      </c>
      <c r="L1906" s="405">
        <v>0</v>
      </c>
      <c r="M1906" s="405">
        <v>0</v>
      </c>
    </row>
    <row r="1907" spans="1:13">
      <c r="A1907" s="405" t="s">
        <v>3052</v>
      </c>
      <c r="B1907" s="405" t="s">
        <v>8848</v>
      </c>
      <c r="C1907" s="405" t="s">
        <v>37</v>
      </c>
      <c r="D1907" s="405" t="s">
        <v>3053</v>
      </c>
      <c r="F1907" s="405">
        <v>0</v>
      </c>
      <c r="G1907" s="405">
        <v>33</v>
      </c>
      <c r="H1907" s="405">
        <v>2</v>
      </c>
      <c r="I1907" s="405">
        <v>9</v>
      </c>
      <c r="J1907" s="405">
        <v>1</v>
      </c>
      <c r="K1907" s="405">
        <v>45</v>
      </c>
      <c r="L1907" s="405">
        <v>29</v>
      </c>
      <c r="M1907" s="405">
        <v>16</v>
      </c>
    </row>
    <row r="1908" spans="1:13">
      <c r="A1908" s="405" t="s">
        <v>12941</v>
      </c>
      <c r="B1908" s="405" t="s">
        <v>4113</v>
      </c>
      <c r="C1908" s="405" t="s">
        <v>37</v>
      </c>
      <c r="D1908" s="405" t="s">
        <v>12942</v>
      </c>
      <c r="E1908" s="405" t="s">
        <v>12943</v>
      </c>
      <c r="F1908" s="405">
        <v>3</v>
      </c>
      <c r="G1908" s="405">
        <v>6</v>
      </c>
      <c r="H1908" s="405">
        <v>6</v>
      </c>
      <c r="I1908" s="405">
        <v>3</v>
      </c>
      <c r="J1908" s="405">
        <v>1</v>
      </c>
      <c r="K1908" s="405">
        <v>19</v>
      </c>
      <c r="L1908" s="405">
        <v>14</v>
      </c>
      <c r="M1908" s="405">
        <v>5</v>
      </c>
    </row>
    <row r="1909" spans="1:13">
      <c r="A1909" s="405" t="s">
        <v>12944</v>
      </c>
      <c r="B1909" s="405">
        <v>10.230700000000001</v>
      </c>
      <c r="C1909" s="405" t="s">
        <v>37</v>
      </c>
      <c r="D1909" s="405" t="s">
        <v>12945</v>
      </c>
      <c r="F1909" s="405">
        <v>0</v>
      </c>
      <c r="G1909" s="405">
        <v>0</v>
      </c>
      <c r="H1909" s="405">
        <v>0</v>
      </c>
      <c r="I1909" s="405">
        <v>0</v>
      </c>
      <c r="J1909" s="405">
        <v>0</v>
      </c>
      <c r="K1909" s="405">
        <v>0</v>
      </c>
      <c r="L1909" s="405">
        <v>0</v>
      </c>
      <c r="M1909" s="405">
        <v>0</v>
      </c>
    </row>
    <row r="1910" spans="1:13">
      <c r="A1910" s="405" t="s">
        <v>8259</v>
      </c>
      <c r="B1910" s="405" t="s">
        <v>9134</v>
      </c>
      <c r="C1910" s="405" t="s">
        <v>37</v>
      </c>
      <c r="D1910" s="405" t="s">
        <v>8260</v>
      </c>
      <c r="F1910" s="405">
        <v>0</v>
      </c>
      <c r="G1910" s="405">
        <v>0</v>
      </c>
      <c r="H1910" s="405">
        <v>0</v>
      </c>
      <c r="I1910" s="405">
        <v>0</v>
      </c>
      <c r="J1910" s="405">
        <v>0</v>
      </c>
      <c r="K1910" s="405">
        <v>0</v>
      </c>
      <c r="L1910" s="405">
        <v>0</v>
      </c>
      <c r="M1910" s="405">
        <v>0</v>
      </c>
    </row>
    <row r="1911" spans="1:13">
      <c r="A1911" s="405" t="s">
        <v>8265</v>
      </c>
      <c r="B1911" s="405" t="s">
        <v>7183</v>
      </c>
      <c r="C1911" s="405" t="s">
        <v>37</v>
      </c>
      <c r="D1911" s="405" t="s">
        <v>8266</v>
      </c>
      <c r="E1911" s="405" t="s">
        <v>8267</v>
      </c>
      <c r="F1911" s="405">
        <v>0</v>
      </c>
      <c r="G1911" s="405">
        <v>0</v>
      </c>
      <c r="H1911" s="405">
        <v>0</v>
      </c>
      <c r="I1911" s="405">
        <v>0</v>
      </c>
      <c r="J1911" s="405">
        <v>0</v>
      </c>
      <c r="K1911" s="405">
        <v>0</v>
      </c>
      <c r="L1911" s="405">
        <v>0</v>
      </c>
      <c r="M1911" s="405">
        <v>0</v>
      </c>
    </row>
    <row r="1912" spans="1:13">
      <c r="A1912" s="405" t="s">
        <v>12946</v>
      </c>
      <c r="B1912" s="405" t="s">
        <v>12947</v>
      </c>
      <c r="C1912" s="405" t="s">
        <v>37</v>
      </c>
      <c r="D1912" s="405" t="s">
        <v>12948</v>
      </c>
      <c r="F1912" s="405">
        <v>0</v>
      </c>
      <c r="G1912" s="405">
        <v>0</v>
      </c>
      <c r="H1912" s="405">
        <v>0</v>
      </c>
      <c r="I1912" s="405">
        <v>0</v>
      </c>
      <c r="J1912" s="405">
        <v>0</v>
      </c>
      <c r="K1912" s="405">
        <v>0</v>
      </c>
      <c r="L1912" s="405">
        <v>0</v>
      </c>
      <c r="M1912" s="405">
        <v>0</v>
      </c>
    </row>
    <row r="1913" spans="1:13">
      <c r="A1913" s="405" t="s">
        <v>12949</v>
      </c>
      <c r="B1913" s="405" t="s">
        <v>10239</v>
      </c>
      <c r="C1913" s="405" t="s">
        <v>37</v>
      </c>
      <c r="D1913" s="405" t="s">
        <v>12950</v>
      </c>
      <c r="F1913" s="405">
        <v>2</v>
      </c>
      <c r="G1913" s="405">
        <v>1</v>
      </c>
      <c r="H1913" s="405">
        <v>0</v>
      </c>
      <c r="I1913" s="405">
        <v>1</v>
      </c>
      <c r="J1913" s="405">
        <v>1</v>
      </c>
      <c r="K1913" s="405">
        <v>5</v>
      </c>
      <c r="L1913" s="405">
        <v>5</v>
      </c>
      <c r="M1913" s="405">
        <v>0</v>
      </c>
    </row>
    <row r="1914" spans="1:13">
      <c r="A1914" s="405" t="s">
        <v>12951</v>
      </c>
      <c r="B1914" s="405" t="s">
        <v>12952</v>
      </c>
      <c r="C1914" s="405" t="s">
        <v>37</v>
      </c>
      <c r="D1914" s="405" t="s">
        <v>12953</v>
      </c>
      <c r="F1914" s="405">
        <v>7</v>
      </c>
      <c r="G1914" s="405">
        <v>1</v>
      </c>
      <c r="H1914" s="405">
        <v>2</v>
      </c>
      <c r="I1914" s="405">
        <v>5</v>
      </c>
      <c r="J1914" s="405">
        <v>4</v>
      </c>
      <c r="K1914" s="405">
        <v>19</v>
      </c>
      <c r="L1914" s="405">
        <v>14</v>
      </c>
      <c r="M1914" s="405">
        <v>5</v>
      </c>
    </row>
    <row r="1915" spans="1:13">
      <c r="A1915" s="405" t="s">
        <v>12954</v>
      </c>
      <c r="B1915" s="405" t="s">
        <v>12955</v>
      </c>
      <c r="C1915" s="405" t="s">
        <v>37</v>
      </c>
      <c r="D1915" s="405" t="s">
        <v>12956</v>
      </c>
      <c r="F1915" s="405">
        <v>0</v>
      </c>
      <c r="G1915" s="405">
        <v>2</v>
      </c>
      <c r="H1915" s="405">
        <v>0</v>
      </c>
      <c r="I1915" s="405">
        <v>0</v>
      </c>
      <c r="J1915" s="405">
        <v>0</v>
      </c>
      <c r="K1915" s="405">
        <v>2</v>
      </c>
      <c r="L1915" s="405">
        <v>1</v>
      </c>
      <c r="M1915" s="405">
        <v>1</v>
      </c>
    </row>
    <row r="1916" spans="1:13">
      <c r="A1916" s="405" t="s">
        <v>8271</v>
      </c>
      <c r="B1916" s="405" t="s">
        <v>7123</v>
      </c>
      <c r="C1916" s="405" t="s">
        <v>37</v>
      </c>
      <c r="D1916" s="405" t="s">
        <v>8272</v>
      </c>
      <c r="E1916" s="405" t="s">
        <v>8273</v>
      </c>
      <c r="F1916" s="405">
        <v>0</v>
      </c>
      <c r="G1916" s="405">
        <v>2</v>
      </c>
      <c r="H1916" s="405">
        <v>0</v>
      </c>
      <c r="I1916" s="405">
        <v>21</v>
      </c>
      <c r="J1916" s="405">
        <v>11</v>
      </c>
      <c r="K1916" s="405">
        <v>34</v>
      </c>
      <c r="L1916" s="405">
        <v>26</v>
      </c>
      <c r="M1916" s="405">
        <v>8</v>
      </c>
    </row>
    <row r="1917" spans="1:13">
      <c r="A1917" s="405" t="s">
        <v>8274</v>
      </c>
      <c r="B1917" s="405" t="s">
        <v>9134</v>
      </c>
      <c r="C1917" s="405" t="s">
        <v>37</v>
      </c>
      <c r="D1917" s="405" t="s">
        <v>8275</v>
      </c>
      <c r="F1917" s="405">
        <v>0</v>
      </c>
      <c r="G1917" s="405">
        <v>0</v>
      </c>
      <c r="H1917" s="405">
        <v>0</v>
      </c>
      <c r="I1917" s="405">
        <v>0</v>
      </c>
      <c r="J1917" s="405">
        <v>0</v>
      </c>
      <c r="K1917" s="405">
        <v>0</v>
      </c>
      <c r="L1917" s="405">
        <v>0</v>
      </c>
      <c r="M1917" s="405">
        <v>0</v>
      </c>
    </row>
    <row r="1918" spans="1:13">
      <c r="A1918" s="405" t="s">
        <v>12957</v>
      </c>
      <c r="B1918" s="405" t="s">
        <v>12482</v>
      </c>
      <c r="C1918" s="405" t="s">
        <v>37</v>
      </c>
      <c r="D1918" s="405" t="s">
        <v>12958</v>
      </c>
      <c r="F1918" s="405">
        <v>0</v>
      </c>
      <c r="G1918" s="405">
        <v>0</v>
      </c>
      <c r="H1918" s="405">
        <v>0</v>
      </c>
      <c r="I1918" s="405">
        <v>0</v>
      </c>
      <c r="J1918" s="405">
        <v>0</v>
      </c>
      <c r="K1918" s="405">
        <v>0</v>
      </c>
      <c r="L1918" s="405">
        <v>0</v>
      </c>
      <c r="M1918" s="405">
        <v>0</v>
      </c>
    </row>
    <row r="1919" spans="1:13">
      <c r="A1919" s="405" t="s">
        <v>4604</v>
      </c>
      <c r="B1919" s="405" t="s">
        <v>4547</v>
      </c>
      <c r="C1919" s="405" t="s">
        <v>37</v>
      </c>
      <c r="D1919" s="405" t="s">
        <v>4607</v>
      </c>
      <c r="E1919" s="405" t="s">
        <v>4608</v>
      </c>
      <c r="F1919" s="405">
        <v>0</v>
      </c>
      <c r="G1919" s="405">
        <v>0</v>
      </c>
      <c r="H1919" s="405">
        <v>0</v>
      </c>
      <c r="I1919" s="405">
        <v>0</v>
      </c>
      <c r="J1919" s="405">
        <v>0</v>
      </c>
      <c r="K1919" s="405">
        <v>0</v>
      </c>
      <c r="L1919" s="405">
        <v>0</v>
      </c>
      <c r="M1919" s="405">
        <v>0</v>
      </c>
    </row>
    <row r="1920" spans="1:13">
      <c r="A1920" s="405" t="s">
        <v>12959</v>
      </c>
      <c r="B1920" s="405" t="s">
        <v>12960</v>
      </c>
      <c r="C1920" s="405" t="s">
        <v>37</v>
      </c>
      <c r="D1920" s="405" t="s">
        <v>12961</v>
      </c>
      <c r="F1920" s="405">
        <v>0</v>
      </c>
      <c r="G1920" s="405">
        <v>0</v>
      </c>
      <c r="H1920" s="405">
        <v>0</v>
      </c>
      <c r="I1920" s="405">
        <v>0</v>
      </c>
      <c r="J1920" s="405">
        <v>0</v>
      </c>
      <c r="K1920" s="405">
        <v>0</v>
      </c>
      <c r="L1920" s="405">
        <v>0</v>
      </c>
      <c r="M1920" s="405">
        <v>0</v>
      </c>
    </row>
    <row r="1921" spans="1:13">
      <c r="A1921" s="405" t="s">
        <v>12962</v>
      </c>
      <c r="B1921" s="405" t="s">
        <v>8579</v>
      </c>
      <c r="C1921" s="405" t="s">
        <v>37</v>
      </c>
      <c r="D1921" s="405" t="s">
        <v>12963</v>
      </c>
      <c r="F1921" s="405">
        <v>0</v>
      </c>
      <c r="G1921" s="405">
        <v>0</v>
      </c>
      <c r="H1921" s="405">
        <v>1</v>
      </c>
      <c r="I1921" s="405">
        <v>0</v>
      </c>
      <c r="J1921" s="405">
        <v>0</v>
      </c>
      <c r="K1921" s="405">
        <v>1</v>
      </c>
      <c r="L1921" s="405">
        <v>1</v>
      </c>
      <c r="M1921" s="405">
        <v>0</v>
      </c>
    </row>
    <row r="1922" spans="1:13">
      <c r="A1922" s="405" t="s">
        <v>12964</v>
      </c>
      <c r="B1922" s="405" t="s">
        <v>12965</v>
      </c>
      <c r="C1922" s="405" t="s">
        <v>37</v>
      </c>
      <c r="D1922" s="405" t="s">
        <v>12966</v>
      </c>
      <c r="F1922" s="405">
        <v>1</v>
      </c>
      <c r="G1922" s="405">
        <v>0</v>
      </c>
      <c r="H1922" s="405">
        <v>0</v>
      </c>
      <c r="I1922" s="405">
        <v>0</v>
      </c>
      <c r="J1922" s="405">
        <v>1</v>
      </c>
      <c r="K1922" s="405">
        <v>2</v>
      </c>
      <c r="L1922" s="405">
        <v>1</v>
      </c>
      <c r="M1922" s="405">
        <v>1</v>
      </c>
    </row>
    <row r="1923" spans="1:13">
      <c r="A1923" s="405" t="s">
        <v>2565</v>
      </c>
      <c r="B1923" s="405" t="s">
        <v>4010</v>
      </c>
      <c r="C1923" s="405" t="s">
        <v>37</v>
      </c>
      <c r="D1923" s="405" t="s">
        <v>2566</v>
      </c>
      <c r="F1923" s="405">
        <v>0</v>
      </c>
      <c r="G1923" s="405">
        <v>0</v>
      </c>
      <c r="H1923" s="405">
        <v>0</v>
      </c>
      <c r="I1923" s="405">
        <v>0</v>
      </c>
      <c r="J1923" s="405">
        <v>0</v>
      </c>
      <c r="K1923" s="405">
        <v>0</v>
      </c>
      <c r="L1923" s="405">
        <v>0</v>
      </c>
      <c r="M1923" s="405">
        <v>0</v>
      </c>
    </row>
    <row r="1924" spans="1:13">
      <c r="A1924" s="405" t="s">
        <v>12967</v>
      </c>
      <c r="B1924" s="405" t="s">
        <v>8282</v>
      </c>
      <c r="C1924" s="405" t="s">
        <v>37</v>
      </c>
      <c r="D1924" s="405" t="s">
        <v>8283</v>
      </c>
      <c r="F1924" s="405">
        <v>0</v>
      </c>
      <c r="G1924" s="405">
        <v>0</v>
      </c>
      <c r="H1924" s="405">
        <v>0</v>
      </c>
      <c r="I1924" s="405">
        <v>6</v>
      </c>
      <c r="J1924" s="405">
        <v>0</v>
      </c>
      <c r="K1924" s="405">
        <v>6</v>
      </c>
      <c r="L1924" s="405">
        <v>5</v>
      </c>
      <c r="M1924" s="405">
        <v>1</v>
      </c>
    </row>
    <row r="1925" spans="1:13">
      <c r="A1925" s="405" t="s">
        <v>4654</v>
      </c>
      <c r="B1925" s="405" t="s">
        <v>4655</v>
      </c>
      <c r="C1925" s="405" t="s">
        <v>37</v>
      </c>
      <c r="D1925" s="405" t="s">
        <v>4658</v>
      </c>
      <c r="F1925" s="405">
        <v>0</v>
      </c>
      <c r="G1925" s="405">
        <v>0</v>
      </c>
      <c r="H1925" s="405">
        <v>0</v>
      </c>
      <c r="I1925" s="405">
        <v>0</v>
      </c>
      <c r="J1925" s="405">
        <v>0</v>
      </c>
      <c r="K1925" s="405">
        <v>0</v>
      </c>
      <c r="L1925" s="405">
        <v>0</v>
      </c>
      <c r="M1925" s="405">
        <v>0</v>
      </c>
    </row>
    <row r="1926" spans="1:13">
      <c r="A1926" s="405" t="s">
        <v>12968</v>
      </c>
      <c r="B1926" s="405" t="s">
        <v>12969</v>
      </c>
      <c r="C1926" s="405" t="s">
        <v>37</v>
      </c>
      <c r="D1926" s="405" t="s">
        <v>12970</v>
      </c>
      <c r="F1926" s="405">
        <v>0</v>
      </c>
      <c r="G1926" s="405">
        <v>0</v>
      </c>
      <c r="H1926" s="405">
        <v>0</v>
      </c>
      <c r="I1926" s="405">
        <v>0</v>
      </c>
      <c r="J1926" s="405">
        <v>0</v>
      </c>
      <c r="K1926" s="405">
        <v>0</v>
      </c>
      <c r="L1926" s="405">
        <v>0</v>
      </c>
      <c r="M1926" s="405">
        <v>0</v>
      </c>
    </row>
    <row r="1927" spans="1:13">
      <c r="A1927" s="405" t="s">
        <v>12971</v>
      </c>
      <c r="B1927" s="405" t="s">
        <v>12972</v>
      </c>
      <c r="C1927" s="405" t="s">
        <v>37</v>
      </c>
      <c r="D1927" s="405" t="s">
        <v>12973</v>
      </c>
      <c r="E1927" s="405" t="s">
        <v>12974</v>
      </c>
      <c r="F1927" s="405">
        <v>2</v>
      </c>
      <c r="G1927" s="405">
        <v>2</v>
      </c>
      <c r="H1927" s="405">
        <v>16</v>
      </c>
      <c r="I1927" s="405">
        <v>12</v>
      </c>
      <c r="J1927" s="405">
        <v>1</v>
      </c>
      <c r="K1927" s="405">
        <v>33</v>
      </c>
      <c r="L1927" s="405">
        <v>23</v>
      </c>
      <c r="M1927" s="405">
        <v>10</v>
      </c>
    </row>
    <row r="1928" spans="1:13">
      <c r="A1928" s="405" t="s">
        <v>12975</v>
      </c>
      <c r="B1928" s="405" t="s">
        <v>12975</v>
      </c>
      <c r="C1928" s="405" t="s">
        <v>37</v>
      </c>
      <c r="D1928" s="405" t="s">
        <v>12976</v>
      </c>
      <c r="F1928" s="405">
        <v>0</v>
      </c>
      <c r="G1928" s="405">
        <v>0</v>
      </c>
      <c r="H1928" s="405">
        <v>0</v>
      </c>
      <c r="I1928" s="405">
        <v>0</v>
      </c>
      <c r="J1928" s="405">
        <v>0</v>
      </c>
      <c r="K1928" s="405">
        <v>0</v>
      </c>
      <c r="L1928" s="405">
        <v>0</v>
      </c>
      <c r="M1928" s="405">
        <v>0</v>
      </c>
    </row>
    <row r="1929" spans="1:13">
      <c r="A1929" s="405" t="s">
        <v>12977</v>
      </c>
      <c r="B1929" s="405" t="s">
        <v>8631</v>
      </c>
      <c r="C1929" s="405" t="s">
        <v>37</v>
      </c>
      <c r="D1929" s="405" t="s">
        <v>3808</v>
      </c>
      <c r="E1929" s="405" t="s">
        <v>3809</v>
      </c>
      <c r="F1929" s="405">
        <v>0</v>
      </c>
      <c r="G1929" s="405">
        <v>0</v>
      </c>
      <c r="H1929" s="405">
        <v>0</v>
      </c>
      <c r="I1929" s="405">
        <v>0</v>
      </c>
      <c r="J1929" s="405">
        <v>0</v>
      </c>
      <c r="K1929" s="405">
        <v>0</v>
      </c>
      <c r="L1929" s="405">
        <v>0</v>
      </c>
      <c r="M1929" s="405">
        <v>0</v>
      </c>
    </row>
    <row r="1930" spans="1:13">
      <c r="A1930" s="405" t="s">
        <v>12978</v>
      </c>
      <c r="B1930" s="405" t="s">
        <v>9029</v>
      </c>
      <c r="C1930" s="405" t="s">
        <v>37</v>
      </c>
      <c r="D1930" s="405" t="s">
        <v>12979</v>
      </c>
      <c r="E1930" s="405" t="s">
        <v>12980</v>
      </c>
      <c r="F1930" s="405">
        <v>0</v>
      </c>
      <c r="G1930" s="405">
        <v>0</v>
      </c>
      <c r="H1930" s="405">
        <v>0</v>
      </c>
      <c r="I1930" s="405">
        <v>0</v>
      </c>
      <c r="J1930" s="405">
        <v>0</v>
      </c>
      <c r="K1930" s="405">
        <v>0</v>
      </c>
      <c r="L1930" s="405">
        <v>0</v>
      </c>
      <c r="M1930" s="405">
        <v>0</v>
      </c>
    </row>
    <row r="1931" spans="1:13">
      <c r="A1931" s="405" t="s">
        <v>3159</v>
      </c>
      <c r="B1931" s="405" t="s">
        <v>8631</v>
      </c>
      <c r="C1931" s="405" t="s">
        <v>37</v>
      </c>
      <c r="D1931" s="405" t="s">
        <v>3160</v>
      </c>
      <c r="E1931" s="405" t="s">
        <v>3161</v>
      </c>
      <c r="F1931" s="405">
        <v>0</v>
      </c>
      <c r="G1931" s="405">
        <v>0</v>
      </c>
      <c r="H1931" s="405">
        <v>0</v>
      </c>
      <c r="I1931" s="405">
        <v>0</v>
      </c>
      <c r="J1931" s="405">
        <v>0</v>
      </c>
      <c r="K1931" s="405">
        <v>0</v>
      </c>
      <c r="L1931" s="405">
        <v>0</v>
      </c>
      <c r="M1931" s="405">
        <v>0</v>
      </c>
    </row>
    <row r="1932" spans="1:13">
      <c r="A1932" s="405" t="s">
        <v>12981</v>
      </c>
      <c r="B1932" s="405" t="s">
        <v>8919</v>
      </c>
      <c r="C1932" s="405" t="s">
        <v>37</v>
      </c>
      <c r="D1932" s="405" t="s">
        <v>12982</v>
      </c>
      <c r="F1932" s="405">
        <v>0</v>
      </c>
      <c r="G1932" s="405">
        <v>0</v>
      </c>
      <c r="H1932" s="405">
        <v>0</v>
      </c>
      <c r="I1932" s="405">
        <v>0</v>
      </c>
      <c r="J1932" s="405">
        <v>0</v>
      </c>
      <c r="K1932" s="405">
        <v>0</v>
      </c>
      <c r="L1932" s="405">
        <v>0</v>
      </c>
      <c r="M1932" s="405">
        <v>0</v>
      </c>
    </row>
    <row r="1933" spans="1:13">
      <c r="A1933" s="405" t="s">
        <v>12983</v>
      </c>
      <c r="B1933" s="405" t="s">
        <v>7183</v>
      </c>
      <c r="C1933" s="405" t="s">
        <v>37</v>
      </c>
      <c r="D1933" s="405" t="s">
        <v>12984</v>
      </c>
      <c r="E1933" s="405" t="s">
        <v>12985</v>
      </c>
      <c r="F1933" s="405">
        <v>0</v>
      </c>
      <c r="G1933" s="405">
        <v>0</v>
      </c>
      <c r="H1933" s="405">
        <v>0</v>
      </c>
      <c r="I1933" s="405">
        <v>0</v>
      </c>
      <c r="J1933" s="405">
        <v>0</v>
      </c>
      <c r="K1933" s="405">
        <v>0</v>
      </c>
      <c r="L1933" s="405">
        <v>0</v>
      </c>
      <c r="M1933" s="405">
        <v>0</v>
      </c>
    </row>
    <row r="1934" spans="1:13">
      <c r="A1934" s="405" t="s">
        <v>12986</v>
      </c>
      <c r="B1934" s="405" t="s">
        <v>4958</v>
      </c>
      <c r="C1934" s="405" t="s">
        <v>37</v>
      </c>
      <c r="D1934" s="405" t="s">
        <v>12987</v>
      </c>
      <c r="E1934" s="405" t="s">
        <v>12988</v>
      </c>
      <c r="F1934" s="405">
        <v>0</v>
      </c>
      <c r="G1934" s="405">
        <v>0</v>
      </c>
      <c r="H1934" s="405">
        <v>0</v>
      </c>
      <c r="I1934" s="405">
        <v>0</v>
      </c>
      <c r="J1934" s="405">
        <v>0</v>
      </c>
      <c r="K1934" s="405">
        <v>0</v>
      </c>
      <c r="L1934" s="405">
        <v>0</v>
      </c>
      <c r="M1934" s="405">
        <v>0</v>
      </c>
    </row>
    <row r="1935" spans="1:13">
      <c r="A1935" s="405" t="s">
        <v>12989</v>
      </c>
      <c r="B1935" s="405" t="s">
        <v>7181</v>
      </c>
      <c r="C1935" s="405" t="s">
        <v>37</v>
      </c>
      <c r="D1935" s="405" t="s">
        <v>8299</v>
      </c>
      <c r="E1935" s="405" t="s">
        <v>8300</v>
      </c>
      <c r="F1935" s="405">
        <v>0</v>
      </c>
      <c r="G1935" s="405">
        <v>0</v>
      </c>
      <c r="H1935" s="405">
        <v>0</v>
      </c>
      <c r="I1935" s="405">
        <v>0</v>
      </c>
      <c r="J1935" s="405">
        <v>0</v>
      </c>
      <c r="K1935" s="405">
        <v>0</v>
      </c>
      <c r="L1935" s="405">
        <v>0</v>
      </c>
      <c r="M1935" s="405">
        <v>0</v>
      </c>
    </row>
    <row r="1936" spans="1:13">
      <c r="A1936" s="405" t="s">
        <v>12990</v>
      </c>
      <c r="B1936" s="405" t="s">
        <v>128</v>
      </c>
      <c r="C1936" s="405" t="s">
        <v>37</v>
      </c>
      <c r="D1936" s="405" t="s">
        <v>12991</v>
      </c>
      <c r="E1936" s="405" t="s">
        <v>12992</v>
      </c>
      <c r="F1936" s="405">
        <v>0</v>
      </c>
      <c r="G1936" s="405">
        <v>0</v>
      </c>
      <c r="H1936" s="405">
        <v>2</v>
      </c>
      <c r="I1936" s="405">
        <v>3</v>
      </c>
      <c r="J1936" s="405">
        <v>0</v>
      </c>
      <c r="K1936" s="405">
        <v>5</v>
      </c>
      <c r="L1936" s="405">
        <v>4</v>
      </c>
      <c r="M1936" s="405">
        <v>1</v>
      </c>
    </row>
    <row r="1937" spans="1:13">
      <c r="A1937" s="405" t="s">
        <v>12993</v>
      </c>
      <c r="B1937" s="405" t="s">
        <v>12994</v>
      </c>
      <c r="C1937" s="405" t="s">
        <v>37</v>
      </c>
      <c r="D1937" s="405" t="s">
        <v>12995</v>
      </c>
      <c r="F1937" s="405">
        <v>0</v>
      </c>
      <c r="G1937" s="405">
        <v>0</v>
      </c>
      <c r="H1937" s="405">
        <v>0</v>
      </c>
      <c r="I1937" s="405">
        <v>0</v>
      </c>
      <c r="J1937" s="405">
        <v>0</v>
      </c>
      <c r="K1937" s="405">
        <v>0</v>
      </c>
      <c r="L1937" s="405">
        <v>0</v>
      </c>
      <c r="M1937" s="405">
        <v>0</v>
      </c>
    </row>
    <row r="1938" spans="1:13">
      <c r="A1938" s="405" t="s">
        <v>12996</v>
      </c>
      <c r="B1938" s="405" t="s">
        <v>12997</v>
      </c>
      <c r="C1938" s="405" t="s">
        <v>37</v>
      </c>
      <c r="D1938" s="405" t="s">
        <v>12998</v>
      </c>
      <c r="F1938" s="405">
        <v>0</v>
      </c>
      <c r="G1938" s="405">
        <v>0</v>
      </c>
      <c r="H1938" s="405">
        <v>0</v>
      </c>
      <c r="I1938" s="405">
        <v>0</v>
      </c>
      <c r="J1938" s="405">
        <v>0</v>
      </c>
      <c r="K1938" s="405">
        <v>0</v>
      </c>
      <c r="L1938" s="405">
        <v>0</v>
      </c>
      <c r="M1938" s="405">
        <v>0</v>
      </c>
    </row>
    <row r="1939" spans="1:13">
      <c r="A1939" s="405" t="s">
        <v>12999</v>
      </c>
      <c r="B1939" s="405" t="s">
        <v>9062</v>
      </c>
      <c r="C1939" s="405" t="s">
        <v>37</v>
      </c>
      <c r="D1939" s="405" t="s">
        <v>13000</v>
      </c>
      <c r="F1939" s="405">
        <v>0</v>
      </c>
      <c r="G1939" s="405">
        <v>0</v>
      </c>
      <c r="H1939" s="405">
        <v>0</v>
      </c>
      <c r="I1939" s="405">
        <v>0</v>
      </c>
      <c r="J1939" s="405">
        <v>0</v>
      </c>
      <c r="K1939" s="405">
        <v>0</v>
      </c>
      <c r="L1939" s="405">
        <v>0</v>
      </c>
      <c r="M1939" s="405">
        <v>0</v>
      </c>
    </row>
    <row r="1940" spans="1:13">
      <c r="A1940" s="405" t="s">
        <v>13001</v>
      </c>
      <c r="B1940" s="405" t="s">
        <v>8647</v>
      </c>
      <c r="C1940" s="405" t="s">
        <v>37</v>
      </c>
      <c r="D1940" s="405" t="s">
        <v>13002</v>
      </c>
      <c r="E1940" s="405" t="s">
        <v>13003</v>
      </c>
      <c r="F1940" s="405">
        <v>0</v>
      </c>
      <c r="G1940" s="405">
        <v>0</v>
      </c>
      <c r="H1940" s="405">
        <v>0</v>
      </c>
      <c r="I1940" s="405">
        <v>0</v>
      </c>
      <c r="J1940" s="405">
        <v>0</v>
      </c>
      <c r="K1940" s="405">
        <v>0</v>
      </c>
      <c r="L1940" s="405">
        <v>0</v>
      </c>
      <c r="M1940" s="405">
        <v>0</v>
      </c>
    </row>
    <row r="1941" spans="1:13">
      <c r="A1941" s="405" t="s">
        <v>13004</v>
      </c>
      <c r="B1941" s="405" t="s">
        <v>8624</v>
      </c>
      <c r="C1941" s="405" t="s">
        <v>37</v>
      </c>
      <c r="D1941" s="405" t="s">
        <v>13005</v>
      </c>
      <c r="E1941" s="405" t="s">
        <v>13006</v>
      </c>
      <c r="F1941" s="405">
        <v>1</v>
      </c>
      <c r="G1941" s="405">
        <v>4</v>
      </c>
      <c r="H1941" s="405">
        <v>19</v>
      </c>
      <c r="I1941" s="405">
        <v>19</v>
      </c>
      <c r="J1941" s="405">
        <v>4</v>
      </c>
      <c r="K1941" s="405">
        <v>47</v>
      </c>
      <c r="L1941" s="405">
        <v>41</v>
      </c>
      <c r="M1941" s="405">
        <v>6</v>
      </c>
    </row>
    <row r="1942" spans="1:13">
      <c r="A1942" s="405" t="s">
        <v>13007</v>
      </c>
      <c r="B1942" s="405" t="s">
        <v>13008</v>
      </c>
      <c r="C1942" s="405" t="s">
        <v>37</v>
      </c>
      <c r="D1942" s="405" t="s">
        <v>13009</v>
      </c>
      <c r="F1942" s="405">
        <v>0</v>
      </c>
      <c r="G1942" s="405">
        <v>0</v>
      </c>
      <c r="H1942" s="405">
        <v>0</v>
      </c>
      <c r="I1942" s="405">
        <v>0</v>
      </c>
      <c r="J1942" s="405">
        <v>0</v>
      </c>
      <c r="K1942" s="405">
        <v>0</v>
      </c>
      <c r="L1942" s="405">
        <v>0</v>
      </c>
      <c r="M1942" s="405">
        <v>0</v>
      </c>
    </row>
    <row r="1943" spans="1:13">
      <c r="A1943" s="405" t="s">
        <v>13010</v>
      </c>
      <c r="B1943" s="405" t="s">
        <v>8637</v>
      </c>
      <c r="C1943" s="405" t="s">
        <v>37</v>
      </c>
      <c r="D1943" s="405" t="s">
        <v>13011</v>
      </c>
      <c r="F1943" s="405">
        <v>0</v>
      </c>
      <c r="G1943" s="405">
        <v>0</v>
      </c>
      <c r="H1943" s="405">
        <v>0</v>
      </c>
      <c r="I1943" s="405">
        <v>0</v>
      </c>
      <c r="J1943" s="405">
        <v>0</v>
      </c>
      <c r="K1943" s="405">
        <v>0</v>
      </c>
      <c r="L1943" s="405">
        <v>0</v>
      </c>
      <c r="M1943" s="405">
        <v>0</v>
      </c>
    </row>
    <row r="1944" spans="1:13">
      <c r="A1944" s="405" t="s">
        <v>13012</v>
      </c>
      <c r="B1944" s="405" t="s">
        <v>8637</v>
      </c>
      <c r="C1944" s="405" t="s">
        <v>37</v>
      </c>
      <c r="D1944" s="405" t="s">
        <v>13013</v>
      </c>
      <c r="F1944" s="405">
        <v>0</v>
      </c>
      <c r="G1944" s="405">
        <v>0</v>
      </c>
      <c r="H1944" s="405">
        <v>0</v>
      </c>
      <c r="I1944" s="405">
        <v>0</v>
      </c>
      <c r="J1944" s="405">
        <v>0</v>
      </c>
      <c r="K1944" s="405">
        <v>0</v>
      </c>
      <c r="L1944" s="405">
        <v>0</v>
      </c>
      <c r="M1944" s="405">
        <v>0</v>
      </c>
    </row>
    <row r="1945" spans="1:13">
      <c r="A1945" s="405" t="s">
        <v>13014</v>
      </c>
      <c r="B1945" s="405" t="s">
        <v>13015</v>
      </c>
      <c r="C1945" s="405" t="s">
        <v>37</v>
      </c>
      <c r="D1945" s="405" t="s">
        <v>13016</v>
      </c>
      <c r="F1945" s="405">
        <v>0</v>
      </c>
      <c r="G1945" s="405">
        <v>0</v>
      </c>
      <c r="H1945" s="405">
        <v>0</v>
      </c>
      <c r="I1945" s="405">
        <v>0</v>
      </c>
      <c r="J1945" s="405">
        <v>0</v>
      </c>
      <c r="K1945" s="405">
        <v>0</v>
      </c>
      <c r="L1945" s="405">
        <v>0</v>
      </c>
      <c r="M1945" s="405">
        <v>0</v>
      </c>
    </row>
    <row r="1946" spans="1:13">
      <c r="A1946" s="405" t="s">
        <v>13017</v>
      </c>
      <c r="B1946" s="405" t="s">
        <v>13018</v>
      </c>
      <c r="C1946" s="405" t="s">
        <v>37</v>
      </c>
      <c r="D1946" s="405" t="s">
        <v>13019</v>
      </c>
      <c r="F1946" s="405">
        <v>0</v>
      </c>
      <c r="G1946" s="405">
        <v>0</v>
      </c>
      <c r="H1946" s="405">
        <v>0</v>
      </c>
      <c r="I1946" s="405">
        <v>0</v>
      </c>
      <c r="J1946" s="405">
        <v>0</v>
      </c>
      <c r="K1946" s="405">
        <v>0</v>
      </c>
      <c r="L1946" s="405">
        <v>0</v>
      </c>
      <c r="M1946" s="405">
        <v>0</v>
      </c>
    </row>
    <row r="1947" spans="1:13">
      <c r="A1947" s="405" t="s">
        <v>13020</v>
      </c>
      <c r="B1947" s="405" t="s">
        <v>13021</v>
      </c>
      <c r="C1947" s="405" t="s">
        <v>37</v>
      </c>
      <c r="D1947" s="405" t="s">
        <v>13022</v>
      </c>
      <c r="F1947" s="405">
        <v>0</v>
      </c>
      <c r="G1947" s="405">
        <v>0</v>
      </c>
      <c r="H1947" s="405">
        <v>0</v>
      </c>
      <c r="I1947" s="405">
        <v>0</v>
      </c>
      <c r="J1947" s="405">
        <v>0</v>
      </c>
      <c r="K1947" s="405">
        <v>0</v>
      </c>
      <c r="L1947" s="405">
        <v>0</v>
      </c>
      <c r="M1947" s="405">
        <v>0</v>
      </c>
    </row>
    <row r="1948" spans="1:13">
      <c r="A1948" s="405" t="s">
        <v>13023</v>
      </c>
      <c r="B1948" s="405" t="s">
        <v>8754</v>
      </c>
      <c r="C1948" s="405" t="s">
        <v>37</v>
      </c>
      <c r="D1948" s="405" t="s">
        <v>13024</v>
      </c>
      <c r="E1948" s="405" t="s">
        <v>13025</v>
      </c>
      <c r="F1948" s="405">
        <v>0</v>
      </c>
      <c r="G1948" s="405">
        <v>0</v>
      </c>
      <c r="H1948" s="405">
        <v>0</v>
      </c>
      <c r="I1948" s="405">
        <v>0</v>
      </c>
      <c r="J1948" s="405">
        <v>0</v>
      </c>
      <c r="K1948" s="405">
        <v>0</v>
      </c>
      <c r="L1948" s="405">
        <v>0</v>
      </c>
      <c r="M1948" s="405">
        <v>0</v>
      </c>
    </row>
    <row r="1949" spans="1:13">
      <c r="A1949" s="405" t="s">
        <v>2515</v>
      </c>
      <c r="B1949" s="405" t="s">
        <v>7181</v>
      </c>
      <c r="C1949" s="405" t="s">
        <v>37</v>
      </c>
      <c r="D1949" s="405" t="s">
        <v>2516</v>
      </c>
      <c r="E1949" s="405" t="s">
        <v>2517</v>
      </c>
      <c r="F1949" s="405">
        <v>0</v>
      </c>
      <c r="G1949" s="405">
        <v>0</v>
      </c>
      <c r="H1949" s="405">
        <v>0</v>
      </c>
      <c r="I1949" s="405">
        <v>0</v>
      </c>
      <c r="J1949" s="405">
        <v>0</v>
      </c>
      <c r="K1949" s="405">
        <v>0</v>
      </c>
      <c r="L1949" s="405">
        <v>0</v>
      </c>
      <c r="M1949" s="405">
        <v>0</v>
      </c>
    </row>
    <row r="1950" spans="1:13">
      <c r="A1950" s="405" t="s">
        <v>13026</v>
      </c>
      <c r="B1950" s="405" t="s">
        <v>7183</v>
      </c>
      <c r="C1950" s="405" t="s">
        <v>37</v>
      </c>
      <c r="D1950" s="405" t="s">
        <v>8305</v>
      </c>
      <c r="E1950" s="405" t="s">
        <v>8306</v>
      </c>
      <c r="F1950" s="405">
        <v>0</v>
      </c>
      <c r="G1950" s="405">
        <v>0</v>
      </c>
      <c r="H1950" s="405">
        <v>0</v>
      </c>
      <c r="I1950" s="405">
        <v>0</v>
      </c>
      <c r="J1950" s="405">
        <v>0</v>
      </c>
      <c r="K1950" s="405">
        <v>0</v>
      </c>
      <c r="L1950" s="405">
        <v>0</v>
      </c>
      <c r="M1950" s="405">
        <v>0</v>
      </c>
    </row>
    <row r="1951" spans="1:13">
      <c r="A1951" s="405" t="s">
        <v>8307</v>
      </c>
      <c r="B1951" s="405" t="s">
        <v>7181</v>
      </c>
      <c r="C1951" s="405" t="s">
        <v>37</v>
      </c>
      <c r="D1951" s="405" t="s">
        <v>8308</v>
      </c>
      <c r="E1951" s="405" t="s">
        <v>8309</v>
      </c>
      <c r="F1951" s="405">
        <v>0</v>
      </c>
      <c r="G1951" s="405">
        <v>0</v>
      </c>
      <c r="H1951" s="405">
        <v>0</v>
      </c>
      <c r="I1951" s="405">
        <v>0</v>
      </c>
      <c r="J1951" s="405">
        <v>0</v>
      </c>
      <c r="K1951" s="405">
        <v>0</v>
      </c>
      <c r="L1951" s="405">
        <v>0</v>
      </c>
      <c r="M1951" s="405">
        <v>0</v>
      </c>
    </row>
    <row r="1952" spans="1:13">
      <c r="A1952" s="405" t="s">
        <v>13027</v>
      </c>
      <c r="B1952" s="405" t="s">
        <v>9103</v>
      </c>
      <c r="C1952" s="405" t="s">
        <v>37</v>
      </c>
      <c r="D1952" s="405" t="s">
        <v>13028</v>
      </c>
      <c r="F1952" s="405">
        <v>0</v>
      </c>
      <c r="G1952" s="405">
        <v>0</v>
      </c>
      <c r="H1952" s="405">
        <v>0</v>
      </c>
      <c r="I1952" s="405">
        <v>0</v>
      </c>
      <c r="J1952" s="405">
        <v>0</v>
      </c>
      <c r="K1952" s="405">
        <v>0</v>
      </c>
      <c r="L1952" s="405">
        <v>0</v>
      </c>
      <c r="M1952" s="405">
        <v>0</v>
      </c>
    </row>
    <row r="1953" spans="1:13">
      <c r="A1953" s="405" t="s">
        <v>8310</v>
      </c>
      <c r="B1953" s="405" t="s">
        <v>8311</v>
      </c>
      <c r="C1953" s="405" t="s">
        <v>37</v>
      </c>
      <c r="D1953" s="405" t="s">
        <v>8312</v>
      </c>
      <c r="F1953" s="405">
        <v>0</v>
      </c>
      <c r="G1953" s="405">
        <v>0</v>
      </c>
      <c r="H1953" s="405">
        <v>0</v>
      </c>
      <c r="I1953" s="405">
        <v>0</v>
      </c>
      <c r="J1953" s="405">
        <v>0</v>
      </c>
      <c r="K1953" s="405">
        <v>0</v>
      </c>
      <c r="L1953" s="405">
        <v>0</v>
      </c>
      <c r="M1953" s="405">
        <v>0</v>
      </c>
    </row>
    <row r="1954" spans="1:13">
      <c r="A1954" s="405" t="s">
        <v>13029</v>
      </c>
      <c r="B1954" s="405" t="s">
        <v>10308</v>
      </c>
      <c r="C1954" s="405" t="s">
        <v>37</v>
      </c>
      <c r="D1954" s="405" t="s">
        <v>13030</v>
      </c>
      <c r="F1954" s="405">
        <v>0</v>
      </c>
      <c r="G1954" s="405">
        <v>0</v>
      </c>
      <c r="H1954" s="405">
        <v>0</v>
      </c>
      <c r="I1954" s="405">
        <v>0</v>
      </c>
      <c r="J1954" s="405">
        <v>0</v>
      </c>
      <c r="K1954" s="405">
        <v>0</v>
      </c>
      <c r="L1954" s="405">
        <v>0</v>
      </c>
      <c r="M1954" s="405">
        <v>0</v>
      </c>
    </row>
    <row r="1955" spans="1:13">
      <c r="A1955" s="405" t="s">
        <v>13031</v>
      </c>
      <c r="B1955" s="405" t="s">
        <v>11056</v>
      </c>
      <c r="C1955" s="405" t="s">
        <v>37</v>
      </c>
      <c r="D1955" s="405" t="s">
        <v>13032</v>
      </c>
      <c r="F1955" s="405">
        <v>0</v>
      </c>
      <c r="G1955" s="405">
        <v>0</v>
      </c>
      <c r="H1955" s="405">
        <v>1</v>
      </c>
      <c r="I1955" s="405">
        <v>1</v>
      </c>
      <c r="J1955" s="405">
        <v>1</v>
      </c>
      <c r="K1955" s="405">
        <v>3</v>
      </c>
      <c r="L1955" s="405">
        <v>3</v>
      </c>
      <c r="M1955" s="405">
        <v>0</v>
      </c>
    </row>
    <row r="1956" spans="1:13">
      <c r="A1956" s="405" t="s">
        <v>13033</v>
      </c>
      <c r="B1956" s="405" t="s">
        <v>8647</v>
      </c>
      <c r="C1956" s="405" t="s">
        <v>37</v>
      </c>
      <c r="D1956" s="405" t="s">
        <v>13034</v>
      </c>
      <c r="E1956" s="405" t="s">
        <v>13035</v>
      </c>
      <c r="F1956" s="405">
        <v>0</v>
      </c>
      <c r="G1956" s="405">
        <v>0</v>
      </c>
      <c r="H1956" s="405">
        <v>0</v>
      </c>
      <c r="I1956" s="405">
        <v>0</v>
      </c>
      <c r="J1956" s="405">
        <v>0</v>
      </c>
      <c r="K1956" s="405">
        <v>0</v>
      </c>
      <c r="L1956" s="405">
        <v>0</v>
      </c>
      <c r="M1956" s="405">
        <v>0</v>
      </c>
    </row>
    <row r="1957" spans="1:13">
      <c r="A1957" s="405" t="s">
        <v>13036</v>
      </c>
      <c r="B1957" s="405" t="s">
        <v>10404</v>
      </c>
      <c r="C1957" s="405" t="s">
        <v>37</v>
      </c>
      <c r="D1957" s="405" t="s">
        <v>13037</v>
      </c>
      <c r="F1957" s="405">
        <v>0</v>
      </c>
      <c r="G1957" s="405">
        <v>0</v>
      </c>
      <c r="H1957" s="405">
        <v>0</v>
      </c>
      <c r="I1957" s="405">
        <v>0</v>
      </c>
      <c r="J1957" s="405">
        <v>0</v>
      </c>
      <c r="K1957" s="405">
        <v>0</v>
      </c>
      <c r="L1957" s="405">
        <v>0</v>
      </c>
      <c r="M1957" s="405">
        <v>0</v>
      </c>
    </row>
    <row r="1958" spans="1:13">
      <c r="A1958" s="405" t="s">
        <v>13038</v>
      </c>
      <c r="B1958" s="405" t="s">
        <v>13039</v>
      </c>
      <c r="C1958" s="405" t="s">
        <v>37</v>
      </c>
      <c r="D1958" s="405" t="s">
        <v>2076</v>
      </c>
      <c r="E1958" s="405" t="s">
        <v>2077</v>
      </c>
      <c r="F1958" s="405">
        <v>0</v>
      </c>
      <c r="G1958" s="405">
        <v>37</v>
      </c>
      <c r="H1958" s="405">
        <v>8</v>
      </c>
      <c r="I1958" s="405">
        <v>35</v>
      </c>
      <c r="J1958" s="405">
        <v>5</v>
      </c>
      <c r="K1958" s="405">
        <v>85</v>
      </c>
      <c r="L1958" s="405">
        <v>68</v>
      </c>
      <c r="M1958" s="405">
        <v>17</v>
      </c>
    </row>
    <row r="1959" spans="1:13">
      <c r="A1959" s="405" t="s">
        <v>13040</v>
      </c>
      <c r="B1959" s="405" t="s">
        <v>12319</v>
      </c>
      <c r="C1959" s="405" t="s">
        <v>37</v>
      </c>
      <c r="D1959" s="405" t="s">
        <v>13041</v>
      </c>
      <c r="E1959" s="405" t="s">
        <v>13042</v>
      </c>
      <c r="F1959" s="405">
        <v>0</v>
      </c>
      <c r="G1959" s="405">
        <v>0</v>
      </c>
      <c r="H1959" s="405">
        <v>0</v>
      </c>
      <c r="I1959" s="405">
        <v>0</v>
      </c>
      <c r="J1959" s="405">
        <v>0</v>
      </c>
      <c r="K1959" s="405">
        <v>0</v>
      </c>
      <c r="L1959" s="405">
        <v>0</v>
      </c>
      <c r="M1959" s="405">
        <v>0</v>
      </c>
    </row>
    <row r="1960" spans="1:13">
      <c r="A1960" s="405" t="s">
        <v>2393</v>
      </c>
      <c r="B1960" s="405" t="s">
        <v>4010</v>
      </c>
      <c r="C1960" s="405" t="s">
        <v>37</v>
      </c>
      <c r="D1960" s="405" t="s">
        <v>2394</v>
      </c>
      <c r="F1960" s="405">
        <v>1</v>
      </c>
      <c r="G1960" s="405">
        <v>2</v>
      </c>
      <c r="H1960" s="405">
        <v>2</v>
      </c>
      <c r="I1960" s="405">
        <v>1</v>
      </c>
      <c r="J1960" s="405">
        <v>0</v>
      </c>
      <c r="K1960" s="405">
        <v>6</v>
      </c>
      <c r="L1960" s="405">
        <v>4</v>
      </c>
      <c r="M1960" s="405">
        <v>2</v>
      </c>
    </row>
    <row r="1961" spans="1:13">
      <c r="A1961" s="405" t="s">
        <v>13043</v>
      </c>
      <c r="B1961" s="405" t="s">
        <v>13044</v>
      </c>
      <c r="C1961" s="405" t="s">
        <v>37</v>
      </c>
      <c r="D1961" s="405" t="s">
        <v>13045</v>
      </c>
      <c r="F1961" s="405">
        <v>0</v>
      </c>
      <c r="G1961" s="405">
        <v>0</v>
      </c>
      <c r="H1961" s="405">
        <v>0</v>
      </c>
      <c r="I1961" s="405">
        <v>0</v>
      </c>
      <c r="J1961" s="405">
        <v>0</v>
      </c>
      <c r="K1961" s="405">
        <v>0</v>
      </c>
      <c r="L1961" s="405">
        <v>0</v>
      </c>
      <c r="M1961" s="405">
        <v>0</v>
      </c>
    </row>
    <row r="1962" spans="1:13">
      <c r="A1962" s="405" t="s">
        <v>13046</v>
      </c>
      <c r="B1962" s="405" t="s">
        <v>9824</v>
      </c>
      <c r="C1962" s="405" t="s">
        <v>37</v>
      </c>
      <c r="D1962" s="405" t="s">
        <v>13047</v>
      </c>
      <c r="F1962" s="405">
        <v>0</v>
      </c>
      <c r="G1962" s="405">
        <v>0</v>
      </c>
      <c r="H1962" s="405">
        <v>0</v>
      </c>
      <c r="I1962" s="405">
        <v>0</v>
      </c>
      <c r="J1962" s="405">
        <v>0</v>
      </c>
      <c r="K1962" s="405">
        <v>0</v>
      </c>
      <c r="L1962" s="405">
        <v>0</v>
      </c>
      <c r="M1962" s="405">
        <v>0</v>
      </c>
    </row>
    <row r="1963" spans="1:13">
      <c r="A1963" s="405" t="s">
        <v>13048</v>
      </c>
      <c r="B1963" s="405" t="s">
        <v>13049</v>
      </c>
      <c r="C1963" s="405" t="s">
        <v>37</v>
      </c>
      <c r="D1963" s="405" t="s">
        <v>13050</v>
      </c>
      <c r="F1963" s="405">
        <v>0</v>
      </c>
      <c r="G1963" s="405">
        <v>0</v>
      </c>
      <c r="H1963" s="405">
        <v>0</v>
      </c>
      <c r="I1963" s="405">
        <v>0</v>
      </c>
      <c r="J1963" s="405">
        <v>0</v>
      </c>
      <c r="K1963" s="405">
        <v>0</v>
      </c>
      <c r="L1963" s="405">
        <v>0</v>
      </c>
      <c r="M1963" s="405">
        <v>0</v>
      </c>
    </row>
    <row r="1964" spans="1:13">
      <c r="A1964" s="405" t="s">
        <v>13051</v>
      </c>
      <c r="B1964" s="405" t="s">
        <v>12749</v>
      </c>
      <c r="C1964" s="405" t="s">
        <v>37</v>
      </c>
      <c r="D1964" s="405" t="s">
        <v>13052</v>
      </c>
      <c r="F1964" s="405">
        <v>0</v>
      </c>
      <c r="G1964" s="405">
        <v>0</v>
      </c>
      <c r="H1964" s="405">
        <v>0</v>
      </c>
      <c r="I1964" s="405">
        <v>0</v>
      </c>
      <c r="J1964" s="405">
        <v>0</v>
      </c>
      <c r="K1964" s="405">
        <v>0</v>
      </c>
      <c r="L1964" s="405">
        <v>0</v>
      </c>
      <c r="M1964" s="405">
        <v>0</v>
      </c>
    </row>
    <row r="1965" spans="1:13">
      <c r="A1965" s="405" t="s">
        <v>13053</v>
      </c>
      <c r="B1965" s="405" t="s">
        <v>13054</v>
      </c>
      <c r="C1965" s="405" t="s">
        <v>37</v>
      </c>
      <c r="D1965" s="405" t="s">
        <v>13055</v>
      </c>
      <c r="F1965" s="405">
        <v>0</v>
      </c>
      <c r="G1965" s="405">
        <v>0</v>
      </c>
      <c r="H1965" s="405">
        <v>0</v>
      </c>
      <c r="I1965" s="405">
        <v>0</v>
      </c>
      <c r="J1965" s="405">
        <v>0</v>
      </c>
      <c r="K1965" s="405">
        <v>0</v>
      </c>
      <c r="L1965" s="405">
        <v>0</v>
      </c>
      <c r="M1965" s="405">
        <v>0</v>
      </c>
    </row>
    <row r="1966" spans="1:13">
      <c r="A1966" s="405" t="s">
        <v>13056</v>
      </c>
      <c r="B1966" s="405" t="s">
        <v>12533</v>
      </c>
      <c r="C1966" s="405" t="s">
        <v>37</v>
      </c>
      <c r="D1966" s="405" t="s">
        <v>13057</v>
      </c>
      <c r="F1966" s="405">
        <v>0</v>
      </c>
      <c r="G1966" s="405">
        <v>0</v>
      </c>
      <c r="H1966" s="405">
        <v>0</v>
      </c>
      <c r="I1966" s="405">
        <v>0</v>
      </c>
      <c r="J1966" s="405">
        <v>0</v>
      </c>
      <c r="K1966" s="405">
        <v>0</v>
      </c>
      <c r="L1966" s="405">
        <v>0</v>
      </c>
      <c r="M1966" s="405">
        <v>0</v>
      </c>
    </row>
    <row r="1967" spans="1:13">
      <c r="A1967" s="405" t="s">
        <v>2521</v>
      </c>
      <c r="B1967" s="405" t="s">
        <v>13058</v>
      </c>
      <c r="C1967" s="405" t="s">
        <v>37</v>
      </c>
      <c r="D1967" s="405" t="s">
        <v>2522</v>
      </c>
      <c r="F1967" s="405">
        <v>0</v>
      </c>
      <c r="G1967" s="405">
        <v>0</v>
      </c>
      <c r="H1967" s="405">
        <v>0</v>
      </c>
      <c r="I1967" s="405">
        <v>0</v>
      </c>
      <c r="J1967" s="405">
        <v>0</v>
      </c>
      <c r="K1967" s="405">
        <v>0</v>
      </c>
      <c r="L1967" s="405">
        <v>0</v>
      </c>
      <c r="M1967" s="405">
        <v>0</v>
      </c>
    </row>
    <row r="1968" spans="1:13">
      <c r="A1968" s="405" t="s">
        <v>13059</v>
      </c>
      <c r="B1968" s="405" t="s">
        <v>8679</v>
      </c>
      <c r="C1968" s="405" t="s">
        <v>37</v>
      </c>
      <c r="D1968" s="405" t="s">
        <v>13060</v>
      </c>
      <c r="F1968" s="405">
        <v>0</v>
      </c>
      <c r="G1968" s="405">
        <v>0</v>
      </c>
      <c r="H1968" s="405">
        <v>1</v>
      </c>
      <c r="I1968" s="405">
        <v>0</v>
      </c>
      <c r="J1968" s="405">
        <v>0</v>
      </c>
      <c r="K1968" s="405">
        <v>1</v>
      </c>
      <c r="L1968" s="405">
        <v>1</v>
      </c>
      <c r="M1968" s="405">
        <v>0</v>
      </c>
    </row>
    <row r="1969" spans="1:13">
      <c r="A1969" s="405" t="s">
        <v>13061</v>
      </c>
      <c r="B1969" s="405" t="s">
        <v>13062</v>
      </c>
      <c r="C1969" s="405" t="s">
        <v>37</v>
      </c>
      <c r="D1969" s="405" t="s">
        <v>13063</v>
      </c>
      <c r="F1969" s="405">
        <v>0</v>
      </c>
      <c r="G1969" s="405">
        <v>0</v>
      </c>
      <c r="H1969" s="405">
        <v>0</v>
      </c>
      <c r="I1969" s="405">
        <v>0</v>
      </c>
      <c r="J1969" s="405">
        <v>0</v>
      </c>
      <c r="K1969" s="405">
        <v>0</v>
      </c>
      <c r="L1969" s="405">
        <v>0</v>
      </c>
      <c r="M1969" s="405">
        <v>0</v>
      </c>
    </row>
    <row r="1970" spans="1:13">
      <c r="A1970" s="405" t="s">
        <v>2167</v>
      </c>
      <c r="B1970" s="405" t="s">
        <v>3976</v>
      </c>
      <c r="C1970" s="405" t="s">
        <v>37</v>
      </c>
      <c r="D1970" s="405" t="s">
        <v>2168</v>
      </c>
      <c r="E1970" s="405" t="s">
        <v>2169</v>
      </c>
      <c r="F1970" s="405">
        <v>0</v>
      </c>
      <c r="G1970" s="405">
        <v>1</v>
      </c>
      <c r="H1970" s="405">
        <v>0</v>
      </c>
      <c r="I1970" s="405">
        <v>1</v>
      </c>
      <c r="J1970" s="405">
        <v>2</v>
      </c>
      <c r="K1970" s="405">
        <v>4</v>
      </c>
      <c r="L1970" s="405">
        <v>3</v>
      </c>
      <c r="M1970" s="405">
        <v>1</v>
      </c>
    </row>
    <row r="1971" spans="1:13">
      <c r="A1971" s="405" t="s">
        <v>13064</v>
      </c>
      <c r="B1971" s="405" t="s">
        <v>13065</v>
      </c>
      <c r="C1971" s="405" t="s">
        <v>37</v>
      </c>
      <c r="D1971" s="405" t="s">
        <v>13066</v>
      </c>
      <c r="F1971" s="405">
        <v>0</v>
      </c>
      <c r="G1971" s="405">
        <v>0</v>
      </c>
      <c r="H1971" s="405">
        <v>0</v>
      </c>
      <c r="I1971" s="405">
        <v>0</v>
      </c>
      <c r="J1971" s="405">
        <v>0</v>
      </c>
      <c r="K1971" s="405">
        <v>0</v>
      </c>
      <c r="L1971" s="405">
        <v>0</v>
      </c>
      <c r="M1971" s="405">
        <v>0</v>
      </c>
    </row>
    <row r="1972" spans="1:13">
      <c r="A1972" s="405" t="s">
        <v>13067</v>
      </c>
      <c r="B1972" s="405" t="s">
        <v>9052</v>
      </c>
      <c r="C1972" s="405" t="s">
        <v>37</v>
      </c>
      <c r="D1972" s="405" t="s">
        <v>13068</v>
      </c>
      <c r="F1972" s="405">
        <v>0</v>
      </c>
      <c r="G1972" s="405">
        <v>0</v>
      </c>
      <c r="H1972" s="405">
        <v>0</v>
      </c>
      <c r="I1972" s="405">
        <v>0</v>
      </c>
      <c r="J1972" s="405">
        <v>0</v>
      </c>
      <c r="K1972" s="405">
        <v>0</v>
      </c>
      <c r="L1972" s="405">
        <v>0</v>
      </c>
      <c r="M1972" s="405">
        <v>0</v>
      </c>
    </row>
    <row r="1973" spans="1:13">
      <c r="A1973" s="405" t="s">
        <v>13069</v>
      </c>
      <c r="B1973" s="405" t="s">
        <v>9062</v>
      </c>
      <c r="C1973" s="405" t="s">
        <v>37</v>
      </c>
      <c r="D1973" s="405" t="s">
        <v>13070</v>
      </c>
      <c r="F1973" s="405">
        <v>0</v>
      </c>
      <c r="G1973" s="405">
        <v>0</v>
      </c>
      <c r="H1973" s="405">
        <v>0</v>
      </c>
      <c r="I1973" s="405">
        <v>0</v>
      </c>
      <c r="J1973" s="405">
        <v>0</v>
      </c>
      <c r="K1973" s="405">
        <v>0</v>
      </c>
      <c r="L1973" s="405">
        <v>0</v>
      </c>
      <c r="M1973" s="405">
        <v>0</v>
      </c>
    </row>
    <row r="1974" spans="1:13">
      <c r="A1974" s="405" t="s">
        <v>13071</v>
      </c>
      <c r="B1974" s="405" t="s">
        <v>11716</v>
      </c>
      <c r="C1974" s="405" t="s">
        <v>37</v>
      </c>
      <c r="D1974" s="405" t="s">
        <v>13072</v>
      </c>
      <c r="F1974" s="405">
        <v>0</v>
      </c>
      <c r="G1974" s="405">
        <v>0</v>
      </c>
      <c r="H1974" s="405">
        <v>0</v>
      </c>
      <c r="I1974" s="405">
        <v>0</v>
      </c>
      <c r="J1974" s="405">
        <v>0</v>
      </c>
      <c r="K1974" s="405">
        <v>0</v>
      </c>
      <c r="L1974" s="405">
        <v>0</v>
      </c>
      <c r="M1974" s="405">
        <v>0</v>
      </c>
    </row>
    <row r="1975" spans="1:13">
      <c r="A1975" s="405" t="s">
        <v>13073</v>
      </c>
      <c r="B1975" s="405" t="s">
        <v>8679</v>
      </c>
      <c r="C1975" s="405" t="s">
        <v>37</v>
      </c>
      <c r="D1975" s="405" t="s">
        <v>13074</v>
      </c>
      <c r="E1975" s="405" t="s">
        <v>13075</v>
      </c>
      <c r="F1975" s="405">
        <v>0</v>
      </c>
      <c r="G1975" s="405">
        <v>0</v>
      </c>
      <c r="H1975" s="405">
        <v>0</v>
      </c>
      <c r="I1975" s="405">
        <v>0</v>
      </c>
      <c r="J1975" s="405">
        <v>0</v>
      </c>
      <c r="K1975" s="405">
        <v>0</v>
      </c>
      <c r="L1975" s="405">
        <v>0</v>
      </c>
      <c r="M1975" s="405">
        <v>0</v>
      </c>
    </row>
    <row r="1976" spans="1:13">
      <c r="A1976" s="405" t="s">
        <v>13076</v>
      </c>
      <c r="B1976" s="405" t="s">
        <v>8679</v>
      </c>
      <c r="C1976" s="405" t="s">
        <v>37</v>
      </c>
      <c r="D1976" s="405" t="s">
        <v>13077</v>
      </c>
      <c r="E1976" s="405" t="s">
        <v>13078</v>
      </c>
      <c r="F1976" s="405">
        <v>0</v>
      </c>
      <c r="G1976" s="405">
        <v>0</v>
      </c>
      <c r="H1976" s="405">
        <v>0</v>
      </c>
      <c r="I1976" s="405">
        <v>0</v>
      </c>
      <c r="J1976" s="405">
        <v>0</v>
      </c>
      <c r="K1976" s="405">
        <v>0</v>
      </c>
      <c r="L1976" s="405">
        <v>0</v>
      </c>
      <c r="M1976" s="405">
        <v>0</v>
      </c>
    </row>
    <row r="1977" spans="1:13">
      <c r="A1977" s="405" t="s">
        <v>13079</v>
      </c>
      <c r="B1977" s="405" t="s">
        <v>10208</v>
      </c>
      <c r="C1977" s="405" t="s">
        <v>37</v>
      </c>
      <c r="D1977" s="405" t="s">
        <v>13080</v>
      </c>
      <c r="E1977" s="405" t="s">
        <v>13081</v>
      </c>
      <c r="F1977" s="405">
        <v>0</v>
      </c>
      <c r="G1977" s="405">
        <v>0</v>
      </c>
      <c r="H1977" s="405">
        <v>0</v>
      </c>
      <c r="I1977" s="405">
        <v>0</v>
      </c>
      <c r="J1977" s="405">
        <v>0</v>
      </c>
      <c r="K1977" s="405">
        <v>0</v>
      </c>
      <c r="L1977" s="405">
        <v>0</v>
      </c>
      <c r="M1977" s="405">
        <v>0</v>
      </c>
    </row>
    <row r="1978" spans="1:13">
      <c r="A1978" s="405" t="s">
        <v>13082</v>
      </c>
      <c r="B1978" s="405" t="s">
        <v>128</v>
      </c>
      <c r="C1978" s="405" t="s">
        <v>37</v>
      </c>
      <c r="D1978" s="405" t="s">
        <v>13083</v>
      </c>
      <c r="E1978" s="405" t="s">
        <v>13084</v>
      </c>
      <c r="F1978" s="405">
        <v>0</v>
      </c>
      <c r="G1978" s="405">
        <v>0</v>
      </c>
      <c r="H1978" s="405">
        <v>0</v>
      </c>
      <c r="I1978" s="405">
        <v>0</v>
      </c>
      <c r="J1978" s="405">
        <v>0</v>
      </c>
      <c r="K1978" s="405">
        <v>0</v>
      </c>
      <c r="L1978" s="405">
        <v>0</v>
      </c>
      <c r="M1978" s="405">
        <v>0</v>
      </c>
    </row>
    <row r="1979" spans="1:13">
      <c r="A1979" s="405" t="s">
        <v>13085</v>
      </c>
      <c r="B1979" s="405" t="s">
        <v>7181</v>
      </c>
      <c r="C1979" s="405" t="s">
        <v>37</v>
      </c>
      <c r="D1979" s="405" t="s">
        <v>2454</v>
      </c>
      <c r="E1979" s="405" t="s">
        <v>2455</v>
      </c>
      <c r="F1979" s="405">
        <v>0</v>
      </c>
      <c r="G1979" s="405">
        <v>0</v>
      </c>
      <c r="H1979" s="405">
        <v>0</v>
      </c>
      <c r="I1979" s="405">
        <v>0</v>
      </c>
      <c r="J1979" s="405">
        <v>0</v>
      </c>
      <c r="K1979" s="405">
        <v>0</v>
      </c>
      <c r="L1979" s="405">
        <v>0</v>
      </c>
      <c r="M1979" s="405">
        <v>0</v>
      </c>
    </row>
    <row r="1980" spans="1:13">
      <c r="A1980" s="405" t="s">
        <v>13086</v>
      </c>
      <c r="B1980" s="405" t="s">
        <v>8647</v>
      </c>
      <c r="C1980" s="405" t="s">
        <v>37</v>
      </c>
      <c r="D1980" s="405" t="s">
        <v>13087</v>
      </c>
      <c r="E1980" s="405" t="s">
        <v>13088</v>
      </c>
      <c r="F1980" s="405">
        <v>0</v>
      </c>
      <c r="G1980" s="405">
        <v>0</v>
      </c>
      <c r="H1980" s="405">
        <v>0</v>
      </c>
      <c r="I1980" s="405">
        <v>0</v>
      </c>
      <c r="J1980" s="405">
        <v>0</v>
      </c>
      <c r="K1980" s="405">
        <v>0</v>
      </c>
      <c r="L1980" s="405">
        <v>0</v>
      </c>
      <c r="M1980" s="405">
        <v>0</v>
      </c>
    </row>
    <row r="1981" spans="1:13">
      <c r="A1981" s="405" t="s">
        <v>13089</v>
      </c>
      <c r="B1981" s="405" t="s">
        <v>9359</v>
      </c>
      <c r="C1981" s="405" t="s">
        <v>37</v>
      </c>
      <c r="D1981" s="405" t="s">
        <v>13090</v>
      </c>
      <c r="F1981" s="405">
        <v>0</v>
      </c>
      <c r="G1981" s="405">
        <v>0</v>
      </c>
      <c r="H1981" s="405">
        <v>0</v>
      </c>
      <c r="I1981" s="405">
        <v>0</v>
      </c>
      <c r="J1981" s="405">
        <v>0</v>
      </c>
      <c r="K1981" s="405">
        <v>0</v>
      </c>
      <c r="L1981" s="405">
        <v>0</v>
      </c>
      <c r="M1981" s="405">
        <v>0</v>
      </c>
    </row>
    <row r="1982" spans="1:13">
      <c r="A1982" s="405" t="s">
        <v>13091</v>
      </c>
      <c r="B1982" s="405" t="s">
        <v>4113</v>
      </c>
      <c r="C1982" s="405" t="s">
        <v>37</v>
      </c>
      <c r="D1982" s="405" t="s">
        <v>13092</v>
      </c>
      <c r="E1982" s="405" t="s">
        <v>13093</v>
      </c>
      <c r="F1982" s="405">
        <v>0</v>
      </c>
      <c r="G1982" s="405">
        <v>5</v>
      </c>
      <c r="H1982" s="405">
        <v>3</v>
      </c>
      <c r="I1982" s="405">
        <v>0</v>
      </c>
      <c r="J1982" s="405">
        <v>0</v>
      </c>
      <c r="K1982" s="405">
        <v>8</v>
      </c>
      <c r="L1982" s="405">
        <v>8</v>
      </c>
      <c r="M1982" s="405">
        <v>0</v>
      </c>
    </row>
    <row r="1983" spans="1:13">
      <c r="A1983" s="405" t="s">
        <v>4609</v>
      </c>
      <c r="B1983" s="405" t="s">
        <v>13094</v>
      </c>
      <c r="C1983" s="405" t="s">
        <v>37</v>
      </c>
      <c r="D1983" s="405" t="s">
        <v>4613</v>
      </c>
      <c r="E1983" s="405" t="s">
        <v>4614</v>
      </c>
      <c r="F1983" s="405">
        <v>0</v>
      </c>
      <c r="G1983" s="405">
        <v>0</v>
      </c>
      <c r="H1983" s="405">
        <v>0</v>
      </c>
      <c r="I1983" s="405">
        <v>0</v>
      </c>
      <c r="J1983" s="405">
        <v>0</v>
      </c>
      <c r="K1983" s="405">
        <v>0</v>
      </c>
      <c r="L1983" s="405">
        <v>0</v>
      </c>
      <c r="M1983" s="405">
        <v>0</v>
      </c>
    </row>
    <row r="1984" spans="1:13">
      <c r="A1984" s="405" t="s">
        <v>13095</v>
      </c>
      <c r="B1984" s="405" t="s">
        <v>13094</v>
      </c>
      <c r="C1984" s="405" t="s">
        <v>37</v>
      </c>
      <c r="D1984" s="405" t="s">
        <v>13096</v>
      </c>
      <c r="F1984" s="405">
        <v>0</v>
      </c>
      <c r="G1984" s="405">
        <v>0</v>
      </c>
      <c r="H1984" s="405">
        <v>0</v>
      </c>
      <c r="I1984" s="405">
        <v>0</v>
      </c>
      <c r="J1984" s="405">
        <v>0</v>
      </c>
      <c r="K1984" s="405">
        <v>0</v>
      </c>
      <c r="L1984" s="405">
        <v>0</v>
      </c>
      <c r="M1984" s="405">
        <v>0</v>
      </c>
    </row>
    <row r="1985" spans="1:13">
      <c r="A1985" s="405" t="s">
        <v>13097</v>
      </c>
      <c r="B1985" s="405" t="s">
        <v>13098</v>
      </c>
      <c r="C1985" s="405" t="s">
        <v>37</v>
      </c>
      <c r="D1985" s="405" t="s">
        <v>13099</v>
      </c>
      <c r="F1985" s="405">
        <v>0</v>
      </c>
      <c r="G1985" s="405">
        <v>0</v>
      </c>
      <c r="H1985" s="405">
        <v>0</v>
      </c>
      <c r="I1985" s="405">
        <v>0</v>
      </c>
      <c r="J1985" s="405">
        <v>0</v>
      </c>
      <c r="K1985" s="405">
        <v>0</v>
      </c>
      <c r="L1985" s="405">
        <v>0</v>
      </c>
      <c r="M1985" s="405">
        <v>0</v>
      </c>
    </row>
    <row r="1986" spans="1:13">
      <c r="A1986" s="405" t="s">
        <v>13100</v>
      </c>
      <c r="B1986" s="405" t="s">
        <v>10777</v>
      </c>
      <c r="C1986" s="405" t="s">
        <v>37</v>
      </c>
      <c r="D1986" s="405" t="s">
        <v>13101</v>
      </c>
      <c r="F1986" s="405">
        <v>0</v>
      </c>
      <c r="G1986" s="405">
        <v>0</v>
      </c>
      <c r="H1986" s="405">
        <v>0</v>
      </c>
      <c r="I1986" s="405">
        <v>0</v>
      </c>
      <c r="J1986" s="405">
        <v>0</v>
      </c>
      <c r="K1986" s="405">
        <v>0</v>
      </c>
      <c r="L1986" s="405">
        <v>0</v>
      </c>
      <c r="M1986" s="405">
        <v>0</v>
      </c>
    </row>
    <row r="1987" spans="1:13">
      <c r="A1987" s="405" t="s">
        <v>13102</v>
      </c>
      <c r="B1987" s="405" t="s">
        <v>8679</v>
      </c>
      <c r="C1987" s="405" t="s">
        <v>37</v>
      </c>
      <c r="D1987" s="405" t="s">
        <v>13103</v>
      </c>
      <c r="E1987" s="405" t="s">
        <v>13104</v>
      </c>
      <c r="F1987" s="405">
        <v>0</v>
      </c>
      <c r="G1987" s="405">
        <v>0</v>
      </c>
      <c r="H1987" s="405">
        <v>0</v>
      </c>
      <c r="I1987" s="405">
        <v>0</v>
      </c>
      <c r="J1987" s="405">
        <v>0</v>
      </c>
      <c r="K1987" s="405">
        <v>0</v>
      </c>
      <c r="L1987" s="405">
        <v>0</v>
      </c>
      <c r="M1987" s="405">
        <v>0</v>
      </c>
    </row>
    <row r="1988" spans="1:13">
      <c r="A1988" s="405" t="s">
        <v>13105</v>
      </c>
      <c r="B1988" s="405" t="s">
        <v>8590</v>
      </c>
      <c r="C1988" s="405" t="s">
        <v>37</v>
      </c>
      <c r="D1988" s="405" t="s">
        <v>13106</v>
      </c>
      <c r="F1988" s="405">
        <v>0</v>
      </c>
      <c r="G1988" s="405">
        <v>0</v>
      </c>
      <c r="H1988" s="405">
        <v>0</v>
      </c>
      <c r="I1988" s="405">
        <v>0</v>
      </c>
      <c r="J1988" s="405">
        <v>0</v>
      </c>
      <c r="K1988" s="405">
        <v>0</v>
      </c>
      <c r="L1988" s="405">
        <v>0</v>
      </c>
      <c r="M1988" s="405">
        <v>0</v>
      </c>
    </row>
    <row r="1989" spans="1:13">
      <c r="A1989" s="405" t="s">
        <v>13107</v>
      </c>
      <c r="B1989" s="405" t="s">
        <v>13108</v>
      </c>
      <c r="C1989" s="405" t="s">
        <v>37</v>
      </c>
      <c r="D1989" s="405" t="s">
        <v>13109</v>
      </c>
      <c r="F1989" s="405">
        <v>0</v>
      </c>
      <c r="G1989" s="405">
        <v>0</v>
      </c>
      <c r="H1989" s="405">
        <v>0</v>
      </c>
      <c r="I1989" s="405">
        <v>0</v>
      </c>
      <c r="J1989" s="405">
        <v>0</v>
      </c>
      <c r="K1989" s="405">
        <v>0</v>
      </c>
      <c r="L1989" s="405">
        <v>0</v>
      </c>
      <c r="M1989" s="405">
        <v>0</v>
      </c>
    </row>
    <row r="1990" spans="1:13">
      <c r="A1990" s="405" t="s">
        <v>13110</v>
      </c>
      <c r="B1990" s="405" t="s">
        <v>8679</v>
      </c>
      <c r="C1990" s="405" t="s">
        <v>37</v>
      </c>
      <c r="D1990" s="405" t="s">
        <v>13111</v>
      </c>
      <c r="E1990" s="405" t="s">
        <v>13112</v>
      </c>
      <c r="F1990" s="405">
        <v>0</v>
      </c>
      <c r="G1990" s="405">
        <v>0</v>
      </c>
      <c r="H1990" s="405">
        <v>0</v>
      </c>
      <c r="I1990" s="405">
        <v>0</v>
      </c>
      <c r="J1990" s="405">
        <v>0</v>
      </c>
      <c r="K1990" s="405">
        <v>0</v>
      </c>
      <c r="L1990" s="405">
        <v>0</v>
      </c>
      <c r="M1990" s="405">
        <v>0</v>
      </c>
    </row>
    <row r="1991" spans="1:13">
      <c r="A1991" s="405" t="s">
        <v>13113</v>
      </c>
      <c r="B1991" s="405" t="s">
        <v>7145</v>
      </c>
      <c r="C1991" s="405" t="s">
        <v>37</v>
      </c>
      <c r="D1991" s="405" t="s">
        <v>2259</v>
      </c>
      <c r="E1991" s="405" t="s">
        <v>2260</v>
      </c>
      <c r="F1991" s="405">
        <v>0</v>
      </c>
      <c r="G1991" s="405">
        <v>0</v>
      </c>
      <c r="H1991" s="405">
        <v>2</v>
      </c>
      <c r="I1991" s="405">
        <v>7</v>
      </c>
      <c r="J1991" s="405">
        <v>11</v>
      </c>
      <c r="K1991" s="405">
        <v>20</v>
      </c>
      <c r="L1991" s="405">
        <v>16</v>
      </c>
      <c r="M1991" s="405">
        <v>4</v>
      </c>
    </row>
    <row r="1992" spans="1:13">
      <c r="A1992" s="405" t="s">
        <v>13114</v>
      </c>
      <c r="B1992" s="405" t="s">
        <v>11446</v>
      </c>
      <c r="C1992" s="405" t="s">
        <v>37</v>
      </c>
      <c r="D1992" s="405" t="s">
        <v>13115</v>
      </c>
      <c r="F1992" s="405">
        <v>0</v>
      </c>
      <c r="G1992" s="405">
        <v>0</v>
      </c>
      <c r="H1992" s="405">
        <v>0</v>
      </c>
      <c r="I1992" s="405">
        <v>0</v>
      </c>
      <c r="J1992" s="405">
        <v>0</v>
      </c>
      <c r="K1992" s="405">
        <v>0</v>
      </c>
      <c r="L1992" s="405">
        <v>0</v>
      </c>
      <c r="M1992" s="405">
        <v>0</v>
      </c>
    </row>
    <row r="1993" spans="1:13">
      <c r="A1993" s="405" t="s">
        <v>13116</v>
      </c>
      <c r="B1993" s="405" t="s">
        <v>3912</v>
      </c>
      <c r="C1993" s="405" t="s">
        <v>37</v>
      </c>
      <c r="D1993" s="405" t="s">
        <v>8339</v>
      </c>
      <c r="E1993" s="405" t="s">
        <v>8340</v>
      </c>
      <c r="F1993" s="405">
        <v>0</v>
      </c>
      <c r="G1993" s="405">
        <v>0</v>
      </c>
      <c r="H1993" s="405">
        <v>0</v>
      </c>
      <c r="I1993" s="405">
        <v>0</v>
      </c>
      <c r="J1993" s="405">
        <v>0</v>
      </c>
      <c r="K1993" s="405">
        <v>0</v>
      </c>
      <c r="L1993" s="405">
        <v>0</v>
      </c>
      <c r="M1993" s="405">
        <v>0</v>
      </c>
    </row>
    <row r="1994" spans="1:13">
      <c r="A1994" s="405" t="s">
        <v>13117</v>
      </c>
      <c r="B1994" s="405" t="s">
        <v>10810</v>
      </c>
      <c r="C1994" s="405" t="s">
        <v>37</v>
      </c>
      <c r="D1994" s="405" t="s">
        <v>13118</v>
      </c>
      <c r="F1994" s="405">
        <v>0</v>
      </c>
      <c r="G1994" s="405">
        <v>0</v>
      </c>
      <c r="H1994" s="405">
        <v>0</v>
      </c>
      <c r="I1994" s="405">
        <v>0</v>
      </c>
      <c r="J1994" s="405">
        <v>0</v>
      </c>
      <c r="K1994" s="405">
        <v>0</v>
      </c>
      <c r="L1994" s="405">
        <v>0</v>
      </c>
      <c r="M1994" s="405">
        <v>0</v>
      </c>
    </row>
    <row r="1995" spans="1:13">
      <c r="A1995" s="405" t="s">
        <v>3819</v>
      </c>
      <c r="B1995" s="405" t="s">
        <v>8848</v>
      </c>
      <c r="C1995" s="405" t="s">
        <v>37</v>
      </c>
      <c r="D1995" s="405" t="s">
        <v>3820</v>
      </c>
      <c r="F1995" s="405">
        <v>0</v>
      </c>
      <c r="G1995" s="405">
        <v>0</v>
      </c>
      <c r="H1995" s="405">
        <v>0</v>
      </c>
      <c r="I1995" s="405">
        <v>0</v>
      </c>
      <c r="J1995" s="405">
        <v>0</v>
      </c>
      <c r="K1995" s="405">
        <v>0</v>
      </c>
      <c r="L1995" s="405">
        <v>0</v>
      </c>
      <c r="M1995" s="405">
        <v>0</v>
      </c>
    </row>
    <row r="1996" spans="1:13">
      <c r="A1996" s="405" t="s">
        <v>2190</v>
      </c>
      <c r="B1996" s="405" t="s">
        <v>7123</v>
      </c>
      <c r="C1996" s="405" t="s">
        <v>37</v>
      </c>
      <c r="D1996" s="405" t="s">
        <v>2191</v>
      </c>
      <c r="E1996" s="405" t="s">
        <v>2192</v>
      </c>
      <c r="F1996" s="405">
        <v>3</v>
      </c>
      <c r="G1996" s="405">
        <v>5</v>
      </c>
      <c r="H1996" s="405">
        <v>8</v>
      </c>
      <c r="I1996" s="405">
        <v>2</v>
      </c>
      <c r="J1996" s="405">
        <v>1</v>
      </c>
      <c r="K1996" s="405">
        <v>19</v>
      </c>
      <c r="L1996" s="405">
        <v>12</v>
      </c>
      <c r="M1996" s="405">
        <v>7</v>
      </c>
    </row>
    <row r="1997" spans="1:13">
      <c r="A1997" s="405" t="s">
        <v>13119</v>
      </c>
      <c r="B1997" s="405" t="s">
        <v>8853</v>
      </c>
      <c r="C1997" s="405" t="s">
        <v>37</v>
      </c>
      <c r="D1997" s="405" t="s">
        <v>13120</v>
      </c>
      <c r="F1997" s="405">
        <v>0</v>
      </c>
      <c r="G1997" s="405">
        <v>0</v>
      </c>
      <c r="H1997" s="405">
        <v>0</v>
      </c>
      <c r="I1997" s="405">
        <v>0</v>
      </c>
      <c r="J1997" s="405">
        <v>0</v>
      </c>
      <c r="K1997" s="405">
        <v>0</v>
      </c>
      <c r="L1997" s="405">
        <v>0</v>
      </c>
      <c r="M1997" s="405">
        <v>0</v>
      </c>
    </row>
    <row r="1998" spans="1:13">
      <c r="A1998" s="405" t="s">
        <v>13121</v>
      </c>
      <c r="B1998" s="405" t="s">
        <v>3891</v>
      </c>
      <c r="C1998" s="405" t="s">
        <v>37</v>
      </c>
      <c r="D1998" s="405" t="s">
        <v>13122</v>
      </c>
      <c r="E1998" s="405" t="s">
        <v>13123</v>
      </c>
      <c r="F1998" s="405">
        <v>5</v>
      </c>
      <c r="G1998" s="405">
        <v>4</v>
      </c>
      <c r="H1998" s="405">
        <v>12</v>
      </c>
      <c r="I1998" s="405">
        <v>3</v>
      </c>
      <c r="J1998" s="405">
        <v>10</v>
      </c>
      <c r="K1998" s="405">
        <v>34</v>
      </c>
      <c r="L1998" s="405">
        <v>32</v>
      </c>
      <c r="M1998" s="405">
        <v>2</v>
      </c>
    </row>
    <row r="1999" spans="1:13">
      <c r="A1999" s="405" t="s">
        <v>13124</v>
      </c>
      <c r="B1999" s="405" t="s">
        <v>13125</v>
      </c>
      <c r="C1999" s="405" t="s">
        <v>37</v>
      </c>
      <c r="D1999" s="405" t="s">
        <v>13126</v>
      </c>
      <c r="F1999" s="405">
        <v>0</v>
      </c>
      <c r="G1999" s="405">
        <v>0</v>
      </c>
      <c r="H1999" s="405">
        <v>0</v>
      </c>
      <c r="I1999" s="405">
        <v>0</v>
      </c>
      <c r="J1999" s="405">
        <v>0</v>
      </c>
      <c r="K1999" s="405">
        <v>0</v>
      </c>
      <c r="L1999" s="405">
        <v>0</v>
      </c>
      <c r="M1999" s="405">
        <v>0</v>
      </c>
    </row>
    <row r="2000" spans="1:13">
      <c r="A2000" s="405" t="s">
        <v>13127</v>
      </c>
      <c r="B2000" s="405" t="s">
        <v>13128</v>
      </c>
      <c r="C2000" s="405" t="s">
        <v>37</v>
      </c>
      <c r="D2000" s="405" t="s">
        <v>13129</v>
      </c>
      <c r="F2000" s="405">
        <v>0</v>
      </c>
      <c r="G2000" s="405">
        <v>0</v>
      </c>
      <c r="H2000" s="405">
        <v>0</v>
      </c>
      <c r="I2000" s="405">
        <v>0</v>
      </c>
      <c r="J2000" s="405">
        <v>0</v>
      </c>
      <c r="K2000" s="405">
        <v>0</v>
      </c>
      <c r="L2000" s="405">
        <v>0</v>
      </c>
      <c r="M2000" s="405">
        <v>0</v>
      </c>
    </row>
    <row r="2001" spans="1:13">
      <c r="A2001" s="405" t="s">
        <v>2084</v>
      </c>
      <c r="B2001" s="405" t="s">
        <v>3974</v>
      </c>
      <c r="C2001" s="405" t="s">
        <v>37</v>
      </c>
      <c r="D2001" s="405" t="s">
        <v>2085</v>
      </c>
      <c r="E2001" s="405" t="s">
        <v>2086</v>
      </c>
      <c r="F2001" s="405">
        <v>0</v>
      </c>
      <c r="G2001" s="405">
        <v>0</v>
      </c>
      <c r="H2001" s="405">
        <v>0</v>
      </c>
      <c r="I2001" s="405">
        <v>0</v>
      </c>
      <c r="J2001" s="405">
        <v>0</v>
      </c>
      <c r="K2001" s="405">
        <v>0</v>
      </c>
      <c r="L2001" s="405">
        <v>0</v>
      </c>
      <c r="M2001" s="405">
        <v>0</v>
      </c>
    </row>
    <row r="2002" spans="1:13">
      <c r="A2002" s="405" t="s">
        <v>13130</v>
      </c>
      <c r="B2002" s="405" t="s">
        <v>3912</v>
      </c>
      <c r="C2002" s="405" t="s">
        <v>37</v>
      </c>
      <c r="D2002" s="405" t="s">
        <v>8347</v>
      </c>
      <c r="E2002" s="405" t="s">
        <v>8348</v>
      </c>
      <c r="F2002" s="405">
        <v>0</v>
      </c>
      <c r="G2002" s="405">
        <v>0</v>
      </c>
      <c r="H2002" s="405">
        <v>0</v>
      </c>
      <c r="I2002" s="405">
        <v>0</v>
      </c>
      <c r="J2002" s="405">
        <v>0</v>
      </c>
      <c r="K2002" s="405">
        <v>0</v>
      </c>
      <c r="L2002" s="405">
        <v>0</v>
      </c>
      <c r="M2002" s="405">
        <v>0</v>
      </c>
    </row>
    <row r="2003" spans="1:13">
      <c r="A2003" s="405" t="s">
        <v>13131</v>
      </c>
      <c r="B2003" s="405" t="s">
        <v>13132</v>
      </c>
      <c r="C2003" s="405" t="s">
        <v>37</v>
      </c>
      <c r="D2003" s="405" t="s">
        <v>13133</v>
      </c>
      <c r="F2003" s="405">
        <v>0</v>
      </c>
      <c r="G2003" s="405">
        <v>0</v>
      </c>
      <c r="H2003" s="405">
        <v>0</v>
      </c>
      <c r="I2003" s="405">
        <v>0</v>
      </c>
      <c r="J2003" s="405">
        <v>0</v>
      </c>
      <c r="K2003" s="405">
        <v>0</v>
      </c>
      <c r="L2003" s="405">
        <v>0</v>
      </c>
      <c r="M2003" s="405">
        <v>0</v>
      </c>
    </row>
    <row r="2004" spans="1:13">
      <c r="A2004" s="405" t="s">
        <v>2090</v>
      </c>
      <c r="B2004" s="405" t="s">
        <v>7123</v>
      </c>
      <c r="C2004" s="405" t="s">
        <v>37</v>
      </c>
      <c r="D2004" s="405" t="s">
        <v>2091</v>
      </c>
      <c r="E2004" s="405" t="s">
        <v>2092</v>
      </c>
      <c r="F2004" s="405">
        <v>7</v>
      </c>
      <c r="G2004" s="405">
        <v>14</v>
      </c>
      <c r="H2004" s="405">
        <v>0</v>
      </c>
      <c r="I2004" s="405">
        <v>23</v>
      </c>
      <c r="J2004" s="405">
        <v>6</v>
      </c>
      <c r="K2004" s="405">
        <v>50</v>
      </c>
      <c r="L2004" s="405">
        <v>37</v>
      </c>
      <c r="M2004" s="405">
        <v>13</v>
      </c>
    </row>
    <row r="2005" spans="1:13">
      <c r="A2005" s="405" t="s">
        <v>13134</v>
      </c>
      <c r="B2005" s="405" t="s">
        <v>9724</v>
      </c>
      <c r="C2005" s="405" t="s">
        <v>37</v>
      </c>
      <c r="D2005" s="405" t="s">
        <v>13135</v>
      </c>
      <c r="E2005" s="405" t="s">
        <v>13136</v>
      </c>
      <c r="F2005" s="405">
        <v>0</v>
      </c>
      <c r="G2005" s="405">
        <v>0</v>
      </c>
      <c r="H2005" s="405">
        <v>0</v>
      </c>
      <c r="I2005" s="405">
        <v>0</v>
      </c>
      <c r="J2005" s="405">
        <v>0</v>
      </c>
      <c r="K2005" s="405">
        <v>0</v>
      </c>
      <c r="L2005" s="405">
        <v>0</v>
      </c>
      <c r="M2005" s="405">
        <v>0</v>
      </c>
    </row>
    <row r="2006" spans="1:13">
      <c r="A2006" s="405" t="s">
        <v>13137</v>
      </c>
      <c r="B2006" s="405" t="s">
        <v>13138</v>
      </c>
      <c r="C2006" s="405" t="s">
        <v>37</v>
      </c>
      <c r="D2006" s="405" t="s">
        <v>13139</v>
      </c>
      <c r="F2006" s="405">
        <v>0</v>
      </c>
      <c r="G2006" s="405">
        <v>0</v>
      </c>
      <c r="H2006" s="405">
        <v>0</v>
      </c>
      <c r="I2006" s="405">
        <v>0</v>
      </c>
      <c r="J2006" s="405">
        <v>0</v>
      </c>
      <c r="K2006" s="405">
        <v>0</v>
      </c>
      <c r="L2006" s="405">
        <v>0</v>
      </c>
      <c r="M2006" s="405">
        <v>0</v>
      </c>
    </row>
    <row r="2007" spans="1:13">
      <c r="A2007" s="405" t="s">
        <v>13140</v>
      </c>
      <c r="B2007" s="405" t="s">
        <v>8647</v>
      </c>
      <c r="C2007" s="405" t="s">
        <v>37</v>
      </c>
      <c r="D2007" s="405" t="s">
        <v>13141</v>
      </c>
      <c r="E2007" s="405" t="s">
        <v>13142</v>
      </c>
      <c r="F2007" s="405">
        <v>3</v>
      </c>
      <c r="G2007" s="405">
        <v>3</v>
      </c>
      <c r="H2007" s="405">
        <v>10</v>
      </c>
      <c r="I2007" s="405">
        <v>2</v>
      </c>
      <c r="J2007" s="405">
        <v>3</v>
      </c>
      <c r="K2007" s="405">
        <v>21</v>
      </c>
      <c r="L2007" s="405">
        <v>11</v>
      </c>
      <c r="M2007" s="405">
        <v>10</v>
      </c>
    </row>
    <row r="2008" spans="1:13">
      <c r="A2008" s="405" t="s">
        <v>13143</v>
      </c>
      <c r="B2008" s="405" t="s">
        <v>8664</v>
      </c>
      <c r="C2008" s="405" t="s">
        <v>37</v>
      </c>
      <c r="D2008" s="405" t="s">
        <v>2652</v>
      </c>
      <c r="E2008" s="405" t="s">
        <v>2653</v>
      </c>
      <c r="F2008" s="405">
        <v>0</v>
      </c>
      <c r="G2008" s="405">
        <v>0</v>
      </c>
      <c r="H2008" s="405">
        <v>0</v>
      </c>
      <c r="I2008" s="405">
        <v>0</v>
      </c>
      <c r="J2008" s="405">
        <v>0</v>
      </c>
      <c r="K2008" s="405">
        <v>0</v>
      </c>
      <c r="L2008" s="405">
        <v>0</v>
      </c>
      <c r="M2008" s="405">
        <v>0</v>
      </c>
    </row>
    <row r="2009" spans="1:13">
      <c r="A2009" s="405" t="s">
        <v>13144</v>
      </c>
      <c r="B2009" s="405" t="s">
        <v>8664</v>
      </c>
      <c r="C2009" s="405" t="s">
        <v>37</v>
      </c>
      <c r="D2009" s="405" t="s">
        <v>13145</v>
      </c>
      <c r="E2009" s="405" t="s">
        <v>13146</v>
      </c>
      <c r="F2009" s="405">
        <v>0</v>
      </c>
      <c r="G2009" s="405">
        <v>2</v>
      </c>
      <c r="H2009" s="405">
        <v>1</v>
      </c>
      <c r="I2009" s="405">
        <v>0</v>
      </c>
      <c r="J2009" s="405">
        <v>0</v>
      </c>
      <c r="K2009" s="405">
        <v>3</v>
      </c>
      <c r="L2009" s="405">
        <v>2</v>
      </c>
      <c r="M2009" s="405">
        <v>1</v>
      </c>
    </row>
    <row r="2010" spans="1:13">
      <c r="A2010" s="405" t="s">
        <v>13147</v>
      </c>
      <c r="B2010" s="405" t="s">
        <v>9664</v>
      </c>
      <c r="C2010" s="405" t="s">
        <v>37</v>
      </c>
      <c r="D2010" s="405" t="s">
        <v>13148</v>
      </c>
      <c r="F2010" s="405">
        <v>0</v>
      </c>
      <c r="G2010" s="405">
        <v>0</v>
      </c>
      <c r="H2010" s="405">
        <v>0</v>
      </c>
      <c r="I2010" s="405">
        <v>0</v>
      </c>
      <c r="J2010" s="405">
        <v>0</v>
      </c>
      <c r="K2010" s="405">
        <v>0</v>
      </c>
      <c r="L2010" s="405">
        <v>0</v>
      </c>
      <c r="M2010" s="405">
        <v>0</v>
      </c>
    </row>
    <row r="2011" spans="1:13">
      <c r="A2011" s="405" t="s">
        <v>13149</v>
      </c>
      <c r="B2011" s="405" t="s">
        <v>13150</v>
      </c>
      <c r="C2011" s="405" t="s">
        <v>37</v>
      </c>
      <c r="D2011" s="405" t="s">
        <v>13151</v>
      </c>
      <c r="F2011" s="405">
        <v>0</v>
      </c>
      <c r="G2011" s="405">
        <v>0</v>
      </c>
      <c r="H2011" s="405">
        <v>0</v>
      </c>
      <c r="I2011" s="405">
        <v>0</v>
      </c>
      <c r="J2011" s="405">
        <v>0</v>
      </c>
      <c r="K2011" s="405">
        <v>0</v>
      </c>
      <c r="L2011" s="405">
        <v>0</v>
      </c>
      <c r="M2011" s="405">
        <v>0</v>
      </c>
    </row>
    <row r="2012" spans="1:13">
      <c r="A2012" s="405" t="s">
        <v>13152</v>
      </c>
      <c r="B2012" s="405" t="s">
        <v>13153</v>
      </c>
      <c r="C2012" s="405" t="s">
        <v>37</v>
      </c>
      <c r="D2012" s="405" t="s">
        <v>13154</v>
      </c>
      <c r="F2012" s="405">
        <v>0</v>
      </c>
      <c r="G2012" s="405">
        <v>5</v>
      </c>
      <c r="H2012" s="405">
        <v>0</v>
      </c>
      <c r="I2012" s="405">
        <v>0</v>
      </c>
      <c r="J2012" s="405">
        <v>0</v>
      </c>
      <c r="K2012" s="405">
        <v>5</v>
      </c>
      <c r="L2012" s="405">
        <v>4</v>
      </c>
      <c r="M2012" s="405">
        <v>1</v>
      </c>
    </row>
    <row r="2013" spans="1:13">
      <c r="A2013" s="405" t="s">
        <v>13155</v>
      </c>
      <c r="B2013" s="405" t="s">
        <v>13008</v>
      </c>
      <c r="C2013" s="405" t="s">
        <v>37</v>
      </c>
      <c r="D2013" s="405" t="s">
        <v>13156</v>
      </c>
      <c r="F2013" s="405">
        <v>0</v>
      </c>
      <c r="G2013" s="405">
        <v>0</v>
      </c>
      <c r="H2013" s="405">
        <v>0</v>
      </c>
      <c r="I2013" s="405">
        <v>0</v>
      </c>
      <c r="J2013" s="405">
        <v>0</v>
      </c>
      <c r="K2013" s="405">
        <v>0</v>
      </c>
      <c r="L2013" s="405">
        <v>0</v>
      </c>
      <c r="M2013" s="405">
        <v>0</v>
      </c>
    </row>
    <row r="2014" spans="1:13">
      <c r="A2014" s="405" t="s">
        <v>13157</v>
      </c>
      <c r="B2014" s="405" t="s">
        <v>9269</v>
      </c>
      <c r="C2014" s="405" t="s">
        <v>37</v>
      </c>
      <c r="D2014" s="405" t="s">
        <v>13158</v>
      </c>
      <c r="E2014" s="405" t="s">
        <v>13159</v>
      </c>
      <c r="F2014" s="405">
        <v>0</v>
      </c>
      <c r="G2014" s="405">
        <v>0</v>
      </c>
      <c r="H2014" s="405">
        <v>0</v>
      </c>
      <c r="I2014" s="405">
        <v>0</v>
      </c>
      <c r="J2014" s="405">
        <v>1</v>
      </c>
      <c r="K2014" s="405">
        <v>1</v>
      </c>
      <c r="L2014" s="405">
        <v>1</v>
      </c>
      <c r="M2014" s="405">
        <v>0</v>
      </c>
    </row>
    <row r="2015" spans="1:13">
      <c r="A2015" s="405" t="s">
        <v>13160</v>
      </c>
      <c r="B2015" s="405" t="s">
        <v>13161</v>
      </c>
      <c r="C2015" s="405" t="s">
        <v>37</v>
      </c>
      <c r="D2015" s="405" t="s">
        <v>13162</v>
      </c>
      <c r="F2015" s="405">
        <v>0</v>
      </c>
      <c r="G2015" s="405">
        <v>0</v>
      </c>
      <c r="H2015" s="405">
        <v>0</v>
      </c>
      <c r="I2015" s="405">
        <v>0</v>
      </c>
      <c r="J2015" s="405">
        <v>0</v>
      </c>
      <c r="K2015" s="405">
        <v>0</v>
      </c>
      <c r="L2015" s="405">
        <v>0</v>
      </c>
      <c r="M2015" s="405">
        <v>0</v>
      </c>
    </row>
    <row r="2016" spans="1:13">
      <c r="A2016" s="405" t="s">
        <v>13163</v>
      </c>
      <c r="B2016" s="405" t="s">
        <v>5053</v>
      </c>
      <c r="C2016" s="405" t="s">
        <v>37</v>
      </c>
      <c r="D2016" s="405" t="s">
        <v>13164</v>
      </c>
      <c r="F2016" s="405">
        <v>0</v>
      </c>
      <c r="G2016" s="405">
        <v>0</v>
      </c>
      <c r="H2016" s="405">
        <v>0</v>
      </c>
      <c r="I2016" s="405">
        <v>0</v>
      </c>
      <c r="J2016" s="405">
        <v>0</v>
      </c>
      <c r="K2016" s="405">
        <v>0</v>
      </c>
      <c r="L2016" s="405">
        <v>0</v>
      </c>
      <c r="M2016" s="405">
        <v>0</v>
      </c>
    </row>
    <row r="2017" spans="1:13">
      <c r="A2017" s="405" t="s">
        <v>13165</v>
      </c>
      <c r="B2017" s="405" t="s">
        <v>8590</v>
      </c>
      <c r="C2017" s="405" t="s">
        <v>37</v>
      </c>
      <c r="D2017" s="405" t="s">
        <v>13166</v>
      </c>
      <c r="E2017" s="405" t="s">
        <v>13167</v>
      </c>
      <c r="F2017" s="405">
        <v>0</v>
      </c>
      <c r="G2017" s="405">
        <v>0</v>
      </c>
      <c r="H2017" s="405">
        <v>0</v>
      </c>
      <c r="I2017" s="405">
        <v>0</v>
      </c>
      <c r="J2017" s="405">
        <v>0</v>
      </c>
      <c r="K2017" s="405">
        <v>0</v>
      </c>
      <c r="L2017" s="405">
        <v>0</v>
      </c>
      <c r="M2017" s="405">
        <v>0</v>
      </c>
    </row>
    <row r="2018" spans="1:13">
      <c r="A2018" s="405" t="s">
        <v>13168</v>
      </c>
      <c r="B2018" s="405" t="s">
        <v>4003</v>
      </c>
      <c r="C2018" s="405" t="s">
        <v>37</v>
      </c>
      <c r="D2018" s="405" t="s">
        <v>13169</v>
      </c>
      <c r="F2018" s="405">
        <v>0</v>
      </c>
      <c r="G2018" s="405">
        <v>0</v>
      </c>
      <c r="H2018" s="405">
        <v>2</v>
      </c>
      <c r="I2018" s="405">
        <v>0</v>
      </c>
      <c r="J2018" s="405">
        <v>0</v>
      </c>
      <c r="K2018" s="405">
        <v>2</v>
      </c>
      <c r="L2018" s="405">
        <v>2</v>
      </c>
      <c r="M2018" s="405">
        <v>0</v>
      </c>
    </row>
    <row r="2019" spans="1:13">
      <c r="A2019" s="405" t="s">
        <v>13170</v>
      </c>
      <c r="B2019" s="405" t="s">
        <v>7319</v>
      </c>
      <c r="C2019" s="405" t="s">
        <v>37</v>
      </c>
      <c r="D2019" s="405" t="s">
        <v>13171</v>
      </c>
      <c r="E2019" s="405" t="s">
        <v>13172</v>
      </c>
      <c r="F2019" s="405">
        <v>0</v>
      </c>
      <c r="G2019" s="405">
        <v>0</v>
      </c>
      <c r="H2019" s="405">
        <v>0</v>
      </c>
      <c r="I2019" s="405">
        <v>0</v>
      </c>
      <c r="J2019" s="405">
        <v>0</v>
      </c>
      <c r="K2019" s="405">
        <v>0</v>
      </c>
      <c r="L2019" s="405">
        <v>0</v>
      </c>
      <c r="M2019" s="405">
        <v>0</v>
      </c>
    </row>
    <row r="2020" spans="1:13">
      <c r="A2020" s="405" t="s">
        <v>8377</v>
      </c>
      <c r="B2020" s="405" t="s">
        <v>13173</v>
      </c>
      <c r="C2020" s="405" t="s">
        <v>37</v>
      </c>
      <c r="D2020" s="405" t="s">
        <v>8378</v>
      </c>
      <c r="F2020" s="405">
        <v>0</v>
      </c>
      <c r="G2020" s="405">
        <v>0</v>
      </c>
      <c r="H2020" s="405">
        <v>0</v>
      </c>
      <c r="I2020" s="405">
        <v>0</v>
      </c>
      <c r="J2020" s="405">
        <v>0</v>
      </c>
      <c r="K2020" s="405">
        <v>0</v>
      </c>
      <c r="L2020" s="405">
        <v>0</v>
      </c>
      <c r="M2020" s="405">
        <v>0</v>
      </c>
    </row>
    <row r="2021" spans="1:13">
      <c r="A2021" s="405" t="s">
        <v>13174</v>
      </c>
      <c r="B2021" s="405" t="s">
        <v>13175</v>
      </c>
      <c r="C2021" s="405" t="s">
        <v>37</v>
      </c>
      <c r="D2021" s="405" t="s">
        <v>13176</v>
      </c>
      <c r="F2021" s="405">
        <v>0</v>
      </c>
      <c r="G2021" s="405">
        <v>0</v>
      </c>
      <c r="H2021" s="405">
        <v>0</v>
      </c>
      <c r="I2021" s="405">
        <v>0</v>
      </c>
      <c r="J2021" s="405">
        <v>0</v>
      </c>
      <c r="K2021" s="405">
        <v>0</v>
      </c>
      <c r="L2021" s="405">
        <v>0</v>
      </c>
      <c r="M2021" s="405">
        <v>0</v>
      </c>
    </row>
    <row r="2022" spans="1:13">
      <c r="A2022" s="405" t="s">
        <v>13177</v>
      </c>
      <c r="B2022" s="405" t="s">
        <v>13178</v>
      </c>
      <c r="C2022" s="405" t="s">
        <v>37</v>
      </c>
      <c r="D2022" s="405" t="s">
        <v>13179</v>
      </c>
      <c r="F2022" s="405">
        <v>0</v>
      </c>
      <c r="G2022" s="405">
        <v>0</v>
      </c>
      <c r="H2022" s="405">
        <v>0</v>
      </c>
      <c r="I2022" s="405">
        <v>0</v>
      </c>
      <c r="J2022" s="405">
        <v>0</v>
      </c>
      <c r="K2022" s="405">
        <v>0</v>
      </c>
      <c r="L2022" s="405">
        <v>0</v>
      </c>
      <c r="M2022" s="405">
        <v>0</v>
      </c>
    </row>
    <row r="2023" spans="1:13">
      <c r="A2023" s="405" t="s">
        <v>13180</v>
      </c>
      <c r="B2023" s="405" t="s">
        <v>13181</v>
      </c>
      <c r="C2023" s="405" t="s">
        <v>37</v>
      </c>
      <c r="D2023" s="405" t="s">
        <v>13182</v>
      </c>
      <c r="F2023" s="405">
        <v>0</v>
      </c>
      <c r="G2023" s="405">
        <v>0</v>
      </c>
      <c r="H2023" s="405">
        <v>0</v>
      </c>
      <c r="I2023" s="405">
        <v>0</v>
      </c>
      <c r="J2023" s="405">
        <v>0</v>
      </c>
      <c r="K2023" s="405">
        <v>0</v>
      </c>
      <c r="L2023" s="405">
        <v>0</v>
      </c>
      <c r="M2023" s="405">
        <v>0</v>
      </c>
    </row>
    <row r="2024" spans="1:13">
      <c r="A2024" s="405" t="s">
        <v>13183</v>
      </c>
      <c r="B2024" s="405" t="s">
        <v>10785</v>
      </c>
      <c r="C2024" s="405" t="s">
        <v>37</v>
      </c>
      <c r="D2024" s="405" t="s">
        <v>13184</v>
      </c>
      <c r="F2024" s="405">
        <v>0</v>
      </c>
      <c r="G2024" s="405">
        <v>0</v>
      </c>
      <c r="H2024" s="405">
        <v>0</v>
      </c>
      <c r="I2024" s="405">
        <v>0</v>
      </c>
      <c r="J2024" s="405">
        <v>0</v>
      </c>
      <c r="K2024" s="405">
        <v>0</v>
      </c>
      <c r="L2024" s="405">
        <v>0</v>
      </c>
      <c r="M2024" s="405">
        <v>0</v>
      </c>
    </row>
    <row r="2025" spans="1:13">
      <c r="A2025" s="405" t="s">
        <v>13185</v>
      </c>
      <c r="B2025" s="405">
        <v>10.230700000000001</v>
      </c>
      <c r="C2025" s="405" t="s">
        <v>37</v>
      </c>
      <c r="D2025" s="405" t="s">
        <v>13186</v>
      </c>
      <c r="F2025" s="405">
        <v>0</v>
      </c>
      <c r="G2025" s="405">
        <v>0</v>
      </c>
      <c r="H2025" s="405">
        <v>0</v>
      </c>
      <c r="I2025" s="405">
        <v>0</v>
      </c>
      <c r="J2025" s="405">
        <v>0</v>
      </c>
      <c r="K2025" s="405">
        <v>0</v>
      </c>
      <c r="L2025" s="405">
        <v>0</v>
      </c>
      <c r="M2025" s="405">
        <v>0</v>
      </c>
    </row>
    <row r="2026" spans="1:13">
      <c r="A2026" s="405" t="s">
        <v>13187</v>
      </c>
      <c r="B2026" s="405" t="s">
        <v>13188</v>
      </c>
      <c r="C2026" s="405" t="s">
        <v>37</v>
      </c>
      <c r="D2026" s="5">
        <v>2344889</v>
      </c>
      <c r="F2026" s="405">
        <v>0</v>
      </c>
      <c r="G2026" s="405">
        <v>0</v>
      </c>
      <c r="H2026" s="405">
        <v>0</v>
      </c>
      <c r="I2026" s="405">
        <v>0</v>
      </c>
      <c r="J2026" s="405">
        <v>0</v>
      </c>
      <c r="K2026" s="405">
        <v>0</v>
      </c>
      <c r="L2026" s="405">
        <v>0</v>
      </c>
      <c r="M2026" s="405">
        <v>0</v>
      </c>
    </row>
    <row r="2027" spans="1:13">
      <c r="A2027" s="405" t="s">
        <v>13189</v>
      </c>
      <c r="B2027" s="405" t="s">
        <v>5275</v>
      </c>
      <c r="C2027" s="405" t="s">
        <v>37</v>
      </c>
      <c r="D2027" s="5">
        <v>2939139</v>
      </c>
      <c r="F2027" s="405">
        <v>0</v>
      </c>
      <c r="G2027" s="405">
        <v>0</v>
      </c>
      <c r="H2027" s="405">
        <v>0</v>
      </c>
      <c r="I2027" s="405">
        <v>1</v>
      </c>
      <c r="J2027" s="405">
        <v>1</v>
      </c>
      <c r="K2027" s="405">
        <v>2</v>
      </c>
      <c r="L2027" s="405">
        <v>2</v>
      </c>
      <c r="M2027" s="405">
        <v>0</v>
      </c>
    </row>
    <row r="2028" spans="1:13">
      <c r="A2028" s="405" t="s">
        <v>13190</v>
      </c>
      <c r="B2028" s="405" t="s">
        <v>7123</v>
      </c>
      <c r="C2028" s="405" t="s">
        <v>37</v>
      </c>
      <c r="D2028" s="405" t="s">
        <v>2531</v>
      </c>
      <c r="E2028" s="405" t="s">
        <v>2532</v>
      </c>
      <c r="F2028" s="405">
        <v>5</v>
      </c>
      <c r="G2028" s="405">
        <v>1</v>
      </c>
      <c r="H2028" s="405">
        <v>4</v>
      </c>
      <c r="I2028" s="405">
        <v>0</v>
      </c>
      <c r="J2028" s="405">
        <v>4</v>
      </c>
      <c r="K2028" s="405">
        <v>14</v>
      </c>
      <c r="L2028" s="405">
        <v>9</v>
      </c>
      <c r="M2028" s="405">
        <v>5</v>
      </c>
    </row>
    <row r="2029" spans="1:13">
      <c r="A2029" s="405" t="s">
        <v>13191</v>
      </c>
      <c r="B2029" s="405" t="s">
        <v>12364</v>
      </c>
      <c r="C2029" s="405" t="s">
        <v>37</v>
      </c>
      <c r="D2029" s="405" t="s">
        <v>13192</v>
      </c>
      <c r="F2029" s="405">
        <v>0</v>
      </c>
      <c r="G2029" s="405">
        <v>0</v>
      </c>
      <c r="H2029" s="405">
        <v>3</v>
      </c>
      <c r="I2029" s="405">
        <v>2</v>
      </c>
      <c r="J2029" s="405">
        <v>1</v>
      </c>
      <c r="K2029" s="405">
        <v>6</v>
      </c>
      <c r="L2029" s="405">
        <v>4</v>
      </c>
      <c r="M2029" s="405">
        <v>2</v>
      </c>
    </row>
    <row r="2030" spans="1:13">
      <c r="A2030" s="405" t="s">
        <v>13193</v>
      </c>
      <c r="B2030" s="405" t="s">
        <v>13194</v>
      </c>
      <c r="C2030" s="405" t="s">
        <v>37</v>
      </c>
      <c r="D2030" s="405" t="s">
        <v>13195</v>
      </c>
      <c r="F2030" s="405">
        <v>0</v>
      </c>
      <c r="G2030" s="405">
        <v>0</v>
      </c>
      <c r="H2030" s="405">
        <v>0</v>
      </c>
      <c r="I2030" s="405">
        <v>0</v>
      </c>
      <c r="J2030" s="405">
        <v>0</v>
      </c>
      <c r="K2030" s="405">
        <v>0</v>
      </c>
      <c r="L2030" s="405">
        <v>0</v>
      </c>
      <c r="M2030" s="405">
        <v>0</v>
      </c>
    </row>
    <row r="2031" spans="1:13">
      <c r="A2031" s="405" t="s">
        <v>13196</v>
      </c>
      <c r="B2031" s="405" t="s">
        <v>3912</v>
      </c>
      <c r="C2031" s="405" t="s">
        <v>37</v>
      </c>
      <c r="D2031" s="405" t="s">
        <v>8381</v>
      </c>
      <c r="E2031" s="405" t="s">
        <v>8382</v>
      </c>
      <c r="F2031" s="405">
        <v>0</v>
      </c>
      <c r="G2031" s="405">
        <v>0</v>
      </c>
      <c r="H2031" s="405">
        <v>0</v>
      </c>
      <c r="I2031" s="405">
        <v>0</v>
      </c>
      <c r="J2031" s="405">
        <v>0</v>
      </c>
      <c r="K2031" s="405">
        <v>0</v>
      </c>
      <c r="L2031" s="405">
        <v>0</v>
      </c>
      <c r="M2031" s="405">
        <v>0</v>
      </c>
    </row>
    <row r="2032" spans="1:13">
      <c r="A2032" s="405" t="s">
        <v>13197</v>
      </c>
      <c r="B2032" s="405" t="s">
        <v>3891</v>
      </c>
      <c r="C2032" s="405" t="s">
        <v>37</v>
      </c>
      <c r="D2032" s="405" t="s">
        <v>13198</v>
      </c>
      <c r="F2032" s="405">
        <v>0</v>
      </c>
      <c r="G2032" s="405">
        <v>0</v>
      </c>
      <c r="H2032" s="405">
        <v>0</v>
      </c>
      <c r="I2032" s="405">
        <v>0</v>
      </c>
      <c r="J2032" s="405">
        <v>0</v>
      </c>
      <c r="K2032" s="405">
        <v>0</v>
      </c>
      <c r="L2032" s="405">
        <v>0</v>
      </c>
      <c r="M2032" s="405">
        <v>0</v>
      </c>
    </row>
    <row r="2033" spans="1:13">
      <c r="A2033" s="405" t="s">
        <v>13199</v>
      </c>
      <c r="B2033" s="405" t="s">
        <v>3891</v>
      </c>
      <c r="C2033" s="405" t="s">
        <v>37</v>
      </c>
      <c r="D2033" s="405" t="s">
        <v>13200</v>
      </c>
      <c r="F2033" s="405">
        <v>0</v>
      </c>
      <c r="G2033" s="405">
        <v>0</v>
      </c>
      <c r="H2033" s="405">
        <v>0</v>
      </c>
      <c r="I2033" s="405">
        <v>0</v>
      </c>
      <c r="J2033" s="405">
        <v>0</v>
      </c>
      <c r="K2033" s="405">
        <v>0</v>
      </c>
      <c r="L2033" s="405">
        <v>0</v>
      </c>
      <c r="M2033" s="405">
        <v>0</v>
      </c>
    </row>
    <row r="2034" spans="1:13">
      <c r="A2034" s="405" t="s">
        <v>13201</v>
      </c>
      <c r="B2034" s="405" t="s">
        <v>13202</v>
      </c>
      <c r="C2034" s="405" t="s">
        <v>37</v>
      </c>
      <c r="D2034" s="405" t="s">
        <v>13203</v>
      </c>
      <c r="F2034" s="405">
        <v>0</v>
      </c>
      <c r="G2034" s="405">
        <v>0</v>
      </c>
      <c r="H2034" s="405">
        <v>0</v>
      </c>
      <c r="I2034" s="405">
        <v>0</v>
      </c>
      <c r="J2034" s="405">
        <v>0</v>
      </c>
      <c r="K2034" s="405">
        <v>0</v>
      </c>
      <c r="L2034" s="405">
        <v>0</v>
      </c>
      <c r="M2034" s="405">
        <v>0</v>
      </c>
    </row>
    <row r="2035" spans="1:13">
      <c r="A2035" s="405" t="s">
        <v>13204</v>
      </c>
      <c r="B2035" s="405" t="s">
        <v>128</v>
      </c>
      <c r="C2035" s="405" t="s">
        <v>37</v>
      </c>
      <c r="D2035" s="405" t="s">
        <v>13205</v>
      </c>
      <c r="E2035" s="405" t="s">
        <v>13206</v>
      </c>
      <c r="F2035" s="405">
        <v>1</v>
      </c>
      <c r="G2035" s="405">
        <v>5</v>
      </c>
      <c r="H2035" s="405">
        <v>0</v>
      </c>
      <c r="I2035" s="405">
        <v>4</v>
      </c>
      <c r="J2035" s="405">
        <v>2</v>
      </c>
      <c r="K2035" s="405">
        <v>12</v>
      </c>
      <c r="L2035" s="405">
        <v>12</v>
      </c>
      <c r="M2035" s="405">
        <v>0</v>
      </c>
    </row>
    <row r="2036" spans="1:13">
      <c r="A2036" s="405" t="s">
        <v>13207</v>
      </c>
      <c r="B2036" s="405" t="s">
        <v>4505</v>
      </c>
      <c r="C2036" s="405" t="s">
        <v>37</v>
      </c>
      <c r="D2036" s="405" t="s">
        <v>4508</v>
      </c>
      <c r="E2036" s="405" t="s">
        <v>4509</v>
      </c>
      <c r="F2036" s="405">
        <v>0</v>
      </c>
      <c r="G2036" s="405">
        <v>0</v>
      </c>
      <c r="H2036" s="405">
        <v>0</v>
      </c>
      <c r="I2036" s="405">
        <v>0</v>
      </c>
      <c r="J2036" s="405">
        <v>0</v>
      </c>
      <c r="K2036" s="405">
        <v>0</v>
      </c>
      <c r="L2036" s="405">
        <v>0</v>
      </c>
      <c r="M2036" s="405">
        <v>0</v>
      </c>
    </row>
    <row r="2037" spans="1:13">
      <c r="A2037" s="405" t="s">
        <v>13208</v>
      </c>
      <c r="B2037" s="405" t="s">
        <v>11826</v>
      </c>
      <c r="C2037" s="405" t="s">
        <v>37</v>
      </c>
      <c r="D2037" s="405" t="s">
        <v>13209</v>
      </c>
      <c r="F2037" s="405">
        <v>0</v>
      </c>
      <c r="G2037" s="405">
        <v>0</v>
      </c>
      <c r="H2037" s="405">
        <v>0</v>
      </c>
      <c r="I2037" s="405">
        <v>0</v>
      </c>
      <c r="J2037" s="405">
        <v>0</v>
      </c>
      <c r="K2037" s="405">
        <v>0</v>
      </c>
      <c r="L2037" s="405">
        <v>0</v>
      </c>
      <c r="M2037" s="405">
        <v>0</v>
      </c>
    </row>
    <row r="2038" spans="1:13">
      <c r="A2038" s="405" t="s">
        <v>13210</v>
      </c>
      <c r="B2038" s="405" t="s">
        <v>13211</v>
      </c>
      <c r="C2038" s="405" t="s">
        <v>37</v>
      </c>
      <c r="D2038" s="405" t="s">
        <v>13212</v>
      </c>
      <c r="E2038" s="405" t="s">
        <v>13213</v>
      </c>
      <c r="F2038" s="405">
        <v>0</v>
      </c>
      <c r="G2038" s="405">
        <v>1</v>
      </c>
      <c r="H2038" s="405">
        <v>5</v>
      </c>
      <c r="I2038" s="405">
        <v>0</v>
      </c>
      <c r="J2038" s="405">
        <v>0</v>
      </c>
      <c r="K2038" s="405">
        <v>6</v>
      </c>
      <c r="L2038" s="405">
        <v>3</v>
      </c>
      <c r="M2038" s="405">
        <v>3</v>
      </c>
    </row>
    <row r="2039" spans="1:13">
      <c r="A2039" s="405" t="s">
        <v>13214</v>
      </c>
      <c r="B2039" s="405" t="s">
        <v>9253</v>
      </c>
      <c r="C2039" s="405" t="s">
        <v>37</v>
      </c>
      <c r="D2039" s="405" t="s">
        <v>13215</v>
      </c>
      <c r="F2039" s="405">
        <v>0</v>
      </c>
      <c r="G2039" s="405">
        <v>0</v>
      </c>
      <c r="H2039" s="405">
        <v>0</v>
      </c>
      <c r="I2039" s="405">
        <v>0</v>
      </c>
      <c r="J2039" s="405">
        <v>0</v>
      </c>
      <c r="K2039" s="405">
        <v>0</v>
      </c>
      <c r="L2039" s="405">
        <v>0</v>
      </c>
      <c r="M2039" s="405">
        <v>0</v>
      </c>
    </row>
    <row r="2040" spans="1:13">
      <c r="A2040" s="405" t="s">
        <v>13216</v>
      </c>
      <c r="B2040" s="405" t="s">
        <v>13217</v>
      </c>
      <c r="C2040" s="405" t="s">
        <v>37</v>
      </c>
      <c r="D2040" s="405" t="s">
        <v>13218</v>
      </c>
      <c r="E2040" s="405" t="s">
        <v>13219</v>
      </c>
      <c r="F2040" s="405">
        <v>0</v>
      </c>
      <c r="G2040" s="405">
        <v>0</v>
      </c>
      <c r="H2040" s="405">
        <v>0</v>
      </c>
      <c r="I2040" s="405">
        <v>0</v>
      </c>
      <c r="J2040" s="405">
        <v>0</v>
      </c>
      <c r="K2040" s="405">
        <v>0</v>
      </c>
      <c r="L2040" s="405">
        <v>0</v>
      </c>
      <c r="M2040" s="405">
        <v>0</v>
      </c>
    </row>
    <row r="2041" spans="1:13">
      <c r="A2041" s="405" t="s">
        <v>8387</v>
      </c>
      <c r="B2041" s="405" t="s">
        <v>3912</v>
      </c>
      <c r="C2041" s="405" t="s">
        <v>37</v>
      </c>
      <c r="D2041" s="405" t="s">
        <v>8388</v>
      </c>
      <c r="E2041" s="405" t="s">
        <v>8389</v>
      </c>
      <c r="F2041" s="405">
        <v>2</v>
      </c>
      <c r="G2041" s="405">
        <v>0</v>
      </c>
      <c r="H2041" s="405">
        <v>1</v>
      </c>
      <c r="I2041" s="405">
        <v>4</v>
      </c>
      <c r="J2041" s="405">
        <v>0</v>
      </c>
      <c r="K2041" s="405">
        <v>7</v>
      </c>
      <c r="L2041" s="405">
        <v>6</v>
      </c>
      <c r="M2041" s="405">
        <v>1</v>
      </c>
    </row>
    <row r="2042" spans="1:13">
      <c r="A2042" s="405" t="s">
        <v>8390</v>
      </c>
      <c r="B2042" s="405" t="s">
        <v>7433</v>
      </c>
      <c r="C2042" s="405" t="s">
        <v>37</v>
      </c>
      <c r="D2042" s="405" t="s">
        <v>8391</v>
      </c>
      <c r="E2042" s="405" t="s">
        <v>8392</v>
      </c>
      <c r="F2042" s="405">
        <v>0</v>
      </c>
      <c r="G2042" s="405">
        <v>0</v>
      </c>
      <c r="H2042" s="405">
        <v>0</v>
      </c>
      <c r="I2042" s="405">
        <v>0</v>
      </c>
      <c r="J2042" s="405">
        <v>0</v>
      </c>
      <c r="K2042" s="405">
        <v>0</v>
      </c>
      <c r="L2042" s="405">
        <v>0</v>
      </c>
      <c r="M2042" s="405">
        <v>0</v>
      </c>
    </row>
    <row r="2043" spans="1:13">
      <c r="A2043" s="405" t="s">
        <v>8393</v>
      </c>
      <c r="B2043" s="405" t="s">
        <v>7183</v>
      </c>
      <c r="C2043" s="405" t="s">
        <v>37</v>
      </c>
      <c r="D2043" s="405" t="s">
        <v>8394</v>
      </c>
      <c r="E2043" s="405" t="s">
        <v>8395</v>
      </c>
      <c r="F2043" s="405">
        <v>0</v>
      </c>
      <c r="G2043" s="405">
        <v>0</v>
      </c>
      <c r="H2043" s="405">
        <v>0</v>
      </c>
      <c r="I2043" s="405">
        <v>0</v>
      </c>
      <c r="J2043" s="405">
        <v>0</v>
      </c>
      <c r="K2043" s="405">
        <v>0</v>
      </c>
      <c r="L2043" s="405">
        <v>0</v>
      </c>
      <c r="M2043" s="405">
        <v>0</v>
      </c>
    </row>
    <row r="2044" spans="1:13">
      <c r="A2044" s="405" t="s">
        <v>13220</v>
      </c>
      <c r="B2044" s="405" t="s">
        <v>10502</v>
      </c>
      <c r="C2044" s="405" t="s">
        <v>37</v>
      </c>
      <c r="D2044" s="405" t="s">
        <v>13221</v>
      </c>
      <c r="E2044" s="405" t="s">
        <v>13222</v>
      </c>
      <c r="F2044" s="405">
        <v>0</v>
      </c>
      <c r="G2044" s="405">
        <v>0</v>
      </c>
      <c r="H2044" s="405">
        <v>0</v>
      </c>
      <c r="I2044" s="405">
        <v>0</v>
      </c>
      <c r="J2044" s="405">
        <v>0</v>
      </c>
      <c r="K2044" s="405">
        <v>0</v>
      </c>
      <c r="L2044" s="405">
        <v>0</v>
      </c>
      <c r="M2044" s="405">
        <v>0</v>
      </c>
    </row>
    <row r="2045" spans="1:13">
      <c r="A2045" s="405" t="s">
        <v>13223</v>
      </c>
      <c r="B2045" s="405" t="s">
        <v>8901</v>
      </c>
      <c r="C2045" s="405" t="s">
        <v>37</v>
      </c>
      <c r="D2045" s="405" t="s">
        <v>13224</v>
      </c>
      <c r="E2045" s="405" t="s">
        <v>13225</v>
      </c>
      <c r="F2045" s="405">
        <v>0</v>
      </c>
      <c r="G2045" s="405">
        <v>0</v>
      </c>
      <c r="H2045" s="405">
        <v>0</v>
      </c>
      <c r="I2045" s="405">
        <v>0</v>
      </c>
      <c r="J2045" s="405">
        <v>0</v>
      </c>
      <c r="K2045" s="405">
        <v>0</v>
      </c>
      <c r="L2045" s="405">
        <v>0</v>
      </c>
      <c r="M2045" s="405">
        <v>0</v>
      </c>
    </row>
    <row r="2046" spans="1:13">
      <c r="A2046" s="405" t="s">
        <v>13226</v>
      </c>
      <c r="B2046" s="405" t="s">
        <v>13227</v>
      </c>
      <c r="C2046" s="405" t="s">
        <v>37</v>
      </c>
      <c r="D2046" s="405" t="s">
        <v>13228</v>
      </c>
      <c r="F2046" s="405">
        <v>0</v>
      </c>
      <c r="G2046" s="405">
        <v>0</v>
      </c>
      <c r="H2046" s="405">
        <v>0</v>
      </c>
      <c r="I2046" s="405">
        <v>0</v>
      </c>
      <c r="J2046" s="405">
        <v>0</v>
      </c>
      <c r="K2046" s="405">
        <v>0</v>
      </c>
      <c r="L2046" s="405">
        <v>0</v>
      </c>
      <c r="M2046" s="405">
        <v>0</v>
      </c>
    </row>
    <row r="2047" spans="1:13">
      <c r="A2047" s="405" t="s">
        <v>2211</v>
      </c>
      <c r="B2047" s="405" t="s">
        <v>10767</v>
      </c>
      <c r="C2047" s="405" t="s">
        <v>37</v>
      </c>
      <c r="D2047" s="405" t="s">
        <v>2212</v>
      </c>
      <c r="E2047" s="405" t="s">
        <v>2213</v>
      </c>
      <c r="F2047" s="405">
        <v>0</v>
      </c>
      <c r="G2047" s="405">
        <v>8</v>
      </c>
      <c r="H2047" s="405">
        <v>20</v>
      </c>
      <c r="I2047" s="405">
        <v>16</v>
      </c>
      <c r="J2047" s="405">
        <v>3</v>
      </c>
      <c r="K2047" s="405">
        <v>47</v>
      </c>
      <c r="L2047" s="405">
        <v>36</v>
      </c>
      <c r="M2047" s="405">
        <v>11</v>
      </c>
    </row>
    <row r="2048" spans="1:13">
      <c r="A2048" s="405" t="s">
        <v>13229</v>
      </c>
      <c r="B2048" s="405" t="s">
        <v>13230</v>
      </c>
      <c r="C2048" s="405" t="s">
        <v>37</v>
      </c>
      <c r="D2048" s="405" t="s">
        <v>13231</v>
      </c>
      <c r="E2048" s="405" t="s">
        <v>13232</v>
      </c>
      <c r="F2048" s="405">
        <v>0</v>
      </c>
      <c r="G2048" s="405">
        <v>0</v>
      </c>
      <c r="H2048" s="405">
        <v>0</v>
      </c>
      <c r="I2048" s="405">
        <v>0</v>
      </c>
      <c r="J2048" s="405">
        <v>0</v>
      </c>
      <c r="K2048" s="405">
        <v>0</v>
      </c>
      <c r="L2048" s="405">
        <v>0</v>
      </c>
      <c r="M2048" s="405">
        <v>0</v>
      </c>
    </row>
    <row r="2049" spans="1:13">
      <c r="A2049" s="405" t="s">
        <v>13233</v>
      </c>
      <c r="B2049" s="405" t="s">
        <v>13234</v>
      </c>
      <c r="C2049" s="405" t="s">
        <v>37</v>
      </c>
      <c r="D2049" s="405" t="s">
        <v>13235</v>
      </c>
      <c r="F2049" s="405">
        <v>2</v>
      </c>
      <c r="G2049" s="405">
        <v>6</v>
      </c>
      <c r="H2049" s="405">
        <v>2</v>
      </c>
      <c r="I2049" s="405">
        <v>9</v>
      </c>
      <c r="J2049" s="405">
        <v>4</v>
      </c>
      <c r="K2049" s="405">
        <v>23</v>
      </c>
      <c r="L2049" s="405">
        <v>15</v>
      </c>
      <c r="M2049" s="405">
        <v>8</v>
      </c>
    </row>
    <row r="2050" spans="1:13">
      <c r="A2050" s="405" t="s">
        <v>8402</v>
      </c>
      <c r="B2050" s="405" t="s">
        <v>4021</v>
      </c>
      <c r="C2050" s="405" t="s">
        <v>37</v>
      </c>
      <c r="D2050" s="405" t="s">
        <v>8403</v>
      </c>
      <c r="E2050" s="405" t="s">
        <v>8404</v>
      </c>
      <c r="F2050" s="405">
        <v>0</v>
      </c>
      <c r="G2050" s="405">
        <v>0</v>
      </c>
      <c r="H2050" s="405">
        <v>0</v>
      </c>
      <c r="I2050" s="405">
        <v>0</v>
      </c>
      <c r="J2050" s="405">
        <v>0</v>
      </c>
      <c r="K2050" s="405">
        <v>0</v>
      </c>
      <c r="L2050" s="405">
        <v>0</v>
      </c>
      <c r="M2050" s="405">
        <v>0</v>
      </c>
    </row>
    <row r="2051" spans="1:13">
      <c r="A2051" s="405" t="s">
        <v>13236</v>
      </c>
      <c r="B2051" s="405" t="s">
        <v>13237</v>
      </c>
      <c r="C2051" s="405" t="s">
        <v>37</v>
      </c>
      <c r="D2051" s="405" t="s">
        <v>13238</v>
      </c>
      <c r="F2051" s="405">
        <v>0</v>
      </c>
      <c r="G2051" s="405">
        <v>0</v>
      </c>
      <c r="H2051" s="405">
        <v>0</v>
      </c>
      <c r="I2051" s="405">
        <v>0</v>
      </c>
      <c r="J2051" s="405">
        <v>0</v>
      </c>
      <c r="K2051" s="405">
        <v>0</v>
      </c>
      <c r="L2051" s="405">
        <v>0</v>
      </c>
      <c r="M2051" s="405">
        <v>0</v>
      </c>
    </row>
    <row r="2052" spans="1:13">
      <c r="A2052" s="405" t="s">
        <v>13239</v>
      </c>
      <c r="B2052" s="405" t="s">
        <v>13240</v>
      </c>
      <c r="C2052" s="405" t="s">
        <v>37</v>
      </c>
      <c r="D2052" s="405" t="s">
        <v>13241</v>
      </c>
      <c r="F2052" s="405">
        <v>0</v>
      </c>
      <c r="G2052" s="405">
        <v>0</v>
      </c>
      <c r="H2052" s="405">
        <v>0</v>
      </c>
      <c r="I2052" s="405">
        <v>1</v>
      </c>
      <c r="J2052" s="405">
        <v>0</v>
      </c>
      <c r="K2052" s="405">
        <v>1</v>
      </c>
      <c r="L2052" s="405">
        <v>1</v>
      </c>
      <c r="M2052" s="405">
        <v>0</v>
      </c>
    </row>
    <row r="2053" spans="1:13">
      <c r="A2053" s="405" t="s">
        <v>13242</v>
      </c>
      <c r="B2053" s="405" t="s">
        <v>13242</v>
      </c>
      <c r="C2053" s="405" t="s">
        <v>37</v>
      </c>
      <c r="D2053" s="405" t="s">
        <v>13243</v>
      </c>
      <c r="F2053" s="405">
        <v>0</v>
      </c>
      <c r="G2053" s="405">
        <v>0</v>
      </c>
      <c r="H2053" s="405">
        <v>0</v>
      </c>
      <c r="I2053" s="405">
        <v>0</v>
      </c>
      <c r="J2053" s="405">
        <v>0</v>
      </c>
      <c r="K2053" s="405">
        <v>0</v>
      </c>
      <c r="L2053" s="405">
        <v>0</v>
      </c>
      <c r="M2053" s="405">
        <v>0</v>
      </c>
    </row>
    <row r="2054" spans="1:13">
      <c r="A2054" s="405" t="s">
        <v>13244</v>
      </c>
      <c r="B2054" s="405" t="s">
        <v>13245</v>
      </c>
      <c r="C2054" s="405" t="s">
        <v>37</v>
      </c>
      <c r="D2054" s="405" t="s">
        <v>13246</v>
      </c>
      <c r="F2054" s="405">
        <v>0</v>
      </c>
      <c r="G2054" s="405">
        <v>0</v>
      </c>
      <c r="H2054" s="405">
        <v>0</v>
      </c>
      <c r="I2054" s="405">
        <v>0</v>
      </c>
      <c r="J2054" s="405">
        <v>0</v>
      </c>
      <c r="K2054" s="405">
        <v>0</v>
      </c>
      <c r="L2054" s="405">
        <v>0</v>
      </c>
      <c r="M2054" s="405">
        <v>0</v>
      </c>
    </row>
    <row r="2055" spans="1:13">
      <c r="A2055" s="405" t="s">
        <v>13247</v>
      </c>
      <c r="B2055" s="405" t="s">
        <v>13248</v>
      </c>
      <c r="C2055" s="405" t="s">
        <v>37</v>
      </c>
      <c r="D2055" s="405" t="s">
        <v>13249</v>
      </c>
      <c r="F2055" s="405">
        <v>0</v>
      </c>
      <c r="G2055" s="405">
        <v>0</v>
      </c>
      <c r="H2055" s="405">
        <v>0</v>
      </c>
      <c r="I2055" s="405">
        <v>0</v>
      </c>
      <c r="J2055" s="405">
        <v>0</v>
      </c>
      <c r="K2055" s="405">
        <v>0</v>
      </c>
      <c r="L2055" s="405">
        <v>0</v>
      </c>
      <c r="M2055" s="405">
        <v>0</v>
      </c>
    </row>
    <row r="2056" spans="1:13">
      <c r="A2056" s="405" t="s">
        <v>13250</v>
      </c>
      <c r="B2056" s="405" t="s">
        <v>7169</v>
      </c>
      <c r="C2056" s="405" t="s">
        <v>37</v>
      </c>
      <c r="D2056" s="405" t="s">
        <v>8400</v>
      </c>
      <c r="E2056" s="405" t="s">
        <v>8401</v>
      </c>
      <c r="F2056" s="405">
        <v>0</v>
      </c>
      <c r="G2056" s="405">
        <v>0</v>
      </c>
      <c r="H2056" s="405">
        <v>0</v>
      </c>
      <c r="I2056" s="405">
        <v>0</v>
      </c>
      <c r="J2056" s="405">
        <v>0</v>
      </c>
      <c r="K2056" s="405">
        <v>0</v>
      </c>
      <c r="L2056" s="405">
        <v>0</v>
      </c>
      <c r="M2056" s="405">
        <v>0</v>
      </c>
    </row>
    <row r="2057" spans="1:13">
      <c r="A2057" s="405" t="s">
        <v>13251</v>
      </c>
      <c r="B2057" s="405" t="s">
        <v>128</v>
      </c>
      <c r="C2057" s="405" t="s">
        <v>37</v>
      </c>
      <c r="D2057" s="405" t="s">
        <v>13252</v>
      </c>
      <c r="E2057" s="405" t="s">
        <v>13253</v>
      </c>
      <c r="F2057" s="405">
        <v>0</v>
      </c>
      <c r="G2057" s="405">
        <v>0</v>
      </c>
      <c r="H2057" s="405">
        <v>2</v>
      </c>
      <c r="I2057" s="405">
        <v>3</v>
      </c>
      <c r="J2057" s="405">
        <v>3</v>
      </c>
      <c r="K2057" s="405">
        <v>8</v>
      </c>
      <c r="L2057" s="405">
        <v>7</v>
      </c>
      <c r="M2057" s="405">
        <v>1</v>
      </c>
    </row>
    <row r="2058" spans="1:13">
      <c r="A2058" s="405" t="s">
        <v>13254</v>
      </c>
      <c r="B2058" s="405" t="s">
        <v>13255</v>
      </c>
      <c r="C2058" s="405" t="s">
        <v>37</v>
      </c>
      <c r="D2058" s="405" t="s">
        <v>13256</v>
      </c>
      <c r="F2058" s="405">
        <v>0</v>
      </c>
      <c r="G2058" s="405">
        <v>0</v>
      </c>
      <c r="H2058" s="405">
        <v>0</v>
      </c>
      <c r="I2058" s="405">
        <v>0</v>
      </c>
      <c r="J2058" s="405">
        <v>0</v>
      </c>
      <c r="K2058" s="405">
        <v>0</v>
      </c>
      <c r="L2058" s="405">
        <v>0</v>
      </c>
      <c r="M2058" s="405">
        <v>0</v>
      </c>
    </row>
    <row r="2059" spans="1:13">
      <c r="A2059" s="405" t="s">
        <v>13257</v>
      </c>
      <c r="B2059" s="405" t="s">
        <v>8590</v>
      </c>
      <c r="C2059" s="405" t="s">
        <v>37</v>
      </c>
      <c r="D2059" s="405" t="s">
        <v>13258</v>
      </c>
      <c r="E2059" s="405" t="s">
        <v>13259</v>
      </c>
      <c r="F2059" s="405">
        <v>0</v>
      </c>
      <c r="G2059" s="405">
        <v>0</v>
      </c>
      <c r="H2059" s="405">
        <v>0</v>
      </c>
      <c r="I2059" s="405">
        <v>0</v>
      </c>
      <c r="J2059" s="405">
        <v>0</v>
      </c>
      <c r="K2059" s="405">
        <v>0</v>
      </c>
      <c r="L2059" s="405">
        <v>0</v>
      </c>
      <c r="M2059" s="405">
        <v>0</v>
      </c>
    </row>
    <row r="2060" spans="1:13">
      <c r="A2060" s="405" t="s">
        <v>4660</v>
      </c>
      <c r="B2060" s="405" t="s">
        <v>4661</v>
      </c>
      <c r="C2060" s="405" t="s">
        <v>37</v>
      </c>
      <c r="D2060" s="405" t="s">
        <v>4664</v>
      </c>
      <c r="E2060" s="405" t="s">
        <v>4665</v>
      </c>
      <c r="F2060" s="405">
        <v>0</v>
      </c>
      <c r="G2060" s="405">
        <v>0</v>
      </c>
      <c r="H2060" s="405">
        <v>0</v>
      </c>
      <c r="I2060" s="405">
        <v>0</v>
      </c>
      <c r="J2060" s="405">
        <v>0</v>
      </c>
      <c r="K2060" s="405">
        <v>0</v>
      </c>
      <c r="L2060" s="405">
        <v>0</v>
      </c>
      <c r="M2060" s="405">
        <v>0</v>
      </c>
    </row>
    <row r="2061" spans="1:13">
      <c r="A2061" s="405" t="s">
        <v>8408</v>
      </c>
      <c r="B2061" s="405" t="s">
        <v>7183</v>
      </c>
      <c r="C2061" s="405" t="s">
        <v>37</v>
      </c>
      <c r="D2061" s="405" t="s">
        <v>8409</v>
      </c>
      <c r="E2061" s="405" t="s">
        <v>8410</v>
      </c>
      <c r="F2061" s="405">
        <v>0</v>
      </c>
      <c r="G2061" s="405">
        <v>0</v>
      </c>
      <c r="H2061" s="405">
        <v>0</v>
      </c>
      <c r="I2061" s="405">
        <v>0</v>
      </c>
      <c r="J2061" s="405">
        <v>0</v>
      </c>
      <c r="K2061" s="405">
        <v>0</v>
      </c>
      <c r="L2061" s="405">
        <v>0</v>
      </c>
      <c r="M2061" s="405">
        <v>0</v>
      </c>
    </row>
    <row r="2062" spans="1:13">
      <c r="A2062" s="405" t="s">
        <v>13260</v>
      </c>
      <c r="B2062" s="405" t="s">
        <v>8647</v>
      </c>
      <c r="C2062" s="405" t="s">
        <v>37</v>
      </c>
      <c r="D2062" s="405" t="s">
        <v>13261</v>
      </c>
      <c r="E2062" s="405" t="s">
        <v>13262</v>
      </c>
      <c r="F2062" s="405">
        <v>0</v>
      </c>
      <c r="G2062" s="405">
        <v>0</v>
      </c>
      <c r="H2062" s="405">
        <v>0</v>
      </c>
      <c r="I2062" s="405">
        <v>0</v>
      </c>
      <c r="J2062" s="405">
        <v>0</v>
      </c>
      <c r="K2062" s="405">
        <v>0</v>
      </c>
      <c r="L2062" s="405">
        <v>0</v>
      </c>
      <c r="M2062" s="405">
        <v>0</v>
      </c>
    </row>
    <row r="2063" spans="1:13">
      <c r="A2063" s="405" t="s">
        <v>13263</v>
      </c>
      <c r="B2063" s="405" t="s">
        <v>13264</v>
      </c>
      <c r="C2063" s="405" t="s">
        <v>37</v>
      </c>
      <c r="D2063" s="405" t="s">
        <v>13265</v>
      </c>
      <c r="F2063" s="405">
        <v>0</v>
      </c>
      <c r="G2063" s="405">
        <v>0</v>
      </c>
      <c r="H2063" s="405">
        <v>0</v>
      </c>
      <c r="I2063" s="405">
        <v>0</v>
      </c>
      <c r="J2063" s="405">
        <v>0</v>
      </c>
      <c r="K2063" s="405">
        <v>0</v>
      </c>
      <c r="L2063" s="405">
        <v>0</v>
      </c>
      <c r="M2063" s="405">
        <v>0</v>
      </c>
    </row>
    <row r="2064" spans="1:13">
      <c r="A2064" s="405" t="s">
        <v>13266</v>
      </c>
      <c r="B2064" s="405" t="s">
        <v>4003</v>
      </c>
      <c r="C2064" s="405" t="s">
        <v>37</v>
      </c>
      <c r="D2064" s="405" t="s">
        <v>13267</v>
      </c>
      <c r="F2064" s="405">
        <v>4</v>
      </c>
      <c r="G2064" s="405">
        <v>0</v>
      </c>
      <c r="H2064" s="405">
        <v>0</v>
      </c>
      <c r="I2064" s="405">
        <v>0</v>
      </c>
      <c r="J2064" s="405">
        <v>0</v>
      </c>
      <c r="K2064" s="405">
        <v>4</v>
      </c>
      <c r="L2064" s="405">
        <v>3</v>
      </c>
      <c r="M2064" s="405">
        <v>1</v>
      </c>
    </row>
    <row r="2065" spans="1:13">
      <c r="A2065" s="405" t="s">
        <v>13268</v>
      </c>
      <c r="B2065" s="405" t="s">
        <v>3891</v>
      </c>
      <c r="C2065" s="405" t="s">
        <v>37</v>
      </c>
      <c r="D2065" s="405" t="s">
        <v>13269</v>
      </c>
      <c r="E2065" s="405" t="s">
        <v>13270</v>
      </c>
      <c r="F2065" s="405">
        <v>0</v>
      </c>
      <c r="G2065" s="405">
        <v>0</v>
      </c>
      <c r="H2065" s="405">
        <v>0</v>
      </c>
      <c r="I2065" s="405">
        <v>0</v>
      </c>
      <c r="J2065" s="405">
        <v>0</v>
      </c>
      <c r="K2065" s="405">
        <v>0</v>
      </c>
      <c r="L2065" s="405">
        <v>0</v>
      </c>
      <c r="M2065" s="405">
        <v>0</v>
      </c>
    </row>
    <row r="2066" spans="1:13">
      <c r="A2066" s="405" t="s">
        <v>8411</v>
      </c>
      <c r="B2066" s="405" t="s">
        <v>13271</v>
      </c>
      <c r="C2066" s="405" t="s">
        <v>37</v>
      </c>
      <c r="D2066" s="405" t="s">
        <v>8412</v>
      </c>
      <c r="F2066" s="405">
        <v>0</v>
      </c>
      <c r="G2066" s="405">
        <v>0</v>
      </c>
      <c r="H2066" s="405">
        <v>0</v>
      </c>
      <c r="I2066" s="405">
        <v>0</v>
      </c>
      <c r="J2066" s="405">
        <v>0</v>
      </c>
      <c r="K2066" s="405">
        <v>0</v>
      </c>
      <c r="L2066" s="405">
        <v>0</v>
      </c>
      <c r="M2066" s="405">
        <v>0</v>
      </c>
    </row>
    <row r="2067" spans="1:13">
      <c r="A2067" s="405" t="s">
        <v>2399</v>
      </c>
      <c r="B2067" s="405" t="s">
        <v>7200</v>
      </c>
      <c r="C2067" s="405" t="s">
        <v>37</v>
      </c>
      <c r="D2067" s="405" t="s">
        <v>2400</v>
      </c>
      <c r="F2067" s="405">
        <v>0</v>
      </c>
      <c r="G2067" s="405">
        <v>0</v>
      </c>
      <c r="H2067" s="405">
        <v>0</v>
      </c>
      <c r="I2067" s="405">
        <v>0</v>
      </c>
      <c r="J2067" s="405">
        <v>0</v>
      </c>
      <c r="K2067" s="405">
        <v>0</v>
      </c>
      <c r="L2067" s="405">
        <v>0</v>
      </c>
      <c r="M2067" s="405">
        <v>0</v>
      </c>
    </row>
    <row r="2068" spans="1:13">
      <c r="A2068" s="405" t="s">
        <v>8414</v>
      </c>
      <c r="B2068" s="405" t="s">
        <v>8415</v>
      </c>
      <c r="C2068" s="405" t="s">
        <v>37</v>
      </c>
      <c r="D2068" s="405" t="s">
        <v>8416</v>
      </c>
      <c r="F2068" s="405">
        <v>0</v>
      </c>
      <c r="G2068" s="405">
        <v>0</v>
      </c>
      <c r="H2068" s="405">
        <v>0</v>
      </c>
      <c r="I2068" s="405">
        <v>0</v>
      </c>
      <c r="J2068" s="405">
        <v>0</v>
      </c>
      <c r="K2068" s="405">
        <v>0</v>
      </c>
      <c r="L2068" s="405">
        <v>0</v>
      </c>
      <c r="M2068" s="405">
        <v>0</v>
      </c>
    </row>
    <row r="2069" spans="1:13">
      <c r="A2069" s="405" t="s">
        <v>2126</v>
      </c>
      <c r="B2069" s="405" t="s">
        <v>3912</v>
      </c>
      <c r="C2069" s="405" t="s">
        <v>37</v>
      </c>
      <c r="D2069" s="405" t="s">
        <v>2127</v>
      </c>
      <c r="E2069" s="405" t="s">
        <v>2128</v>
      </c>
      <c r="F2069" s="405">
        <v>0</v>
      </c>
      <c r="G2069" s="405">
        <v>0</v>
      </c>
      <c r="H2069" s="405">
        <v>0</v>
      </c>
      <c r="I2069" s="405">
        <v>0</v>
      </c>
      <c r="J2069" s="405">
        <v>0</v>
      </c>
      <c r="K2069" s="405">
        <v>0</v>
      </c>
      <c r="L2069" s="405">
        <v>0</v>
      </c>
      <c r="M2069" s="405">
        <v>0</v>
      </c>
    </row>
    <row r="2070" spans="1:13">
      <c r="A2070" s="405" t="s">
        <v>13272</v>
      </c>
      <c r="B2070" s="405" t="s">
        <v>13273</v>
      </c>
      <c r="C2070" s="405" t="s">
        <v>37</v>
      </c>
      <c r="D2070" s="405" t="s">
        <v>13274</v>
      </c>
      <c r="E2070" s="405" t="s">
        <v>13275</v>
      </c>
      <c r="F2070" s="405">
        <v>0</v>
      </c>
      <c r="G2070" s="405">
        <v>0</v>
      </c>
      <c r="H2070" s="405">
        <v>0</v>
      </c>
      <c r="I2070" s="405">
        <v>0</v>
      </c>
      <c r="J2070" s="405">
        <v>0</v>
      </c>
      <c r="K2070" s="405">
        <v>0</v>
      </c>
      <c r="L2070" s="405">
        <v>0</v>
      </c>
      <c r="M2070" s="405">
        <v>0</v>
      </c>
    </row>
    <row r="2071" spans="1:13">
      <c r="A2071" s="405" t="s">
        <v>13276</v>
      </c>
      <c r="B2071" s="405" t="s">
        <v>10367</v>
      </c>
      <c r="C2071" s="405" t="s">
        <v>37</v>
      </c>
      <c r="D2071" s="405" t="s">
        <v>13277</v>
      </c>
      <c r="F2071" s="405">
        <v>0</v>
      </c>
      <c r="G2071" s="405">
        <v>0</v>
      </c>
      <c r="H2071" s="405">
        <v>0</v>
      </c>
      <c r="I2071" s="405">
        <v>0</v>
      </c>
      <c r="J2071" s="405">
        <v>0</v>
      </c>
      <c r="K2071" s="405">
        <v>0</v>
      </c>
      <c r="L2071" s="405">
        <v>0</v>
      </c>
      <c r="M2071" s="405">
        <v>0</v>
      </c>
    </row>
    <row r="2072" spans="1:13">
      <c r="A2072" s="405" t="s">
        <v>13278</v>
      </c>
      <c r="B2072" s="405" t="s">
        <v>4003</v>
      </c>
      <c r="C2072" s="405" t="s">
        <v>37</v>
      </c>
      <c r="D2072" s="405" t="s">
        <v>13279</v>
      </c>
      <c r="F2072" s="405">
        <v>1</v>
      </c>
      <c r="G2072" s="405">
        <v>0</v>
      </c>
      <c r="H2072" s="405">
        <v>3</v>
      </c>
      <c r="I2072" s="405">
        <v>3</v>
      </c>
      <c r="J2072" s="405">
        <v>1</v>
      </c>
      <c r="K2072" s="405">
        <v>8</v>
      </c>
      <c r="L2072" s="405">
        <v>7</v>
      </c>
      <c r="M2072" s="405">
        <v>1</v>
      </c>
    </row>
    <row r="2073" spans="1:13">
      <c r="A2073" s="405" t="s">
        <v>13280</v>
      </c>
      <c r="B2073" s="405" t="s">
        <v>12674</v>
      </c>
      <c r="C2073" s="405" t="s">
        <v>37</v>
      </c>
      <c r="D2073" s="405" t="s">
        <v>13281</v>
      </c>
      <c r="E2073" s="405" t="s">
        <v>13282</v>
      </c>
      <c r="F2073" s="405">
        <v>2</v>
      </c>
      <c r="G2073" s="405">
        <v>0</v>
      </c>
      <c r="H2073" s="405">
        <v>0</v>
      </c>
      <c r="I2073" s="405">
        <v>4</v>
      </c>
      <c r="J2073" s="405">
        <v>0</v>
      </c>
      <c r="K2073" s="405">
        <v>6</v>
      </c>
      <c r="L2073" s="405">
        <v>4</v>
      </c>
      <c r="M2073" s="405">
        <v>2</v>
      </c>
    </row>
    <row r="2074" spans="1:13">
      <c r="A2074" s="405" t="s">
        <v>13283</v>
      </c>
      <c r="B2074" s="405" t="s">
        <v>13284</v>
      </c>
      <c r="C2074" s="405" t="s">
        <v>37</v>
      </c>
      <c r="D2074" s="405" t="s">
        <v>13285</v>
      </c>
      <c r="F2074" s="405">
        <v>0</v>
      </c>
      <c r="G2074" s="405">
        <v>0</v>
      </c>
      <c r="H2074" s="405">
        <v>0</v>
      </c>
      <c r="I2074" s="405">
        <v>0</v>
      </c>
      <c r="J2074" s="405">
        <v>0</v>
      </c>
      <c r="K2074" s="405">
        <v>0</v>
      </c>
      <c r="L2074" s="405">
        <v>0</v>
      </c>
      <c r="M2074" s="405">
        <v>0</v>
      </c>
    </row>
    <row r="2075" spans="1:13">
      <c r="A2075" s="405" t="s">
        <v>13284</v>
      </c>
      <c r="B2075" s="405" t="s">
        <v>13284</v>
      </c>
      <c r="C2075" s="405" t="s">
        <v>37</v>
      </c>
      <c r="D2075" s="405" t="s">
        <v>13286</v>
      </c>
      <c r="F2075" s="405">
        <v>0</v>
      </c>
      <c r="G2075" s="405">
        <v>0</v>
      </c>
      <c r="H2075" s="405">
        <v>0</v>
      </c>
      <c r="I2075" s="405">
        <v>0</v>
      </c>
      <c r="J2075" s="405">
        <v>0</v>
      </c>
      <c r="K2075" s="405">
        <v>0</v>
      </c>
      <c r="L2075" s="405">
        <v>0</v>
      </c>
      <c r="M2075" s="405">
        <v>0</v>
      </c>
    </row>
    <row r="2076" spans="1:13">
      <c r="A2076" s="405" t="s">
        <v>13287</v>
      </c>
      <c r="B2076" s="405" t="s">
        <v>13288</v>
      </c>
      <c r="C2076" s="405" t="s">
        <v>37</v>
      </c>
      <c r="D2076" s="405" t="s">
        <v>13289</v>
      </c>
      <c r="F2076" s="405">
        <v>0</v>
      </c>
      <c r="G2076" s="405">
        <v>1</v>
      </c>
      <c r="H2076" s="405">
        <v>0</v>
      </c>
      <c r="I2076" s="405">
        <v>0</v>
      </c>
      <c r="J2076" s="405">
        <v>0</v>
      </c>
      <c r="K2076" s="405">
        <v>1</v>
      </c>
      <c r="L2076" s="405">
        <v>1</v>
      </c>
      <c r="M2076" s="405">
        <v>0</v>
      </c>
    </row>
    <row r="2077" spans="1:13">
      <c r="A2077" s="405" t="s">
        <v>8422</v>
      </c>
      <c r="B2077" s="405" t="s">
        <v>3968</v>
      </c>
      <c r="C2077" s="405" t="s">
        <v>37</v>
      </c>
      <c r="D2077" s="405" t="s">
        <v>8423</v>
      </c>
      <c r="E2077" s="405" t="s">
        <v>8424</v>
      </c>
      <c r="F2077" s="405">
        <v>0</v>
      </c>
      <c r="G2077" s="405">
        <v>0</v>
      </c>
      <c r="H2077" s="405">
        <v>0</v>
      </c>
      <c r="I2077" s="405">
        <v>0</v>
      </c>
      <c r="J2077" s="405">
        <v>0</v>
      </c>
      <c r="K2077" s="405">
        <v>0</v>
      </c>
      <c r="L2077" s="405">
        <v>0</v>
      </c>
      <c r="M2077" s="405">
        <v>0</v>
      </c>
    </row>
    <row r="2078" spans="1:13">
      <c r="A2078" s="405" t="s">
        <v>13290</v>
      </c>
      <c r="B2078" s="405" t="s">
        <v>4003</v>
      </c>
      <c r="C2078" s="405" t="s">
        <v>37</v>
      </c>
      <c r="D2078" s="405" t="s">
        <v>13291</v>
      </c>
      <c r="E2078" s="405" t="s">
        <v>13292</v>
      </c>
      <c r="F2078" s="405">
        <v>0</v>
      </c>
      <c r="G2078" s="405">
        <v>0</v>
      </c>
      <c r="H2078" s="405">
        <v>0</v>
      </c>
      <c r="I2078" s="405">
        <v>0</v>
      </c>
      <c r="J2078" s="405">
        <v>0</v>
      </c>
      <c r="K2078" s="405">
        <v>0</v>
      </c>
      <c r="L2078" s="405">
        <v>0</v>
      </c>
      <c r="M2078" s="405">
        <v>0</v>
      </c>
    </row>
    <row r="2079" spans="1:13">
      <c r="A2079" s="405" t="s">
        <v>13293</v>
      </c>
      <c r="B2079" s="405" t="s">
        <v>13294</v>
      </c>
      <c r="C2079" s="405" t="s">
        <v>37</v>
      </c>
      <c r="D2079" s="405" t="s">
        <v>13295</v>
      </c>
      <c r="F2079" s="405">
        <v>0</v>
      </c>
      <c r="G2079" s="405">
        <v>0</v>
      </c>
      <c r="H2079" s="405">
        <v>0</v>
      </c>
      <c r="I2079" s="405">
        <v>0</v>
      </c>
      <c r="J2079" s="405">
        <v>0</v>
      </c>
      <c r="K2079" s="405">
        <v>0</v>
      </c>
      <c r="L2079" s="405">
        <v>0</v>
      </c>
      <c r="M2079" s="405">
        <v>0</v>
      </c>
    </row>
    <row r="2080" spans="1:13">
      <c r="A2080" s="405" t="s">
        <v>13296</v>
      </c>
      <c r="B2080" s="405" t="s">
        <v>8647</v>
      </c>
      <c r="C2080" s="405" t="s">
        <v>37</v>
      </c>
      <c r="D2080" s="405" t="s">
        <v>13297</v>
      </c>
      <c r="E2080" s="405" t="s">
        <v>13298</v>
      </c>
      <c r="F2080" s="405">
        <v>0</v>
      </c>
      <c r="G2080" s="405">
        <v>0</v>
      </c>
      <c r="H2080" s="405">
        <v>0</v>
      </c>
      <c r="I2080" s="405">
        <v>0</v>
      </c>
      <c r="J2080" s="405">
        <v>0</v>
      </c>
      <c r="K2080" s="405">
        <v>0</v>
      </c>
      <c r="L2080" s="405">
        <v>0</v>
      </c>
      <c r="M2080" s="405">
        <v>0</v>
      </c>
    </row>
    <row r="2081" spans="1:13">
      <c r="A2081" s="405" t="s">
        <v>13299</v>
      </c>
      <c r="B2081" s="405" t="s">
        <v>4003</v>
      </c>
      <c r="C2081" s="405" t="s">
        <v>37</v>
      </c>
      <c r="D2081" s="405" t="s">
        <v>13300</v>
      </c>
      <c r="E2081" s="405" t="s">
        <v>13301</v>
      </c>
      <c r="F2081" s="405">
        <v>0</v>
      </c>
      <c r="G2081" s="405">
        <v>0</v>
      </c>
      <c r="H2081" s="405">
        <v>0</v>
      </c>
      <c r="I2081" s="405">
        <v>0</v>
      </c>
      <c r="J2081" s="405">
        <v>0</v>
      </c>
      <c r="K2081" s="405">
        <v>0</v>
      </c>
      <c r="L2081" s="405">
        <v>0</v>
      </c>
      <c r="M2081" s="405">
        <v>0</v>
      </c>
    </row>
    <row r="2082" spans="1:13">
      <c r="A2082" s="405" t="s">
        <v>13302</v>
      </c>
      <c r="B2082" s="405" t="s">
        <v>9062</v>
      </c>
      <c r="C2082" s="405" t="s">
        <v>37</v>
      </c>
      <c r="D2082" s="405" t="s">
        <v>13303</v>
      </c>
      <c r="F2082" s="405">
        <v>0</v>
      </c>
      <c r="G2082" s="405">
        <v>0</v>
      </c>
      <c r="H2082" s="405">
        <v>0</v>
      </c>
      <c r="I2082" s="405">
        <v>0</v>
      </c>
      <c r="J2082" s="405">
        <v>0</v>
      </c>
      <c r="K2082" s="405">
        <v>0</v>
      </c>
      <c r="L2082" s="405">
        <v>0</v>
      </c>
      <c r="M2082" s="405">
        <v>0</v>
      </c>
    </row>
    <row r="2083" spans="1:13">
      <c r="A2083" s="405" t="s">
        <v>13304</v>
      </c>
      <c r="B2083" s="405" t="s">
        <v>13305</v>
      </c>
      <c r="C2083" s="405" t="s">
        <v>37</v>
      </c>
      <c r="D2083" s="405" t="s">
        <v>13306</v>
      </c>
      <c r="F2083" s="405">
        <v>0</v>
      </c>
      <c r="G2083" s="405">
        <v>0</v>
      </c>
      <c r="H2083" s="405">
        <v>0</v>
      </c>
      <c r="I2083" s="405">
        <v>1</v>
      </c>
      <c r="J2083" s="405">
        <v>0</v>
      </c>
      <c r="K2083" s="405">
        <v>1</v>
      </c>
      <c r="L2083" s="405">
        <v>1</v>
      </c>
      <c r="M2083" s="405">
        <v>0</v>
      </c>
    </row>
    <row r="2084" spans="1:13">
      <c r="A2084" s="405" t="s">
        <v>13307</v>
      </c>
      <c r="B2084" s="405" t="s">
        <v>13308</v>
      </c>
      <c r="C2084" s="405" t="s">
        <v>37</v>
      </c>
      <c r="D2084" s="405" t="s">
        <v>4424</v>
      </c>
      <c r="E2084" s="405" t="s">
        <v>4425</v>
      </c>
      <c r="F2084" s="405">
        <v>0</v>
      </c>
      <c r="G2084" s="405">
        <v>0</v>
      </c>
      <c r="H2084" s="405">
        <v>0</v>
      </c>
      <c r="I2084" s="405">
        <v>0</v>
      </c>
      <c r="J2084" s="405">
        <v>0</v>
      </c>
      <c r="K2084" s="405">
        <v>0</v>
      </c>
      <c r="L2084" s="405">
        <v>0</v>
      </c>
      <c r="M2084" s="405">
        <v>0</v>
      </c>
    </row>
    <row r="2085" spans="1:13">
      <c r="A2085" s="405" t="s">
        <v>13309</v>
      </c>
      <c r="B2085" s="405" t="s">
        <v>13310</v>
      </c>
      <c r="C2085" s="405" t="s">
        <v>37</v>
      </c>
      <c r="D2085" s="405" t="s">
        <v>13311</v>
      </c>
      <c r="E2085" s="405" t="s">
        <v>13312</v>
      </c>
      <c r="F2085" s="405">
        <v>0</v>
      </c>
      <c r="G2085" s="405">
        <v>0</v>
      </c>
      <c r="H2085" s="405">
        <v>0</v>
      </c>
      <c r="I2085" s="405">
        <v>0</v>
      </c>
      <c r="J2085" s="405">
        <v>0</v>
      </c>
      <c r="K2085" s="405">
        <v>0</v>
      </c>
      <c r="L2085" s="405">
        <v>0</v>
      </c>
      <c r="M2085" s="405">
        <v>0</v>
      </c>
    </row>
    <row r="2086" spans="1:13">
      <c r="A2086" s="405" t="s">
        <v>13313</v>
      </c>
      <c r="B2086" s="405">
        <v>10.230700000000001</v>
      </c>
      <c r="C2086" s="405" t="s">
        <v>37</v>
      </c>
      <c r="D2086" s="405" t="s">
        <v>13314</v>
      </c>
      <c r="F2086" s="405">
        <v>0</v>
      </c>
      <c r="G2086" s="405">
        <v>1</v>
      </c>
      <c r="H2086" s="405">
        <v>0</v>
      </c>
      <c r="I2086" s="405">
        <v>2</v>
      </c>
      <c r="J2086" s="405">
        <v>0</v>
      </c>
      <c r="K2086" s="405">
        <v>3</v>
      </c>
      <c r="L2086" s="405">
        <v>2</v>
      </c>
      <c r="M2086" s="405">
        <v>1</v>
      </c>
    </row>
    <row r="2087" spans="1:13">
      <c r="A2087" s="405" t="s">
        <v>4552</v>
      </c>
      <c r="B2087" s="405" t="s">
        <v>4499</v>
      </c>
      <c r="C2087" s="405" t="s">
        <v>37</v>
      </c>
      <c r="D2087" s="405" t="s">
        <v>4555</v>
      </c>
      <c r="E2087" s="405" t="s">
        <v>4556</v>
      </c>
      <c r="F2087" s="405">
        <v>0</v>
      </c>
      <c r="G2087" s="405">
        <v>0</v>
      </c>
      <c r="H2087" s="405">
        <v>0</v>
      </c>
      <c r="I2087" s="405">
        <v>0</v>
      </c>
      <c r="J2087" s="405">
        <v>0</v>
      </c>
      <c r="K2087" s="405">
        <v>0</v>
      </c>
      <c r="L2087" s="405">
        <v>0</v>
      </c>
      <c r="M2087" s="405">
        <v>0</v>
      </c>
    </row>
    <row r="2088" spans="1:13">
      <c r="A2088" s="405" t="s">
        <v>5224</v>
      </c>
      <c r="B2088" s="405" t="s">
        <v>4499</v>
      </c>
      <c r="C2088" s="405" t="s">
        <v>37</v>
      </c>
      <c r="D2088" s="405" t="s">
        <v>5227</v>
      </c>
      <c r="E2088" s="405" t="s">
        <v>5228</v>
      </c>
      <c r="F2088" s="405">
        <v>0</v>
      </c>
      <c r="G2088" s="405">
        <v>0</v>
      </c>
      <c r="H2088" s="405">
        <v>0</v>
      </c>
      <c r="I2088" s="405">
        <v>0</v>
      </c>
      <c r="J2088" s="405">
        <v>0</v>
      </c>
      <c r="K2088" s="405">
        <v>0</v>
      </c>
      <c r="L2088" s="405">
        <v>0</v>
      </c>
      <c r="M2088" s="405">
        <v>0</v>
      </c>
    </row>
    <row r="2089" spans="1:13">
      <c r="A2089" s="405" t="s">
        <v>13315</v>
      </c>
      <c r="B2089" s="405" t="s">
        <v>4003</v>
      </c>
      <c r="C2089" s="405" t="s">
        <v>37</v>
      </c>
      <c r="D2089" s="405" t="s">
        <v>13316</v>
      </c>
      <c r="F2089" s="405">
        <v>0</v>
      </c>
      <c r="G2089" s="405">
        <v>0</v>
      </c>
      <c r="H2089" s="405">
        <v>0</v>
      </c>
      <c r="I2089" s="405">
        <v>0</v>
      </c>
      <c r="J2089" s="405">
        <v>0</v>
      </c>
      <c r="K2089" s="405">
        <v>0</v>
      </c>
      <c r="L2089" s="405">
        <v>0</v>
      </c>
      <c r="M2089" s="405">
        <v>0</v>
      </c>
    </row>
    <row r="2090" spans="1:13">
      <c r="A2090" s="405" t="s">
        <v>13317</v>
      </c>
      <c r="B2090" s="405" t="s">
        <v>9213</v>
      </c>
      <c r="C2090" s="405" t="s">
        <v>37</v>
      </c>
      <c r="D2090" s="405" t="s">
        <v>13318</v>
      </c>
      <c r="F2090" s="405">
        <v>0</v>
      </c>
      <c r="G2090" s="405">
        <v>0</v>
      </c>
      <c r="H2090" s="405">
        <v>0</v>
      </c>
      <c r="I2090" s="405">
        <v>0</v>
      </c>
      <c r="J2090" s="405">
        <v>0</v>
      </c>
      <c r="K2090" s="405">
        <v>0</v>
      </c>
      <c r="L2090" s="405">
        <v>0</v>
      </c>
      <c r="M2090" s="405">
        <v>0</v>
      </c>
    </row>
    <row r="2091" spans="1:13">
      <c r="A2091" s="405" t="s">
        <v>13319</v>
      </c>
      <c r="B2091" s="405" t="s">
        <v>8679</v>
      </c>
      <c r="C2091" s="405" t="s">
        <v>37</v>
      </c>
      <c r="D2091" s="405" t="s">
        <v>13320</v>
      </c>
      <c r="E2091" s="405" t="s">
        <v>13321</v>
      </c>
      <c r="F2091" s="405">
        <v>0</v>
      </c>
      <c r="G2091" s="405">
        <v>0</v>
      </c>
      <c r="H2091" s="405">
        <v>0</v>
      </c>
      <c r="I2091" s="405">
        <v>0</v>
      </c>
      <c r="J2091" s="405">
        <v>0</v>
      </c>
      <c r="K2091" s="405">
        <v>0</v>
      </c>
      <c r="L2091" s="405">
        <v>0</v>
      </c>
      <c r="M2091" s="405">
        <v>0</v>
      </c>
    </row>
    <row r="2092" spans="1:13">
      <c r="A2092" s="405" t="s">
        <v>13322</v>
      </c>
      <c r="B2092" s="405" t="s">
        <v>13323</v>
      </c>
      <c r="C2092" s="405" t="s">
        <v>37</v>
      </c>
      <c r="D2092" s="405" t="s">
        <v>13324</v>
      </c>
      <c r="F2092" s="405">
        <v>5</v>
      </c>
      <c r="G2092" s="405">
        <v>6</v>
      </c>
      <c r="H2092" s="405">
        <v>3</v>
      </c>
      <c r="I2092" s="405">
        <v>2</v>
      </c>
      <c r="J2092" s="405">
        <v>5</v>
      </c>
      <c r="K2092" s="405">
        <v>21</v>
      </c>
      <c r="L2092" s="405">
        <v>15</v>
      </c>
      <c r="M2092" s="405">
        <v>6</v>
      </c>
    </row>
    <row r="2093" spans="1:13">
      <c r="A2093" s="405" t="s">
        <v>13325</v>
      </c>
      <c r="B2093" s="405" t="s">
        <v>13326</v>
      </c>
      <c r="C2093" s="405" t="s">
        <v>37</v>
      </c>
      <c r="D2093" s="405" t="s">
        <v>13327</v>
      </c>
      <c r="E2093" s="405" t="s">
        <v>13328</v>
      </c>
      <c r="F2093" s="405">
        <v>0</v>
      </c>
      <c r="G2093" s="405">
        <v>6</v>
      </c>
      <c r="H2093" s="405">
        <v>2</v>
      </c>
      <c r="I2093" s="405">
        <v>1</v>
      </c>
      <c r="J2093" s="405">
        <v>1</v>
      </c>
      <c r="K2093" s="405">
        <v>10</v>
      </c>
      <c r="L2093" s="405">
        <v>8</v>
      </c>
      <c r="M2093" s="405">
        <v>2</v>
      </c>
    </row>
    <row r="2094" spans="1:13">
      <c r="A2094" s="405" t="s">
        <v>5229</v>
      </c>
      <c r="B2094" s="405" t="s">
        <v>5099</v>
      </c>
      <c r="C2094" s="405" t="s">
        <v>37</v>
      </c>
      <c r="D2094" s="405" t="s">
        <v>5232</v>
      </c>
      <c r="E2094" s="405" t="s">
        <v>5233</v>
      </c>
      <c r="F2094" s="405">
        <v>0</v>
      </c>
      <c r="G2094" s="405">
        <v>0</v>
      </c>
      <c r="H2094" s="405">
        <v>0</v>
      </c>
      <c r="I2094" s="405">
        <v>0</v>
      </c>
      <c r="J2094" s="405">
        <v>0</v>
      </c>
      <c r="K2094" s="405">
        <v>0</v>
      </c>
      <c r="L2094" s="405">
        <v>0</v>
      </c>
      <c r="M2094" s="405">
        <v>0</v>
      </c>
    </row>
    <row r="2095" spans="1:13">
      <c r="A2095" s="405" t="s">
        <v>13329</v>
      </c>
      <c r="B2095" s="405" t="s">
        <v>4003</v>
      </c>
      <c r="C2095" s="405" t="s">
        <v>37</v>
      </c>
      <c r="D2095" s="405" t="s">
        <v>13330</v>
      </c>
      <c r="E2095" s="405" t="s">
        <v>13331</v>
      </c>
      <c r="F2095" s="405">
        <v>0</v>
      </c>
      <c r="G2095" s="405">
        <v>0</v>
      </c>
      <c r="H2095" s="405">
        <v>0</v>
      </c>
      <c r="I2095" s="405">
        <v>0</v>
      </c>
      <c r="J2095" s="405">
        <v>0</v>
      </c>
      <c r="K2095" s="405">
        <v>0</v>
      </c>
      <c r="L2095" s="405">
        <v>0</v>
      </c>
      <c r="M2095" s="405">
        <v>0</v>
      </c>
    </row>
    <row r="2096" spans="1:13">
      <c r="A2096" s="405" t="s">
        <v>2414</v>
      </c>
      <c r="B2096" s="405" t="s">
        <v>3971</v>
      </c>
      <c r="C2096" s="405" t="s">
        <v>37</v>
      </c>
      <c r="D2096" s="405" t="s">
        <v>2415</v>
      </c>
      <c r="E2096" s="405" t="s">
        <v>2416</v>
      </c>
      <c r="F2096" s="405">
        <v>1</v>
      </c>
      <c r="G2096" s="405">
        <v>1</v>
      </c>
      <c r="H2096" s="405">
        <v>2</v>
      </c>
      <c r="I2096" s="405">
        <v>1</v>
      </c>
      <c r="J2096" s="405">
        <v>2</v>
      </c>
      <c r="K2096" s="405">
        <v>7</v>
      </c>
      <c r="L2096" s="405">
        <v>5</v>
      </c>
      <c r="M2096" s="405">
        <v>2</v>
      </c>
    </row>
    <row r="2097" spans="1:13">
      <c r="A2097" s="405" t="s">
        <v>5251</v>
      </c>
      <c r="B2097" s="405" t="s">
        <v>128</v>
      </c>
      <c r="C2097" s="405" t="s">
        <v>37</v>
      </c>
      <c r="D2097" s="405" t="s">
        <v>5254</v>
      </c>
      <c r="E2097" s="405" t="s">
        <v>5255</v>
      </c>
      <c r="F2097" s="405">
        <v>0</v>
      </c>
      <c r="G2097" s="405">
        <v>0</v>
      </c>
      <c r="H2097" s="405">
        <v>0</v>
      </c>
      <c r="I2097" s="405">
        <v>0</v>
      </c>
      <c r="J2097" s="405">
        <v>0</v>
      </c>
      <c r="K2097" s="405">
        <v>0</v>
      </c>
      <c r="L2097" s="405">
        <v>0</v>
      </c>
      <c r="M2097" s="405">
        <v>0</v>
      </c>
    </row>
    <row r="2098" spans="1:13">
      <c r="A2098" s="405" t="s">
        <v>4510</v>
      </c>
      <c r="B2098" s="405" t="s">
        <v>128</v>
      </c>
      <c r="C2098" s="405" t="s">
        <v>37</v>
      </c>
      <c r="D2098" s="405" t="s">
        <v>4513</v>
      </c>
      <c r="E2098" s="405" t="s">
        <v>4514</v>
      </c>
      <c r="F2098" s="405">
        <v>0</v>
      </c>
      <c r="G2098" s="405">
        <v>0</v>
      </c>
      <c r="H2098" s="405">
        <v>0</v>
      </c>
      <c r="I2098" s="405">
        <v>0</v>
      </c>
      <c r="J2098" s="405">
        <v>0</v>
      </c>
      <c r="K2098" s="405">
        <v>0</v>
      </c>
      <c r="L2098" s="405">
        <v>0</v>
      </c>
      <c r="M2098" s="405">
        <v>0</v>
      </c>
    </row>
    <row r="2099" spans="1:13">
      <c r="A2099" s="405" t="s">
        <v>13332</v>
      </c>
      <c r="B2099" s="405" t="s">
        <v>9919</v>
      </c>
      <c r="C2099" s="405" t="s">
        <v>37</v>
      </c>
      <c r="D2099" s="405" t="s">
        <v>13333</v>
      </c>
      <c r="F2099" s="405">
        <v>0</v>
      </c>
      <c r="G2099" s="405">
        <v>0</v>
      </c>
      <c r="H2099" s="405">
        <v>0</v>
      </c>
      <c r="I2099" s="405">
        <v>0</v>
      </c>
      <c r="J2099" s="405">
        <v>0</v>
      </c>
      <c r="K2099" s="405">
        <v>0</v>
      </c>
      <c r="L2099" s="405">
        <v>0</v>
      </c>
      <c r="M2099" s="405">
        <v>0</v>
      </c>
    </row>
    <row r="2100" spans="1:13">
      <c r="A2100" s="405" t="s">
        <v>13334</v>
      </c>
      <c r="B2100" s="405" t="s">
        <v>13335</v>
      </c>
      <c r="C2100" s="405" t="s">
        <v>37</v>
      </c>
      <c r="D2100" s="405" t="s">
        <v>13336</v>
      </c>
      <c r="E2100" s="405" t="s">
        <v>13337</v>
      </c>
      <c r="F2100" s="405">
        <v>166</v>
      </c>
      <c r="G2100" s="405">
        <v>475</v>
      </c>
      <c r="H2100" s="405">
        <v>38</v>
      </c>
      <c r="I2100" s="405">
        <v>128</v>
      </c>
      <c r="J2100" s="405">
        <v>21</v>
      </c>
      <c r="K2100" s="405">
        <v>828</v>
      </c>
      <c r="L2100" s="405">
        <v>590</v>
      </c>
      <c r="M2100" s="405">
        <v>238</v>
      </c>
    </row>
    <row r="2101" spans="1:13">
      <c r="A2101" s="405" t="s">
        <v>13338</v>
      </c>
      <c r="B2101" s="405">
        <v>10.230700000000001</v>
      </c>
      <c r="C2101" s="405" t="s">
        <v>37</v>
      </c>
      <c r="F2101" s="405">
        <v>0</v>
      </c>
      <c r="G2101" s="405">
        <v>0</v>
      </c>
      <c r="H2101" s="405">
        <v>0</v>
      </c>
      <c r="I2101" s="405">
        <v>0</v>
      </c>
      <c r="J2101" s="405">
        <v>0</v>
      </c>
      <c r="K2101" s="405">
        <v>0</v>
      </c>
      <c r="L2101" s="405">
        <v>0</v>
      </c>
      <c r="M2101" s="405">
        <v>0</v>
      </c>
    </row>
    <row r="2102" spans="1:13">
      <c r="A2102" s="405" t="s">
        <v>4557</v>
      </c>
      <c r="B2102" s="405" t="s">
        <v>13339</v>
      </c>
      <c r="C2102" s="405" t="s">
        <v>37</v>
      </c>
      <c r="D2102" s="405" t="s">
        <v>4561</v>
      </c>
      <c r="E2102" s="405" t="s">
        <v>4562</v>
      </c>
      <c r="F2102" s="405">
        <v>0</v>
      </c>
      <c r="G2102" s="405">
        <v>0</v>
      </c>
      <c r="H2102" s="405">
        <v>0</v>
      </c>
      <c r="I2102" s="405">
        <v>0</v>
      </c>
      <c r="J2102" s="405">
        <v>0</v>
      </c>
      <c r="K2102" s="405">
        <v>0</v>
      </c>
      <c r="L2102" s="405">
        <v>0</v>
      </c>
      <c r="M2102" s="405">
        <v>0</v>
      </c>
    </row>
    <row r="2103" spans="1:13">
      <c r="A2103" s="405" t="s">
        <v>13340</v>
      </c>
      <c r="B2103" s="405" t="s">
        <v>13341</v>
      </c>
      <c r="C2103" s="405" t="s">
        <v>37</v>
      </c>
      <c r="D2103" s="405" t="s">
        <v>13342</v>
      </c>
      <c r="E2103" s="405" t="s">
        <v>13343</v>
      </c>
      <c r="F2103" s="405">
        <v>0</v>
      </c>
      <c r="G2103" s="405">
        <v>0</v>
      </c>
      <c r="H2103" s="405">
        <v>0</v>
      </c>
      <c r="I2103" s="405">
        <v>0</v>
      </c>
      <c r="J2103" s="405">
        <v>0</v>
      </c>
      <c r="K2103" s="405">
        <v>0</v>
      </c>
      <c r="L2103" s="405">
        <v>0</v>
      </c>
      <c r="M2103" s="405">
        <v>0</v>
      </c>
    </row>
    <row r="2104" spans="1:13">
      <c r="A2104" s="405" t="s">
        <v>13344</v>
      </c>
      <c r="B2104" s="405" t="s">
        <v>8679</v>
      </c>
      <c r="C2104" s="405" t="s">
        <v>37</v>
      </c>
      <c r="D2104" s="405" t="s">
        <v>13345</v>
      </c>
      <c r="E2104" s="405" t="s">
        <v>13346</v>
      </c>
      <c r="F2104" s="405">
        <v>0</v>
      </c>
      <c r="G2104" s="405">
        <v>2</v>
      </c>
      <c r="H2104" s="405">
        <v>1</v>
      </c>
      <c r="I2104" s="405">
        <v>3</v>
      </c>
      <c r="J2104" s="405">
        <v>3</v>
      </c>
      <c r="K2104" s="405">
        <v>9</v>
      </c>
      <c r="L2104" s="405">
        <v>6</v>
      </c>
      <c r="M2104" s="405">
        <v>3</v>
      </c>
    </row>
    <row r="2105" spans="1:13">
      <c r="A2105" s="405" t="s">
        <v>13347</v>
      </c>
      <c r="B2105" s="405" t="s">
        <v>13348</v>
      </c>
      <c r="C2105" s="405" t="s">
        <v>37</v>
      </c>
      <c r="D2105" s="405" t="s">
        <v>13349</v>
      </c>
      <c r="F2105" s="405">
        <v>0</v>
      </c>
      <c r="G2105" s="405">
        <v>0</v>
      </c>
      <c r="H2105" s="405">
        <v>0</v>
      </c>
      <c r="I2105" s="405">
        <v>0</v>
      </c>
      <c r="J2105" s="405">
        <v>0</v>
      </c>
      <c r="K2105" s="405">
        <v>0</v>
      </c>
      <c r="L2105" s="405">
        <v>0</v>
      </c>
      <c r="M2105" s="405">
        <v>0</v>
      </c>
    </row>
    <row r="2106" spans="1:13">
      <c r="A2106" s="405" t="s">
        <v>13350</v>
      </c>
      <c r="B2106" s="405" t="s">
        <v>13351</v>
      </c>
      <c r="C2106" s="405" t="s">
        <v>37</v>
      </c>
      <c r="D2106" s="405" t="s">
        <v>13352</v>
      </c>
      <c r="F2106" s="405">
        <v>6</v>
      </c>
      <c r="G2106" s="405">
        <v>1</v>
      </c>
      <c r="H2106" s="405">
        <v>25</v>
      </c>
      <c r="I2106" s="405">
        <v>4</v>
      </c>
      <c r="J2106" s="405">
        <v>0</v>
      </c>
      <c r="K2106" s="405">
        <v>36</v>
      </c>
      <c r="L2106" s="405">
        <v>25</v>
      </c>
      <c r="M2106" s="405">
        <v>11</v>
      </c>
    </row>
    <row r="2107" spans="1:13">
      <c r="A2107" s="405" t="s">
        <v>8437</v>
      </c>
      <c r="B2107" s="405" t="s">
        <v>3968</v>
      </c>
      <c r="C2107" s="405" t="s">
        <v>37</v>
      </c>
      <c r="D2107" s="405" t="s">
        <v>8438</v>
      </c>
      <c r="E2107" s="405" t="s">
        <v>8439</v>
      </c>
      <c r="F2107" s="405">
        <v>0</v>
      </c>
      <c r="G2107" s="405">
        <v>0</v>
      </c>
      <c r="H2107" s="405">
        <v>0</v>
      </c>
      <c r="I2107" s="405">
        <v>0</v>
      </c>
      <c r="J2107" s="405">
        <v>0</v>
      </c>
      <c r="K2107" s="405">
        <v>0</v>
      </c>
      <c r="L2107" s="405">
        <v>0</v>
      </c>
      <c r="M2107" s="405">
        <v>0</v>
      </c>
    </row>
    <row r="2108" spans="1:13">
      <c r="A2108" s="405" t="s">
        <v>13353</v>
      </c>
      <c r="B2108" s="405" t="s">
        <v>13351</v>
      </c>
      <c r="C2108" s="405" t="s">
        <v>37</v>
      </c>
      <c r="D2108" s="405" t="s">
        <v>13354</v>
      </c>
      <c r="F2108" s="405">
        <v>0</v>
      </c>
      <c r="G2108" s="405">
        <v>2</v>
      </c>
      <c r="H2108" s="405">
        <v>1</v>
      </c>
      <c r="I2108" s="405">
        <v>14</v>
      </c>
      <c r="J2108" s="405">
        <v>1</v>
      </c>
      <c r="K2108" s="405">
        <v>18</v>
      </c>
      <c r="L2108" s="405">
        <v>14</v>
      </c>
      <c r="M2108" s="405">
        <v>4</v>
      </c>
    </row>
    <row r="2109" spans="1:13">
      <c r="A2109" s="405" t="s">
        <v>13355</v>
      </c>
      <c r="B2109" s="405" t="s">
        <v>13356</v>
      </c>
      <c r="C2109" s="405" t="s">
        <v>37</v>
      </c>
      <c r="D2109" s="405" t="s">
        <v>13357</v>
      </c>
      <c r="F2109" s="405">
        <v>0</v>
      </c>
      <c r="G2109" s="405">
        <v>0</v>
      </c>
      <c r="H2109" s="405">
        <v>0</v>
      </c>
      <c r="I2109" s="405">
        <v>0</v>
      </c>
      <c r="J2109" s="405">
        <v>0</v>
      </c>
      <c r="K2109" s="405">
        <v>0</v>
      </c>
      <c r="L2109" s="405">
        <v>0</v>
      </c>
      <c r="M2109" s="405">
        <v>0</v>
      </c>
    </row>
    <row r="2110" spans="1:13">
      <c r="A2110" s="405" t="s">
        <v>13358</v>
      </c>
      <c r="B2110" s="405" t="s">
        <v>13356</v>
      </c>
      <c r="C2110" s="405" t="s">
        <v>37</v>
      </c>
      <c r="D2110" s="405" t="s">
        <v>2295</v>
      </c>
      <c r="F2110" s="405">
        <v>0</v>
      </c>
      <c r="G2110" s="405">
        <v>0</v>
      </c>
      <c r="H2110" s="405">
        <v>0</v>
      </c>
      <c r="I2110" s="405">
        <v>0</v>
      </c>
      <c r="J2110" s="405">
        <v>0</v>
      </c>
      <c r="K2110" s="405">
        <v>0</v>
      </c>
      <c r="L2110" s="405">
        <v>0</v>
      </c>
      <c r="M2110" s="405">
        <v>0</v>
      </c>
    </row>
    <row r="2111" spans="1:13">
      <c r="A2111" s="405" t="s">
        <v>13359</v>
      </c>
      <c r="B2111" s="405" t="s">
        <v>7181</v>
      </c>
      <c r="C2111" s="405" t="s">
        <v>37</v>
      </c>
      <c r="D2111" s="405" t="s">
        <v>8445</v>
      </c>
      <c r="E2111" s="405" t="s">
        <v>8446</v>
      </c>
      <c r="F2111" s="405">
        <v>0</v>
      </c>
      <c r="G2111" s="405">
        <v>0</v>
      </c>
      <c r="H2111" s="405">
        <v>0</v>
      </c>
      <c r="I2111" s="405">
        <v>0</v>
      </c>
      <c r="J2111" s="405">
        <v>0</v>
      </c>
      <c r="K2111" s="405">
        <v>0</v>
      </c>
      <c r="L2111" s="405">
        <v>0</v>
      </c>
      <c r="M2111" s="405">
        <v>0</v>
      </c>
    </row>
    <row r="2112" spans="1:13">
      <c r="A2112" s="405" t="s">
        <v>13360</v>
      </c>
      <c r="B2112" s="405">
        <v>10.230700000000001</v>
      </c>
      <c r="C2112" s="405" t="s">
        <v>37</v>
      </c>
      <c r="D2112" s="405" t="s">
        <v>13361</v>
      </c>
      <c r="F2112" s="405">
        <v>0</v>
      </c>
      <c r="G2112" s="405">
        <v>0</v>
      </c>
      <c r="H2112" s="405">
        <v>0</v>
      </c>
      <c r="I2112" s="405">
        <v>0</v>
      </c>
      <c r="J2112" s="405">
        <v>0</v>
      </c>
      <c r="K2112" s="405">
        <v>0</v>
      </c>
      <c r="L2112" s="405">
        <v>0</v>
      </c>
      <c r="M2112" s="405">
        <v>0</v>
      </c>
    </row>
    <row r="2113" spans="1:13">
      <c r="A2113" s="405" t="s">
        <v>13362</v>
      </c>
      <c r="B2113" s="405" t="s">
        <v>13363</v>
      </c>
      <c r="C2113" s="405" t="s">
        <v>37</v>
      </c>
      <c r="D2113" s="405" t="s">
        <v>13364</v>
      </c>
      <c r="F2113" s="405">
        <v>0</v>
      </c>
      <c r="G2113" s="405">
        <v>0</v>
      </c>
      <c r="H2113" s="405">
        <v>0</v>
      </c>
      <c r="I2113" s="405">
        <v>0</v>
      </c>
      <c r="J2113" s="405">
        <v>0</v>
      </c>
      <c r="K2113" s="405">
        <v>0</v>
      </c>
      <c r="L2113" s="405">
        <v>0</v>
      </c>
      <c r="M2113" s="405">
        <v>0</v>
      </c>
    </row>
    <row r="2114" spans="1:13">
      <c r="A2114" s="405" t="s">
        <v>13365</v>
      </c>
      <c r="B2114" s="405" t="s">
        <v>8664</v>
      </c>
      <c r="C2114" s="405" t="s">
        <v>37</v>
      </c>
      <c r="D2114" s="405" t="s">
        <v>13366</v>
      </c>
      <c r="E2114" s="405" t="s">
        <v>13367</v>
      </c>
      <c r="F2114" s="405">
        <v>2</v>
      </c>
      <c r="G2114" s="405">
        <v>12</v>
      </c>
      <c r="H2114" s="405">
        <v>7</v>
      </c>
      <c r="I2114" s="405">
        <v>23</v>
      </c>
      <c r="J2114" s="405">
        <v>6</v>
      </c>
      <c r="K2114" s="405">
        <v>50</v>
      </c>
      <c r="L2114" s="405">
        <v>37</v>
      </c>
      <c r="M2114" s="405">
        <v>13</v>
      </c>
    </row>
    <row r="2115" spans="1:13">
      <c r="A2115" s="405" t="s">
        <v>13368</v>
      </c>
      <c r="B2115" s="405" t="s">
        <v>4113</v>
      </c>
      <c r="C2115" s="405" t="s">
        <v>37</v>
      </c>
      <c r="D2115" s="405" t="s">
        <v>13369</v>
      </c>
      <c r="E2115" s="405" t="s">
        <v>13370</v>
      </c>
      <c r="F2115" s="405">
        <v>0</v>
      </c>
      <c r="G2115" s="405">
        <v>0</v>
      </c>
      <c r="H2115" s="405">
        <v>0</v>
      </c>
      <c r="I2115" s="405">
        <v>0</v>
      </c>
      <c r="J2115" s="405">
        <v>0</v>
      </c>
      <c r="K2115" s="405">
        <v>0</v>
      </c>
      <c r="L2115" s="405">
        <v>0</v>
      </c>
      <c r="M2115" s="405">
        <v>0</v>
      </c>
    </row>
    <row r="2116" spans="1:13">
      <c r="A2116" s="405" t="s">
        <v>13371</v>
      </c>
      <c r="B2116" s="405" t="s">
        <v>4113</v>
      </c>
      <c r="C2116" s="405" t="s">
        <v>37</v>
      </c>
      <c r="D2116" s="405" t="s">
        <v>13372</v>
      </c>
      <c r="E2116" s="405" t="s">
        <v>13373</v>
      </c>
      <c r="F2116" s="405">
        <v>0</v>
      </c>
      <c r="G2116" s="405">
        <v>0</v>
      </c>
      <c r="H2116" s="405">
        <v>0</v>
      </c>
      <c r="I2116" s="405">
        <v>0</v>
      </c>
      <c r="J2116" s="405">
        <v>0</v>
      </c>
      <c r="K2116" s="405">
        <v>0</v>
      </c>
      <c r="L2116" s="405">
        <v>0</v>
      </c>
      <c r="M2116" s="405">
        <v>0</v>
      </c>
    </row>
    <row r="2117" spans="1:13">
      <c r="A2117" s="405" t="s">
        <v>13374</v>
      </c>
      <c r="B2117" s="405" t="s">
        <v>13375</v>
      </c>
      <c r="C2117" s="405" t="s">
        <v>37</v>
      </c>
      <c r="D2117" s="405" t="s">
        <v>13376</v>
      </c>
      <c r="E2117" s="405" t="s">
        <v>13377</v>
      </c>
      <c r="F2117" s="405">
        <v>0</v>
      </c>
      <c r="G2117" s="405">
        <v>0</v>
      </c>
      <c r="H2117" s="405">
        <v>0</v>
      </c>
      <c r="I2117" s="405">
        <v>0</v>
      </c>
      <c r="J2117" s="405">
        <v>0</v>
      </c>
      <c r="K2117" s="405">
        <v>0</v>
      </c>
      <c r="L2117" s="405">
        <v>0</v>
      </c>
      <c r="M2117" s="405">
        <v>0</v>
      </c>
    </row>
    <row r="2118" spans="1:13">
      <c r="A2118" s="405" t="s">
        <v>13378</v>
      </c>
      <c r="B2118" s="405" t="s">
        <v>13379</v>
      </c>
      <c r="C2118" s="405" t="s">
        <v>37</v>
      </c>
      <c r="D2118" s="405" t="s">
        <v>13380</v>
      </c>
      <c r="F2118" s="405">
        <v>0</v>
      </c>
      <c r="G2118" s="405">
        <v>0</v>
      </c>
      <c r="H2118" s="405">
        <v>0</v>
      </c>
      <c r="I2118" s="405">
        <v>0</v>
      </c>
      <c r="J2118" s="405">
        <v>0</v>
      </c>
      <c r="K2118" s="405">
        <v>0</v>
      </c>
      <c r="L2118" s="405">
        <v>0</v>
      </c>
      <c r="M2118" s="405">
        <v>0</v>
      </c>
    </row>
    <row r="2119" spans="1:13">
      <c r="A2119" s="405" t="s">
        <v>3845</v>
      </c>
      <c r="B2119" s="405" t="s">
        <v>8631</v>
      </c>
      <c r="C2119" s="405" t="s">
        <v>37</v>
      </c>
      <c r="D2119" s="405" t="s">
        <v>3846</v>
      </c>
      <c r="E2119" s="405" t="s">
        <v>3847</v>
      </c>
      <c r="F2119" s="405">
        <v>0</v>
      </c>
      <c r="G2119" s="405">
        <v>0</v>
      </c>
      <c r="H2119" s="405">
        <v>0</v>
      </c>
      <c r="I2119" s="405">
        <v>0</v>
      </c>
      <c r="J2119" s="405">
        <v>0</v>
      </c>
      <c r="K2119" s="405">
        <v>0</v>
      </c>
      <c r="L2119" s="405">
        <v>0</v>
      </c>
      <c r="M2119" s="405">
        <v>0</v>
      </c>
    </row>
    <row r="2120" spans="1:13">
      <c r="A2120" s="405" t="s">
        <v>2291</v>
      </c>
      <c r="B2120" s="405" t="s">
        <v>3891</v>
      </c>
      <c r="C2120" s="405" t="s">
        <v>37</v>
      </c>
      <c r="D2120" s="405" t="s">
        <v>2292</v>
      </c>
      <c r="E2120" s="405" t="s">
        <v>2293</v>
      </c>
      <c r="F2120" s="405">
        <v>1</v>
      </c>
      <c r="G2120" s="405">
        <v>8</v>
      </c>
      <c r="H2120" s="405">
        <v>5</v>
      </c>
      <c r="I2120" s="405">
        <v>3</v>
      </c>
      <c r="J2120" s="405">
        <v>0</v>
      </c>
      <c r="K2120" s="405">
        <v>17</v>
      </c>
      <c r="L2120" s="405">
        <v>11</v>
      </c>
      <c r="M2120" s="405">
        <v>6</v>
      </c>
    </row>
    <row r="2121" spans="1:13">
      <c r="A2121" s="405" t="s">
        <v>13381</v>
      </c>
      <c r="B2121" s="405" t="s">
        <v>9029</v>
      </c>
      <c r="C2121" s="405" t="s">
        <v>37</v>
      </c>
      <c r="D2121" s="405" t="s">
        <v>13382</v>
      </c>
      <c r="E2121" s="405" t="s">
        <v>13383</v>
      </c>
      <c r="F2121" s="405">
        <v>0</v>
      </c>
      <c r="G2121" s="405">
        <v>0</v>
      </c>
      <c r="H2121" s="405">
        <v>0</v>
      </c>
      <c r="I2121" s="405">
        <v>0</v>
      </c>
      <c r="J2121" s="405">
        <v>0</v>
      </c>
      <c r="K2121" s="405">
        <v>0</v>
      </c>
      <c r="L2121" s="405">
        <v>0</v>
      </c>
      <c r="M2121" s="405">
        <v>0</v>
      </c>
    </row>
    <row r="2122" spans="1:13">
      <c r="A2122" s="405" t="s">
        <v>13384</v>
      </c>
      <c r="B2122" s="405" t="s">
        <v>9566</v>
      </c>
      <c r="C2122" s="405" t="s">
        <v>37</v>
      </c>
      <c r="D2122" s="405" t="s">
        <v>13385</v>
      </c>
      <c r="F2122" s="405">
        <v>0</v>
      </c>
      <c r="G2122" s="405">
        <v>0</v>
      </c>
      <c r="H2122" s="405">
        <v>0</v>
      </c>
      <c r="I2122" s="405">
        <v>0</v>
      </c>
      <c r="J2122" s="405">
        <v>0</v>
      </c>
      <c r="K2122" s="405">
        <v>0</v>
      </c>
      <c r="L2122" s="405">
        <v>0</v>
      </c>
      <c r="M2122" s="405">
        <v>0</v>
      </c>
    </row>
    <row r="2123" spans="1:13">
      <c r="A2123" s="405" t="s">
        <v>13386</v>
      </c>
      <c r="B2123" s="405" t="s">
        <v>13386</v>
      </c>
      <c r="C2123" s="405" t="s">
        <v>37</v>
      </c>
      <c r="D2123" s="405" t="s">
        <v>13387</v>
      </c>
      <c r="F2123" s="405">
        <v>0</v>
      </c>
      <c r="G2123" s="405">
        <v>0</v>
      </c>
      <c r="H2123" s="405">
        <v>0</v>
      </c>
      <c r="I2123" s="405">
        <v>0</v>
      </c>
      <c r="J2123" s="405">
        <v>0</v>
      </c>
      <c r="K2123" s="405">
        <v>0</v>
      </c>
      <c r="L2123" s="405">
        <v>0</v>
      </c>
      <c r="M2123" s="405">
        <v>0</v>
      </c>
    </row>
    <row r="2124" spans="1:13">
      <c r="A2124" s="405" t="s">
        <v>13388</v>
      </c>
      <c r="B2124" s="405" t="s">
        <v>3980</v>
      </c>
      <c r="C2124" s="405" t="s">
        <v>37</v>
      </c>
      <c r="D2124" s="405" t="s">
        <v>13389</v>
      </c>
      <c r="F2124" s="405">
        <v>0</v>
      </c>
      <c r="G2124" s="405">
        <v>4</v>
      </c>
      <c r="H2124" s="405">
        <v>4</v>
      </c>
      <c r="I2124" s="405">
        <v>1</v>
      </c>
      <c r="J2124" s="405">
        <v>4</v>
      </c>
      <c r="K2124" s="405">
        <v>13</v>
      </c>
      <c r="L2124" s="405">
        <v>10</v>
      </c>
      <c r="M2124" s="405">
        <v>3</v>
      </c>
    </row>
    <row r="2125" spans="1:13">
      <c r="A2125" s="405" t="s">
        <v>13390</v>
      </c>
      <c r="B2125" s="405" t="s">
        <v>13391</v>
      </c>
      <c r="C2125" s="405" t="s">
        <v>37</v>
      </c>
      <c r="D2125" s="405" t="s">
        <v>13392</v>
      </c>
      <c r="F2125" s="405">
        <v>0</v>
      </c>
      <c r="G2125" s="405">
        <v>0</v>
      </c>
      <c r="H2125" s="405">
        <v>0</v>
      </c>
      <c r="I2125" s="405">
        <v>0</v>
      </c>
      <c r="J2125" s="405">
        <v>0</v>
      </c>
      <c r="K2125" s="405">
        <v>0</v>
      </c>
      <c r="L2125" s="405">
        <v>0</v>
      </c>
      <c r="M2125" s="405">
        <v>0</v>
      </c>
    </row>
    <row r="2126" spans="1:13">
      <c r="A2126" s="405" t="s">
        <v>13393</v>
      </c>
      <c r="B2126" s="405" t="s">
        <v>13394</v>
      </c>
      <c r="C2126" s="405" t="s">
        <v>37</v>
      </c>
      <c r="D2126" s="405" t="s">
        <v>13395</v>
      </c>
      <c r="F2126" s="405">
        <v>0</v>
      </c>
      <c r="G2126" s="405">
        <v>0</v>
      </c>
      <c r="H2126" s="405">
        <v>0</v>
      </c>
      <c r="I2126" s="405">
        <v>0</v>
      </c>
      <c r="J2126" s="405">
        <v>0</v>
      </c>
      <c r="K2126" s="405">
        <v>0</v>
      </c>
      <c r="L2126" s="405">
        <v>0</v>
      </c>
      <c r="M2126" s="405">
        <v>0</v>
      </c>
    </row>
    <row r="2127" spans="1:13">
      <c r="A2127" s="405" t="s">
        <v>13396</v>
      </c>
      <c r="B2127" s="405" t="s">
        <v>13397</v>
      </c>
      <c r="C2127" s="405" t="s">
        <v>37</v>
      </c>
      <c r="D2127" s="405" t="s">
        <v>13398</v>
      </c>
      <c r="F2127" s="405">
        <v>0</v>
      </c>
      <c r="G2127" s="405">
        <v>0</v>
      </c>
      <c r="H2127" s="405">
        <v>0</v>
      </c>
      <c r="I2127" s="405">
        <v>0</v>
      </c>
      <c r="J2127" s="405">
        <v>0</v>
      </c>
      <c r="K2127" s="405">
        <v>0</v>
      </c>
      <c r="L2127" s="405">
        <v>0</v>
      </c>
      <c r="M2127" s="405">
        <v>0</v>
      </c>
    </row>
    <row r="2128" spans="1:13">
      <c r="A2128" s="405" t="s">
        <v>13399</v>
      </c>
      <c r="B2128" s="405" t="s">
        <v>13397</v>
      </c>
      <c r="C2128" s="405" t="s">
        <v>37</v>
      </c>
      <c r="D2128" s="405" t="s">
        <v>13400</v>
      </c>
      <c r="F2128" s="405">
        <v>0</v>
      </c>
      <c r="G2128" s="405">
        <v>0</v>
      </c>
      <c r="H2128" s="405">
        <v>0</v>
      </c>
      <c r="I2128" s="405">
        <v>0</v>
      </c>
      <c r="J2128" s="405">
        <v>0</v>
      </c>
      <c r="K2128" s="405">
        <v>0</v>
      </c>
      <c r="L2128" s="405">
        <v>0</v>
      </c>
      <c r="M2128" s="405">
        <v>0</v>
      </c>
    </row>
    <row r="2129" spans="1:13">
      <c r="A2129" s="405" t="s">
        <v>13401</v>
      </c>
      <c r="B2129" s="405" t="s">
        <v>9175</v>
      </c>
      <c r="C2129" s="405" t="s">
        <v>37</v>
      </c>
      <c r="D2129" s="405" t="s">
        <v>13402</v>
      </c>
      <c r="E2129" s="405" t="s">
        <v>13403</v>
      </c>
      <c r="F2129" s="405">
        <v>0</v>
      </c>
      <c r="G2129" s="405">
        <v>0</v>
      </c>
      <c r="H2129" s="405">
        <v>0</v>
      </c>
      <c r="I2129" s="405">
        <v>0</v>
      </c>
      <c r="J2129" s="405">
        <v>0</v>
      </c>
      <c r="K2129" s="405">
        <v>0</v>
      </c>
      <c r="L2129" s="405">
        <v>0</v>
      </c>
      <c r="M2129" s="405">
        <v>0</v>
      </c>
    </row>
    <row r="2130" spans="1:13">
      <c r="A2130" s="405" t="s">
        <v>13404</v>
      </c>
      <c r="B2130" s="405" t="s">
        <v>13405</v>
      </c>
      <c r="C2130" s="405" t="s">
        <v>37</v>
      </c>
      <c r="D2130" s="405" t="s">
        <v>13406</v>
      </c>
      <c r="F2130" s="405">
        <v>1</v>
      </c>
      <c r="G2130" s="405">
        <v>1</v>
      </c>
      <c r="H2130" s="405">
        <v>14</v>
      </c>
      <c r="I2130" s="405">
        <v>6</v>
      </c>
      <c r="J2130" s="405">
        <v>7</v>
      </c>
      <c r="K2130" s="405">
        <v>29</v>
      </c>
      <c r="L2130" s="405">
        <v>18</v>
      </c>
      <c r="M2130" s="405">
        <v>11</v>
      </c>
    </row>
    <row r="2131" spans="1:13">
      <c r="A2131" s="405" t="s">
        <v>13407</v>
      </c>
      <c r="B2131" s="405" t="s">
        <v>9175</v>
      </c>
      <c r="C2131" s="405" t="s">
        <v>37</v>
      </c>
      <c r="D2131" s="405" t="s">
        <v>13408</v>
      </c>
      <c r="E2131" s="405" t="s">
        <v>13409</v>
      </c>
      <c r="F2131" s="405">
        <v>0</v>
      </c>
      <c r="G2131" s="405">
        <v>1</v>
      </c>
      <c r="H2131" s="405">
        <v>1</v>
      </c>
      <c r="I2131" s="405">
        <v>10</v>
      </c>
      <c r="J2131" s="405">
        <v>0</v>
      </c>
      <c r="K2131" s="405">
        <v>12</v>
      </c>
      <c r="L2131" s="405">
        <v>11</v>
      </c>
      <c r="M2131" s="405">
        <v>1</v>
      </c>
    </row>
    <row r="2132" spans="1:13">
      <c r="A2132" s="405" t="s">
        <v>13410</v>
      </c>
      <c r="B2132" s="405" t="s">
        <v>13411</v>
      </c>
      <c r="C2132" s="405" t="s">
        <v>37</v>
      </c>
      <c r="D2132" s="405" t="s">
        <v>13412</v>
      </c>
      <c r="F2132" s="405">
        <v>0</v>
      </c>
      <c r="G2132" s="405">
        <v>0</v>
      </c>
      <c r="H2132" s="405">
        <v>0</v>
      </c>
      <c r="I2132" s="405">
        <v>0</v>
      </c>
      <c r="J2132" s="405">
        <v>0</v>
      </c>
      <c r="K2132" s="405">
        <v>0</v>
      </c>
      <c r="L2132" s="405">
        <v>0</v>
      </c>
      <c r="M2132" s="405">
        <v>0</v>
      </c>
    </row>
    <row r="2133" spans="1:13">
      <c r="A2133" s="405" t="s">
        <v>13413</v>
      </c>
      <c r="B2133" s="405" t="s">
        <v>13414</v>
      </c>
      <c r="C2133" s="405" t="s">
        <v>37</v>
      </c>
      <c r="D2133" s="405" t="s">
        <v>13415</v>
      </c>
      <c r="F2133" s="405">
        <v>0</v>
      </c>
      <c r="G2133" s="405">
        <v>0</v>
      </c>
      <c r="H2133" s="405">
        <v>0</v>
      </c>
      <c r="I2133" s="405">
        <v>0</v>
      </c>
      <c r="J2133" s="405">
        <v>0</v>
      </c>
      <c r="K2133" s="405">
        <v>0</v>
      </c>
      <c r="L2133" s="405">
        <v>0</v>
      </c>
      <c r="M2133" s="405">
        <v>0</v>
      </c>
    </row>
    <row r="2134" spans="1:13">
      <c r="A2134" s="405" t="s">
        <v>13416</v>
      </c>
      <c r="B2134" s="405" t="s">
        <v>9062</v>
      </c>
      <c r="C2134" s="405" t="s">
        <v>37</v>
      </c>
      <c r="D2134" s="405" t="s">
        <v>13417</v>
      </c>
      <c r="F2134" s="405">
        <v>0</v>
      </c>
      <c r="G2134" s="405">
        <v>0</v>
      </c>
      <c r="H2134" s="405">
        <v>0</v>
      </c>
      <c r="I2134" s="405">
        <v>0</v>
      </c>
      <c r="J2134" s="405">
        <v>0</v>
      </c>
      <c r="K2134" s="405">
        <v>0</v>
      </c>
      <c r="L2134" s="405">
        <v>0</v>
      </c>
      <c r="M2134" s="405">
        <v>0</v>
      </c>
    </row>
    <row r="2135" spans="1:13">
      <c r="A2135" s="405" t="s">
        <v>13418</v>
      </c>
      <c r="B2135" s="405" t="s">
        <v>13419</v>
      </c>
      <c r="C2135" s="405" t="s">
        <v>37</v>
      </c>
      <c r="D2135" s="405" t="s">
        <v>13420</v>
      </c>
      <c r="F2135" s="405">
        <v>0</v>
      </c>
      <c r="G2135" s="405">
        <v>0</v>
      </c>
      <c r="H2135" s="405">
        <v>0</v>
      </c>
      <c r="I2135" s="405">
        <v>0</v>
      </c>
      <c r="J2135" s="405">
        <v>0</v>
      </c>
      <c r="K2135" s="405">
        <v>0</v>
      </c>
      <c r="L2135" s="405">
        <v>0</v>
      </c>
      <c r="M2135" s="405">
        <v>0</v>
      </c>
    </row>
    <row r="2136" spans="1:13">
      <c r="A2136" s="405" t="s">
        <v>13421</v>
      </c>
      <c r="B2136" s="405" t="s">
        <v>9062</v>
      </c>
      <c r="C2136" s="405" t="s">
        <v>37</v>
      </c>
      <c r="D2136" s="405" t="s">
        <v>13422</v>
      </c>
      <c r="F2136" s="405">
        <v>0</v>
      </c>
      <c r="G2136" s="405">
        <v>0</v>
      </c>
      <c r="H2136" s="405">
        <v>0</v>
      </c>
      <c r="I2136" s="405">
        <v>0</v>
      </c>
      <c r="J2136" s="405">
        <v>0</v>
      </c>
      <c r="K2136" s="405">
        <v>0</v>
      </c>
      <c r="L2136" s="405">
        <v>0</v>
      </c>
      <c r="M2136" s="405">
        <v>0</v>
      </c>
    </row>
    <row r="2137" spans="1:13">
      <c r="A2137" s="405" t="s">
        <v>13423</v>
      </c>
      <c r="B2137" s="405" t="s">
        <v>12969</v>
      </c>
      <c r="C2137" s="405" t="s">
        <v>37</v>
      </c>
      <c r="D2137" s="405" t="s">
        <v>13424</v>
      </c>
      <c r="F2137" s="405">
        <v>0</v>
      </c>
      <c r="G2137" s="405">
        <v>0</v>
      </c>
      <c r="H2137" s="405">
        <v>0</v>
      </c>
      <c r="I2137" s="405">
        <v>0</v>
      </c>
      <c r="J2137" s="405">
        <v>0</v>
      </c>
      <c r="K2137" s="405">
        <v>0</v>
      </c>
      <c r="L2137" s="405">
        <v>0</v>
      </c>
      <c r="M2137" s="405">
        <v>0</v>
      </c>
    </row>
    <row r="2138" spans="1:13">
      <c r="A2138" s="405" t="s">
        <v>13425</v>
      </c>
      <c r="B2138" s="405" t="s">
        <v>13426</v>
      </c>
      <c r="C2138" s="405" t="s">
        <v>37</v>
      </c>
      <c r="D2138" s="405" t="s">
        <v>13427</v>
      </c>
      <c r="F2138" s="405">
        <v>0</v>
      </c>
      <c r="G2138" s="405">
        <v>2</v>
      </c>
      <c r="H2138" s="405">
        <v>9</v>
      </c>
      <c r="I2138" s="405">
        <v>2</v>
      </c>
      <c r="J2138" s="405">
        <v>2</v>
      </c>
      <c r="K2138" s="405">
        <v>15</v>
      </c>
      <c r="L2138" s="405">
        <v>12</v>
      </c>
      <c r="M2138" s="405">
        <v>3</v>
      </c>
    </row>
    <row r="2139" spans="1:13">
      <c r="A2139" s="405" t="s">
        <v>13428</v>
      </c>
      <c r="B2139" s="405" t="s">
        <v>8975</v>
      </c>
      <c r="C2139" s="405" t="s">
        <v>37</v>
      </c>
      <c r="D2139" s="405" t="s">
        <v>13429</v>
      </c>
      <c r="F2139" s="405">
        <v>0</v>
      </c>
      <c r="G2139" s="405">
        <v>0</v>
      </c>
      <c r="H2139" s="405">
        <v>0</v>
      </c>
      <c r="I2139" s="405">
        <v>0</v>
      </c>
      <c r="J2139" s="405">
        <v>0</v>
      </c>
      <c r="K2139" s="405">
        <v>0</v>
      </c>
      <c r="L2139" s="405">
        <v>0</v>
      </c>
      <c r="M2139" s="405">
        <v>0</v>
      </c>
    </row>
    <row r="2140" spans="1:13">
      <c r="A2140" s="405" t="s">
        <v>13430</v>
      </c>
      <c r="B2140" s="405" t="s">
        <v>12969</v>
      </c>
      <c r="C2140" s="405" t="s">
        <v>37</v>
      </c>
      <c r="D2140" s="405" t="s">
        <v>13431</v>
      </c>
      <c r="F2140" s="405">
        <v>0</v>
      </c>
      <c r="G2140" s="405">
        <v>0</v>
      </c>
      <c r="H2140" s="405">
        <v>0</v>
      </c>
      <c r="I2140" s="405">
        <v>0</v>
      </c>
      <c r="J2140" s="405">
        <v>0</v>
      </c>
      <c r="K2140" s="405">
        <v>0</v>
      </c>
      <c r="L2140" s="405">
        <v>0</v>
      </c>
      <c r="M2140" s="405">
        <v>0</v>
      </c>
    </row>
    <row r="2141" spans="1:13">
      <c r="A2141" s="405" t="s">
        <v>13432</v>
      </c>
      <c r="B2141" s="405" t="s">
        <v>13433</v>
      </c>
      <c r="C2141" s="405" t="s">
        <v>37</v>
      </c>
      <c r="D2141" s="405" t="s">
        <v>13434</v>
      </c>
      <c r="F2141" s="405">
        <v>0</v>
      </c>
      <c r="G2141" s="405">
        <v>0</v>
      </c>
      <c r="H2141" s="405">
        <v>0</v>
      </c>
      <c r="I2141" s="405">
        <v>0</v>
      </c>
      <c r="J2141" s="405">
        <v>0</v>
      </c>
      <c r="K2141" s="405">
        <v>0</v>
      </c>
      <c r="L2141" s="405">
        <v>0</v>
      </c>
      <c r="M2141" s="405">
        <v>0</v>
      </c>
    </row>
    <row r="2142" spans="1:13">
      <c r="A2142" s="405" t="s">
        <v>13435</v>
      </c>
      <c r="B2142" s="405" t="s">
        <v>10495</v>
      </c>
      <c r="C2142" s="405" t="s">
        <v>37</v>
      </c>
      <c r="D2142" s="405" t="s">
        <v>13436</v>
      </c>
      <c r="E2142" s="405" t="s">
        <v>13437</v>
      </c>
      <c r="F2142" s="405">
        <v>0</v>
      </c>
      <c r="G2142" s="405">
        <v>0</v>
      </c>
      <c r="H2142" s="405">
        <v>0</v>
      </c>
      <c r="I2142" s="405">
        <v>0</v>
      </c>
      <c r="J2142" s="405">
        <v>0</v>
      </c>
      <c r="K2142" s="405">
        <v>0</v>
      </c>
      <c r="L2142" s="405">
        <v>0</v>
      </c>
      <c r="M2142" s="405">
        <v>0</v>
      </c>
    </row>
    <row r="2143" spans="1:13">
      <c r="A2143" s="405" t="s">
        <v>13438</v>
      </c>
      <c r="B2143" s="405" t="s">
        <v>12728</v>
      </c>
      <c r="C2143" s="405" t="s">
        <v>37</v>
      </c>
      <c r="D2143" s="405" t="s">
        <v>13439</v>
      </c>
      <c r="E2143" s="405" t="s">
        <v>13440</v>
      </c>
      <c r="F2143" s="405">
        <v>0</v>
      </c>
      <c r="G2143" s="405">
        <v>0</v>
      </c>
      <c r="H2143" s="405">
        <v>0</v>
      </c>
      <c r="I2143" s="405">
        <v>0</v>
      </c>
      <c r="J2143" s="405">
        <v>0</v>
      </c>
      <c r="K2143" s="405">
        <v>0</v>
      </c>
      <c r="L2143" s="405">
        <v>0</v>
      </c>
      <c r="M2143" s="405">
        <v>0</v>
      </c>
    </row>
    <row r="2144" spans="1:13">
      <c r="A2144" s="405" t="s">
        <v>13441</v>
      </c>
      <c r="B2144" s="405" t="s">
        <v>10236</v>
      </c>
      <c r="C2144" s="405" t="s">
        <v>37</v>
      </c>
      <c r="D2144" s="405" t="s">
        <v>13442</v>
      </c>
      <c r="F2144" s="405">
        <v>0</v>
      </c>
      <c r="G2144" s="405">
        <v>0</v>
      </c>
      <c r="H2144" s="405">
        <v>0</v>
      </c>
      <c r="I2144" s="405">
        <v>0</v>
      </c>
      <c r="J2144" s="405">
        <v>0</v>
      </c>
      <c r="K2144" s="405">
        <v>0</v>
      </c>
      <c r="L2144" s="405">
        <v>0</v>
      </c>
      <c r="M2144" s="405">
        <v>0</v>
      </c>
    </row>
    <row r="2145" spans="1:13">
      <c r="A2145" s="405" t="s">
        <v>13443</v>
      </c>
      <c r="B2145" s="405" t="s">
        <v>9052</v>
      </c>
      <c r="C2145" s="405" t="s">
        <v>37</v>
      </c>
      <c r="D2145" s="405" t="s">
        <v>13444</v>
      </c>
      <c r="E2145" s="405" t="s">
        <v>13445</v>
      </c>
      <c r="F2145" s="405">
        <v>0</v>
      </c>
      <c r="G2145" s="405">
        <v>0</v>
      </c>
      <c r="H2145" s="405">
        <v>0</v>
      </c>
      <c r="I2145" s="405">
        <v>0</v>
      </c>
      <c r="J2145" s="405">
        <v>0</v>
      </c>
      <c r="K2145" s="405">
        <v>0</v>
      </c>
      <c r="L2145" s="405">
        <v>0</v>
      </c>
      <c r="M2145" s="405">
        <v>0</v>
      </c>
    </row>
    <row r="2146" spans="1:13">
      <c r="A2146" s="405" t="s">
        <v>13446</v>
      </c>
      <c r="B2146" s="405" t="s">
        <v>10236</v>
      </c>
      <c r="C2146" s="405" t="s">
        <v>37</v>
      </c>
      <c r="D2146" s="405" t="s">
        <v>13447</v>
      </c>
      <c r="F2146" s="405">
        <v>0</v>
      </c>
      <c r="G2146" s="405">
        <v>0</v>
      </c>
      <c r="H2146" s="405">
        <v>0</v>
      </c>
      <c r="I2146" s="405">
        <v>0</v>
      </c>
      <c r="J2146" s="405">
        <v>0</v>
      </c>
      <c r="K2146" s="405">
        <v>0</v>
      </c>
      <c r="L2146" s="405">
        <v>0</v>
      </c>
      <c r="M2146" s="405">
        <v>0</v>
      </c>
    </row>
    <row r="2147" spans="1:13">
      <c r="A2147" s="405" t="s">
        <v>13448</v>
      </c>
      <c r="B2147" s="405" t="s">
        <v>9213</v>
      </c>
      <c r="C2147" s="405" t="s">
        <v>37</v>
      </c>
      <c r="D2147" s="405" t="s">
        <v>13449</v>
      </c>
      <c r="E2147" s="405" t="s">
        <v>13450</v>
      </c>
      <c r="F2147" s="405">
        <v>0</v>
      </c>
      <c r="G2147" s="405">
        <v>0</v>
      </c>
      <c r="H2147" s="405">
        <v>0</v>
      </c>
      <c r="I2147" s="405">
        <v>0</v>
      </c>
      <c r="J2147" s="405">
        <v>0</v>
      </c>
      <c r="K2147" s="405">
        <v>0</v>
      </c>
      <c r="L2147" s="405">
        <v>0</v>
      </c>
      <c r="M2147" s="405">
        <v>0</v>
      </c>
    </row>
    <row r="2148" spans="1:13">
      <c r="A2148" s="405" t="s">
        <v>13451</v>
      </c>
      <c r="B2148" s="405" t="s">
        <v>10338</v>
      </c>
      <c r="C2148" s="405" t="s">
        <v>37</v>
      </c>
      <c r="D2148" s="405" t="s">
        <v>13452</v>
      </c>
      <c r="F2148" s="405">
        <v>0</v>
      </c>
      <c r="G2148" s="405">
        <v>0</v>
      </c>
      <c r="H2148" s="405">
        <v>0</v>
      </c>
      <c r="I2148" s="405">
        <v>0</v>
      </c>
      <c r="J2148" s="405">
        <v>0</v>
      </c>
      <c r="K2148" s="405">
        <v>0</v>
      </c>
      <c r="L2148" s="405">
        <v>0</v>
      </c>
      <c r="M2148" s="405">
        <v>0</v>
      </c>
    </row>
    <row r="2149" spans="1:13">
      <c r="A2149" s="405" t="s">
        <v>13453</v>
      </c>
      <c r="B2149" s="405" t="s">
        <v>13454</v>
      </c>
      <c r="C2149" s="405" t="s">
        <v>37</v>
      </c>
      <c r="D2149" s="405" t="s">
        <v>13455</v>
      </c>
      <c r="F2149" s="405">
        <v>0</v>
      </c>
      <c r="G2149" s="405">
        <v>0</v>
      </c>
      <c r="H2149" s="405">
        <v>0</v>
      </c>
      <c r="I2149" s="405">
        <v>0</v>
      </c>
      <c r="J2149" s="405">
        <v>0</v>
      </c>
      <c r="K2149" s="405">
        <v>0</v>
      </c>
      <c r="L2149" s="405">
        <v>0</v>
      </c>
      <c r="M2149" s="405">
        <v>0</v>
      </c>
    </row>
    <row r="2150" spans="1:13">
      <c r="A2150" s="405" t="s">
        <v>13456</v>
      </c>
    </row>
  </sheetData>
  <pageMargins left="0.75" right="0.75" top="1" bottom="1" header="0.5" footer="0.5"/>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B1:R23"/>
  <sheetViews>
    <sheetView topLeftCell="B1" workbookViewId="0">
      <selection activeCell="Q18" sqref="Q18"/>
    </sheetView>
  </sheetViews>
  <sheetFormatPr baseColWidth="10" defaultColWidth="8.83203125" defaultRowHeight="15" x14ac:dyDescent="0"/>
  <cols>
    <col min="1" max="1" width="21.1640625" customWidth="1"/>
    <col min="2" max="2" width="10" customWidth="1"/>
    <col min="3" max="3" width="14.83203125" customWidth="1"/>
  </cols>
  <sheetData>
    <row r="1" spans="2:18">
      <c r="B1" s="85" t="s">
        <v>5262</v>
      </c>
      <c r="C1" s="85" t="s">
        <v>5263</v>
      </c>
      <c r="D1" s="85"/>
      <c r="E1" s="85"/>
      <c r="F1" s="85"/>
      <c r="G1" s="85"/>
      <c r="H1" s="85"/>
      <c r="I1" s="85"/>
      <c r="J1" s="85"/>
      <c r="K1" s="85"/>
      <c r="L1" s="85"/>
      <c r="M1" s="85"/>
      <c r="N1" s="85"/>
      <c r="O1" s="85"/>
      <c r="P1" s="85"/>
      <c r="Q1" s="85"/>
      <c r="R1" s="85"/>
    </row>
    <row r="2" spans="2:18">
      <c r="B2" s="85" t="s">
        <v>5264</v>
      </c>
      <c r="C2" s="85"/>
      <c r="D2" s="85"/>
      <c r="E2" s="85"/>
      <c r="F2" s="85"/>
      <c r="G2" s="85"/>
      <c r="H2" s="85"/>
      <c r="I2" s="85"/>
      <c r="J2" s="85"/>
      <c r="K2" s="85"/>
      <c r="L2" s="85"/>
      <c r="M2" s="85"/>
      <c r="N2" s="85"/>
      <c r="O2" s="85"/>
      <c r="P2" s="85"/>
      <c r="Q2" s="85"/>
      <c r="R2" s="85"/>
    </row>
    <row r="3" spans="2:18">
      <c r="B3" s="85" t="s">
        <v>5265</v>
      </c>
      <c r="C3" s="85"/>
      <c r="D3" s="85"/>
      <c r="E3" s="85"/>
      <c r="F3" s="85"/>
      <c r="G3" s="85"/>
      <c r="H3" s="85"/>
      <c r="I3" s="85"/>
      <c r="J3" s="85"/>
      <c r="K3" s="85"/>
      <c r="L3" s="85"/>
      <c r="M3" s="85"/>
      <c r="N3" s="85"/>
      <c r="O3" s="85"/>
      <c r="P3" s="85"/>
      <c r="Q3" s="85"/>
      <c r="R3" s="85"/>
    </row>
    <row r="4" spans="2:18">
      <c r="B4" s="85" t="s">
        <v>5266</v>
      </c>
      <c r="C4" s="85"/>
      <c r="D4" s="85"/>
      <c r="E4" s="85"/>
      <c r="F4" s="85"/>
      <c r="G4" s="85"/>
      <c r="H4" s="85"/>
      <c r="I4" s="85"/>
      <c r="J4" s="85"/>
      <c r="K4" s="85"/>
      <c r="L4" s="85"/>
      <c r="M4" s="85"/>
      <c r="N4" s="85"/>
      <c r="O4" s="85"/>
      <c r="P4" s="85"/>
      <c r="Q4" s="85"/>
      <c r="R4" s="85"/>
    </row>
    <row r="5" spans="2:18">
      <c r="B5" s="139">
        <v>2014</v>
      </c>
      <c r="C5" s="85"/>
      <c r="D5" s="85"/>
      <c r="E5" s="85"/>
      <c r="F5" s="85"/>
      <c r="G5" s="85"/>
      <c r="H5" s="85"/>
      <c r="I5" s="85"/>
      <c r="J5" s="85"/>
      <c r="K5" s="85"/>
      <c r="L5" s="85"/>
      <c r="M5" s="85"/>
      <c r="N5" s="85"/>
      <c r="O5" s="85"/>
      <c r="P5" s="85"/>
      <c r="Q5" s="85"/>
      <c r="R5" s="85"/>
    </row>
    <row r="6" spans="2:18">
      <c r="B6" s="226" t="s">
        <v>131</v>
      </c>
      <c r="C6" s="226" t="s">
        <v>29</v>
      </c>
      <c r="D6" s="226" t="s">
        <v>131</v>
      </c>
      <c r="E6" s="226" t="s">
        <v>2690</v>
      </c>
      <c r="F6" s="226" t="s">
        <v>2692</v>
      </c>
      <c r="G6" s="226" t="s">
        <v>30</v>
      </c>
      <c r="H6" s="139"/>
      <c r="I6" s="139"/>
      <c r="J6" s="139"/>
      <c r="K6" s="139"/>
      <c r="L6" s="139"/>
      <c r="M6" s="139"/>
      <c r="N6" s="139"/>
      <c r="O6" s="139"/>
      <c r="P6" s="139"/>
      <c r="Q6" s="139"/>
      <c r="R6" s="139"/>
    </row>
    <row r="7" spans="2:18">
      <c r="B7" s="227" t="s">
        <v>5267</v>
      </c>
      <c r="C7" s="227" t="s">
        <v>12</v>
      </c>
      <c r="D7" s="227" t="s">
        <v>5268</v>
      </c>
      <c r="E7" s="227">
        <v>46</v>
      </c>
      <c r="F7" s="227">
        <v>98</v>
      </c>
      <c r="G7" s="228">
        <v>144</v>
      </c>
      <c r="H7" s="85"/>
      <c r="I7" s="85"/>
      <c r="J7" s="85"/>
      <c r="K7" s="85"/>
      <c r="L7" s="85"/>
      <c r="M7" s="85"/>
      <c r="N7" s="85"/>
      <c r="O7" s="85"/>
      <c r="P7" s="85"/>
      <c r="Q7" s="85"/>
      <c r="R7" s="85"/>
    </row>
    <row r="8" spans="2:18">
      <c r="B8" s="227" t="s">
        <v>5267</v>
      </c>
      <c r="C8" s="227" t="s">
        <v>12</v>
      </c>
      <c r="D8" s="227" t="s">
        <v>253</v>
      </c>
      <c r="E8" s="227">
        <v>29</v>
      </c>
      <c r="F8" s="227">
        <v>53</v>
      </c>
      <c r="G8" s="228">
        <v>82</v>
      </c>
      <c r="H8" s="85"/>
      <c r="I8" s="85"/>
      <c r="J8" s="85"/>
      <c r="K8" s="85"/>
      <c r="L8" s="85"/>
      <c r="M8" s="85"/>
      <c r="N8" s="85"/>
      <c r="O8" s="85"/>
      <c r="P8" s="85"/>
      <c r="Q8" s="85"/>
      <c r="R8" s="85"/>
    </row>
    <row r="9" spans="2:18">
      <c r="B9" s="227" t="s">
        <v>5267</v>
      </c>
      <c r="C9" s="227" t="s">
        <v>12</v>
      </c>
      <c r="D9" s="227" t="s">
        <v>5269</v>
      </c>
      <c r="E9" s="227">
        <v>0</v>
      </c>
      <c r="F9" s="227">
        <v>0</v>
      </c>
      <c r="G9" s="228">
        <v>0</v>
      </c>
      <c r="H9" s="85"/>
      <c r="I9" s="85"/>
      <c r="J9" s="85"/>
      <c r="K9" s="85"/>
      <c r="L9" s="85"/>
      <c r="M9" s="85"/>
      <c r="N9" s="85"/>
      <c r="O9" s="85"/>
      <c r="P9" s="85"/>
      <c r="Q9" s="85"/>
      <c r="R9" s="85"/>
    </row>
    <row r="10" spans="2:18">
      <c r="B10" s="227" t="s">
        <v>5270</v>
      </c>
      <c r="C10" s="227" t="s">
        <v>12</v>
      </c>
      <c r="D10" s="227" t="s">
        <v>253</v>
      </c>
      <c r="E10" s="227"/>
      <c r="F10" s="227">
        <v>1</v>
      </c>
      <c r="G10" s="228">
        <v>1</v>
      </c>
      <c r="H10" s="85"/>
      <c r="I10" s="85"/>
      <c r="J10" s="85"/>
      <c r="K10" s="85"/>
      <c r="L10" s="85"/>
      <c r="M10" s="85"/>
      <c r="N10" s="85"/>
      <c r="O10" s="85"/>
      <c r="P10" s="85"/>
      <c r="Q10" s="85"/>
      <c r="R10" s="85"/>
    </row>
    <row r="11" spans="2:18">
      <c r="B11" s="85"/>
      <c r="C11" s="85"/>
      <c r="D11" s="85"/>
      <c r="E11" s="85"/>
      <c r="F11" s="85"/>
      <c r="G11" s="85"/>
      <c r="H11" s="85"/>
      <c r="I11" s="85"/>
      <c r="J11" s="85"/>
      <c r="K11" s="85"/>
      <c r="L11" s="85"/>
      <c r="M11" s="85"/>
      <c r="N11" s="85"/>
      <c r="O11" s="85"/>
      <c r="P11" s="85"/>
      <c r="Q11" s="85"/>
      <c r="R11" s="85"/>
    </row>
    <row r="12" spans="2:18">
      <c r="B12" s="85" t="s">
        <v>5262</v>
      </c>
      <c r="C12" s="85" t="s">
        <v>5263</v>
      </c>
      <c r="D12" s="85"/>
      <c r="E12" s="85"/>
      <c r="F12" s="85"/>
      <c r="G12" s="85"/>
      <c r="H12" s="85"/>
      <c r="I12" s="85"/>
      <c r="J12" s="85"/>
      <c r="K12" s="85"/>
      <c r="L12" s="85"/>
      <c r="M12" s="85"/>
      <c r="N12" s="85"/>
      <c r="O12" s="85"/>
      <c r="P12" s="85"/>
      <c r="Q12" s="85"/>
      <c r="R12" s="85"/>
    </row>
    <row r="13" spans="2:18">
      <c r="B13" s="85" t="s">
        <v>5264</v>
      </c>
      <c r="C13" s="85"/>
      <c r="D13" s="85"/>
      <c r="E13" s="85"/>
      <c r="F13" s="85"/>
      <c r="G13" s="85"/>
      <c r="H13" s="85"/>
      <c r="I13" s="85"/>
      <c r="J13" s="85"/>
      <c r="K13" s="85"/>
      <c r="L13" s="85"/>
      <c r="M13" s="85"/>
      <c r="N13" s="85"/>
      <c r="O13" s="85"/>
      <c r="P13" s="85"/>
      <c r="Q13" s="85"/>
      <c r="R13" s="85"/>
    </row>
    <row r="14" spans="2:18">
      <c r="B14" s="85" t="s">
        <v>5265</v>
      </c>
      <c r="C14" s="85"/>
      <c r="D14" s="85"/>
      <c r="E14" s="85"/>
      <c r="F14" s="85"/>
      <c r="G14" s="85"/>
      <c r="H14" s="85"/>
      <c r="I14" s="85"/>
      <c r="J14" s="85"/>
      <c r="K14" s="85"/>
      <c r="L14" s="85"/>
      <c r="M14" s="85"/>
      <c r="N14" s="85"/>
      <c r="O14" s="85"/>
      <c r="P14" s="85"/>
      <c r="Q14" s="85"/>
      <c r="R14" s="85"/>
    </row>
    <row r="15" spans="2:18">
      <c r="B15" s="85" t="s">
        <v>5266</v>
      </c>
      <c r="C15" s="85"/>
      <c r="D15" s="85"/>
      <c r="E15" s="85"/>
      <c r="F15" s="85"/>
      <c r="G15" s="85"/>
      <c r="H15" s="85"/>
      <c r="I15" s="85"/>
      <c r="J15" s="85"/>
      <c r="K15" s="85"/>
      <c r="L15" s="85"/>
      <c r="M15" s="85"/>
      <c r="N15" s="85"/>
      <c r="O15" s="85"/>
      <c r="P15" s="85"/>
      <c r="Q15" s="85"/>
      <c r="R15" s="85"/>
    </row>
    <row r="16" spans="2:18">
      <c r="B16" s="139">
        <v>2013</v>
      </c>
      <c r="C16" s="85"/>
      <c r="D16" s="85"/>
      <c r="E16" s="85"/>
      <c r="F16" s="85"/>
      <c r="G16" s="85"/>
      <c r="H16" s="85"/>
      <c r="I16" s="85"/>
      <c r="J16" s="85"/>
      <c r="K16" s="85"/>
      <c r="L16" s="85"/>
      <c r="M16" s="85"/>
      <c r="N16" s="85"/>
      <c r="O16" s="85"/>
      <c r="P16" s="85"/>
      <c r="Q16" s="85"/>
      <c r="R16" s="85"/>
    </row>
    <row r="17" spans="2:18">
      <c r="B17" s="226" t="s">
        <v>131</v>
      </c>
      <c r="C17" s="226" t="s">
        <v>29</v>
      </c>
      <c r="D17" s="226" t="s">
        <v>131</v>
      </c>
      <c r="E17" s="226" t="s">
        <v>144</v>
      </c>
      <c r="F17" s="226" t="s">
        <v>145</v>
      </c>
      <c r="G17" s="226" t="s">
        <v>154</v>
      </c>
      <c r="H17" s="226" t="s">
        <v>210</v>
      </c>
      <c r="I17" s="226" t="s">
        <v>211</v>
      </c>
      <c r="J17" s="226" t="s">
        <v>212</v>
      </c>
      <c r="K17" s="226" t="s">
        <v>2657</v>
      </c>
      <c r="L17" s="226" t="s">
        <v>2658</v>
      </c>
      <c r="M17" s="226" t="s">
        <v>2659</v>
      </c>
      <c r="N17" s="226" t="s">
        <v>2660</v>
      </c>
      <c r="O17" s="226" t="s">
        <v>2661</v>
      </c>
      <c r="P17" s="226" t="s">
        <v>2662</v>
      </c>
      <c r="Q17" s="226" t="s">
        <v>30</v>
      </c>
      <c r="R17" s="139"/>
    </row>
    <row r="18" spans="2:18">
      <c r="B18" s="227" t="s">
        <v>5267</v>
      </c>
      <c r="C18" s="227" t="s">
        <v>12</v>
      </c>
      <c r="D18" s="227" t="s">
        <v>5268</v>
      </c>
      <c r="E18" s="227">
        <v>42</v>
      </c>
      <c r="F18" s="227">
        <v>331</v>
      </c>
      <c r="G18" s="227">
        <v>303</v>
      </c>
      <c r="H18" s="227">
        <v>110</v>
      </c>
      <c r="I18" s="227">
        <v>89</v>
      </c>
      <c r="J18" s="227">
        <v>9</v>
      </c>
      <c r="K18" s="227">
        <v>20</v>
      </c>
      <c r="L18" s="227">
        <v>34</v>
      </c>
      <c r="M18" s="227">
        <v>90</v>
      </c>
      <c r="N18" s="227">
        <v>184</v>
      </c>
      <c r="O18" s="227">
        <v>221</v>
      </c>
      <c r="P18" s="227">
        <v>77</v>
      </c>
      <c r="Q18" s="228">
        <v>1510</v>
      </c>
      <c r="R18" s="85"/>
    </row>
    <row r="19" spans="2:18">
      <c r="B19" s="227" t="s">
        <v>5267</v>
      </c>
      <c r="C19" s="227" t="s">
        <v>12</v>
      </c>
      <c r="D19" s="227" t="s">
        <v>253</v>
      </c>
      <c r="E19" s="227">
        <v>25</v>
      </c>
      <c r="F19" s="227">
        <v>142</v>
      </c>
      <c r="G19" s="227">
        <v>115</v>
      </c>
      <c r="H19" s="227">
        <v>88</v>
      </c>
      <c r="I19" s="227">
        <v>43</v>
      </c>
      <c r="J19" s="227">
        <v>8</v>
      </c>
      <c r="K19" s="227">
        <v>15</v>
      </c>
      <c r="L19" s="227">
        <v>20</v>
      </c>
      <c r="M19" s="227">
        <v>66</v>
      </c>
      <c r="N19" s="227">
        <v>141</v>
      </c>
      <c r="O19" s="227">
        <v>120</v>
      </c>
      <c r="P19" s="227">
        <v>41</v>
      </c>
      <c r="Q19" s="228">
        <v>824</v>
      </c>
      <c r="R19" s="85"/>
    </row>
    <row r="20" spans="2:18">
      <c r="B20" s="227" t="s">
        <v>5267</v>
      </c>
      <c r="C20" s="227" t="s">
        <v>12</v>
      </c>
      <c r="D20" s="227" t="s">
        <v>5269</v>
      </c>
      <c r="E20" s="227">
        <v>0</v>
      </c>
      <c r="F20" s="227">
        <v>0</v>
      </c>
      <c r="G20" s="227">
        <v>0</v>
      </c>
      <c r="H20" s="227">
        <v>0</v>
      </c>
      <c r="I20" s="227">
        <v>0</v>
      </c>
      <c r="J20" s="227">
        <v>0</v>
      </c>
      <c r="K20" s="227">
        <v>0</v>
      </c>
      <c r="L20" s="227">
        <v>0</v>
      </c>
      <c r="M20" s="227">
        <v>0</v>
      </c>
      <c r="N20" s="227">
        <v>0</v>
      </c>
      <c r="O20" s="227">
        <v>0</v>
      </c>
      <c r="P20" s="227">
        <v>0</v>
      </c>
      <c r="Q20" s="228">
        <v>0</v>
      </c>
      <c r="R20" s="85"/>
    </row>
    <row r="21" spans="2:18">
      <c r="B21" s="227" t="s">
        <v>5270</v>
      </c>
      <c r="C21" s="227" t="s">
        <v>12</v>
      </c>
      <c r="D21" s="227" t="s">
        <v>253</v>
      </c>
      <c r="E21" s="227"/>
      <c r="F21" s="227">
        <v>1</v>
      </c>
      <c r="G21" s="227">
        <v>1</v>
      </c>
      <c r="H21" s="227">
        <v>7</v>
      </c>
      <c r="I21" s="227">
        <v>5</v>
      </c>
      <c r="J21" s="227"/>
      <c r="K21" s="227"/>
      <c r="L21" s="227"/>
      <c r="M21" s="227">
        <v>5</v>
      </c>
      <c r="N21" s="227"/>
      <c r="O21" s="227">
        <v>1</v>
      </c>
      <c r="P21" s="227"/>
      <c r="Q21" s="228">
        <v>20</v>
      </c>
      <c r="R21" s="85"/>
    </row>
    <row r="22" spans="2:18">
      <c r="B22" s="85"/>
      <c r="C22" s="85"/>
      <c r="D22" s="85"/>
      <c r="E22" s="85"/>
      <c r="F22" s="85"/>
      <c r="G22" s="85"/>
      <c r="H22" s="85"/>
      <c r="I22" s="85"/>
      <c r="J22" s="85"/>
      <c r="K22" s="85"/>
      <c r="L22" s="85"/>
      <c r="M22" s="85"/>
      <c r="N22" s="85"/>
      <c r="O22" s="85"/>
      <c r="P22" s="85"/>
      <c r="Q22" s="229"/>
      <c r="R22" s="85"/>
    </row>
    <row r="23" spans="2:18">
      <c r="B23" s="85"/>
      <c r="C23" s="85"/>
      <c r="D23" s="85"/>
      <c r="E23" s="85"/>
      <c r="F23" s="85"/>
      <c r="G23" s="85"/>
      <c r="H23" s="85"/>
      <c r="I23" s="85"/>
      <c r="J23" s="85"/>
      <c r="K23" s="85"/>
      <c r="L23" s="85"/>
      <c r="M23" s="85"/>
      <c r="N23" s="85"/>
      <c r="O23" s="85"/>
      <c r="P23" s="85"/>
      <c r="Q23" s="85"/>
      <c r="R23" s="85"/>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E1:U42"/>
  <sheetViews>
    <sheetView topLeftCell="E1" workbookViewId="0">
      <selection activeCell="I24" sqref="I24"/>
    </sheetView>
  </sheetViews>
  <sheetFormatPr baseColWidth="10" defaultColWidth="11" defaultRowHeight="15" x14ac:dyDescent="0"/>
  <cols>
    <col min="4" max="4" width="22" customWidth="1"/>
    <col min="7" max="7" width="15.6640625" customWidth="1"/>
  </cols>
  <sheetData>
    <row r="1" spans="5:21">
      <c r="E1" s="85"/>
      <c r="F1" s="85"/>
      <c r="G1" s="85"/>
      <c r="H1" s="85"/>
      <c r="I1" s="85"/>
      <c r="J1" s="85"/>
      <c r="K1" s="85"/>
      <c r="L1" s="85"/>
      <c r="M1" s="85"/>
      <c r="N1" s="85"/>
      <c r="O1" s="85"/>
      <c r="P1" s="85"/>
      <c r="Q1" s="85"/>
      <c r="R1" s="85"/>
      <c r="S1" s="85"/>
      <c r="T1" s="85"/>
      <c r="U1" s="85"/>
    </row>
    <row r="2" spans="5:21">
      <c r="E2" s="85"/>
      <c r="F2" s="85"/>
      <c r="G2" s="85"/>
      <c r="H2" s="85"/>
      <c r="I2" s="85"/>
      <c r="J2" s="85"/>
      <c r="K2" s="85"/>
      <c r="L2" s="85"/>
      <c r="M2" s="85"/>
      <c r="N2" s="85"/>
      <c r="O2" s="85"/>
      <c r="P2" s="85"/>
      <c r="Q2" s="85"/>
      <c r="R2" s="85"/>
      <c r="S2" s="85"/>
      <c r="T2" s="85"/>
      <c r="U2" s="85"/>
    </row>
    <row r="3" spans="5:21">
      <c r="E3" s="230" t="s">
        <v>5271</v>
      </c>
      <c r="F3" s="422" t="s">
        <v>5272</v>
      </c>
      <c r="G3" s="419"/>
      <c r="H3" s="419"/>
      <c r="I3" s="419"/>
      <c r="J3" s="419"/>
      <c r="K3" s="419"/>
      <c r="L3" s="419"/>
      <c r="M3" s="85"/>
      <c r="N3" s="85"/>
      <c r="O3" s="85"/>
      <c r="P3" s="85"/>
      <c r="Q3" s="85"/>
      <c r="R3" s="85"/>
      <c r="S3" s="85"/>
      <c r="T3" s="85"/>
      <c r="U3" s="85"/>
    </row>
    <row r="4" spans="5:21">
      <c r="E4" s="230" t="s">
        <v>5273</v>
      </c>
      <c r="F4" s="85"/>
      <c r="G4" s="85"/>
      <c r="H4" s="85"/>
      <c r="I4" s="85"/>
      <c r="J4" s="85"/>
      <c r="K4" s="85"/>
      <c r="L4" s="85"/>
      <c r="M4" s="85"/>
      <c r="N4" s="85"/>
      <c r="O4" s="85"/>
      <c r="P4" s="85"/>
      <c r="Q4" s="85"/>
      <c r="R4" s="85"/>
      <c r="S4" s="85"/>
      <c r="T4" s="85"/>
      <c r="U4" s="85"/>
    </row>
    <row r="5" spans="5:21">
      <c r="E5" s="230" t="s">
        <v>131</v>
      </c>
      <c r="F5" s="85"/>
      <c r="G5" s="85"/>
      <c r="H5" s="85"/>
      <c r="I5" s="85"/>
      <c r="J5" s="85"/>
      <c r="K5" s="85"/>
      <c r="L5" s="85"/>
      <c r="M5" s="85"/>
      <c r="N5" s="85"/>
      <c r="O5" s="85"/>
      <c r="P5" s="85"/>
      <c r="Q5" s="85"/>
      <c r="R5" s="85"/>
      <c r="S5" s="85"/>
      <c r="T5" s="85"/>
      <c r="U5" s="85"/>
    </row>
    <row r="6" spans="5:21">
      <c r="E6" s="230" t="s">
        <v>4288</v>
      </c>
      <c r="F6" s="85"/>
      <c r="G6" s="85"/>
      <c r="H6" s="85"/>
      <c r="I6" s="85"/>
      <c r="J6" s="85"/>
      <c r="K6" s="85"/>
      <c r="L6" s="85"/>
      <c r="M6" s="85"/>
      <c r="N6" s="85"/>
      <c r="O6" s="85"/>
      <c r="P6" s="85"/>
      <c r="Q6" s="85"/>
      <c r="R6" s="85"/>
      <c r="S6" s="85"/>
      <c r="T6" s="85"/>
      <c r="U6" s="85"/>
    </row>
    <row r="7" spans="5:21">
      <c r="E7" s="230" t="s">
        <v>5261</v>
      </c>
      <c r="F7" s="85"/>
      <c r="G7" s="85"/>
      <c r="H7" s="85"/>
      <c r="I7" s="85"/>
      <c r="J7" s="85"/>
      <c r="K7" s="85"/>
      <c r="L7" s="85"/>
      <c r="M7" s="85"/>
      <c r="N7" s="85"/>
      <c r="O7" s="85"/>
      <c r="P7" s="85"/>
      <c r="Q7" s="85"/>
      <c r="R7" s="85"/>
      <c r="S7" s="85"/>
      <c r="T7" s="85"/>
      <c r="U7" s="85"/>
    </row>
    <row r="8" spans="5:21">
      <c r="E8" s="230" t="s">
        <v>148</v>
      </c>
      <c r="F8" s="85"/>
      <c r="G8" s="85"/>
      <c r="H8" s="85"/>
      <c r="I8" s="85"/>
      <c r="J8" s="85"/>
      <c r="K8" s="85"/>
      <c r="L8" s="85"/>
      <c r="M8" s="85"/>
      <c r="N8" s="85"/>
      <c r="O8" s="85"/>
      <c r="P8" s="85"/>
      <c r="Q8" s="85"/>
      <c r="R8" s="85"/>
      <c r="S8" s="85"/>
      <c r="T8" s="85"/>
      <c r="U8" s="85"/>
    </row>
    <row r="9" spans="5:21">
      <c r="E9" s="230" t="s">
        <v>5266</v>
      </c>
      <c r="F9" s="85"/>
      <c r="G9" s="85"/>
      <c r="H9" s="85"/>
      <c r="I9" s="85"/>
      <c r="J9" s="85"/>
      <c r="K9" s="85"/>
      <c r="L9" s="85"/>
      <c r="M9" s="85"/>
      <c r="N9" s="85"/>
      <c r="O9" s="85"/>
      <c r="P9" s="85"/>
      <c r="Q9" s="85"/>
      <c r="R9" s="85"/>
      <c r="S9" s="85"/>
      <c r="T9" s="85"/>
      <c r="U9" s="85"/>
    </row>
    <row r="10" spans="5:21">
      <c r="E10" s="231" t="s">
        <v>29</v>
      </c>
      <c r="F10" s="231" t="s">
        <v>28</v>
      </c>
      <c r="G10" s="231" t="s">
        <v>5274</v>
      </c>
      <c r="H10" s="231" t="s">
        <v>3412</v>
      </c>
      <c r="I10" s="231" t="s">
        <v>2690</v>
      </c>
      <c r="J10" s="231" t="s">
        <v>2692</v>
      </c>
      <c r="K10" s="85"/>
      <c r="L10" s="85"/>
      <c r="M10" s="85"/>
      <c r="N10" s="85"/>
      <c r="O10" s="85"/>
      <c r="P10" s="85"/>
      <c r="Q10" s="85"/>
      <c r="R10" s="85"/>
      <c r="S10" s="85"/>
      <c r="T10" s="85"/>
      <c r="U10" s="85"/>
    </row>
    <row r="11" spans="5:21">
      <c r="E11" s="230" t="s">
        <v>39</v>
      </c>
      <c r="F11" s="230" t="s">
        <v>5275</v>
      </c>
      <c r="G11" s="230" t="s">
        <v>3876</v>
      </c>
      <c r="H11" s="232">
        <v>200</v>
      </c>
      <c r="I11" s="230">
        <v>90</v>
      </c>
      <c r="J11" s="233">
        <v>110</v>
      </c>
      <c r="K11" s="85"/>
      <c r="L11" s="85"/>
      <c r="M11" s="85"/>
      <c r="N11" s="85"/>
      <c r="O11" s="85"/>
      <c r="P11" s="85"/>
      <c r="Q11" s="85"/>
      <c r="R11" s="85"/>
      <c r="S11" s="85"/>
      <c r="T11" s="85"/>
      <c r="U11" s="85"/>
    </row>
    <row r="12" spans="5:21">
      <c r="E12" s="230" t="s">
        <v>39</v>
      </c>
      <c r="F12" s="230" t="s">
        <v>5275</v>
      </c>
      <c r="G12" s="230" t="s">
        <v>149</v>
      </c>
      <c r="H12" s="232">
        <v>0</v>
      </c>
      <c r="I12" s="230">
        <v>0</v>
      </c>
      <c r="J12" s="233">
        <v>0</v>
      </c>
      <c r="K12" s="85"/>
      <c r="L12" s="85"/>
      <c r="M12" s="85"/>
      <c r="N12" s="85"/>
      <c r="O12" s="85"/>
      <c r="P12" s="85"/>
      <c r="Q12" s="85"/>
      <c r="R12" s="85"/>
      <c r="S12" s="85"/>
      <c r="T12" s="85"/>
      <c r="U12" s="85"/>
    </row>
    <row r="13" spans="5:21">
      <c r="E13" s="230" t="s">
        <v>39</v>
      </c>
      <c r="F13" s="230" t="s">
        <v>5275</v>
      </c>
      <c r="G13" s="230" t="s">
        <v>3878</v>
      </c>
      <c r="H13" s="232">
        <v>86</v>
      </c>
      <c r="I13" s="230">
        <v>34</v>
      </c>
      <c r="J13" s="233">
        <v>52</v>
      </c>
      <c r="K13" s="85"/>
      <c r="L13" s="85"/>
      <c r="M13" s="85"/>
      <c r="N13" s="85"/>
      <c r="O13" s="85"/>
      <c r="P13" s="85"/>
      <c r="Q13" s="85"/>
      <c r="R13" s="85"/>
      <c r="S13" s="85"/>
      <c r="T13" s="85"/>
      <c r="U13" s="85"/>
    </row>
    <row r="14" spans="5:21">
      <c r="E14" s="230" t="s">
        <v>39</v>
      </c>
      <c r="F14" s="230" t="s">
        <v>5275</v>
      </c>
      <c r="G14" s="230" t="s">
        <v>5276</v>
      </c>
      <c r="H14" s="232">
        <v>90</v>
      </c>
      <c r="I14" s="230">
        <v>34</v>
      </c>
      <c r="J14" s="233">
        <v>56</v>
      </c>
      <c r="K14" s="85"/>
      <c r="L14" s="85"/>
      <c r="M14" s="85"/>
      <c r="N14" s="85"/>
      <c r="O14" s="85"/>
      <c r="P14" s="85"/>
      <c r="Q14" s="85"/>
      <c r="R14" s="85"/>
      <c r="S14" s="85"/>
      <c r="T14" s="85"/>
      <c r="U14" s="85"/>
    </row>
    <row r="15" spans="5:21">
      <c r="E15" s="85"/>
      <c r="F15" s="85"/>
      <c r="G15" s="85"/>
      <c r="H15" s="85"/>
      <c r="I15" s="85"/>
      <c r="J15" s="85"/>
      <c r="K15" s="85"/>
      <c r="L15" s="85"/>
      <c r="M15" s="85"/>
      <c r="N15" s="85"/>
      <c r="O15" s="85"/>
      <c r="P15" s="85"/>
      <c r="Q15" s="85"/>
      <c r="R15" s="85"/>
      <c r="S15" s="85"/>
      <c r="T15" s="85"/>
      <c r="U15" s="85"/>
    </row>
    <row r="16" spans="5:21">
      <c r="E16" s="230" t="s">
        <v>5277</v>
      </c>
      <c r="F16" s="422" t="s">
        <v>5278</v>
      </c>
      <c r="G16" s="419"/>
      <c r="H16" s="419"/>
      <c r="I16" s="419"/>
      <c r="J16" s="419"/>
      <c r="K16" s="419"/>
      <c r="L16" s="419"/>
      <c r="M16" s="85"/>
      <c r="N16" s="85"/>
      <c r="O16" s="85"/>
      <c r="P16" s="85"/>
      <c r="Q16" s="85"/>
      <c r="R16" s="85"/>
      <c r="S16" s="85"/>
      <c r="T16" s="85"/>
      <c r="U16" s="85"/>
    </row>
    <row r="17" spans="5:21">
      <c r="E17" s="230" t="s">
        <v>5273</v>
      </c>
      <c r="F17" s="85"/>
      <c r="G17" s="85"/>
      <c r="H17" s="85"/>
      <c r="I17" s="85"/>
      <c r="J17" s="85"/>
      <c r="K17" s="85"/>
      <c r="L17" s="85"/>
      <c r="M17" s="85"/>
      <c r="N17" s="85"/>
      <c r="O17" s="85"/>
      <c r="P17" s="85"/>
      <c r="Q17" s="85"/>
      <c r="R17" s="85"/>
      <c r="S17" s="85"/>
      <c r="T17" s="85"/>
      <c r="U17" s="85"/>
    </row>
    <row r="18" spans="5:21">
      <c r="E18" s="230" t="s">
        <v>131</v>
      </c>
      <c r="F18" s="85"/>
      <c r="G18" s="85"/>
      <c r="H18" s="85"/>
      <c r="I18" s="85"/>
      <c r="J18" s="85"/>
      <c r="K18" s="85"/>
      <c r="L18" s="85"/>
      <c r="M18" s="85"/>
      <c r="N18" s="85"/>
      <c r="O18" s="85"/>
      <c r="P18" s="85"/>
      <c r="Q18" s="85"/>
      <c r="R18" s="85"/>
      <c r="S18" s="85"/>
      <c r="T18" s="85"/>
      <c r="U18" s="85"/>
    </row>
    <row r="19" spans="5:21">
      <c r="E19" s="230" t="s">
        <v>4288</v>
      </c>
      <c r="F19" s="85"/>
      <c r="G19" s="85"/>
      <c r="H19" s="85"/>
      <c r="I19" s="85"/>
      <c r="J19" s="85"/>
      <c r="K19" s="85"/>
      <c r="L19" s="85"/>
      <c r="M19" s="85"/>
      <c r="N19" s="85"/>
      <c r="O19" s="85"/>
      <c r="P19" s="85"/>
      <c r="Q19" s="85"/>
      <c r="R19" s="85"/>
      <c r="S19" s="85"/>
      <c r="T19" s="85"/>
      <c r="U19" s="85"/>
    </row>
    <row r="20" spans="5:21">
      <c r="E20" s="230" t="s">
        <v>4289</v>
      </c>
      <c r="F20" s="85"/>
      <c r="G20" s="85"/>
      <c r="H20" s="85"/>
      <c r="I20" s="85"/>
      <c r="J20" s="85"/>
      <c r="K20" s="85"/>
      <c r="L20" s="85"/>
      <c r="M20" s="85"/>
      <c r="N20" s="85"/>
      <c r="O20" s="85"/>
      <c r="P20" s="85"/>
      <c r="Q20" s="85"/>
      <c r="R20" s="85"/>
      <c r="S20" s="85"/>
      <c r="T20" s="85"/>
      <c r="U20" s="85"/>
    </row>
    <row r="21" spans="5:21">
      <c r="E21" s="230" t="s">
        <v>148</v>
      </c>
      <c r="F21" s="85"/>
      <c r="G21" s="85"/>
      <c r="H21" s="85"/>
      <c r="I21" s="85"/>
      <c r="J21" s="85"/>
      <c r="K21" s="85"/>
      <c r="L21" s="85"/>
      <c r="M21" s="85"/>
      <c r="N21" s="85"/>
      <c r="O21" s="85"/>
      <c r="P21" s="85"/>
      <c r="Q21" s="85"/>
      <c r="R21" s="85"/>
      <c r="S21" s="85"/>
      <c r="T21" s="85"/>
      <c r="U21" s="85"/>
    </row>
    <row r="22" spans="5:21">
      <c r="E22" s="230" t="s">
        <v>5266</v>
      </c>
      <c r="F22" s="85"/>
      <c r="G22" s="85"/>
      <c r="H22" s="85"/>
      <c r="I22" s="85"/>
      <c r="J22" s="85"/>
      <c r="K22" s="85"/>
      <c r="L22" s="85"/>
      <c r="M22" s="85"/>
      <c r="N22" s="85"/>
      <c r="O22" s="85"/>
      <c r="P22" s="85"/>
      <c r="Q22" s="85"/>
      <c r="R22" s="85"/>
      <c r="S22" s="85"/>
      <c r="T22" s="85"/>
      <c r="U22" s="85"/>
    </row>
    <row r="23" spans="5:21">
      <c r="E23" s="231" t="s">
        <v>4268</v>
      </c>
      <c r="F23" s="231" t="s">
        <v>28</v>
      </c>
      <c r="G23" s="231" t="s">
        <v>29</v>
      </c>
      <c r="H23" s="231" t="s">
        <v>5274</v>
      </c>
      <c r="I23" s="231" t="s">
        <v>3412</v>
      </c>
      <c r="J23" s="231" t="s">
        <v>144</v>
      </c>
      <c r="K23" s="231" t="s">
        <v>145</v>
      </c>
      <c r="L23" s="231" t="s">
        <v>154</v>
      </c>
      <c r="M23" s="231" t="s">
        <v>210</v>
      </c>
      <c r="N23" s="231" t="s">
        <v>211</v>
      </c>
      <c r="O23" s="231" t="s">
        <v>212</v>
      </c>
      <c r="P23" s="231" t="s">
        <v>2657</v>
      </c>
      <c r="Q23" s="231" t="s">
        <v>2658</v>
      </c>
      <c r="R23" s="231" t="s">
        <v>2659</v>
      </c>
      <c r="S23" s="231" t="s">
        <v>2660</v>
      </c>
      <c r="T23" s="231" t="s">
        <v>2661</v>
      </c>
      <c r="U23" s="231" t="s">
        <v>2662</v>
      </c>
    </row>
    <row r="24" spans="5:21">
      <c r="E24" s="230" t="s">
        <v>39</v>
      </c>
      <c r="F24" s="230" t="s">
        <v>5275</v>
      </c>
      <c r="G24" s="230" t="s">
        <v>39</v>
      </c>
      <c r="H24" s="230" t="s">
        <v>3876</v>
      </c>
      <c r="I24" s="232">
        <v>1574</v>
      </c>
      <c r="J24" s="233">
        <v>290</v>
      </c>
      <c r="K24" s="233">
        <v>114</v>
      </c>
      <c r="L24" s="233">
        <v>42</v>
      </c>
      <c r="M24" s="233">
        <v>90</v>
      </c>
      <c r="N24" s="233">
        <v>6</v>
      </c>
      <c r="O24" s="233">
        <v>286</v>
      </c>
      <c r="P24" s="233">
        <v>426</v>
      </c>
      <c r="Q24" s="233">
        <v>62</v>
      </c>
      <c r="R24" s="233">
        <v>36</v>
      </c>
      <c r="S24" s="233">
        <v>130</v>
      </c>
      <c r="T24" s="233">
        <v>14</v>
      </c>
      <c r="U24" s="233">
        <v>78</v>
      </c>
    </row>
    <row r="25" spans="5:21">
      <c r="E25" s="230" t="s">
        <v>39</v>
      </c>
      <c r="F25" s="230" t="s">
        <v>5275</v>
      </c>
      <c r="G25" s="230" t="s">
        <v>39</v>
      </c>
      <c r="H25" s="230" t="s">
        <v>149</v>
      </c>
      <c r="I25" s="232">
        <v>0</v>
      </c>
      <c r="J25" s="233">
        <v>0</v>
      </c>
      <c r="K25" s="233">
        <v>0</v>
      </c>
      <c r="L25" s="233">
        <v>0</v>
      </c>
      <c r="M25" s="233">
        <v>0</v>
      </c>
      <c r="N25" s="233">
        <v>0</v>
      </c>
      <c r="O25" s="233">
        <v>0</v>
      </c>
      <c r="P25" s="233">
        <v>0</v>
      </c>
      <c r="Q25" s="233">
        <v>0</v>
      </c>
      <c r="R25" s="233">
        <v>0</v>
      </c>
      <c r="S25" s="233">
        <v>0</v>
      </c>
      <c r="T25" s="233">
        <v>0</v>
      </c>
      <c r="U25" s="233">
        <v>0</v>
      </c>
    </row>
    <row r="26" spans="5:21">
      <c r="E26" s="230" t="s">
        <v>39</v>
      </c>
      <c r="F26" s="230" t="s">
        <v>5275</v>
      </c>
      <c r="G26" s="230" t="s">
        <v>39</v>
      </c>
      <c r="H26" s="230" t="s">
        <v>3878</v>
      </c>
      <c r="I26" s="232">
        <v>588</v>
      </c>
      <c r="J26" s="233">
        <v>152</v>
      </c>
      <c r="K26" s="233">
        <v>44</v>
      </c>
      <c r="L26" s="233">
        <v>4</v>
      </c>
      <c r="M26" s="233">
        <v>32</v>
      </c>
      <c r="N26" s="233">
        <v>2</v>
      </c>
      <c r="O26" s="233">
        <v>126</v>
      </c>
      <c r="P26" s="233">
        <v>168</v>
      </c>
      <c r="Q26" s="233">
        <v>28</v>
      </c>
      <c r="R26" s="233">
        <v>10</v>
      </c>
      <c r="S26" s="233">
        <v>12</v>
      </c>
      <c r="T26" s="233">
        <v>2</v>
      </c>
      <c r="U26" s="233">
        <v>8</v>
      </c>
    </row>
    <row r="27" spans="5:21">
      <c r="E27" s="230" t="s">
        <v>39</v>
      </c>
      <c r="F27" s="230" t="s">
        <v>5275</v>
      </c>
      <c r="G27" s="230" t="s">
        <v>39</v>
      </c>
      <c r="H27" s="230" t="s">
        <v>5276</v>
      </c>
      <c r="I27" s="232">
        <v>644</v>
      </c>
      <c r="J27" s="233">
        <v>160</v>
      </c>
      <c r="K27" s="233">
        <v>44</v>
      </c>
      <c r="L27" s="233">
        <v>12</v>
      </c>
      <c r="M27" s="233">
        <v>32</v>
      </c>
      <c r="N27" s="233">
        <v>2</v>
      </c>
      <c r="O27" s="233">
        <v>128</v>
      </c>
      <c r="P27" s="233">
        <v>180</v>
      </c>
      <c r="Q27" s="233">
        <v>28</v>
      </c>
      <c r="R27" s="233">
        <v>10</v>
      </c>
      <c r="S27" s="233">
        <v>34</v>
      </c>
      <c r="T27" s="233">
        <v>2</v>
      </c>
      <c r="U27" s="233">
        <v>12</v>
      </c>
    </row>
    <row r="28" spans="5:21">
      <c r="E28" s="85"/>
      <c r="F28" s="85"/>
      <c r="G28" s="85"/>
      <c r="H28" s="85"/>
      <c r="I28" s="85"/>
      <c r="J28" s="85"/>
      <c r="K28" s="85"/>
      <c r="L28" s="85"/>
      <c r="M28" s="85"/>
      <c r="N28" s="85"/>
      <c r="O28" s="85"/>
      <c r="P28" s="85"/>
      <c r="Q28" s="85"/>
      <c r="R28" s="85"/>
      <c r="S28" s="85"/>
      <c r="T28" s="85"/>
      <c r="U28" s="85"/>
    </row>
    <row r="29" spans="5:21">
      <c r="E29" s="85"/>
      <c r="F29" s="85"/>
      <c r="G29" s="85"/>
      <c r="H29" s="85"/>
      <c r="I29" s="85"/>
      <c r="J29" s="85"/>
      <c r="K29" s="85"/>
      <c r="L29" s="85"/>
      <c r="M29" s="85"/>
      <c r="N29" s="85"/>
      <c r="O29" s="85"/>
      <c r="P29" s="85"/>
      <c r="Q29" s="85"/>
      <c r="R29" s="85"/>
      <c r="S29" s="85"/>
      <c r="T29" s="85"/>
      <c r="U29" s="85"/>
    </row>
    <row r="30" spans="5:21">
      <c r="E30" s="230" t="s">
        <v>5277</v>
      </c>
      <c r="F30" s="422" t="s">
        <v>5278</v>
      </c>
      <c r="G30" s="419"/>
      <c r="H30" s="419"/>
      <c r="I30" s="419"/>
      <c r="J30" s="419"/>
      <c r="K30" s="419"/>
      <c r="L30" s="419"/>
      <c r="M30" s="85"/>
      <c r="N30" s="85"/>
      <c r="O30" s="85"/>
      <c r="P30" s="85"/>
      <c r="Q30" s="85"/>
      <c r="R30" s="85"/>
      <c r="S30" s="85"/>
      <c r="T30" s="85"/>
      <c r="U30" s="85"/>
    </row>
    <row r="31" spans="5:21">
      <c r="E31" s="230" t="s">
        <v>5273</v>
      </c>
      <c r="F31" s="85"/>
      <c r="G31" s="85"/>
      <c r="H31" s="85"/>
      <c r="I31" s="85"/>
      <c r="J31" s="85"/>
      <c r="K31" s="85"/>
      <c r="L31" s="85"/>
      <c r="M31" s="85"/>
      <c r="N31" s="85"/>
      <c r="O31" s="85"/>
      <c r="P31" s="85"/>
      <c r="Q31" s="85"/>
      <c r="R31" s="85"/>
      <c r="S31" s="85"/>
      <c r="T31" s="85"/>
      <c r="U31" s="85"/>
    </row>
    <row r="32" spans="5:21">
      <c r="E32" s="230" t="s">
        <v>131</v>
      </c>
      <c r="F32" s="85"/>
      <c r="G32" s="85"/>
      <c r="H32" s="85"/>
      <c r="I32" s="85"/>
      <c r="J32" s="85"/>
      <c r="K32" s="85"/>
      <c r="L32" s="85"/>
      <c r="M32" s="85"/>
      <c r="N32" s="85"/>
      <c r="O32" s="85"/>
      <c r="P32" s="85"/>
      <c r="Q32" s="85"/>
      <c r="R32" s="85"/>
      <c r="S32" s="85"/>
      <c r="T32" s="85"/>
      <c r="U32" s="85"/>
    </row>
    <row r="33" spans="5:21">
      <c r="E33" s="230" t="s">
        <v>4288</v>
      </c>
      <c r="F33" s="85"/>
      <c r="G33" s="85"/>
      <c r="H33" s="85"/>
      <c r="I33" s="85"/>
      <c r="J33" s="85"/>
      <c r="K33" s="85"/>
      <c r="L33" s="85"/>
      <c r="M33" s="85"/>
      <c r="N33" s="85"/>
      <c r="O33" s="85"/>
      <c r="P33" s="85"/>
      <c r="Q33" s="85"/>
      <c r="R33" s="85"/>
      <c r="S33" s="85"/>
      <c r="T33" s="85"/>
      <c r="U33" s="85"/>
    </row>
    <row r="34" spans="5:21">
      <c r="E34" s="230" t="s">
        <v>5279</v>
      </c>
      <c r="F34" s="85"/>
      <c r="G34" s="85"/>
      <c r="H34" s="85"/>
      <c r="I34" s="85"/>
      <c r="J34" s="85"/>
      <c r="K34" s="85"/>
      <c r="L34" s="85"/>
      <c r="M34" s="85"/>
      <c r="N34" s="85"/>
      <c r="O34" s="85"/>
      <c r="P34" s="85"/>
      <c r="Q34" s="85"/>
      <c r="R34" s="85"/>
      <c r="S34" s="85"/>
      <c r="T34" s="85"/>
      <c r="U34" s="85"/>
    </row>
    <row r="35" spans="5:21">
      <c r="E35" s="230" t="s">
        <v>148</v>
      </c>
      <c r="F35" s="85"/>
      <c r="G35" s="85"/>
      <c r="H35" s="85"/>
      <c r="I35" s="85"/>
      <c r="J35" s="85"/>
      <c r="K35" s="85"/>
      <c r="L35" s="85"/>
      <c r="M35" s="85"/>
      <c r="N35" s="85"/>
      <c r="O35" s="85"/>
      <c r="P35" s="85"/>
      <c r="Q35" s="85"/>
      <c r="R35" s="85"/>
      <c r="S35" s="85"/>
      <c r="T35" s="85"/>
      <c r="U35" s="85"/>
    </row>
    <row r="36" spans="5:21">
      <c r="E36" s="230" t="s">
        <v>5266</v>
      </c>
      <c r="F36" s="85"/>
      <c r="G36" s="85"/>
      <c r="H36" s="85"/>
      <c r="I36" s="85"/>
      <c r="J36" s="85"/>
      <c r="K36" s="85"/>
      <c r="L36" s="85"/>
      <c r="M36" s="85"/>
      <c r="N36" s="85"/>
      <c r="O36" s="85"/>
      <c r="P36" s="85"/>
      <c r="Q36" s="85"/>
      <c r="R36" s="85"/>
      <c r="S36" s="85"/>
      <c r="T36" s="85"/>
      <c r="U36" s="85"/>
    </row>
    <row r="37" spans="5:21">
      <c r="E37" s="231" t="s">
        <v>4268</v>
      </c>
      <c r="F37" s="231" t="s">
        <v>28</v>
      </c>
      <c r="G37" s="231" t="s">
        <v>29</v>
      </c>
      <c r="H37" s="231" t="s">
        <v>5274</v>
      </c>
      <c r="I37" s="231" t="s">
        <v>3412</v>
      </c>
      <c r="J37" s="231" t="s">
        <v>132</v>
      </c>
      <c r="K37" s="231" t="s">
        <v>133</v>
      </c>
      <c r="L37" s="231" t="s">
        <v>134</v>
      </c>
      <c r="M37" s="231" t="s">
        <v>135</v>
      </c>
      <c r="N37" s="231" t="s">
        <v>136</v>
      </c>
      <c r="O37" s="231" t="s">
        <v>137</v>
      </c>
      <c r="P37" s="231" t="s">
        <v>138</v>
      </c>
      <c r="Q37" s="231" t="s">
        <v>139</v>
      </c>
      <c r="R37" s="231" t="s">
        <v>140</v>
      </c>
      <c r="S37" s="231" t="s">
        <v>141</v>
      </c>
      <c r="T37" s="231" t="s">
        <v>142</v>
      </c>
      <c r="U37" s="231" t="s">
        <v>143</v>
      </c>
    </row>
    <row r="38" spans="5:21">
      <c r="E38" s="230" t="s">
        <v>39</v>
      </c>
      <c r="F38" s="230" t="s">
        <v>5275</v>
      </c>
      <c r="G38" s="230" t="s">
        <v>39</v>
      </c>
      <c r="H38" s="230" t="s">
        <v>3876</v>
      </c>
      <c r="I38" s="232">
        <v>2512</v>
      </c>
      <c r="J38" s="233">
        <v>168</v>
      </c>
      <c r="K38" s="233">
        <v>196</v>
      </c>
      <c r="L38" s="233">
        <v>340</v>
      </c>
      <c r="M38" s="233">
        <v>48</v>
      </c>
      <c r="N38" s="233">
        <v>16</v>
      </c>
      <c r="O38" s="233">
        <v>552</v>
      </c>
      <c r="P38" s="233">
        <v>574</v>
      </c>
      <c r="Q38" s="233">
        <v>228</v>
      </c>
      <c r="R38" s="233">
        <v>86</v>
      </c>
      <c r="S38" s="233">
        <v>86</v>
      </c>
      <c r="T38" s="233">
        <v>172</v>
      </c>
      <c r="U38" s="233">
        <v>46</v>
      </c>
    </row>
    <row r="39" spans="5:21">
      <c r="E39" s="230" t="s">
        <v>39</v>
      </c>
      <c r="F39" s="230" t="s">
        <v>5275</v>
      </c>
      <c r="G39" s="230" t="s">
        <v>39</v>
      </c>
      <c r="H39" s="230" t="s">
        <v>149</v>
      </c>
      <c r="I39" s="232">
        <v>0</v>
      </c>
      <c r="J39" s="233">
        <v>0</v>
      </c>
      <c r="K39" s="233">
        <v>0</v>
      </c>
      <c r="L39" s="233">
        <v>0</v>
      </c>
      <c r="M39" s="233">
        <v>0</v>
      </c>
      <c r="N39" s="233">
        <v>0</v>
      </c>
      <c r="O39" s="233">
        <v>0</v>
      </c>
      <c r="P39" s="233">
        <v>0</v>
      </c>
      <c r="Q39" s="233">
        <v>0</v>
      </c>
      <c r="R39" s="233">
        <v>0</v>
      </c>
      <c r="S39" s="233">
        <v>0</v>
      </c>
      <c r="T39" s="233">
        <v>0</v>
      </c>
      <c r="U39" s="233">
        <v>0</v>
      </c>
    </row>
    <row r="40" spans="5:21">
      <c r="E40" s="230" t="s">
        <v>39</v>
      </c>
      <c r="F40" s="230" t="s">
        <v>5275</v>
      </c>
      <c r="G40" s="230" t="s">
        <v>39</v>
      </c>
      <c r="H40" s="230" t="s">
        <v>3878</v>
      </c>
      <c r="I40" s="232">
        <v>1024</v>
      </c>
      <c r="J40" s="233">
        <v>36</v>
      </c>
      <c r="K40" s="233">
        <v>88</v>
      </c>
      <c r="L40" s="233">
        <v>152</v>
      </c>
      <c r="M40" s="233">
        <v>4</v>
      </c>
      <c r="N40" s="233">
        <v>8</v>
      </c>
      <c r="O40" s="233">
        <v>266</v>
      </c>
      <c r="P40" s="233">
        <v>242</v>
      </c>
      <c r="Q40" s="233">
        <v>88</v>
      </c>
      <c r="R40" s="233">
        <v>26</v>
      </c>
      <c r="S40" s="233">
        <v>38</v>
      </c>
      <c r="T40" s="233">
        <v>58</v>
      </c>
      <c r="U40" s="233">
        <v>18</v>
      </c>
    </row>
    <row r="41" spans="5:21">
      <c r="E41" s="230" t="s">
        <v>39</v>
      </c>
      <c r="F41" s="230" t="s">
        <v>5275</v>
      </c>
      <c r="G41" s="230" t="s">
        <v>39</v>
      </c>
      <c r="H41" s="230" t="s">
        <v>5276</v>
      </c>
      <c r="I41" s="232">
        <v>1056</v>
      </c>
      <c r="J41" s="233">
        <v>36</v>
      </c>
      <c r="K41" s="233">
        <v>98</v>
      </c>
      <c r="L41" s="233">
        <v>152</v>
      </c>
      <c r="M41" s="233">
        <v>6</v>
      </c>
      <c r="N41" s="233">
        <v>8</v>
      </c>
      <c r="O41" s="233">
        <v>276</v>
      </c>
      <c r="P41" s="233">
        <v>242</v>
      </c>
      <c r="Q41" s="233">
        <v>88</v>
      </c>
      <c r="R41" s="233">
        <v>26</v>
      </c>
      <c r="S41" s="233">
        <v>42</v>
      </c>
      <c r="T41" s="233">
        <v>64</v>
      </c>
      <c r="U41" s="233">
        <v>18</v>
      </c>
    </row>
    <row r="42" spans="5:21">
      <c r="E42" s="85"/>
      <c r="F42" s="85"/>
      <c r="G42" s="85"/>
      <c r="H42" s="85"/>
      <c r="I42" s="85"/>
      <c r="J42" s="85"/>
      <c r="K42" s="85"/>
      <c r="L42" s="85"/>
      <c r="M42" s="85"/>
      <c r="N42" s="85"/>
      <c r="O42" s="85"/>
      <c r="P42" s="85"/>
      <c r="Q42" s="85"/>
      <c r="R42" s="85"/>
      <c r="S42" s="85"/>
      <c r="T42" s="85"/>
      <c r="U42" s="85"/>
    </row>
  </sheetData>
  <mergeCells count="3">
    <mergeCell ref="F3:L3"/>
    <mergeCell ref="F16:L16"/>
    <mergeCell ref="F30:L30"/>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sheetPr>
  <dimension ref="A1:M14"/>
  <sheetViews>
    <sheetView workbookViewId="0">
      <selection activeCell="A14" sqref="A14"/>
    </sheetView>
  </sheetViews>
  <sheetFormatPr baseColWidth="10" defaultColWidth="11" defaultRowHeight="15" x14ac:dyDescent="0"/>
  <sheetData>
    <row r="1" spans="1:13">
      <c r="A1" s="147" t="s">
        <v>2016</v>
      </c>
      <c r="B1" s="148" t="s">
        <v>2017</v>
      </c>
      <c r="C1" s="85"/>
      <c r="D1" s="85"/>
      <c r="E1" s="85"/>
      <c r="F1" s="85"/>
      <c r="G1" s="85"/>
      <c r="H1" s="85"/>
      <c r="I1" s="85"/>
      <c r="J1" s="85"/>
      <c r="K1" s="85"/>
      <c r="L1" s="85"/>
      <c r="M1" s="85"/>
    </row>
    <row r="2" spans="1:13" ht="28">
      <c r="A2" s="147" t="s">
        <v>2018</v>
      </c>
      <c r="B2" s="148" t="s">
        <v>2019</v>
      </c>
      <c r="C2" s="85"/>
      <c r="D2" s="85"/>
      <c r="E2" s="85"/>
      <c r="F2" s="85"/>
      <c r="G2" s="85"/>
      <c r="H2" s="85"/>
      <c r="I2" s="85"/>
      <c r="J2" s="85"/>
      <c r="K2" s="85"/>
      <c r="L2" s="85"/>
      <c r="M2" s="85"/>
    </row>
    <row r="3" spans="1:13" ht="42">
      <c r="A3" s="147" t="s">
        <v>2020</v>
      </c>
      <c r="B3" s="148" t="s">
        <v>2021</v>
      </c>
      <c r="C3" s="85"/>
      <c r="D3" s="85"/>
      <c r="E3" s="85"/>
      <c r="F3" s="85"/>
      <c r="G3" s="85"/>
      <c r="H3" s="85"/>
      <c r="I3" s="85"/>
      <c r="J3" s="85"/>
      <c r="K3" s="85"/>
      <c r="L3" s="85"/>
      <c r="M3" s="85"/>
    </row>
    <row r="4" spans="1:13">
      <c r="A4" s="49"/>
      <c r="B4" s="49"/>
      <c r="C4" s="85"/>
      <c r="D4" s="85"/>
      <c r="E4" s="85"/>
      <c r="F4" s="85"/>
      <c r="G4" s="85"/>
      <c r="H4" s="85"/>
      <c r="I4" s="85"/>
      <c r="J4" s="85"/>
      <c r="K4" s="85"/>
      <c r="L4" s="85"/>
      <c r="M4" s="85"/>
    </row>
    <row r="5" spans="1:13">
      <c r="A5" s="423" t="s">
        <v>2022</v>
      </c>
      <c r="B5" s="423"/>
      <c r="C5" s="85"/>
      <c r="D5" s="85"/>
      <c r="E5" s="85"/>
      <c r="F5" s="85"/>
      <c r="G5" s="85"/>
      <c r="H5" s="85"/>
      <c r="I5" s="85"/>
      <c r="J5" s="85"/>
      <c r="K5" s="85"/>
      <c r="L5" s="85"/>
      <c r="M5" s="85"/>
    </row>
    <row r="6" spans="1:13">
      <c r="A6" s="49"/>
      <c r="B6" s="49"/>
      <c r="C6" s="85"/>
      <c r="D6" s="85"/>
      <c r="E6" s="85"/>
      <c r="F6" s="85"/>
      <c r="G6" s="85"/>
      <c r="H6" s="85"/>
      <c r="I6" s="85"/>
      <c r="J6" s="85"/>
      <c r="K6" s="85"/>
      <c r="L6" s="85"/>
      <c r="M6" s="85"/>
    </row>
    <row r="7" spans="1:13">
      <c r="A7" s="149" t="s">
        <v>2023</v>
      </c>
      <c r="B7" s="85"/>
      <c r="C7" s="85"/>
      <c r="D7" s="85"/>
      <c r="E7" s="85"/>
      <c r="F7" s="85"/>
      <c r="G7" s="85"/>
      <c r="H7" s="85"/>
      <c r="I7" s="85"/>
      <c r="J7" s="85"/>
      <c r="K7" s="85"/>
      <c r="L7" s="85"/>
      <c r="M7" s="85"/>
    </row>
    <row r="8" spans="1:13" ht="15" customHeight="1">
      <c r="A8" s="150"/>
      <c r="B8" s="424">
        <v>2013</v>
      </c>
      <c r="C8" s="425"/>
      <c r="D8" s="425"/>
      <c r="E8" s="425"/>
      <c r="F8" s="425"/>
      <c r="G8" s="425"/>
      <c r="H8" s="425"/>
      <c r="I8" s="425"/>
      <c r="J8" s="426"/>
      <c r="K8" s="424">
        <v>2014</v>
      </c>
      <c r="L8" s="425"/>
      <c r="M8" s="426"/>
    </row>
    <row r="9" spans="1:13">
      <c r="A9" s="150"/>
      <c r="B9" s="151" t="s">
        <v>2024</v>
      </c>
      <c r="C9" s="151" t="s">
        <v>2025</v>
      </c>
      <c r="D9" s="151" t="s">
        <v>2026</v>
      </c>
      <c r="E9" s="151" t="s">
        <v>2027</v>
      </c>
      <c r="F9" s="151" t="s">
        <v>2028</v>
      </c>
      <c r="G9" s="151" t="s">
        <v>2029</v>
      </c>
      <c r="H9" s="151" t="s">
        <v>2030</v>
      </c>
      <c r="I9" s="151" t="s">
        <v>2031</v>
      </c>
      <c r="J9" s="151" t="s">
        <v>2032</v>
      </c>
      <c r="K9" s="151" t="s">
        <v>2033</v>
      </c>
      <c r="L9" s="151" t="s">
        <v>2034</v>
      </c>
      <c r="M9" s="151" t="s">
        <v>2035</v>
      </c>
    </row>
    <row r="10" spans="1:13" ht="45">
      <c r="A10" s="150" t="s">
        <v>2036</v>
      </c>
      <c r="B10" s="150">
        <v>0</v>
      </c>
      <c r="C10" s="150">
        <v>0</v>
      </c>
      <c r="D10" s="150">
        <v>0</v>
      </c>
      <c r="E10" s="150">
        <v>0</v>
      </c>
      <c r="F10" s="150">
        <v>0</v>
      </c>
      <c r="G10" s="150">
        <v>0</v>
      </c>
      <c r="H10" s="150">
        <v>0</v>
      </c>
      <c r="I10" s="150">
        <v>0</v>
      </c>
      <c r="J10" s="150">
        <v>0</v>
      </c>
      <c r="K10" s="150">
        <v>0</v>
      </c>
      <c r="L10" s="150">
        <v>0</v>
      </c>
      <c r="M10" s="150">
        <v>0</v>
      </c>
    </row>
    <row r="11" spans="1:13" ht="60">
      <c r="A11" s="150" t="s">
        <v>2037</v>
      </c>
      <c r="B11" s="150">
        <v>1142</v>
      </c>
      <c r="C11" s="150">
        <v>620</v>
      </c>
      <c r="D11" s="150">
        <v>177</v>
      </c>
      <c r="E11" s="150">
        <v>242</v>
      </c>
      <c r="F11" s="150">
        <v>345</v>
      </c>
      <c r="G11" s="150">
        <v>1332</v>
      </c>
      <c r="H11" s="150">
        <v>1160</v>
      </c>
      <c r="I11" s="150">
        <v>882</v>
      </c>
      <c r="J11" s="150">
        <v>489</v>
      </c>
      <c r="K11" s="150">
        <v>411</v>
      </c>
      <c r="L11" s="150">
        <v>530</v>
      </c>
      <c r="M11" s="150">
        <v>65</v>
      </c>
    </row>
    <row r="12" spans="1:13" ht="45">
      <c r="A12" s="150" t="s">
        <v>2038</v>
      </c>
      <c r="B12" s="150">
        <v>13</v>
      </c>
      <c r="C12" s="150">
        <v>0</v>
      </c>
      <c r="D12" s="150">
        <v>3</v>
      </c>
      <c r="E12" s="150">
        <v>2</v>
      </c>
      <c r="F12" s="150">
        <v>0</v>
      </c>
      <c r="G12" s="150">
        <v>14</v>
      </c>
      <c r="H12" s="150">
        <v>4</v>
      </c>
      <c r="I12" s="150">
        <v>0</v>
      </c>
      <c r="J12" s="150">
        <v>0</v>
      </c>
      <c r="K12" s="150">
        <v>1</v>
      </c>
      <c r="L12" s="150">
        <v>3</v>
      </c>
      <c r="M12" s="150">
        <v>0</v>
      </c>
    </row>
    <row r="13" spans="1:13" ht="60">
      <c r="A13" s="152" t="s">
        <v>2039</v>
      </c>
      <c r="B13" s="153">
        <v>5.1724537037037034E-2</v>
      </c>
      <c r="C13" s="153">
        <v>5.1747685185185188E-2</v>
      </c>
      <c r="D13" s="153">
        <v>4.943287037037037E-2</v>
      </c>
      <c r="E13" s="153">
        <v>5.3912037037037036E-2</v>
      </c>
      <c r="F13" s="153">
        <v>5.3530092592592594E-2</v>
      </c>
      <c r="G13" s="153">
        <v>5.4837962962962956E-2</v>
      </c>
      <c r="H13" s="153">
        <v>5.7592592592592591E-2</v>
      </c>
      <c r="I13" s="153">
        <v>5.7476851851851855E-2</v>
      </c>
      <c r="J13" s="153">
        <v>5.5347222222222221E-2</v>
      </c>
      <c r="K13" s="153">
        <v>5.2800925925925925E-2</v>
      </c>
      <c r="L13" s="153">
        <v>5.1655092592592593E-2</v>
      </c>
      <c r="M13" s="153">
        <v>5.0497685185185187E-2</v>
      </c>
    </row>
    <row r="14" spans="1:13" ht="60">
      <c r="A14" s="150" t="s">
        <v>2040</v>
      </c>
      <c r="B14" s="150">
        <v>3988</v>
      </c>
      <c r="C14" s="150">
        <v>2003</v>
      </c>
      <c r="D14" s="150">
        <v>844</v>
      </c>
      <c r="E14" s="150">
        <v>1228</v>
      </c>
      <c r="F14" s="150">
        <v>1377</v>
      </c>
      <c r="G14" s="150">
        <v>4961</v>
      </c>
      <c r="H14" s="150">
        <v>5075</v>
      </c>
      <c r="I14" s="150">
        <v>4016</v>
      </c>
      <c r="J14" s="150">
        <v>2484</v>
      </c>
      <c r="K14" s="150">
        <v>1970</v>
      </c>
      <c r="L14" s="150">
        <v>2352</v>
      </c>
      <c r="M14" s="150">
        <v>220</v>
      </c>
    </row>
  </sheetData>
  <mergeCells count="3">
    <mergeCell ref="A5:B5"/>
    <mergeCell ref="B8:J8"/>
    <mergeCell ref="K8:M8"/>
  </mergeCells>
  <phoneticPr fontId="16" type="noConversion"/>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15EAFF"/>
  </sheetPr>
  <dimension ref="A1:T14"/>
  <sheetViews>
    <sheetView workbookViewId="0">
      <selection activeCell="L8" sqref="L8"/>
    </sheetView>
  </sheetViews>
  <sheetFormatPr baseColWidth="10" defaultColWidth="8.83203125" defaultRowHeight="15" x14ac:dyDescent="0"/>
  <cols>
    <col min="1" max="1" width="27.5" style="85" customWidth="1"/>
    <col min="2" max="2" width="8.83203125" style="85"/>
    <col min="3" max="3" width="34.5" style="85" customWidth="1"/>
    <col min="4" max="4" width="21" style="85" bestFit="1" customWidth="1"/>
    <col min="5" max="5" width="10" style="85" customWidth="1"/>
    <col min="6" max="6" width="9.83203125" style="85" customWidth="1"/>
    <col min="7" max="7" width="9" style="85" bestFit="1" customWidth="1"/>
    <col min="8" max="8" width="9.83203125" style="85" customWidth="1"/>
    <col min="9" max="10" width="9" style="85" bestFit="1" customWidth="1"/>
    <col min="11" max="11" width="9.33203125" style="85" customWidth="1"/>
    <col min="12" max="12" width="10.83203125" style="85" customWidth="1"/>
    <col min="13" max="16384" width="8.83203125" style="85"/>
  </cols>
  <sheetData>
    <row r="1" spans="1:20">
      <c r="A1" s="85" t="s">
        <v>4097</v>
      </c>
    </row>
    <row r="2" spans="1:20" ht="33">
      <c r="A2" s="167" t="s">
        <v>4098</v>
      </c>
      <c r="O2" s="168"/>
      <c r="P2" s="168"/>
      <c r="Q2" s="168"/>
      <c r="R2" s="168"/>
      <c r="S2" s="168"/>
      <c r="T2" s="169"/>
    </row>
    <row r="3" spans="1:20">
      <c r="A3" s="170" t="s">
        <v>4099</v>
      </c>
      <c r="B3" s="427" t="s">
        <v>4100</v>
      </c>
      <c r="C3" s="427"/>
      <c r="D3" s="427"/>
      <c r="E3" s="427"/>
      <c r="F3" s="427"/>
      <c r="G3" s="427"/>
      <c r="H3" s="427"/>
      <c r="I3" s="427"/>
      <c r="J3" s="427"/>
      <c r="K3" s="427"/>
      <c r="L3" s="427"/>
      <c r="M3" s="171"/>
      <c r="N3" s="172"/>
      <c r="O3" s="173"/>
      <c r="P3" s="173"/>
      <c r="Q3" s="173"/>
      <c r="R3" s="173"/>
      <c r="S3" s="173"/>
      <c r="T3" s="174"/>
    </row>
    <row r="4" spans="1:20">
      <c r="A4" s="175" t="s">
        <v>4101</v>
      </c>
      <c r="B4" s="176"/>
      <c r="C4" s="176"/>
      <c r="D4" s="176"/>
      <c r="E4" s="176"/>
      <c r="F4" s="176"/>
      <c r="G4" s="176"/>
      <c r="H4" s="176"/>
      <c r="I4" s="176"/>
      <c r="J4" s="176"/>
      <c r="K4" s="176"/>
      <c r="L4" s="176"/>
      <c r="M4" s="176"/>
      <c r="N4" s="174"/>
      <c r="O4" s="176"/>
      <c r="P4" s="176"/>
      <c r="Q4" s="176"/>
      <c r="R4" s="176"/>
      <c r="S4" s="176"/>
      <c r="T4" s="174"/>
    </row>
    <row r="5" spans="1:20">
      <c r="A5" s="175" t="s">
        <v>148</v>
      </c>
      <c r="B5" s="176"/>
      <c r="C5" s="176"/>
      <c r="D5" s="176"/>
      <c r="E5" s="176"/>
      <c r="F5" s="176"/>
      <c r="G5" s="176"/>
      <c r="H5" s="176"/>
      <c r="I5" s="176"/>
      <c r="J5" s="176"/>
      <c r="K5" s="176"/>
      <c r="L5" s="176"/>
      <c r="M5" s="177"/>
      <c r="N5" s="178"/>
      <c r="O5" s="179"/>
      <c r="P5" s="179"/>
      <c r="Q5" s="179"/>
      <c r="R5" s="179"/>
      <c r="S5" s="179"/>
      <c r="T5" s="180"/>
    </row>
    <row r="6" spans="1:20">
      <c r="A6" s="181">
        <v>41717</v>
      </c>
      <c r="B6" s="176"/>
      <c r="C6" s="176"/>
      <c r="D6" s="176"/>
      <c r="E6" s="176"/>
      <c r="F6" s="176"/>
      <c r="G6" s="176"/>
      <c r="H6" s="176"/>
      <c r="I6" s="176"/>
      <c r="J6" s="176"/>
      <c r="K6" s="176"/>
      <c r="L6" s="176"/>
      <c r="M6" s="177"/>
      <c r="N6" s="178"/>
    </row>
    <row r="7" spans="1:20" ht="32">
      <c r="A7" s="363"/>
      <c r="B7" s="364" t="s">
        <v>28</v>
      </c>
      <c r="C7" s="364" t="s">
        <v>29</v>
      </c>
      <c r="D7" s="364" t="s">
        <v>3987</v>
      </c>
      <c r="E7" s="364" t="s">
        <v>3988</v>
      </c>
      <c r="F7" s="365">
        <v>41518</v>
      </c>
      <c r="G7" s="365">
        <v>41548</v>
      </c>
      <c r="H7" s="365">
        <v>41579</v>
      </c>
      <c r="I7" s="365">
        <v>41609</v>
      </c>
      <c r="J7" s="365">
        <v>41640</v>
      </c>
      <c r="K7" s="365">
        <v>41671</v>
      </c>
      <c r="L7" s="364" t="s">
        <v>30</v>
      </c>
      <c r="M7" s="177"/>
      <c r="N7" s="178"/>
    </row>
    <row r="8" spans="1:20" ht="16">
      <c r="A8" s="363" t="s">
        <v>4102</v>
      </c>
      <c r="B8" s="364" t="s">
        <v>4103</v>
      </c>
      <c r="C8" s="364" t="s">
        <v>4104</v>
      </c>
      <c r="D8" s="364"/>
      <c r="E8" s="364"/>
      <c r="F8" s="364">
        <v>294</v>
      </c>
      <c r="G8" s="364">
        <v>69</v>
      </c>
      <c r="H8" s="364">
        <v>100</v>
      </c>
      <c r="I8" s="364">
        <v>33</v>
      </c>
      <c r="J8" s="364">
        <v>21</v>
      </c>
      <c r="K8" s="364">
        <v>0</v>
      </c>
      <c r="L8" s="364">
        <v>517</v>
      </c>
      <c r="M8" s="177"/>
      <c r="N8" s="178"/>
    </row>
    <row r="9" spans="1:20" ht="32">
      <c r="A9" s="366" t="s">
        <v>4104</v>
      </c>
      <c r="B9" s="367" t="s">
        <v>4103</v>
      </c>
      <c r="C9" s="367" t="s">
        <v>4104</v>
      </c>
      <c r="D9" s="371">
        <v>9780198605553</v>
      </c>
      <c r="E9" s="367" t="s">
        <v>1996</v>
      </c>
      <c r="F9" s="367">
        <v>294</v>
      </c>
      <c r="G9" s="367">
        <v>69</v>
      </c>
      <c r="H9" s="367">
        <v>100</v>
      </c>
      <c r="I9" s="367">
        <v>33</v>
      </c>
      <c r="J9" s="367">
        <v>21</v>
      </c>
      <c r="K9" s="367">
        <v>0</v>
      </c>
      <c r="L9" s="367">
        <v>517</v>
      </c>
      <c r="M9" s="182"/>
      <c r="N9" s="183"/>
    </row>
    <row r="10" spans="1:20" s="359" customFormat="1" ht="16">
      <c r="A10" s="368"/>
      <c r="B10" s="369"/>
      <c r="C10" s="369"/>
      <c r="D10" s="369"/>
      <c r="E10" s="369"/>
      <c r="F10" s="369"/>
      <c r="G10" s="369"/>
      <c r="H10" s="369"/>
      <c r="I10" s="369"/>
      <c r="J10" s="369"/>
      <c r="K10" s="369"/>
      <c r="L10" s="369"/>
      <c r="M10" s="370"/>
      <c r="N10" s="370"/>
    </row>
    <row r="11" spans="1:20" s="359" customFormat="1" ht="16">
      <c r="A11" s="368"/>
      <c r="B11" s="369"/>
      <c r="C11" s="369"/>
      <c r="D11" s="369"/>
      <c r="E11" s="369"/>
      <c r="F11" s="369"/>
      <c r="G11" s="369"/>
      <c r="H11" s="369"/>
      <c r="I11" s="369"/>
      <c r="J11" s="369"/>
      <c r="K11" s="369"/>
      <c r="L11" s="369"/>
      <c r="M11" s="370"/>
      <c r="N11" s="370"/>
    </row>
    <row r="13" spans="1:20" ht="90">
      <c r="D13" s="49" t="s">
        <v>6813</v>
      </c>
      <c r="E13" s="49" t="s">
        <v>6814</v>
      </c>
      <c r="F13" s="49" t="s">
        <v>6815</v>
      </c>
      <c r="G13" s="49" t="s">
        <v>6816</v>
      </c>
      <c r="H13" s="49" t="s">
        <v>6817</v>
      </c>
      <c r="I13" s="49" t="s">
        <v>6818</v>
      </c>
      <c r="J13" s="49" t="s">
        <v>6819</v>
      </c>
      <c r="K13" s="49" t="s">
        <v>6820</v>
      </c>
      <c r="L13" s="49" t="s">
        <v>6821</v>
      </c>
      <c r="M13" s="49" t="s">
        <v>6822</v>
      </c>
    </row>
    <row r="14" spans="1:20">
      <c r="A14" s="85" t="s">
        <v>6823</v>
      </c>
      <c r="B14" s="361" t="s">
        <v>6811</v>
      </c>
      <c r="C14" s="361" t="s">
        <v>2019</v>
      </c>
      <c r="D14" s="361">
        <v>10323</v>
      </c>
      <c r="E14" s="361">
        <v>4015</v>
      </c>
      <c r="F14" s="361" t="s">
        <v>6812</v>
      </c>
      <c r="G14" s="362">
        <v>3.3101851851851851E-3</v>
      </c>
      <c r="H14" s="361">
        <v>4.8</v>
      </c>
      <c r="I14" s="361">
        <v>10687</v>
      </c>
      <c r="J14" s="361">
        <v>19140</v>
      </c>
      <c r="K14" s="361">
        <v>271055</v>
      </c>
      <c r="L14" s="361">
        <v>10898</v>
      </c>
      <c r="M14" s="361">
        <v>1897</v>
      </c>
      <c r="N14" s="361">
        <v>26</v>
      </c>
    </row>
  </sheetData>
  <mergeCells count="1">
    <mergeCell ref="B3:L3"/>
  </mergeCells>
  <phoneticPr fontId="16" type="noConversion"/>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2EEDFF"/>
  </sheetPr>
  <dimension ref="A1:Y155"/>
  <sheetViews>
    <sheetView workbookViewId="0">
      <pane ySplit="9" topLeftCell="A26" activePane="bottomLeft" state="frozen"/>
      <selection pane="bottomLeft"/>
    </sheetView>
  </sheetViews>
  <sheetFormatPr baseColWidth="10" defaultColWidth="8.83203125" defaultRowHeight="15" x14ac:dyDescent="0"/>
  <cols>
    <col min="1" max="1" width="40.1640625" style="360" customWidth="1"/>
    <col min="2" max="16384" width="8.83203125" style="360"/>
  </cols>
  <sheetData>
    <row r="1" spans="1:23">
      <c r="A1" s="360" t="s">
        <v>4105</v>
      </c>
      <c r="B1" s="360" t="s">
        <v>7063</v>
      </c>
    </row>
    <row r="2" spans="1:23">
      <c r="A2" s="360" t="s">
        <v>4106</v>
      </c>
    </row>
    <row r="3" spans="1:23">
      <c r="A3" s="360" t="s">
        <v>4107</v>
      </c>
    </row>
    <row r="4" spans="1:23">
      <c r="A4" s="360" t="s">
        <v>4108</v>
      </c>
    </row>
    <row r="5" spans="1:23">
      <c r="A5" s="360" t="s">
        <v>6829</v>
      </c>
    </row>
    <row r="6" spans="1:23">
      <c r="A6" s="360" t="s">
        <v>4109</v>
      </c>
    </row>
    <row r="7" spans="1:23">
      <c r="A7" s="360" t="s">
        <v>6830</v>
      </c>
    </row>
    <row r="8" spans="1:23">
      <c r="A8" s="360" t="s">
        <v>131</v>
      </c>
      <c r="B8" s="360" t="s">
        <v>28</v>
      </c>
      <c r="C8" s="360" t="s">
        <v>29</v>
      </c>
      <c r="D8" s="360" t="s">
        <v>3985</v>
      </c>
      <c r="E8" s="360" t="s">
        <v>4110</v>
      </c>
      <c r="F8" s="360" t="s">
        <v>3987</v>
      </c>
      <c r="G8" s="360" t="s">
        <v>3988</v>
      </c>
      <c r="H8" s="360" t="s">
        <v>3412</v>
      </c>
      <c r="I8" s="360" t="s">
        <v>144</v>
      </c>
      <c r="J8" s="360" t="s">
        <v>145</v>
      </c>
      <c r="K8" s="360" t="s">
        <v>154</v>
      </c>
      <c r="L8" s="360" t="s">
        <v>210</v>
      </c>
      <c r="M8" s="360" t="s">
        <v>211</v>
      </c>
      <c r="N8" s="360" t="s">
        <v>212</v>
      </c>
      <c r="O8" s="360" t="s">
        <v>2657</v>
      </c>
      <c r="P8" s="360" t="s">
        <v>2658</v>
      </c>
      <c r="Q8" s="360" t="s">
        <v>2659</v>
      </c>
      <c r="R8" s="360" t="s">
        <v>2660</v>
      </c>
      <c r="S8" s="360" t="s">
        <v>2661</v>
      </c>
      <c r="T8" s="360" t="s">
        <v>2662</v>
      </c>
      <c r="U8" s="360" t="s">
        <v>2690</v>
      </c>
      <c r="V8" s="360" t="s">
        <v>2692</v>
      </c>
      <c r="W8" s="360" t="s">
        <v>2693</v>
      </c>
    </row>
    <row r="9" spans="1:23">
      <c r="A9" s="360" t="s">
        <v>4111</v>
      </c>
      <c r="B9" s="360" t="s">
        <v>131</v>
      </c>
      <c r="C9" s="360" t="s">
        <v>131</v>
      </c>
      <c r="D9" s="360" t="s">
        <v>131</v>
      </c>
      <c r="E9" s="360" t="s">
        <v>131</v>
      </c>
      <c r="F9" s="360" t="s">
        <v>131</v>
      </c>
      <c r="G9" s="360" t="s">
        <v>131</v>
      </c>
      <c r="H9" s="360" t="s">
        <v>6831</v>
      </c>
      <c r="I9" s="360" t="s">
        <v>6832</v>
      </c>
      <c r="J9" s="360" t="s">
        <v>6833</v>
      </c>
      <c r="K9" s="360" t="s">
        <v>6834</v>
      </c>
      <c r="L9" s="360" t="s">
        <v>6835</v>
      </c>
      <c r="M9" s="360" t="s">
        <v>6836</v>
      </c>
      <c r="N9" s="360" t="s">
        <v>6837</v>
      </c>
      <c r="O9" s="360" t="s">
        <v>6838</v>
      </c>
      <c r="P9" s="360" t="s">
        <v>6839</v>
      </c>
      <c r="Q9" s="360" t="s">
        <v>6840</v>
      </c>
      <c r="R9" s="360" t="s">
        <v>6841</v>
      </c>
      <c r="S9" s="360" t="s">
        <v>6842</v>
      </c>
      <c r="T9" s="360" t="s">
        <v>6843</v>
      </c>
      <c r="U9" s="360" t="s">
        <v>6844</v>
      </c>
      <c r="V9" s="360" t="s">
        <v>6845</v>
      </c>
      <c r="W9" s="360" t="s">
        <v>6846</v>
      </c>
    </row>
    <row r="10" spans="1:23">
      <c r="A10" s="360" t="s">
        <v>6847</v>
      </c>
      <c r="B10" s="360" t="s">
        <v>4113</v>
      </c>
      <c r="C10" s="360" t="s">
        <v>4146</v>
      </c>
      <c r="D10" s="360" t="s">
        <v>131</v>
      </c>
      <c r="E10" s="360" t="s">
        <v>131</v>
      </c>
      <c r="F10" s="360" t="s">
        <v>6848</v>
      </c>
      <c r="G10" s="360" t="s">
        <v>1996</v>
      </c>
      <c r="H10" s="360" t="s">
        <v>6849</v>
      </c>
      <c r="I10" s="360" t="s">
        <v>6850</v>
      </c>
      <c r="J10" s="360" t="s">
        <v>6850</v>
      </c>
      <c r="K10" s="360" t="s">
        <v>6849</v>
      </c>
      <c r="L10" s="360" t="s">
        <v>6850</v>
      </c>
      <c r="M10" s="360" t="s">
        <v>6850</v>
      </c>
      <c r="N10" s="360" t="s">
        <v>6850</v>
      </c>
      <c r="O10" s="360" t="s">
        <v>6850</v>
      </c>
      <c r="P10" s="360" t="s">
        <v>6850</v>
      </c>
      <c r="Q10" s="360" t="s">
        <v>6850</v>
      </c>
      <c r="R10" s="360" t="s">
        <v>6850</v>
      </c>
      <c r="S10" s="360" t="s">
        <v>6850</v>
      </c>
      <c r="T10" s="360" t="s">
        <v>6850</v>
      </c>
      <c r="U10" s="360" t="s">
        <v>6850</v>
      </c>
      <c r="V10" s="360" t="s">
        <v>6850</v>
      </c>
      <c r="W10" s="360" t="s">
        <v>6850</v>
      </c>
    </row>
    <row r="11" spans="1:23">
      <c r="A11" s="360" t="s">
        <v>6851</v>
      </c>
      <c r="B11" s="360" t="s">
        <v>4113</v>
      </c>
      <c r="C11" s="360" t="s">
        <v>4146</v>
      </c>
      <c r="D11" s="360" t="s">
        <v>131</v>
      </c>
      <c r="E11" s="360" t="s">
        <v>131</v>
      </c>
      <c r="F11" s="360" t="s">
        <v>6852</v>
      </c>
      <c r="G11" s="360" t="s">
        <v>1996</v>
      </c>
      <c r="H11" s="360" t="s">
        <v>6849</v>
      </c>
      <c r="I11" s="360" t="s">
        <v>6850</v>
      </c>
      <c r="J11" s="360" t="s">
        <v>6850</v>
      </c>
      <c r="K11" s="360" t="s">
        <v>6850</v>
      </c>
      <c r="L11" s="360" t="s">
        <v>6849</v>
      </c>
      <c r="M11" s="360" t="s">
        <v>6850</v>
      </c>
      <c r="N11" s="360" t="s">
        <v>6850</v>
      </c>
      <c r="O11" s="360" t="s">
        <v>6850</v>
      </c>
      <c r="P11" s="360" t="s">
        <v>6850</v>
      </c>
      <c r="Q11" s="360" t="s">
        <v>6850</v>
      </c>
      <c r="R11" s="360" t="s">
        <v>6850</v>
      </c>
      <c r="S11" s="360" t="s">
        <v>6850</v>
      </c>
      <c r="T11" s="360" t="s">
        <v>6850</v>
      </c>
      <c r="U11" s="360" t="s">
        <v>6850</v>
      </c>
      <c r="V11" s="360" t="s">
        <v>6850</v>
      </c>
      <c r="W11" s="360" t="s">
        <v>6850</v>
      </c>
    </row>
    <row r="12" spans="1:23">
      <c r="A12" s="360" t="s">
        <v>4226</v>
      </c>
      <c r="B12" s="360" t="s">
        <v>4113</v>
      </c>
      <c r="C12" s="360" t="s">
        <v>4146</v>
      </c>
      <c r="D12" s="360" t="s">
        <v>131</v>
      </c>
      <c r="E12" s="360" t="s">
        <v>131</v>
      </c>
      <c r="F12" s="360" t="s">
        <v>4227</v>
      </c>
      <c r="G12" s="360" t="s">
        <v>1996</v>
      </c>
      <c r="H12" s="360" t="s">
        <v>6849</v>
      </c>
      <c r="I12" s="360" t="s">
        <v>6850</v>
      </c>
      <c r="J12" s="360" t="s">
        <v>6850</v>
      </c>
      <c r="K12" s="360" t="s">
        <v>6850</v>
      </c>
      <c r="L12" s="360" t="s">
        <v>6850</v>
      </c>
      <c r="M12" s="360" t="s">
        <v>6850</v>
      </c>
      <c r="N12" s="360" t="s">
        <v>6850</v>
      </c>
      <c r="O12" s="360" t="s">
        <v>6850</v>
      </c>
      <c r="P12" s="360" t="s">
        <v>6850</v>
      </c>
      <c r="Q12" s="360" t="s">
        <v>6849</v>
      </c>
      <c r="R12" s="360" t="s">
        <v>6850</v>
      </c>
      <c r="S12" s="360" t="s">
        <v>6850</v>
      </c>
      <c r="T12" s="360" t="s">
        <v>6850</v>
      </c>
      <c r="U12" s="360" t="s">
        <v>6850</v>
      </c>
      <c r="V12" s="360" t="s">
        <v>6850</v>
      </c>
      <c r="W12" s="360" t="s">
        <v>6850</v>
      </c>
    </row>
    <row r="13" spans="1:23">
      <c r="A13" s="360" t="s">
        <v>4179</v>
      </c>
      <c r="B13" s="360" t="s">
        <v>4113</v>
      </c>
      <c r="C13" s="360" t="s">
        <v>4146</v>
      </c>
      <c r="D13" s="360" t="s">
        <v>131</v>
      </c>
      <c r="E13" s="360" t="s">
        <v>131</v>
      </c>
      <c r="F13" s="360" t="s">
        <v>4180</v>
      </c>
      <c r="G13" s="360" t="s">
        <v>1996</v>
      </c>
      <c r="H13" s="360" t="s">
        <v>6849</v>
      </c>
      <c r="I13" s="360" t="s">
        <v>6850</v>
      </c>
      <c r="J13" s="360" t="s">
        <v>6850</v>
      </c>
      <c r="K13" s="360" t="s">
        <v>6850</v>
      </c>
      <c r="L13" s="360" t="s">
        <v>6850</v>
      </c>
      <c r="M13" s="360" t="s">
        <v>6850</v>
      </c>
      <c r="N13" s="360" t="s">
        <v>6850</v>
      </c>
      <c r="O13" s="360" t="s">
        <v>6850</v>
      </c>
      <c r="P13" s="360" t="s">
        <v>6850</v>
      </c>
      <c r="Q13" s="360" t="s">
        <v>6850</v>
      </c>
      <c r="R13" s="360" t="s">
        <v>6849</v>
      </c>
      <c r="S13" s="360" t="s">
        <v>6850</v>
      </c>
      <c r="T13" s="360" t="s">
        <v>6850</v>
      </c>
      <c r="U13" s="360" t="s">
        <v>6850</v>
      </c>
      <c r="V13" s="360" t="s">
        <v>6850</v>
      </c>
      <c r="W13" s="360" t="s">
        <v>6850</v>
      </c>
    </row>
    <row r="14" spans="1:23">
      <c r="A14" s="360" t="s">
        <v>4157</v>
      </c>
      <c r="B14" s="360" t="s">
        <v>4113</v>
      </c>
      <c r="C14" s="360" t="s">
        <v>4146</v>
      </c>
      <c r="D14" s="360" t="s">
        <v>131</v>
      </c>
      <c r="E14" s="360" t="s">
        <v>131</v>
      </c>
      <c r="F14" s="360" t="s">
        <v>4158</v>
      </c>
      <c r="G14" s="360" t="s">
        <v>1996</v>
      </c>
      <c r="H14" s="360" t="s">
        <v>6849</v>
      </c>
      <c r="I14" s="360" t="s">
        <v>6850</v>
      </c>
      <c r="J14" s="360" t="s">
        <v>6850</v>
      </c>
      <c r="K14" s="360" t="s">
        <v>6850</v>
      </c>
      <c r="L14" s="360" t="s">
        <v>6850</v>
      </c>
      <c r="M14" s="360" t="s">
        <v>6850</v>
      </c>
      <c r="N14" s="360" t="s">
        <v>6850</v>
      </c>
      <c r="O14" s="360" t="s">
        <v>6850</v>
      </c>
      <c r="P14" s="360" t="s">
        <v>6850</v>
      </c>
      <c r="Q14" s="360" t="s">
        <v>6849</v>
      </c>
      <c r="R14" s="360" t="s">
        <v>6850</v>
      </c>
      <c r="S14" s="360" t="s">
        <v>6850</v>
      </c>
      <c r="T14" s="360" t="s">
        <v>6850</v>
      </c>
      <c r="U14" s="360" t="s">
        <v>6850</v>
      </c>
      <c r="V14" s="360" t="s">
        <v>6850</v>
      </c>
      <c r="W14" s="360" t="s">
        <v>6850</v>
      </c>
    </row>
    <row r="15" spans="1:23">
      <c r="A15" s="360" t="s">
        <v>4177</v>
      </c>
      <c r="B15" s="360" t="s">
        <v>4113</v>
      </c>
      <c r="C15" s="360" t="s">
        <v>4146</v>
      </c>
      <c r="D15" s="360" t="s">
        <v>131</v>
      </c>
      <c r="E15" s="360" t="s">
        <v>131</v>
      </c>
      <c r="F15" s="360" t="s">
        <v>4178</v>
      </c>
      <c r="G15" s="360" t="s">
        <v>1996</v>
      </c>
      <c r="H15" s="360" t="s">
        <v>6849</v>
      </c>
      <c r="I15" s="360" t="s">
        <v>6850</v>
      </c>
      <c r="J15" s="360" t="s">
        <v>6850</v>
      </c>
      <c r="K15" s="360" t="s">
        <v>6850</v>
      </c>
      <c r="L15" s="360" t="s">
        <v>6850</v>
      </c>
      <c r="M15" s="360" t="s">
        <v>6850</v>
      </c>
      <c r="N15" s="360" t="s">
        <v>6850</v>
      </c>
      <c r="O15" s="360" t="s">
        <v>6850</v>
      </c>
      <c r="P15" s="360" t="s">
        <v>6850</v>
      </c>
      <c r="Q15" s="360" t="s">
        <v>6850</v>
      </c>
      <c r="R15" s="360" t="s">
        <v>6849</v>
      </c>
      <c r="S15" s="360" t="s">
        <v>6850</v>
      </c>
      <c r="T15" s="360" t="s">
        <v>6850</v>
      </c>
      <c r="U15" s="360" t="s">
        <v>6850</v>
      </c>
      <c r="V15" s="360" t="s">
        <v>6850</v>
      </c>
      <c r="W15" s="360" t="s">
        <v>6850</v>
      </c>
    </row>
    <row r="16" spans="1:23">
      <c r="A16" s="360" t="s">
        <v>6853</v>
      </c>
      <c r="B16" s="360" t="s">
        <v>4113</v>
      </c>
      <c r="C16" s="360" t="s">
        <v>4146</v>
      </c>
      <c r="D16" s="360" t="s">
        <v>131</v>
      </c>
      <c r="E16" s="360" t="s">
        <v>131</v>
      </c>
      <c r="F16" s="360" t="s">
        <v>6854</v>
      </c>
      <c r="G16" s="360" t="s">
        <v>1996</v>
      </c>
      <c r="H16" s="360" t="s">
        <v>6849</v>
      </c>
      <c r="I16" s="360" t="s">
        <v>6850</v>
      </c>
      <c r="J16" s="360" t="s">
        <v>6850</v>
      </c>
      <c r="K16" s="360" t="s">
        <v>6850</v>
      </c>
      <c r="L16" s="360" t="s">
        <v>6850</v>
      </c>
      <c r="M16" s="360" t="s">
        <v>6850</v>
      </c>
      <c r="N16" s="360" t="s">
        <v>6850</v>
      </c>
      <c r="O16" s="360" t="s">
        <v>6850</v>
      </c>
      <c r="P16" s="360" t="s">
        <v>6849</v>
      </c>
      <c r="Q16" s="360" t="s">
        <v>6850</v>
      </c>
      <c r="R16" s="360" t="s">
        <v>6850</v>
      </c>
      <c r="S16" s="360" t="s">
        <v>6850</v>
      </c>
      <c r="T16" s="360" t="s">
        <v>6850</v>
      </c>
      <c r="U16" s="360" t="s">
        <v>6850</v>
      </c>
      <c r="V16" s="360" t="s">
        <v>6850</v>
      </c>
      <c r="W16" s="360" t="s">
        <v>6850</v>
      </c>
    </row>
    <row r="17" spans="1:23">
      <c r="A17" s="360" t="s">
        <v>4149</v>
      </c>
      <c r="B17" s="360" t="s">
        <v>4113</v>
      </c>
      <c r="C17" s="360" t="s">
        <v>4146</v>
      </c>
      <c r="D17" s="360" t="s">
        <v>131</v>
      </c>
      <c r="E17" s="360" t="s">
        <v>131</v>
      </c>
      <c r="F17" s="360" t="s">
        <v>4150</v>
      </c>
      <c r="G17" s="360" t="s">
        <v>1996</v>
      </c>
      <c r="H17" s="360" t="s">
        <v>6855</v>
      </c>
      <c r="I17" s="360" t="s">
        <v>6850</v>
      </c>
      <c r="J17" s="360" t="s">
        <v>6850</v>
      </c>
      <c r="K17" s="360" t="s">
        <v>6850</v>
      </c>
      <c r="L17" s="360" t="s">
        <v>6850</v>
      </c>
      <c r="M17" s="360" t="s">
        <v>6850</v>
      </c>
      <c r="N17" s="360" t="s">
        <v>6850</v>
      </c>
      <c r="O17" s="360" t="s">
        <v>6850</v>
      </c>
      <c r="P17" s="360" t="s">
        <v>6850</v>
      </c>
      <c r="Q17" s="360" t="s">
        <v>6849</v>
      </c>
      <c r="R17" s="360" t="s">
        <v>6849</v>
      </c>
      <c r="S17" s="360" t="s">
        <v>6850</v>
      </c>
      <c r="T17" s="360" t="s">
        <v>6850</v>
      </c>
      <c r="U17" s="360" t="s">
        <v>6850</v>
      </c>
      <c r="V17" s="360" t="s">
        <v>6850</v>
      </c>
      <c r="W17" s="360" t="s">
        <v>6850</v>
      </c>
    </row>
    <row r="18" spans="1:23">
      <c r="A18" s="360" t="s">
        <v>4181</v>
      </c>
      <c r="B18" s="360" t="s">
        <v>4113</v>
      </c>
      <c r="C18" s="360" t="s">
        <v>4146</v>
      </c>
      <c r="D18" s="360" t="s">
        <v>131</v>
      </c>
      <c r="E18" s="360" t="s">
        <v>131</v>
      </c>
      <c r="F18" s="360" t="s">
        <v>4182</v>
      </c>
      <c r="G18" s="360" t="s">
        <v>1996</v>
      </c>
      <c r="H18" s="360" t="s">
        <v>6855</v>
      </c>
      <c r="I18" s="360" t="s">
        <v>6850</v>
      </c>
      <c r="J18" s="360" t="s">
        <v>6850</v>
      </c>
      <c r="K18" s="360" t="s">
        <v>6850</v>
      </c>
      <c r="L18" s="360" t="s">
        <v>6850</v>
      </c>
      <c r="M18" s="360" t="s">
        <v>6850</v>
      </c>
      <c r="N18" s="360" t="s">
        <v>6850</v>
      </c>
      <c r="O18" s="360" t="s">
        <v>6850</v>
      </c>
      <c r="P18" s="360" t="s">
        <v>6850</v>
      </c>
      <c r="Q18" s="360" t="s">
        <v>6850</v>
      </c>
      <c r="R18" s="360" t="s">
        <v>6850</v>
      </c>
      <c r="S18" s="360" t="s">
        <v>6855</v>
      </c>
      <c r="T18" s="360" t="s">
        <v>6850</v>
      </c>
      <c r="U18" s="360" t="s">
        <v>6850</v>
      </c>
      <c r="V18" s="360" t="s">
        <v>6850</v>
      </c>
      <c r="W18" s="360" t="s">
        <v>6850</v>
      </c>
    </row>
    <row r="19" spans="1:23">
      <c r="A19" s="360" t="s">
        <v>6856</v>
      </c>
      <c r="B19" s="360" t="s">
        <v>4113</v>
      </c>
      <c r="C19" s="360" t="s">
        <v>4196</v>
      </c>
      <c r="D19" s="360" t="s">
        <v>131</v>
      </c>
      <c r="E19" s="360" t="s">
        <v>131</v>
      </c>
      <c r="F19" s="360" t="s">
        <v>6857</v>
      </c>
      <c r="G19" s="360" t="s">
        <v>1996</v>
      </c>
      <c r="H19" s="360" t="s">
        <v>6849</v>
      </c>
      <c r="I19" s="360" t="s">
        <v>6850</v>
      </c>
      <c r="J19" s="360" t="s">
        <v>6849</v>
      </c>
      <c r="K19" s="360" t="s">
        <v>6850</v>
      </c>
      <c r="L19" s="360" t="s">
        <v>6850</v>
      </c>
      <c r="M19" s="360" t="s">
        <v>6850</v>
      </c>
      <c r="N19" s="360" t="s">
        <v>6850</v>
      </c>
      <c r="O19" s="360" t="s">
        <v>6850</v>
      </c>
      <c r="P19" s="360" t="s">
        <v>6850</v>
      </c>
      <c r="Q19" s="360" t="s">
        <v>6850</v>
      </c>
      <c r="R19" s="360" t="s">
        <v>6850</v>
      </c>
      <c r="S19" s="360" t="s">
        <v>6850</v>
      </c>
      <c r="T19" s="360" t="s">
        <v>6850</v>
      </c>
      <c r="U19" s="360" t="s">
        <v>6850</v>
      </c>
      <c r="V19" s="360" t="s">
        <v>6850</v>
      </c>
      <c r="W19" s="360" t="s">
        <v>6850</v>
      </c>
    </row>
    <row r="20" spans="1:23">
      <c r="A20" s="360" t="s">
        <v>4243</v>
      </c>
      <c r="B20" s="360" t="s">
        <v>4113</v>
      </c>
      <c r="C20" s="360" t="s">
        <v>4196</v>
      </c>
      <c r="D20" s="360" t="s">
        <v>131</v>
      </c>
      <c r="E20" s="360" t="s">
        <v>131</v>
      </c>
      <c r="F20" s="360" t="s">
        <v>4244</v>
      </c>
      <c r="G20" s="360" t="s">
        <v>1996</v>
      </c>
      <c r="H20" s="360" t="s">
        <v>6849</v>
      </c>
      <c r="I20" s="360" t="s">
        <v>6850</v>
      </c>
      <c r="J20" s="360" t="s">
        <v>6850</v>
      </c>
      <c r="K20" s="360" t="s">
        <v>6850</v>
      </c>
      <c r="L20" s="360" t="s">
        <v>6850</v>
      </c>
      <c r="M20" s="360" t="s">
        <v>6850</v>
      </c>
      <c r="N20" s="360" t="s">
        <v>6850</v>
      </c>
      <c r="O20" s="360" t="s">
        <v>6850</v>
      </c>
      <c r="P20" s="360" t="s">
        <v>6850</v>
      </c>
      <c r="Q20" s="360" t="s">
        <v>6850</v>
      </c>
      <c r="R20" s="360" t="s">
        <v>6850</v>
      </c>
      <c r="S20" s="360" t="s">
        <v>6849</v>
      </c>
      <c r="T20" s="360" t="s">
        <v>6850</v>
      </c>
      <c r="U20" s="360" t="s">
        <v>6850</v>
      </c>
      <c r="V20" s="360" t="s">
        <v>6850</v>
      </c>
      <c r="W20" s="360" t="s">
        <v>6850</v>
      </c>
    </row>
    <row r="21" spans="1:23">
      <c r="A21" s="360" t="s">
        <v>4129</v>
      </c>
      <c r="B21" s="360" t="s">
        <v>4113</v>
      </c>
      <c r="C21" s="360" t="s">
        <v>4118</v>
      </c>
      <c r="D21" s="360" t="s">
        <v>131</v>
      </c>
      <c r="E21" s="360" t="s">
        <v>131</v>
      </c>
      <c r="F21" s="360" t="s">
        <v>4130</v>
      </c>
      <c r="G21" s="360" t="s">
        <v>1996</v>
      </c>
      <c r="H21" s="360" t="s">
        <v>6855</v>
      </c>
      <c r="I21" s="360" t="s">
        <v>6850</v>
      </c>
      <c r="J21" s="360" t="s">
        <v>6849</v>
      </c>
      <c r="K21" s="360" t="s">
        <v>6850</v>
      </c>
      <c r="L21" s="360" t="s">
        <v>6850</v>
      </c>
      <c r="M21" s="360" t="s">
        <v>6850</v>
      </c>
      <c r="N21" s="360" t="s">
        <v>6850</v>
      </c>
      <c r="O21" s="360" t="s">
        <v>6850</v>
      </c>
      <c r="P21" s="360" t="s">
        <v>6850</v>
      </c>
      <c r="Q21" s="360" t="s">
        <v>6850</v>
      </c>
      <c r="R21" s="360" t="s">
        <v>6849</v>
      </c>
      <c r="S21" s="360" t="s">
        <v>6850</v>
      </c>
      <c r="T21" s="360" t="s">
        <v>6850</v>
      </c>
      <c r="U21" s="360" t="s">
        <v>6850</v>
      </c>
      <c r="V21" s="360" t="s">
        <v>6850</v>
      </c>
      <c r="W21" s="360" t="s">
        <v>6850</v>
      </c>
    </row>
    <row r="22" spans="1:23">
      <c r="A22" s="360" t="s">
        <v>4133</v>
      </c>
      <c r="B22" s="360" t="s">
        <v>4113</v>
      </c>
      <c r="C22" s="360" t="s">
        <v>4118</v>
      </c>
      <c r="D22" s="360" t="s">
        <v>131</v>
      </c>
      <c r="E22" s="360" t="s">
        <v>131</v>
      </c>
      <c r="F22" s="360" t="s">
        <v>4134</v>
      </c>
      <c r="G22" s="360" t="s">
        <v>1996</v>
      </c>
      <c r="H22" s="360" t="s">
        <v>6858</v>
      </c>
      <c r="I22" s="360" t="s">
        <v>6850</v>
      </c>
      <c r="J22" s="360" t="s">
        <v>6850</v>
      </c>
      <c r="K22" s="360" t="s">
        <v>6855</v>
      </c>
      <c r="L22" s="360" t="s">
        <v>6850</v>
      </c>
      <c r="M22" s="360" t="s">
        <v>6859</v>
      </c>
      <c r="N22" s="360" t="s">
        <v>6850</v>
      </c>
      <c r="O22" s="360" t="s">
        <v>6850</v>
      </c>
      <c r="P22" s="360" t="s">
        <v>6850</v>
      </c>
      <c r="Q22" s="360" t="s">
        <v>6850</v>
      </c>
      <c r="R22" s="360" t="s">
        <v>6850</v>
      </c>
      <c r="S22" s="360" t="s">
        <v>6855</v>
      </c>
      <c r="T22" s="360" t="s">
        <v>6850</v>
      </c>
      <c r="U22" s="360" t="s">
        <v>6850</v>
      </c>
      <c r="V22" s="360" t="s">
        <v>6850</v>
      </c>
      <c r="W22" s="360" t="s">
        <v>6850</v>
      </c>
    </row>
    <row r="23" spans="1:23">
      <c r="A23" s="360" t="s">
        <v>4129</v>
      </c>
      <c r="B23" s="360" t="s">
        <v>4113</v>
      </c>
      <c r="C23" s="360" t="s">
        <v>4118</v>
      </c>
      <c r="D23" s="360" t="s">
        <v>131</v>
      </c>
      <c r="E23" s="360" t="s">
        <v>131</v>
      </c>
      <c r="F23" s="360" t="s">
        <v>4119</v>
      </c>
      <c r="G23" s="360" t="s">
        <v>1996</v>
      </c>
      <c r="H23" s="360" t="s">
        <v>6860</v>
      </c>
      <c r="I23" s="360" t="s">
        <v>6850</v>
      </c>
      <c r="J23" s="360" t="s">
        <v>6850</v>
      </c>
      <c r="K23" s="360" t="s">
        <v>6850</v>
      </c>
      <c r="L23" s="360" t="s">
        <v>6850</v>
      </c>
      <c r="M23" s="360" t="s">
        <v>6850</v>
      </c>
      <c r="N23" s="360" t="s">
        <v>6850</v>
      </c>
      <c r="O23" s="360" t="s">
        <v>6850</v>
      </c>
      <c r="P23" s="360" t="s">
        <v>6850</v>
      </c>
      <c r="Q23" s="360" t="s">
        <v>6860</v>
      </c>
      <c r="R23" s="360" t="s">
        <v>6850</v>
      </c>
      <c r="S23" s="360" t="s">
        <v>6850</v>
      </c>
      <c r="T23" s="360" t="s">
        <v>6850</v>
      </c>
      <c r="U23" s="360" t="s">
        <v>6850</v>
      </c>
      <c r="V23" s="360" t="s">
        <v>6850</v>
      </c>
      <c r="W23" s="360" t="s">
        <v>6850</v>
      </c>
    </row>
    <row r="24" spans="1:23">
      <c r="A24" s="360" t="s">
        <v>6861</v>
      </c>
      <c r="B24" s="360" t="s">
        <v>4113</v>
      </c>
      <c r="C24" s="360" t="s">
        <v>4146</v>
      </c>
      <c r="D24" s="360" t="s">
        <v>131</v>
      </c>
      <c r="E24" s="360" t="s">
        <v>131</v>
      </c>
      <c r="F24" s="360" t="s">
        <v>6862</v>
      </c>
      <c r="G24" s="360" t="s">
        <v>1996</v>
      </c>
      <c r="H24" s="360" t="s">
        <v>6849</v>
      </c>
      <c r="I24" s="360" t="s">
        <v>6850</v>
      </c>
      <c r="J24" s="360" t="s">
        <v>6850</v>
      </c>
      <c r="K24" s="360" t="s">
        <v>6850</v>
      </c>
      <c r="L24" s="360" t="s">
        <v>6850</v>
      </c>
      <c r="M24" s="360" t="s">
        <v>6849</v>
      </c>
      <c r="N24" s="360" t="s">
        <v>6850</v>
      </c>
      <c r="O24" s="360" t="s">
        <v>6850</v>
      </c>
      <c r="P24" s="360" t="s">
        <v>6850</v>
      </c>
      <c r="Q24" s="360" t="s">
        <v>6850</v>
      </c>
      <c r="R24" s="360" t="s">
        <v>6850</v>
      </c>
      <c r="S24" s="360" t="s">
        <v>6850</v>
      </c>
      <c r="T24" s="360" t="s">
        <v>6850</v>
      </c>
      <c r="U24" s="360" t="s">
        <v>6850</v>
      </c>
      <c r="V24" s="360" t="s">
        <v>6850</v>
      </c>
      <c r="W24" s="360" t="s">
        <v>6850</v>
      </c>
    </row>
    <row r="25" spans="1:23">
      <c r="A25" s="360" t="s">
        <v>6863</v>
      </c>
      <c r="B25" s="360" t="s">
        <v>4113</v>
      </c>
      <c r="C25" s="360" t="s">
        <v>4196</v>
      </c>
      <c r="D25" s="360" t="s">
        <v>131</v>
      </c>
      <c r="E25" s="360" t="s">
        <v>131</v>
      </c>
      <c r="F25" s="360" t="s">
        <v>6864</v>
      </c>
      <c r="G25" s="360" t="s">
        <v>1996</v>
      </c>
      <c r="H25" s="360" t="s">
        <v>6859</v>
      </c>
      <c r="I25" s="360" t="s">
        <v>6850</v>
      </c>
      <c r="J25" s="360" t="s">
        <v>6850</v>
      </c>
      <c r="K25" s="360" t="s">
        <v>6850</v>
      </c>
      <c r="L25" s="360" t="s">
        <v>6850</v>
      </c>
      <c r="M25" s="360" t="s">
        <v>6859</v>
      </c>
      <c r="N25" s="360" t="s">
        <v>6850</v>
      </c>
      <c r="O25" s="360" t="s">
        <v>6850</v>
      </c>
      <c r="P25" s="360" t="s">
        <v>6850</v>
      </c>
      <c r="Q25" s="360" t="s">
        <v>6850</v>
      </c>
      <c r="R25" s="360" t="s">
        <v>6850</v>
      </c>
      <c r="S25" s="360" t="s">
        <v>6850</v>
      </c>
      <c r="T25" s="360" t="s">
        <v>6850</v>
      </c>
      <c r="U25" s="360" t="s">
        <v>6850</v>
      </c>
      <c r="V25" s="360" t="s">
        <v>6850</v>
      </c>
      <c r="W25" s="360" t="s">
        <v>6850</v>
      </c>
    </row>
    <row r="26" spans="1:23">
      <c r="A26" s="360" t="s">
        <v>6865</v>
      </c>
      <c r="B26" s="360" t="s">
        <v>4113</v>
      </c>
      <c r="C26" s="360" t="s">
        <v>6865</v>
      </c>
      <c r="D26" s="360" t="s">
        <v>131</v>
      </c>
      <c r="E26" s="360" t="s">
        <v>131</v>
      </c>
      <c r="F26" s="360" t="s">
        <v>6866</v>
      </c>
      <c r="G26" s="360" t="s">
        <v>1996</v>
      </c>
      <c r="H26" s="360" t="s">
        <v>6850</v>
      </c>
      <c r="I26" s="360" t="s">
        <v>6850</v>
      </c>
      <c r="J26" s="360" t="s">
        <v>6850</v>
      </c>
      <c r="K26" s="360" t="s">
        <v>6850</v>
      </c>
      <c r="L26" s="360" t="s">
        <v>6850</v>
      </c>
      <c r="M26" s="360" t="s">
        <v>6850</v>
      </c>
      <c r="N26" s="360" t="s">
        <v>6850</v>
      </c>
      <c r="O26" s="360" t="s">
        <v>6850</v>
      </c>
      <c r="P26" s="360" t="s">
        <v>6850</v>
      </c>
      <c r="Q26" s="360" t="s">
        <v>6850</v>
      </c>
      <c r="R26" s="360" t="s">
        <v>6850</v>
      </c>
      <c r="S26" s="360" t="s">
        <v>6850</v>
      </c>
      <c r="T26" s="360" t="s">
        <v>6850</v>
      </c>
      <c r="U26" s="360" t="s">
        <v>6850</v>
      </c>
      <c r="V26" s="360" t="s">
        <v>6850</v>
      </c>
      <c r="W26" s="360" t="s">
        <v>6850</v>
      </c>
    </row>
    <row r="27" spans="1:23">
      <c r="A27" s="360" t="s">
        <v>6867</v>
      </c>
      <c r="B27" s="360" t="s">
        <v>4113</v>
      </c>
      <c r="C27" s="360" t="s">
        <v>4123</v>
      </c>
      <c r="D27" s="360" t="s">
        <v>131</v>
      </c>
      <c r="E27" s="360" t="s">
        <v>131</v>
      </c>
      <c r="F27" s="360" t="s">
        <v>6868</v>
      </c>
      <c r="G27" s="360" t="s">
        <v>1996</v>
      </c>
      <c r="H27" s="360" t="s">
        <v>6869</v>
      </c>
      <c r="I27" s="360" t="s">
        <v>6850</v>
      </c>
      <c r="J27" s="360" t="s">
        <v>6850</v>
      </c>
      <c r="K27" s="360" t="s">
        <v>6850</v>
      </c>
      <c r="L27" s="360" t="s">
        <v>6850</v>
      </c>
      <c r="M27" s="360" t="s">
        <v>6850</v>
      </c>
      <c r="N27" s="360" t="s">
        <v>6870</v>
      </c>
      <c r="O27" s="360" t="s">
        <v>6850</v>
      </c>
      <c r="P27" s="360" t="s">
        <v>6855</v>
      </c>
      <c r="Q27" s="360" t="s">
        <v>6850</v>
      </c>
      <c r="R27" s="360" t="s">
        <v>6850</v>
      </c>
      <c r="S27" s="360" t="s">
        <v>6850</v>
      </c>
      <c r="T27" s="360" t="s">
        <v>6850</v>
      </c>
      <c r="U27" s="360" t="s">
        <v>6850</v>
      </c>
      <c r="V27" s="360" t="s">
        <v>6850</v>
      </c>
      <c r="W27" s="360" t="s">
        <v>6850</v>
      </c>
    </row>
    <row r="28" spans="1:23">
      <c r="A28" s="360" t="s">
        <v>6871</v>
      </c>
      <c r="B28" s="360" t="s">
        <v>4113</v>
      </c>
      <c r="C28" s="360" t="s">
        <v>4138</v>
      </c>
      <c r="D28" s="360" t="s">
        <v>131</v>
      </c>
      <c r="E28" s="360" t="s">
        <v>131</v>
      </c>
      <c r="F28" s="360" t="s">
        <v>6872</v>
      </c>
      <c r="G28" s="360" t="s">
        <v>1996</v>
      </c>
      <c r="H28" s="360" t="s">
        <v>6849</v>
      </c>
      <c r="I28" s="360" t="s">
        <v>6850</v>
      </c>
      <c r="J28" s="360" t="s">
        <v>6849</v>
      </c>
      <c r="K28" s="360" t="s">
        <v>6850</v>
      </c>
      <c r="L28" s="360" t="s">
        <v>6850</v>
      </c>
      <c r="M28" s="360" t="s">
        <v>6850</v>
      </c>
      <c r="N28" s="360" t="s">
        <v>6850</v>
      </c>
      <c r="O28" s="360" t="s">
        <v>6850</v>
      </c>
      <c r="P28" s="360" t="s">
        <v>6850</v>
      </c>
      <c r="Q28" s="360" t="s">
        <v>6850</v>
      </c>
      <c r="R28" s="360" t="s">
        <v>6850</v>
      </c>
      <c r="S28" s="360" t="s">
        <v>6850</v>
      </c>
      <c r="T28" s="360" t="s">
        <v>6850</v>
      </c>
      <c r="U28" s="360" t="s">
        <v>6850</v>
      </c>
      <c r="V28" s="360" t="s">
        <v>6850</v>
      </c>
      <c r="W28" s="360" t="s">
        <v>6850</v>
      </c>
    </row>
    <row r="29" spans="1:23">
      <c r="A29" s="360" t="s">
        <v>4120</v>
      </c>
      <c r="B29" s="360" t="s">
        <v>4113</v>
      </c>
      <c r="C29" s="360" t="s">
        <v>4120</v>
      </c>
      <c r="D29" s="360" t="s">
        <v>131</v>
      </c>
      <c r="E29" s="360" t="s">
        <v>131</v>
      </c>
      <c r="F29" s="360" t="s">
        <v>4121</v>
      </c>
      <c r="G29" s="360" t="s">
        <v>4121</v>
      </c>
      <c r="H29" s="360" t="s">
        <v>6849</v>
      </c>
      <c r="I29" s="360" t="s">
        <v>6850</v>
      </c>
      <c r="J29" s="360" t="s">
        <v>6850</v>
      </c>
      <c r="K29" s="360" t="s">
        <v>6850</v>
      </c>
      <c r="L29" s="360" t="s">
        <v>6850</v>
      </c>
      <c r="M29" s="360" t="s">
        <v>6850</v>
      </c>
      <c r="N29" s="360" t="s">
        <v>6850</v>
      </c>
      <c r="O29" s="360" t="s">
        <v>6850</v>
      </c>
      <c r="P29" s="360" t="s">
        <v>6850</v>
      </c>
      <c r="Q29" s="360" t="s">
        <v>6850</v>
      </c>
      <c r="R29" s="360" t="s">
        <v>6850</v>
      </c>
      <c r="S29" s="360" t="s">
        <v>6850</v>
      </c>
      <c r="T29" s="360" t="s">
        <v>6850</v>
      </c>
      <c r="U29" s="360" t="s">
        <v>6849</v>
      </c>
      <c r="V29" s="360" t="s">
        <v>6850</v>
      </c>
      <c r="W29" s="360" t="s">
        <v>6850</v>
      </c>
    </row>
    <row r="30" spans="1:23">
      <c r="A30" s="360" t="s">
        <v>4120</v>
      </c>
      <c r="B30" s="360" t="s">
        <v>4113</v>
      </c>
      <c r="C30" s="360" t="s">
        <v>4118</v>
      </c>
      <c r="D30" s="360" t="s">
        <v>131</v>
      </c>
      <c r="E30" s="360" t="s">
        <v>131</v>
      </c>
      <c r="F30" s="360" t="s">
        <v>4121</v>
      </c>
      <c r="G30" s="360" t="s">
        <v>1996</v>
      </c>
      <c r="H30" s="360" t="s">
        <v>6859</v>
      </c>
      <c r="I30" s="360" t="s">
        <v>6850</v>
      </c>
      <c r="J30" s="360" t="s">
        <v>6850</v>
      </c>
      <c r="K30" s="360" t="s">
        <v>6850</v>
      </c>
      <c r="L30" s="360" t="s">
        <v>6849</v>
      </c>
      <c r="M30" s="360" t="s">
        <v>6850</v>
      </c>
      <c r="N30" s="360" t="s">
        <v>6850</v>
      </c>
      <c r="O30" s="360" t="s">
        <v>6850</v>
      </c>
      <c r="P30" s="360" t="s">
        <v>6850</v>
      </c>
      <c r="Q30" s="360" t="s">
        <v>6855</v>
      </c>
      <c r="R30" s="360" t="s">
        <v>6850</v>
      </c>
      <c r="S30" s="360" t="s">
        <v>6850</v>
      </c>
      <c r="T30" s="360" t="s">
        <v>6850</v>
      </c>
      <c r="U30" s="360" t="s">
        <v>6850</v>
      </c>
      <c r="V30" s="360" t="s">
        <v>6850</v>
      </c>
      <c r="W30" s="360" t="s">
        <v>6850</v>
      </c>
    </row>
    <row r="31" spans="1:23">
      <c r="A31" s="360" t="s">
        <v>6873</v>
      </c>
      <c r="B31" s="360" t="s">
        <v>4113</v>
      </c>
      <c r="C31" s="360" t="s">
        <v>4196</v>
      </c>
      <c r="D31" s="360" t="s">
        <v>131</v>
      </c>
      <c r="E31" s="360" t="s">
        <v>131</v>
      </c>
      <c r="F31" s="360" t="s">
        <v>6874</v>
      </c>
      <c r="G31" s="360" t="s">
        <v>1996</v>
      </c>
      <c r="H31" s="360" t="s">
        <v>6849</v>
      </c>
      <c r="I31" s="360" t="s">
        <v>6850</v>
      </c>
      <c r="J31" s="360" t="s">
        <v>6849</v>
      </c>
      <c r="K31" s="360" t="s">
        <v>6850</v>
      </c>
      <c r="L31" s="360" t="s">
        <v>6850</v>
      </c>
      <c r="M31" s="360" t="s">
        <v>6850</v>
      </c>
      <c r="N31" s="360" t="s">
        <v>6850</v>
      </c>
      <c r="O31" s="360" t="s">
        <v>6850</v>
      </c>
      <c r="P31" s="360" t="s">
        <v>6850</v>
      </c>
      <c r="Q31" s="360" t="s">
        <v>6850</v>
      </c>
      <c r="R31" s="360" t="s">
        <v>6850</v>
      </c>
      <c r="S31" s="360" t="s">
        <v>6850</v>
      </c>
      <c r="T31" s="360" t="s">
        <v>6850</v>
      </c>
      <c r="U31" s="360" t="s">
        <v>6850</v>
      </c>
      <c r="V31" s="360" t="s">
        <v>6850</v>
      </c>
      <c r="W31" s="360" t="s">
        <v>6850</v>
      </c>
    </row>
    <row r="32" spans="1:23">
      <c r="A32" s="360" t="s">
        <v>4117</v>
      </c>
      <c r="B32" s="360" t="s">
        <v>4113</v>
      </c>
      <c r="C32" s="360" t="s">
        <v>4118</v>
      </c>
      <c r="D32" s="360" t="s">
        <v>131</v>
      </c>
      <c r="E32" s="360" t="s">
        <v>131</v>
      </c>
      <c r="F32" s="360" t="s">
        <v>4136</v>
      </c>
      <c r="G32" s="360" t="s">
        <v>1996</v>
      </c>
      <c r="H32" s="360" t="s">
        <v>6849</v>
      </c>
      <c r="I32" s="360" t="s">
        <v>6850</v>
      </c>
      <c r="J32" s="360" t="s">
        <v>6850</v>
      </c>
      <c r="K32" s="360" t="s">
        <v>6850</v>
      </c>
      <c r="L32" s="360" t="s">
        <v>6850</v>
      </c>
      <c r="M32" s="360" t="s">
        <v>6850</v>
      </c>
      <c r="N32" s="360" t="s">
        <v>6850</v>
      </c>
      <c r="O32" s="360" t="s">
        <v>6850</v>
      </c>
      <c r="P32" s="360" t="s">
        <v>6850</v>
      </c>
      <c r="Q32" s="360" t="s">
        <v>6850</v>
      </c>
      <c r="R32" s="360" t="s">
        <v>6849</v>
      </c>
      <c r="S32" s="360" t="s">
        <v>6850</v>
      </c>
      <c r="T32" s="360" t="s">
        <v>6850</v>
      </c>
      <c r="U32" s="360" t="s">
        <v>6850</v>
      </c>
      <c r="V32" s="360" t="s">
        <v>6850</v>
      </c>
      <c r="W32" s="360" t="s">
        <v>6850</v>
      </c>
    </row>
    <row r="33" spans="1:23">
      <c r="A33" s="360" t="s">
        <v>4127</v>
      </c>
      <c r="B33" s="360" t="s">
        <v>4113</v>
      </c>
      <c r="C33" s="360" t="s">
        <v>4118</v>
      </c>
      <c r="D33" s="360" t="s">
        <v>131</v>
      </c>
      <c r="E33" s="360" t="s">
        <v>131</v>
      </c>
      <c r="F33" s="360" t="s">
        <v>4128</v>
      </c>
      <c r="G33" s="360" t="s">
        <v>1996</v>
      </c>
      <c r="H33" s="360" t="s">
        <v>6875</v>
      </c>
      <c r="I33" s="360" t="s">
        <v>6850</v>
      </c>
      <c r="J33" s="360" t="s">
        <v>6850</v>
      </c>
      <c r="K33" s="360" t="s">
        <v>6849</v>
      </c>
      <c r="L33" s="360" t="s">
        <v>6850</v>
      </c>
      <c r="M33" s="360" t="s">
        <v>6855</v>
      </c>
      <c r="N33" s="360" t="s">
        <v>6850</v>
      </c>
      <c r="O33" s="360" t="s">
        <v>6850</v>
      </c>
      <c r="P33" s="360" t="s">
        <v>6850</v>
      </c>
      <c r="Q33" s="360" t="s">
        <v>6850</v>
      </c>
      <c r="R33" s="360" t="s">
        <v>6876</v>
      </c>
      <c r="S33" s="360" t="s">
        <v>6877</v>
      </c>
      <c r="T33" s="360" t="s">
        <v>6850</v>
      </c>
      <c r="U33" s="360" t="s">
        <v>6850</v>
      </c>
      <c r="V33" s="360" t="s">
        <v>6850</v>
      </c>
      <c r="W33" s="360" t="s">
        <v>6850</v>
      </c>
    </row>
    <row r="34" spans="1:23">
      <c r="A34" s="360" t="s">
        <v>4241</v>
      </c>
      <c r="B34" s="360" t="s">
        <v>4113</v>
      </c>
      <c r="C34" s="360" t="s">
        <v>4237</v>
      </c>
      <c r="D34" s="360" t="s">
        <v>131</v>
      </c>
      <c r="E34" s="360" t="s">
        <v>131</v>
      </c>
      <c r="F34" s="360" t="s">
        <v>4242</v>
      </c>
      <c r="G34" s="360" t="s">
        <v>1996</v>
      </c>
      <c r="H34" s="360" t="s">
        <v>6855</v>
      </c>
      <c r="I34" s="360" t="s">
        <v>6850</v>
      </c>
      <c r="J34" s="360" t="s">
        <v>6850</v>
      </c>
      <c r="K34" s="360" t="s">
        <v>6850</v>
      </c>
      <c r="L34" s="360" t="s">
        <v>6850</v>
      </c>
      <c r="M34" s="360" t="s">
        <v>6850</v>
      </c>
      <c r="N34" s="360" t="s">
        <v>6850</v>
      </c>
      <c r="O34" s="360" t="s">
        <v>6850</v>
      </c>
      <c r="P34" s="360" t="s">
        <v>6849</v>
      </c>
      <c r="Q34" s="360" t="s">
        <v>6850</v>
      </c>
      <c r="R34" s="360" t="s">
        <v>6849</v>
      </c>
      <c r="S34" s="360" t="s">
        <v>6850</v>
      </c>
      <c r="T34" s="360" t="s">
        <v>6850</v>
      </c>
      <c r="U34" s="360" t="s">
        <v>6850</v>
      </c>
      <c r="V34" s="360" t="s">
        <v>6850</v>
      </c>
      <c r="W34" s="360" t="s">
        <v>6850</v>
      </c>
    </row>
    <row r="35" spans="1:23">
      <c r="A35" s="360" t="s">
        <v>6878</v>
      </c>
      <c r="B35" s="360" t="s">
        <v>4113</v>
      </c>
      <c r="C35" s="360" t="s">
        <v>4118</v>
      </c>
      <c r="D35" s="360" t="s">
        <v>131</v>
      </c>
      <c r="E35" s="360" t="s">
        <v>131</v>
      </c>
      <c r="F35" s="360" t="s">
        <v>6879</v>
      </c>
      <c r="G35" s="360" t="s">
        <v>1996</v>
      </c>
      <c r="H35" s="360" t="s">
        <v>6849</v>
      </c>
      <c r="I35" s="360" t="s">
        <v>6850</v>
      </c>
      <c r="J35" s="360" t="s">
        <v>6850</v>
      </c>
      <c r="K35" s="360" t="s">
        <v>6850</v>
      </c>
      <c r="L35" s="360" t="s">
        <v>6850</v>
      </c>
      <c r="M35" s="360" t="s">
        <v>6849</v>
      </c>
      <c r="N35" s="360" t="s">
        <v>6850</v>
      </c>
      <c r="O35" s="360" t="s">
        <v>6850</v>
      </c>
      <c r="P35" s="360" t="s">
        <v>6850</v>
      </c>
      <c r="Q35" s="360" t="s">
        <v>6850</v>
      </c>
      <c r="R35" s="360" t="s">
        <v>6850</v>
      </c>
      <c r="S35" s="360" t="s">
        <v>6850</v>
      </c>
      <c r="T35" s="360" t="s">
        <v>6850</v>
      </c>
      <c r="U35" s="360" t="s">
        <v>6850</v>
      </c>
      <c r="V35" s="360" t="s">
        <v>6850</v>
      </c>
      <c r="W35" s="360" t="s">
        <v>6850</v>
      </c>
    </row>
    <row r="36" spans="1:23">
      <c r="A36" s="360" t="s">
        <v>6880</v>
      </c>
      <c r="B36" s="360" t="s">
        <v>4113</v>
      </c>
      <c r="C36" s="360" t="s">
        <v>4196</v>
      </c>
      <c r="D36" s="360" t="s">
        <v>131</v>
      </c>
      <c r="E36" s="360" t="s">
        <v>131</v>
      </c>
      <c r="F36" s="360" t="s">
        <v>6881</v>
      </c>
      <c r="G36" s="360" t="s">
        <v>1996</v>
      </c>
      <c r="H36" s="360" t="s">
        <v>6849</v>
      </c>
      <c r="I36" s="360" t="s">
        <v>6850</v>
      </c>
      <c r="J36" s="360" t="s">
        <v>6849</v>
      </c>
      <c r="K36" s="360" t="s">
        <v>6850</v>
      </c>
      <c r="L36" s="360" t="s">
        <v>6850</v>
      </c>
      <c r="M36" s="360" t="s">
        <v>6850</v>
      </c>
      <c r="N36" s="360" t="s">
        <v>6850</v>
      </c>
      <c r="O36" s="360" t="s">
        <v>6850</v>
      </c>
      <c r="P36" s="360" t="s">
        <v>6850</v>
      </c>
      <c r="Q36" s="360" t="s">
        <v>6850</v>
      </c>
      <c r="R36" s="360" t="s">
        <v>6850</v>
      </c>
      <c r="S36" s="360" t="s">
        <v>6850</v>
      </c>
      <c r="T36" s="360" t="s">
        <v>6850</v>
      </c>
      <c r="U36" s="360" t="s">
        <v>6850</v>
      </c>
      <c r="V36" s="360" t="s">
        <v>6850</v>
      </c>
      <c r="W36" s="360" t="s">
        <v>6850</v>
      </c>
    </row>
    <row r="37" spans="1:23">
      <c r="A37" s="360" t="s">
        <v>4195</v>
      </c>
      <c r="B37" s="360" t="s">
        <v>4113</v>
      </c>
      <c r="C37" s="360" t="s">
        <v>4196</v>
      </c>
      <c r="D37" s="360" t="s">
        <v>131</v>
      </c>
      <c r="E37" s="360" t="s">
        <v>131</v>
      </c>
      <c r="F37" s="360" t="s">
        <v>4197</v>
      </c>
      <c r="G37" s="360" t="s">
        <v>1996</v>
      </c>
      <c r="H37" s="360" t="s">
        <v>6849</v>
      </c>
      <c r="I37" s="360" t="s">
        <v>6850</v>
      </c>
      <c r="J37" s="360" t="s">
        <v>6850</v>
      </c>
      <c r="K37" s="360" t="s">
        <v>6850</v>
      </c>
      <c r="L37" s="360" t="s">
        <v>6850</v>
      </c>
      <c r="M37" s="360" t="s">
        <v>6850</v>
      </c>
      <c r="N37" s="360" t="s">
        <v>6850</v>
      </c>
      <c r="O37" s="360" t="s">
        <v>6850</v>
      </c>
      <c r="P37" s="360" t="s">
        <v>6850</v>
      </c>
      <c r="Q37" s="360" t="s">
        <v>6849</v>
      </c>
      <c r="R37" s="360" t="s">
        <v>6850</v>
      </c>
      <c r="S37" s="360" t="s">
        <v>6850</v>
      </c>
      <c r="T37" s="360" t="s">
        <v>6850</v>
      </c>
      <c r="U37" s="360" t="s">
        <v>6850</v>
      </c>
      <c r="V37" s="360" t="s">
        <v>6850</v>
      </c>
      <c r="W37" s="360" t="s">
        <v>6850</v>
      </c>
    </row>
    <row r="38" spans="1:23">
      <c r="A38" s="360" t="s">
        <v>6882</v>
      </c>
      <c r="B38" s="360" t="s">
        <v>4113</v>
      </c>
      <c r="C38" s="360" t="s">
        <v>4146</v>
      </c>
      <c r="D38" s="360" t="s">
        <v>131</v>
      </c>
      <c r="E38" s="360" t="s">
        <v>131</v>
      </c>
      <c r="F38" s="360" t="s">
        <v>6883</v>
      </c>
      <c r="G38" s="360" t="s">
        <v>1996</v>
      </c>
      <c r="H38" s="360" t="s">
        <v>6855</v>
      </c>
      <c r="I38" s="360" t="s">
        <v>6850</v>
      </c>
      <c r="J38" s="360" t="s">
        <v>6850</v>
      </c>
      <c r="K38" s="360" t="s">
        <v>6850</v>
      </c>
      <c r="L38" s="360" t="s">
        <v>6850</v>
      </c>
      <c r="M38" s="360" t="s">
        <v>6850</v>
      </c>
      <c r="N38" s="360" t="s">
        <v>6855</v>
      </c>
      <c r="O38" s="360" t="s">
        <v>6850</v>
      </c>
      <c r="P38" s="360" t="s">
        <v>6850</v>
      </c>
      <c r="Q38" s="360" t="s">
        <v>6850</v>
      </c>
      <c r="R38" s="360" t="s">
        <v>6850</v>
      </c>
      <c r="S38" s="360" t="s">
        <v>6850</v>
      </c>
      <c r="T38" s="360" t="s">
        <v>6850</v>
      </c>
      <c r="U38" s="360" t="s">
        <v>6850</v>
      </c>
      <c r="V38" s="360" t="s">
        <v>6850</v>
      </c>
      <c r="W38" s="360" t="s">
        <v>6850</v>
      </c>
    </row>
    <row r="39" spans="1:23">
      <c r="A39" s="360" t="s">
        <v>6884</v>
      </c>
      <c r="B39" s="360" t="s">
        <v>4113</v>
      </c>
      <c r="C39" s="360" t="s">
        <v>4146</v>
      </c>
      <c r="D39" s="360" t="s">
        <v>131</v>
      </c>
      <c r="E39" s="360" t="s">
        <v>131</v>
      </c>
      <c r="F39" s="360" t="s">
        <v>6885</v>
      </c>
      <c r="G39" s="360" t="s">
        <v>1996</v>
      </c>
      <c r="H39" s="360" t="s">
        <v>6886</v>
      </c>
      <c r="I39" s="360" t="s">
        <v>6850</v>
      </c>
      <c r="J39" s="360" t="s">
        <v>6877</v>
      </c>
      <c r="K39" s="360" t="s">
        <v>6850</v>
      </c>
      <c r="L39" s="360" t="s">
        <v>6850</v>
      </c>
      <c r="M39" s="360" t="s">
        <v>6850</v>
      </c>
      <c r="N39" s="360" t="s">
        <v>6876</v>
      </c>
      <c r="O39" s="360" t="s">
        <v>6850</v>
      </c>
      <c r="P39" s="360" t="s">
        <v>6850</v>
      </c>
      <c r="Q39" s="360" t="s">
        <v>6850</v>
      </c>
      <c r="R39" s="360" t="s">
        <v>6850</v>
      </c>
      <c r="S39" s="360" t="s">
        <v>6850</v>
      </c>
      <c r="T39" s="360" t="s">
        <v>6850</v>
      </c>
      <c r="U39" s="360" t="s">
        <v>6850</v>
      </c>
      <c r="V39" s="360" t="s">
        <v>6850</v>
      </c>
      <c r="W39" s="360" t="s">
        <v>6850</v>
      </c>
    </row>
    <row r="40" spans="1:23">
      <c r="A40" s="360" t="s">
        <v>4208</v>
      </c>
      <c r="B40" s="360" t="s">
        <v>4113</v>
      </c>
      <c r="C40" s="360" t="s">
        <v>4196</v>
      </c>
      <c r="D40" s="360" t="s">
        <v>131</v>
      </c>
      <c r="E40" s="360" t="s">
        <v>131</v>
      </c>
      <c r="F40" s="360" t="s">
        <v>4209</v>
      </c>
      <c r="G40" s="360" t="s">
        <v>1996</v>
      </c>
      <c r="H40" s="360" t="s">
        <v>6855</v>
      </c>
      <c r="I40" s="360" t="s">
        <v>6850</v>
      </c>
      <c r="J40" s="360" t="s">
        <v>6850</v>
      </c>
      <c r="K40" s="360" t="s">
        <v>6850</v>
      </c>
      <c r="L40" s="360" t="s">
        <v>6850</v>
      </c>
      <c r="M40" s="360" t="s">
        <v>6850</v>
      </c>
      <c r="N40" s="360" t="s">
        <v>6850</v>
      </c>
      <c r="O40" s="360" t="s">
        <v>6850</v>
      </c>
      <c r="P40" s="360" t="s">
        <v>6850</v>
      </c>
      <c r="Q40" s="360" t="s">
        <v>6850</v>
      </c>
      <c r="R40" s="360" t="s">
        <v>6850</v>
      </c>
      <c r="S40" s="360" t="s">
        <v>6850</v>
      </c>
      <c r="T40" s="360" t="s">
        <v>6855</v>
      </c>
      <c r="U40" s="360" t="s">
        <v>6850</v>
      </c>
      <c r="V40" s="360" t="s">
        <v>6850</v>
      </c>
      <c r="W40" s="360" t="s">
        <v>6850</v>
      </c>
    </row>
    <row r="41" spans="1:23">
      <c r="A41" s="360" t="s">
        <v>6887</v>
      </c>
      <c r="B41" s="360" t="s">
        <v>4113</v>
      </c>
      <c r="C41" s="360" t="s">
        <v>4146</v>
      </c>
      <c r="D41" s="360" t="s">
        <v>131</v>
      </c>
      <c r="E41" s="360" t="s">
        <v>131</v>
      </c>
      <c r="F41" s="360" t="s">
        <v>6888</v>
      </c>
      <c r="G41" s="360" t="s">
        <v>1996</v>
      </c>
      <c r="H41" s="360" t="s">
        <v>6877</v>
      </c>
      <c r="I41" s="360" t="s">
        <v>6850</v>
      </c>
      <c r="J41" s="360" t="s">
        <v>6850</v>
      </c>
      <c r="K41" s="360" t="s">
        <v>6850</v>
      </c>
      <c r="L41" s="360" t="s">
        <v>6850</v>
      </c>
      <c r="M41" s="360" t="s">
        <v>6850</v>
      </c>
      <c r="N41" s="360" t="s">
        <v>6877</v>
      </c>
      <c r="O41" s="360" t="s">
        <v>6850</v>
      </c>
      <c r="P41" s="360" t="s">
        <v>6850</v>
      </c>
      <c r="Q41" s="360" t="s">
        <v>6850</v>
      </c>
      <c r="R41" s="360" t="s">
        <v>6850</v>
      </c>
      <c r="S41" s="360" t="s">
        <v>6850</v>
      </c>
      <c r="T41" s="360" t="s">
        <v>6850</v>
      </c>
      <c r="U41" s="360" t="s">
        <v>6850</v>
      </c>
      <c r="V41" s="360" t="s">
        <v>6850</v>
      </c>
      <c r="W41" s="360" t="s">
        <v>6850</v>
      </c>
    </row>
    <row r="42" spans="1:23">
      <c r="A42" s="360" t="s">
        <v>6889</v>
      </c>
      <c r="B42" s="360" t="s">
        <v>4113</v>
      </c>
      <c r="C42" s="360" t="s">
        <v>4138</v>
      </c>
      <c r="D42" s="360" t="s">
        <v>131</v>
      </c>
      <c r="E42" s="360" t="s">
        <v>131</v>
      </c>
      <c r="F42" s="360" t="s">
        <v>6890</v>
      </c>
      <c r="G42" s="360" t="s">
        <v>1996</v>
      </c>
      <c r="H42" s="360" t="s">
        <v>6855</v>
      </c>
      <c r="I42" s="360" t="s">
        <v>6850</v>
      </c>
      <c r="J42" s="360" t="s">
        <v>6849</v>
      </c>
      <c r="K42" s="360" t="s">
        <v>6850</v>
      </c>
      <c r="L42" s="360" t="s">
        <v>6849</v>
      </c>
      <c r="M42" s="360" t="s">
        <v>6850</v>
      </c>
      <c r="N42" s="360" t="s">
        <v>6850</v>
      </c>
      <c r="O42" s="360" t="s">
        <v>6850</v>
      </c>
      <c r="P42" s="360" t="s">
        <v>6850</v>
      </c>
      <c r="Q42" s="360" t="s">
        <v>6850</v>
      </c>
      <c r="R42" s="360" t="s">
        <v>6850</v>
      </c>
      <c r="S42" s="360" t="s">
        <v>6850</v>
      </c>
      <c r="T42" s="360" t="s">
        <v>6850</v>
      </c>
      <c r="U42" s="360" t="s">
        <v>6850</v>
      </c>
      <c r="V42" s="360" t="s">
        <v>6850</v>
      </c>
      <c r="W42" s="360" t="s">
        <v>6850</v>
      </c>
    </row>
    <row r="43" spans="1:23">
      <c r="A43" s="360" t="s">
        <v>6891</v>
      </c>
      <c r="B43" s="360" t="s">
        <v>4113</v>
      </c>
      <c r="C43" s="360" t="s">
        <v>4118</v>
      </c>
      <c r="D43" s="360" t="s">
        <v>131</v>
      </c>
      <c r="E43" s="360" t="s">
        <v>131</v>
      </c>
      <c r="F43" s="360" t="s">
        <v>6892</v>
      </c>
      <c r="G43" s="360" t="s">
        <v>1996</v>
      </c>
      <c r="H43" s="360" t="s">
        <v>6849</v>
      </c>
      <c r="I43" s="360" t="s">
        <v>6850</v>
      </c>
      <c r="J43" s="360" t="s">
        <v>6850</v>
      </c>
      <c r="K43" s="360" t="s">
        <v>6850</v>
      </c>
      <c r="L43" s="360" t="s">
        <v>6850</v>
      </c>
      <c r="M43" s="360" t="s">
        <v>6849</v>
      </c>
      <c r="N43" s="360" t="s">
        <v>6850</v>
      </c>
      <c r="O43" s="360" t="s">
        <v>6850</v>
      </c>
      <c r="P43" s="360" t="s">
        <v>6850</v>
      </c>
      <c r="Q43" s="360" t="s">
        <v>6850</v>
      </c>
      <c r="R43" s="360" t="s">
        <v>6850</v>
      </c>
      <c r="S43" s="360" t="s">
        <v>6850</v>
      </c>
      <c r="T43" s="360" t="s">
        <v>6850</v>
      </c>
      <c r="U43" s="360" t="s">
        <v>6850</v>
      </c>
      <c r="V43" s="360" t="s">
        <v>6850</v>
      </c>
      <c r="W43" s="360" t="s">
        <v>6850</v>
      </c>
    </row>
    <row r="44" spans="1:23">
      <c r="A44" s="360" t="s">
        <v>4230</v>
      </c>
      <c r="B44" s="360" t="s">
        <v>4113</v>
      </c>
      <c r="C44" s="360" t="s">
        <v>4146</v>
      </c>
      <c r="D44" s="360" t="s">
        <v>131</v>
      </c>
      <c r="E44" s="360" t="s">
        <v>131</v>
      </c>
      <c r="F44" s="360" t="s">
        <v>4231</v>
      </c>
      <c r="G44" s="360" t="s">
        <v>1996</v>
      </c>
      <c r="H44" s="360" t="s">
        <v>6893</v>
      </c>
      <c r="I44" s="360" t="s">
        <v>6850</v>
      </c>
      <c r="J44" s="360" t="s">
        <v>6850</v>
      </c>
      <c r="K44" s="360" t="s">
        <v>6850</v>
      </c>
      <c r="L44" s="360" t="s">
        <v>6850</v>
      </c>
      <c r="M44" s="360" t="s">
        <v>6850</v>
      </c>
      <c r="N44" s="360" t="s">
        <v>6877</v>
      </c>
      <c r="O44" s="360" t="s">
        <v>6849</v>
      </c>
      <c r="P44" s="360" t="s">
        <v>6850</v>
      </c>
      <c r="Q44" s="360" t="s">
        <v>6859</v>
      </c>
      <c r="R44" s="360" t="s">
        <v>6850</v>
      </c>
      <c r="S44" s="360" t="s">
        <v>6850</v>
      </c>
      <c r="T44" s="360" t="s">
        <v>6850</v>
      </c>
      <c r="U44" s="360" t="s">
        <v>6850</v>
      </c>
      <c r="V44" s="360" t="s">
        <v>6850</v>
      </c>
      <c r="W44" s="360" t="s">
        <v>6850</v>
      </c>
    </row>
    <row r="45" spans="1:23">
      <c r="A45" s="360" t="s">
        <v>4151</v>
      </c>
      <c r="B45" s="360" t="s">
        <v>4113</v>
      </c>
      <c r="C45" s="360" t="s">
        <v>4146</v>
      </c>
      <c r="D45" s="360" t="s">
        <v>131</v>
      </c>
      <c r="E45" s="360" t="s">
        <v>131</v>
      </c>
      <c r="F45" s="360" t="s">
        <v>4152</v>
      </c>
      <c r="G45" s="360" t="s">
        <v>1996</v>
      </c>
      <c r="H45" s="360" t="s">
        <v>6870</v>
      </c>
      <c r="I45" s="360" t="s">
        <v>6850</v>
      </c>
      <c r="J45" s="360" t="s">
        <v>6850</v>
      </c>
      <c r="K45" s="360" t="s">
        <v>6850</v>
      </c>
      <c r="L45" s="360" t="s">
        <v>6850</v>
      </c>
      <c r="M45" s="360" t="s">
        <v>6850</v>
      </c>
      <c r="N45" s="360" t="s">
        <v>6894</v>
      </c>
      <c r="O45" s="360" t="s">
        <v>6850</v>
      </c>
      <c r="P45" s="360" t="s">
        <v>6850</v>
      </c>
      <c r="Q45" s="360" t="s">
        <v>6849</v>
      </c>
      <c r="R45" s="360" t="s">
        <v>6850</v>
      </c>
      <c r="S45" s="360" t="s">
        <v>6850</v>
      </c>
      <c r="T45" s="360" t="s">
        <v>6850</v>
      </c>
      <c r="U45" s="360" t="s">
        <v>6850</v>
      </c>
      <c r="V45" s="360" t="s">
        <v>6859</v>
      </c>
      <c r="W45" s="360" t="s">
        <v>6850</v>
      </c>
    </row>
    <row r="46" spans="1:23">
      <c r="A46" s="360" t="s">
        <v>4175</v>
      </c>
      <c r="B46" s="360" t="s">
        <v>4113</v>
      </c>
      <c r="C46" s="360" t="s">
        <v>4146</v>
      </c>
      <c r="D46" s="360" t="s">
        <v>131</v>
      </c>
      <c r="E46" s="360" t="s">
        <v>131</v>
      </c>
      <c r="F46" s="360" t="s">
        <v>4176</v>
      </c>
      <c r="G46" s="360" t="s">
        <v>1996</v>
      </c>
      <c r="H46" s="360" t="s">
        <v>6860</v>
      </c>
      <c r="I46" s="360" t="s">
        <v>6850</v>
      </c>
      <c r="J46" s="360" t="s">
        <v>6850</v>
      </c>
      <c r="K46" s="360" t="s">
        <v>6850</v>
      </c>
      <c r="L46" s="360" t="s">
        <v>6893</v>
      </c>
      <c r="M46" s="360" t="s">
        <v>6850</v>
      </c>
      <c r="N46" s="360" t="s">
        <v>6859</v>
      </c>
      <c r="O46" s="360" t="s">
        <v>6850</v>
      </c>
      <c r="P46" s="360" t="s">
        <v>6895</v>
      </c>
      <c r="Q46" s="360" t="s">
        <v>6850</v>
      </c>
      <c r="R46" s="360" t="s">
        <v>6849</v>
      </c>
      <c r="S46" s="360" t="s">
        <v>6849</v>
      </c>
      <c r="T46" s="360" t="s">
        <v>6850</v>
      </c>
      <c r="U46" s="360" t="s">
        <v>6850</v>
      </c>
      <c r="V46" s="360" t="s">
        <v>6850</v>
      </c>
      <c r="W46" s="360" t="s">
        <v>6850</v>
      </c>
    </row>
    <row r="47" spans="1:23">
      <c r="A47" s="360" t="s">
        <v>6896</v>
      </c>
      <c r="B47" s="360" t="s">
        <v>4113</v>
      </c>
      <c r="C47" s="360" t="s">
        <v>4146</v>
      </c>
      <c r="D47" s="360" t="s">
        <v>4147</v>
      </c>
      <c r="E47" s="360" t="s">
        <v>131</v>
      </c>
      <c r="F47" s="360" t="s">
        <v>4148</v>
      </c>
      <c r="G47" s="360" t="s">
        <v>6897</v>
      </c>
      <c r="H47" s="360" t="s">
        <v>6898</v>
      </c>
      <c r="I47" s="360" t="s">
        <v>6850</v>
      </c>
      <c r="J47" s="360" t="s">
        <v>6893</v>
      </c>
      <c r="K47" s="360" t="s">
        <v>6893</v>
      </c>
      <c r="L47" s="360" t="s">
        <v>6899</v>
      </c>
      <c r="M47" s="360" t="s">
        <v>6900</v>
      </c>
      <c r="N47" s="360" t="s">
        <v>6893</v>
      </c>
      <c r="O47" s="360" t="s">
        <v>6850</v>
      </c>
      <c r="P47" s="360" t="s">
        <v>6901</v>
      </c>
      <c r="Q47" s="360" t="s">
        <v>6901</v>
      </c>
      <c r="R47" s="360" t="s">
        <v>6902</v>
      </c>
      <c r="S47" s="360" t="s">
        <v>6903</v>
      </c>
      <c r="T47" s="360" t="s">
        <v>6904</v>
      </c>
      <c r="U47" s="360" t="s">
        <v>6855</v>
      </c>
      <c r="V47" s="360" t="s">
        <v>6850</v>
      </c>
      <c r="W47" s="360" t="s">
        <v>6850</v>
      </c>
    </row>
    <row r="48" spans="1:23">
      <c r="A48" s="360" t="s">
        <v>4122</v>
      </c>
      <c r="B48" s="360" t="s">
        <v>4113</v>
      </c>
      <c r="C48" s="360" t="s">
        <v>4123</v>
      </c>
      <c r="D48" s="360" t="s">
        <v>131</v>
      </c>
      <c r="E48" s="360" t="s">
        <v>131</v>
      </c>
      <c r="F48" s="360" t="s">
        <v>4124</v>
      </c>
      <c r="G48" s="360" t="s">
        <v>1996</v>
      </c>
      <c r="H48" s="360" t="s">
        <v>6849</v>
      </c>
      <c r="I48" s="360" t="s">
        <v>6850</v>
      </c>
      <c r="J48" s="360" t="s">
        <v>6850</v>
      </c>
      <c r="K48" s="360" t="s">
        <v>6850</v>
      </c>
      <c r="L48" s="360" t="s">
        <v>6850</v>
      </c>
      <c r="M48" s="360" t="s">
        <v>6850</v>
      </c>
      <c r="N48" s="360" t="s">
        <v>6850</v>
      </c>
      <c r="O48" s="360" t="s">
        <v>6850</v>
      </c>
      <c r="P48" s="360" t="s">
        <v>6850</v>
      </c>
      <c r="Q48" s="360" t="s">
        <v>6849</v>
      </c>
      <c r="R48" s="360" t="s">
        <v>6850</v>
      </c>
      <c r="S48" s="360" t="s">
        <v>6850</v>
      </c>
      <c r="T48" s="360" t="s">
        <v>6850</v>
      </c>
      <c r="U48" s="360" t="s">
        <v>6850</v>
      </c>
      <c r="V48" s="360" t="s">
        <v>6850</v>
      </c>
      <c r="W48" s="360" t="s">
        <v>6850</v>
      </c>
    </row>
    <row r="49" spans="1:23">
      <c r="A49" s="360" t="s">
        <v>4187</v>
      </c>
      <c r="B49" s="360" t="s">
        <v>4113</v>
      </c>
      <c r="C49" s="360" t="s">
        <v>4146</v>
      </c>
      <c r="D49" s="360" t="s">
        <v>131</v>
      </c>
      <c r="E49" s="360" t="s">
        <v>131</v>
      </c>
      <c r="F49" s="360" t="s">
        <v>4188</v>
      </c>
      <c r="G49" s="360" t="s">
        <v>1996</v>
      </c>
      <c r="H49" s="360" t="s">
        <v>6855</v>
      </c>
      <c r="I49" s="360" t="s">
        <v>6850</v>
      </c>
      <c r="J49" s="360" t="s">
        <v>6849</v>
      </c>
      <c r="K49" s="360" t="s">
        <v>6850</v>
      </c>
      <c r="L49" s="360" t="s">
        <v>6850</v>
      </c>
      <c r="M49" s="360" t="s">
        <v>6850</v>
      </c>
      <c r="N49" s="360" t="s">
        <v>6850</v>
      </c>
      <c r="O49" s="360" t="s">
        <v>6850</v>
      </c>
      <c r="P49" s="360" t="s">
        <v>6850</v>
      </c>
      <c r="Q49" s="360" t="s">
        <v>6850</v>
      </c>
      <c r="R49" s="360" t="s">
        <v>6850</v>
      </c>
      <c r="S49" s="360" t="s">
        <v>6850</v>
      </c>
      <c r="T49" s="360" t="s">
        <v>6849</v>
      </c>
      <c r="U49" s="360" t="s">
        <v>6850</v>
      </c>
      <c r="V49" s="360" t="s">
        <v>6850</v>
      </c>
      <c r="W49" s="360" t="s">
        <v>6850</v>
      </c>
    </row>
    <row r="50" spans="1:23">
      <c r="A50" s="360" t="s">
        <v>4206</v>
      </c>
      <c r="B50" s="360" t="s">
        <v>4113</v>
      </c>
      <c r="C50" s="360" t="s">
        <v>4196</v>
      </c>
      <c r="D50" s="360" t="s">
        <v>131</v>
      </c>
      <c r="E50" s="360" t="s">
        <v>131</v>
      </c>
      <c r="F50" s="360" t="s">
        <v>4207</v>
      </c>
      <c r="G50" s="360" t="s">
        <v>1996</v>
      </c>
      <c r="H50" s="360" t="s">
        <v>6849</v>
      </c>
      <c r="I50" s="360" t="s">
        <v>6850</v>
      </c>
      <c r="J50" s="360" t="s">
        <v>6850</v>
      </c>
      <c r="K50" s="360" t="s">
        <v>6850</v>
      </c>
      <c r="L50" s="360" t="s">
        <v>6850</v>
      </c>
      <c r="M50" s="360" t="s">
        <v>6850</v>
      </c>
      <c r="N50" s="360" t="s">
        <v>6850</v>
      </c>
      <c r="O50" s="360" t="s">
        <v>6850</v>
      </c>
      <c r="P50" s="360" t="s">
        <v>6850</v>
      </c>
      <c r="Q50" s="360" t="s">
        <v>6850</v>
      </c>
      <c r="R50" s="360" t="s">
        <v>6849</v>
      </c>
      <c r="S50" s="360" t="s">
        <v>6850</v>
      </c>
      <c r="T50" s="360" t="s">
        <v>6850</v>
      </c>
      <c r="U50" s="360" t="s">
        <v>6850</v>
      </c>
      <c r="V50" s="360" t="s">
        <v>6850</v>
      </c>
      <c r="W50" s="360" t="s">
        <v>6850</v>
      </c>
    </row>
    <row r="51" spans="1:23">
      <c r="A51" s="360" t="s">
        <v>4214</v>
      </c>
      <c r="B51" s="360" t="s">
        <v>4113</v>
      </c>
      <c r="C51" s="360" t="s">
        <v>4196</v>
      </c>
      <c r="D51" s="360" t="s">
        <v>131</v>
      </c>
      <c r="E51" s="360" t="s">
        <v>131</v>
      </c>
      <c r="F51" s="360" t="s">
        <v>4215</v>
      </c>
      <c r="G51" s="360" t="s">
        <v>1996</v>
      </c>
      <c r="H51" s="360" t="s">
        <v>6849</v>
      </c>
      <c r="I51" s="360" t="s">
        <v>6850</v>
      </c>
      <c r="J51" s="360" t="s">
        <v>6850</v>
      </c>
      <c r="K51" s="360" t="s">
        <v>6850</v>
      </c>
      <c r="L51" s="360" t="s">
        <v>6850</v>
      </c>
      <c r="M51" s="360" t="s">
        <v>6850</v>
      </c>
      <c r="N51" s="360" t="s">
        <v>6850</v>
      </c>
      <c r="O51" s="360" t="s">
        <v>6850</v>
      </c>
      <c r="P51" s="360" t="s">
        <v>6850</v>
      </c>
      <c r="Q51" s="360" t="s">
        <v>6850</v>
      </c>
      <c r="R51" s="360" t="s">
        <v>6849</v>
      </c>
      <c r="S51" s="360" t="s">
        <v>6850</v>
      </c>
      <c r="T51" s="360" t="s">
        <v>6850</v>
      </c>
      <c r="U51" s="360" t="s">
        <v>6850</v>
      </c>
      <c r="V51" s="360" t="s">
        <v>6850</v>
      </c>
      <c r="W51" s="360" t="s">
        <v>6850</v>
      </c>
    </row>
    <row r="52" spans="1:23">
      <c r="A52" s="311" t="s">
        <v>4115</v>
      </c>
      <c r="B52" s="311" t="s">
        <v>4113</v>
      </c>
      <c r="C52" s="311" t="s">
        <v>4115</v>
      </c>
      <c r="D52" s="311" t="s">
        <v>131</v>
      </c>
      <c r="E52" s="311" t="s">
        <v>131</v>
      </c>
      <c r="F52" s="311" t="s">
        <v>4116</v>
      </c>
      <c r="G52" s="311" t="s">
        <v>1996</v>
      </c>
      <c r="H52" s="311" t="s">
        <v>6905</v>
      </c>
      <c r="I52" s="311" t="s">
        <v>6906</v>
      </c>
      <c r="J52" s="311" t="s">
        <v>6907</v>
      </c>
      <c r="K52" s="311" t="s">
        <v>6908</v>
      </c>
      <c r="L52" s="311" t="s">
        <v>6909</v>
      </c>
      <c r="M52" s="311" t="s">
        <v>6910</v>
      </c>
      <c r="N52" s="311" t="s">
        <v>6911</v>
      </c>
      <c r="O52" s="311" t="s">
        <v>6912</v>
      </c>
      <c r="P52" s="311" t="s">
        <v>6913</v>
      </c>
      <c r="Q52" s="311" t="s">
        <v>6914</v>
      </c>
      <c r="R52" s="311" t="s">
        <v>6915</v>
      </c>
      <c r="S52" s="311" t="s">
        <v>6916</v>
      </c>
      <c r="T52" s="311" t="s">
        <v>6917</v>
      </c>
      <c r="U52" s="311" t="s">
        <v>6918</v>
      </c>
      <c r="V52" s="311" t="s">
        <v>6850</v>
      </c>
      <c r="W52" s="311" t="s">
        <v>6850</v>
      </c>
    </row>
    <row r="53" spans="1:23">
      <c r="A53" s="311" t="s">
        <v>4115</v>
      </c>
      <c r="B53" s="311" t="s">
        <v>4113</v>
      </c>
      <c r="C53" s="311" t="s">
        <v>4115</v>
      </c>
      <c r="D53" s="311" t="s">
        <v>131</v>
      </c>
      <c r="E53" s="311" t="s">
        <v>131</v>
      </c>
      <c r="F53" s="311" t="s">
        <v>6919</v>
      </c>
      <c r="G53" s="311" t="s">
        <v>1996</v>
      </c>
      <c r="H53" s="311" t="s">
        <v>6920</v>
      </c>
      <c r="I53" s="311" t="s">
        <v>6850</v>
      </c>
      <c r="J53" s="311" t="s">
        <v>6850</v>
      </c>
      <c r="K53" s="311" t="s">
        <v>6850</v>
      </c>
      <c r="L53" s="311" t="s">
        <v>6850</v>
      </c>
      <c r="M53" s="311" t="s">
        <v>6850</v>
      </c>
      <c r="N53" s="311" t="s">
        <v>6850</v>
      </c>
      <c r="O53" s="311" t="s">
        <v>6850</v>
      </c>
      <c r="P53" s="311" t="s">
        <v>6850</v>
      </c>
      <c r="Q53" s="311" t="s">
        <v>6850</v>
      </c>
      <c r="R53" s="311" t="s">
        <v>6850</v>
      </c>
      <c r="S53" s="311" t="s">
        <v>6850</v>
      </c>
      <c r="T53" s="311" t="s">
        <v>6850</v>
      </c>
      <c r="U53" s="311" t="s">
        <v>6921</v>
      </c>
      <c r="V53" s="311" t="s">
        <v>6922</v>
      </c>
      <c r="W53" s="311" t="s">
        <v>6923</v>
      </c>
    </row>
    <row r="54" spans="1:23">
      <c r="A54" s="311" t="s">
        <v>4115</v>
      </c>
      <c r="B54" s="311"/>
      <c r="C54" s="311"/>
      <c r="D54" s="311"/>
      <c r="E54" s="311"/>
      <c r="F54" s="311"/>
      <c r="G54" s="311"/>
      <c r="H54" s="311"/>
      <c r="I54" s="380">
        <f>SUM(I52:T52)</f>
        <v>0</v>
      </c>
      <c r="J54" s="311"/>
      <c r="K54" s="311"/>
      <c r="L54" s="311"/>
      <c r="M54" s="311"/>
      <c r="N54" s="311"/>
      <c r="O54" s="311"/>
      <c r="P54" s="311"/>
      <c r="Q54" s="311"/>
      <c r="R54" s="311"/>
      <c r="S54" s="311"/>
      <c r="T54" s="311"/>
      <c r="U54" s="311"/>
      <c r="V54" s="311"/>
      <c r="W54" s="311"/>
    </row>
    <row r="55" spans="1:23">
      <c r="A55" s="360" t="s">
        <v>4212</v>
      </c>
      <c r="B55" s="360" t="s">
        <v>4113</v>
      </c>
      <c r="C55" s="360" t="s">
        <v>4196</v>
      </c>
      <c r="D55" s="360" t="s">
        <v>131</v>
      </c>
      <c r="E55" s="360" t="s">
        <v>131</v>
      </c>
      <c r="F55" s="360" t="s">
        <v>4213</v>
      </c>
      <c r="G55" s="360" t="s">
        <v>1996</v>
      </c>
      <c r="H55" s="360" t="s">
        <v>6849</v>
      </c>
      <c r="I55" s="360" t="s">
        <v>6850</v>
      </c>
      <c r="J55" s="360" t="s">
        <v>6850</v>
      </c>
      <c r="K55" s="360" t="s">
        <v>6850</v>
      </c>
      <c r="L55" s="360" t="s">
        <v>6850</v>
      </c>
      <c r="M55" s="360" t="s">
        <v>6850</v>
      </c>
      <c r="N55" s="360" t="s">
        <v>6850</v>
      </c>
      <c r="O55" s="360" t="s">
        <v>6850</v>
      </c>
      <c r="P55" s="360" t="s">
        <v>6850</v>
      </c>
      <c r="Q55" s="360" t="s">
        <v>6850</v>
      </c>
      <c r="R55" s="360" t="s">
        <v>6850</v>
      </c>
      <c r="S55" s="360" t="s">
        <v>6850</v>
      </c>
      <c r="T55" s="360" t="s">
        <v>6849</v>
      </c>
      <c r="U55" s="360" t="s">
        <v>6850</v>
      </c>
      <c r="V55" s="360" t="s">
        <v>6850</v>
      </c>
      <c r="W55" s="360" t="s">
        <v>6850</v>
      </c>
    </row>
    <row r="56" spans="1:23">
      <c r="A56" s="360" t="s">
        <v>4112</v>
      </c>
      <c r="B56" s="360" t="s">
        <v>4113</v>
      </c>
      <c r="C56" s="360" t="s">
        <v>4112</v>
      </c>
      <c r="D56" s="360" t="s">
        <v>131</v>
      </c>
      <c r="E56" s="360" t="s">
        <v>131</v>
      </c>
      <c r="F56" s="360" t="s">
        <v>4114</v>
      </c>
      <c r="G56" s="360" t="s">
        <v>1996</v>
      </c>
      <c r="H56" s="360" t="s">
        <v>6850</v>
      </c>
      <c r="I56" s="360" t="s">
        <v>6850</v>
      </c>
      <c r="J56" s="360" t="s">
        <v>6850</v>
      </c>
      <c r="K56" s="360" t="s">
        <v>6850</v>
      </c>
      <c r="L56" s="360" t="s">
        <v>6850</v>
      </c>
      <c r="M56" s="360" t="s">
        <v>6850</v>
      </c>
      <c r="N56" s="360" t="s">
        <v>6850</v>
      </c>
      <c r="O56" s="360" t="s">
        <v>6850</v>
      </c>
      <c r="P56" s="360" t="s">
        <v>6850</v>
      </c>
      <c r="Q56" s="360" t="s">
        <v>6850</v>
      </c>
      <c r="R56" s="360" t="s">
        <v>6850</v>
      </c>
      <c r="S56" s="360" t="s">
        <v>6850</v>
      </c>
      <c r="T56" s="360" t="s">
        <v>6850</v>
      </c>
      <c r="U56" s="360" t="s">
        <v>6850</v>
      </c>
      <c r="V56" s="360" t="s">
        <v>6850</v>
      </c>
      <c r="W56" s="360" t="s">
        <v>6850</v>
      </c>
    </row>
    <row r="57" spans="1:23">
      <c r="A57" s="360" t="s">
        <v>6924</v>
      </c>
      <c r="B57" s="360" t="s">
        <v>4113</v>
      </c>
      <c r="C57" s="360" t="s">
        <v>4196</v>
      </c>
      <c r="D57" s="360" t="s">
        <v>131</v>
      </c>
      <c r="E57" s="360" t="s">
        <v>131</v>
      </c>
      <c r="F57" s="360" t="s">
        <v>6925</v>
      </c>
      <c r="G57" s="360" t="s">
        <v>1996</v>
      </c>
      <c r="H57" s="360" t="s">
        <v>6849</v>
      </c>
      <c r="I57" s="360" t="s">
        <v>6850</v>
      </c>
      <c r="J57" s="360" t="s">
        <v>6850</v>
      </c>
      <c r="K57" s="360" t="s">
        <v>6850</v>
      </c>
      <c r="L57" s="360" t="s">
        <v>6849</v>
      </c>
      <c r="M57" s="360" t="s">
        <v>6850</v>
      </c>
      <c r="N57" s="360" t="s">
        <v>6850</v>
      </c>
      <c r="O57" s="360" t="s">
        <v>6850</v>
      </c>
      <c r="P57" s="360" t="s">
        <v>6850</v>
      </c>
      <c r="Q57" s="360" t="s">
        <v>6850</v>
      </c>
      <c r="R57" s="360" t="s">
        <v>6850</v>
      </c>
      <c r="S57" s="360" t="s">
        <v>6850</v>
      </c>
      <c r="T57" s="360" t="s">
        <v>6850</v>
      </c>
      <c r="U57" s="360" t="s">
        <v>6850</v>
      </c>
      <c r="V57" s="360" t="s">
        <v>6850</v>
      </c>
      <c r="W57" s="360" t="s">
        <v>6850</v>
      </c>
    </row>
    <row r="58" spans="1:23">
      <c r="A58" s="360" t="s">
        <v>4163</v>
      </c>
      <c r="B58" s="360" t="s">
        <v>4113</v>
      </c>
      <c r="C58" s="360" t="s">
        <v>4138</v>
      </c>
      <c r="D58" s="360" t="s">
        <v>131</v>
      </c>
      <c r="E58" s="360" t="s">
        <v>131</v>
      </c>
      <c r="F58" s="360" t="s">
        <v>4164</v>
      </c>
      <c r="G58" s="360" t="s">
        <v>1996</v>
      </c>
      <c r="H58" s="360" t="s">
        <v>6877</v>
      </c>
      <c r="I58" s="360" t="s">
        <v>6850</v>
      </c>
      <c r="J58" s="360" t="s">
        <v>6850</v>
      </c>
      <c r="K58" s="360" t="s">
        <v>6850</v>
      </c>
      <c r="L58" s="360" t="s">
        <v>6850</v>
      </c>
      <c r="M58" s="360" t="s">
        <v>6850</v>
      </c>
      <c r="N58" s="360" t="s">
        <v>6850</v>
      </c>
      <c r="O58" s="360" t="s">
        <v>6850</v>
      </c>
      <c r="P58" s="360" t="s">
        <v>6850</v>
      </c>
      <c r="Q58" s="360" t="s">
        <v>6850</v>
      </c>
      <c r="R58" s="360" t="s">
        <v>6849</v>
      </c>
      <c r="S58" s="360" t="s">
        <v>6859</v>
      </c>
      <c r="T58" s="360" t="s">
        <v>6850</v>
      </c>
      <c r="U58" s="360" t="s">
        <v>6850</v>
      </c>
      <c r="V58" s="360" t="s">
        <v>6850</v>
      </c>
      <c r="W58" s="360" t="s">
        <v>6850</v>
      </c>
    </row>
    <row r="59" spans="1:23">
      <c r="A59" s="360" t="s">
        <v>6926</v>
      </c>
      <c r="B59" s="360" t="s">
        <v>4113</v>
      </c>
      <c r="C59" s="360" t="s">
        <v>4118</v>
      </c>
      <c r="D59" s="360" t="s">
        <v>131</v>
      </c>
      <c r="E59" s="360" t="s">
        <v>131</v>
      </c>
      <c r="F59" s="360" t="s">
        <v>6927</v>
      </c>
      <c r="G59" s="360" t="s">
        <v>1996</v>
      </c>
      <c r="H59" s="360" t="s">
        <v>6849</v>
      </c>
      <c r="I59" s="360" t="s">
        <v>6850</v>
      </c>
      <c r="J59" s="360" t="s">
        <v>6850</v>
      </c>
      <c r="K59" s="360" t="s">
        <v>6850</v>
      </c>
      <c r="L59" s="360" t="s">
        <v>6850</v>
      </c>
      <c r="M59" s="360" t="s">
        <v>6849</v>
      </c>
      <c r="N59" s="360" t="s">
        <v>6850</v>
      </c>
      <c r="O59" s="360" t="s">
        <v>6850</v>
      </c>
      <c r="P59" s="360" t="s">
        <v>6850</v>
      </c>
      <c r="Q59" s="360" t="s">
        <v>6850</v>
      </c>
      <c r="R59" s="360" t="s">
        <v>6850</v>
      </c>
      <c r="S59" s="360" t="s">
        <v>6850</v>
      </c>
      <c r="T59" s="360" t="s">
        <v>6850</v>
      </c>
      <c r="U59" s="360" t="s">
        <v>6850</v>
      </c>
      <c r="V59" s="360" t="s">
        <v>6850</v>
      </c>
      <c r="W59" s="360" t="s">
        <v>6850</v>
      </c>
    </row>
    <row r="60" spans="1:23">
      <c r="A60" s="360" t="s">
        <v>4245</v>
      </c>
      <c r="B60" s="360" t="s">
        <v>4113</v>
      </c>
      <c r="C60" s="360" t="s">
        <v>4196</v>
      </c>
      <c r="D60" s="360" t="s">
        <v>131</v>
      </c>
      <c r="E60" s="360" t="s">
        <v>131</v>
      </c>
      <c r="F60" s="360" t="s">
        <v>4246</v>
      </c>
      <c r="G60" s="360" t="s">
        <v>1996</v>
      </c>
      <c r="H60" s="360" t="s">
        <v>6849</v>
      </c>
      <c r="I60" s="360" t="s">
        <v>6850</v>
      </c>
      <c r="J60" s="360" t="s">
        <v>6850</v>
      </c>
      <c r="K60" s="360" t="s">
        <v>6850</v>
      </c>
      <c r="L60" s="360" t="s">
        <v>6850</v>
      </c>
      <c r="M60" s="360" t="s">
        <v>6850</v>
      </c>
      <c r="N60" s="360" t="s">
        <v>6850</v>
      </c>
      <c r="O60" s="360" t="s">
        <v>6850</v>
      </c>
      <c r="P60" s="360" t="s">
        <v>6850</v>
      </c>
      <c r="Q60" s="360" t="s">
        <v>6850</v>
      </c>
      <c r="R60" s="360" t="s">
        <v>6850</v>
      </c>
      <c r="S60" s="360" t="s">
        <v>6849</v>
      </c>
      <c r="T60" s="360" t="s">
        <v>6850</v>
      </c>
      <c r="U60" s="360" t="s">
        <v>6850</v>
      </c>
      <c r="V60" s="360" t="s">
        <v>6850</v>
      </c>
      <c r="W60" s="360" t="s">
        <v>6850</v>
      </c>
    </row>
    <row r="61" spans="1:23">
      <c r="A61" s="360" t="s">
        <v>6928</v>
      </c>
      <c r="B61" s="360" t="s">
        <v>4113</v>
      </c>
      <c r="C61" s="360" t="s">
        <v>4138</v>
      </c>
      <c r="D61" s="360" t="s">
        <v>131</v>
      </c>
      <c r="E61" s="360" t="s">
        <v>131</v>
      </c>
      <c r="F61" s="360" t="s">
        <v>6929</v>
      </c>
      <c r="G61" s="360" t="s">
        <v>1996</v>
      </c>
      <c r="H61" s="360" t="s">
        <v>6849</v>
      </c>
      <c r="I61" s="360" t="s">
        <v>6850</v>
      </c>
      <c r="J61" s="360" t="s">
        <v>6850</v>
      </c>
      <c r="K61" s="360" t="s">
        <v>6850</v>
      </c>
      <c r="L61" s="360" t="s">
        <v>6850</v>
      </c>
      <c r="M61" s="360" t="s">
        <v>6849</v>
      </c>
      <c r="N61" s="360" t="s">
        <v>6850</v>
      </c>
      <c r="O61" s="360" t="s">
        <v>6850</v>
      </c>
      <c r="P61" s="360" t="s">
        <v>6850</v>
      </c>
      <c r="Q61" s="360" t="s">
        <v>6850</v>
      </c>
      <c r="R61" s="360" t="s">
        <v>6850</v>
      </c>
      <c r="S61" s="360" t="s">
        <v>6850</v>
      </c>
      <c r="T61" s="360" t="s">
        <v>6850</v>
      </c>
      <c r="U61" s="360" t="s">
        <v>6850</v>
      </c>
      <c r="V61" s="360" t="s">
        <v>6850</v>
      </c>
      <c r="W61" s="360" t="s">
        <v>6850</v>
      </c>
    </row>
    <row r="62" spans="1:23">
      <c r="A62" s="360" t="s">
        <v>4137</v>
      </c>
      <c r="B62" s="360" t="s">
        <v>4113</v>
      </c>
      <c r="C62" s="360" t="s">
        <v>4138</v>
      </c>
      <c r="D62" s="360" t="s">
        <v>131</v>
      </c>
      <c r="E62" s="360" t="s">
        <v>131</v>
      </c>
      <c r="F62" s="360" t="s">
        <v>4139</v>
      </c>
      <c r="G62" s="360" t="s">
        <v>1996</v>
      </c>
      <c r="H62" s="360" t="s">
        <v>6849</v>
      </c>
      <c r="I62" s="360" t="s">
        <v>6850</v>
      </c>
      <c r="J62" s="360" t="s">
        <v>6850</v>
      </c>
      <c r="K62" s="360" t="s">
        <v>6850</v>
      </c>
      <c r="L62" s="360" t="s">
        <v>6850</v>
      </c>
      <c r="M62" s="360" t="s">
        <v>6850</v>
      </c>
      <c r="N62" s="360" t="s">
        <v>6850</v>
      </c>
      <c r="O62" s="360" t="s">
        <v>6850</v>
      </c>
      <c r="P62" s="360" t="s">
        <v>6850</v>
      </c>
      <c r="Q62" s="360" t="s">
        <v>6850</v>
      </c>
      <c r="R62" s="360" t="s">
        <v>6850</v>
      </c>
      <c r="S62" s="360" t="s">
        <v>6849</v>
      </c>
      <c r="T62" s="360" t="s">
        <v>6850</v>
      </c>
      <c r="U62" s="360" t="s">
        <v>6850</v>
      </c>
      <c r="V62" s="360" t="s">
        <v>6850</v>
      </c>
      <c r="W62" s="360" t="s">
        <v>6850</v>
      </c>
    </row>
    <row r="63" spans="1:23">
      <c r="A63" s="360" t="s">
        <v>4234</v>
      </c>
      <c r="B63" s="360" t="s">
        <v>4113</v>
      </c>
      <c r="C63" s="360" t="s">
        <v>4138</v>
      </c>
      <c r="D63" s="360" t="s">
        <v>131</v>
      </c>
      <c r="E63" s="360" t="s">
        <v>131</v>
      </c>
      <c r="F63" s="360" t="s">
        <v>4235</v>
      </c>
      <c r="G63" s="360" t="s">
        <v>1996</v>
      </c>
      <c r="H63" s="360" t="s">
        <v>6855</v>
      </c>
      <c r="I63" s="360" t="s">
        <v>6850</v>
      </c>
      <c r="J63" s="360" t="s">
        <v>6850</v>
      </c>
      <c r="K63" s="360" t="s">
        <v>6850</v>
      </c>
      <c r="L63" s="360" t="s">
        <v>6850</v>
      </c>
      <c r="M63" s="360" t="s">
        <v>6850</v>
      </c>
      <c r="N63" s="360" t="s">
        <v>6850</v>
      </c>
      <c r="O63" s="360" t="s">
        <v>6850</v>
      </c>
      <c r="P63" s="360" t="s">
        <v>6850</v>
      </c>
      <c r="Q63" s="360" t="s">
        <v>6850</v>
      </c>
      <c r="R63" s="360" t="s">
        <v>6855</v>
      </c>
      <c r="S63" s="360" t="s">
        <v>6850</v>
      </c>
      <c r="T63" s="360" t="s">
        <v>6850</v>
      </c>
      <c r="U63" s="360" t="s">
        <v>6850</v>
      </c>
      <c r="V63" s="360" t="s">
        <v>6850</v>
      </c>
      <c r="W63" s="360" t="s">
        <v>6850</v>
      </c>
    </row>
    <row r="64" spans="1:23">
      <c r="A64" s="360" t="s">
        <v>6930</v>
      </c>
      <c r="B64" s="360" t="s">
        <v>4113</v>
      </c>
      <c r="C64" s="360" t="s">
        <v>4196</v>
      </c>
      <c r="D64" s="360" t="s">
        <v>131</v>
      </c>
      <c r="E64" s="360" t="s">
        <v>131</v>
      </c>
      <c r="F64" s="360" t="s">
        <v>6931</v>
      </c>
      <c r="G64" s="360" t="s">
        <v>1996</v>
      </c>
      <c r="H64" s="360" t="s">
        <v>6849</v>
      </c>
      <c r="I64" s="360" t="s">
        <v>6850</v>
      </c>
      <c r="J64" s="360" t="s">
        <v>6850</v>
      </c>
      <c r="K64" s="360" t="s">
        <v>6850</v>
      </c>
      <c r="L64" s="360" t="s">
        <v>6849</v>
      </c>
      <c r="M64" s="360" t="s">
        <v>6850</v>
      </c>
      <c r="N64" s="360" t="s">
        <v>6850</v>
      </c>
      <c r="O64" s="360" t="s">
        <v>6850</v>
      </c>
      <c r="P64" s="360" t="s">
        <v>6850</v>
      </c>
      <c r="Q64" s="360" t="s">
        <v>6850</v>
      </c>
      <c r="R64" s="360" t="s">
        <v>6850</v>
      </c>
      <c r="S64" s="360" t="s">
        <v>6850</v>
      </c>
      <c r="T64" s="360" t="s">
        <v>6850</v>
      </c>
      <c r="U64" s="360" t="s">
        <v>6850</v>
      </c>
      <c r="V64" s="360" t="s">
        <v>6850</v>
      </c>
      <c r="W64" s="360" t="s">
        <v>6850</v>
      </c>
    </row>
    <row r="65" spans="1:25">
      <c r="A65" s="360" t="s">
        <v>5654</v>
      </c>
      <c r="B65" s="360" t="s">
        <v>4113</v>
      </c>
      <c r="C65" s="360" t="s">
        <v>5654</v>
      </c>
      <c r="D65" s="360" t="s">
        <v>131</v>
      </c>
      <c r="E65" s="360" t="s">
        <v>131</v>
      </c>
      <c r="F65" s="360" t="s">
        <v>6932</v>
      </c>
      <c r="G65" s="360" t="s">
        <v>1996</v>
      </c>
      <c r="H65" s="360" t="s">
        <v>6849</v>
      </c>
      <c r="I65" s="360" t="s">
        <v>6850</v>
      </c>
      <c r="J65" s="360" t="s">
        <v>6849</v>
      </c>
      <c r="K65" s="360" t="s">
        <v>6850</v>
      </c>
      <c r="L65" s="360" t="s">
        <v>6850</v>
      </c>
      <c r="M65" s="360" t="s">
        <v>6850</v>
      </c>
      <c r="N65" s="360" t="s">
        <v>6850</v>
      </c>
      <c r="O65" s="360" t="s">
        <v>6850</v>
      </c>
      <c r="P65" s="360" t="s">
        <v>6850</v>
      </c>
      <c r="Q65" s="360" t="s">
        <v>6850</v>
      </c>
      <c r="R65" s="360" t="s">
        <v>6850</v>
      </c>
      <c r="S65" s="360" t="s">
        <v>6850</v>
      </c>
      <c r="T65" s="360" t="s">
        <v>6850</v>
      </c>
      <c r="U65" s="360" t="s">
        <v>6850</v>
      </c>
      <c r="V65" s="360" t="s">
        <v>6850</v>
      </c>
      <c r="W65" s="360" t="s">
        <v>6850</v>
      </c>
    </row>
    <row r="66" spans="1:25">
      <c r="A66" s="311" t="s">
        <v>4104</v>
      </c>
      <c r="B66" s="311" t="s">
        <v>4113</v>
      </c>
      <c r="C66" s="311" t="s">
        <v>4104</v>
      </c>
      <c r="D66" s="311" t="s">
        <v>131</v>
      </c>
      <c r="E66" s="311" t="s">
        <v>131</v>
      </c>
      <c r="F66" s="311" t="s">
        <v>4135</v>
      </c>
      <c r="G66" s="311" t="s">
        <v>1996</v>
      </c>
      <c r="H66" s="311" t="s">
        <v>6933</v>
      </c>
      <c r="I66" s="311" t="s">
        <v>6850</v>
      </c>
      <c r="J66" s="311" t="s">
        <v>6850</v>
      </c>
      <c r="K66" s="311" t="s">
        <v>6850</v>
      </c>
      <c r="L66" s="311" t="s">
        <v>6849</v>
      </c>
      <c r="M66" s="311" t="s">
        <v>6850</v>
      </c>
      <c r="N66" s="311" t="s">
        <v>6850</v>
      </c>
      <c r="O66" s="311" t="s">
        <v>6849</v>
      </c>
      <c r="P66" s="311" t="s">
        <v>6875</v>
      </c>
      <c r="Q66" s="311" t="s">
        <v>6934</v>
      </c>
      <c r="R66" s="311" t="s">
        <v>6935</v>
      </c>
      <c r="S66" s="311" t="s">
        <v>6936</v>
      </c>
      <c r="T66" s="311" t="s">
        <v>6937</v>
      </c>
      <c r="U66" s="311" t="s">
        <v>6938</v>
      </c>
      <c r="V66" s="311" t="s">
        <v>6850</v>
      </c>
      <c r="W66" s="311" t="s">
        <v>6850</v>
      </c>
      <c r="Y66" s="360">
        <f>SUM(I66:T66)</f>
        <v>0</v>
      </c>
    </row>
    <row r="67" spans="1:25">
      <c r="A67" s="360" t="s">
        <v>6811</v>
      </c>
      <c r="B67" s="360" t="s">
        <v>4113</v>
      </c>
      <c r="C67" s="360" t="s">
        <v>6811</v>
      </c>
      <c r="D67" s="360" t="s">
        <v>131</v>
      </c>
      <c r="E67" s="360" t="s">
        <v>131</v>
      </c>
      <c r="F67" s="360" t="s">
        <v>131</v>
      </c>
      <c r="G67" s="360" t="s">
        <v>1996</v>
      </c>
      <c r="H67" s="360" t="s">
        <v>6869</v>
      </c>
      <c r="I67" s="360" t="s">
        <v>6850</v>
      </c>
      <c r="J67" s="360" t="s">
        <v>6850</v>
      </c>
      <c r="K67" s="360" t="s">
        <v>6850</v>
      </c>
      <c r="L67" s="360" t="s">
        <v>6850</v>
      </c>
      <c r="M67" s="360" t="s">
        <v>6850</v>
      </c>
      <c r="N67" s="360" t="s">
        <v>6850</v>
      </c>
      <c r="O67" s="360" t="s">
        <v>6850</v>
      </c>
      <c r="P67" s="360" t="s">
        <v>6850</v>
      </c>
      <c r="Q67" s="360" t="s">
        <v>6850</v>
      </c>
      <c r="R67" s="360" t="s">
        <v>6850</v>
      </c>
      <c r="S67" s="360" t="s">
        <v>6850</v>
      </c>
      <c r="T67" s="360" t="s">
        <v>6850</v>
      </c>
      <c r="U67" s="360" t="s">
        <v>6850</v>
      </c>
      <c r="V67" s="360" t="s">
        <v>6850</v>
      </c>
      <c r="W67" s="360" t="s">
        <v>6869</v>
      </c>
    </row>
    <row r="68" spans="1:25">
      <c r="A68" s="360" t="s">
        <v>6939</v>
      </c>
      <c r="B68" s="360" t="s">
        <v>4113</v>
      </c>
      <c r="C68" s="360" t="s">
        <v>4118</v>
      </c>
      <c r="D68" s="360" t="s">
        <v>131</v>
      </c>
      <c r="E68" s="360" t="s">
        <v>131</v>
      </c>
      <c r="F68" s="360" t="s">
        <v>6940</v>
      </c>
      <c r="G68" s="360" t="s">
        <v>1996</v>
      </c>
      <c r="H68" s="360" t="s">
        <v>6855</v>
      </c>
      <c r="I68" s="360" t="s">
        <v>6850</v>
      </c>
      <c r="J68" s="360" t="s">
        <v>6850</v>
      </c>
      <c r="K68" s="360" t="s">
        <v>6850</v>
      </c>
      <c r="L68" s="360" t="s">
        <v>6850</v>
      </c>
      <c r="M68" s="360" t="s">
        <v>6855</v>
      </c>
      <c r="N68" s="360" t="s">
        <v>6850</v>
      </c>
      <c r="O68" s="360" t="s">
        <v>6850</v>
      </c>
      <c r="P68" s="360" t="s">
        <v>6850</v>
      </c>
      <c r="Q68" s="360" t="s">
        <v>6850</v>
      </c>
      <c r="R68" s="360" t="s">
        <v>6850</v>
      </c>
      <c r="S68" s="360" t="s">
        <v>6850</v>
      </c>
      <c r="T68" s="360" t="s">
        <v>6850</v>
      </c>
      <c r="U68" s="360" t="s">
        <v>6850</v>
      </c>
      <c r="V68" s="360" t="s">
        <v>6850</v>
      </c>
      <c r="W68" s="360" t="s">
        <v>6850</v>
      </c>
    </row>
    <row r="69" spans="1:25">
      <c r="A69" s="360" t="s">
        <v>4142</v>
      </c>
      <c r="B69" s="360" t="s">
        <v>4113</v>
      </c>
      <c r="C69" s="360" t="s">
        <v>4142</v>
      </c>
      <c r="D69" s="360" t="s">
        <v>131</v>
      </c>
      <c r="E69" s="360" t="s">
        <v>131</v>
      </c>
      <c r="F69" s="360" t="s">
        <v>4143</v>
      </c>
      <c r="G69" s="360" t="s">
        <v>1996</v>
      </c>
      <c r="H69" s="360" t="s">
        <v>6870</v>
      </c>
      <c r="I69" s="360" t="s">
        <v>6850</v>
      </c>
      <c r="J69" s="360" t="s">
        <v>6855</v>
      </c>
      <c r="K69" s="360" t="s">
        <v>6850</v>
      </c>
      <c r="L69" s="360" t="s">
        <v>6849</v>
      </c>
      <c r="M69" s="360" t="s">
        <v>6849</v>
      </c>
      <c r="N69" s="360" t="s">
        <v>6850</v>
      </c>
      <c r="O69" s="360" t="s">
        <v>6850</v>
      </c>
      <c r="P69" s="360" t="s">
        <v>6850</v>
      </c>
      <c r="Q69" s="360" t="s">
        <v>6850</v>
      </c>
      <c r="R69" s="360" t="s">
        <v>6859</v>
      </c>
      <c r="S69" s="360" t="s">
        <v>6855</v>
      </c>
      <c r="T69" s="360" t="s">
        <v>6850</v>
      </c>
      <c r="U69" s="360" t="s">
        <v>6850</v>
      </c>
      <c r="V69" s="360" t="s">
        <v>6850</v>
      </c>
      <c r="W69" s="360" t="s">
        <v>6850</v>
      </c>
    </row>
    <row r="70" spans="1:25">
      <c r="A70" s="360" t="s">
        <v>6941</v>
      </c>
      <c r="B70" s="360" t="s">
        <v>4113</v>
      </c>
      <c r="C70" s="360" t="s">
        <v>4142</v>
      </c>
      <c r="D70" s="360" t="s">
        <v>6942</v>
      </c>
      <c r="E70" s="360" t="s">
        <v>131</v>
      </c>
      <c r="F70" s="360" t="s">
        <v>6943</v>
      </c>
      <c r="G70" s="360" t="s">
        <v>4143</v>
      </c>
      <c r="H70" s="360" t="s">
        <v>6877</v>
      </c>
      <c r="I70" s="360" t="s">
        <v>6850</v>
      </c>
      <c r="J70" s="360" t="s">
        <v>6850</v>
      </c>
      <c r="K70" s="360" t="s">
        <v>6850</v>
      </c>
      <c r="L70" s="360" t="s">
        <v>6850</v>
      </c>
      <c r="M70" s="360" t="s">
        <v>6850</v>
      </c>
      <c r="N70" s="360" t="s">
        <v>6850</v>
      </c>
      <c r="O70" s="360" t="s">
        <v>6850</v>
      </c>
      <c r="P70" s="360" t="s">
        <v>6850</v>
      </c>
      <c r="Q70" s="360" t="s">
        <v>6850</v>
      </c>
      <c r="R70" s="360" t="s">
        <v>6850</v>
      </c>
      <c r="S70" s="360" t="s">
        <v>6850</v>
      </c>
      <c r="T70" s="360" t="s">
        <v>6850</v>
      </c>
      <c r="U70" s="360" t="s">
        <v>6877</v>
      </c>
      <c r="V70" s="360" t="s">
        <v>6850</v>
      </c>
      <c r="W70" s="360" t="s">
        <v>6850</v>
      </c>
    </row>
    <row r="71" spans="1:25">
      <c r="A71" s="360" t="s">
        <v>6944</v>
      </c>
      <c r="B71" s="360" t="s">
        <v>4113</v>
      </c>
      <c r="C71" s="360" t="s">
        <v>4138</v>
      </c>
      <c r="D71" s="360" t="s">
        <v>6945</v>
      </c>
      <c r="E71" s="360" t="s">
        <v>131</v>
      </c>
      <c r="F71" s="360" t="s">
        <v>6946</v>
      </c>
      <c r="G71" s="360" t="s">
        <v>131</v>
      </c>
      <c r="H71" s="360" t="s">
        <v>6849</v>
      </c>
      <c r="I71" s="360" t="s">
        <v>6850</v>
      </c>
      <c r="J71" s="360" t="s">
        <v>6850</v>
      </c>
      <c r="K71" s="360" t="s">
        <v>6850</v>
      </c>
      <c r="L71" s="360" t="s">
        <v>6850</v>
      </c>
      <c r="M71" s="360" t="s">
        <v>6850</v>
      </c>
      <c r="N71" s="360" t="s">
        <v>6850</v>
      </c>
      <c r="O71" s="360" t="s">
        <v>6850</v>
      </c>
      <c r="P71" s="360" t="s">
        <v>6850</v>
      </c>
      <c r="Q71" s="360" t="s">
        <v>6850</v>
      </c>
      <c r="R71" s="360" t="s">
        <v>6850</v>
      </c>
      <c r="S71" s="360" t="s">
        <v>6850</v>
      </c>
      <c r="T71" s="360" t="s">
        <v>6850</v>
      </c>
      <c r="U71" s="360" t="s">
        <v>6849</v>
      </c>
      <c r="V71" s="360" t="s">
        <v>6850</v>
      </c>
      <c r="W71" s="360" t="s">
        <v>6850</v>
      </c>
    </row>
    <row r="72" spans="1:25">
      <c r="A72" s="360" t="s">
        <v>6947</v>
      </c>
      <c r="B72" s="360" t="s">
        <v>4113</v>
      </c>
      <c r="C72" s="360" t="s">
        <v>4146</v>
      </c>
      <c r="D72" s="360" t="s">
        <v>131</v>
      </c>
      <c r="E72" s="360" t="s">
        <v>131</v>
      </c>
      <c r="F72" s="360" t="s">
        <v>6948</v>
      </c>
      <c r="G72" s="360" t="s">
        <v>1996</v>
      </c>
      <c r="H72" s="360" t="s">
        <v>6877</v>
      </c>
      <c r="I72" s="360" t="s">
        <v>6850</v>
      </c>
      <c r="J72" s="360" t="s">
        <v>6850</v>
      </c>
      <c r="K72" s="360" t="s">
        <v>6850</v>
      </c>
      <c r="L72" s="360" t="s">
        <v>6850</v>
      </c>
      <c r="M72" s="360" t="s">
        <v>6850</v>
      </c>
      <c r="N72" s="360" t="s">
        <v>6877</v>
      </c>
      <c r="O72" s="360" t="s">
        <v>6850</v>
      </c>
      <c r="P72" s="360" t="s">
        <v>6850</v>
      </c>
      <c r="Q72" s="360" t="s">
        <v>6850</v>
      </c>
      <c r="R72" s="360" t="s">
        <v>6850</v>
      </c>
      <c r="S72" s="360" t="s">
        <v>6850</v>
      </c>
      <c r="T72" s="360" t="s">
        <v>6850</v>
      </c>
      <c r="U72" s="360" t="s">
        <v>6850</v>
      </c>
      <c r="V72" s="360" t="s">
        <v>6850</v>
      </c>
      <c r="W72" s="360" t="s">
        <v>6850</v>
      </c>
    </row>
    <row r="73" spans="1:25">
      <c r="A73" s="360" t="s">
        <v>6949</v>
      </c>
      <c r="B73" s="360" t="s">
        <v>4113</v>
      </c>
      <c r="C73" s="360" t="s">
        <v>4118</v>
      </c>
      <c r="D73" s="360" t="s">
        <v>131</v>
      </c>
      <c r="E73" s="360" t="s">
        <v>131</v>
      </c>
      <c r="F73" s="360" t="s">
        <v>6950</v>
      </c>
      <c r="G73" s="360" t="s">
        <v>1996</v>
      </c>
      <c r="H73" s="360" t="s">
        <v>6849</v>
      </c>
      <c r="I73" s="360" t="s">
        <v>6850</v>
      </c>
      <c r="J73" s="360" t="s">
        <v>6849</v>
      </c>
      <c r="K73" s="360" t="s">
        <v>6850</v>
      </c>
      <c r="L73" s="360" t="s">
        <v>6850</v>
      </c>
      <c r="M73" s="360" t="s">
        <v>6850</v>
      </c>
      <c r="N73" s="360" t="s">
        <v>6850</v>
      </c>
      <c r="O73" s="360" t="s">
        <v>6850</v>
      </c>
      <c r="P73" s="360" t="s">
        <v>6850</v>
      </c>
      <c r="Q73" s="360" t="s">
        <v>6850</v>
      </c>
      <c r="R73" s="360" t="s">
        <v>6850</v>
      </c>
      <c r="S73" s="360" t="s">
        <v>6850</v>
      </c>
      <c r="T73" s="360" t="s">
        <v>6850</v>
      </c>
      <c r="U73" s="360" t="s">
        <v>6850</v>
      </c>
      <c r="V73" s="360" t="s">
        <v>6850</v>
      </c>
      <c r="W73" s="360" t="s">
        <v>6850</v>
      </c>
    </row>
    <row r="74" spans="1:25">
      <c r="A74" s="360" t="s">
        <v>4144</v>
      </c>
      <c r="B74" s="360" t="s">
        <v>4113</v>
      </c>
      <c r="C74" s="360" t="s">
        <v>4118</v>
      </c>
      <c r="D74" s="360" t="s">
        <v>131</v>
      </c>
      <c r="E74" s="360" t="s">
        <v>131</v>
      </c>
      <c r="F74" s="360" t="s">
        <v>4145</v>
      </c>
      <c r="G74" s="360" t="s">
        <v>1996</v>
      </c>
      <c r="H74" s="360" t="s">
        <v>6855</v>
      </c>
      <c r="I74" s="360" t="s">
        <v>6850</v>
      </c>
      <c r="J74" s="360" t="s">
        <v>6850</v>
      </c>
      <c r="K74" s="360" t="s">
        <v>6850</v>
      </c>
      <c r="L74" s="360" t="s">
        <v>6850</v>
      </c>
      <c r="M74" s="360" t="s">
        <v>6850</v>
      </c>
      <c r="N74" s="360" t="s">
        <v>6850</v>
      </c>
      <c r="O74" s="360" t="s">
        <v>6850</v>
      </c>
      <c r="P74" s="360" t="s">
        <v>6850</v>
      </c>
      <c r="Q74" s="360" t="s">
        <v>6850</v>
      </c>
      <c r="R74" s="360" t="s">
        <v>6855</v>
      </c>
      <c r="S74" s="360" t="s">
        <v>6850</v>
      </c>
      <c r="T74" s="360" t="s">
        <v>6850</v>
      </c>
      <c r="U74" s="360" t="s">
        <v>6850</v>
      </c>
      <c r="V74" s="360" t="s">
        <v>6850</v>
      </c>
      <c r="W74" s="360" t="s">
        <v>6850</v>
      </c>
    </row>
    <row r="75" spans="1:25">
      <c r="A75" s="360" t="s">
        <v>6951</v>
      </c>
      <c r="B75" s="360" t="s">
        <v>4113</v>
      </c>
      <c r="C75" s="360" t="s">
        <v>4142</v>
      </c>
      <c r="D75" s="360" t="s">
        <v>6952</v>
      </c>
      <c r="E75" s="360" t="s">
        <v>131</v>
      </c>
      <c r="F75" s="360" t="s">
        <v>6953</v>
      </c>
      <c r="G75" s="360" t="s">
        <v>4143</v>
      </c>
      <c r="H75" s="360" t="s">
        <v>6877</v>
      </c>
      <c r="I75" s="360" t="s">
        <v>6850</v>
      </c>
      <c r="J75" s="360" t="s">
        <v>6850</v>
      </c>
      <c r="K75" s="360" t="s">
        <v>6850</v>
      </c>
      <c r="L75" s="360" t="s">
        <v>6850</v>
      </c>
      <c r="M75" s="360" t="s">
        <v>6850</v>
      </c>
      <c r="N75" s="360" t="s">
        <v>6850</v>
      </c>
      <c r="O75" s="360" t="s">
        <v>6850</v>
      </c>
      <c r="P75" s="360" t="s">
        <v>6850</v>
      </c>
      <c r="Q75" s="360" t="s">
        <v>6850</v>
      </c>
      <c r="R75" s="360" t="s">
        <v>6850</v>
      </c>
      <c r="S75" s="360" t="s">
        <v>6850</v>
      </c>
      <c r="T75" s="360" t="s">
        <v>6850</v>
      </c>
      <c r="U75" s="360" t="s">
        <v>6877</v>
      </c>
      <c r="V75" s="360" t="s">
        <v>6850</v>
      </c>
      <c r="W75" s="360" t="s">
        <v>6850</v>
      </c>
    </row>
    <row r="76" spans="1:25">
      <c r="A76" s="360" t="s">
        <v>6954</v>
      </c>
      <c r="B76" s="360" t="s">
        <v>4113</v>
      </c>
      <c r="C76" s="360" t="s">
        <v>4196</v>
      </c>
      <c r="D76" s="360" t="s">
        <v>131</v>
      </c>
      <c r="E76" s="360" t="s">
        <v>131</v>
      </c>
      <c r="F76" s="360" t="s">
        <v>6955</v>
      </c>
      <c r="G76" s="360" t="s">
        <v>1996</v>
      </c>
      <c r="H76" s="360" t="s">
        <v>6849</v>
      </c>
      <c r="I76" s="360" t="s">
        <v>6850</v>
      </c>
      <c r="J76" s="360" t="s">
        <v>6850</v>
      </c>
      <c r="K76" s="360" t="s">
        <v>6850</v>
      </c>
      <c r="L76" s="360" t="s">
        <v>6850</v>
      </c>
      <c r="M76" s="360" t="s">
        <v>6849</v>
      </c>
      <c r="N76" s="360" t="s">
        <v>6850</v>
      </c>
      <c r="O76" s="360" t="s">
        <v>6850</v>
      </c>
      <c r="P76" s="360" t="s">
        <v>6850</v>
      </c>
      <c r="Q76" s="360" t="s">
        <v>6850</v>
      </c>
      <c r="R76" s="360" t="s">
        <v>6850</v>
      </c>
      <c r="S76" s="360" t="s">
        <v>6850</v>
      </c>
      <c r="T76" s="360" t="s">
        <v>6850</v>
      </c>
      <c r="U76" s="360" t="s">
        <v>6850</v>
      </c>
      <c r="V76" s="360" t="s">
        <v>6850</v>
      </c>
      <c r="W76" s="360" t="s">
        <v>6850</v>
      </c>
    </row>
    <row r="77" spans="1:25">
      <c r="A77" s="360" t="s">
        <v>6956</v>
      </c>
      <c r="B77" s="360" t="s">
        <v>4113</v>
      </c>
      <c r="C77" s="360" t="s">
        <v>4196</v>
      </c>
      <c r="D77" s="360" t="s">
        <v>6957</v>
      </c>
      <c r="E77" s="360" t="s">
        <v>131</v>
      </c>
      <c r="F77" s="360" t="s">
        <v>6958</v>
      </c>
      <c r="G77" s="360" t="s">
        <v>6959</v>
      </c>
      <c r="H77" s="360" t="s">
        <v>6849</v>
      </c>
      <c r="I77" s="360" t="s">
        <v>6850</v>
      </c>
      <c r="J77" s="360" t="s">
        <v>6850</v>
      </c>
      <c r="K77" s="360" t="s">
        <v>6850</v>
      </c>
      <c r="L77" s="360" t="s">
        <v>6850</v>
      </c>
      <c r="M77" s="360" t="s">
        <v>6850</v>
      </c>
      <c r="N77" s="360" t="s">
        <v>6850</v>
      </c>
      <c r="O77" s="360" t="s">
        <v>6850</v>
      </c>
      <c r="P77" s="360" t="s">
        <v>6850</v>
      </c>
      <c r="Q77" s="360" t="s">
        <v>6850</v>
      </c>
      <c r="R77" s="360" t="s">
        <v>6850</v>
      </c>
      <c r="S77" s="360" t="s">
        <v>6850</v>
      </c>
      <c r="T77" s="360" t="s">
        <v>6850</v>
      </c>
      <c r="U77" s="360" t="s">
        <v>6849</v>
      </c>
      <c r="V77" s="360" t="s">
        <v>6850</v>
      </c>
      <c r="W77" s="360" t="s">
        <v>6850</v>
      </c>
    </row>
    <row r="78" spans="1:25">
      <c r="A78" s="360" t="s">
        <v>6960</v>
      </c>
      <c r="B78" s="360" t="s">
        <v>4113</v>
      </c>
      <c r="C78" s="360" t="s">
        <v>4142</v>
      </c>
      <c r="D78" s="360" t="s">
        <v>6961</v>
      </c>
      <c r="E78" s="360" t="s">
        <v>131</v>
      </c>
      <c r="F78" s="360" t="s">
        <v>6962</v>
      </c>
      <c r="G78" s="360" t="s">
        <v>4143</v>
      </c>
      <c r="H78" s="360" t="s">
        <v>6877</v>
      </c>
      <c r="I78" s="360" t="s">
        <v>6850</v>
      </c>
      <c r="J78" s="360" t="s">
        <v>6850</v>
      </c>
      <c r="K78" s="360" t="s">
        <v>6850</v>
      </c>
      <c r="L78" s="360" t="s">
        <v>6850</v>
      </c>
      <c r="M78" s="360" t="s">
        <v>6850</v>
      </c>
      <c r="N78" s="360" t="s">
        <v>6850</v>
      </c>
      <c r="O78" s="360" t="s">
        <v>6850</v>
      </c>
      <c r="P78" s="360" t="s">
        <v>6850</v>
      </c>
      <c r="Q78" s="360" t="s">
        <v>6850</v>
      </c>
      <c r="R78" s="360" t="s">
        <v>6850</v>
      </c>
      <c r="S78" s="360" t="s">
        <v>6850</v>
      </c>
      <c r="T78" s="360" t="s">
        <v>6850</v>
      </c>
      <c r="U78" s="360" t="s">
        <v>6877</v>
      </c>
      <c r="V78" s="360" t="s">
        <v>6850</v>
      </c>
      <c r="W78" s="360" t="s">
        <v>6850</v>
      </c>
    </row>
    <row r="79" spans="1:25">
      <c r="A79" s="360" t="s">
        <v>4204</v>
      </c>
      <c r="B79" s="360" t="s">
        <v>4113</v>
      </c>
      <c r="C79" s="360" t="s">
        <v>4196</v>
      </c>
      <c r="D79" s="360" t="s">
        <v>131</v>
      </c>
      <c r="E79" s="360" t="s">
        <v>131</v>
      </c>
      <c r="F79" s="360" t="s">
        <v>4205</v>
      </c>
      <c r="G79" s="360" t="s">
        <v>1996</v>
      </c>
      <c r="H79" s="360" t="s">
        <v>6849</v>
      </c>
      <c r="I79" s="360" t="s">
        <v>6850</v>
      </c>
      <c r="J79" s="360" t="s">
        <v>6850</v>
      </c>
      <c r="K79" s="360" t="s">
        <v>6850</v>
      </c>
      <c r="L79" s="360" t="s">
        <v>6850</v>
      </c>
      <c r="M79" s="360" t="s">
        <v>6850</v>
      </c>
      <c r="N79" s="360" t="s">
        <v>6850</v>
      </c>
      <c r="O79" s="360" t="s">
        <v>6850</v>
      </c>
      <c r="P79" s="360" t="s">
        <v>6850</v>
      </c>
      <c r="Q79" s="360" t="s">
        <v>6850</v>
      </c>
      <c r="R79" s="360" t="s">
        <v>6850</v>
      </c>
      <c r="S79" s="360" t="s">
        <v>6850</v>
      </c>
      <c r="T79" s="360" t="s">
        <v>6849</v>
      </c>
      <c r="U79" s="360" t="s">
        <v>6850</v>
      </c>
      <c r="V79" s="360" t="s">
        <v>6850</v>
      </c>
      <c r="W79" s="360" t="s">
        <v>6850</v>
      </c>
    </row>
    <row r="80" spans="1:25">
      <c r="A80" s="360" t="s">
        <v>6963</v>
      </c>
      <c r="B80" s="360" t="s">
        <v>4113</v>
      </c>
      <c r="C80" s="360" t="s">
        <v>4142</v>
      </c>
      <c r="D80" s="360" t="s">
        <v>6964</v>
      </c>
      <c r="E80" s="360" t="s">
        <v>131</v>
      </c>
      <c r="F80" s="360" t="s">
        <v>6965</v>
      </c>
      <c r="G80" s="360" t="s">
        <v>4143</v>
      </c>
      <c r="H80" s="360" t="s">
        <v>6877</v>
      </c>
      <c r="I80" s="360" t="s">
        <v>6850</v>
      </c>
      <c r="J80" s="360" t="s">
        <v>6850</v>
      </c>
      <c r="K80" s="360" t="s">
        <v>6850</v>
      </c>
      <c r="L80" s="360" t="s">
        <v>6850</v>
      </c>
      <c r="M80" s="360" t="s">
        <v>6850</v>
      </c>
      <c r="N80" s="360" t="s">
        <v>6850</v>
      </c>
      <c r="O80" s="360" t="s">
        <v>6850</v>
      </c>
      <c r="P80" s="360" t="s">
        <v>6850</v>
      </c>
      <c r="Q80" s="360" t="s">
        <v>6850</v>
      </c>
      <c r="R80" s="360" t="s">
        <v>6850</v>
      </c>
      <c r="S80" s="360" t="s">
        <v>6850</v>
      </c>
      <c r="T80" s="360" t="s">
        <v>6850</v>
      </c>
      <c r="U80" s="360" t="s">
        <v>6877</v>
      </c>
      <c r="V80" s="360" t="s">
        <v>6850</v>
      </c>
      <c r="W80" s="360" t="s">
        <v>6850</v>
      </c>
    </row>
    <row r="81" spans="1:23">
      <c r="A81" s="360" t="s">
        <v>4200</v>
      </c>
      <c r="B81" s="360" t="s">
        <v>4113</v>
      </c>
      <c r="C81" s="360" t="s">
        <v>4196</v>
      </c>
      <c r="D81" s="360" t="s">
        <v>131</v>
      </c>
      <c r="E81" s="360" t="s">
        <v>131</v>
      </c>
      <c r="F81" s="360" t="s">
        <v>4201</v>
      </c>
      <c r="G81" s="360" t="s">
        <v>1996</v>
      </c>
      <c r="H81" s="360" t="s">
        <v>6849</v>
      </c>
      <c r="I81" s="360" t="s">
        <v>6850</v>
      </c>
      <c r="J81" s="360" t="s">
        <v>6850</v>
      </c>
      <c r="K81" s="360" t="s">
        <v>6850</v>
      </c>
      <c r="L81" s="360" t="s">
        <v>6850</v>
      </c>
      <c r="M81" s="360" t="s">
        <v>6850</v>
      </c>
      <c r="N81" s="360" t="s">
        <v>6850</v>
      </c>
      <c r="O81" s="360" t="s">
        <v>6850</v>
      </c>
      <c r="P81" s="360" t="s">
        <v>6850</v>
      </c>
      <c r="Q81" s="360" t="s">
        <v>6850</v>
      </c>
      <c r="R81" s="360" t="s">
        <v>6849</v>
      </c>
      <c r="S81" s="360" t="s">
        <v>6850</v>
      </c>
      <c r="T81" s="360" t="s">
        <v>6850</v>
      </c>
      <c r="U81" s="360" t="s">
        <v>6850</v>
      </c>
      <c r="V81" s="360" t="s">
        <v>6850</v>
      </c>
      <c r="W81" s="360" t="s">
        <v>6850</v>
      </c>
    </row>
    <row r="82" spans="1:23">
      <c r="A82" s="360" t="s">
        <v>6966</v>
      </c>
      <c r="B82" s="360" t="s">
        <v>4113</v>
      </c>
      <c r="C82" s="360" t="s">
        <v>4196</v>
      </c>
      <c r="D82" s="360" t="s">
        <v>131</v>
      </c>
      <c r="E82" s="360" t="s">
        <v>131</v>
      </c>
      <c r="F82" s="360" t="s">
        <v>6967</v>
      </c>
      <c r="G82" s="360" t="s">
        <v>1996</v>
      </c>
      <c r="H82" s="360" t="s">
        <v>6855</v>
      </c>
      <c r="I82" s="360" t="s">
        <v>6855</v>
      </c>
      <c r="J82" s="360" t="s">
        <v>6850</v>
      </c>
      <c r="K82" s="360" t="s">
        <v>6850</v>
      </c>
      <c r="L82" s="360" t="s">
        <v>6850</v>
      </c>
      <c r="M82" s="360" t="s">
        <v>6850</v>
      </c>
      <c r="N82" s="360" t="s">
        <v>6850</v>
      </c>
      <c r="O82" s="360" t="s">
        <v>6850</v>
      </c>
      <c r="P82" s="360" t="s">
        <v>6850</v>
      </c>
      <c r="Q82" s="360" t="s">
        <v>6850</v>
      </c>
      <c r="R82" s="360" t="s">
        <v>6850</v>
      </c>
      <c r="S82" s="360" t="s">
        <v>6850</v>
      </c>
      <c r="T82" s="360" t="s">
        <v>6850</v>
      </c>
      <c r="U82" s="360" t="s">
        <v>6850</v>
      </c>
      <c r="V82" s="360" t="s">
        <v>6850</v>
      </c>
      <c r="W82" s="360" t="s">
        <v>6850</v>
      </c>
    </row>
    <row r="83" spans="1:23">
      <c r="A83" s="360" t="s">
        <v>6968</v>
      </c>
      <c r="B83" s="360" t="s">
        <v>4113</v>
      </c>
      <c r="C83" s="360" t="s">
        <v>4146</v>
      </c>
      <c r="D83" s="360" t="s">
        <v>131</v>
      </c>
      <c r="E83" s="360" t="s">
        <v>131</v>
      </c>
      <c r="F83" s="360" t="s">
        <v>6969</v>
      </c>
      <c r="G83" s="360" t="s">
        <v>1996</v>
      </c>
      <c r="H83" s="360" t="s">
        <v>6855</v>
      </c>
      <c r="I83" s="360" t="s">
        <v>6850</v>
      </c>
      <c r="J83" s="360" t="s">
        <v>6850</v>
      </c>
      <c r="K83" s="360" t="s">
        <v>6850</v>
      </c>
      <c r="L83" s="360" t="s">
        <v>6850</v>
      </c>
      <c r="M83" s="360" t="s">
        <v>6850</v>
      </c>
      <c r="N83" s="360" t="s">
        <v>6850</v>
      </c>
      <c r="O83" s="360" t="s">
        <v>6850</v>
      </c>
      <c r="P83" s="360" t="s">
        <v>6850</v>
      </c>
      <c r="Q83" s="360" t="s">
        <v>6850</v>
      </c>
      <c r="R83" s="360" t="s">
        <v>6850</v>
      </c>
      <c r="S83" s="360" t="s">
        <v>6850</v>
      </c>
      <c r="T83" s="360" t="s">
        <v>6850</v>
      </c>
      <c r="U83" s="360" t="s">
        <v>6850</v>
      </c>
      <c r="V83" s="360" t="s">
        <v>6855</v>
      </c>
      <c r="W83" s="360" t="s">
        <v>6850</v>
      </c>
    </row>
    <row r="84" spans="1:23">
      <c r="A84" s="360" t="s">
        <v>6970</v>
      </c>
      <c r="B84" s="360" t="s">
        <v>4113</v>
      </c>
      <c r="C84" s="360" t="s">
        <v>4138</v>
      </c>
      <c r="D84" s="360" t="s">
        <v>131</v>
      </c>
      <c r="E84" s="360" t="s">
        <v>131</v>
      </c>
      <c r="F84" s="360" t="s">
        <v>6971</v>
      </c>
      <c r="G84" s="360" t="s">
        <v>1996</v>
      </c>
      <c r="H84" s="360" t="s">
        <v>6876</v>
      </c>
      <c r="I84" s="360" t="s">
        <v>6850</v>
      </c>
      <c r="J84" s="360" t="s">
        <v>6850</v>
      </c>
      <c r="K84" s="360" t="s">
        <v>6894</v>
      </c>
      <c r="L84" s="360" t="s">
        <v>6849</v>
      </c>
      <c r="M84" s="360" t="s">
        <v>6850</v>
      </c>
      <c r="N84" s="360" t="s">
        <v>6850</v>
      </c>
      <c r="O84" s="360" t="s">
        <v>6850</v>
      </c>
      <c r="P84" s="360" t="s">
        <v>6850</v>
      </c>
      <c r="Q84" s="360" t="s">
        <v>6850</v>
      </c>
      <c r="R84" s="360" t="s">
        <v>6850</v>
      </c>
      <c r="S84" s="360" t="s">
        <v>6850</v>
      </c>
      <c r="T84" s="360" t="s">
        <v>6850</v>
      </c>
      <c r="U84" s="360" t="s">
        <v>6850</v>
      </c>
      <c r="V84" s="360" t="s">
        <v>6850</v>
      </c>
      <c r="W84" s="360" t="s">
        <v>6850</v>
      </c>
    </row>
    <row r="85" spans="1:23">
      <c r="A85" s="360" t="s">
        <v>4185</v>
      </c>
      <c r="B85" s="360" t="s">
        <v>4113</v>
      </c>
      <c r="C85" s="360" t="s">
        <v>4146</v>
      </c>
      <c r="D85" s="360" t="s">
        <v>131</v>
      </c>
      <c r="E85" s="360" t="s">
        <v>131</v>
      </c>
      <c r="F85" s="360" t="s">
        <v>4186</v>
      </c>
      <c r="G85" s="360" t="s">
        <v>1996</v>
      </c>
      <c r="H85" s="360" t="s">
        <v>6855</v>
      </c>
      <c r="I85" s="360" t="s">
        <v>6850</v>
      </c>
      <c r="J85" s="360" t="s">
        <v>6850</v>
      </c>
      <c r="K85" s="360" t="s">
        <v>6850</v>
      </c>
      <c r="L85" s="360" t="s">
        <v>6850</v>
      </c>
      <c r="M85" s="360" t="s">
        <v>6850</v>
      </c>
      <c r="N85" s="360" t="s">
        <v>6850</v>
      </c>
      <c r="O85" s="360" t="s">
        <v>6850</v>
      </c>
      <c r="P85" s="360" t="s">
        <v>6850</v>
      </c>
      <c r="Q85" s="360" t="s">
        <v>6850</v>
      </c>
      <c r="R85" s="360" t="s">
        <v>6849</v>
      </c>
      <c r="S85" s="360" t="s">
        <v>6849</v>
      </c>
      <c r="T85" s="360" t="s">
        <v>6850</v>
      </c>
      <c r="U85" s="360" t="s">
        <v>6850</v>
      </c>
      <c r="V85" s="360" t="s">
        <v>6850</v>
      </c>
      <c r="W85" s="360" t="s">
        <v>6850</v>
      </c>
    </row>
    <row r="86" spans="1:23">
      <c r="A86" s="360" t="s">
        <v>6972</v>
      </c>
      <c r="B86" s="360" t="s">
        <v>4113</v>
      </c>
      <c r="C86" s="360" t="s">
        <v>4146</v>
      </c>
      <c r="D86" s="360" t="s">
        <v>131</v>
      </c>
      <c r="E86" s="360" t="s">
        <v>131</v>
      </c>
      <c r="F86" s="360" t="s">
        <v>6973</v>
      </c>
      <c r="G86" s="360" t="s">
        <v>1996</v>
      </c>
      <c r="H86" s="360" t="s">
        <v>6849</v>
      </c>
      <c r="I86" s="360" t="s">
        <v>6850</v>
      </c>
      <c r="J86" s="360" t="s">
        <v>6849</v>
      </c>
      <c r="K86" s="360" t="s">
        <v>6850</v>
      </c>
      <c r="L86" s="360" t="s">
        <v>6850</v>
      </c>
      <c r="M86" s="360" t="s">
        <v>6850</v>
      </c>
      <c r="N86" s="360" t="s">
        <v>6850</v>
      </c>
      <c r="O86" s="360" t="s">
        <v>6850</v>
      </c>
      <c r="P86" s="360" t="s">
        <v>6850</v>
      </c>
      <c r="Q86" s="360" t="s">
        <v>6850</v>
      </c>
      <c r="R86" s="360" t="s">
        <v>6850</v>
      </c>
      <c r="S86" s="360" t="s">
        <v>6850</v>
      </c>
      <c r="T86" s="360" t="s">
        <v>6850</v>
      </c>
      <c r="U86" s="360" t="s">
        <v>6850</v>
      </c>
      <c r="V86" s="360" t="s">
        <v>6850</v>
      </c>
      <c r="W86" s="360" t="s">
        <v>6850</v>
      </c>
    </row>
    <row r="87" spans="1:23">
      <c r="A87" s="360" t="s">
        <v>6974</v>
      </c>
      <c r="B87" s="360" t="s">
        <v>4113</v>
      </c>
      <c r="C87" s="360" t="s">
        <v>4196</v>
      </c>
      <c r="D87" s="360" t="s">
        <v>131</v>
      </c>
      <c r="E87" s="360" t="s">
        <v>131</v>
      </c>
      <c r="F87" s="360" t="s">
        <v>6975</v>
      </c>
      <c r="G87" s="360" t="s">
        <v>1996</v>
      </c>
      <c r="H87" s="360" t="s">
        <v>6849</v>
      </c>
      <c r="I87" s="360" t="s">
        <v>6850</v>
      </c>
      <c r="J87" s="360" t="s">
        <v>6849</v>
      </c>
      <c r="K87" s="360" t="s">
        <v>6850</v>
      </c>
      <c r="L87" s="360" t="s">
        <v>6850</v>
      </c>
      <c r="M87" s="360" t="s">
        <v>6850</v>
      </c>
      <c r="N87" s="360" t="s">
        <v>6850</v>
      </c>
      <c r="O87" s="360" t="s">
        <v>6850</v>
      </c>
      <c r="P87" s="360" t="s">
        <v>6850</v>
      </c>
      <c r="Q87" s="360" t="s">
        <v>6850</v>
      </c>
      <c r="R87" s="360" t="s">
        <v>6850</v>
      </c>
      <c r="S87" s="360" t="s">
        <v>6850</v>
      </c>
      <c r="T87" s="360" t="s">
        <v>6850</v>
      </c>
      <c r="U87" s="360" t="s">
        <v>6850</v>
      </c>
      <c r="V87" s="360" t="s">
        <v>6850</v>
      </c>
      <c r="W87" s="360" t="s">
        <v>6850</v>
      </c>
    </row>
    <row r="88" spans="1:23">
      <c r="A88" s="360" t="s">
        <v>4125</v>
      </c>
      <c r="B88" s="360" t="s">
        <v>4113</v>
      </c>
      <c r="C88" s="360" t="s">
        <v>4118</v>
      </c>
      <c r="D88" s="360" t="s">
        <v>131</v>
      </c>
      <c r="E88" s="360" t="s">
        <v>131</v>
      </c>
      <c r="F88" s="360" t="s">
        <v>4126</v>
      </c>
      <c r="G88" s="360" t="s">
        <v>1996</v>
      </c>
      <c r="H88" s="360" t="s">
        <v>6877</v>
      </c>
      <c r="I88" s="360" t="s">
        <v>6850</v>
      </c>
      <c r="J88" s="360" t="s">
        <v>6849</v>
      </c>
      <c r="K88" s="360" t="s">
        <v>6849</v>
      </c>
      <c r="L88" s="360" t="s">
        <v>6849</v>
      </c>
      <c r="M88" s="360" t="s">
        <v>6850</v>
      </c>
      <c r="N88" s="360" t="s">
        <v>6850</v>
      </c>
      <c r="O88" s="360" t="s">
        <v>6850</v>
      </c>
      <c r="P88" s="360" t="s">
        <v>6850</v>
      </c>
      <c r="Q88" s="360" t="s">
        <v>6850</v>
      </c>
      <c r="R88" s="360" t="s">
        <v>6849</v>
      </c>
      <c r="S88" s="360" t="s">
        <v>6850</v>
      </c>
      <c r="T88" s="360" t="s">
        <v>6850</v>
      </c>
      <c r="U88" s="360" t="s">
        <v>6850</v>
      </c>
      <c r="V88" s="360" t="s">
        <v>6850</v>
      </c>
      <c r="W88" s="360" t="s">
        <v>6850</v>
      </c>
    </row>
    <row r="89" spans="1:23">
      <c r="A89" s="360" t="s">
        <v>4216</v>
      </c>
      <c r="B89" s="360" t="s">
        <v>4113</v>
      </c>
      <c r="C89" s="360" t="s">
        <v>4196</v>
      </c>
      <c r="D89" s="360" t="s">
        <v>131</v>
      </c>
      <c r="E89" s="360" t="s">
        <v>131</v>
      </c>
      <c r="F89" s="360" t="s">
        <v>4217</v>
      </c>
      <c r="G89" s="360" t="s">
        <v>1996</v>
      </c>
      <c r="H89" s="360" t="s">
        <v>6858</v>
      </c>
      <c r="I89" s="360" t="s">
        <v>6850</v>
      </c>
      <c r="J89" s="360" t="s">
        <v>6850</v>
      </c>
      <c r="K89" s="360" t="s">
        <v>6850</v>
      </c>
      <c r="L89" s="360" t="s">
        <v>6850</v>
      </c>
      <c r="M89" s="360" t="s">
        <v>6850</v>
      </c>
      <c r="N89" s="360" t="s">
        <v>6850</v>
      </c>
      <c r="O89" s="360" t="s">
        <v>6850</v>
      </c>
      <c r="P89" s="360" t="s">
        <v>6850</v>
      </c>
      <c r="Q89" s="360" t="s">
        <v>6850</v>
      </c>
      <c r="R89" s="360" t="s">
        <v>6850</v>
      </c>
      <c r="S89" s="360" t="s">
        <v>6876</v>
      </c>
      <c r="T89" s="360" t="s">
        <v>6849</v>
      </c>
      <c r="U89" s="360" t="s">
        <v>6850</v>
      </c>
      <c r="V89" s="360" t="s">
        <v>6850</v>
      </c>
      <c r="W89" s="360" t="s">
        <v>6850</v>
      </c>
    </row>
    <row r="90" spans="1:23">
      <c r="A90" s="360" t="s">
        <v>4161</v>
      </c>
      <c r="B90" s="360" t="s">
        <v>4113</v>
      </c>
      <c r="C90" s="360" t="s">
        <v>4146</v>
      </c>
      <c r="D90" s="360" t="s">
        <v>131</v>
      </c>
      <c r="E90" s="360" t="s">
        <v>131</v>
      </c>
      <c r="F90" s="360" t="s">
        <v>4162</v>
      </c>
      <c r="G90" s="360" t="s">
        <v>1996</v>
      </c>
      <c r="H90" s="360" t="s">
        <v>6899</v>
      </c>
      <c r="I90" s="360" t="s">
        <v>6850</v>
      </c>
      <c r="J90" s="360" t="s">
        <v>6850</v>
      </c>
      <c r="K90" s="360" t="s">
        <v>6855</v>
      </c>
      <c r="L90" s="360" t="s">
        <v>6849</v>
      </c>
      <c r="M90" s="360" t="s">
        <v>6850</v>
      </c>
      <c r="N90" s="360" t="s">
        <v>6859</v>
      </c>
      <c r="O90" s="360" t="s">
        <v>6850</v>
      </c>
      <c r="P90" s="360" t="s">
        <v>6855</v>
      </c>
      <c r="Q90" s="360" t="s">
        <v>6849</v>
      </c>
      <c r="R90" s="360" t="s">
        <v>6855</v>
      </c>
      <c r="S90" s="360" t="s">
        <v>6855</v>
      </c>
      <c r="T90" s="360" t="s">
        <v>6855</v>
      </c>
      <c r="U90" s="360" t="s">
        <v>6849</v>
      </c>
      <c r="V90" s="360" t="s">
        <v>6850</v>
      </c>
      <c r="W90" s="360" t="s">
        <v>6850</v>
      </c>
    </row>
    <row r="91" spans="1:23">
      <c r="A91" s="360" t="s">
        <v>6976</v>
      </c>
      <c r="B91" s="360" t="s">
        <v>4113</v>
      </c>
      <c r="C91" s="360" t="s">
        <v>4196</v>
      </c>
      <c r="D91" s="360" t="s">
        <v>131</v>
      </c>
      <c r="E91" s="360" t="s">
        <v>131</v>
      </c>
      <c r="F91" s="360" t="s">
        <v>6977</v>
      </c>
      <c r="G91" s="360" t="s">
        <v>1996</v>
      </c>
      <c r="H91" s="360" t="s">
        <v>6849</v>
      </c>
      <c r="I91" s="360" t="s">
        <v>6850</v>
      </c>
      <c r="J91" s="360" t="s">
        <v>6850</v>
      </c>
      <c r="K91" s="360" t="s">
        <v>6849</v>
      </c>
      <c r="L91" s="360" t="s">
        <v>6850</v>
      </c>
      <c r="M91" s="360" t="s">
        <v>6850</v>
      </c>
      <c r="N91" s="360" t="s">
        <v>6850</v>
      </c>
      <c r="O91" s="360" t="s">
        <v>6850</v>
      </c>
      <c r="P91" s="360" t="s">
        <v>6850</v>
      </c>
      <c r="Q91" s="360" t="s">
        <v>6850</v>
      </c>
      <c r="R91" s="360" t="s">
        <v>6850</v>
      </c>
      <c r="S91" s="360" t="s">
        <v>6850</v>
      </c>
      <c r="T91" s="360" t="s">
        <v>6850</v>
      </c>
      <c r="U91" s="360" t="s">
        <v>6850</v>
      </c>
      <c r="V91" s="360" t="s">
        <v>6850</v>
      </c>
      <c r="W91" s="360" t="s">
        <v>6850</v>
      </c>
    </row>
    <row r="92" spans="1:23">
      <c r="A92" s="360" t="s">
        <v>4165</v>
      </c>
      <c r="B92" s="360" t="s">
        <v>4113</v>
      </c>
      <c r="C92" s="360" t="s">
        <v>4146</v>
      </c>
      <c r="D92" s="360" t="s">
        <v>131</v>
      </c>
      <c r="E92" s="360" t="s">
        <v>131</v>
      </c>
      <c r="F92" s="360" t="s">
        <v>4166</v>
      </c>
      <c r="G92" s="360" t="s">
        <v>1996</v>
      </c>
      <c r="H92" s="360" t="s">
        <v>6978</v>
      </c>
      <c r="I92" s="360" t="s">
        <v>6901</v>
      </c>
      <c r="J92" s="360" t="s">
        <v>6850</v>
      </c>
      <c r="K92" s="360" t="s">
        <v>6850</v>
      </c>
      <c r="L92" s="360" t="s">
        <v>6850</v>
      </c>
      <c r="M92" s="360" t="s">
        <v>6850</v>
      </c>
      <c r="N92" s="360" t="s">
        <v>6876</v>
      </c>
      <c r="O92" s="360" t="s">
        <v>6850</v>
      </c>
      <c r="P92" s="360" t="s">
        <v>6849</v>
      </c>
      <c r="Q92" s="360" t="s">
        <v>6849</v>
      </c>
      <c r="R92" s="360" t="s">
        <v>6979</v>
      </c>
      <c r="S92" s="360" t="s">
        <v>6855</v>
      </c>
      <c r="T92" s="360" t="s">
        <v>6849</v>
      </c>
      <c r="U92" s="360" t="s">
        <v>6850</v>
      </c>
      <c r="V92" s="360" t="s">
        <v>6850</v>
      </c>
      <c r="W92" s="360" t="s">
        <v>6850</v>
      </c>
    </row>
    <row r="93" spans="1:23">
      <c r="A93" s="360" t="s">
        <v>4167</v>
      </c>
      <c r="B93" s="360" t="s">
        <v>4113</v>
      </c>
      <c r="C93" s="360" t="s">
        <v>4146</v>
      </c>
      <c r="D93" s="360" t="s">
        <v>131</v>
      </c>
      <c r="E93" s="360" t="s">
        <v>131</v>
      </c>
      <c r="F93" s="360" t="s">
        <v>4168</v>
      </c>
      <c r="G93" s="360" t="s">
        <v>1996</v>
      </c>
      <c r="H93" s="360" t="s">
        <v>6980</v>
      </c>
      <c r="I93" s="360" t="s">
        <v>6850</v>
      </c>
      <c r="J93" s="360" t="s">
        <v>6850</v>
      </c>
      <c r="K93" s="360" t="s">
        <v>6850</v>
      </c>
      <c r="L93" s="360" t="s">
        <v>6849</v>
      </c>
      <c r="M93" s="360" t="s">
        <v>6850</v>
      </c>
      <c r="N93" s="360" t="s">
        <v>6858</v>
      </c>
      <c r="O93" s="360" t="s">
        <v>6849</v>
      </c>
      <c r="P93" s="360" t="s">
        <v>6855</v>
      </c>
      <c r="Q93" s="360" t="s">
        <v>6850</v>
      </c>
      <c r="R93" s="360" t="s">
        <v>6981</v>
      </c>
      <c r="S93" s="360" t="s">
        <v>6982</v>
      </c>
      <c r="T93" s="360" t="s">
        <v>6849</v>
      </c>
      <c r="U93" s="360" t="s">
        <v>6855</v>
      </c>
      <c r="V93" s="360" t="s">
        <v>6850</v>
      </c>
      <c r="W93" s="360" t="s">
        <v>6850</v>
      </c>
    </row>
    <row r="94" spans="1:23">
      <c r="A94" s="360" t="s">
        <v>6983</v>
      </c>
      <c r="B94" s="360" t="s">
        <v>4113</v>
      </c>
      <c r="C94" s="360" t="s">
        <v>4138</v>
      </c>
      <c r="D94" s="360" t="s">
        <v>131</v>
      </c>
      <c r="E94" s="360" t="s">
        <v>131</v>
      </c>
      <c r="F94" s="360" t="s">
        <v>6984</v>
      </c>
      <c r="G94" s="360" t="s">
        <v>1996</v>
      </c>
      <c r="H94" s="360" t="s">
        <v>6849</v>
      </c>
      <c r="I94" s="360" t="s">
        <v>6850</v>
      </c>
      <c r="J94" s="360" t="s">
        <v>6850</v>
      </c>
      <c r="K94" s="360" t="s">
        <v>6850</v>
      </c>
      <c r="L94" s="360" t="s">
        <v>6850</v>
      </c>
      <c r="M94" s="360" t="s">
        <v>6850</v>
      </c>
      <c r="N94" s="360" t="s">
        <v>6850</v>
      </c>
      <c r="O94" s="360" t="s">
        <v>6850</v>
      </c>
      <c r="P94" s="360" t="s">
        <v>6849</v>
      </c>
      <c r="Q94" s="360" t="s">
        <v>6850</v>
      </c>
      <c r="R94" s="360" t="s">
        <v>6850</v>
      </c>
      <c r="S94" s="360" t="s">
        <v>6850</v>
      </c>
      <c r="T94" s="360" t="s">
        <v>6850</v>
      </c>
      <c r="U94" s="360" t="s">
        <v>6850</v>
      </c>
      <c r="V94" s="360" t="s">
        <v>6850</v>
      </c>
      <c r="W94" s="360" t="s">
        <v>6850</v>
      </c>
    </row>
    <row r="95" spans="1:23">
      <c r="A95" s="360" t="s">
        <v>4173</v>
      </c>
      <c r="B95" s="360" t="s">
        <v>4113</v>
      </c>
      <c r="C95" s="360" t="s">
        <v>4146</v>
      </c>
      <c r="D95" s="360" t="s">
        <v>131</v>
      </c>
      <c r="E95" s="360" t="s">
        <v>131</v>
      </c>
      <c r="F95" s="360" t="s">
        <v>4174</v>
      </c>
      <c r="G95" s="360" t="s">
        <v>1996</v>
      </c>
      <c r="H95" s="360" t="s">
        <v>6877</v>
      </c>
      <c r="I95" s="360" t="s">
        <v>6850</v>
      </c>
      <c r="J95" s="360" t="s">
        <v>6850</v>
      </c>
      <c r="K95" s="360" t="s">
        <v>6850</v>
      </c>
      <c r="L95" s="360" t="s">
        <v>6850</v>
      </c>
      <c r="M95" s="360" t="s">
        <v>6850</v>
      </c>
      <c r="N95" s="360" t="s">
        <v>6850</v>
      </c>
      <c r="O95" s="360" t="s">
        <v>6850</v>
      </c>
      <c r="P95" s="360" t="s">
        <v>6859</v>
      </c>
      <c r="Q95" s="360" t="s">
        <v>6850</v>
      </c>
      <c r="R95" s="360" t="s">
        <v>6849</v>
      </c>
      <c r="S95" s="360" t="s">
        <v>6850</v>
      </c>
      <c r="T95" s="360" t="s">
        <v>6850</v>
      </c>
      <c r="U95" s="360" t="s">
        <v>6850</v>
      </c>
      <c r="V95" s="360" t="s">
        <v>6850</v>
      </c>
      <c r="W95" s="360" t="s">
        <v>6850</v>
      </c>
    </row>
    <row r="96" spans="1:23">
      <c r="A96" s="360" t="s">
        <v>4159</v>
      </c>
      <c r="B96" s="360" t="s">
        <v>4113</v>
      </c>
      <c r="C96" s="360" t="s">
        <v>4146</v>
      </c>
      <c r="D96" s="360" t="s">
        <v>131</v>
      </c>
      <c r="E96" s="360" t="s">
        <v>131</v>
      </c>
      <c r="F96" s="360" t="s">
        <v>4160</v>
      </c>
      <c r="G96" s="360" t="s">
        <v>1996</v>
      </c>
      <c r="H96" s="360" t="s">
        <v>6849</v>
      </c>
      <c r="I96" s="360" t="s">
        <v>6850</v>
      </c>
      <c r="J96" s="360" t="s">
        <v>6850</v>
      </c>
      <c r="K96" s="360" t="s">
        <v>6850</v>
      </c>
      <c r="L96" s="360" t="s">
        <v>6850</v>
      </c>
      <c r="M96" s="360" t="s">
        <v>6850</v>
      </c>
      <c r="N96" s="360" t="s">
        <v>6850</v>
      </c>
      <c r="O96" s="360" t="s">
        <v>6850</v>
      </c>
      <c r="P96" s="360" t="s">
        <v>6850</v>
      </c>
      <c r="Q96" s="360" t="s">
        <v>6849</v>
      </c>
      <c r="R96" s="360" t="s">
        <v>6850</v>
      </c>
      <c r="S96" s="360" t="s">
        <v>6850</v>
      </c>
      <c r="T96" s="360" t="s">
        <v>6850</v>
      </c>
      <c r="U96" s="360" t="s">
        <v>6850</v>
      </c>
      <c r="V96" s="360" t="s">
        <v>6850</v>
      </c>
      <c r="W96" s="360" t="s">
        <v>6850</v>
      </c>
    </row>
    <row r="97" spans="1:23">
      <c r="A97" s="360" t="s">
        <v>6985</v>
      </c>
      <c r="B97" s="360" t="s">
        <v>4113</v>
      </c>
      <c r="C97" s="360" t="s">
        <v>4196</v>
      </c>
      <c r="D97" s="360" t="s">
        <v>131</v>
      </c>
      <c r="E97" s="360" t="s">
        <v>131</v>
      </c>
      <c r="F97" s="360" t="s">
        <v>6986</v>
      </c>
      <c r="G97" s="360" t="s">
        <v>1996</v>
      </c>
      <c r="H97" s="360" t="s">
        <v>6849</v>
      </c>
      <c r="I97" s="360" t="s">
        <v>6850</v>
      </c>
      <c r="J97" s="360" t="s">
        <v>6850</v>
      </c>
      <c r="K97" s="360" t="s">
        <v>6850</v>
      </c>
      <c r="L97" s="360" t="s">
        <v>6849</v>
      </c>
      <c r="M97" s="360" t="s">
        <v>6850</v>
      </c>
      <c r="N97" s="360" t="s">
        <v>6850</v>
      </c>
      <c r="O97" s="360" t="s">
        <v>6850</v>
      </c>
      <c r="P97" s="360" t="s">
        <v>6850</v>
      </c>
      <c r="Q97" s="360" t="s">
        <v>6850</v>
      </c>
      <c r="R97" s="360" t="s">
        <v>6850</v>
      </c>
      <c r="S97" s="360" t="s">
        <v>6850</v>
      </c>
      <c r="T97" s="360" t="s">
        <v>6850</v>
      </c>
      <c r="U97" s="360" t="s">
        <v>6850</v>
      </c>
      <c r="V97" s="360" t="s">
        <v>6850</v>
      </c>
      <c r="W97" s="360" t="s">
        <v>6850</v>
      </c>
    </row>
    <row r="98" spans="1:23">
      <c r="A98" s="360" t="s">
        <v>6987</v>
      </c>
      <c r="B98" s="360" t="s">
        <v>4113</v>
      </c>
      <c r="C98" s="360" t="s">
        <v>4146</v>
      </c>
      <c r="D98" s="360" t="s">
        <v>131</v>
      </c>
      <c r="E98" s="360" t="s">
        <v>131</v>
      </c>
      <c r="F98" s="360" t="s">
        <v>6988</v>
      </c>
      <c r="G98" s="360" t="s">
        <v>1996</v>
      </c>
      <c r="H98" s="360" t="s">
        <v>6849</v>
      </c>
      <c r="I98" s="360" t="s">
        <v>6850</v>
      </c>
      <c r="J98" s="360" t="s">
        <v>6850</v>
      </c>
      <c r="K98" s="360" t="s">
        <v>6850</v>
      </c>
      <c r="L98" s="360" t="s">
        <v>6849</v>
      </c>
      <c r="M98" s="360" t="s">
        <v>6850</v>
      </c>
      <c r="N98" s="360" t="s">
        <v>6850</v>
      </c>
      <c r="O98" s="360" t="s">
        <v>6850</v>
      </c>
      <c r="P98" s="360" t="s">
        <v>6850</v>
      </c>
      <c r="Q98" s="360" t="s">
        <v>6850</v>
      </c>
      <c r="R98" s="360" t="s">
        <v>6850</v>
      </c>
      <c r="S98" s="360" t="s">
        <v>6850</v>
      </c>
      <c r="T98" s="360" t="s">
        <v>6850</v>
      </c>
      <c r="U98" s="360" t="s">
        <v>6850</v>
      </c>
      <c r="V98" s="360" t="s">
        <v>6850</v>
      </c>
      <c r="W98" s="360" t="s">
        <v>6850</v>
      </c>
    </row>
    <row r="99" spans="1:23">
      <c r="A99" s="360" t="s">
        <v>6989</v>
      </c>
      <c r="B99" s="360" t="s">
        <v>4113</v>
      </c>
      <c r="C99" s="360" t="s">
        <v>4237</v>
      </c>
      <c r="D99" s="360" t="s">
        <v>131</v>
      </c>
      <c r="E99" s="360" t="s">
        <v>131</v>
      </c>
      <c r="F99" s="360" t="s">
        <v>6990</v>
      </c>
      <c r="G99" s="360" t="s">
        <v>1996</v>
      </c>
      <c r="H99" s="360" t="s">
        <v>6855</v>
      </c>
      <c r="I99" s="360" t="s">
        <v>6850</v>
      </c>
      <c r="J99" s="360" t="s">
        <v>6850</v>
      </c>
      <c r="K99" s="360" t="s">
        <v>6850</v>
      </c>
      <c r="L99" s="360" t="s">
        <v>6850</v>
      </c>
      <c r="M99" s="360" t="s">
        <v>6850</v>
      </c>
      <c r="N99" s="360" t="s">
        <v>6849</v>
      </c>
      <c r="O99" s="360" t="s">
        <v>6849</v>
      </c>
      <c r="P99" s="360" t="s">
        <v>6850</v>
      </c>
      <c r="Q99" s="360" t="s">
        <v>6850</v>
      </c>
      <c r="R99" s="360" t="s">
        <v>6850</v>
      </c>
      <c r="S99" s="360" t="s">
        <v>6850</v>
      </c>
      <c r="T99" s="360" t="s">
        <v>6850</v>
      </c>
      <c r="U99" s="360" t="s">
        <v>6850</v>
      </c>
      <c r="V99" s="360" t="s">
        <v>6850</v>
      </c>
      <c r="W99" s="360" t="s">
        <v>6850</v>
      </c>
    </row>
    <row r="100" spans="1:23">
      <c r="A100" s="360" t="s">
        <v>924</v>
      </c>
      <c r="B100" s="360" t="s">
        <v>4113</v>
      </c>
      <c r="C100" s="360" t="s">
        <v>4118</v>
      </c>
      <c r="D100" s="360" t="s">
        <v>131</v>
      </c>
      <c r="E100" s="360" t="s">
        <v>131</v>
      </c>
      <c r="F100" s="360" t="s">
        <v>6991</v>
      </c>
      <c r="G100" s="360" t="s">
        <v>1996</v>
      </c>
      <c r="H100" s="360" t="s">
        <v>6877</v>
      </c>
      <c r="I100" s="360" t="s">
        <v>6850</v>
      </c>
      <c r="J100" s="360" t="s">
        <v>6850</v>
      </c>
      <c r="K100" s="360" t="s">
        <v>6850</v>
      </c>
      <c r="L100" s="360" t="s">
        <v>6850</v>
      </c>
      <c r="M100" s="360" t="s">
        <v>6877</v>
      </c>
      <c r="N100" s="360" t="s">
        <v>6850</v>
      </c>
      <c r="O100" s="360" t="s">
        <v>6850</v>
      </c>
      <c r="P100" s="360" t="s">
        <v>6850</v>
      </c>
      <c r="Q100" s="360" t="s">
        <v>6850</v>
      </c>
      <c r="R100" s="360" t="s">
        <v>6850</v>
      </c>
      <c r="S100" s="360" t="s">
        <v>6850</v>
      </c>
      <c r="T100" s="360" t="s">
        <v>6850</v>
      </c>
      <c r="U100" s="360" t="s">
        <v>6850</v>
      </c>
      <c r="V100" s="360" t="s">
        <v>6850</v>
      </c>
      <c r="W100" s="360" t="s">
        <v>6850</v>
      </c>
    </row>
    <row r="101" spans="1:23">
      <c r="A101" s="360" t="s">
        <v>4189</v>
      </c>
      <c r="B101" s="360" t="s">
        <v>4113</v>
      </c>
      <c r="C101" s="360" t="s">
        <v>4146</v>
      </c>
      <c r="D101" s="360" t="s">
        <v>131</v>
      </c>
      <c r="E101" s="360" t="s">
        <v>131</v>
      </c>
      <c r="F101" s="360" t="s">
        <v>4190</v>
      </c>
      <c r="G101" s="360" t="s">
        <v>1996</v>
      </c>
      <c r="H101" s="360" t="s">
        <v>6849</v>
      </c>
      <c r="I101" s="360" t="s">
        <v>6850</v>
      </c>
      <c r="J101" s="360" t="s">
        <v>6850</v>
      </c>
      <c r="K101" s="360" t="s">
        <v>6850</v>
      </c>
      <c r="L101" s="360" t="s">
        <v>6850</v>
      </c>
      <c r="M101" s="360" t="s">
        <v>6850</v>
      </c>
      <c r="N101" s="360" t="s">
        <v>6850</v>
      </c>
      <c r="O101" s="360" t="s">
        <v>6850</v>
      </c>
      <c r="P101" s="360" t="s">
        <v>6850</v>
      </c>
      <c r="Q101" s="360" t="s">
        <v>6850</v>
      </c>
      <c r="R101" s="360" t="s">
        <v>6849</v>
      </c>
      <c r="S101" s="360" t="s">
        <v>6850</v>
      </c>
      <c r="T101" s="360" t="s">
        <v>6850</v>
      </c>
      <c r="U101" s="360" t="s">
        <v>6850</v>
      </c>
      <c r="V101" s="360" t="s">
        <v>6850</v>
      </c>
      <c r="W101" s="360" t="s">
        <v>6850</v>
      </c>
    </row>
    <row r="102" spans="1:23">
      <c r="A102" s="360" t="s">
        <v>6992</v>
      </c>
      <c r="B102" s="360" t="s">
        <v>4113</v>
      </c>
      <c r="C102" s="360" t="s">
        <v>4142</v>
      </c>
      <c r="D102" s="360" t="s">
        <v>6993</v>
      </c>
      <c r="E102" s="360" t="s">
        <v>131</v>
      </c>
      <c r="F102" s="360" t="s">
        <v>6994</v>
      </c>
      <c r="G102" s="360" t="s">
        <v>4143</v>
      </c>
      <c r="H102" s="360" t="s">
        <v>6877</v>
      </c>
      <c r="I102" s="360" t="s">
        <v>6850</v>
      </c>
      <c r="J102" s="360" t="s">
        <v>6850</v>
      </c>
      <c r="K102" s="360" t="s">
        <v>6850</v>
      </c>
      <c r="L102" s="360" t="s">
        <v>6850</v>
      </c>
      <c r="M102" s="360" t="s">
        <v>6850</v>
      </c>
      <c r="N102" s="360" t="s">
        <v>6850</v>
      </c>
      <c r="O102" s="360" t="s">
        <v>6850</v>
      </c>
      <c r="P102" s="360" t="s">
        <v>6850</v>
      </c>
      <c r="Q102" s="360" t="s">
        <v>6850</v>
      </c>
      <c r="R102" s="360" t="s">
        <v>6850</v>
      </c>
      <c r="S102" s="360" t="s">
        <v>6850</v>
      </c>
      <c r="T102" s="360" t="s">
        <v>6850</v>
      </c>
      <c r="U102" s="360" t="s">
        <v>6877</v>
      </c>
      <c r="V102" s="360" t="s">
        <v>6850</v>
      </c>
      <c r="W102" s="360" t="s">
        <v>6850</v>
      </c>
    </row>
    <row r="103" spans="1:23">
      <c r="A103" s="360" t="s">
        <v>6995</v>
      </c>
      <c r="B103" s="360" t="s">
        <v>4113</v>
      </c>
      <c r="C103" s="360" t="s">
        <v>4146</v>
      </c>
      <c r="D103" s="360" t="s">
        <v>131</v>
      </c>
      <c r="E103" s="360" t="s">
        <v>131</v>
      </c>
      <c r="F103" s="360" t="s">
        <v>6996</v>
      </c>
      <c r="G103" s="360" t="s">
        <v>1996</v>
      </c>
      <c r="H103" s="360" t="s">
        <v>6855</v>
      </c>
      <c r="I103" s="360" t="s">
        <v>6850</v>
      </c>
      <c r="J103" s="360" t="s">
        <v>6855</v>
      </c>
      <c r="K103" s="360" t="s">
        <v>6850</v>
      </c>
      <c r="L103" s="360" t="s">
        <v>6850</v>
      </c>
      <c r="M103" s="360" t="s">
        <v>6850</v>
      </c>
      <c r="N103" s="360" t="s">
        <v>6850</v>
      </c>
      <c r="O103" s="360" t="s">
        <v>6850</v>
      </c>
      <c r="P103" s="360" t="s">
        <v>6850</v>
      </c>
      <c r="Q103" s="360" t="s">
        <v>6850</v>
      </c>
      <c r="R103" s="360" t="s">
        <v>6850</v>
      </c>
      <c r="S103" s="360" t="s">
        <v>6850</v>
      </c>
      <c r="T103" s="360" t="s">
        <v>6850</v>
      </c>
      <c r="U103" s="360" t="s">
        <v>6850</v>
      </c>
      <c r="V103" s="360" t="s">
        <v>6850</v>
      </c>
      <c r="W103" s="360" t="s">
        <v>6850</v>
      </c>
    </row>
    <row r="104" spans="1:23">
      <c r="A104" s="360" t="s">
        <v>4193</v>
      </c>
      <c r="B104" s="360" t="s">
        <v>4113</v>
      </c>
      <c r="C104" s="360" t="s">
        <v>4146</v>
      </c>
      <c r="D104" s="360" t="s">
        <v>131</v>
      </c>
      <c r="E104" s="360" t="s">
        <v>131</v>
      </c>
      <c r="F104" s="360" t="s">
        <v>4194</v>
      </c>
      <c r="G104" s="360" t="s">
        <v>1996</v>
      </c>
      <c r="H104" s="360" t="s">
        <v>6855</v>
      </c>
      <c r="I104" s="360" t="s">
        <v>6850</v>
      </c>
      <c r="J104" s="360" t="s">
        <v>6849</v>
      </c>
      <c r="K104" s="360" t="s">
        <v>6850</v>
      </c>
      <c r="L104" s="360" t="s">
        <v>6850</v>
      </c>
      <c r="M104" s="360" t="s">
        <v>6850</v>
      </c>
      <c r="N104" s="360" t="s">
        <v>6850</v>
      </c>
      <c r="O104" s="360" t="s">
        <v>6850</v>
      </c>
      <c r="P104" s="360" t="s">
        <v>6850</v>
      </c>
      <c r="Q104" s="360" t="s">
        <v>6850</v>
      </c>
      <c r="R104" s="360" t="s">
        <v>6849</v>
      </c>
      <c r="S104" s="360" t="s">
        <v>6850</v>
      </c>
      <c r="T104" s="360" t="s">
        <v>6850</v>
      </c>
      <c r="U104" s="360" t="s">
        <v>6850</v>
      </c>
      <c r="V104" s="360" t="s">
        <v>6850</v>
      </c>
      <c r="W104" s="360" t="s">
        <v>6850</v>
      </c>
    </row>
    <row r="105" spans="1:23">
      <c r="A105" s="360" t="s">
        <v>6997</v>
      </c>
      <c r="B105" s="360" t="s">
        <v>4113</v>
      </c>
      <c r="C105" s="360" t="s">
        <v>4146</v>
      </c>
      <c r="D105" s="360" t="s">
        <v>131</v>
      </c>
      <c r="E105" s="360" t="s">
        <v>131</v>
      </c>
      <c r="F105" s="360" t="s">
        <v>6998</v>
      </c>
      <c r="G105" s="360" t="s">
        <v>1996</v>
      </c>
      <c r="H105" s="360" t="s">
        <v>6870</v>
      </c>
      <c r="I105" s="360" t="s">
        <v>6850</v>
      </c>
      <c r="J105" s="360" t="s">
        <v>6850</v>
      </c>
      <c r="K105" s="360" t="s">
        <v>6850</v>
      </c>
      <c r="L105" s="360" t="s">
        <v>6849</v>
      </c>
      <c r="M105" s="360" t="s">
        <v>6850</v>
      </c>
      <c r="N105" s="360" t="s">
        <v>6850</v>
      </c>
      <c r="O105" s="360" t="s">
        <v>6850</v>
      </c>
      <c r="P105" s="360" t="s">
        <v>6850</v>
      </c>
      <c r="Q105" s="360" t="s">
        <v>6850</v>
      </c>
      <c r="R105" s="360" t="s">
        <v>6850</v>
      </c>
      <c r="S105" s="360" t="s">
        <v>6850</v>
      </c>
      <c r="T105" s="360" t="s">
        <v>6850</v>
      </c>
      <c r="U105" s="360" t="s">
        <v>6893</v>
      </c>
      <c r="V105" s="360" t="s">
        <v>6850</v>
      </c>
      <c r="W105" s="360" t="s">
        <v>6850</v>
      </c>
    </row>
    <row r="106" spans="1:23">
      <c r="A106" s="360" t="s">
        <v>6999</v>
      </c>
      <c r="B106" s="360" t="s">
        <v>4113</v>
      </c>
      <c r="C106" s="360" t="s">
        <v>4146</v>
      </c>
      <c r="D106" s="360" t="s">
        <v>131</v>
      </c>
      <c r="E106" s="360" t="s">
        <v>131</v>
      </c>
      <c r="F106" s="360" t="s">
        <v>7000</v>
      </c>
      <c r="G106" s="360" t="s">
        <v>1996</v>
      </c>
      <c r="H106" s="360" t="s">
        <v>6849</v>
      </c>
      <c r="I106" s="360" t="s">
        <v>6850</v>
      </c>
      <c r="J106" s="360" t="s">
        <v>6850</v>
      </c>
      <c r="K106" s="360" t="s">
        <v>6850</v>
      </c>
      <c r="L106" s="360" t="s">
        <v>6850</v>
      </c>
      <c r="M106" s="360" t="s">
        <v>6849</v>
      </c>
      <c r="N106" s="360" t="s">
        <v>6850</v>
      </c>
      <c r="O106" s="360" t="s">
        <v>6850</v>
      </c>
      <c r="P106" s="360" t="s">
        <v>6850</v>
      </c>
      <c r="Q106" s="360" t="s">
        <v>6850</v>
      </c>
      <c r="R106" s="360" t="s">
        <v>6850</v>
      </c>
      <c r="S106" s="360" t="s">
        <v>6850</v>
      </c>
      <c r="T106" s="360" t="s">
        <v>6850</v>
      </c>
      <c r="U106" s="360" t="s">
        <v>6850</v>
      </c>
      <c r="V106" s="360" t="s">
        <v>6850</v>
      </c>
      <c r="W106" s="360" t="s">
        <v>6850</v>
      </c>
    </row>
    <row r="107" spans="1:23">
      <c r="A107" s="360" t="s">
        <v>4183</v>
      </c>
      <c r="B107" s="360" t="s">
        <v>4113</v>
      </c>
      <c r="C107" s="360" t="s">
        <v>4146</v>
      </c>
      <c r="D107" s="360" t="s">
        <v>131</v>
      </c>
      <c r="E107" s="360" t="s">
        <v>131</v>
      </c>
      <c r="F107" s="360" t="s">
        <v>4184</v>
      </c>
      <c r="G107" s="360" t="s">
        <v>1996</v>
      </c>
      <c r="H107" s="360" t="s">
        <v>6855</v>
      </c>
      <c r="I107" s="360" t="s">
        <v>6850</v>
      </c>
      <c r="J107" s="360" t="s">
        <v>6850</v>
      </c>
      <c r="K107" s="360" t="s">
        <v>6850</v>
      </c>
      <c r="L107" s="360" t="s">
        <v>6849</v>
      </c>
      <c r="M107" s="360" t="s">
        <v>6850</v>
      </c>
      <c r="N107" s="360" t="s">
        <v>6850</v>
      </c>
      <c r="O107" s="360" t="s">
        <v>6850</v>
      </c>
      <c r="P107" s="360" t="s">
        <v>6850</v>
      </c>
      <c r="Q107" s="360" t="s">
        <v>6850</v>
      </c>
      <c r="R107" s="360" t="s">
        <v>6850</v>
      </c>
      <c r="S107" s="360" t="s">
        <v>6850</v>
      </c>
      <c r="T107" s="360" t="s">
        <v>6849</v>
      </c>
      <c r="U107" s="360" t="s">
        <v>6850</v>
      </c>
      <c r="V107" s="360" t="s">
        <v>6850</v>
      </c>
      <c r="W107" s="360" t="s">
        <v>6850</v>
      </c>
    </row>
    <row r="108" spans="1:23">
      <c r="A108" s="360" t="s">
        <v>7001</v>
      </c>
      <c r="B108" s="360" t="s">
        <v>4113</v>
      </c>
      <c r="C108" s="360" t="s">
        <v>7001</v>
      </c>
      <c r="D108" s="360" t="s">
        <v>131</v>
      </c>
      <c r="E108" s="360" t="s">
        <v>131</v>
      </c>
      <c r="F108" s="360" t="s">
        <v>7002</v>
      </c>
      <c r="G108" s="360" t="s">
        <v>1996</v>
      </c>
      <c r="H108" s="360" t="s">
        <v>6855</v>
      </c>
      <c r="I108" s="360" t="s">
        <v>6850</v>
      </c>
      <c r="J108" s="360" t="s">
        <v>6850</v>
      </c>
      <c r="K108" s="360" t="s">
        <v>6850</v>
      </c>
      <c r="L108" s="360" t="s">
        <v>6850</v>
      </c>
      <c r="M108" s="360" t="s">
        <v>6850</v>
      </c>
      <c r="N108" s="360" t="s">
        <v>6850</v>
      </c>
      <c r="O108" s="360" t="s">
        <v>6850</v>
      </c>
      <c r="P108" s="360" t="s">
        <v>6855</v>
      </c>
      <c r="Q108" s="360" t="s">
        <v>6850</v>
      </c>
      <c r="R108" s="360" t="s">
        <v>6850</v>
      </c>
      <c r="S108" s="360" t="s">
        <v>6850</v>
      </c>
      <c r="T108" s="360" t="s">
        <v>6850</v>
      </c>
      <c r="U108" s="360" t="s">
        <v>6850</v>
      </c>
      <c r="V108" s="360" t="s">
        <v>6850</v>
      </c>
      <c r="W108" s="360" t="s">
        <v>6850</v>
      </c>
    </row>
    <row r="109" spans="1:23">
      <c r="A109" s="360" t="s">
        <v>7003</v>
      </c>
      <c r="B109" s="360" t="s">
        <v>4113</v>
      </c>
      <c r="C109" s="360" t="s">
        <v>4146</v>
      </c>
      <c r="D109" s="360" t="s">
        <v>131</v>
      </c>
      <c r="E109" s="360" t="s">
        <v>131</v>
      </c>
      <c r="F109" s="360" t="s">
        <v>7004</v>
      </c>
      <c r="G109" s="360" t="s">
        <v>1996</v>
      </c>
      <c r="H109" s="360" t="s">
        <v>6858</v>
      </c>
      <c r="I109" s="360" t="s">
        <v>6850</v>
      </c>
      <c r="J109" s="360" t="s">
        <v>6850</v>
      </c>
      <c r="K109" s="360" t="s">
        <v>6850</v>
      </c>
      <c r="L109" s="360" t="s">
        <v>6850</v>
      </c>
      <c r="M109" s="360" t="s">
        <v>6850</v>
      </c>
      <c r="N109" s="360" t="s">
        <v>6858</v>
      </c>
      <c r="O109" s="360" t="s">
        <v>6850</v>
      </c>
      <c r="P109" s="360" t="s">
        <v>6850</v>
      </c>
      <c r="Q109" s="360" t="s">
        <v>6850</v>
      </c>
      <c r="R109" s="360" t="s">
        <v>6850</v>
      </c>
      <c r="S109" s="360" t="s">
        <v>6850</v>
      </c>
      <c r="T109" s="360" t="s">
        <v>6850</v>
      </c>
      <c r="U109" s="360" t="s">
        <v>6850</v>
      </c>
      <c r="V109" s="360" t="s">
        <v>6850</v>
      </c>
      <c r="W109" s="360" t="s">
        <v>6850</v>
      </c>
    </row>
    <row r="110" spans="1:23">
      <c r="A110" s="360" t="s">
        <v>4155</v>
      </c>
      <c r="B110" s="360" t="s">
        <v>4113</v>
      </c>
      <c r="C110" s="360" t="s">
        <v>4146</v>
      </c>
      <c r="D110" s="360" t="s">
        <v>131</v>
      </c>
      <c r="E110" s="360" t="s">
        <v>131</v>
      </c>
      <c r="F110" s="360" t="s">
        <v>4156</v>
      </c>
      <c r="G110" s="360" t="s">
        <v>1996</v>
      </c>
      <c r="H110" s="360" t="s">
        <v>6849</v>
      </c>
      <c r="I110" s="360" t="s">
        <v>6850</v>
      </c>
      <c r="J110" s="360" t="s">
        <v>6850</v>
      </c>
      <c r="K110" s="360" t="s">
        <v>6850</v>
      </c>
      <c r="L110" s="360" t="s">
        <v>6850</v>
      </c>
      <c r="M110" s="360" t="s">
        <v>6850</v>
      </c>
      <c r="N110" s="360" t="s">
        <v>6850</v>
      </c>
      <c r="O110" s="360" t="s">
        <v>6850</v>
      </c>
      <c r="P110" s="360" t="s">
        <v>6850</v>
      </c>
      <c r="Q110" s="360" t="s">
        <v>6849</v>
      </c>
      <c r="R110" s="360" t="s">
        <v>6850</v>
      </c>
      <c r="S110" s="360" t="s">
        <v>6850</v>
      </c>
      <c r="T110" s="360" t="s">
        <v>6850</v>
      </c>
      <c r="U110" s="360" t="s">
        <v>6850</v>
      </c>
      <c r="V110" s="360" t="s">
        <v>6850</v>
      </c>
      <c r="W110" s="360" t="s">
        <v>6850</v>
      </c>
    </row>
    <row r="111" spans="1:23">
      <c r="A111" s="360" t="s">
        <v>7005</v>
      </c>
      <c r="B111" s="360" t="s">
        <v>4113</v>
      </c>
      <c r="C111" s="360" t="s">
        <v>4138</v>
      </c>
      <c r="D111" s="360" t="s">
        <v>131</v>
      </c>
      <c r="E111" s="360" t="s">
        <v>131</v>
      </c>
      <c r="F111" s="360" t="s">
        <v>7006</v>
      </c>
      <c r="G111" s="360" t="s">
        <v>1996</v>
      </c>
      <c r="H111" s="360" t="s">
        <v>6849</v>
      </c>
      <c r="I111" s="360" t="s">
        <v>6850</v>
      </c>
      <c r="J111" s="360" t="s">
        <v>6849</v>
      </c>
      <c r="K111" s="360" t="s">
        <v>6850</v>
      </c>
      <c r="L111" s="360" t="s">
        <v>6850</v>
      </c>
      <c r="M111" s="360" t="s">
        <v>6850</v>
      </c>
      <c r="N111" s="360" t="s">
        <v>6850</v>
      </c>
      <c r="O111" s="360" t="s">
        <v>6850</v>
      </c>
      <c r="P111" s="360" t="s">
        <v>6850</v>
      </c>
      <c r="Q111" s="360" t="s">
        <v>6850</v>
      </c>
      <c r="R111" s="360" t="s">
        <v>6850</v>
      </c>
      <c r="S111" s="360" t="s">
        <v>6850</v>
      </c>
      <c r="T111" s="360" t="s">
        <v>6850</v>
      </c>
      <c r="U111" s="360" t="s">
        <v>6850</v>
      </c>
      <c r="V111" s="360" t="s">
        <v>6850</v>
      </c>
      <c r="W111" s="360" t="s">
        <v>6850</v>
      </c>
    </row>
    <row r="112" spans="1:23">
      <c r="A112" s="360" t="s">
        <v>4228</v>
      </c>
      <c r="B112" s="360" t="s">
        <v>4113</v>
      </c>
      <c r="C112" s="360" t="s">
        <v>4146</v>
      </c>
      <c r="D112" s="360" t="s">
        <v>131</v>
      </c>
      <c r="E112" s="360" t="s">
        <v>131</v>
      </c>
      <c r="F112" s="360" t="s">
        <v>4229</v>
      </c>
      <c r="G112" s="360" t="s">
        <v>1996</v>
      </c>
      <c r="H112" s="360" t="s">
        <v>6849</v>
      </c>
      <c r="I112" s="360" t="s">
        <v>6850</v>
      </c>
      <c r="J112" s="360" t="s">
        <v>6850</v>
      </c>
      <c r="K112" s="360" t="s">
        <v>6850</v>
      </c>
      <c r="L112" s="360" t="s">
        <v>6850</v>
      </c>
      <c r="M112" s="360" t="s">
        <v>6850</v>
      </c>
      <c r="N112" s="360" t="s">
        <v>6850</v>
      </c>
      <c r="O112" s="360" t="s">
        <v>6850</v>
      </c>
      <c r="P112" s="360" t="s">
        <v>6850</v>
      </c>
      <c r="Q112" s="360" t="s">
        <v>6849</v>
      </c>
      <c r="R112" s="360" t="s">
        <v>6850</v>
      </c>
      <c r="S112" s="360" t="s">
        <v>6850</v>
      </c>
      <c r="T112" s="360" t="s">
        <v>6850</v>
      </c>
      <c r="U112" s="360" t="s">
        <v>6850</v>
      </c>
      <c r="V112" s="360" t="s">
        <v>6850</v>
      </c>
      <c r="W112" s="360" t="s">
        <v>6850</v>
      </c>
    </row>
    <row r="113" spans="1:23">
      <c r="A113" s="360" t="s">
        <v>7007</v>
      </c>
      <c r="B113" s="360" t="s">
        <v>4113</v>
      </c>
      <c r="C113" s="360" t="s">
        <v>4146</v>
      </c>
      <c r="D113" s="360" t="s">
        <v>131</v>
      </c>
      <c r="E113" s="360" t="s">
        <v>131</v>
      </c>
      <c r="F113" s="360" t="s">
        <v>7008</v>
      </c>
      <c r="G113" s="360" t="s">
        <v>1996</v>
      </c>
      <c r="H113" s="360" t="s">
        <v>6876</v>
      </c>
      <c r="I113" s="360" t="s">
        <v>6850</v>
      </c>
      <c r="J113" s="360" t="s">
        <v>6850</v>
      </c>
      <c r="K113" s="360" t="s">
        <v>6850</v>
      </c>
      <c r="L113" s="360" t="s">
        <v>6850</v>
      </c>
      <c r="M113" s="360" t="s">
        <v>6850</v>
      </c>
      <c r="N113" s="360" t="s">
        <v>6894</v>
      </c>
      <c r="O113" s="360" t="s">
        <v>6850</v>
      </c>
      <c r="P113" s="360" t="s">
        <v>6849</v>
      </c>
      <c r="Q113" s="360" t="s">
        <v>6850</v>
      </c>
      <c r="R113" s="360" t="s">
        <v>6850</v>
      </c>
      <c r="S113" s="360" t="s">
        <v>6850</v>
      </c>
      <c r="T113" s="360" t="s">
        <v>6850</v>
      </c>
      <c r="U113" s="360" t="s">
        <v>6850</v>
      </c>
      <c r="V113" s="360" t="s">
        <v>6850</v>
      </c>
      <c r="W113" s="360" t="s">
        <v>6850</v>
      </c>
    </row>
    <row r="114" spans="1:23">
      <c r="A114" s="360" t="s">
        <v>7009</v>
      </c>
      <c r="B114" s="360" t="s">
        <v>4113</v>
      </c>
      <c r="C114" s="360" t="s">
        <v>4146</v>
      </c>
      <c r="D114" s="360" t="s">
        <v>131</v>
      </c>
      <c r="E114" s="360" t="s">
        <v>131</v>
      </c>
      <c r="F114" s="360" t="s">
        <v>7010</v>
      </c>
      <c r="G114" s="360" t="s">
        <v>1996</v>
      </c>
      <c r="H114" s="360" t="s">
        <v>6849</v>
      </c>
      <c r="I114" s="360" t="s">
        <v>6850</v>
      </c>
      <c r="J114" s="360" t="s">
        <v>6850</v>
      </c>
      <c r="K114" s="360" t="s">
        <v>6849</v>
      </c>
      <c r="L114" s="360" t="s">
        <v>6850</v>
      </c>
      <c r="M114" s="360" t="s">
        <v>6850</v>
      </c>
      <c r="N114" s="360" t="s">
        <v>6850</v>
      </c>
      <c r="O114" s="360" t="s">
        <v>6850</v>
      </c>
      <c r="P114" s="360" t="s">
        <v>6850</v>
      </c>
      <c r="Q114" s="360" t="s">
        <v>6850</v>
      </c>
      <c r="R114" s="360" t="s">
        <v>6850</v>
      </c>
      <c r="S114" s="360" t="s">
        <v>6850</v>
      </c>
      <c r="T114" s="360" t="s">
        <v>6850</v>
      </c>
      <c r="U114" s="360" t="s">
        <v>6850</v>
      </c>
      <c r="V114" s="360" t="s">
        <v>6850</v>
      </c>
      <c r="W114" s="360" t="s">
        <v>6850</v>
      </c>
    </row>
    <row r="115" spans="1:23">
      <c r="A115" s="360" t="s">
        <v>7011</v>
      </c>
      <c r="B115" s="360" t="s">
        <v>4113</v>
      </c>
      <c r="C115" s="360" t="s">
        <v>4118</v>
      </c>
      <c r="D115" s="360" t="s">
        <v>131</v>
      </c>
      <c r="E115" s="360" t="s">
        <v>131</v>
      </c>
      <c r="F115" s="360" t="s">
        <v>7012</v>
      </c>
      <c r="G115" s="360" t="s">
        <v>1996</v>
      </c>
      <c r="H115" s="360" t="s">
        <v>6849</v>
      </c>
      <c r="I115" s="360" t="s">
        <v>6850</v>
      </c>
      <c r="J115" s="360" t="s">
        <v>6850</v>
      </c>
      <c r="K115" s="360" t="s">
        <v>6850</v>
      </c>
      <c r="L115" s="360" t="s">
        <v>6850</v>
      </c>
      <c r="M115" s="360" t="s">
        <v>6850</v>
      </c>
      <c r="N115" s="360" t="s">
        <v>6850</v>
      </c>
      <c r="O115" s="360" t="s">
        <v>6849</v>
      </c>
      <c r="P115" s="360" t="s">
        <v>6850</v>
      </c>
      <c r="Q115" s="360" t="s">
        <v>6850</v>
      </c>
      <c r="R115" s="360" t="s">
        <v>6850</v>
      </c>
      <c r="S115" s="360" t="s">
        <v>6850</v>
      </c>
      <c r="T115" s="360" t="s">
        <v>6850</v>
      </c>
      <c r="U115" s="360" t="s">
        <v>6850</v>
      </c>
      <c r="V115" s="360" t="s">
        <v>6850</v>
      </c>
      <c r="W115" s="360" t="s">
        <v>6850</v>
      </c>
    </row>
    <row r="116" spans="1:23">
      <c r="A116" s="360" t="s">
        <v>7013</v>
      </c>
      <c r="B116" s="360" t="s">
        <v>4113</v>
      </c>
      <c r="C116" s="360" t="s">
        <v>4146</v>
      </c>
      <c r="D116" s="360" t="s">
        <v>131</v>
      </c>
      <c r="E116" s="360" t="s">
        <v>131</v>
      </c>
      <c r="F116" s="360" t="s">
        <v>7014</v>
      </c>
      <c r="G116" s="360" t="s">
        <v>1996</v>
      </c>
      <c r="H116" s="360" t="s">
        <v>6849</v>
      </c>
      <c r="I116" s="360" t="s">
        <v>6850</v>
      </c>
      <c r="J116" s="360" t="s">
        <v>6850</v>
      </c>
      <c r="K116" s="360" t="s">
        <v>6850</v>
      </c>
      <c r="L116" s="360" t="s">
        <v>6850</v>
      </c>
      <c r="M116" s="360" t="s">
        <v>6849</v>
      </c>
      <c r="N116" s="360" t="s">
        <v>6850</v>
      </c>
      <c r="O116" s="360" t="s">
        <v>6850</v>
      </c>
      <c r="P116" s="360" t="s">
        <v>6850</v>
      </c>
      <c r="Q116" s="360" t="s">
        <v>6850</v>
      </c>
      <c r="R116" s="360" t="s">
        <v>6850</v>
      </c>
      <c r="S116" s="360" t="s">
        <v>6850</v>
      </c>
      <c r="T116" s="360" t="s">
        <v>6850</v>
      </c>
      <c r="U116" s="360" t="s">
        <v>6850</v>
      </c>
      <c r="V116" s="360" t="s">
        <v>6850</v>
      </c>
      <c r="W116" s="360" t="s">
        <v>6850</v>
      </c>
    </row>
    <row r="117" spans="1:23">
      <c r="A117" s="360" t="s">
        <v>7015</v>
      </c>
      <c r="B117" s="360" t="s">
        <v>4113</v>
      </c>
      <c r="C117" s="360" t="s">
        <v>4146</v>
      </c>
      <c r="D117" s="360" t="s">
        <v>131</v>
      </c>
      <c r="E117" s="360" t="s">
        <v>131</v>
      </c>
      <c r="F117" s="360" t="s">
        <v>7016</v>
      </c>
      <c r="G117" s="360" t="s">
        <v>1996</v>
      </c>
      <c r="H117" s="360" t="s">
        <v>7017</v>
      </c>
      <c r="I117" s="360" t="s">
        <v>6850</v>
      </c>
      <c r="J117" s="360" t="s">
        <v>6850</v>
      </c>
      <c r="K117" s="360" t="s">
        <v>6850</v>
      </c>
      <c r="L117" s="360" t="s">
        <v>6850</v>
      </c>
      <c r="M117" s="360" t="s">
        <v>6850</v>
      </c>
      <c r="N117" s="360" t="s">
        <v>6855</v>
      </c>
      <c r="O117" s="360" t="s">
        <v>6850</v>
      </c>
      <c r="P117" s="360" t="s">
        <v>6855</v>
      </c>
      <c r="Q117" s="360" t="s">
        <v>6850</v>
      </c>
      <c r="R117" s="360" t="s">
        <v>6850</v>
      </c>
      <c r="S117" s="360" t="s">
        <v>6850</v>
      </c>
      <c r="T117" s="360" t="s">
        <v>6850</v>
      </c>
      <c r="U117" s="360" t="s">
        <v>6859</v>
      </c>
      <c r="V117" s="360" t="s">
        <v>7018</v>
      </c>
      <c r="W117" s="360" t="s">
        <v>6850</v>
      </c>
    </row>
    <row r="118" spans="1:23">
      <c r="A118" s="360" t="s">
        <v>4222</v>
      </c>
      <c r="B118" s="360" t="s">
        <v>4113</v>
      </c>
      <c r="C118" s="360" t="s">
        <v>4196</v>
      </c>
      <c r="D118" s="360" t="s">
        <v>131</v>
      </c>
      <c r="E118" s="360" t="s">
        <v>131</v>
      </c>
      <c r="F118" s="360" t="s">
        <v>4223</v>
      </c>
      <c r="G118" s="360" t="s">
        <v>1996</v>
      </c>
      <c r="H118" s="360" t="s">
        <v>6849</v>
      </c>
      <c r="I118" s="360" t="s">
        <v>6850</v>
      </c>
      <c r="J118" s="360" t="s">
        <v>6850</v>
      </c>
      <c r="K118" s="360" t="s">
        <v>6850</v>
      </c>
      <c r="L118" s="360" t="s">
        <v>6850</v>
      </c>
      <c r="M118" s="360" t="s">
        <v>6850</v>
      </c>
      <c r="N118" s="360" t="s">
        <v>6850</v>
      </c>
      <c r="O118" s="360" t="s">
        <v>6850</v>
      </c>
      <c r="P118" s="360" t="s">
        <v>6850</v>
      </c>
      <c r="Q118" s="360" t="s">
        <v>6850</v>
      </c>
      <c r="R118" s="360" t="s">
        <v>6849</v>
      </c>
      <c r="S118" s="360" t="s">
        <v>6850</v>
      </c>
      <c r="T118" s="360" t="s">
        <v>6850</v>
      </c>
      <c r="U118" s="360" t="s">
        <v>6850</v>
      </c>
      <c r="V118" s="360" t="s">
        <v>6850</v>
      </c>
      <c r="W118" s="360" t="s">
        <v>6850</v>
      </c>
    </row>
    <row r="119" spans="1:23">
      <c r="A119" s="360" t="s">
        <v>4153</v>
      </c>
      <c r="B119" s="360" t="s">
        <v>4113</v>
      </c>
      <c r="C119" s="360" t="s">
        <v>4146</v>
      </c>
      <c r="D119" s="360" t="s">
        <v>131</v>
      </c>
      <c r="E119" s="360" t="s">
        <v>131</v>
      </c>
      <c r="F119" s="360" t="s">
        <v>4154</v>
      </c>
      <c r="G119" s="360" t="s">
        <v>1996</v>
      </c>
      <c r="H119" s="360" t="s">
        <v>7019</v>
      </c>
      <c r="I119" s="360" t="s">
        <v>6850</v>
      </c>
      <c r="J119" s="360" t="s">
        <v>6855</v>
      </c>
      <c r="K119" s="360" t="s">
        <v>6855</v>
      </c>
      <c r="L119" s="360" t="s">
        <v>6859</v>
      </c>
      <c r="M119" s="360" t="s">
        <v>6859</v>
      </c>
      <c r="N119" s="360" t="s">
        <v>6859</v>
      </c>
      <c r="O119" s="360" t="s">
        <v>6850</v>
      </c>
      <c r="P119" s="360" t="s">
        <v>6849</v>
      </c>
      <c r="Q119" s="360" t="s">
        <v>6849</v>
      </c>
      <c r="R119" s="360" t="s">
        <v>6850</v>
      </c>
      <c r="S119" s="360" t="s">
        <v>6850</v>
      </c>
      <c r="T119" s="360" t="s">
        <v>6855</v>
      </c>
      <c r="U119" s="360" t="s">
        <v>6850</v>
      </c>
      <c r="V119" s="360" t="s">
        <v>6850</v>
      </c>
      <c r="W119" s="360" t="s">
        <v>6850</v>
      </c>
    </row>
    <row r="120" spans="1:23">
      <c r="A120" s="360" t="s">
        <v>7020</v>
      </c>
      <c r="B120" s="360" t="s">
        <v>4113</v>
      </c>
      <c r="C120" s="360" t="s">
        <v>4196</v>
      </c>
      <c r="D120" s="360" t="s">
        <v>131</v>
      </c>
      <c r="E120" s="360" t="s">
        <v>131</v>
      </c>
      <c r="F120" s="360" t="s">
        <v>7021</v>
      </c>
      <c r="G120" s="360" t="s">
        <v>1996</v>
      </c>
      <c r="H120" s="360" t="s">
        <v>6849</v>
      </c>
      <c r="I120" s="360" t="s">
        <v>6850</v>
      </c>
      <c r="J120" s="360" t="s">
        <v>6850</v>
      </c>
      <c r="K120" s="360" t="s">
        <v>6850</v>
      </c>
      <c r="L120" s="360" t="s">
        <v>6849</v>
      </c>
      <c r="M120" s="360" t="s">
        <v>6850</v>
      </c>
      <c r="N120" s="360" t="s">
        <v>6850</v>
      </c>
      <c r="O120" s="360" t="s">
        <v>6850</v>
      </c>
      <c r="P120" s="360" t="s">
        <v>6850</v>
      </c>
      <c r="Q120" s="360" t="s">
        <v>6850</v>
      </c>
      <c r="R120" s="360" t="s">
        <v>6850</v>
      </c>
      <c r="S120" s="360" t="s">
        <v>6850</v>
      </c>
      <c r="T120" s="360" t="s">
        <v>6850</v>
      </c>
      <c r="U120" s="360" t="s">
        <v>6850</v>
      </c>
      <c r="V120" s="360" t="s">
        <v>6850</v>
      </c>
      <c r="W120" s="360" t="s">
        <v>6850</v>
      </c>
    </row>
    <row r="121" spans="1:23">
      <c r="A121" s="360" t="s">
        <v>7022</v>
      </c>
      <c r="B121" s="360" t="s">
        <v>4113</v>
      </c>
      <c r="C121" s="360" t="s">
        <v>4146</v>
      </c>
      <c r="D121" s="360" t="s">
        <v>131</v>
      </c>
      <c r="E121" s="360" t="s">
        <v>131</v>
      </c>
      <c r="F121" s="360" t="s">
        <v>7023</v>
      </c>
      <c r="G121" s="360" t="s">
        <v>1996</v>
      </c>
      <c r="H121" s="360" t="s">
        <v>6921</v>
      </c>
      <c r="I121" s="360" t="s">
        <v>6850</v>
      </c>
      <c r="J121" s="360" t="s">
        <v>6850</v>
      </c>
      <c r="K121" s="360" t="s">
        <v>6850</v>
      </c>
      <c r="L121" s="360" t="s">
        <v>6850</v>
      </c>
      <c r="M121" s="360" t="s">
        <v>6850</v>
      </c>
      <c r="N121" s="360" t="s">
        <v>6858</v>
      </c>
      <c r="O121" s="360" t="s">
        <v>6850</v>
      </c>
      <c r="P121" s="360" t="s">
        <v>6869</v>
      </c>
      <c r="Q121" s="360" t="s">
        <v>6850</v>
      </c>
      <c r="R121" s="360" t="s">
        <v>6850</v>
      </c>
      <c r="S121" s="360" t="s">
        <v>6850</v>
      </c>
      <c r="T121" s="360" t="s">
        <v>6850</v>
      </c>
      <c r="U121" s="360" t="s">
        <v>6849</v>
      </c>
      <c r="V121" s="360" t="s">
        <v>6849</v>
      </c>
      <c r="W121" s="360" t="s">
        <v>6877</v>
      </c>
    </row>
    <row r="122" spans="1:23">
      <c r="A122" s="360" t="s">
        <v>4224</v>
      </c>
      <c r="B122" s="360" t="s">
        <v>4113</v>
      </c>
      <c r="C122" s="360" t="s">
        <v>4196</v>
      </c>
      <c r="D122" s="360" t="s">
        <v>131</v>
      </c>
      <c r="E122" s="360" t="s">
        <v>131</v>
      </c>
      <c r="F122" s="360" t="s">
        <v>4225</v>
      </c>
      <c r="G122" s="360" t="s">
        <v>1996</v>
      </c>
      <c r="H122" s="360" t="s">
        <v>6859</v>
      </c>
      <c r="I122" s="360" t="s">
        <v>6850</v>
      </c>
      <c r="J122" s="360" t="s">
        <v>6850</v>
      </c>
      <c r="K122" s="360" t="s">
        <v>6850</v>
      </c>
      <c r="L122" s="360" t="s">
        <v>6850</v>
      </c>
      <c r="M122" s="360" t="s">
        <v>6850</v>
      </c>
      <c r="N122" s="360" t="s">
        <v>6850</v>
      </c>
      <c r="O122" s="360" t="s">
        <v>6850</v>
      </c>
      <c r="P122" s="360" t="s">
        <v>6850</v>
      </c>
      <c r="Q122" s="360" t="s">
        <v>6850</v>
      </c>
      <c r="R122" s="360" t="s">
        <v>6859</v>
      </c>
      <c r="S122" s="360" t="s">
        <v>6850</v>
      </c>
      <c r="T122" s="360" t="s">
        <v>6850</v>
      </c>
      <c r="U122" s="360" t="s">
        <v>6850</v>
      </c>
      <c r="V122" s="360" t="s">
        <v>6850</v>
      </c>
      <c r="W122" s="360" t="s">
        <v>6850</v>
      </c>
    </row>
    <row r="123" spans="1:23">
      <c r="A123" s="360" t="s">
        <v>7024</v>
      </c>
      <c r="B123" s="360" t="s">
        <v>4113</v>
      </c>
      <c r="C123" s="360" t="s">
        <v>4146</v>
      </c>
      <c r="D123" s="360" t="s">
        <v>131</v>
      </c>
      <c r="E123" s="360" t="s">
        <v>131</v>
      </c>
      <c r="F123" s="360" t="s">
        <v>7025</v>
      </c>
      <c r="G123" s="360" t="s">
        <v>1996</v>
      </c>
      <c r="H123" s="360" t="s">
        <v>6877</v>
      </c>
      <c r="I123" s="360" t="s">
        <v>6850</v>
      </c>
      <c r="J123" s="360" t="s">
        <v>6850</v>
      </c>
      <c r="K123" s="360" t="s">
        <v>6877</v>
      </c>
      <c r="L123" s="360" t="s">
        <v>6850</v>
      </c>
      <c r="M123" s="360" t="s">
        <v>6850</v>
      </c>
      <c r="N123" s="360" t="s">
        <v>6850</v>
      </c>
      <c r="O123" s="360" t="s">
        <v>6850</v>
      </c>
      <c r="P123" s="360" t="s">
        <v>6850</v>
      </c>
      <c r="Q123" s="360" t="s">
        <v>6850</v>
      </c>
      <c r="R123" s="360" t="s">
        <v>6850</v>
      </c>
      <c r="S123" s="360" t="s">
        <v>6850</v>
      </c>
      <c r="T123" s="360" t="s">
        <v>6850</v>
      </c>
      <c r="U123" s="360" t="s">
        <v>6850</v>
      </c>
      <c r="V123" s="360" t="s">
        <v>6850</v>
      </c>
      <c r="W123" s="360" t="s">
        <v>6850</v>
      </c>
    </row>
    <row r="124" spans="1:23">
      <c r="A124" s="360" t="s">
        <v>7026</v>
      </c>
      <c r="B124" s="360" t="s">
        <v>4113</v>
      </c>
      <c r="C124" s="360" t="s">
        <v>4146</v>
      </c>
      <c r="D124" s="360" t="s">
        <v>131</v>
      </c>
      <c r="E124" s="360" t="s">
        <v>131</v>
      </c>
      <c r="F124" s="360" t="s">
        <v>7027</v>
      </c>
      <c r="G124" s="360" t="s">
        <v>1996</v>
      </c>
      <c r="H124" s="360" t="s">
        <v>6886</v>
      </c>
      <c r="I124" s="360" t="s">
        <v>6850</v>
      </c>
      <c r="J124" s="360" t="s">
        <v>6877</v>
      </c>
      <c r="K124" s="360" t="s">
        <v>6850</v>
      </c>
      <c r="L124" s="360" t="s">
        <v>6850</v>
      </c>
      <c r="M124" s="360" t="s">
        <v>6850</v>
      </c>
      <c r="N124" s="360" t="s">
        <v>6877</v>
      </c>
      <c r="O124" s="360" t="s">
        <v>6850</v>
      </c>
      <c r="P124" s="360" t="s">
        <v>6855</v>
      </c>
      <c r="Q124" s="360" t="s">
        <v>6850</v>
      </c>
      <c r="R124" s="360" t="s">
        <v>6850</v>
      </c>
      <c r="S124" s="360" t="s">
        <v>6850</v>
      </c>
      <c r="T124" s="360" t="s">
        <v>6850</v>
      </c>
      <c r="U124" s="360" t="s">
        <v>6850</v>
      </c>
      <c r="V124" s="360" t="s">
        <v>6850</v>
      </c>
      <c r="W124" s="360" t="s">
        <v>6850</v>
      </c>
    </row>
    <row r="125" spans="1:23">
      <c r="A125" s="360" t="s">
        <v>7028</v>
      </c>
      <c r="B125" s="360" t="s">
        <v>4113</v>
      </c>
      <c r="C125" s="360" t="s">
        <v>4196</v>
      </c>
      <c r="D125" s="360" t="s">
        <v>131</v>
      </c>
      <c r="E125" s="360" t="s">
        <v>131</v>
      </c>
      <c r="F125" s="360" t="s">
        <v>7029</v>
      </c>
      <c r="G125" s="360" t="s">
        <v>1996</v>
      </c>
      <c r="H125" s="360" t="s">
        <v>6849</v>
      </c>
      <c r="I125" s="360" t="s">
        <v>6849</v>
      </c>
      <c r="J125" s="360" t="s">
        <v>6850</v>
      </c>
      <c r="K125" s="360" t="s">
        <v>6850</v>
      </c>
      <c r="L125" s="360" t="s">
        <v>6850</v>
      </c>
      <c r="M125" s="360" t="s">
        <v>6850</v>
      </c>
      <c r="N125" s="360" t="s">
        <v>6850</v>
      </c>
      <c r="O125" s="360" t="s">
        <v>6850</v>
      </c>
      <c r="P125" s="360" t="s">
        <v>6850</v>
      </c>
      <c r="Q125" s="360" t="s">
        <v>6850</v>
      </c>
      <c r="R125" s="360" t="s">
        <v>6850</v>
      </c>
      <c r="S125" s="360" t="s">
        <v>6850</v>
      </c>
      <c r="T125" s="360" t="s">
        <v>6850</v>
      </c>
      <c r="U125" s="360" t="s">
        <v>6850</v>
      </c>
      <c r="V125" s="360" t="s">
        <v>6850</v>
      </c>
      <c r="W125" s="360" t="s">
        <v>6850</v>
      </c>
    </row>
    <row r="126" spans="1:23">
      <c r="A126" s="360" t="s">
        <v>4210</v>
      </c>
      <c r="B126" s="360" t="s">
        <v>4113</v>
      </c>
      <c r="C126" s="360" t="s">
        <v>3952</v>
      </c>
      <c r="D126" s="360" t="s">
        <v>131</v>
      </c>
      <c r="E126" s="360" t="s">
        <v>131</v>
      </c>
      <c r="F126" s="360" t="s">
        <v>4211</v>
      </c>
      <c r="G126" s="360" t="s">
        <v>1996</v>
      </c>
      <c r="H126" s="360" t="s">
        <v>6849</v>
      </c>
      <c r="I126" s="360" t="s">
        <v>6850</v>
      </c>
      <c r="J126" s="360" t="s">
        <v>6850</v>
      </c>
      <c r="K126" s="360" t="s">
        <v>6850</v>
      </c>
      <c r="L126" s="360" t="s">
        <v>6850</v>
      </c>
      <c r="M126" s="360" t="s">
        <v>6850</v>
      </c>
      <c r="N126" s="360" t="s">
        <v>6850</v>
      </c>
      <c r="O126" s="360" t="s">
        <v>6850</v>
      </c>
      <c r="P126" s="360" t="s">
        <v>6850</v>
      </c>
      <c r="Q126" s="360" t="s">
        <v>6850</v>
      </c>
      <c r="R126" s="360" t="s">
        <v>6850</v>
      </c>
      <c r="S126" s="360" t="s">
        <v>6849</v>
      </c>
      <c r="T126" s="360" t="s">
        <v>6850</v>
      </c>
      <c r="U126" s="360" t="s">
        <v>6850</v>
      </c>
      <c r="V126" s="360" t="s">
        <v>6850</v>
      </c>
      <c r="W126" s="360" t="s">
        <v>6850</v>
      </c>
    </row>
    <row r="127" spans="1:23">
      <c r="A127" s="360" t="s">
        <v>7030</v>
      </c>
      <c r="B127" s="360" t="s">
        <v>4113</v>
      </c>
      <c r="C127" s="360" t="s">
        <v>4138</v>
      </c>
      <c r="D127" s="360" t="s">
        <v>131</v>
      </c>
      <c r="E127" s="360" t="s">
        <v>131</v>
      </c>
      <c r="F127" s="360" t="s">
        <v>7031</v>
      </c>
      <c r="G127" s="360" t="s">
        <v>1996</v>
      </c>
      <c r="H127" s="360" t="s">
        <v>6849</v>
      </c>
      <c r="I127" s="360" t="s">
        <v>6850</v>
      </c>
      <c r="J127" s="360" t="s">
        <v>6850</v>
      </c>
      <c r="K127" s="360" t="s">
        <v>6850</v>
      </c>
      <c r="L127" s="360" t="s">
        <v>6849</v>
      </c>
      <c r="M127" s="360" t="s">
        <v>6850</v>
      </c>
      <c r="N127" s="360" t="s">
        <v>6850</v>
      </c>
      <c r="O127" s="360" t="s">
        <v>6850</v>
      </c>
      <c r="P127" s="360" t="s">
        <v>6850</v>
      </c>
      <c r="Q127" s="360" t="s">
        <v>6850</v>
      </c>
      <c r="R127" s="360" t="s">
        <v>6850</v>
      </c>
      <c r="S127" s="360" t="s">
        <v>6850</v>
      </c>
      <c r="T127" s="360" t="s">
        <v>6850</v>
      </c>
      <c r="U127" s="360" t="s">
        <v>6850</v>
      </c>
      <c r="V127" s="360" t="s">
        <v>6850</v>
      </c>
      <c r="W127" s="360" t="s">
        <v>6850</v>
      </c>
    </row>
    <row r="128" spans="1:23">
      <c r="A128" s="360" t="s">
        <v>7032</v>
      </c>
      <c r="B128" s="360" t="s">
        <v>4113</v>
      </c>
      <c r="C128" s="360" t="s">
        <v>4196</v>
      </c>
      <c r="D128" s="360" t="s">
        <v>7033</v>
      </c>
      <c r="E128" s="360" t="s">
        <v>131</v>
      </c>
      <c r="F128" s="360" t="s">
        <v>7034</v>
      </c>
      <c r="G128" s="360" t="s">
        <v>7035</v>
      </c>
      <c r="H128" s="360" t="s">
        <v>6849</v>
      </c>
      <c r="I128" s="360" t="s">
        <v>6850</v>
      </c>
      <c r="J128" s="360" t="s">
        <v>6850</v>
      </c>
      <c r="K128" s="360" t="s">
        <v>6850</v>
      </c>
      <c r="L128" s="360" t="s">
        <v>6850</v>
      </c>
      <c r="M128" s="360" t="s">
        <v>6850</v>
      </c>
      <c r="N128" s="360" t="s">
        <v>6850</v>
      </c>
      <c r="O128" s="360" t="s">
        <v>6850</v>
      </c>
      <c r="P128" s="360" t="s">
        <v>6850</v>
      </c>
      <c r="Q128" s="360" t="s">
        <v>6850</v>
      </c>
      <c r="R128" s="360" t="s">
        <v>6850</v>
      </c>
      <c r="S128" s="360" t="s">
        <v>6850</v>
      </c>
      <c r="T128" s="360" t="s">
        <v>6850</v>
      </c>
      <c r="U128" s="360" t="s">
        <v>6849</v>
      </c>
      <c r="V128" s="360" t="s">
        <v>6850</v>
      </c>
      <c r="W128" s="360" t="s">
        <v>6850</v>
      </c>
    </row>
    <row r="129" spans="1:23">
      <c r="A129" s="360" t="s">
        <v>7036</v>
      </c>
      <c r="B129" s="360" t="s">
        <v>4113</v>
      </c>
      <c r="C129" s="360" t="s">
        <v>4118</v>
      </c>
      <c r="D129" s="360" t="s">
        <v>131</v>
      </c>
      <c r="E129" s="360" t="s">
        <v>131</v>
      </c>
      <c r="F129" s="360" t="s">
        <v>7037</v>
      </c>
      <c r="G129" s="360" t="s">
        <v>1996</v>
      </c>
      <c r="H129" s="360" t="s">
        <v>6849</v>
      </c>
      <c r="I129" s="360" t="s">
        <v>6850</v>
      </c>
      <c r="J129" s="360" t="s">
        <v>6850</v>
      </c>
      <c r="K129" s="360" t="s">
        <v>6850</v>
      </c>
      <c r="L129" s="360" t="s">
        <v>6849</v>
      </c>
      <c r="M129" s="360" t="s">
        <v>6850</v>
      </c>
      <c r="N129" s="360" t="s">
        <v>6850</v>
      </c>
      <c r="O129" s="360" t="s">
        <v>6850</v>
      </c>
      <c r="P129" s="360" t="s">
        <v>6850</v>
      </c>
      <c r="Q129" s="360" t="s">
        <v>6850</v>
      </c>
      <c r="R129" s="360" t="s">
        <v>6850</v>
      </c>
      <c r="S129" s="360" t="s">
        <v>6850</v>
      </c>
      <c r="T129" s="360" t="s">
        <v>6850</v>
      </c>
      <c r="U129" s="360" t="s">
        <v>6850</v>
      </c>
      <c r="V129" s="360" t="s">
        <v>6850</v>
      </c>
      <c r="W129" s="360" t="s">
        <v>6850</v>
      </c>
    </row>
    <row r="130" spans="1:23">
      <c r="A130" s="360" t="s">
        <v>4236</v>
      </c>
      <c r="B130" s="360" t="s">
        <v>4113</v>
      </c>
      <c r="C130" s="360" t="s">
        <v>4237</v>
      </c>
      <c r="D130" s="360" t="s">
        <v>131</v>
      </c>
      <c r="E130" s="360" t="s">
        <v>131</v>
      </c>
      <c r="F130" s="360" t="s">
        <v>4238</v>
      </c>
      <c r="G130" s="360" t="s">
        <v>1996</v>
      </c>
      <c r="H130" s="360" t="s">
        <v>6849</v>
      </c>
      <c r="I130" s="360" t="s">
        <v>6850</v>
      </c>
      <c r="J130" s="360" t="s">
        <v>6850</v>
      </c>
      <c r="K130" s="360" t="s">
        <v>6850</v>
      </c>
      <c r="L130" s="360" t="s">
        <v>6850</v>
      </c>
      <c r="M130" s="360" t="s">
        <v>6850</v>
      </c>
      <c r="N130" s="360" t="s">
        <v>6850</v>
      </c>
      <c r="O130" s="360" t="s">
        <v>6850</v>
      </c>
      <c r="P130" s="360" t="s">
        <v>6850</v>
      </c>
      <c r="Q130" s="360" t="s">
        <v>6849</v>
      </c>
      <c r="R130" s="360" t="s">
        <v>6850</v>
      </c>
      <c r="S130" s="360" t="s">
        <v>6850</v>
      </c>
      <c r="T130" s="360" t="s">
        <v>6850</v>
      </c>
      <c r="U130" s="360" t="s">
        <v>6850</v>
      </c>
      <c r="V130" s="360" t="s">
        <v>6850</v>
      </c>
      <c r="W130" s="360" t="s">
        <v>6850</v>
      </c>
    </row>
    <row r="131" spans="1:23">
      <c r="A131" s="360" t="s">
        <v>4169</v>
      </c>
      <c r="B131" s="360" t="s">
        <v>4113</v>
      </c>
      <c r="C131" s="360" t="s">
        <v>4146</v>
      </c>
      <c r="D131" s="360" t="s">
        <v>131</v>
      </c>
      <c r="E131" s="360" t="s">
        <v>131</v>
      </c>
      <c r="F131" s="360" t="s">
        <v>4170</v>
      </c>
      <c r="G131" s="360" t="s">
        <v>1996</v>
      </c>
      <c r="H131" s="360" t="s">
        <v>6876</v>
      </c>
      <c r="I131" s="360" t="s">
        <v>6850</v>
      </c>
      <c r="J131" s="360" t="s">
        <v>6850</v>
      </c>
      <c r="K131" s="360" t="s">
        <v>6850</v>
      </c>
      <c r="L131" s="360" t="s">
        <v>6849</v>
      </c>
      <c r="M131" s="360" t="s">
        <v>6850</v>
      </c>
      <c r="N131" s="360" t="s">
        <v>6850</v>
      </c>
      <c r="O131" s="360" t="s">
        <v>6850</v>
      </c>
      <c r="P131" s="360" t="s">
        <v>6850</v>
      </c>
      <c r="Q131" s="360" t="s">
        <v>6850</v>
      </c>
      <c r="R131" s="360" t="s">
        <v>6849</v>
      </c>
      <c r="S131" s="360" t="s">
        <v>6850</v>
      </c>
      <c r="T131" s="360" t="s">
        <v>6850</v>
      </c>
      <c r="U131" s="360" t="s">
        <v>6850</v>
      </c>
      <c r="V131" s="360" t="s">
        <v>6877</v>
      </c>
      <c r="W131" s="360" t="s">
        <v>6850</v>
      </c>
    </row>
    <row r="132" spans="1:23">
      <c r="A132" s="360" t="s">
        <v>7038</v>
      </c>
      <c r="B132" s="360" t="s">
        <v>4113</v>
      </c>
      <c r="C132" s="360" t="s">
        <v>4138</v>
      </c>
      <c r="D132" s="360" t="s">
        <v>7039</v>
      </c>
      <c r="E132" s="360" t="s">
        <v>131</v>
      </c>
      <c r="F132" s="360" t="s">
        <v>7040</v>
      </c>
      <c r="G132" s="360" t="s">
        <v>131</v>
      </c>
      <c r="H132" s="360" t="s">
        <v>6849</v>
      </c>
      <c r="I132" s="360" t="s">
        <v>6850</v>
      </c>
      <c r="J132" s="360" t="s">
        <v>6850</v>
      </c>
      <c r="K132" s="360" t="s">
        <v>6850</v>
      </c>
      <c r="L132" s="360" t="s">
        <v>6850</v>
      </c>
      <c r="M132" s="360" t="s">
        <v>6850</v>
      </c>
      <c r="N132" s="360" t="s">
        <v>6850</v>
      </c>
      <c r="O132" s="360" t="s">
        <v>6850</v>
      </c>
      <c r="P132" s="360" t="s">
        <v>6850</v>
      </c>
      <c r="Q132" s="360" t="s">
        <v>6850</v>
      </c>
      <c r="R132" s="360" t="s">
        <v>6850</v>
      </c>
      <c r="S132" s="360" t="s">
        <v>6850</v>
      </c>
      <c r="T132" s="360" t="s">
        <v>6850</v>
      </c>
      <c r="U132" s="360" t="s">
        <v>6849</v>
      </c>
      <c r="V132" s="360" t="s">
        <v>6850</v>
      </c>
      <c r="W132" s="360" t="s">
        <v>6850</v>
      </c>
    </row>
    <row r="133" spans="1:23">
      <c r="A133" s="360" t="s">
        <v>4171</v>
      </c>
      <c r="B133" s="360" t="s">
        <v>4113</v>
      </c>
      <c r="C133" s="360" t="s">
        <v>4146</v>
      </c>
      <c r="D133" s="360" t="s">
        <v>131</v>
      </c>
      <c r="E133" s="360" t="s">
        <v>131</v>
      </c>
      <c r="F133" s="360" t="s">
        <v>4172</v>
      </c>
      <c r="G133" s="360" t="s">
        <v>1996</v>
      </c>
      <c r="H133" s="360" t="s">
        <v>6849</v>
      </c>
      <c r="I133" s="360" t="s">
        <v>6850</v>
      </c>
      <c r="J133" s="360" t="s">
        <v>6850</v>
      </c>
      <c r="K133" s="360" t="s">
        <v>6850</v>
      </c>
      <c r="L133" s="360" t="s">
        <v>6850</v>
      </c>
      <c r="M133" s="360" t="s">
        <v>6850</v>
      </c>
      <c r="N133" s="360" t="s">
        <v>6850</v>
      </c>
      <c r="O133" s="360" t="s">
        <v>6850</v>
      </c>
      <c r="P133" s="360" t="s">
        <v>6850</v>
      </c>
      <c r="Q133" s="360" t="s">
        <v>6850</v>
      </c>
      <c r="R133" s="360" t="s">
        <v>6849</v>
      </c>
      <c r="S133" s="360" t="s">
        <v>6850</v>
      </c>
      <c r="T133" s="360" t="s">
        <v>6850</v>
      </c>
      <c r="U133" s="360" t="s">
        <v>6850</v>
      </c>
      <c r="V133" s="360" t="s">
        <v>6850</v>
      </c>
      <c r="W133" s="360" t="s">
        <v>6850</v>
      </c>
    </row>
    <row r="134" spans="1:23">
      <c r="A134" s="360" t="s">
        <v>7041</v>
      </c>
      <c r="B134" s="360" t="s">
        <v>4113</v>
      </c>
      <c r="C134" s="360" t="s">
        <v>4146</v>
      </c>
      <c r="D134" s="360" t="s">
        <v>131</v>
      </c>
      <c r="E134" s="360" t="s">
        <v>131</v>
      </c>
      <c r="F134" s="360" t="s">
        <v>7042</v>
      </c>
      <c r="G134" s="360" t="s">
        <v>1996</v>
      </c>
      <c r="H134" s="360" t="s">
        <v>6849</v>
      </c>
      <c r="I134" s="360" t="s">
        <v>6850</v>
      </c>
      <c r="J134" s="360" t="s">
        <v>6850</v>
      </c>
      <c r="K134" s="360" t="s">
        <v>6849</v>
      </c>
      <c r="L134" s="360" t="s">
        <v>6850</v>
      </c>
      <c r="M134" s="360" t="s">
        <v>6850</v>
      </c>
      <c r="N134" s="360" t="s">
        <v>6850</v>
      </c>
      <c r="O134" s="360" t="s">
        <v>6850</v>
      </c>
      <c r="P134" s="360" t="s">
        <v>6850</v>
      </c>
      <c r="Q134" s="360" t="s">
        <v>6850</v>
      </c>
      <c r="R134" s="360" t="s">
        <v>6850</v>
      </c>
      <c r="S134" s="360" t="s">
        <v>6850</v>
      </c>
      <c r="T134" s="360" t="s">
        <v>6850</v>
      </c>
      <c r="U134" s="360" t="s">
        <v>6850</v>
      </c>
      <c r="V134" s="360" t="s">
        <v>6850</v>
      </c>
      <c r="W134" s="360" t="s">
        <v>6850</v>
      </c>
    </row>
    <row r="135" spans="1:23">
      <c r="A135" s="360" t="s">
        <v>4198</v>
      </c>
      <c r="B135" s="360" t="s">
        <v>4113</v>
      </c>
      <c r="C135" s="360" t="s">
        <v>4196</v>
      </c>
      <c r="D135" s="360" t="s">
        <v>131</v>
      </c>
      <c r="E135" s="360" t="s">
        <v>131</v>
      </c>
      <c r="F135" s="360" t="s">
        <v>4199</v>
      </c>
      <c r="G135" s="360" t="s">
        <v>1996</v>
      </c>
      <c r="H135" s="360" t="s">
        <v>6849</v>
      </c>
      <c r="I135" s="360" t="s">
        <v>6850</v>
      </c>
      <c r="J135" s="360" t="s">
        <v>6850</v>
      </c>
      <c r="K135" s="360" t="s">
        <v>6850</v>
      </c>
      <c r="L135" s="360" t="s">
        <v>6850</v>
      </c>
      <c r="M135" s="360" t="s">
        <v>6850</v>
      </c>
      <c r="N135" s="360" t="s">
        <v>6850</v>
      </c>
      <c r="O135" s="360" t="s">
        <v>6850</v>
      </c>
      <c r="P135" s="360" t="s">
        <v>6850</v>
      </c>
      <c r="Q135" s="360" t="s">
        <v>6850</v>
      </c>
      <c r="R135" s="360" t="s">
        <v>6849</v>
      </c>
      <c r="S135" s="360" t="s">
        <v>6850</v>
      </c>
      <c r="T135" s="360" t="s">
        <v>6850</v>
      </c>
      <c r="U135" s="360" t="s">
        <v>6850</v>
      </c>
      <c r="V135" s="360" t="s">
        <v>6850</v>
      </c>
      <c r="W135" s="360" t="s">
        <v>6850</v>
      </c>
    </row>
    <row r="136" spans="1:23">
      <c r="A136" s="360" t="s">
        <v>7043</v>
      </c>
      <c r="B136" s="360" t="s">
        <v>4113</v>
      </c>
      <c r="C136" s="360" t="s">
        <v>4146</v>
      </c>
      <c r="D136" s="360" t="s">
        <v>131</v>
      </c>
      <c r="E136" s="360" t="s">
        <v>131</v>
      </c>
      <c r="F136" s="360" t="s">
        <v>7044</v>
      </c>
      <c r="G136" s="360" t="s">
        <v>1996</v>
      </c>
      <c r="H136" s="360" t="s">
        <v>6849</v>
      </c>
      <c r="I136" s="360" t="s">
        <v>6850</v>
      </c>
      <c r="J136" s="360" t="s">
        <v>6850</v>
      </c>
      <c r="K136" s="360" t="s">
        <v>6850</v>
      </c>
      <c r="L136" s="360" t="s">
        <v>6850</v>
      </c>
      <c r="M136" s="360" t="s">
        <v>6850</v>
      </c>
      <c r="N136" s="360" t="s">
        <v>6850</v>
      </c>
      <c r="O136" s="360" t="s">
        <v>6850</v>
      </c>
      <c r="P136" s="360" t="s">
        <v>6849</v>
      </c>
      <c r="Q136" s="360" t="s">
        <v>6850</v>
      </c>
      <c r="R136" s="360" t="s">
        <v>6850</v>
      </c>
      <c r="S136" s="360" t="s">
        <v>6850</v>
      </c>
      <c r="T136" s="360" t="s">
        <v>6850</v>
      </c>
      <c r="U136" s="360" t="s">
        <v>6850</v>
      </c>
      <c r="V136" s="360" t="s">
        <v>6850</v>
      </c>
      <c r="W136" s="360" t="s">
        <v>6850</v>
      </c>
    </row>
    <row r="137" spans="1:23">
      <c r="A137" s="360" t="s">
        <v>4191</v>
      </c>
      <c r="B137" s="360" t="s">
        <v>4113</v>
      </c>
      <c r="C137" s="360" t="s">
        <v>4138</v>
      </c>
      <c r="D137" s="360" t="s">
        <v>131</v>
      </c>
      <c r="E137" s="360" t="s">
        <v>131</v>
      </c>
      <c r="F137" s="360" t="s">
        <v>4192</v>
      </c>
      <c r="G137" s="360" t="s">
        <v>1996</v>
      </c>
      <c r="H137" s="360" t="s">
        <v>6849</v>
      </c>
      <c r="I137" s="360" t="s">
        <v>6850</v>
      </c>
      <c r="J137" s="360" t="s">
        <v>6850</v>
      </c>
      <c r="K137" s="360" t="s">
        <v>6850</v>
      </c>
      <c r="L137" s="360" t="s">
        <v>6850</v>
      </c>
      <c r="M137" s="360" t="s">
        <v>6850</v>
      </c>
      <c r="N137" s="360" t="s">
        <v>6850</v>
      </c>
      <c r="O137" s="360" t="s">
        <v>6850</v>
      </c>
      <c r="P137" s="360" t="s">
        <v>6850</v>
      </c>
      <c r="Q137" s="360" t="s">
        <v>6850</v>
      </c>
      <c r="R137" s="360" t="s">
        <v>6849</v>
      </c>
      <c r="S137" s="360" t="s">
        <v>6850</v>
      </c>
      <c r="T137" s="360" t="s">
        <v>6850</v>
      </c>
      <c r="U137" s="360" t="s">
        <v>6850</v>
      </c>
      <c r="V137" s="360" t="s">
        <v>6850</v>
      </c>
      <c r="W137" s="360" t="s">
        <v>6850</v>
      </c>
    </row>
    <row r="138" spans="1:23">
      <c r="A138" s="360" t="s">
        <v>4220</v>
      </c>
      <c r="B138" s="360" t="s">
        <v>4113</v>
      </c>
      <c r="C138" s="360" t="s">
        <v>4220</v>
      </c>
      <c r="D138" s="360" t="s">
        <v>131</v>
      </c>
      <c r="E138" s="360" t="s">
        <v>131</v>
      </c>
      <c r="F138" s="360" t="s">
        <v>4221</v>
      </c>
      <c r="G138" s="360" t="s">
        <v>1996</v>
      </c>
      <c r="H138" s="360" t="s">
        <v>6849</v>
      </c>
      <c r="I138" s="360" t="s">
        <v>6850</v>
      </c>
      <c r="J138" s="360" t="s">
        <v>6850</v>
      </c>
      <c r="K138" s="360" t="s">
        <v>6850</v>
      </c>
      <c r="L138" s="360" t="s">
        <v>6850</v>
      </c>
      <c r="M138" s="360" t="s">
        <v>6850</v>
      </c>
      <c r="N138" s="360" t="s">
        <v>6850</v>
      </c>
      <c r="O138" s="360" t="s">
        <v>6850</v>
      </c>
      <c r="P138" s="360" t="s">
        <v>6850</v>
      </c>
      <c r="Q138" s="360" t="s">
        <v>6849</v>
      </c>
      <c r="R138" s="360" t="s">
        <v>6850</v>
      </c>
      <c r="S138" s="360" t="s">
        <v>6850</v>
      </c>
      <c r="T138" s="360" t="s">
        <v>6850</v>
      </c>
      <c r="U138" s="360" t="s">
        <v>6850</v>
      </c>
      <c r="V138" s="360" t="s">
        <v>6850</v>
      </c>
      <c r="W138" s="360" t="s">
        <v>6850</v>
      </c>
    </row>
    <row r="139" spans="1:23">
      <c r="A139" s="360" t="s">
        <v>4239</v>
      </c>
      <c r="B139" s="360" t="s">
        <v>4113</v>
      </c>
      <c r="C139" s="360" t="s">
        <v>4237</v>
      </c>
      <c r="D139" s="360" t="s">
        <v>131</v>
      </c>
      <c r="E139" s="360" t="s">
        <v>131</v>
      </c>
      <c r="F139" s="360" t="s">
        <v>4240</v>
      </c>
      <c r="G139" s="360" t="s">
        <v>1996</v>
      </c>
      <c r="H139" s="360" t="s">
        <v>6894</v>
      </c>
      <c r="I139" s="360" t="s">
        <v>6850</v>
      </c>
      <c r="J139" s="360" t="s">
        <v>6850</v>
      </c>
      <c r="K139" s="360" t="s">
        <v>6850</v>
      </c>
      <c r="L139" s="360" t="s">
        <v>6850</v>
      </c>
      <c r="M139" s="360" t="s">
        <v>6850</v>
      </c>
      <c r="N139" s="360" t="s">
        <v>6850</v>
      </c>
      <c r="O139" s="360" t="s">
        <v>6850</v>
      </c>
      <c r="P139" s="360" t="s">
        <v>6859</v>
      </c>
      <c r="Q139" s="360" t="s">
        <v>6849</v>
      </c>
      <c r="R139" s="360" t="s">
        <v>6850</v>
      </c>
      <c r="S139" s="360" t="s">
        <v>6849</v>
      </c>
      <c r="T139" s="360" t="s">
        <v>6850</v>
      </c>
      <c r="U139" s="360" t="s">
        <v>6850</v>
      </c>
      <c r="V139" s="360" t="s">
        <v>6850</v>
      </c>
      <c r="W139" s="360" t="s">
        <v>6850</v>
      </c>
    </row>
    <row r="140" spans="1:23">
      <c r="A140" s="360" t="s">
        <v>7045</v>
      </c>
      <c r="B140" s="360" t="s">
        <v>4113</v>
      </c>
      <c r="C140" s="360" t="s">
        <v>4146</v>
      </c>
      <c r="D140" s="360" t="s">
        <v>131</v>
      </c>
      <c r="E140" s="360" t="s">
        <v>131</v>
      </c>
      <c r="F140" s="360" t="s">
        <v>7046</v>
      </c>
      <c r="G140" s="360" t="s">
        <v>1996</v>
      </c>
      <c r="H140" s="360" t="s">
        <v>6849</v>
      </c>
      <c r="I140" s="360" t="s">
        <v>6850</v>
      </c>
      <c r="J140" s="360" t="s">
        <v>6850</v>
      </c>
      <c r="K140" s="360" t="s">
        <v>6850</v>
      </c>
      <c r="L140" s="360" t="s">
        <v>6850</v>
      </c>
      <c r="M140" s="360" t="s">
        <v>6850</v>
      </c>
      <c r="N140" s="360" t="s">
        <v>6850</v>
      </c>
      <c r="O140" s="360" t="s">
        <v>6850</v>
      </c>
      <c r="P140" s="360" t="s">
        <v>6849</v>
      </c>
      <c r="Q140" s="360" t="s">
        <v>6850</v>
      </c>
      <c r="R140" s="360" t="s">
        <v>6850</v>
      </c>
      <c r="S140" s="360" t="s">
        <v>6850</v>
      </c>
      <c r="T140" s="360" t="s">
        <v>6850</v>
      </c>
      <c r="U140" s="360" t="s">
        <v>6850</v>
      </c>
      <c r="V140" s="360" t="s">
        <v>6850</v>
      </c>
      <c r="W140" s="360" t="s">
        <v>6850</v>
      </c>
    </row>
    <row r="141" spans="1:23">
      <c r="A141" s="360" t="s">
        <v>4218</v>
      </c>
      <c r="B141" s="360" t="s">
        <v>4113</v>
      </c>
      <c r="C141" s="360" t="s">
        <v>4196</v>
      </c>
      <c r="D141" s="360" t="s">
        <v>131</v>
      </c>
      <c r="E141" s="360" t="s">
        <v>131</v>
      </c>
      <c r="F141" s="360" t="s">
        <v>4219</v>
      </c>
      <c r="G141" s="360" t="s">
        <v>1996</v>
      </c>
      <c r="H141" s="360" t="s">
        <v>6849</v>
      </c>
      <c r="I141" s="360" t="s">
        <v>6850</v>
      </c>
      <c r="J141" s="360" t="s">
        <v>6850</v>
      </c>
      <c r="K141" s="360" t="s">
        <v>6850</v>
      </c>
      <c r="L141" s="360" t="s">
        <v>6850</v>
      </c>
      <c r="M141" s="360" t="s">
        <v>6850</v>
      </c>
      <c r="N141" s="360" t="s">
        <v>6850</v>
      </c>
      <c r="O141" s="360" t="s">
        <v>6850</v>
      </c>
      <c r="P141" s="360" t="s">
        <v>6850</v>
      </c>
      <c r="Q141" s="360" t="s">
        <v>6849</v>
      </c>
      <c r="R141" s="360" t="s">
        <v>6850</v>
      </c>
      <c r="S141" s="360" t="s">
        <v>6850</v>
      </c>
      <c r="T141" s="360" t="s">
        <v>6850</v>
      </c>
      <c r="U141" s="360" t="s">
        <v>6850</v>
      </c>
      <c r="V141" s="360" t="s">
        <v>6850</v>
      </c>
      <c r="W141" s="360" t="s">
        <v>6850</v>
      </c>
    </row>
    <row r="142" spans="1:23">
      <c r="A142" s="360" t="s">
        <v>4202</v>
      </c>
      <c r="B142" s="360" t="s">
        <v>4113</v>
      </c>
      <c r="C142" s="360" t="s">
        <v>4196</v>
      </c>
      <c r="D142" s="360" t="s">
        <v>131</v>
      </c>
      <c r="E142" s="360" t="s">
        <v>131</v>
      </c>
      <c r="F142" s="360" t="s">
        <v>4203</v>
      </c>
      <c r="G142" s="360" t="s">
        <v>1996</v>
      </c>
      <c r="H142" s="360" t="s">
        <v>6849</v>
      </c>
      <c r="I142" s="360" t="s">
        <v>6850</v>
      </c>
      <c r="J142" s="360" t="s">
        <v>6850</v>
      </c>
      <c r="K142" s="360" t="s">
        <v>6850</v>
      </c>
      <c r="L142" s="360" t="s">
        <v>6850</v>
      </c>
      <c r="M142" s="360" t="s">
        <v>6850</v>
      </c>
      <c r="N142" s="360" t="s">
        <v>6850</v>
      </c>
      <c r="O142" s="360" t="s">
        <v>6850</v>
      </c>
      <c r="P142" s="360" t="s">
        <v>6850</v>
      </c>
      <c r="Q142" s="360" t="s">
        <v>6850</v>
      </c>
      <c r="R142" s="360" t="s">
        <v>6850</v>
      </c>
      <c r="S142" s="360" t="s">
        <v>6850</v>
      </c>
      <c r="T142" s="360" t="s">
        <v>6849</v>
      </c>
      <c r="U142" s="360" t="s">
        <v>6850</v>
      </c>
      <c r="V142" s="360" t="s">
        <v>6850</v>
      </c>
      <c r="W142" s="360" t="s">
        <v>6850</v>
      </c>
    </row>
    <row r="143" spans="1:23">
      <c r="A143" s="360" t="s">
        <v>7047</v>
      </c>
      <c r="B143" s="360" t="s">
        <v>4113</v>
      </c>
      <c r="C143" s="360" t="s">
        <v>4196</v>
      </c>
      <c r="D143" s="360" t="s">
        <v>7048</v>
      </c>
      <c r="E143" s="360" t="s">
        <v>131</v>
      </c>
      <c r="F143" s="360" t="s">
        <v>7049</v>
      </c>
      <c r="G143" s="360" t="s">
        <v>7050</v>
      </c>
      <c r="H143" s="360" t="s">
        <v>6849</v>
      </c>
      <c r="I143" s="360" t="s">
        <v>6850</v>
      </c>
      <c r="J143" s="360" t="s">
        <v>6850</v>
      </c>
      <c r="K143" s="360" t="s">
        <v>6850</v>
      </c>
      <c r="L143" s="360" t="s">
        <v>6850</v>
      </c>
      <c r="M143" s="360" t="s">
        <v>6850</v>
      </c>
      <c r="N143" s="360" t="s">
        <v>6850</v>
      </c>
      <c r="O143" s="360" t="s">
        <v>6850</v>
      </c>
      <c r="P143" s="360" t="s">
        <v>6850</v>
      </c>
      <c r="Q143" s="360" t="s">
        <v>6850</v>
      </c>
      <c r="R143" s="360" t="s">
        <v>6850</v>
      </c>
      <c r="S143" s="360" t="s">
        <v>6850</v>
      </c>
      <c r="T143" s="360" t="s">
        <v>6850</v>
      </c>
      <c r="U143" s="360" t="s">
        <v>6849</v>
      </c>
      <c r="V143" s="360" t="s">
        <v>6850</v>
      </c>
      <c r="W143" s="360" t="s">
        <v>6850</v>
      </c>
    </row>
    <row r="144" spans="1:23">
      <c r="A144" s="360" t="s">
        <v>4232</v>
      </c>
      <c r="B144" s="360" t="s">
        <v>4113</v>
      </c>
      <c r="C144" s="360" t="s">
        <v>4118</v>
      </c>
      <c r="D144" s="360" t="s">
        <v>131</v>
      </c>
      <c r="E144" s="360" t="s">
        <v>131</v>
      </c>
      <c r="F144" s="360" t="s">
        <v>4233</v>
      </c>
      <c r="G144" s="360" t="s">
        <v>1996</v>
      </c>
      <c r="H144" s="360" t="s">
        <v>6849</v>
      </c>
      <c r="I144" s="360" t="s">
        <v>6850</v>
      </c>
      <c r="J144" s="360" t="s">
        <v>6850</v>
      </c>
      <c r="K144" s="360" t="s">
        <v>6850</v>
      </c>
      <c r="L144" s="360" t="s">
        <v>6850</v>
      </c>
      <c r="M144" s="360" t="s">
        <v>6850</v>
      </c>
      <c r="N144" s="360" t="s">
        <v>6850</v>
      </c>
      <c r="O144" s="360" t="s">
        <v>6850</v>
      </c>
      <c r="P144" s="360" t="s">
        <v>6850</v>
      </c>
      <c r="Q144" s="360" t="s">
        <v>6849</v>
      </c>
      <c r="R144" s="360" t="s">
        <v>6850</v>
      </c>
      <c r="S144" s="360" t="s">
        <v>6850</v>
      </c>
      <c r="T144" s="360" t="s">
        <v>6850</v>
      </c>
      <c r="U144" s="360" t="s">
        <v>6850</v>
      </c>
      <c r="V144" s="360" t="s">
        <v>6850</v>
      </c>
      <c r="W144" s="360" t="s">
        <v>6850</v>
      </c>
    </row>
    <row r="145" spans="1:23">
      <c r="A145" s="360" t="s">
        <v>4131</v>
      </c>
      <c r="B145" s="360" t="s">
        <v>4113</v>
      </c>
      <c r="C145" s="360" t="s">
        <v>4118</v>
      </c>
      <c r="D145" s="360" t="s">
        <v>131</v>
      </c>
      <c r="E145" s="360" t="s">
        <v>131</v>
      </c>
      <c r="F145" s="360" t="s">
        <v>4132</v>
      </c>
      <c r="G145" s="360" t="s">
        <v>1996</v>
      </c>
      <c r="H145" s="360" t="s">
        <v>6849</v>
      </c>
      <c r="I145" s="360" t="s">
        <v>6850</v>
      </c>
      <c r="J145" s="360" t="s">
        <v>6850</v>
      </c>
      <c r="K145" s="360" t="s">
        <v>6850</v>
      </c>
      <c r="L145" s="360" t="s">
        <v>6850</v>
      </c>
      <c r="M145" s="360" t="s">
        <v>6850</v>
      </c>
      <c r="N145" s="360" t="s">
        <v>6850</v>
      </c>
      <c r="O145" s="360" t="s">
        <v>6850</v>
      </c>
      <c r="P145" s="360" t="s">
        <v>6850</v>
      </c>
      <c r="Q145" s="360" t="s">
        <v>6850</v>
      </c>
      <c r="R145" s="360" t="s">
        <v>6850</v>
      </c>
      <c r="S145" s="360" t="s">
        <v>6850</v>
      </c>
      <c r="T145" s="360" t="s">
        <v>6849</v>
      </c>
      <c r="U145" s="360" t="s">
        <v>6850</v>
      </c>
      <c r="V145" s="360" t="s">
        <v>6850</v>
      </c>
      <c r="W145" s="360" t="s">
        <v>6850</v>
      </c>
    </row>
    <row r="146" spans="1:23">
      <c r="A146" s="360" t="s">
        <v>7051</v>
      </c>
      <c r="B146" s="360" t="s">
        <v>4113</v>
      </c>
      <c r="C146" s="360" t="s">
        <v>4196</v>
      </c>
      <c r="D146" s="360" t="s">
        <v>131</v>
      </c>
      <c r="E146" s="360" t="s">
        <v>131</v>
      </c>
      <c r="F146" s="360" t="s">
        <v>7052</v>
      </c>
      <c r="G146" s="360" t="s">
        <v>1996</v>
      </c>
      <c r="H146" s="360" t="s">
        <v>6849</v>
      </c>
      <c r="I146" s="360" t="s">
        <v>6850</v>
      </c>
      <c r="J146" s="360" t="s">
        <v>6850</v>
      </c>
      <c r="K146" s="360" t="s">
        <v>6850</v>
      </c>
      <c r="L146" s="360" t="s">
        <v>6849</v>
      </c>
      <c r="M146" s="360" t="s">
        <v>6850</v>
      </c>
      <c r="N146" s="360" t="s">
        <v>6850</v>
      </c>
      <c r="O146" s="360" t="s">
        <v>6850</v>
      </c>
      <c r="P146" s="360" t="s">
        <v>6850</v>
      </c>
      <c r="Q146" s="360" t="s">
        <v>6850</v>
      </c>
      <c r="R146" s="360" t="s">
        <v>6850</v>
      </c>
      <c r="S146" s="360" t="s">
        <v>6850</v>
      </c>
      <c r="T146" s="360" t="s">
        <v>6850</v>
      </c>
      <c r="U146" s="360" t="s">
        <v>6850</v>
      </c>
      <c r="V146" s="360" t="s">
        <v>6850</v>
      </c>
      <c r="W146" s="360" t="s">
        <v>6850</v>
      </c>
    </row>
    <row r="147" spans="1:23">
      <c r="A147" s="360" t="s">
        <v>4140</v>
      </c>
      <c r="B147" s="360" t="s">
        <v>4113</v>
      </c>
      <c r="C147" s="360" t="s">
        <v>4138</v>
      </c>
      <c r="D147" s="360" t="s">
        <v>131</v>
      </c>
      <c r="E147" s="360" t="s">
        <v>131</v>
      </c>
      <c r="F147" s="360" t="s">
        <v>4141</v>
      </c>
      <c r="G147" s="360" t="s">
        <v>1996</v>
      </c>
      <c r="H147" s="360" t="s">
        <v>6895</v>
      </c>
      <c r="I147" s="360" t="s">
        <v>6850</v>
      </c>
      <c r="J147" s="360" t="s">
        <v>6850</v>
      </c>
      <c r="K147" s="360" t="s">
        <v>6850</v>
      </c>
      <c r="L147" s="360" t="s">
        <v>6850</v>
      </c>
      <c r="M147" s="360" t="s">
        <v>6850</v>
      </c>
      <c r="N147" s="360" t="s">
        <v>6850</v>
      </c>
      <c r="O147" s="360" t="s">
        <v>6850</v>
      </c>
      <c r="P147" s="360" t="s">
        <v>6850</v>
      </c>
      <c r="Q147" s="360" t="s">
        <v>6850</v>
      </c>
      <c r="R147" s="360" t="s">
        <v>6850</v>
      </c>
      <c r="S147" s="360" t="s">
        <v>6895</v>
      </c>
      <c r="T147" s="360" t="s">
        <v>6850</v>
      </c>
      <c r="U147" s="360" t="s">
        <v>6850</v>
      </c>
      <c r="V147" s="360" t="s">
        <v>6850</v>
      </c>
      <c r="W147" s="360" t="s">
        <v>6850</v>
      </c>
    </row>
    <row r="155" spans="1:23">
      <c r="A155" s="381" t="s">
        <v>7062</v>
      </c>
      <c r="B155" s="255">
        <f>SUM(I155:T155)</f>
        <v>7037</v>
      </c>
      <c r="C155" s="255"/>
      <c r="D155" s="255"/>
      <c r="E155" s="255"/>
      <c r="F155" s="255"/>
      <c r="G155" s="255"/>
      <c r="H155" s="255"/>
      <c r="I155" s="382">
        <v>490</v>
      </c>
      <c r="J155" s="382">
        <v>575</v>
      </c>
      <c r="K155" s="382">
        <v>444</v>
      </c>
      <c r="L155" s="382">
        <v>767</v>
      </c>
      <c r="M155" s="382">
        <v>445</v>
      </c>
      <c r="N155" s="382">
        <v>28</v>
      </c>
      <c r="O155" s="382">
        <v>245</v>
      </c>
      <c r="P155" s="382">
        <v>70</v>
      </c>
      <c r="Q155" s="382">
        <v>913</v>
      </c>
      <c r="R155" s="382">
        <v>1179</v>
      </c>
      <c r="S155" s="382">
        <v>966</v>
      </c>
      <c r="T155" s="382">
        <v>915</v>
      </c>
    </row>
  </sheetData>
  <phoneticPr fontId="16" type="noConversion"/>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BB196"/>
  <sheetViews>
    <sheetView workbookViewId="0">
      <selection activeCell="G26" sqref="G26"/>
    </sheetView>
  </sheetViews>
  <sheetFormatPr baseColWidth="10" defaultColWidth="8.83203125" defaultRowHeight="15" x14ac:dyDescent="0"/>
  <cols>
    <col min="1" max="1" width="16.6640625" style="158" bestFit="1" customWidth="1"/>
    <col min="2" max="2" width="16.33203125" style="154" bestFit="1" customWidth="1"/>
    <col min="3" max="3" width="8.5" style="154" bestFit="1" customWidth="1"/>
    <col min="4" max="4" width="8.83203125" style="154"/>
    <col min="5" max="5" width="9.1640625" style="154" bestFit="1" customWidth="1"/>
    <col min="6" max="6" width="8.83203125" style="154"/>
    <col min="7" max="7" width="9.5" style="154" bestFit="1" customWidth="1"/>
    <col min="8" max="8" width="8.6640625" style="154" bestFit="1" customWidth="1"/>
    <col min="9" max="9" width="8" style="154" bestFit="1" customWidth="1"/>
    <col min="10" max="10" width="9" style="154" bestFit="1" customWidth="1"/>
    <col min="11" max="11" width="8.83203125" style="154"/>
    <col min="12" max="12" width="8.6640625" style="154" bestFit="1" customWidth="1"/>
    <col min="13" max="13" width="9.1640625" style="154" bestFit="1" customWidth="1"/>
    <col min="14" max="14" width="9" style="154" bestFit="1" customWidth="1"/>
    <col min="15" max="15" width="9.1640625" style="156" bestFit="1" customWidth="1"/>
    <col min="16" max="16" width="9" style="154" customWidth="1"/>
    <col min="17" max="17" width="9" style="373" customWidth="1"/>
    <col min="18" max="18" width="9" style="154" customWidth="1"/>
    <col min="19" max="19" width="30.5" style="154" customWidth="1"/>
    <col min="20" max="21" width="30.6640625" style="154" customWidth="1"/>
    <col min="22" max="22" width="8.5" style="154" bestFit="1" customWidth="1"/>
    <col min="23" max="23" width="8.83203125" style="154"/>
    <col min="24" max="24" width="9.1640625" style="154" bestFit="1" customWidth="1"/>
    <col min="25" max="25" width="8.83203125" style="154"/>
    <col min="26" max="26" width="9.5" style="154" bestFit="1" customWidth="1"/>
    <col min="27" max="27" width="8.6640625" style="154" bestFit="1" customWidth="1"/>
    <col min="28" max="28" width="8" style="154" bestFit="1" customWidth="1"/>
    <col min="29" max="29" width="9" style="154" bestFit="1" customWidth="1"/>
    <col min="30" max="30" width="8.83203125" style="154" bestFit="1" customWidth="1"/>
    <col min="31" max="31" width="8.6640625" style="154" customWidth="1"/>
    <col min="32" max="32" width="9.1640625" style="154" bestFit="1" customWidth="1"/>
    <col min="33" max="34" width="9" style="154" bestFit="1" customWidth="1"/>
    <col min="35" max="35" width="8.83203125" style="154"/>
    <col min="36" max="36" width="16.5" style="154" bestFit="1" customWidth="1"/>
    <col min="37" max="37" width="16.83203125" style="154" bestFit="1" customWidth="1"/>
    <col min="38" max="45" width="8.83203125" style="154"/>
    <col min="46" max="46" width="8.83203125" style="154" bestFit="1" customWidth="1"/>
    <col min="47" max="16384" width="8.83203125" style="154"/>
  </cols>
  <sheetData>
    <row r="1" spans="1:54">
      <c r="A1" s="158" t="s">
        <v>2691</v>
      </c>
      <c r="C1" s="154" t="s">
        <v>2690</v>
      </c>
      <c r="D1" s="160" t="s">
        <v>2692</v>
      </c>
      <c r="E1" s="160" t="s">
        <v>2693</v>
      </c>
      <c r="F1" s="160" t="s">
        <v>2694</v>
      </c>
      <c r="G1" s="160" t="s">
        <v>2695</v>
      </c>
      <c r="H1" s="160" t="s">
        <v>2696</v>
      </c>
      <c r="I1" s="160" t="s">
        <v>2697</v>
      </c>
      <c r="J1" s="160" t="s">
        <v>2698</v>
      </c>
      <c r="K1" s="160" t="s">
        <v>2699</v>
      </c>
      <c r="L1" s="160" t="s">
        <v>2700</v>
      </c>
      <c r="M1" s="160" t="s">
        <v>2701</v>
      </c>
      <c r="N1" s="160" t="s">
        <v>2702</v>
      </c>
      <c r="O1" s="156" t="s">
        <v>30</v>
      </c>
      <c r="P1" s="160" t="s">
        <v>6826</v>
      </c>
      <c r="Q1" s="373" t="s">
        <v>6827</v>
      </c>
    </row>
    <row r="2" spans="1:54">
      <c r="B2" s="85" t="s">
        <v>2053</v>
      </c>
      <c r="C2" s="85">
        <v>35</v>
      </c>
      <c r="D2" s="154">
        <v>0</v>
      </c>
      <c r="E2" s="154">
        <v>0</v>
      </c>
      <c r="F2" s="154">
        <v>0</v>
      </c>
      <c r="G2" s="154">
        <v>0</v>
      </c>
      <c r="H2" s="154">
        <v>0</v>
      </c>
      <c r="I2" s="154">
        <v>0</v>
      </c>
      <c r="J2" s="154">
        <v>0</v>
      </c>
      <c r="K2" s="154">
        <v>0</v>
      </c>
      <c r="L2" s="154">
        <v>0</v>
      </c>
      <c r="M2" s="154">
        <v>0</v>
      </c>
      <c r="N2" s="154">
        <v>0</v>
      </c>
      <c r="O2" s="139">
        <v>35</v>
      </c>
    </row>
    <row r="3" spans="1:54">
      <c r="B3" s="85" t="s">
        <v>2054</v>
      </c>
      <c r="C3" s="85">
        <v>51</v>
      </c>
      <c r="D3" s="154">
        <v>0</v>
      </c>
      <c r="E3" s="154">
        <v>0</v>
      </c>
      <c r="F3" s="154">
        <v>0</v>
      </c>
      <c r="G3" s="154">
        <v>0</v>
      </c>
      <c r="H3" s="154">
        <v>0</v>
      </c>
      <c r="I3" s="154">
        <v>0</v>
      </c>
      <c r="J3" s="154">
        <v>0</v>
      </c>
      <c r="K3" s="154">
        <v>0</v>
      </c>
      <c r="L3" s="154">
        <v>0</v>
      </c>
      <c r="M3" s="154">
        <v>0</v>
      </c>
      <c r="N3" s="154">
        <v>0</v>
      </c>
      <c r="O3" s="139">
        <v>51</v>
      </c>
    </row>
    <row r="4" spans="1:54">
      <c r="B4" s="85"/>
      <c r="C4" s="85"/>
      <c r="D4" s="85"/>
    </row>
    <row r="5" spans="1:54">
      <c r="B5" s="85"/>
      <c r="C5" s="85"/>
      <c r="D5" s="85"/>
    </row>
    <row r="6" spans="1:54">
      <c r="B6" s="85"/>
      <c r="C6" s="85"/>
      <c r="D6" s="85"/>
    </row>
    <row r="7" spans="1:54">
      <c r="A7" s="158" t="s">
        <v>2664</v>
      </c>
      <c r="C7" s="154" t="s">
        <v>144</v>
      </c>
      <c r="D7" s="154" t="s">
        <v>145</v>
      </c>
      <c r="E7" s="154" t="s">
        <v>154</v>
      </c>
      <c r="F7" s="154" t="s">
        <v>210</v>
      </c>
      <c r="G7" s="154" t="s">
        <v>211</v>
      </c>
      <c r="H7" s="154" t="s">
        <v>212</v>
      </c>
      <c r="I7" s="154" t="s">
        <v>2657</v>
      </c>
      <c r="J7" s="154" t="s">
        <v>2658</v>
      </c>
      <c r="K7" s="154" t="s">
        <v>2659</v>
      </c>
      <c r="L7" s="154" t="s">
        <v>2660</v>
      </c>
      <c r="M7" s="154" t="s">
        <v>2661</v>
      </c>
      <c r="N7" s="154" t="s">
        <v>2662</v>
      </c>
      <c r="O7" s="156" t="s">
        <v>30</v>
      </c>
      <c r="P7" s="372">
        <v>7078.91</v>
      </c>
      <c r="Q7" s="373">
        <f>SUM(P7/O10)</f>
        <v>6.177059336823735</v>
      </c>
      <c r="T7" s="157"/>
    </row>
    <row r="8" spans="1:54">
      <c r="B8" s="154" t="s">
        <v>2053</v>
      </c>
      <c r="C8" s="154">
        <v>31</v>
      </c>
      <c r="D8" s="154">
        <v>132</v>
      </c>
      <c r="E8" s="154">
        <v>218</v>
      </c>
      <c r="F8" s="154">
        <v>118</v>
      </c>
      <c r="G8" s="154">
        <v>96</v>
      </c>
      <c r="H8" s="154">
        <v>12</v>
      </c>
      <c r="I8" s="154">
        <v>55</v>
      </c>
      <c r="J8" s="154">
        <v>31</v>
      </c>
      <c r="K8" s="154">
        <v>155</v>
      </c>
      <c r="L8" s="154">
        <v>72</v>
      </c>
      <c r="M8" s="154">
        <v>182</v>
      </c>
      <c r="N8" s="154">
        <v>49</v>
      </c>
      <c r="O8" s="156">
        <v>1151</v>
      </c>
    </row>
    <row r="9" spans="1:54">
      <c r="B9" s="154" t="s">
        <v>2054</v>
      </c>
      <c r="C9" s="154">
        <v>39</v>
      </c>
      <c r="D9" s="154">
        <v>85</v>
      </c>
      <c r="E9" s="154">
        <v>120</v>
      </c>
      <c r="F9" s="154">
        <v>114</v>
      </c>
      <c r="G9" s="154">
        <v>79</v>
      </c>
      <c r="H9" s="154">
        <v>17</v>
      </c>
      <c r="I9" s="154">
        <v>30</v>
      </c>
      <c r="J9" s="154">
        <v>24</v>
      </c>
      <c r="K9" s="154">
        <v>104</v>
      </c>
      <c r="L9" s="154">
        <v>110</v>
      </c>
      <c r="M9" s="154">
        <v>237</v>
      </c>
      <c r="N9" s="154">
        <v>87</v>
      </c>
      <c r="O9" s="156">
        <v>1046</v>
      </c>
    </row>
    <row r="10" spans="1:54">
      <c r="B10" s="154" t="s">
        <v>6828</v>
      </c>
      <c r="O10" s="156">
        <v>1146</v>
      </c>
    </row>
    <row r="13" spans="1:54">
      <c r="A13" s="159" t="s">
        <v>2663</v>
      </c>
      <c r="C13" s="154" t="s">
        <v>132</v>
      </c>
      <c r="D13" s="154" t="s">
        <v>133</v>
      </c>
      <c r="E13" s="154" t="s">
        <v>134</v>
      </c>
      <c r="F13" s="154" t="s">
        <v>135</v>
      </c>
      <c r="G13" s="154" t="s">
        <v>136</v>
      </c>
      <c r="H13" s="154" t="s">
        <v>137</v>
      </c>
      <c r="I13" s="154" t="s">
        <v>138</v>
      </c>
      <c r="J13" s="154" t="s">
        <v>139</v>
      </c>
      <c r="K13" s="154" t="s">
        <v>140</v>
      </c>
      <c r="L13" s="154" t="s">
        <v>141</v>
      </c>
      <c r="M13" s="154" t="s">
        <v>142</v>
      </c>
      <c r="N13" s="154" t="s">
        <v>143</v>
      </c>
      <c r="O13" s="156" t="s">
        <v>30</v>
      </c>
      <c r="P13" s="372">
        <v>6905.01</v>
      </c>
      <c r="Q13" s="374">
        <f>SUM(P13/O16)</f>
        <v>5.7446006655574049</v>
      </c>
      <c r="R13" s="155"/>
    </row>
    <row r="14" spans="1:54">
      <c r="A14" s="156"/>
      <c r="B14" s="154" t="s">
        <v>2053</v>
      </c>
      <c r="C14" s="154">
        <v>30</v>
      </c>
      <c r="D14" s="154">
        <v>296</v>
      </c>
      <c r="E14" s="154">
        <v>166</v>
      </c>
      <c r="F14" s="154">
        <v>305</v>
      </c>
      <c r="G14" s="154">
        <v>468</v>
      </c>
      <c r="H14" s="154">
        <v>120</v>
      </c>
      <c r="I14" s="154">
        <v>158</v>
      </c>
      <c r="J14" s="154">
        <v>14</v>
      </c>
      <c r="K14" s="154">
        <v>177</v>
      </c>
      <c r="L14" s="154">
        <v>180</v>
      </c>
      <c r="M14" s="154">
        <v>163</v>
      </c>
      <c r="N14" s="154">
        <v>56</v>
      </c>
      <c r="O14" s="156">
        <v>2133</v>
      </c>
      <c r="P14" s="155"/>
      <c r="Q14" s="374"/>
      <c r="R14" s="155"/>
    </row>
    <row r="15" spans="1:54">
      <c r="A15" s="156"/>
      <c r="B15" s="154" t="s">
        <v>2054</v>
      </c>
      <c r="C15" s="154">
        <v>26</v>
      </c>
      <c r="D15" s="154">
        <v>90</v>
      </c>
      <c r="E15" s="154">
        <v>58</v>
      </c>
      <c r="F15" s="154">
        <v>110</v>
      </c>
      <c r="G15" s="154">
        <v>92</v>
      </c>
      <c r="H15" s="154">
        <v>23</v>
      </c>
      <c r="I15" s="154">
        <v>36</v>
      </c>
      <c r="J15" s="154">
        <v>21</v>
      </c>
      <c r="K15" s="154">
        <v>93</v>
      </c>
      <c r="L15" s="154">
        <v>121</v>
      </c>
      <c r="M15" s="154">
        <v>105</v>
      </c>
      <c r="N15" s="154">
        <v>50</v>
      </c>
      <c r="O15" s="156">
        <v>825</v>
      </c>
      <c r="P15" s="155"/>
      <c r="Q15" s="374"/>
      <c r="R15" s="155"/>
      <c r="S15" s="155"/>
      <c r="U15" s="155"/>
    </row>
    <row r="16" spans="1:54">
      <c r="B16" s="154" t="s">
        <v>6828</v>
      </c>
      <c r="O16" s="156">
        <v>1202</v>
      </c>
      <c r="R16" s="155"/>
      <c r="S16" s="155"/>
      <c r="T16" s="155"/>
      <c r="AI16" s="156"/>
      <c r="AM16" s="155"/>
      <c r="BB16" s="156"/>
    </row>
    <row r="17" spans="1:54">
      <c r="R17" s="155"/>
      <c r="S17" s="155"/>
      <c r="T17" s="155"/>
      <c r="AI17" s="156"/>
      <c r="AM17" s="155"/>
      <c r="BB17" s="156"/>
    </row>
    <row r="18" spans="1:54">
      <c r="R18" s="155"/>
      <c r="S18" s="155"/>
      <c r="T18" s="155"/>
      <c r="AM18" s="155"/>
    </row>
    <row r="19" spans="1:54">
      <c r="A19" s="156" t="s">
        <v>2689</v>
      </c>
      <c r="C19" s="154" t="s">
        <v>2041</v>
      </c>
      <c r="D19" s="154" t="s">
        <v>2042</v>
      </c>
      <c r="E19" s="154" t="s">
        <v>2043</v>
      </c>
      <c r="F19" s="154" t="s">
        <v>2044</v>
      </c>
      <c r="G19" s="154" t="s">
        <v>2045</v>
      </c>
      <c r="H19" s="154" t="s">
        <v>2046</v>
      </c>
      <c r="I19" s="154" t="s">
        <v>2047</v>
      </c>
      <c r="J19" s="154" t="s">
        <v>2048</v>
      </c>
      <c r="K19" s="154" t="s">
        <v>2049</v>
      </c>
      <c r="L19" s="154" t="s">
        <v>2050</v>
      </c>
      <c r="M19" s="154" t="s">
        <v>2051</v>
      </c>
      <c r="N19" s="154" t="s">
        <v>2052</v>
      </c>
      <c r="O19" s="156" t="s">
        <v>30</v>
      </c>
      <c r="P19" s="372">
        <v>6738.73</v>
      </c>
      <c r="Q19" s="373">
        <f>SUM(P19/O22)</f>
        <v>3.0869125057260649</v>
      </c>
      <c r="R19" s="155"/>
      <c r="S19" s="155"/>
      <c r="T19" s="155"/>
      <c r="AM19" s="155"/>
    </row>
    <row r="20" spans="1:54">
      <c r="A20" s="156"/>
      <c r="B20" s="154" t="s">
        <v>2053</v>
      </c>
      <c r="C20" s="154">
        <v>40</v>
      </c>
      <c r="D20" s="154">
        <v>194</v>
      </c>
      <c r="E20" s="154">
        <v>211</v>
      </c>
      <c r="F20" s="154">
        <v>160</v>
      </c>
      <c r="G20" s="154">
        <v>154</v>
      </c>
      <c r="H20" s="154">
        <v>69</v>
      </c>
      <c r="I20" s="154">
        <v>116</v>
      </c>
      <c r="J20" s="154">
        <v>124</v>
      </c>
      <c r="K20" s="154">
        <v>257</v>
      </c>
      <c r="L20" s="154">
        <v>252</v>
      </c>
      <c r="M20" s="154">
        <v>210</v>
      </c>
      <c r="N20" s="154">
        <v>110</v>
      </c>
      <c r="O20" s="156">
        <v>1897</v>
      </c>
      <c r="R20" s="155"/>
      <c r="S20" s="155"/>
      <c r="T20" s="155"/>
      <c r="AM20" s="155"/>
    </row>
    <row r="21" spans="1:54">
      <c r="A21" s="156"/>
      <c r="B21" s="154" t="s">
        <v>2054</v>
      </c>
      <c r="C21" s="154">
        <v>44</v>
      </c>
      <c r="D21" s="154">
        <v>158</v>
      </c>
      <c r="E21" s="154">
        <v>243</v>
      </c>
      <c r="F21" s="154">
        <v>220</v>
      </c>
      <c r="G21" s="154">
        <v>207</v>
      </c>
      <c r="H21" s="154">
        <v>48</v>
      </c>
      <c r="I21" s="154">
        <v>54</v>
      </c>
      <c r="J21" s="154">
        <v>54</v>
      </c>
      <c r="K21" s="154">
        <v>250</v>
      </c>
      <c r="L21" s="154">
        <v>228</v>
      </c>
      <c r="M21" s="154">
        <v>179</v>
      </c>
      <c r="N21" s="154">
        <v>120</v>
      </c>
      <c r="O21" s="156">
        <v>1805</v>
      </c>
      <c r="R21" s="155"/>
      <c r="S21" s="155"/>
      <c r="T21" s="155"/>
      <c r="AM21" s="155"/>
    </row>
    <row r="22" spans="1:54">
      <c r="B22" s="154" t="s">
        <v>6828</v>
      </c>
      <c r="O22" s="156">
        <v>2183</v>
      </c>
      <c r="R22" s="155"/>
      <c r="S22" s="155"/>
      <c r="T22" s="155"/>
      <c r="AM22" s="155"/>
    </row>
    <row r="23" spans="1:54">
      <c r="R23" s="155"/>
      <c r="S23" s="155"/>
      <c r="T23" s="155"/>
      <c r="AM23" s="155"/>
    </row>
    <row r="24" spans="1:54">
      <c r="R24" s="155"/>
      <c r="S24" s="155"/>
      <c r="T24" s="155"/>
      <c r="AM24" s="155"/>
    </row>
    <row r="25" spans="1:54">
      <c r="R25" s="155"/>
      <c r="S25" s="155"/>
      <c r="T25" s="155"/>
      <c r="AM25" s="155"/>
    </row>
    <row r="26" spans="1:54">
      <c r="R26" s="155"/>
      <c r="S26" s="155"/>
      <c r="T26" s="155"/>
      <c r="AM26" s="155"/>
    </row>
    <row r="27" spans="1:54">
      <c r="R27" s="155"/>
      <c r="S27" s="155"/>
      <c r="T27" s="155"/>
      <c r="AM27" s="155"/>
    </row>
    <row r="28" spans="1:54">
      <c r="R28" s="155"/>
      <c r="S28" s="155"/>
      <c r="T28" s="155"/>
      <c r="AM28" s="155"/>
    </row>
    <row r="29" spans="1:54">
      <c r="R29" s="155"/>
      <c r="S29" s="155"/>
      <c r="T29" s="155"/>
      <c r="AM29" s="155"/>
    </row>
    <row r="30" spans="1:54">
      <c r="R30" s="155"/>
      <c r="S30" s="155"/>
      <c r="T30" s="155"/>
      <c r="AM30" s="155"/>
    </row>
    <row r="31" spans="1:54">
      <c r="R31" s="155"/>
      <c r="S31" s="155"/>
      <c r="T31" s="155"/>
      <c r="AM31" s="155"/>
    </row>
    <row r="32" spans="1:54">
      <c r="R32" s="155"/>
      <c r="S32" s="155"/>
      <c r="T32" s="155"/>
      <c r="AM32" s="155"/>
    </row>
    <row r="33" spans="18:39">
      <c r="R33" s="155"/>
      <c r="S33" s="155"/>
      <c r="T33" s="155"/>
      <c r="AM33" s="155"/>
    </row>
    <row r="34" spans="18:39">
      <c r="R34" s="155"/>
      <c r="S34" s="155"/>
      <c r="T34" s="155"/>
      <c r="AM34" s="155"/>
    </row>
    <row r="35" spans="18:39">
      <c r="R35" s="155"/>
      <c r="S35" s="155"/>
      <c r="T35" s="155"/>
      <c r="AM35" s="155"/>
    </row>
    <row r="36" spans="18:39">
      <c r="R36" s="155"/>
      <c r="S36" s="155"/>
      <c r="T36" s="155"/>
      <c r="AM36" s="155"/>
    </row>
    <row r="37" spans="18:39">
      <c r="R37" s="155"/>
      <c r="S37" s="155"/>
      <c r="T37" s="155"/>
      <c r="AM37" s="155"/>
    </row>
    <row r="38" spans="18:39">
      <c r="R38" s="155"/>
      <c r="S38" s="155"/>
      <c r="T38" s="155"/>
      <c r="AM38" s="155"/>
    </row>
    <row r="39" spans="18:39">
      <c r="R39" s="155"/>
      <c r="S39" s="155"/>
      <c r="T39" s="155"/>
      <c r="AM39" s="155"/>
    </row>
    <row r="40" spans="18:39">
      <c r="R40" s="155"/>
      <c r="S40" s="155"/>
      <c r="T40" s="155"/>
      <c r="AM40" s="155"/>
    </row>
    <row r="41" spans="18:39">
      <c r="R41" s="155"/>
      <c r="S41" s="155"/>
      <c r="T41" s="155"/>
      <c r="AM41" s="155"/>
    </row>
    <row r="42" spans="18:39">
      <c r="R42" s="155"/>
      <c r="S42" s="155"/>
      <c r="T42" s="155"/>
      <c r="AM42" s="155"/>
    </row>
    <row r="43" spans="18:39">
      <c r="R43" s="155"/>
      <c r="S43" s="155"/>
      <c r="T43" s="155"/>
      <c r="AM43" s="155"/>
    </row>
    <row r="44" spans="18:39">
      <c r="R44" s="155"/>
      <c r="S44" s="155"/>
      <c r="T44" s="155"/>
      <c r="AM44" s="155"/>
    </row>
    <row r="45" spans="18:39">
      <c r="R45" s="155"/>
      <c r="S45" s="155"/>
      <c r="T45" s="155"/>
      <c r="AM45" s="155"/>
    </row>
    <row r="46" spans="18:39">
      <c r="R46" s="155"/>
      <c r="S46" s="155"/>
      <c r="T46" s="155"/>
      <c r="AM46" s="155"/>
    </row>
    <row r="47" spans="18:39">
      <c r="R47" s="155"/>
      <c r="S47" s="155"/>
      <c r="T47" s="155"/>
      <c r="AM47" s="155"/>
    </row>
    <row r="48" spans="18:39">
      <c r="R48" s="155"/>
      <c r="S48" s="155"/>
      <c r="T48" s="155"/>
      <c r="AM48" s="155"/>
    </row>
    <row r="49" spans="18:39">
      <c r="R49" s="155"/>
      <c r="S49" s="155"/>
      <c r="T49" s="155"/>
      <c r="AM49" s="155"/>
    </row>
    <row r="50" spans="18:39">
      <c r="R50" s="155"/>
      <c r="S50" s="155"/>
      <c r="T50" s="155"/>
      <c r="AM50" s="155"/>
    </row>
    <row r="51" spans="18:39">
      <c r="R51" s="155"/>
      <c r="S51" s="155"/>
      <c r="T51" s="155"/>
      <c r="AM51" s="155"/>
    </row>
    <row r="52" spans="18:39">
      <c r="R52" s="155"/>
      <c r="S52" s="155"/>
      <c r="T52" s="155"/>
      <c r="AM52" s="155"/>
    </row>
    <row r="53" spans="18:39">
      <c r="R53" s="155"/>
      <c r="S53" s="155"/>
      <c r="T53" s="155"/>
      <c r="AM53" s="155"/>
    </row>
    <row r="54" spans="18:39">
      <c r="R54" s="155"/>
      <c r="S54" s="155"/>
      <c r="T54" s="155"/>
      <c r="AM54" s="155"/>
    </row>
    <row r="55" spans="18:39">
      <c r="R55" s="155"/>
      <c r="S55" s="155"/>
      <c r="T55" s="155"/>
      <c r="AM55" s="155"/>
    </row>
    <row r="56" spans="18:39">
      <c r="R56" s="155"/>
      <c r="S56" s="155"/>
      <c r="T56" s="155"/>
      <c r="AM56" s="155"/>
    </row>
    <row r="57" spans="18:39">
      <c r="R57" s="155"/>
      <c r="S57" s="155"/>
      <c r="T57" s="155"/>
      <c r="AM57" s="155"/>
    </row>
    <row r="58" spans="18:39">
      <c r="R58" s="155"/>
      <c r="S58" s="155"/>
      <c r="T58" s="155"/>
      <c r="AM58" s="155"/>
    </row>
    <row r="59" spans="18:39">
      <c r="R59" s="155"/>
      <c r="S59" s="155"/>
      <c r="T59" s="155"/>
      <c r="AM59" s="155"/>
    </row>
    <row r="60" spans="18:39">
      <c r="R60" s="155"/>
      <c r="S60" s="155"/>
      <c r="T60" s="155"/>
      <c r="AM60" s="155"/>
    </row>
    <row r="61" spans="18:39">
      <c r="R61" s="155"/>
      <c r="S61" s="155"/>
      <c r="T61" s="155"/>
      <c r="AM61" s="155"/>
    </row>
    <row r="62" spans="18:39">
      <c r="R62" s="155"/>
      <c r="S62" s="155"/>
      <c r="T62" s="155"/>
      <c r="AM62" s="155"/>
    </row>
    <row r="63" spans="18:39">
      <c r="R63" s="155"/>
      <c r="S63" s="155"/>
      <c r="T63" s="155"/>
      <c r="AM63" s="155"/>
    </row>
    <row r="64" spans="18:39">
      <c r="R64" s="155"/>
      <c r="S64" s="155"/>
      <c r="T64" s="155"/>
      <c r="AM64" s="155"/>
    </row>
    <row r="65" spans="18:39">
      <c r="R65" s="155"/>
      <c r="S65" s="155"/>
      <c r="T65" s="155"/>
      <c r="AM65" s="155"/>
    </row>
    <row r="66" spans="18:39">
      <c r="R66" s="155"/>
      <c r="S66" s="155"/>
      <c r="T66" s="155"/>
      <c r="AM66" s="155"/>
    </row>
    <row r="67" spans="18:39">
      <c r="R67" s="155"/>
      <c r="S67" s="155"/>
      <c r="T67" s="155"/>
      <c r="AM67" s="155"/>
    </row>
    <row r="68" spans="18:39">
      <c r="R68" s="155"/>
      <c r="S68" s="155"/>
      <c r="T68" s="155"/>
      <c r="AM68" s="155"/>
    </row>
    <row r="69" spans="18:39">
      <c r="R69" s="155"/>
      <c r="S69" s="155"/>
      <c r="T69" s="155"/>
      <c r="AM69" s="155"/>
    </row>
    <row r="70" spans="18:39">
      <c r="R70" s="155"/>
      <c r="S70" s="155"/>
      <c r="T70" s="155"/>
      <c r="AM70" s="155"/>
    </row>
    <row r="71" spans="18:39">
      <c r="R71" s="155"/>
      <c r="S71" s="155"/>
      <c r="T71" s="155"/>
      <c r="AM71" s="155"/>
    </row>
    <row r="72" spans="18:39">
      <c r="R72" s="155"/>
      <c r="S72" s="155"/>
      <c r="T72" s="155"/>
      <c r="AM72" s="155"/>
    </row>
    <row r="73" spans="18:39">
      <c r="R73" s="155"/>
      <c r="S73" s="155"/>
      <c r="T73" s="155"/>
      <c r="AM73" s="155"/>
    </row>
    <row r="74" spans="18:39">
      <c r="R74" s="155"/>
      <c r="S74" s="155"/>
      <c r="T74" s="155"/>
      <c r="AM74" s="155"/>
    </row>
    <row r="75" spans="18:39">
      <c r="R75" s="155"/>
      <c r="S75" s="155"/>
      <c r="T75" s="155"/>
      <c r="AM75" s="155"/>
    </row>
    <row r="76" spans="18:39">
      <c r="R76" s="155"/>
      <c r="S76" s="155"/>
      <c r="T76" s="155"/>
      <c r="AM76" s="155"/>
    </row>
    <row r="77" spans="18:39">
      <c r="R77" s="155"/>
      <c r="S77" s="155"/>
      <c r="T77" s="155"/>
      <c r="AM77" s="155"/>
    </row>
    <row r="78" spans="18:39">
      <c r="R78" s="155"/>
      <c r="S78" s="155"/>
      <c r="T78" s="155"/>
      <c r="AM78" s="155"/>
    </row>
    <row r="79" spans="18:39">
      <c r="R79" s="155"/>
      <c r="S79" s="155"/>
      <c r="T79" s="155"/>
      <c r="AM79" s="155"/>
    </row>
    <row r="80" spans="18:39">
      <c r="R80" s="155"/>
      <c r="S80" s="155"/>
      <c r="T80" s="155"/>
      <c r="AM80" s="155"/>
    </row>
    <row r="81" spans="18:39">
      <c r="R81" s="155"/>
      <c r="S81" s="155"/>
      <c r="T81" s="155"/>
      <c r="AM81" s="155"/>
    </row>
    <row r="82" spans="18:39">
      <c r="R82" s="155"/>
      <c r="S82" s="155"/>
      <c r="T82" s="155"/>
      <c r="AM82" s="155"/>
    </row>
    <row r="83" spans="18:39">
      <c r="R83" s="155"/>
      <c r="S83" s="155"/>
      <c r="T83" s="155"/>
      <c r="AM83" s="155"/>
    </row>
    <row r="84" spans="18:39">
      <c r="R84" s="155"/>
      <c r="S84" s="155"/>
      <c r="T84" s="155"/>
      <c r="AM84" s="155"/>
    </row>
    <row r="85" spans="18:39">
      <c r="R85" s="155"/>
      <c r="S85" s="155"/>
      <c r="T85" s="155"/>
      <c r="AM85" s="155"/>
    </row>
    <row r="86" spans="18:39">
      <c r="R86" s="155"/>
      <c r="S86" s="155"/>
      <c r="T86" s="155"/>
      <c r="AM86" s="155"/>
    </row>
    <row r="87" spans="18:39">
      <c r="R87" s="155"/>
      <c r="S87" s="155"/>
      <c r="T87" s="155"/>
      <c r="AM87" s="155"/>
    </row>
    <row r="88" spans="18:39">
      <c r="R88" s="155"/>
      <c r="S88" s="155"/>
      <c r="T88" s="155"/>
      <c r="AM88" s="155"/>
    </row>
    <row r="89" spans="18:39">
      <c r="R89" s="155"/>
      <c r="S89" s="155"/>
      <c r="T89" s="155"/>
      <c r="AM89" s="155"/>
    </row>
    <row r="90" spans="18:39">
      <c r="R90" s="155"/>
      <c r="S90" s="155"/>
      <c r="T90" s="155"/>
      <c r="AM90" s="155"/>
    </row>
    <row r="91" spans="18:39">
      <c r="R91" s="155"/>
      <c r="S91" s="155"/>
      <c r="T91" s="155"/>
      <c r="AM91" s="155"/>
    </row>
    <row r="92" spans="18:39">
      <c r="R92" s="155"/>
      <c r="S92" s="155"/>
      <c r="T92" s="155"/>
      <c r="AM92" s="155"/>
    </row>
    <row r="93" spans="18:39">
      <c r="R93" s="155"/>
      <c r="S93" s="155"/>
      <c r="T93" s="155"/>
      <c r="AM93" s="155"/>
    </row>
    <row r="94" spans="18:39">
      <c r="R94" s="155"/>
      <c r="S94" s="155"/>
      <c r="T94" s="155"/>
      <c r="AM94" s="155"/>
    </row>
    <row r="95" spans="18:39">
      <c r="R95" s="155"/>
      <c r="S95" s="155"/>
      <c r="T95" s="155"/>
      <c r="AM95" s="155"/>
    </row>
    <row r="96" spans="18:39">
      <c r="R96" s="155"/>
      <c r="S96" s="155"/>
      <c r="T96" s="155"/>
      <c r="AM96" s="155"/>
    </row>
    <row r="97" spans="18:39">
      <c r="R97" s="155"/>
      <c r="S97" s="155"/>
      <c r="T97" s="155"/>
      <c r="AM97" s="155"/>
    </row>
    <row r="98" spans="18:39">
      <c r="R98" s="155"/>
      <c r="S98" s="155"/>
      <c r="T98" s="155"/>
      <c r="AM98" s="155"/>
    </row>
    <row r="99" spans="18:39">
      <c r="R99" s="155"/>
      <c r="S99" s="155"/>
      <c r="T99" s="155"/>
      <c r="AM99" s="155"/>
    </row>
    <row r="100" spans="18:39">
      <c r="R100" s="155"/>
      <c r="S100" s="155"/>
      <c r="T100" s="155"/>
      <c r="AM100" s="155"/>
    </row>
    <row r="101" spans="18:39">
      <c r="R101" s="155"/>
      <c r="S101" s="155"/>
      <c r="T101" s="155"/>
      <c r="AM101" s="155"/>
    </row>
    <row r="102" spans="18:39">
      <c r="R102" s="155"/>
      <c r="S102" s="155"/>
      <c r="T102" s="155"/>
      <c r="AM102" s="155"/>
    </row>
    <row r="103" spans="18:39">
      <c r="R103" s="155"/>
      <c r="S103" s="155"/>
      <c r="T103" s="155"/>
      <c r="AM103" s="155"/>
    </row>
    <row r="104" spans="18:39">
      <c r="R104" s="155"/>
      <c r="S104" s="155"/>
      <c r="T104" s="155"/>
      <c r="AM104" s="155"/>
    </row>
    <row r="105" spans="18:39">
      <c r="R105" s="155"/>
      <c r="S105" s="155"/>
      <c r="T105" s="155"/>
      <c r="AM105" s="155"/>
    </row>
    <row r="106" spans="18:39">
      <c r="R106" s="155"/>
      <c r="S106" s="155"/>
      <c r="T106" s="155"/>
      <c r="AM106" s="155"/>
    </row>
    <row r="107" spans="18:39">
      <c r="R107" s="155"/>
      <c r="S107" s="155"/>
      <c r="T107" s="155"/>
      <c r="AM107" s="155"/>
    </row>
    <row r="108" spans="18:39">
      <c r="R108" s="155"/>
      <c r="S108" s="155"/>
      <c r="T108" s="155"/>
      <c r="AM108" s="155"/>
    </row>
    <row r="109" spans="18:39">
      <c r="R109" s="155"/>
      <c r="S109" s="155"/>
      <c r="T109" s="155"/>
      <c r="AM109" s="155"/>
    </row>
    <row r="110" spans="18:39">
      <c r="R110" s="155"/>
      <c r="S110" s="155"/>
      <c r="T110" s="155"/>
      <c r="AM110" s="155"/>
    </row>
    <row r="111" spans="18:39">
      <c r="R111" s="155"/>
      <c r="S111" s="155"/>
      <c r="T111" s="155"/>
      <c r="AM111" s="155"/>
    </row>
    <row r="112" spans="18:39">
      <c r="R112" s="155"/>
      <c r="S112" s="155"/>
      <c r="T112" s="155"/>
      <c r="AM112" s="155"/>
    </row>
    <row r="113" spans="18:39">
      <c r="R113" s="155"/>
      <c r="S113" s="155"/>
      <c r="T113" s="155"/>
      <c r="AM113" s="155"/>
    </row>
    <row r="114" spans="18:39">
      <c r="R114" s="155"/>
      <c r="S114" s="155"/>
      <c r="T114" s="155"/>
      <c r="AM114" s="155"/>
    </row>
    <row r="115" spans="18:39">
      <c r="R115" s="155"/>
      <c r="S115" s="155"/>
      <c r="T115" s="155"/>
      <c r="AM115" s="155"/>
    </row>
    <row r="116" spans="18:39">
      <c r="R116" s="155"/>
      <c r="S116" s="155"/>
      <c r="T116" s="155"/>
      <c r="AM116" s="155"/>
    </row>
    <row r="117" spans="18:39">
      <c r="R117" s="155"/>
      <c r="S117" s="155"/>
      <c r="T117" s="155"/>
      <c r="AM117" s="155"/>
    </row>
    <row r="118" spans="18:39">
      <c r="R118" s="155"/>
      <c r="S118" s="155"/>
      <c r="T118" s="155"/>
      <c r="AM118" s="155"/>
    </row>
    <row r="119" spans="18:39">
      <c r="R119" s="155"/>
      <c r="S119" s="155"/>
      <c r="T119" s="155"/>
      <c r="AM119" s="155"/>
    </row>
    <row r="120" spans="18:39">
      <c r="R120" s="155"/>
      <c r="S120" s="155"/>
      <c r="T120" s="155"/>
      <c r="AM120" s="155"/>
    </row>
    <row r="121" spans="18:39">
      <c r="R121" s="155"/>
      <c r="S121" s="155"/>
      <c r="T121" s="155"/>
      <c r="AM121" s="155"/>
    </row>
    <row r="122" spans="18:39">
      <c r="R122" s="155"/>
      <c r="S122" s="155"/>
      <c r="T122" s="155"/>
      <c r="AM122" s="155"/>
    </row>
    <row r="123" spans="18:39">
      <c r="R123" s="155"/>
      <c r="S123" s="155"/>
      <c r="T123" s="155"/>
      <c r="AM123" s="155"/>
    </row>
    <row r="124" spans="18:39">
      <c r="R124" s="155"/>
      <c r="S124" s="155"/>
      <c r="T124" s="155"/>
      <c r="AM124" s="155"/>
    </row>
    <row r="125" spans="18:39">
      <c r="R125" s="155"/>
      <c r="S125" s="155"/>
      <c r="T125" s="155"/>
      <c r="AM125" s="155"/>
    </row>
    <row r="126" spans="18:39">
      <c r="R126" s="155"/>
      <c r="S126" s="155"/>
      <c r="T126" s="155"/>
      <c r="AM126" s="155"/>
    </row>
    <row r="127" spans="18:39">
      <c r="R127" s="155"/>
      <c r="S127" s="155"/>
      <c r="T127" s="155"/>
      <c r="AM127" s="155"/>
    </row>
    <row r="128" spans="18:39">
      <c r="R128" s="155"/>
      <c r="S128" s="155"/>
      <c r="T128" s="155"/>
      <c r="AM128" s="155"/>
    </row>
    <row r="129" spans="15:39">
      <c r="R129" s="155"/>
      <c r="S129" s="155"/>
      <c r="T129" s="155"/>
      <c r="AM129" s="155"/>
    </row>
    <row r="130" spans="15:39">
      <c r="R130" s="155"/>
      <c r="S130" s="155"/>
      <c r="T130" s="155"/>
      <c r="AM130" s="155"/>
    </row>
    <row r="131" spans="15:39">
      <c r="R131" s="155"/>
      <c r="S131" s="155"/>
      <c r="T131" s="155"/>
      <c r="AM131" s="155"/>
    </row>
    <row r="132" spans="15:39">
      <c r="P132" s="155"/>
      <c r="Q132" s="374"/>
      <c r="R132" s="155"/>
      <c r="S132" s="155"/>
      <c r="T132" s="155"/>
      <c r="AM132" s="155"/>
    </row>
    <row r="133" spans="15:39">
      <c r="P133" s="155"/>
      <c r="Q133" s="374"/>
      <c r="R133" s="155"/>
      <c r="S133" s="155"/>
      <c r="T133" s="155"/>
      <c r="AM133" s="155"/>
    </row>
    <row r="134" spans="15:39">
      <c r="P134" s="155"/>
      <c r="Q134" s="374"/>
      <c r="R134" s="155"/>
      <c r="S134" s="155"/>
      <c r="T134" s="155"/>
      <c r="AM134" s="155"/>
    </row>
    <row r="135" spans="15:39">
      <c r="O135" s="158"/>
      <c r="P135" s="155"/>
      <c r="Q135" s="374"/>
      <c r="R135" s="155"/>
      <c r="S135" s="155"/>
      <c r="T135" s="155"/>
      <c r="AM135" s="155"/>
    </row>
    <row r="136" spans="15:39">
      <c r="O136" s="158"/>
      <c r="P136" s="155"/>
      <c r="Q136" s="374"/>
      <c r="R136" s="155"/>
      <c r="S136" s="155"/>
      <c r="T136" s="155"/>
      <c r="AM136" s="155"/>
    </row>
    <row r="137" spans="15:39">
      <c r="O137" s="158"/>
      <c r="P137" s="155"/>
      <c r="Q137" s="374"/>
      <c r="R137" s="155"/>
      <c r="S137" s="155"/>
      <c r="T137" s="155"/>
      <c r="AM137" s="155"/>
    </row>
    <row r="138" spans="15:39">
      <c r="O138" s="158"/>
      <c r="P138" s="155"/>
      <c r="Q138" s="374"/>
      <c r="R138" s="155"/>
      <c r="S138" s="155"/>
      <c r="T138" s="155"/>
      <c r="AM138" s="155"/>
    </row>
    <row r="139" spans="15:39">
      <c r="O139" s="158"/>
      <c r="P139" s="155"/>
      <c r="Q139" s="374"/>
      <c r="R139" s="155"/>
      <c r="S139" s="155"/>
      <c r="T139" s="155"/>
      <c r="AM139" s="155"/>
    </row>
    <row r="140" spans="15:39">
      <c r="O140" s="158"/>
      <c r="P140" s="155"/>
      <c r="Q140" s="374"/>
      <c r="R140" s="155"/>
      <c r="S140" s="155"/>
      <c r="T140" s="155"/>
      <c r="AM140" s="155"/>
    </row>
    <row r="141" spans="15:39">
      <c r="O141" s="158"/>
      <c r="P141" s="155"/>
      <c r="Q141" s="374"/>
      <c r="R141" s="155"/>
      <c r="S141" s="155"/>
      <c r="T141" s="155"/>
      <c r="AM141" s="155"/>
    </row>
    <row r="142" spans="15:39">
      <c r="O142" s="158"/>
      <c r="P142" s="155"/>
      <c r="Q142" s="374"/>
      <c r="R142" s="155"/>
      <c r="S142" s="155"/>
      <c r="T142" s="155"/>
      <c r="AM142" s="155"/>
    </row>
    <row r="143" spans="15:39">
      <c r="O143" s="158"/>
      <c r="P143" s="155"/>
      <c r="Q143" s="374"/>
      <c r="R143" s="155"/>
      <c r="S143" s="155"/>
      <c r="T143" s="155"/>
      <c r="AM143" s="155"/>
    </row>
    <row r="144" spans="15:39">
      <c r="O144" s="158"/>
      <c r="P144" s="155"/>
      <c r="Q144" s="374"/>
      <c r="R144" s="155"/>
      <c r="S144" s="155"/>
      <c r="T144" s="155"/>
      <c r="AM144" s="155"/>
    </row>
    <row r="145" spans="1:40">
      <c r="O145" s="158"/>
      <c r="P145" s="155"/>
      <c r="Q145" s="374"/>
      <c r="R145" s="155"/>
      <c r="S145" s="155"/>
      <c r="T145" s="155"/>
      <c r="AM145" s="155"/>
    </row>
    <row r="146" spans="1:40">
      <c r="O146" s="158"/>
      <c r="P146" s="155"/>
      <c r="Q146" s="374"/>
      <c r="R146" s="155"/>
      <c r="S146" s="155"/>
      <c r="T146" s="155"/>
      <c r="AM146" s="155"/>
    </row>
    <row r="147" spans="1:40">
      <c r="O147" s="158"/>
      <c r="P147" s="155"/>
      <c r="Q147" s="374"/>
      <c r="R147" s="155"/>
      <c r="S147" s="155"/>
      <c r="T147" s="155"/>
      <c r="AM147" s="155"/>
    </row>
    <row r="148" spans="1:40">
      <c r="O148" s="158"/>
      <c r="P148" s="155"/>
      <c r="Q148" s="374"/>
      <c r="R148" s="155"/>
      <c r="S148" s="155"/>
      <c r="T148" s="155"/>
      <c r="AM148" s="155"/>
    </row>
    <row r="149" spans="1:40">
      <c r="O149" s="158"/>
      <c r="P149" s="155"/>
      <c r="Q149" s="374"/>
      <c r="R149" s="155"/>
      <c r="S149" s="155"/>
      <c r="T149" s="155"/>
      <c r="AM149" s="155"/>
    </row>
    <row r="150" spans="1:40">
      <c r="A150" s="156"/>
      <c r="O150" s="158"/>
      <c r="P150" s="155"/>
      <c r="Q150" s="374"/>
      <c r="R150" s="155"/>
      <c r="S150" s="155"/>
      <c r="T150" s="155"/>
      <c r="U150" s="155"/>
      <c r="AN150" s="155"/>
    </row>
    <row r="151" spans="1:40">
      <c r="A151" s="156"/>
      <c r="O151" s="158"/>
      <c r="P151" s="155"/>
      <c r="Q151" s="374"/>
      <c r="R151" s="155"/>
      <c r="S151" s="155"/>
      <c r="T151" s="155"/>
      <c r="U151" s="155"/>
      <c r="AN151" s="155"/>
    </row>
    <row r="152" spans="1:40">
      <c r="A152" s="156"/>
      <c r="O152" s="158"/>
      <c r="P152" s="155"/>
      <c r="Q152" s="374"/>
      <c r="R152" s="155"/>
      <c r="S152" s="155"/>
      <c r="T152" s="155"/>
      <c r="U152" s="155"/>
      <c r="AN152" s="155"/>
    </row>
    <row r="153" spans="1:40">
      <c r="A153" s="156"/>
      <c r="O153" s="158"/>
      <c r="P153" s="155"/>
      <c r="Q153" s="374"/>
      <c r="R153" s="155"/>
      <c r="S153" s="155"/>
      <c r="T153" s="155"/>
      <c r="U153" s="155"/>
      <c r="AN153" s="155"/>
    </row>
    <row r="154" spans="1:40">
      <c r="A154" s="156"/>
      <c r="O154" s="158"/>
      <c r="P154" s="155"/>
      <c r="Q154" s="374"/>
      <c r="R154" s="155"/>
      <c r="S154" s="155"/>
      <c r="T154" s="155"/>
      <c r="U154" s="155"/>
      <c r="AN154" s="155"/>
    </row>
    <row r="155" spans="1:40">
      <c r="A155" s="156"/>
      <c r="O155" s="158"/>
      <c r="P155" s="155"/>
      <c r="Q155" s="374"/>
      <c r="R155" s="155"/>
      <c r="S155" s="155"/>
      <c r="T155" s="155"/>
      <c r="U155" s="155"/>
      <c r="AN155" s="155"/>
    </row>
    <row r="156" spans="1:40">
      <c r="A156" s="156"/>
      <c r="O156" s="158"/>
      <c r="P156" s="155"/>
      <c r="Q156" s="374"/>
      <c r="R156" s="155"/>
      <c r="S156" s="155"/>
      <c r="T156" s="155"/>
      <c r="U156" s="155"/>
      <c r="AN156" s="155"/>
    </row>
    <row r="157" spans="1:40">
      <c r="A157" s="156"/>
      <c r="O157" s="158"/>
      <c r="P157" s="155"/>
      <c r="Q157" s="374"/>
      <c r="R157" s="155"/>
      <c r="S157" s="155"/>
      <c r="T157" s="155"/>
      <c r="U157" s="155"/>
      <c r="AN157" s="155"/>
    </row>
    <row r="158" spans="1:40">
      <c r="A158" s="156"/>
      <c r="O158" s="158"/>
      <c r="P158" s="155"/>
      <c r="Q158" s="374"/>
      <c r="R158" s="155"/>
      <c r="S158" s="155"/>
      <c r="T158" s="155"/>
      <c r="U158" s="155"/>
      <c r="AN158" s="155"/>
    </row>
    <row r="159" spans="1:40">
      <c r="A159" s="156"/>
      <c r="O159" s="158"/>
      <c r="P159" s="155"/>
      <c r="Q159" s="374"/>
      <c r="R159" s="155"/>
      <c r="S159" s="155"/>
      <c r="T159" s="155"/>
      <c r="U159" s="155"/>
      <c r="AN159" s="155"/>
    </row>
    <row r="160" spans="1:40">
      <c r="A160" s="156"/>
      <c r="O160" s="158"/>
      <c r="P160" s="155"/>
      <c r="Q160" s="374"/>
      <c r="R160" s="155"/>
      <c r="S160" s="155"/>
      <c r="T160" s="155"/>
      <c r="U160" s="155"/>
      <c r="AN160" s="155"/>
    </row>
    <row r="161" spans="1:40">
      <c r="A161" s="156"/>
      <c r="O161" s="158"/>
      <c r="P161" s="155"/>
      <c r="Q161" s="374"/>
      <c r="R161" s="155"/>
      <c r="S161" s="155"/>
      <c r="T161" s="155"/>
      <c r="U161" s="155"/>
      <c r="AN161" s="155"/>
    </row>
    <row r="162" spans="1:40">
      <c r="A162" s="156"/>
      <c r="O162" s="158"/>
      <c r="P162" s="155"/>
      <c r="Q162" s="374"/>
      <c r="R162" s="155"/>
      <c r="S162" s="155"/>
      <c r="T162" s="155"/>
      <c r="U162" s="155"/>
      <c r="AN162" s="155"/>
    </row>
    <row r="163" spans="1:40">
      <c r="A163" s="156"/>
      <c r="O163" s="158"/>
      <c r="P163" s="155"/>
      <c r="Q163" s="374"/>
      <c r="R163" s="155"/>
      <c r="S163" s="155"/>
      <c r="T163" s="155"/>
      <c r="U163" s="155"/>
      <c r="AN163" s="155"/>
    </row>
    <row r="164" spans="1:40">
      <c r="A164" s="156"/>
      <c r="O164" s="158"/>
      <c r="P164" s="155"/>
      <c r="Q164" s="374"/>
      <c r="R164" s="155"/>
      <c r="S164" s="155"/>
      <c r="T164" s="155"/>
      <c r="U164" s="155"/>
      <c r="AN164" s="155"/>
    </row>
    <row r="165" spans="1:40">
      <c r="A165" s="156"/>
      <c r="O165" s="158"/>
      <c r="P165" s="155"/>
      <c r="Q165" s="374"/>
      <c r="R165" s="155"/>
      <c r="S165" s="155"/>
      <c r="T165" s="155"/>
      <c r="U165" s="155"/>
      <c r="AN165" s="155"/>
    </row>
    <row r="166" spans="1:40">
      <c r="A166" s="156"/>
      <c r="O166" s="158"/>
      <c r="P166" s="155"/>
      <c r="Q166" s="374"/>
      <c r="R166" s="155"/>
      <c r="S166" s="155"/>
      <c r="T166" s="155"/>
      <c r="U166" s="155"/>
      <c r="AN166" s="155"/>
    </row>
    <row r="167" spans="1:40">
      <c r="A167" s="156"/>
      <c r="O167" s="158"/>
      <c r="P167" s="155"/>
      <c r="Q167" s="374"/>
      <c r="R167" s="155"/>
      <c r="S167" s="155"/>
      <c r="T167" s="155"/>
      <c r="U167" s="155"/>
      <c r="AN167" s="155"/>
    </row>
    <row r="168" spans="1:40">
      <c r="A168" s="156"/>
      <c r="O168" s="158"/>
      <c r="P168" s="155"/>
      <c r="Q168" s="374"/>
      <c r="R168" s="155"/>
      <c r="S168" s="155"/>
      <c r="T168" s="155"/>
      <c r="U168" s="155"/>
      <c r="AN168" s="155"/>
    </row>
    <row r="169" spans="1:40">
      <c r="A169" s="156"/>
      <c r="O169" s="158"/>
      <c r="P169" s="155"/>
      <c r="Q169" s="374"/>
      <c r="R169" s="155"/>
      <c r="S169" s="155"/>
      <c r="T169" s="155"/>
      <c r="U169" s="155"/>
      <c r="AN169" s="155"/>
    </row>
    <row r="170" spans="1:40">
      <c r="A170" s="156"/>
      <c r="O170" s="158"/>
      <c r="P170" s="155"/>
      <c r="Q170" s="374"/>
      <c r="R170" s="155"/>
      <c r="S170" s="155"/>
      <c r="T170" s="155"/>
      <c r="U170" s="155"/>
      <c r="AN170" s="155"/>
    </row>
    <row r="171" spans="1:40">
      <c r="A171" s="156"/>
      <c r="O171" s="158"/>
      <c r="P171" s="155"/>
      <c r="Q171" s="374"/>
      <c r="R171" s="155"/>
      <c r="S171" s="155"/>
      <c r="T171" s="155"/>
      <c r="U171" s="155"/>
      <c r="AN171" s="155"/>
    </row>
    <row r="172" spans="1:40">
      <c r="A172" s="156"/>
      <c r="O172" s="158"/>
      <c r="P172" s="155"/>
      <c r="Q172" s="374"/>
      <c r="R172" s="155"/>
      <c r="S172" s="155"/>
      <c r="T172" s="155"/>
      <c r="U172" s="155"/>
      <c r="AN172" s="155"/>
    </row>
    <row r="173" spans="1:40">
      <c r="A173" s="156"/>
      <c r="O173" s="158"/>
      <c r="P173" s="155"/>
      <c r="Q173" s="374"/>
      <c r="R173" s="155"/>
      <c r="S173" s="155"/>
      <c r="T173" s="155"/>
      <c r="U173" s="155"/>
      <c r="AN173" s="155"/>
    </row>
    <row r="174" spans="1:40">
      <c r="A174" s="156"/>
      <c r="O174" s="158"/>
      <c r="P174" s="155"/>
      <c r="Q174" s="374"/>
      <c r="R174" s="155"/>
      <c r="S174" s="155"/>
      <c r="T174" s="155"/>
      <c r="U174" s="155"/>
      <c r="AN174" s="155"/>
    </row>
    <row r="175" spans="1:40">
      <c r="A175" s="156"/>
      <c r="O175" s="158"/>
      <c r="P175" s="155"/>
      <c r="Q175" s="374"/>
      <c r="R175" s="155"/>
      <c r="S175" s="155"/>
      <c r="T175" s="155"/>
      <c r="U175" s="155"/>
      <c r="AN175" s="155"/>
    </row>
    <row r="176" spans="1:40">
      <c r="A176" s="156"/>
      <c r="O176" s="158"/>
      <c r="P176" s="155"/>
      <c r="Q176" s="374"/>
      <c r="R176" s="155"/>
      <c r="S176" s="155"/>
      <c r="T176" s="155"/>
      <c r="U176" s="155"/>
      <c r="AN176" s="155"/>
    </row>
    <row r="177" spans="1:40">
      <c r="A177" s="156"/>
      <c r="O177" s="158"/>
      <c r="P177" s="155"/>
      <c r="Q177" s="374"/>
      <c r="R177" s="155"/>
      <c r="S177" s="155"/>
      <c r="T177" s="155"/>
      <c r="U177" s="155"/>
      <c r="AN177" s="155"/>
    </row>
    <row r="178" spans="1:40">
      <c r="A178" s="156"/>
      <c r="O178" s="158"/>
      <c r="P178" s="155"/>
      <c r="Q178" s="374"/>
      <c r="R178" s="155"/>
      <c r="S178" s="155"/>
      <c r="T178" s="155"/>
      <c r="U178" s="155"/>
      <c r="AN178" s="155"/>
    </row>
    <row r="179" spans="1:40">
      <c r="A179" s="156"/>
      <c r="O179" s="158"/>
      <c r="P179" s="155"/>
      <c r="Q179" s="374"/>
      <c r="R179" s="155"/>
      <c r="S179" s="155"/>
      <c r="T179" s="155"/>
      <c r="U179" s="155"/>
      <c r="AN179" s="155"/>
    </row>
    <row r="180" spans="1:40">
      <c r="A180" s="156"/>
      <c r="O180" s="158"/>
      <c r="P180" s="155"/>
      <c r="Q180" s="374"/>
      <c r="R180" s="155"/>
      <c r="S180" s="155"/>
      <c r="T180" s="155"/>
      <c r="U180" s="155"/>
      <c r="AN180" s="155"/>
    </row>
    <row r="181" spans="1:40">
      <c r="A181" s="156"/>
      <c r="O181" s="158"/>
      <c r="P181" s="155"/>
      <c r="Q181" s="374"/>
      <c r="R181" s="155"/>
      <c r="S181" s="155"/>
      <c r="T181" s="155"/>
      <c r="U181" s="155"/>
      <c r="AN181" s="155"/>
    </row>
    <row r="182" spans="1:40">
      <c r="A182" s="156"/>
      <c r="O182" s="158"/>
      <c r="P182" s="155"/>
      <c r="Q182" s="374"/>
      <c r="R182" s="155"/>
      <c r="S182" s="155"/>
      <c r="T182" s="155"/>
      <c r="U182" s="155"/>
      <c r="AN182" s="155"/>
    </row>
    <row r="183" spans="1:40">
      <c r="A183" s="156"/>
      <c r="O183" s="158"/>
      <c r="P183" s="155"/>
      <c r="Q183" s="374"/>
      <c r="R183" s="155"/>
      <c r="S183" s="155"/>
      <c r="T183" s="155"/>
      <c r="U183" s="155"/>
      <c r="AN183" s="155"/>
    </row>
    <row r="184" spans="1:40">
      <c r="A184" s="156"/>
      <c r="O184" s="158"/>
      <c r="P184" s="155"/>
      <c r="Q184" s="374"/>
      <c r="R184" s="155"/>
      <c r="S184" s="155"/>
      <c r="T184" s="155"/>
      <c r="U184" s="155"/>
      <c r="AN184" s="155"/>
    </row>
    <row r="185" spans="1:40">
      <c r="A185" s="156"/>
      <c r="O185" s="158"/>
      <c r="P185" s="155"/>
      <c r="Q185" s="374"/>
      <c r="R185" s="155"/>
      <c r="S185" s="155"/>
      <c r="T185" s="155"/>
      <c r="U185" s="155"/>
      <c r="AN185" s="155"/>
    </row>
    <row r="186" spans="1:40">
      <c r="A186" s="156"/>
      <c r="O186" s="158"/>
      <c r="P186" s="155"/>
      <c r="Q186" s="374"/>
      <c r="R186" s="155"/>
      <c r="S186" s="155"/>
      <c r="T186" s="155"/>
      <c r="U186" s="155"/>
      <c r="AN186" s="155"/>
    </row>
    <row r="187" spans="1:40">
      <c r="A187" s="156"/>
      <c r="O187" s="158"/>
      <c r="P187" s="155"/>
      <c r="Q187" s="374"/>
      <c r="R187" s="155"/>
      <c r="S187" s="155"/>
      <c r="T187" s="155"/>
      <c r="U187" s="155"/>
      <c r="AN187" s="155"/>
    </row>
    <row r="188" spans="1:40">
      <c r="A188" s="156"/>
      <c r="O188" s="158"/>
      <c r="P188" s="155"/>
      <c r="Q188" s="374"/>
      <c r="R188" s="155"/>
      <c r="S188" s="155"/>
      <c r="T188" s="155"/>
      <c r="U188" s="155"/>
      <c r="AN188" s="155"/>
    </row>
    <row r="189" spans="1:40">
      <c r="A189" s="156"/>
      <c r="O189" s="158"/>
      <c r="P189" s="155"/>
      <c r="Q189" s="374"/>
      <c r="R189" s="155"/>
      <c r="S189" s="155"/>
      <c r="T189" s="155"/>
      <c r="U189" s="155"/>
      <c r="AN189" s="155"/>
    </row>
    <row r="190" spans="1:40">
      <c r="A190" s="156"/>
      <c r="O190" s="158"/>
      <c r="P190" s="155"/>
      <c r="Q190" s="374"/>
      <c r="R190" s="155"/>
      <c r="S190" s="155"/>
      <c r="T190" s="155"/>
      <c r="U190" s="155"/>
      <c r="AN190" s="155"/>
    </row>
    <row r="191" spans="1:40">
      <c r="A191" s="156"/>
      <c r="O191" s="158"/>
      <c r="S191" s="155"/>
      <c r="T191" s="155"/>
      <c r="U191" s="155"/>
      <c r="AN191" s="155"/>
    </row>
    <row r="192" spans="1:40">
      <c r="A192" s="156"/>
      <c r="O192" s="158"/>
      <c r="S192" s="155"/>
      <c r="T192" s="155"/>
      <c r="U192" s="155"/>
      <c r="AN192" s="155"/>
    </row>
    <row r="193" spans="1:40">
      <c r="A193" s="156"/>
      <c r="O193" s="158"/>
      <c r="T193" s="155"/>
      <c r="AN193" s="155"/>
    </row>
    <row r="194" spans="1:40">
      <c r="A194" s="156"/>
    </row>
    <row r="195" spans="1:40">
      <c r="A195" s="156"/>
    </row>
    <row r="196" spans="1:40">
      <c r="A196" s="156"/>
    </row>
  </sheetData>
  <sortState ref="O6:AO487">
    <sortCondition descending="1" ref="AD6:AD487"/>
  </sortState>
  <phoneticPr fontId="16" type="noConversion"/>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91"/>
  <sheetViews>
    <sheetView topLeftCell="W1" workbookViewId="0">
      <selection activeCell="AF17" sqref="AF17"/>
    </sheetView>
  </sheetViews>
  <sheetFormatPr baseColWidth="10" defaultColWidth="8.83203125" defaultRowHeight="15" x14ac:dyDescent="0"/>
  <cols>
    <col min="1" max="1" width="20.5" style="155" customWidth="1"/>
    <col min="2" max="2" width="16.5" style="154" bestFit="1" customWidth="1"/>
    <col min="3" max="3" width="16.33203125" style="154" bestFit="1" customWidth="1"/>
    <col min="4" max="15" width="8.83203125" style="154"/>
    <col min="16" max="16" width="9" style="156" bestFit="1" customWidth="1"/>
    <col min="17" max="19" width="9" style="154" customWidth="1"/>
    <col min="20" max="20" width="9.33203125" style="154" customWidth="1"/>
    <col min="21" max="21" width="26.5" style="154" customWidth="1"/>
    <col min="22" max="22" width="10" style="154" bestFit="1" customWidth="1"/>
    <col min="23" max="23" width="10.6640625" style="154" bestFit="1" customWidth="1"/>
    <col min="24" max="24" width="8.83203125" style="154"/>
    <col min="25" max="25" width="9.1640625" style="154" bestFit="1" customWidth="1"/>
    <col min="26" max="26" width="8.83203125" style="154"/>
    <col min="27" max="27" width="9.5" style="154" bestFit="1" customWidth="1"/>
    <col min="28" max="28" width="8.6640625" style="154" bestFit="1" customWidth="1"/>
    <col min="29" max="29" width="8" style="154" bestFit="1" customWidth="1"/>
    <col min="30" max="30" width="9" style="154" bestFit="1" customWidth="1"/>
    <col min="31" max="31" width="8.83203125" style="154" bestFit="1" customWidth="1"/>
    <col min="32" max="32" width="8.6640625" style="154" customWidth="1"/>
    <col min="33" max="33" width="9.1640625" style="154" bestFit="1" customWidth="1"/>
    <col min="34" max="35" width="9" style="154" bestFit="1" customWidth="1"/>
    <col min="36" max="36" width="8.83203125" style="156"/>
    <col min="37" max="37" width="8.83203125" style="154"/>
    <col min="38" max="38" width="8" style="154" bestFit="1" customWidth="1"/>
    <col min="39" max="39" width="10" style="154" customWidth="1"/>
    <col min="40" max="40" width="8.83203125" style="154"/>
    <col min="41" max="41" width="24.33203125" style="154" customWidth="1"/>
    <col min="42" max="42" width="10" style="154" bestFit="1" customWidth="1"/>
    <col min="43" max="43" width="10.6640625" style="154" bestFit="1" customWidth="1"/>
    <col min="44" max="47" width="8.83203125" style="154"/>
    <col min="48" max="48" width="9.5" style="154" bestFit="1" customWidth="1"/>
    <col min="49" max="55" width="8.83203125" style="154"/>
    <col min="56" max="56" width="8.83203125" style="156"/>
    <col min="57" max="16384" width="8.83203125" style="154"/>
  </cols>
  <sheetData>
    <row r="1" spans="1:58" s="156" customFormat="1">
      <c r="A1" s="158" t="s">
        <v>2664</v>
      </c>
      <c r="P1" s="158"/>
      <c r="Q1" s="158"/>
      <c r="R1" s="158"/>
      <c r="S1" s="158"/>
      <c r="U1" s="156" t="s">
        <v>2663</v>
      </c>
      <c r="AO1" s="156" t="s">
        <v>2689</v>
      </c>
    </row>
    <row r="2" spans="1:58">
      <c r="P2" s="158"/>
      <c r="Q2" s="155"/>
      <c r="R2" s="155"/>
      <c r="S2" s="155"/>
      <c r="T2" s="155"/>
      <c r="V2" s="155"/>
    </row>
    <row r="3" spans="1:58">
      <c r="B3" s="154" t="s">
        <v>2055</v>
      </c>
      <c r="C3" s="154" t="s">
        <v>2056</v>
      </c>
      <c r="D3" s="154" t="s">
        <v>144</v>
      </c>
      <c r="E3" s="154" t="s">
        <v>145</v>
      </c>
      <c r="F3" s="154" t="s">
        <v>154</v>
      </c>
      <c r="G3" s="154" t="s">
        <v>210</v>
      </c>
      <c r="H3" s="154" t="s">
        <v>211</v>
      </c>
      <c r="I3" s="154" t="s">
        <v>212</v>
      </c>
      <c r="J3" s="154" t="s">
        <v>2657</v>
      </c>
      <c r="K3" s="154" t="s">
        <v>2658</v>
      </c>
      <c r="L3" s="154" t="s">
        <v>2659</v>
      </c>
      <c r="M3" s="154" t="s">
        <v>2660</v>
      </c>
      <c r="N3" s="154" t="s">
        <v>2661</v>
      </c>
      <c r="O3" s="154" t="s">
        <v>2662</v>
      </c>
      <c r="P3" s="156" t="s">
        <v>30</v>
      </c>
      <c r="Q3" s="154" t="s">
        <v>2057</v>
      </c>
      <c r="R3" s="154" t="s">
        <v>2058</v>
      </c>
      <c r="S3" s="155"/>
      <c r="T3" s="155"/>
      <c r="U3" s="155"/>
      <c r="V3" s="154" t="s">
        <v>2055</v>
      </c>
      <c r="W3" s="154" t="s">
        <v>2056</v>
      </c>
      <c r="X3" s="154" t="s">
        <v>132</v>
      </c>
      <c r="Y3" s="154" t="s">
        <v>133</v>
      </c>
      <c r="Z3" s="154" t="s">
        <v>134</v>
      </c>
      <c r="AA3" s="154" t="s">
        <v>135</v>
      </c>
      <c r="AB3" s="154" t="s">
        <v>136</v>
      </c>
      <c r="AC3" s="154" t="s">
        <v>137</v>
      </c>
      <c r="AD3" s="154" t="s">
        <v>138</v>
      </c>
      <c r="AE3" s="154" t="s">
        <v>139</v>
      </c>
      <c r="AF3" s="154" t="s">
        <v>140</v>
      </c>
      <c r="AG3" s="154" t="s">
        <v>141</v>
      </c>
      <c r="AH3" s="154" t="s">
        <v>142</v>
      </c>
      <c r="AI3" s="154" t="s">
        <v>143</v>
      </c>
      <c r="AJ3" s="156" t="s">
        <v>30</v>
      </c>
      <c r="AK3" s="154" t="s">
        <v>2057</v>
      </c>
      <c r="AL3" s="154" t="s">
        <v>2058</v>
      </c>
      <c r="AO3" s="155"/>
      <c r="AP3" s="154" t="s">
        <v>2055</v>
      </c>
      <c r="AQ3" s="154" t="s">
        <v>2056</v>
      </c>
      <c r="AR3" s="154" t="s">
        <v>2041</v>
      </c>
      <c r="AS3" s="154" t="s">
        <v>2042</v>
      </c>
      <c r="AT3" s="154" t="s">
        <v>2043</v>
      </c>
      <c r="AU3" s="154" t="s">
        <v>2044</v>
      </c>
      <c r="AV3" s="154" t="s">
        <v>2045</v>
      </c>
      <c r="AW3" s="154" t="s">
        <v>2046</v>
      </c>
      <c r="AX3" s="154" t="s">
        <v>2047</v>
      </c>
      <c r="AY3" s="154" t="s">
        <v>2048</v>
      </c>
      <c r="AZ3" s="154" t="s">
        <v>2049</v>
      </c>
      <c r="BA3" s="154" t="s">
        <v>2050</v>
      </c>
      <c r="BB3" s="154" t="s">
        <v>2051</v>
      </c>
      <c r="BC3" s="154" t="s">
        <v>2052</v>
      </c>
      <c r="BD3" s="156" t="s">
        <v>30</v>
      </c>
      <c r="BE3" s="154" t="s">
        <v>2057</v>
      </c>
      <c r="BF3" s="154" t="s">
        <v>2058</v>
      </c>
    </row>
    <row r="4" spans="1:58" s="156" customFormat="1">
      <c r="A4" s="158" t="s">
        <v>2059</v>
      </c>
      <c r="D4" s="156">
        <v>31</v>
      </c>
      <c r="E4" s="156">
        <v>95</v>
      </c>
      <c r="F4" s="156">
        <v>155</v>
      </c>
      <c r="G4" s="156">
        <v>140</v>
      </c>
      <c r="H4" s="156">
        <v>86</v>
      </c>
      <c r="I4" s="156">
        <v>31</v>
      </c>
      <c r="J4" s="156">
        <v>73</v>
      </c>
      <c r="K4" s="156">
        <v>29</v>
      </c>
      <c r="L4" s="156">
        <v>119</v>
      </c>
      <c r="M4" s="156">
        <v>93</v>
      </c>
      <c r="N4" s="156">
        <v>246</v>
      </c>
      <c r="O4" s="156">
        <v>48</v>
      </c>
      <c r="P4" s="156">
        <v>1146</v>
      </c>
      <c r="Q4" s="156">
        <v>723</v>
      </c>
      <c r="R4" s="156">
        <v>423</v>
      </c>
      <c r="S4" s="158"/>
      <c r="T4" s="158"/>
      <c r="U4" s="158" t="s">
        <v>2059</v>
      </c>
      <c r="X4" s="156">
        <v>38</v>
      </c>
      <c r="Y4" s="156">
        <v>122</v>
      </c>
      <c r="Z4" s="156">
        <v>96</v>
      </c>
      <c r="AA4" s="156">
        <v>154</v>
      </c>
      <c r="AB4" s="156">
        <v>210</v>
      </c>
      <c r="AC4" s="156">
        <v>47</v>
      </c>
      <c r="AD4" s="156">
        <v>94</v>
      </c>
      <c r="AE4" s="156">
        <v>46</v>
      </c>
      <c r="AF4" s="156">
        <v>95</v>
      </c>
      <c r="AG4" s="156">
        <v>129</v>
      </c>
      <c r="AH4" s="156">
        <v>125</v>
      </c>
      <c r="AI4" s="156">
        <v>46</v>
      </c>
      <c r="AJ4" s="156">
        <v>1202</v>
      </c>
      <c r="AK4" s="156">
        <v>751</v>
      </c>
      <c r="AL4" s="156">
        <v>451</v>
      </c>
      <c r="AO4" s="158" t="s">
        <v>2059</v>
      </c>
      <c r="AR4" s="156">
        <v>48</v>
      </c>
      <c r="AS4" s="156">
        <v>211</v>
      </c>
      <c r="AT4" s="156">
        <v>336</v>
      </c>
      <c r="AU4" s="156">
        <v>282</v>
      </c>
      <c r="AV4" s="156">
        <v>238</v>
      </c>
      <c r="AW4" s="156">
        <v>68</v>
      </c>
      <c r="AX4" s="156">
        <v>103</v>
      </c>
      <c r="AY4" s="156">
        <v>99</v>
      </c>
      <c r="AZ4" s="156">
        <v>202</v>
      </c>
      <c r="BA4" s="156">
        <v>234</v>
      </c>
      <c r="BB4" s="156">
        <v>211</v>
      </c>
      <c r="BC4" s="156">
        <v>151</v>
      </c>
      <c r="BD4" s="156">
        <v>2183</v>
      </c>
      <c r="BE4" s="156">
        <v>1224</v>
      </c>
      <c r="BF4" s="156">
        <v>959</v>
      </c>
    </row>
    <row r="5" spans="1:58" ht="30">
      <c r="A5" s="155" t="s">
        <v>2132</v>
      </c>
      <c r="B5" s="154" t="s">
        <v>2133</v>
      </c>
      <c r="C5" s="154" t="s">
        <v>2134</v>
      </c>
      <c r="D5" s="154">
        <v>0</v>
      </c>
      <c r="E5" s="154">
        <v>2</v>
      </c>
      <c r="F5" s="154">
        <v>2</v>
      </c>
      <c r="G5" s="154">
        <v>0</v>
      </c>
      <c r="H5" s="154">
        <v>0</v>
      </c>
      <c r="I5" s="154">
        <v>0</v>
      </c>
      <c r="J5" s="154">
        <v>0</v>
      </c>
      <c r="K5" s="154">
        <v>0</v>
      </c>
      <c r="L5" s="154">
        <v>27</v>
      </c>
      <c r="M5" s="154">
        <v>18</v>
      </c>
      <c r="N5" s="154">
        <v>21</v>
      </c>
      <c r="O5" s="154">
        <v>0</v>
      </c>
      <c r="P5" s="156">
        <v>70</v>
      </c>
      <c r="Q5" s="154">
        <v>35</v>
      </c>
      <c r="R5" s="154">
        <v>35</v>
      </c>
      <c r="S5" s="155"/>
      <c r="T5" s="155"/>
      <c r="U5" s="155" t="s">
        <v>2060</v>
      </c>
      <c r="V5" s="154" t="s">
        <v>2061</v>
      </c>
      <c r="W5" s="154" t="s">
        <v>2062</v>
      </c>
      <c r="X5" s="154">
        <v>0</v>
      </c>
      <c r="Y5" s="154">
        <v>1</v>
      </c>
      <c r="Z5" s="154">
        <v>4</v>
      </c>
      <c r="AA5" s="154">
        <v>15</v>
      </c>
      <c r="AB5" s="154">
        <v>9</v>
      </c>
      <c r="AC5" s="154">
        <v>0</v>
      </c>
      <c r="AD5" s="154">
        <v>0</v>
      </c>
      <c r="AE5" s="154">
        <v>0</v>
      </c>
      <c r="AF5" s="154">
        <v>6</v>
      </c>
      <c r="AG5" s="154">
        <v>6</v>
      </c>
      <c r="AH5" s="154">
        <v>6</v>
      </c>
      <c r="AI5" s="154">
        <v>0</v>
      </c>
      <c r="AJ5" s="156">
        <v>47</v>
      </c>
      <c r="AK5" s="154">
        <v>35</v>
      </c>
      <c r="AL5" s="154">
        <v>12</v>
      </c>
      <c r="AO5" s="155" t="s">
        <v>2063</v>
      </c>
      <c r="AP5" s="154" t="s">
        <v>2064</v>
      </c>
      <c r="AQ5" s="154" t="s">
        <v>2065</v>
      </c>
      <c r="AR5" s="154">
        <v>1</v>
      </c>
      <c r="AS5" s="154">
        <v>2</v>
      </c>
      <c r="AT5" s="154">
        <v>21</v>
      </c>
      <c r="AU5" s="154">
        <v>28</v>
      </c>
      <c r="AV5" s="154">
        <v>28</v>
      </c>
      <c r="AW5" s="154">
        <v>6</v>
      </c>
      <c r="AX5" s="154">
        <v>3</v>
      </c>
      <c r="AY5" s="154">
        <v>4</v>
      </c>
      <c r="AZ5" s="154">
        <v>23</v>
      </c>
      <c r="BA5" s="154">
        <v>28</v>
      </c>
      <c r="BB5" s="154">
        <v>15</v>
      </c>
      <c r="BC5" s="154">
        <v>6</v>
      </c>
      <c r="BD5" s="156">
        <v>165</v>
      </c>
      <c r="BE5" s="154">
        <v>152</v>
      </c>
      <c r="BF5" s="154">
        <v>13</v>
      </c>
    </row>
    <row r="6" spans="1:58">
      <c r="A6" s="155" t="s">
        <v>2072</v>
      </c>
      <c r="B6" s="154" t="s">
        <v>2073</v>
      </c>
      <c r="C6" s="154" t="s">
        <v>2074</v>
      </c>
      <c r="D6" s="154">
        <v>1</v>
      </c>
      <c r="E6" s="154">
        <v>4</v>
      </c>
      <c r="F6" s="154">
        <v>31</v>
      </c>
      <c r="G6" s="154">
        <v>8</v>
      </c>
      <c r="H6" s="154">
        <v>9</v>
      </c>
      <c r="I6" s="154">
        <v>0</v>
      </c>
      <c r="J6" s="154">
        <v>0</v>
      </c>
      <c r="K6" s="154">
        <v>0</v>
      </c>
      <c r="L6" s="154">
        <v>2</v>
      </c>
      <c r="M6" s="154">
        <v>0</v>
      </c>
      <c r="N6" s="154">
        <v>8</v>
      </c>
      <c r="O6" s="154">
        <v>3</v>
      </c>
      <c r="P6" s="156">
        <v>66</v>
      </c>
      <c r="Q6" s="154">
        <v>57</v>
      </c>
      <c r="R6" s="154">
        <v>9</v>
      </c>
      <c r="S6" s="155"/>
      <c r="T6" s="155"/>
      <c r="U6" s="155" t="s">
        <v>2066</v>
      </c>
      <c r="V6" s="154" t="s">
        <v>2067</v>
      </c>
      <c r="W6" s="154" t="s">
        <v>2068</v>
      </c>
      <c r="X6" s="154">
        <v>0</v>
      </c>
      <c r="Y6" s="154">
        <v>3</v>
      </c>
      <c r="Z6" s="154">
        <v>4</v>
      </c>
      <c r="AA6" s="154">
        <v>5</v>
      </c>
      <c r="AB6" s="154">
        <v>25</v>
      </c>
      <c r="AC6" s="154">
        <v>2</v>
      </c>
      <c r="AD6" s="154">
        <v>1</v>
      </c>
      <c r="AE6" s="154">
        <v>0</v>
      </c>
      <c r="AF6" s="154">
        <v>0</v>
      </c>
      <c r="AG6" s="154">
        <v>0</v>
      </c>
      <c r="AH6" s="154">
        <v>4</v>
      </c>
      <c r="AI6" s="154">
        <v>2</v>
      </c>
      <c r="AJ6" s="156">
        <v>46</v>
      </c>
      <c r="AK6" s="154">
        <v>40</v>
      </c>
      <c r="AL6" s="154">
        <v>6</v>
      </c>
      <c r="AO6" s="155" t="s">
        <v>2060</v>
      </c>
      <c r="AP6" s="154" t="s">
        <v>2061</v>
      </c>
      <c r="AQ6" s="154" t="s">
        <v>2062</v>
      </c>
      <c r="AR6" s="154">
        <v>0</v>
      </c>
      <c r="AS6" s="154">
        <v>11</v>
      </c>
      <c r="AT6" s="154">
        <v>9</v>
      </c>
      <c r="AU6" s="154">
        <v>27</v>
      </c>
      <c r="AV6" s="154">
        <v>7</v>
      </c>
      <c r="AW6" s="154">
        <v>1</v>
      </c>
      <c r="AX6" s="154">
        <v>4</v>
      </c>
      <c r="AY6" s="154">
        <v>7</v>
      </c>
      <c r="AZ6" s="154">
        <v>31</v>
      </c>
      <c r="BA6" s="154">
        <v>13</v>
      </c>
      <c r="BB6" s="154">
        <v>10</v>
      </c>
      <c r="BC6" s="154">
        <v>2</v>
      </c>
      <c r="BD6" s="156">
        <v>122</v>
      </c>
      <c r="BE6" s="154">
        <v>58</v>
      </c>
      <c r="BF6" s="154">
        <v>64</v>
      </c>
    </row>
    <row r="7" spans="1:58">
      <c r="A7" s="155" t="s">
        <v>2081</v>
      </c>
      <c r="B7" s="154" t="s">
        <v>2082</v>
      </c>
      <c r="C7" s="154" t="s">
        <v>2083</v>
      </c>
      <c r="D7" s="154">
        <v>0</v>
      </c>
      <c r="E7" s="154">
        <v>19</v>
      </c>
      <c r="F7" s="154">
        <v>2</v>
      </c>
      <c r="G7" s="154">
        <v>1</v>
      </c>
      <c r="H7" s="154">
        <v>0</v>
      </c>
      <c r="I7" s="154">
        <v>0</v>
      </c>
      <c r="J7" s="154">
        <v>0</v>
      </c>
      <c r="K7" s="154">
        <v>14</v>
      </c>
      <c r="L7" s="154">
        <v>9</v>
      </c>
      <c r="M7" s="154">
        <v>1</v>
      </c>
      <c r="N7" s="154">
        <v>1</v>
      </c>
      <c r="O7" s="154">
        <v>6</v>
      </c>
      <c r="P7" s="156">
        <v>53</v>
      </c>
      <c r="Q7" s="154">
        <v>35</v>
      </c>
      <c r="R7" s="154">
        <v>18</v>
      </c>
      <c r="S7" s="155"/>
      <c r="T7" s="155"/>
      <c r="U7" s="155" t="s">
        <v>2069</v>
      </c>
      <c r="V7" s="154" t="s">
        <v>2070</v>
      </c>
      <c r="W7" s="154" t="s">
        <v>2071</v>
      </c>
      <c r="X7" s="154">
        <v>0</v>
      </c>
      <c r="Y7" s="154">
        <v>1</v>
      </c>
      <c r="Z7" s="154">
        <v>3</v>
      </c>
      <c r="AA7" s="154">
        <v>1</v>
      </c>
      <c r="AB7" s="154">
        <v>11</v>
      </c>
      <c r="AC7" s="154">
        <v>0</v>
      </c>
      <c r="AD7" s="154">
        <v>0</v>
      </c>
      <c r="AE7" s="154">
        <v>19</v>
      </c>
      <c r="AF7" s="154">
        <v>0</v>
      </c>
      <c r="AG7" s="154">
        <v>1</v>
      </c>
      <c r="AH7" s="154">
        <v>2</v>
      </c>
      <c r="AI7" s="154">
        <v>0</v>
      </c>
      <c r="AJ7" s="156">
        <v>38</v>
      </c>
      <c r="AK7" s="154">
        <v>13</v>
      </c>
      <c r="AL7" s="154">
        <v>25</v>
      </c>
      <c r="AO7" s="155" t="s">
        <v>2072</v>
      </c>
      <c r="AP7" s="154" t="s">
        <v>2073</v>
      </c>
      <c r="AQ7" s="154" t="s">
        <v>2074</v>
      </c>
      <c r="AR7" s="154">
        <v>5</v>
      </c>
      <c r="AS7" s="154">
        <v>3</v>
      </c>
      <c r="AT7" s="154">
        <v>16</v>
      </c>
      <c r="AU7" s="154">
        <v>8</v>
      </c>
      <c r="AV7" s="154">
        <v>6</v>
      </c>
      <c r="AW7" s="154">
        <v>0</v>
      </c>
      <c r="AX7" s="154">
        <v>1</v>
      </c>
      <c r="AY7" s="154">
        <v>3</v>
      </c>
      <c r="AZ7" s="154">
        <v>0</v>
      </c>
      <c r="BA7" s="154">
        <v>3</v>
      </c>
      <c r="BB7" s="154">
        <v>3</v>
      </c>
      <c r="BC7" s="154">
        <v>38</v>
      </c>
      <c r="BD7" s="156">
        <v>86</v>
      </c>
      <c r="BE7" s="154">
        <v>71</v>
      </c>
      <c r="BF7" s="154">
        <v>15</v>
      </c>
    </row>
    <row r="8" spans="1:58" ht="30">
      <c r="A8" s="155" t="s">
        <v>2093</v>
      </c>
      <c r="B8" s="154" t="s">
        <v>2094</v>
      </c>
      <c r="C8" s="154" t="s">
        <v>2095</v>
      </c>
      <c r="D8" s="154">
        <v>4</v>
      </c>
      <c r="E8" s="154">
        <v>4</v>
      </c>
      <c r="F8" s="154">
        <v>2</v>
      </c>
      <c r="G8" s="154">
        <v>1</v>
      </c>
      <c r="H8" s="154">
        <v>11</v>
      </c>
      <c r="I8" s="154">
        <v>0</v>
      </c>
      <c r="J8" s="154">
        <v>0</v>
      </c>
      <c r="K8" s="154">
        <v>0</v>
      </c>
      <c r="L8" s="154">
        <v>1</v>
      </c>
      <c r="M8" s="154">
        <v>5</v>
      </c>
      <c r="N8" s="154">
        <v>17</v>
      </c>
      <c r="O8" s="154">
        <v>7</v>
      </c>
      <c r="P8" s="156">
        <v>52</v>
      </c>
      <c r="Q8" s="154">
        <v>33</v>
      </c>
      <c r="R8" s="154">
        <v>19</v>
      </c>
      <c r="S8" s="155"/>
      <c r="T8" s="155"/>
      <c r="U8" s="155" t="s">
        <v>2075</v>
      </c>
      <c r="V8" s="154" t="s">
        <v>2076</v>
      </c>
      <c r="W8" s="154" t="s">
        <v>2077</v>
      </c>
      <c r="X8" s="154">
        <v>0</v>
      </c>
      <c r="Y8" s="154">
        <v>0</v>
      </c>
      <c r="Z8" s="154">
        <v>1</v>
      </c>
      <c r="AA8" s="154">
        <v>1</v>
      </c>
      <c r="AB8" s="154">
        <v>13</v>
      </c>
      <c r="AC8" s="154">
        <v>11</v>
      </c>
      <c r="AD8" s="154">
        <v>0</v>
      </c>
      <c r="AE8" s="154">
        <v>0</v>
      </c>
      <c r="AF8" s="154">
        <v>2</v>
      </c>
      <c r="AG8" s="154">
        <v>6</v>
      </c>
      <c r="AH8" s="154">
        <v>1</v>
      </c>
      <c r="AI8" s="154">
        <v>3</v>
      </c>
      <c r="AJ8" s="156">
        <v>38</v>
      </c>
      <c r="AK8" s="154">
        <v>27</v>
      </c>
      <c r="AL8" s="154">
        <v>11</v>
      </c>
      <c r="AO8" s="155" t="s">
        <v>2078</v>
      </c>
      <c r="AP8" s="154" t="s">
        <v>2079</v>
      </c>
      <c r="AQ8" s="154" t="s">
        <v>2080</v>
      </c>
      <c r="AR8" s="154">
        <v>3</v>
      </c>
      <c r="AS8" s="154">
        <v>6</v>
      </c>
      <c r="AT8" s="154">
        <v>8</v>
      </c>
      <c r="AU8" s="154">
        <v>2</v>
      </c>
      <c r="AV8" s="154">
        <v>1</v>
      </c>
      <c r="AW8" s="154">
        <v>10</v>
      </c>
      <c r="AX8" s="154">
        <v>31</v>
      </c>
      <c r="AY8" s="154">
        <v>1</v>
      </c>
      <c r="AZ8" s="154">
        <v>1</v>
      </c>
      <c r="BA8" s="154">
        <v>3</v>
      </c>
      <c r="BB8" s="154">
        <v>1</v>
      </c>
      <c r="BC8" s="154">
        <v>0</v>
      </c>
      <c r="BD8" s="156">
        <v>67</v>
      </c>
      <c r="BE8" s="154">
        <v>57</v>
      </c>
      <c r="BF8" s="154">
        <v>10</v>
      </c>
    </row>
    <row r="9" spans="1:58" ht="30">
      <c r="A9" s="155" t="s">
        <v>2060</v>
      </c>
      <c r="B9" s="154" t="s">
        <v>2061</v>
      </c>
      <c r="C9" s="154" t="s">
        <v>2062</v>
      </c>
      <c r="D9" s="154">
        <v>0</v>
      </c>
      <c r="E9" s="154">
        <v>2</v>
      </c>
      <c r="F9" s="154">
        <v>2</v>
      </c>
      <c r="G9" s="154">
        <v>18</v>
      </c>
      <c r="H9" s="154">
        <v>3</v>
      </c>
      <c r="I9" s="154">
        <v>0</v>
      </c>
      <c r="J9" s="154">
        <v>2</v>
      </c>
      <c r="K9" s="154">
        <v>0</v>
      </c>
      <c r="L9" s="154">
        <v>2</v>
      </c>
      <c r="M9" s="154">
        <v>1</v>
      </c>
      <c r="N9" s="154">
        <v>11</v>
      </c>
      <c r="O9" s="154">
        <v>1</v>
      </c>
      <c r="P9" s="156">
        <v>42</v>
      </c>
      <c r="Q9" s="154">
        <v>33</v>
      </c>
      <c r="R9" s="154">
        <v>9</v>
      </c>
      <c r="S9" s="155"/>
      <c r="T9" s="155"/>
      <c r="U9" s="155" t="s">
        <v>2078</v>
      </c>
      <c r="V9" s="154" t="s">
        <v>2079</v>
      </c>
      <c r="W9" s="154" t="s">
        <v>2080</v>
      </c>
      <c r="X9" s="154">
        <v>1</v>
      </c>
      <c r="Y9" s="154">
        <v>6</v>
      </c>
      <c r="Z9" s="154">
        <v>1</v>
      </c>
      <c r="AA9" s="154">
        <v>3</v>
      </c>
      <c r="AB9" s="154">
        <v>1</v>
      </c>
      <c r="AC9" s="154">
        <v>1</v>
      </c>
      <c r="AD9" s="154">
        <v>15</v>
      </c>
      <c r="AE9" s="154">
        <v>0</v>
      </c>
      <c r="AF9" s="154">
        <v>0</v>
      </c>
      <c r="AG9" s="154">
        <v>4</v>
      </c>
      <c r="AH9" s="154">
        <v>3</v>
      </c>
      <c r="AI9" s="154">
        <v>1</v>
      </c>
      <c r="AJ9" s="156">
        <v>36</v>
      </c>
      <c r="AK9" s="154">
        <v>20</v>
      </c>
      <c r="AL9" s="154">
        <v>16</v>
      </c>
      <c r="AO9" s="155" t="s">
        <v>2081</v>
      </c>
      <c r="AP9" s="154" t="s">
        <v>2082</v>
      </c>
      <c r="AQ9" s="154" t="s">
        <v>2083</v>
      </c>
      <c r="AR9" s="154">
        <v>0</v>
      </c>
      <c r="AS9" s="154">
        <v>0</v>
      </c>
      <c r="AT9" s="154">
        <v>9</v>
      </c>
      <c r="AU9" s="154">
        <v>1</v>
      </c>
      <c r="AV9" s="154">
        <v>0</v>
      </c>
      <c r="AW9" s="154">
        <v>2</v>
      </c>
      <c r="AX9" s="154">
        <v>0</v>
      </c>
      <c r="AY9" s="154">
        <v>16</v>
      </c>
      <c r="AZ9" s="154">
        <v>27</v>
      </c>
      <c r="BA9" s="154">
        <v>4</v>
      </c>
      <c r="BB9" s="154">
        <v>3</v>
      </c>
      <c r="BC9" s="154">
        <v>0</v>
      </c>
      <c r="BD9" s="156">
        <v>62</v>
      </c>
      <c r="BE9" s="154">
        <v>21</v>
      </c>
      <c r="BF9" s="154">
        <v>41</v>
      </c>
    </row>
    <row r="10" spans="1:58" ht="30">
      <c r="A10" s="155" t="s">
        <v>2066</v>
      </c>
      <c r="B10" s="154" t="s">
        <v>2067</v>
      </c>
      <c r="C10" s="154" t="s">
        <v>2068</v>
      </c>
      <c r="D10" s="154">
        <v>1</v>
      </c>
      <c r="E10" s="154">
        <v>9</v>
      </c>
      <c r="F10" s="154">
        <v>13</v>
      </c>
      <c r="G10" s="154">
        <v>0</v>
      </c>
      <c r="H10" s="154">
        <v>0</v>
      </c>
      <c r="I10" s="154">
        <v>0</v>
      </c>
      <c r="J10" s="154">
        <v>0</v>
      </c>
      <c r="K10" s="154">
        <v>0</v>
      </c>
      <c r="L10" s="154">
        <v>8</v>
      </c>
      <c r="M10" s="154">
        <v>2</v>
      </c>
      <c r="N10" s="154">
        <v>2</v>
      </c>
      <c r="O10" s="154">
        <v>4</v>
      </c>
      <c r="P10" s="156">
        <v>39</v>
      </c>
      <c r="Q10" s="154">
        <v>33</v>
      </c>
      <c r="R10" s="154">
        <v>6</v>
      </c>
      <c r="S10" s="155"/>
      <c r="T10" s="155"/>
      <c r="U10" s="155" t="s">
        <v>2084</v>
      </c>
      <c r="V10" s="154" t="s">
        <v>2085</v>
      </c>
      <c r="W10" s="154" t="s">
        <v>2086</v>
      </c>
      <c r="X10" s="154">
        <v>3</v>
      </c>
      <c r="Y10" s="154">
        <v>0</v>
      </c>
      <c r="Z10" s="154">
        <v>2</v>
      </c>
      <c r="AA10" s="154">
        <v>9</v>
      </c>
      <c r="AB10" s="154">
        <v>20</v>
      </c>
      <c r="AC10" s="154">
        <v>0</v>
      </c>
      <c r="AD10" s="154">
        <v>0</v>
      </c>
      <c r="AE10" s="154">
        <v>0</v>
      </c>
      <c r="AF10" s="154">
        <v>1</v>
      </c>
      <c r="AG10" s="154">
        <v>0</v>
      </c>
      <c r="AH10" s="154">
        <v>0</v>
      </c>
      <c r="AI10" s="154">
        <v>0</v>
      </c>
      <c r="AJ10" s="156">
        <v>35</v>
      </c>
      <c r="AK10" s="154">
        <v>17</v>
      </c>
      <c r="AL10" s="154">
        <v>18</v>
      </c>
      <c r="AO10" s="155" t="s">
        <v>2087</v>
      </c>
      <c r="AP10" s="154" t="s">
        <v>2088</v>
      </c>
      <c r="AQ10" s="154" t="s">
        <v>2089</v>
      </c>
      <c r="AR10" s="154">
        <v>0</v>
      </c>
      <c r="AS10" s="154">
        <v>6</v>
      </c>
      <c r="AT10" s="154">
        <v>9</v>
      </c>
      <c r="AU10" s="154">
        <v>5</v>
      </c>
      <c r="AV10" s="154">
        <v>2</v>
      </c>
      <c r="AW10" s="154">
        <v>1</v>
      </c>
      <c r="AX10" s="154">
        <v>4</v>
      </c>
      <c r="AY10" s="154">
        <v>3</v>
      </c>
      <c r="AZ10" s="154">
        <v>14</v>
      </c>
      <c r="BA10" s="154">
        <v>12</v>
      </c>
      <c r="BB10" s="154">
        <v>0</v>
      </c>
      <c r="BC10" s="154">
        <v>0</v>
      </c>
      <c r="BD10" s="156">
        <v>56</v>
      </c>
      <c r="BE10" s="154">
        <v>31</v>
      </c>
      <c r="BF10" s="154">
        <v>25</v>
      </c>
    </row>
    <row r="11" spans="1:58" ht="30">
      <c r="A11" s="155" t="s">
        <v>2108</v>
      </c>
      <c r="B11" s="154" t="s">
        <v>2109</v>
      </c>
      <c r="C11" s="154" t="s">
        <v>2110</v>
      </c>
      <c r="D11" s="154">
        <v>2</v>
      </c>
      <c r="E11" s="154">
        <v>0</v>
      </c>
      <c r="F11" s="154">
        <v>0</v>
      </c>
      <c r="G11" s="154">
        <v>0</v>
      </c>
      <c r="H11" s="154">
        <v>1</v>
      </c>
      <c r="I11" s="154">
        <v>19</v>
      </c>
      <c r="J11" s="154">
        <v>10</v>
      </c>
      <c r="K11" s="154">
        <v>0</v>
      </c>
      <c r="L11" s="154">
        <v>0</v>
      </c>
      <c r="M11" s="154">
        <v>0</v>
      </c>
      <c r="N11" s="154">
        <v>3</v>
      </c>
      <c r="O11" s="154">
        <v>1</v>
      </c>
      <c r="P11" s="156">
        <v>36</v>
      </c>
      <c r="Q11" s="154">
        <v>12</v>
      </c>
      <c r="R11" s="154">
        <v>24</v>
      </c>
      <c r="S11" s="155"/>
      <c r="T11" s="155"/>
      <c r="U11" s="155" t="s">
        <v>2090</v>
      </c>
      <c r="V11" s="154" t="s">
        <v>2091</v>
      </c>
      <c r="W11" s="154" t="s">
        <v>2092</v>
      </c>
      <c r="X11" s="154">
        <v>0</v>
      </c>
      <c r="Y11" s="154">
        <v>0</v>
      </c>
      <c r="Z11" s="154">
        <v>0</v>
      </c>
      <c r="AA11" s="154">
        <v>7</v>
      </c>
      <c r="AB11" s="154">
        <v>7</v>
      </c>
      <c r="AC11" s="154">
        <v>0</v>
      </c>
      <c r="AD11" s="154">
        <v>0</v>
      </c>
      <c r="AE11" s="154">
        <v>0</v>
      </c>
      <c r="AF11" s="154">
        <v>4</v>
      </c>
      <c r="AG11" s="154">
        <v>7</v>
      </c>
      <c r="AH11" s="154">
        <v>5</v>
      </c>
      <c r="AI11" s="154">
        <v>4</v>
      </c>
      <c r="AJ11" s="156">
        <v>34</v>
      </c>
      <c r="AK11" s="154">
        <v>27</v>
      </c>
      <c r="AL11" s="154">
        <v>7</v>
      </c>
      <c r="AO11" s="155" t="s">
        <v>2093</v>
      </c>
      <c r="AP11" s="154" t="s">
        <v>2094</v>
      </c>
      <c r="AQ11" s="154" t="s">
        <v>2095</v>
      </c>
      <c r="AR11" s="154">
        <v>3</v>
      </c>
      <c r="AS11" s="154">
        <v>8</v>
      </c>
      <c r="AT11" s="154">
        <v>2</v>
      </c>
      <c r="AU11" s="154">
        <v>6</v>
      </c>
      <c r="AV11" s="154">
        <v>13</v>
      </c>
      <c r="AW11" s="154">
        <v>0</v>
      </c>
      <c r="AX11" s="154">
        <v>1</v>
      </c>
      <c r="AY11" s="154">
        <v>0</v>
      </c>
      <c r="AZ11" s="154">
        <v>3</v>
      </c>
      <c r="BA11" s="154">
        <v>3</v>
      </c>
      <c r="BB11" s="154">
        <v>8</v>
      </c>
      <c r="BC11" s="154">
        <v>2</v>
      </c>
      <c r="BD11" s="156">
        <v>49</v>
      </c>
      <c r="BE11" s="154">
        <v>30</v>
      </c>
      <c r="BF11" s="154">
        <v>19</v>
      </c>
    </row>
    <row r="12" spans="1:58" ht="30">
      <c r="A12" s="155" t="s">
        <v>2078</v>
      </c>
      <c r="B12" s="154" t="s">
        <v>2079</v>
      </c>
      <c r="C12" s="154" t="s">
        <v>2080</v>
      </c>
      <c r="D12" s="154">
        <v>0</v>
      </c>
      <c r="E12" s="154">
        <v>1</v>
      </c>
      <c r="F12" s="154">
        <v>1</v>
      </c>
      <c r="G12" s="154">
        <v>0</v>
      </c>
      <c r="H12" s="154">
        <v>0</v>
      </c>
      <c r="I12" s="154">
        <v>0</v>
      </c>
      <c r="J12" s="154">
        <v>25</v>
      </c>
      <c r="K12" s="154">
        <v>0</v>
      </c>
      <c r="L12" s="154">
        <v>1</v>
      </c>
      <c r="M12" s="154">
        <v>1</v>
      </c>
      <c r="N12" s="154">
        <v>5</v>
      </c>
      <c r="O12" s="154">
        <v>1</v>
      </c>
      <c r="P12" s="156">
        <v>35</v>
      </c>
      <c r="Q12" s="154">
        <v>25</v>
      </c>
      <c r="R12" s="154">
        <v>10</v>
      </c>
      <c r="S12" s="155"/>
      <c r="T12" s="155"/>
      <c r="U12" s="155" t="s">
        <v>2096</v>
      </c>
      <c r="V12" s="154" t="s">
        <v>2097</v>
      </c>
      <c r="W12" s="154" t="s">
        <v>2098</v>
      </c>
      <c r="X12" s="154">
        <v>0</v>
      </c>
      <c r="Y12" s="154">
        <v>2</v>
      </c>
      <c r="Z12" s="154">
        <v>0</v>
      </c>
      <c r="AA12" s="154">
        <v>5</v>
      </c>
      <c r="AB12" s="154">
        <v>21</v>
      </c>
      <c r="AC12" s="154">
        <v>0</v>
      </c>
      <c r="AD12" s="154">
        <v>0</v>
      </c>
      <c r="AE12" s="154">
        <v>0</v>
      </c>
      <c r="AF12" s="154">
        <v>0</v>
      </c>
      <c r="AG12" s="154">
        <v>0</v>
      </c>
      <c r="AH12" s="154">
        <v>2</v>
      </c>
      <c r="AI12" s="154">
        <v>0</v>
      </c>
      <c r="AJ12" s="156">
        <v>30</v>
      </c>
      <c r="AK12" s="154">
        <v>18</v>
      </c>
      <c r="AL12" s="154">
        <v>12</v>
      </c>
      <c r="AO12" s="155" t="s">
        <v>2099</v>
      </c>
      <c r="AP12" s="154" t="s">
        <v>2100</v>
      </c>
      <c r="AQ12" s="154" t="s">
        <v>2101</v>
      </c>
      <c r="AR12" s="154">
        <v>0</v>
      </c>
      <c r="AS12" s="154">
        <v>8</v>
      </c>
      <c r="AT12" s="154">
        <v>3</v>
      </c>
      <c r="AU12" s="154">
        <v>14</v>
      </c>
      <c r="AV12" s="154">
        <v>0</v>
      </c>
      <c r="AW12" s="154">
        <v>0</v>
      </c>
      <c r="AX12" s="154">
        <v>0</v>
      </c>
      <c r="AY12" s="154">
        <v>1</v>
      </c>
      <c r="AZ12" s="154">
        <v>0</v>
      </c>
      <c r="BA12" s="154">
        <v>15</v>
      </c>
      <c r="BB12" s="154">
        <v>4</v>
      </c>
      <c r="BC12" s="154">
        <v>3</v>
      </c>
      <c r="BD12" s="156">
        <v>48</v>
      </c>
      <c r="BE12" s="154">
        <v>11</v>
      </c>
      <c r="BF12" s="154">
        <v>37</v>
      </c>
    </row>
    <row r="13" spans="1:58" ht="30">
      <c r="A13" s="155" t="s">
        <v>2090</v>
      </c>
      <c r="B13" s="154" t="s">
        <v>2091</v>
      </c>
      <c r="C13" s="154" t="s">
        <v>2092</v>
      </c>
      <c r="D13" s="154">
        <v>1</v>
      </c>
      <c r="E13" s="154">
        <v>2</v>
      </c>
      <c r="F13" s="154">
        <v>4</v>
      </c>
      <c r="G13" s="154">
        <v>10</v>
      </c>
      <c r="H13" s="154">
        <v>3</v>
      </c>
      <c r="I13" s="154">
        <v>0</v>
      </c>
      <c r="J13" s="154">
        <v>0</v>
      </c>
      <c r="K13" s="154">
        <v>0</v>
      </c>
      <c r="L13" s="154">
        <v>1</v>
      </c>
      <c r="M13" s="154">
        <v>5</v>
      </c>
      <c r="N13" s="154">
        <v>8</v>
      </c>
      <c r="O13" s="154">
        <v>0</v>
      </c>
      <c r="P13" s="156">
        <v>34</v>
      </c>
      <c r="Q13" s="154">
        <v>27</v>
      </c>
      <c r="R13" s="154">
        <v>7</v>
      </c>
      <c r="S13" s="155"/>
      <c r="T13" s="155"/>
      <c r="U13" s="155" t="s">
        <v>2102</v>
      </c>
      <c r="V13" s="154" t="s">
        <v>2103</v>
      </c>
      <c r="W13" s="154" t="s">
        <v>2104</v>
      </c>
      <c r="X13" s="154">
        <v>2</v>
      </c>
      <c r="Y13" s="154">
        <v>5</v>
      </c>
      <c r="Z13" s="154">
        <v>12</v>
      </c>
      <c r="AA13" s="154">
        <v>3</v>
      </c>
      <c r="AB13" s="154">
        <v>0</v>
      </c>
      <c r="AC13" s="154">
        <v>0</v>
      </c>
      <c r="AD13" s="154">
        <v>1</v>
      </c>
      <c r="AE13" s="154">
        <v>0</v>
      </c>
      <c r="AF13" s="154">
        <v>3</v>
      </c>
      <c r="AG13" s="154">
        <v>3</v>
      </c>
      <c r="AH13" s="154">
        <v>0</v>
      </c>
      <c r="AI13" s="154">
        <v>0</v>
      </c>
      <c r="AJ13" s="156">
        <v>29</v>
      </c>
      <c r="AK13" s="154">
        <v>17</v>
      </c>
      <c r="AL13" s="154">
        <v>12</v>
      </c>
      <c r="AO13" s="155" t="s">
        <v>2105</v>
      </c>
      <c r="AP13" s="154" t="s">
        <v>2106</v>
      </c>
      <c r="AQ13" s="154" t="s">
        <v>2107</v>
      </c>
      <c r="AR13" s="154">
        <v>1</v>
      </c>
      <c r="AS13" s="154">
        <v>1</v>
      </c>
      <c r="AT13" s="154">
        <v>1</v>
      </c>
      <c r="AU13" s="154">
        <v>18</v>
      </c>
      <c r="AV13" s="154">
        <v>2</v>
      </c>
      <c r="AW13" s="154">
        <v>0</v>
      </c>
      <c r="AX13" s="154">
        <v>1</v>
      </c>
      <c r="AY13" s="154">
        <v>4</v>
      </c>
      <c r="AZ13" s="154">
        <v>1</v>
      </c>
      <c r="BA13" s="154">
        <v>0</v>
      </c>
      <c r="BB13" s="154">
        <v>3</v>
      </c>
      <c r="BC13" s="154">
        <v>10</v>
      </c>
      <c r="BD13" s="156">
        <v>42</v>
      </c>
      <c r="BE13" s="154">
        <v>16</v>
      </c>
      <c r="BF13" s="154">
        <v>26</v>
      </c>
    </row>
    <row r="14" spans="1:58" ht="30">
      <c r="A14" s="155" t="s">
        <v>2087</v>
      </c>
      <c r="B14" s="154" t="s">
        <v>2088</v>
      </c>
      <c r="C14" s="154" t="s">
        <v>2089</v>
      </c>
      <c r="D14" s="154">
        <v>0</v>
      </c>
      <c r="E14" s="154">
        <v>2</v>
      </c>
      <c r="F14" s="154">
        <v>3</v>
      </c>
      <c r="G14" s="154">
        <v>9</v>
      </c>
      <c r="H14" s="154">
        <v>0</v>
      </c>
      <c r="I14" s="154">
        <v>0</v>
      </c>
      <c r="J14" s="154">
        <v>0</v>
      </c>
      <c r="K14" s="154">
        <v>3</v>
      </c>
      <c r="L14" s="154">
        <v>8</v>
      </c>
      <c r="M14" s="154">
        <v>2</v>
      </c>
      <c r="N14" s="154">
        <v>3</v>
      </c>
      <c r="O14" s="154">
        <v>0</v>
      </c>
      <c r="P14" s="156">
        <v>30</v>
      </c>
      <c r="Q14" s="154">
        <v>21</v>
      </c>
      <c r="R14" s="154">
        <v>9</v>
      </c>
      <c r="S14" s="155"/>
      <c r="T14" s="155"/>
      <c r="U14" s="155" t="s">
        <v>2108</v>
      </c>
      <c r="V14" s="154" t="s">
        <v>2109</v>
      </c>
      <c r="W14" s="154" t="s">
        <v>2110</v>
      </c>
      <c r="X14" s="154">
        <v>7</v>
      </c>
      <c r="Y14" s="154">
        <v>1</v>
      </c>
      <c r="Z14" s="154">
        <v>0</v>
      </c>
      <c r="AA14" s="154">
        <v>1</v>
      </c>
      <c r="AB14" s="154">
        <v>3</v>
      </c>
      <c r="AC14" s="154">
        <v>3</v>
      </c>
      <c r="AD14" s="154">
        <v>8</v>
      </c>
      <c r="AE14" s="154">
        <v>5</v>
      </c>
      <c r="AF14" s="154">
        <v>1</v>
      </c>
      <c r="AG14" s="154">
        <v>0</v>
      </c>
      <c r="AH14" s="154">
        <v>0</v>
      </c>
      <c r="AI14" s="154">
        <v>0</v>
      </c>
      <c r="AJ14" s="156">
        <v>29</v>
      </c>
      <c r="AK14" s="154">
        <v>13</v>
      </c>
      <c r="AL14" s="154">
        <v>16</v>
      </c>
      <c r="AO14" s="155" t="s">
        <v>2102</v>
      </c>
      <c r="AP14" s="154" t="s">
        <v>2103</v>
      </c>
      <c r="AQ14" s="154" t="s">
        <v>2104</v>
      </c>
      <c r="AR14" s="154">
        <v>0</v>
      </c>
      <c r="AS14" s="154">
        <v>2</v>
      </c>
      <c r="AT14" s="154">
        <v>26</v>
      </c>
      <c r="AU14" s="154">
        <v>1</v>
      </c>
      <c r="AV14" s="154">
        <v>4</v>
      </c>
      <c r="AW14" s="154">
        <v>3</v>
      </c>
      <c r="AX14" s="154">
        <v>0</v>
      </c>
      <c r="AY14" s="154">
        <v>0</v>
      </c>
      <c r="AZ14" s="154">
        <v>0</v>
      </c>
      <c r="BA14" s="154">
        <v>2</v>
      </c>
      <c r="BB14" s="154">
        <v>2</v>
      </c>
      <c r="BC14" s="154">
        <v>0</v>
      </c>
      <c r="BD14" s="156">
        <v>40</v>
      </c>
      <c r="BE14" s="154">
        <v>33</v>
      </c>
      <c r="BF14" s="154">
        <v>7</v>
      </c>
    </row>
    <row r="15" spans="1:58" ht="30">
      <c r="A15" s="155" t="s">
        <v>2105</v>
      </c>
      <c r="B15" s="154" t="s">
        <v>2106</v>
      </c>
      <c r="C15" s="154" t="s">
        <v>2107</v>
      </c>
      <c r="D15" s="154">
        <v>0</v>
      </c>
      <c r="E15" s="154">
        <v>0</v>
      </c>
      <c r="F15" s="154">
        <v>3</v>
      </c>
      <c r="G15" s="154">
        <v>3</v>
      </c>
      <c r="H15" s="154">
        <v>0</v>
      </c>
      <c r="I15" s="154">
        <v>0</v>
      </c>
      <c r="J15" s="154">
        <v>1</v>
      </c>
      <c r="K15" s="154">
        <v>0</v>
      </c>
      <c r="L15" s="154">
        <v>0</v>
      </c>
      <c r="M15" s="154">
        <v>7</v>
      </c>
      <c r="N15" s="154">
        <v>12</v>
      </c>
      <c r="O15" s="154">
        <v>1</v>
      </c>
      <c r="P15" s="156">
        <v>27</v>
      </c>
      <c r="Q15" s="154">
        <v>8</v>
      </c>
      <c r="R15" s="154">
        <v>19</v>
      </c>
      <c r="S15" s="155"/>
      <c r="T15" s="155"/>
      <c r="U15" s="155" t="s">
        <v>2111</v>
      </c>
      <c r="V15" s="154" t="s">
        <v>2112</v>
      </c>
      <c r="W15" s="154" t="s">
        <v>2113</v>
      </c>
      <c r="X15" s="154">
        <v>0</v>
      </c>
      <c r="Y15" s="154">
        <v>0</v>
      </c>
      <c r="Z15" s="154">
        <v>0</v>
      </c>
      <c r="AA15" s="154">
        <v>2</v>
      </c>
      <c r="AB15" s="154">
        <v>0</v>
      </c>
      <c r="AC15" s="154">
        <v>0</v>
      </c>
      <c r="AD15" s="154">
        <v>4</v>
      </c>
      <c r="AE15" s="154">
        <v>0</v>
      </c>
      <c r="AF15" s="154">
        <v>3</v>
      </c>
      <c r="AG15" s="154">
        <v>4</v>
      </c>
      <c r="AH15" s="154">
        <v>11</v>
      </c>
      <c r="AI15" s="154">
        <v>4</v>
      </c>
      <c r="AJ15" s="156">
        <v>28</v>
      </c>
      <c r="AK15" s="154">
        <v>19</v>
      </c>
      <c r="AL15" s="154">
        <v>9</v>
      </c>
      <c r="AO15" s="155" t="s">
        <v>2114</v>
      </c>
      <c r="AP15" s="154" t="s">
        <v>2115</v>
      </c>
      <c r="AQ15" s="154" t="s">
        <v>2116</v>
      </c>
      <c r="AR15" s="154">
        <v>0</v>
      </c>
      <c r="AS15" s="154">
        <v>0</v>
      </c>
      <c r="AT15" s="154">
        <v>2</v>
      </c>
      <c r="AU15" s="154">
        <v>0</v>
      </c>
      <c r="AV15" s="154">
        <v>1</v>
      </c>
      <c r="AW15" s="154">
        <v>0</v>
      </c>
      <c r="AX15" s="154">
        <v>0</v>
      </c>
      <c r="AY15" s="154">
        <v>11</v>
      </c>
      <c r="AZ15" s="154">
        <v>6</v>
      </c>
      <c r="BA15" s="154">
        <v>11</v>
      </c>
      <c r="BB15" s="154">
        <v>8</v>
      </c>
      <c r="BC15" s="154">
        <v>0</v>
      </c>
      <c r="BD15" s="156">
        <v>39</v>
      </c>
      <c r="BE15" s="154">
        <v>14</v>
      </c>
      <c r="BF15" s="154">
        <v>25</v>
      </c>
    </row>
    <row r="16" spans="1:58" ht="45">
      <c r="A16" s="155" t="s">
        <v>2381</v>
      </c>
      <c r="B16" s="154" t="s">
        <v>2382</v>
      </c>
      <c r="C16" s="154" t="s">
        <v>2383</v>
      </c>
      <c r="D16" s="154">
        <v>0</v>
      </c>
      <c r="E16" s="154">
        <v>10</v>
      </c>
      <c r="F16" s="154">
        <v>4</v>
      </c>
      <c r="G16" s="154">
        <v>1</v>
      </c>
      <c r="H16" s="154">
        <v>0</v>
      </c>
      <c r="I16" s="154">
        <v>0</v>
      </c>
      <c r="J16" s="154">
        <v>0</v>
      </c>
      <c r="K16" s="154">
        <v>0</v>
      </c>
      <c r="L16" s="154">
        <v>0</v>
      </c>
      <c r="M16" s="154">
        <v>1</v>
      </c>
      <c r="N16" s="154">
        <v>9</v>
      </c>
      <c r="O16" s="154">
        <v>0</v>
      </c>
      <c r="P16" s="156">
        <v>25</v>
      </c>
      <c r="Q16" s="154">
        <v>10</v>
      </c>
      <c r="R16" s="154">
        <v>15</v>
      </c>
      <c r="S16" s="155"/>
      <c r="T16" s="155"/>
      <c r="U16" s="155" t="s">
        <v>2117</v>
      </c>
      <c r="V16" s="154" t="s">
        <v>2118</v>
      </c>
      <c r="W16" s="154" t="s">
        <v>2119</v>
      </c>
      <c r="X16" s="154">
        <v>0</v>
      </c>
      <c r="Y16" s="154">
        <v>8</v>
      </c>
      <c r="Z16" s="154">
        <v>2</v>
      </c>
      <c r="AA16" s="154">
        <v>0</v>
      </c>
      <c r="AB16" s="154">
        <v>4</v>
      </c>
      <c r="AC16" s="154">
        <v>3</v>
      </c>
      <c r="AD16" s="154">
        <v>1</v>
      </c>
      <c r="AE16" s="154">
        <v>0</v>
      </c>
      <c r="AF16" s="154">
        <v>7</v>
      </c>
      <c r="AG16" s="154">
        <v>3</v>
      </c>
      <c r="AH16" s="154">
        <v>0</v>
      </c>
      <c r="AI16" s="154">
        <v>0</v>
      </c>
      <c r="AJ16" s="156">
        <v>28</v>
      </c>
      <c r="AK16" s="154">
        <v>20</v>
      </c>
      <c r="AL16" s="154">
        <v>8</v>
      </c>
      <c r="AO16" s="155" t="s">
        <v>2120</v>
      </c>
      <c r="AP16" s="154" t="s">
        <v>2121</v>
      </c>
      <c r="AQ16" s="154" t="s">
        <v>2122</v>
      </c>
      <c r="AR16" s="154">
        <v>6</v>
      </c>
      <c r="AS16" s="154">
        <v>6</v>
      </c>
      <c r="AT16" s="154">
        <v>0</v>
      </c>
      <c r="AU16" s="154">
        <v>3</v>
      </c>
      <c r="AV16" s="154">
        <v>3</v>
      </c>
      <c r="AW16" s="154">
        <v>1</v>
      </c>
      <c r="AX16" s="154">
        <v>0</v>
      </c>
      <c r="AY16" s="154">
        <v>0</v>
      </c>
      <c r="AZ16" s="154">
        <v>3</v>
      </c>
      <c r="BA16" s="154">
        <v>0</v>
      </c>
      <c r="BB16" s="154">
        <v>12</v>
      </c>
      <c r="BC16" s="154">
        <v>0</v>
      </c>
      <c r="BD16" s="156">
        <v>34</v>
      </c>
      <c r="BE16" s="154">
        <v>17</v>
      </c>
      <c r="BF16" s="154">
        <v>17</v>
      </c>
    </row>
    <row r="17" spans="1:58" ht="30">
      <c r="A17" s="155" t="s">
        <v>2143</v>
      </c>
      <c r="B17" s="154" t="s">
        <v>2144</v>
      </c>
      <c r="C17" s="154" t="s">
        <v>2145</v>
      </c>
      <c r="D17" s="154">
        <v>3</v>
      </c>
      <c r="E17" s="154">
        <v>0</v>
      </c>
      <c r="F17" s="154">
        <v>2</v>
      </c>
      <c r="G17" s="154">
        <v>12</v>
      </c>
      <c r="H17" s="154">
        <v>0</v>
      </c>
      <c r="I17" s="154">
        <v>0</v>
      </c>
      <c r="J17" s="154">
        <v>1</v>
      </c>
      <c r="K17" s="154">
        <v>0</v>
      </c>
      <c r="L17" s="154">
        <v>6</v>
      </c>
      <c r="M17" s="154">
        <v>0</v>
      </c>
      <c r="N17" s="154">
        <v>0</v>
      </c>
      <c r="O17" s="154">
        <v>1</v>
      </c>
      <c r="P17" s="156">
        <v>25</v>
      </c>
      <c r="Q17" s="154">
        <v>15</v>
      </c>
      <c r="R17" s="154">
        <v>10</v>
      </c>
      <c r="S17" s="155"/>
      <c r="T17" s="155"/>
      <c r="U17" s="155" t="s">
        <v>2093</v>
      </c>
      <c r="V17" s="154" t="s">
        <v>2094</v>
      </c>
      <c r="W17" s="154" t="s">
        <v>2095</v>
      </c>
      <c r="X17" s="154">
        <v>0</v>
      </c>
      <c r="Y17" s="154">
        <v>4</v>
      </c>
      <c r="Z17" s="154">
        <v>0</v>
      </c>
      <c r="AA17" s="154">
        <v>4</v>
      </c>
      <c r="AB17" s="154">
        <v>2</v>
      </c>
      <c r="AC17" s="154">
        <v>1</v>
      </c>
      <c r="AD17" s="154">
        <v>4</v>
      </c>
      <c r="AE17" s="154">
        <v>0</v>
      </c>
      <c r="AF17" s="154">
        <v>2</v>
      </c>
      <c r="AG17" s="154">
        <v>2</v>
      </c>
      <c r="AH17" s="154">
        <v>2</v>
      </c>
      <c r="AI17" s="154">
        <v>6</v>
      </c>
      <c r="AJ17" s="156">
        <v>27</v>
      </c>
      <c r="AK17" s="154">
        <v>15</v>
      </c>
      <c r="AL17" s="154">
        <v>12</v>
      </c>
      <c r="AO17" s="155" t="s">
        <v>2123</v>
      </c>
      <c r="AP17" s="154" t="s">
        <v>2124</v>
      </c>
      <c r="AQ17" s="154" t="s">
        <v>2125</v>
      </c>
      <c r="AR17" s="154">
        <v>0</v>
      </c>
      <c r="AS17" s="154">
        <v>0</v>
      </c>
      <c r="AT17" s="154">
        <v>2</v>
      </c>
      <c r="AU17" s="154">
        <v>6</v>
      </c>
      <c r="AV17" s="154">
        <v>1</v>
      </c>
      <c r="AW17" s="154">
        <v>4</v>
      </c>
      <c r="AX17" s="154">
        <v>0</v>
      </c>
      <c r="AY17" s="154">
        <v>3</v>
      </c>
      <c r="AZ17" s="154">
        <v>5</v>
      </c>
      <c r="BA17" s="154">
        <v>2</v>
      </c>
      <c r="BB17" s="154">
        <v>0</v>
      </c>
      <c r="BC17" s="154">
        <v>10</v>
      </c>
      <c r="BD17" s="156">
        <v>33</v>
      </c>
      <c r="BE17" s="154">
        <v>19</v>
      </c>
      <c r="BF17" s="154">
        <v>14</v>
      </c>
    </row>
    <row r="18" spans="1:58">
      <c r="A18" s="155" t="s">
        <v>2126</v>
      </c>
      <c r="B18" s="154" t="s">
        <v>2127</v>
      </c>
      <c r="C18" s="154" t="s">
        <v>2128</v>
      </c>
      <c r="D18" s="154">
        <v>1</v>
      </c>
      <c r="E18" s="154">
        <v>1</v>
      </c>
      <c r="F18" s="154">
        <v>3</v>
      </c>
      <c r="G18" s="154">
        <v>1</v>
      </c>
      <c r="H18" s="154">
        <v>2</v>
      </c>
      <c r="I18" s="154">
        <v>0</v>
      </c>
      <c r="J18" s="154">
        <v>0</v>
      </c>
      <c r="K18" s="154">
        <v>0</v>
      </c>
      <c r="L18" s="154">
        <v>2</v>
      </c>
      <c r="M18" s="154">
        <v>2</v>
      </c>
      <c r="N18" s="154">
        <v>12</v>
      </c>
      <c r="O18" s="154">
        <v>1</v>
      </c>
      <c r="P18" s="156">
        <v>25</v>
      </c>
      <c r="Q18" s="154">
        <v>19</v>
      </c>
      <c r="R18" s="154">
        <v>6</v>
      </c>
      <c r="S18" s="155"/>
      <c r="T18" s="155"/>
      <c r="U18" s="155" t="s">
        <v>2126</v>
      </c>
      <c r="V18" s="154" t="s">
        <v>2127</v>
      </c>
      <c r="W18" s="154" t="s">
        <v>2128</v>
      </c>
      <c r="X18" s="154">
        <v>0</v>
      </c>
      <c r="Y18" s="154">
        <v>2</v>
      </c>
      <c r="Z18" s="154">
        <v>2</v>
      </c>
      <c r="AA18" s="154">
        <v>3</v>
      </c>
      <c r="AB18" s="154">
        <v>18</v>
      </c>
      <c r="AC18" s="154">
        <v>0</v>
      </c>
      <c r="AD18" s="154">
        <v>0</v>
      </c>
      <c r="AE18" s="154">
        <v>0</v>
      </c>
      <c r="AF18" s="154">
        <v>1</v>
      </c>
      <c r="AG18" s="154">
        <v>0</v>
      </c>
      <c r="AH18" s="154">
        <v>1</v>
      </c>
      <c r="AI18" s="154">
        <v>0</v>
      </c>
      <c r="AJ18" s="156">
        <v>27</v>
      </c>
      <c r="AK18" s="154">
        <v>12</v>
      </c>
      <c r="AL18" s="154">
        <v>15</v>
      </c>
      <c r="AO18" s="155" t="s">
        <v>2129</v>
      </c>
      <c r="AP18" s="154" t="s">
        <v>2130</v>
      </c>
      <c r="AQ18" s="154" t="s">
        <v>2131</v>
      </c>
      <c r="AR18" s="154">
        <v>1</v>
      </c>
      <c r="AS18" s="154">
        <v>5</v>
      </c>
      <c r="AT18" s="154">
        <v>9</v>
      </c>
      <c r="AU18" s="154">
        <v>2</v>
      </c>
      <c r="AV18" s="154">
        <v>3</v>
      </c>
      <c r="AW18" s="154">
        <v>0</v>
      </c>
      <c r="AX18" s="154">
        <v>0</v>
      </c>
      <c r="AY18" s="154">
        <v>1</v>
      </c>
      <c r="AZ18" s="154">
        <v>1</v>
      </c>
      <c r="BA18" s="154">
        <v>2</v>
      </c>
      <c r="BB18" s="154">
        <v>9</v>
      </c>
      <c r="BC18" s="154">
        <v>0</v>
      </c>
      <c r="BD18" s="156">
        <v>33</v>
      </c>
      <c r="BE18" s="154">
        <v>24</v>
      </c>
      <c r="BF18" s="154">
        <v>9</v>
      </c>
    </row>
    <row r="19" spans="1:58" ht="30">
      <c r="A19" s="155" t="s">
        <v>2117</v>
      </c>
      <c r="B19" s="154" t="s">
        <v>2118</v>
      </c>
      <c r="C19" s="154" t="s">
        <v>2119</v>
      </c>
      <c r="D19" s="154">
        <v>1</v>
      </c>
      <c r="E19" s="154">
        <v>2</v>
      </c>
      <c r="F19" s="154">
        <v>6</v>
      </c>
      <c r="G19" s="154">
        <v>0</v>
      </c>
      <c r="H19" s="154">
        <v>1</v>
      </c>
      <c r="I19" s="154">
        <v>0</v>
      </c>
      <c r="J19" s="154">
        <v>0</v>
      </c>
      <c r="K19" s="154">
        <v>0</v>
      </c>
      <c r="L19" s="154">
        <v>2</v>
      </c>
      <c r="M19" s="154">
        <v>4</v>
      </c>
      <c r="N19" s="154">
        <v>3</v>
      </c>
      <c r="O19" s="154">
        <v>4</v>
      </c>
      <c r="P19" s="156">
        <v>23</v>
      </c>
      <c r="Q19" s="154">
        <v>15</v>
      </c>
      <c r="R19" s="154">
        <v>8</v>
      </c>
      <c r="S19" s="155"/>
      <c r="T19" s="155"/>
      <c r="U19" s="155" t="s">
        <v>2132</v>
      </c>
      <c r="V19" s="154" t="s">
        <v>2133</v>
      </c>
      <c r="W19" s="154" t="s">
        <v>2134</v>
      </c>
      <c r="X19" s="154">
        <v>7</v>
      </c>
      <c r="Y19" s="154">
        <v>3</v>
      </c>
      <c r="Z19" s="154">
        <v>0</v>
      </c>
      <c r="AA19" s="154">
        <v>15</v>
      </c>
      <c r="AB19" s="154">
        <v>1</v>
      </c>
      <c r="AC19" s="154">
        <v>0</v>
      </c>
      <c r="AD19" s="154">
        <v>0</v>
      </c>
      <c r="AE19" s="154">
        <v>0</v>
      </c>
      <c r="AF19" s="154">
        <v>0</v>
      </c>
      <c r="AG19" s="154">
        <v>0</v>
      </c>
      <c r="AH19" s="154">
        <v>0</v>
      </c>
      <c r="AI19" s="154">
        <v>0</v>
      </c>
      <c r="AJ19" s="156">
        <v>26</v>
      </c>
      <c r="AK19" s="154">
        <v>13</v>
      </c>
      <c r="AL19" s="154">
        <v>13</v>
      </c>
      <c r="AO19" s="155" t="s">
        <v>2135</v>
      </c>
      <c r="AQ19" s="154" t="s">
        <v>2136</v>
      </c>
      <c r="AR19" s="154">
        <v>0</v>
      </c>
      <c r="AS19" s="154">
        <v>3</v>
      </c>
      <c r="AT19" s="154">
        <v>3</v>
      </c>
      <c r="AU19" s="154">
        <v>9</v>
      </c>
      <c r="AV19" s="154">
        <v>4</v>
      </c>
      <c r="AW19" s="154">
        <v>0</v>
      </c>
      <c r="AX19" s="154">
        <v>0</v>
      </c>
      <c r="AY19" s="154">
        <v>1</v>
      </c>
      <c r="AZ19" s="154">
        <v>3</v>
      </c>
      <c r="BA19" s="154">
        <v>5</v>
      </c>
      <c r="BB19" s="154">
        <v>1</v>
      </c>
      <c r="BC19" s="154">
        <v>2</v>
      </c>
      <c r="BD19" s="156">
        <v>31</v>
      </c>
      <c r="BE19" s="154">
        <v>31</v>
      </c>
      <c r="BF19" s="154">
        <v>0</v>
      </c>
    </row>
    <row r="20" spans="1:58">
      <c r="A20" s="155" t="s">
        <v>2111</v>
      </c>
      <c r="B20" s="154" t="s">
        <v>2112</v>
      </c>
      <c r="C20" s="154" t="s">
        <v>2113</v>
      </c>
      <c r="D20" s="154">
        <v>0</v>
      </c>
      <c r="E20" s="154">
        <v>0</v>
      </c>
      <c r="F20" s="154">
        <v>3</v>
      </c>
      <c r="G20" s="154">
        <v>3</v>
      </c>
      <c r="H20" s="154">
        <v>3</v>
      </c>
      <c r="I20" s="154">
        <v>0</v>
      </c>
      <c r="J20" s="154">
        <v>0</v>
      </c>
      <c r="K20" s="154">
        <v>1</v>
      </c>
      <c r="L20" s="154">
        <v>0</v>
      </c>
      <c r="M20" s="154">
        <v>0</v>
      </c>
      <c r="N20" s="154">
        <v>11</v>
      </c>
      <c r="O20" s="154">
        <v>1</v>
      </c>
      <c r="P20" s="156">
        <v>22</v>
      </c>
      <c r="Q20" s="154">
        <v>10</v>
      </c>
      <c r="R20" s="154">
        <v>12</v>
      </c>
      <c r="S20" s="155"/>
      <c r="T20" s="155"/>
      <c r="U20" s="155" t="s">
        <v>2105</v>
      </c>
      <c r="V20" s="154" t="s">
        <v>2106</v>
      </c>
      <c r="W20" s="154" t="s">
        <v>2107</v>
      </c>
      <c r="X20" s="154">
        <v>0</v>
      </c>
      <c r="Y20" s="154">
        <v>2</v>
      </c>
      <c r="Z20" s="154">
        <v>4</v>
      </c>
      <c r="AA20" s="154">
        <v>3</v>
      </c>
      <c r="AB20" s="154">
        <v>2</v>
      </c>
      <c r="AC20" s="154">
        <v>0</v>
      </c>
      <c r="AD20" s="154">
        <v>1</v>
      </c>
      <c r="AE20" s="154">
        <v>3</v>
      </c>
      <c r="AF20" s="154">
        <v>2</v>
      </c>
      <c r="AG20" s="154">
        <v>7</v>
      </c>
      <c r="AH20" s="154">
        <v>1</v>
      </c>
      <c r="AI20" s="154">
        <v>0</v>
      </c>
      <c r="AJ20" s="156">
        <v>25</v>
      </c>
      <c r="AK20" s="154">
        <v>15</v>
      </c>
      <c r="AL20" s="154">
        <v>10</v>
      </c>
      <c r="AO20" s="155" t="s">
        <v>2137</v>
      </c>
      <c r="AP20" s="154" t="s">
        <v>2138</v>
      </c>
      <c r="AQ20" s="154" t="s">
        <v>2139</v>
      </c>
      <c r="AR20" s="154">
        <v>0</v>
      </c>
      <c r="AS20" s="154">
        <v>0</v>
      </c>
      <c r="AT20" s="154">
        <v>0</v>
      </c>
      <c r="AU20" s="154">
        <v>0</v>
      </c>
      <c r="AV20" s="154">
        <v>0</v>
      </c>
      <c r="AW20" s="154">
        <v>0</v>
      </c>
      <c r="AX20" s="154">
        <v>0</v>
      </c>
      <c r="AY20" s="154">
        <v>0</v>
      </c>
      <c r="AZ20" s="154">
        <v>0</v>
      </c>
      <c r="BA20" s="154">
        <v>1</v>
      </c>
      <c r="BB20" s="154">
        <v>28</v>
      </c>
      <c r="BC20" s="154">
        <v>2</v>
      </c>
      <c r="BD20" s="156">
        <v>31</v>
      </c>
      <c r="BE20" s="154">
        <v>17</v>
      </c>
      <c r="BF20" s="154">
        <v>14</v>
      </c>
    </row>
    <row r="21" spans="1:58">
      <c r="A21" s="155" t="s">
        <v>2137</v>
      </c>
      <c r="B21" s="154" t="s">
        <v>2138</v>
      </c>
      <c r="C21" s="154" t="s">
        <v>2139</v>
      </c>
      <c r="D21" s="154">
        <v>0</v>
      </c>
      <c r="E21" s="154">
        <v>0</v>
      </c>
      <c r="F21" s="154">
        <v>1</v>
      </c>
      <c r="G21" s="154">
        <v>0</v>
      </c>
      <c r="H21" s="154">
        <v>0</v>
      </c>
      <c r="I21" s="154">
        <v>0</v>
      </c>
      <c r="J21" s="154">
        <v>0</v>
      </c>
      <c r="K21" s="154">
        <v>2</v>
      </c>
      <c r="L21" s="154">
        <v>0</v>
      </c>
      <c r="M21" s="154">
        <v>0</v>
      </c>
      <c r="N21" s="154">
        <v>15</v>
      </c>
      <c r="O21" s="154">
        <v>2</v>
      </c>
      <c r="P21" s="156">
        <v>20</v>
      </c>
      <c r="Q21" s="154">
        <v>6</v>
      </c>
      <c r="R21" s="154">
        <v>14</v>
      </c>
      <c r="S21" s="155"/>
      <c r="T21" s="155"/>
      <c r="U21" s="155" t="s">
        <v>2140</v>
      </c>
      <c r="V21" s="154" t="s">
        <v>2141</v>
      </c>
      <c r="W21" s="154" t="s">
        <v>2142</v>
      </c>
      <c r="X21" s="154">
        <v>0</v>
      </c>
      <c r="Y21" s="154">
        <v>9</v>
      </c>
      <c r="Z21" s="154">
        <v>1</v>
      </c>
      <c r="AA21" s="154">
        <v>2</v>
      </c>
      <c r="AB21" s="154">
        <v>2</v>
      </c>
      <c r="AC21" s="154">
        <v>0</v>
      </c>
      <c r="AD21" s="154">
        <v>1</v>
      </c>
      <c r="AE21" s="154">
        <v>0</v>
      </c>
      <c r="AF21" s="154">
        <v>6</v>
      </c>
      <c r="AG21" s="154">
        <v>1</v>
      </c>
      <c r="AH21" s="154">
        <v>1</v>
      </c>
      <c r="AI21" s="154">
        <v>0</v>
      </c>
      <c r="AJ21" s="156">
        <v>23</v>
      </c>
      <c r="AK21" s="154">
        <v>16</v>
      </c>
      <c r="AL21" s="154">
        <v>7</v>
      </c>
      <c r="AO21" s="155" t="s">
        <v>2143</v>
      </c>
      <c r="AP21" s="154" t="s">
        <v>2144</v>
      </c>
      <c r="AQ21" s="154" t="s">
        <v>2145</v>
      </c>
      <c r="AR21" s="154">
        <v>0</v>
      </c>
      <c r="AS21" s="154">
        <v>2</v>
      </c>
      <c r="AT21" s="154">
        <v>0</v>
      </c>
      <c r="AU21" s="154">
        <v>5</v>
      </c>
      <c r="AV21" s="154">
        <v>7</v>
      </c>
      <c r="AW21" s="154">
        <v>0</v>
      </c>
      <c r="AX21" s="154">
        <v>0</v>
      </c>
      <c r="AY21" s="154">
        <v>0</v>
      </c>
      <c r="AZ21" s="154">
        <v>1</v>
      </c>
      <c r="BA21" s="154">
        <v>6</v>
      </c>
      <c r="BB21" s="154">
        <v>8</v>
      </c>
      <c r="BC21" s="154">
        <v>2</v>
      </c>
      <c r="BD21" s="156">
        <v>31</v>
      </c>
      <c r="BE21" s="154">
        <v>22</v>
      </c>
      <c r="BF21" s="154">
        <v>9</v>
      </c>
    </row>
    <row r="22" spans="1:58" ht="30">
      <c r="A22" s="155" t="s">
        <v>2123</v>
      </c>
      <c r="B22" s="154" t="s">
        <v>2124</v>
      </c>
      <c r="C22" s="154" t="s">
        <v>2125</v>
      </c>
      <c r="D22" s="154">
        <v>5</v>
      </c>
      <c r="E22" s="154">
        <v>1</v>
      </c>
      <c r="F22" s="154">
        <v>2</v>
      </c>
      <c r="G22" s="154">
        <v>0</v>
      </c>
      <c r="H22" s="154">
        <v>1</v>
      </c>
      <c r="I22" s="154">
        <v>0</v>
      </c>
      <c r="J22" s="154">
        <v>2</v>
      </c>
      <c r="K22" s="154">
        <v>0</v>
      </c>
      <c r="L22" s="154">
        <v>0</v>
      </c>
      <c r="M22" s="154">
        <v>3</v>
      </c>
      <c r="N22" s="154">
        <v>6</v>
      </c>
      <c r="O22" s="154">
        <v>0</v>
      </c>
      <c r="P22" s="156">
        <v>20</v>
      </c>
      <c r="Q22" s="154">
        <v>12</v>
      </c>
      <c r="R22" s="154">
        <v>8</v>
      </c>
      <c r="S22" s="155"/>
      <c r="T22" s="155"/>
      <c r="U22" s="155" t="s">
        <v>2072</v>
      </c>
      <c r="V22" s="154" t="s">
        <v>2073</v>
      </c>
      <c r="W22" s="154" t="s">
        <v>2074</v>
      </c>
      <c r="X22" s="154">
        <v>3</v>
      </c>
      <c r="Y22" s="154">
        <v>1</v>
      </c>
      <c r="Z22" s="154">
        <v>11</v>
      </c>
      <c r="AA22" s="154">
        <v>2</v>
      </c>
      <c r="AB22" s="154">
        <v>0</v>
      </c>
      <c r="AC22" s="154">
        <v>1</v>
      </c>
      <c r="AD22" s="154">
        <v>0</v>
      </c>
      <c r="AE22" s="154">
        <v>0</v>
      </c>
      <c r="AF22" s="154">
        <v>3</v>
      </c>
      <c r="AG22" s="154">
        <v>0</v>
      </c>
      <c r="AH22" s="154">
        <v>0</v>
      </c>
      <c r="AI22" s="154">
        <v>2</v>
      </c>
      <c r="AJ22" s="156">
        <v>23</v>
      </c>
      <c r="AK22" s="154">
        <v>18</v>
      </c>
      <c r="AL22" s="154">
        <v>5</v>
      </c>
      <c r="AO22" s="155" t="s">
        <v>2146</v>
      </c>
      <c r="AP22" s="154" t="s">
        <v>2147</v>
      </c>
      <c r="AQ22" s="154" t="s">
        <v>2148</v>
      </c>
      <c r="AR22" s="154">
        <v>2</v>
      </c>
      <c r="AS22" s="154">
        <v>3</v>
      </c>
      <c r="AT22" s="154">
        <v>7</v>
      </c>
      <c r="AU22" s="154">
        <v>1</v>
      </c>
      <c r="AV22" s="154">
        <v>5</v>
      </c>
      <c r="AW22" s="154">
        <v>0</v>
      </c>
      <c r="AX22" s="154">
        <v>2</v>
      </c>
      <c r="AY22" s="154">
        <v>0</v>
      </c>
      <c r="AZ22" s="154">
        <v>3</v>
      </c>
      <c r="BA22" s="154">
        <v>4</v>
      </c>
      <c r="BB22" s="154">
        <v>0</v>
      </c>
      <c r="BC22" s="154">
        <v>3</v>
      </c>
      <c r="BD22" s="156">
        <v>30</v>
      </c>
      <c r="BE22" s="154">
        <v>15</v>
      </c>
      <c r="BF22" s="154">
        <v>15</v>
      </c>
    </row>
    <row r="23" spans="1:58" ht="30">
      <c r="A23" s="155" t="s">
        <v>2190</v>
      </c>
      <c r="B23" s="154" t="s">
        <v>2191</v>
      </c>
      <c r="C23" s="154" t="s">
        <v>2192</v>
      </c>
      <c r="D23" s="154">
        <v>0</v>
      </c>
      <c r="E23" s="154">
        <v>0</v>
      </c>
      <c r="F23" s="154">
        <v>2</v>
      </c>
      <c r="G23" s="154">
        <v>10</v>
      </c>
      <c r="H23" s="154">
        <v>0</v>
      </c>
      <c r="I23" s="154">
        <v>0</v>
      </c>
      <c r="J23" s="154">
        <v>2</v>
      </c>
      <c r="K23" s="154">
        <v>0</v>
      </c>
      <c r="L23" s="154">
        <v>4</v>
      </c>
      <c r="M23" s="154">
        <v>1</v>
      </c>
      <c r="N23" s="154">
        <v>0</v>
      </c>
      <c r="O23" s="154">
        <v>0</v>
      </c>
      <c r="P23" s="156">
        <v>19</v>
      </c>
      <c r="Q23" s="154">
        <v>8</v>
      </c>
      <c r="R23" s="154">
        <v>11</v>
      </c>
      <c r="S23" s="155"/>
      <c r="T23" s="155"/>
      <c r="U23" s="155" t="s">
        <v>2137</v>
      </c>
      <c r="V23" s="154" t="s">
        <v>2138</v>
      </c>
      <c r="W23" s="154" t="s">
        <v>2139</v>
      </c>
      <c r="X23" s="154">
        <v>3</v>
      </c>
      <c r="Y23" s="154">
        <v>0</v>
      </c>
      <c r="Z23" s="154">
        <v>0</v>
      </c>
      <c r="AA23" s="154">
        <v>0</v>
      </c>
      <c r="AB23" s="154">
        <v>0</v>
      </c>
      <c r="AC23" s="154">
        <v>0</v>
      </c>
      <c r="AD23" s="154">
        <v>14</v>
      </c>
      <c r="AE23" s="154">
        <v>0</v>
      </c>
      <c r="AF23" s="154">
        <v>0</v>
      </c>
      <c r="AG23" s="154">
        <v>3</v>
      </c>
      <c r="AH23" s="154">
        <v>0</v>
      </c>
      <c r="AI23" s="154">
        <v>3</v>
      </c>
      <c r="AJ23" s="156">
        <v>23</v>
      </c>
      <c r="AK23" s="154">
        <v>16</v>
      </c>
      <c r="AL23" s="154">
        <v>7</v>
      </c>
      <c r="AO23" s="155" t="s">
        <v>2149</v>
      </c>
      <c r="AP23" s="154" t="s">
        <v>2150</v>
      </c>
      <c r="AQ23" s="154" t="s">
        <v>2151</v>
      </c>
      <c r="AR23" s="154">
        <v>0</v>
      </c>
      <c r="AS23" s="154">
        <v>0</v>
      </c>
      <c r="AT23" s="154">
        <v>1</v>
      </c>
      <c r="AU23" s="154">
        <v>3</v>
      </c>
      <c r="AV23" s="154">
        <v>1</v>
      </c>
      <c r="AW23" s="154">
        <v>1</v>
      </c>
      <c r="AX23" s="154">
        <v>3</v>
      </c>
      <c r="AY23" s="154">
        <v>4</v>
      </c>
      <c r="AZ23" s="154">
        <v>0</v>
      </c>
      <c r="BA23" s="154">
        <v>8</v>
      </c>
      <c r="BB23" s="154">
        <v>3</v>
      </c>
      <c r="BC23" s="154">
        <v>6</v>
      </c>
      <c r="BD23" s="156">
        <v>30</v>
      </c>
      <c r="BE23" s="154">
        <v>9</v>
      </c>
      <c r="BF23" s="154">
        <v>21</v>
      </c>
    </row>
    <row r="24" spans="1:58">
      <c r="A24" s="155" t="s">
        <v>53</v>
      </c>
      <c r="B24" s="154" t="s">
        <v>2188</v>
      </c>
      <c r="C24" s="154" t="s">
        <v>2189</v>
      </c>
      <c r="D24" s="154">
        <v>0</v>
      </c>
      <c r="E24" s="154">
        <v>0</v>
      </c>
      <c r="F24" s="154">
        <v>0</v>
      </c>
      <c r="G24" s="154">
        <v>6</v>
      </c>
      <c r="H24" s="154">
        <v>3</v>
      </c>
      <c r="I24" s="154">
        <v>0</v>
      </c>
      <c r="J24" s="154">
        <v>1</v>
      </c>
      <c r="K24" s="154">
        <v>0</v>
      </c>
      <c r="L24" s="154">
        <v>4</v>
      </c>
      <c r="M24" s="154">
        <v>0</v>
      </c>
      <c r="N24" s="154">
        <v>1</v>
      </c>
      <c r="O24" s="154">
        <v>3</v>
      </c>
      <c r="P24" s="156">
        <v>18</v>
      </c>
      <c r="Q24" s="154">
        <v>11</v>
      </c>
      <c r="R24" s="154">
        <v>7</v>
      </c>
      <c r="S24" s="155"/>
      <c r="T24" s="155"/>
      <c r="U24" s="155" t="s">
        <v>2152</v>
      </c>
      <c r="V24" s="154" t="s">
        <v>2153</v>
      </c>
      <c r="W24" s="154" t="s">
        <v>2154</v>
      </c>
      <c r="X24" s="154">
        <v>0</v>
      </c>
      <c r="Y24" s="154">
        <v>0</v>
      </c>
      <c r="Z24" s="154">
        <v>0</v>
      </c>
      <c r="AA24" s="154">
        <v>5</v>
      </c>
      <c r="AB24" s="154">
        <v>4</v>
      </c>
      <c r="AC24" s="154">
        <v>0</v>
      </c>
      <c r="AD24" s="154">
        <v>0</v>
      </c>
      <c r="AE24" s="154">
        <v>0</v>
      </c>
      <c r="AF24" s="154">
        <v>0</v>
      </c>
      <c r="AG24" s="154">
        <v>1</v>
      </c>
      <c r="AH24" s="154">
        <v>13</v>
      </c>
      <c r="AI24" s="154">
        <v>0</v>
      </c>
      <c r="AJ24" s="156">
        <v>23</v>
      </c>
      <c r="AK24" s="154">
        <v>18</v>
      </c>
      <c r="AL24" s="154">
        <v>5</v>
      </c>
      <c r="AO24" s="155" t="s">
        <v>2155</v>
      </c>
      <c r="AP24" s="154" t="s">
        <v>2156</v>
      </c>
      <c r="AQ24" s="154" t="s">
        <v>2157</v>
      </c>
      <c r="AR24" s="154">
        <v>0</v>
      </c>
      <c r="AS24" s="154">
        <v>0</v>
      </c>
      <c r="AT24" s="154">
        <v>10</v>
      </c>
      <c r="AU24" s="154">
        <v>12</v>
      </c>
      <c r="AV24" s="154">
        <v>4</v>
      </c>
      <c r="AW24" s="154">
        <v>0</v>
      </c>
      <c r="AX24" s="154">
        <v>1</v>
      </c>
      <c r="AY24" s="154">
        <v>0</v>
      </c>
      <c r="AZ24" s="154">
        <v>0</v>
      </c>
      <c r="BA24" s="154">
        <v>1</v>
      </c>
      <c r="BB24" s="154">
        <v>1</v>
      </c>
      <c r="BC24" s="154">
        <v>0</v>
      </c>
      <c r="BD24" s="156">
        <v>29</v>
      </c>
      <c r="BE24" s="154">
        <v>13</v>
      </c>
      <c r="BF24" s="154">
        <v>16</v>
      </c>
    </row>
    <row r="25" spans="1:58" ht="30">
      <c r="A25" s="155" t="s">
        <v>2244</v>
      </c>
      <c r="B25" s="154" t="s">
        <v>2245</v>
      </c>
      <c r="C25" s="154" t="s">
        <v>2246</v>
      </c>
      <c r="D25" s="154">
        <v>1</v>
      </c>
      <c r="E25" s="154">
        <v>1</v>
      </c>
      <c r="F25" s="154">
        <v>1</v>
      </c>
      <c r="G25" s="154">
        <v>1</v>
      </c>
      <c r="H25" s="154">
        <v>0</v>
      </c>
      <c r="I25" s="154">
        <v>0</v>
      </c>
      <c r="J25" s="154">
        <v>10</v>
      </c>
      <c r="K25" s="154">
        <v>0</v>
      </c>
      <c r="L25" s="154">
        <v>0</v>
      </c>
      <c r="M25" s="154">
        <v>0</v>
      </c>
      <c r="N25" s="154">
        <v>0</v>
      </c>
      <c r="O25" s="154">
        <v>0</v>
      </c>
      <c r="P25" s="156">
        <v>14</v>
      </c>
      <c r="Q25" s="154">
        <v>13</v>
      </c>
      <c r="R25" s="154">
        <v>1</v>
      </c>
      <c r="S25" s="155"/>
      <c r="T25" s="155"/>
      <c r="U25" s="155" t="s">
        <v>2081</v>
      </c>
      <c r="V25" s="154" t="s">
        <v>2082</v>
      </c>
      <c r="W25" s="154" t="s">
        <v>2083</v>
      </c>
      <c r="X25" s="154">
        <v>2</v>
      </c>
      <c r="Y25" s="154">
        <v>4</v>
      </c>
      <c r="Z25" s="154">
        <v>4</v>
      </c>
      <c r="AA25" s="154">
        <v>0</v>
      </c>
      <c r="AB25" s="154">
        <v>0</v>
      </c>
      <c r="AC25" s="154">
        <v>0</v>
      </c>
      <c r="AD25" s="154">
        <v>0</v>
      </c>
      <c r="AE25" s="154">
        <v>1</v>
      </c>
      <c r="AF25" s="154">
        <v>5</v>
      </c>
      <c r="AG25" s="154">
        <v>0</v>
      </c>
      <c r="AH25" s="154">
        <v>0</v>
      </c>
      <c r="AI25" s="154">
        <v>3</v>
      </c>
      <c r="AJ25" s="156">
        <v>19</v>
      </c>
      <c r="AK25" s="154">
        <v>14</v>
      </c>
      <c r="AL25" s="154">
        <v>5</v>
      </c>
      <c r="AO25" s="155" t="s">
        <v>2090</v>
      </c>
      <c r="AP25" s="154" t="s">
        <v>2091</v>
      </c>
      <c r="AQ25" s="154" t="s">
        <v>2092</v>
      </c>
      <c r="AR25" s="154">
        <v>0</v>
      </c>
      <c r="AS25" s="154">
        <v>4</v>
      </c>
      <c r="AT25" s="154">
        <v>8</v>
      </c>
      <c r="AU25" s="154">
        <v>1</v>
      </c>
      <c r="AV25" s="154">
        <v>3</v>
      </c>
      <c r="AW25" s="154">
        <v>1</v>
      </c>
      <c r="AX25" s="154">
        <v>0</v>
      </c>
      <c r="AY25" s="154">
        <v>0</v>
      </c>
      <c r="AZ25" s="154">
        <v>4</v>
      </c>
      <c r="BA25" s="154">
        <v>2</v>
      </c>
      <c r="BB25" s="154">
        <v>2</v>
      </c>
      <c r="BC25" s="154">
        <v>4</v>
      </c>
      <c r="BD25" s="156">
        <v>29</v>
      </c>
      <c r="BE25" s="154">
        <v>16</v>
      </c>
      <c r="BF25" s="154">
        <v>13</v>
      </c>
    </row>
    <row r="26" spans="1:58" ht="30">
      <c r="A26" s="155" t="s">
        <v>2199</v>
      </c>
      <c r="B26" s="154" t="s">
        <v>2200</v>
      </c>
      <c r="C26" s="154" t="s">
        <v>2201</v>
      </c>
      <c r="D26" s="154">
        <v>0</v>
      </c>
      <c r="E26" s="154">
        <v>1</v>
      </c>
      <c r="F26" s="154">
        <v>4</v>
      </c>
      <c r="G26" s="154">
        <v>1</v>
      </c>
      <c r="H26" s="154">
        <v>1</v>
      </c>
      <c r="I26" s="154">
        <v>0</v>
      </c>
      <c r="J26" s="154">
        <v>0</v>
      </c>
      <c r="K26" s="154">
        <v>0</v>
      </c>
      <c r="L26" s="154">
        <v>4</v>
      </c>
      <c r="M26" s="154">
        <v>3</v>
      </c>
      <c r="N26" s="154">
        <v>0</v>
      </c>
      <c r="O26" s="154">
        <v>0</v>
      </c>
      <c r="P26" s="156">
        <v>14</v>
      </c>
      <c r="Q26" s="154">
        <v>2</v>
      </c>
      <c r="R26" s="154">
        <v>12</v>
      </c>
      <c r="S26" s="155"/>
      <c r="T26" s="155"/>
      <c r="U26" s="155" t="s">
        <v>2158</v>
      </c>
      <c r="V26" s="154" t="s">
        <v>2159</v>
      </c>
      <c r="W26" s="154" t="s">
        <v>2160</v>
      </c>
      <c r="X26" s="154">
        <v>0</v>
      </c>
      <c r="Y26" s="154">
        <v>3</v>
      </c>
      <c r="Z26" s="154">
        <v>2</v>
      </c>
      <c r="AA26" s="154">
        <v>2</v>
      </c>
      <c r="AB26" s="154">
        <v>2</v>
      </c>
      <c r="AC26" s="154">
        <v>0</v>
      </c>
      <c r="AD26" s="154">
        <v>0</v>
      </c>
      <c r="AE26" s="154">
        <v>0</v>
      </c>
      <c r="AF26" s="154">
        <v>2</v>
      </c>
      <c r="AG26" s="154">
        <v>8</v>
      </c>
      <c r="AH26" s="154">
        <v>0</v>
      </c>
      <c r="AI26" s="154">
        <v>0</v>
      </c>
      <c r="AJ26" s="156">
        <v>19</v>
      </c>
      <c r="AK26" s="154">
        <v>13</v>
      </c>
      <c r="AL26" s="154">
        <v>6</v>
      </c>
      <c r="AO26" s="155" t="s">
        <v>2140</v>
      </c>
      <c r="AP26" s="154" t="s">
        <v>2141</v>
      </c>
      <c r="AQ26" s="154" t="s">
        <v>2142</v>
      </c>
      <c r="AR26" s="154">
        <v>1</v>
      </c>
      <c r="AS26" s="154">
        <v>0</v>
      </c>
      <c r="AT26" s="154">
        <v>2</v>
      </c>
      <c r="AU26" s="154">
        <v>2</v>
      </c>
      <c r="AV26" s="154">
        <v>6</v>
      </c>
      <c r="AW26" s="154">
        <v>0</v>
      </c>
      <c r="AX26" s="154">
        <v>1</v>
      </c>
      <c r="AY26" s="154">
        <v>1</v>
      </c>
      <c r="AZ26" s="154">
        <v>4</v>
      </c>
      <c r="BA26" s="154">
        <v>8</v>
      </c>
      <c r="BB26" s="154">
        <v>1</v>
      </c>
      <c r="BC26" s="154">
        <v>1</v>
      </c>
      <c r="BD26" s="156">
        <v>27</v>
      </c>
      <c r="BE26" s="154">
        <v>20</v>
      </c>
      <c r="BF26" s="154">
        <v>7</v>
      </c>
    </row>
    <row r="27" spans="1:58" ht="30">
      <c r="A27" s="155" t="s">
        <v>2173</v>
      </c>
      <c r="B27" s="154" t="s">
        <v>2174</v>
      </c>
      <c r="C27" s="154" t="s">
        <v>2175</v>
      </c>
      <c r="D27" s="154">
        <v>0</v>
      </c>
      <c r="E27" s="154">
        <v>7</v>
      </c>
      <c r="F27" s="154">
        <v>2</v>
      </c>
      <c r="G27" s="154">
        <v>0</v>
      </c>
      <c r="H27" s="154">
        <v>0</v>
      </c>
      <c r="I27" s="154">
        <v>0</v>
      </c>
      <c r="J27" s="154">
        <v>0</v>
      </c>
      <c r="K27" s="154">
        <v>1</v>
      </c>
      <c r="L27" s="154">
        <v>0</v>
      </c>
      <c r="M27" s="154">
        <v>3</v>
      </c>
      <c r="N27" s="154">
        <v>0</v>
      </c>
      <c r="O27" s="154">
        <v>0</v>
      </c>
      <c r="P27" s="156">
        <v>13</v>
      </c>
      <c r="Q27" s="154">
        <v>5</v>
      </c>
      <c r="R27" s="154">
        <v>8</v>
      </c>
      <c r="S27" s="155"/>
      <c r="T27" s="155"/>
      <c r="U27" s="155" t="s">
        <v>2123</v>
      </c>
      <c r="V27" s="154" t="s">
        <v>2124</v>
      </c>
      <c r="W27" s="154" t="s">
        <v>2125</v>
      </c>
      <c r="X27" s="154">
        <v>0</v>
      </c>
      <c r="Y27" s="154">
        <v>2</v>
      </c>
      <c r="Z27" s="154">
        <v>0</v>
      </c>
      <c r="AA27" s="154">
        <v>0</v>
      </c>
      <c r="AB27" s="154">
        <v>1</v>
      </c>
      <c r="AC27" s="154">
        <v>2</v>
      </c>
      <c r="AD27" s="154">
        <v>0</v>
      </c>
      <c r="AE27" s="154">
        <v>4</v>
      </c>
      <c r="AF27" s="154">
        <v>0</v>
      </c>
      <c r="AG27" s="154">
        <v>5</v>
      </c>
      <c r="AH27" s="154">
        <v>3</v>
      </c>
      <c r="AI27" s="154">
        <v>1</v>
      </c>
      <c r="AJ27" s="156">
        <v>18</v>
      </c>
      <c r="AK27" s="154">
        <v>10</v>
      </c>
      <c r="AL27" s="154">
        <v>8</v>
      </c>
      <c r="AO27" s="155" t="s">
        <v>2161</v>
      </c>
      <c r="AP27" s="154" t="s">
        <v>2162</v>
      </c>
      <c r="AQ27" s="154" t="s">
        <v>2163</v>
      </c>
      <c r="AR27" s="154">
        <v>0</v>
      </c>
      <c r="AS27" s="154">
        <v>2</v>
      </c>
      <c r="AT27" s="154">
        <v>5</v>
      </c>
      <c r="AU27" s="154">
        <v>1</v>
      </c>
      <c r="AV27" s="154">
        <v>9</v>
      </c>
      <c r="AW27" s="154">
        <v>0</v>
      </c>
      <c r="AX27" s="154">
        <v>0</v>
      </c>
      <c r="AY27" s="154">
        <v>1</v>
      </c>
      <c r="AZ27" s="154">
        <v>7</v>
      </c>
      <c r="BA27" s="154">
        <v>0</v>
      </c>
      <c r="BB27" s="154">
        <v>2</v>
      </c>
      <c r="BC27" s="154">
        <v>0</v>
      </c>
      <c r="BD27" s="156">
        <v>27</v>
      </c>
      <c r="BE27" s="154">
        <v>20</v>
      </c>
      <c r="BF27" s="154">
        <v>7</v>
      </c>
    </row>
    <row r="28" spans="1:58" ht="30">
      <c r="A28" s="155" t="s">
        <v>2252</v>
      </c>
      <c r="B28" s="154" t="s">
        <v>2253</v>
      </c>
      <c r="C28" s="154" t="s">
        <v>2254</v>
      </c>
      <c r="D28" s="154">
        <v>0</v>
      </c>
      <c r="E28" s="154">
        <v>0</v>
      </c>
      <c r="F28" s="154">
        <v>1</v>
      </c>
      <c r="G28" s="154">
        <v>1</v>
      </c>
      <c r="H28" s="154">
        <v>3</v>
      </c>
      <c r="I28" s="154">
        <v>0</v>
      </c>
      <c r="J28" s="154">
        <v>0</v>
      </c>
      <c r="K28" s="154">
        <v>0</v>
      </c>
      <c r="L28" s="154">
        <v>0</v>
      </c>
      <c r="M28" s="154">
        <v>0</v>
      </c>
      <c r="N28" s="154">
        <v>7</v>
      </c>
      <c r="O28" s="154">
        <v>1</v>
      </c>
      <c r="P28" s="156">
        <v>13</v>
      </c>
      <c r="Q28" s="154">
        <v>6</v>
      </c>
      <c r="R28" s="154">
        <v>7</v>
      </c>
      <c r="S28" s="155"/>
      <c r="T28" s="155"/>
      <c r="U28" s="155" t="s">
        <v>2164</v>
      </c>
      <c r="V28" s="154" t="s">
        <v>2165</v>
      </c>
      <c r="W28" s="154" t="s">
        <v>2166</v>
      </c>
      <c r="X28" s="154">
        <v>0</v>
      </c>
      <c r="Y28" s="154">
        <v>4</v>
      </c>
      <c r="Z28" s="154">
        <v>2</v>
      </c>
      <c r="AA28" s="154">
        <v>5</v>
      </c>
      <c r="AB28" s="154">
        <v>6</v>
      </c>
      <c r="AC28" s="154">
        <v>0</v>
      </c>
      <c r="AD28" s="154">
        <v>0</v>
      </c>
      <c r="AE28" s="154">
        <v>0</v>
      </c>
      <c r="AF28" s="154">
        <v>0</v>
      </c>
      <c r="AG28" s="154">
        <v>1</v>
      </c>
      <c r="AH28" s="154">
        <v>0</v>
      </c>
      <c r="AI28" s="154">
        <v>0</v>
      </c>
      <c r="AJ28" s="156">
        <v>18</v>
      </c>
      <c r="AK28" s="154">
        <v>11</v>
      </c>
      <c r="AL28" s="154">
        <v>7</v>
      </c>
      <c r="AO28" s="155" t="s">
        <v>2167</v>
      </c>
      <c r="AP28" s="154" t="s">
        <v>2168</v>
      </c>
      <c r="AQ28" s="154" t="s">
        <v>2169</v>
      </c>
      <c r="AR28" s="154">
        <v>0</v>
      </c>
      <c r="AS28" s="154">
        <v>0</v>
      </c>
      <c r="AT28" s="154">
        <v>3</v>
      </c>
      <c r="AU28" s="154">
        <v>6</v>
      </c>
      <c r="AV28" s="154">
        <v>9</v>
      </c>
      <c r="AW28" s="154">
        <v>0</v>
      </c>
      <c r="AX28" s="154">
        <v>2</v>
      </c>
      <c r="AY28" s="154">
        <v>0</v>
      </c>
      <c r="AZ28" s="154">
        <v>0</v>
      </c>
      <c r="BA28" s="154">
        <v>1</v>
      </c>
      <c r="BB28" s="154">
        <v>3</v>
      </c>
      <c r="BC28" s="154">
        <v>1</v>
      </c>
      <c r="BD28" s="156">
        <v>25</v>
      </c>
      <c r="BE28" s="154">
        <v>12</v>
      </c>
      <c r="BF28" s="154">
        <v>13</v>
      </c>
    </row>
    <row r="29" spans="1:58">
      <c r="A29" s="155" t="s">
        <v>2202</v>
      </c>
      <c r="B29" s="154" t="s">
        <v>2203</v>
      </c>
      <c r="C29" s="154" t="s">
        <v>2204</v>
      </c>
      <c r="D29" s="154">
        <v>3</v>
      </c>
      <c r="E29" s="154">
        <v>0</v>
      </c>
      <c r="F29" s="154">
        <v>1</v>
      </c>
      <c r="G29" s="154">
        <v>0</v>
      </c>
      <c r="H29" s="154">
        <v>0</v>
      </c>
      <c r="I29" s="154">
        <v>0</v>
      </c>
      <c r="J29" s="154">
        <v>0</v>
      </c>
      <c r="K29" s="154">
        <v>0</v>
      </c>
      <c r="L29" s="154">
        <v>3</v>
      </c>
      <c r="M29" s="154">
        <v>2</v>
      </c>
      <c r="N29" s="154">
        <v>3</v>
      </c>
      <c r="O29" s="154">
        <v>0</v>
      </c>
      <c r="P29" s="156">
        <v>12</v>
      </c>
      <c r="Q29" s="154">
        <v>9</v>
      </c>
      <c r="R29" s="154">
        <v>3</v>
      </c>
      <c r="S29" s="155"/>
      <c r="T29" s="155"/>
      <c r="U29" s="155" t="s">
        <v>2170</v>
      </c>
      <c r="V29" s="154" t="s">
        <v>2171</v>
      </c>
      <c r="W29" s="154" t="s">
        <v>2172</v>
      </c>
      <c r="X29" s="154">
        <v>0</v>
      </c>
      <c r="Y29" s="154">
        <v>1</v>
      </c>
      <c r="Z29" s="154">
        <v>0</v>
      </c>
      <c r="AA29" s="154">
        <v>0</v>
      </c>
      <c r="AB29" s="154">
        <v>2</v>
      </c>
      <c r="AC29" s="154">
        <v>3</v>
      </c>
      <c r="AD29" s="154">
        <v>0</v>
      </c>
      <c r="AE29" s="154">
        <v>0</v>
      </c>
      <c r="AF29" s="154">
        <v>6</v>
      </c>
      <c r="AG29" s="154">
        <v>0</v>
      </c>
      <c r="AH29" s="154">
        <v>5</v>
      </c>
      <c r="AI29" s="154">
        <v>0</v>
      </c>
      <c r="AJ29" s="156">
        <v>17</v>
      </c>
      <c r="AK29" s="154">
        <v>11</v>
      </c>
      <c r="AL29" s="154">
        <v>6</v>
      </c>
      <c r="AO29" s="155" t="s">
        <v>2173</v>
      </c>
      <c r="AP29" s="154" t="s">
        <v>2174</v>
      </c>
      <c r="AQ29" s="154" t="s">
        <v>2175</v>
      </c>
      <c r="AR29" s="154">
        <v>0</v>
      </c>
      <c r="AS29" s="154">
        <v>0</v>
      </c>
      <c r="AT29" s="154">
        <v>0</v>
      </c>
      <c r="AU29" s="154">
        <v>0</v>
      </c>
      <c r="AV29" s="154">
        <v>0</v>
      </c>
      <c r="AW29" s="154">
        <v>0</v>
      </c>
      <c r="AX29" s="154">
        <v>2</v>
      </c>
      <c r="AY29" s="154">
        <v>0</v>
      </c>
      <c r="AZ29" s="154">
        <v>1</v>
      </c>
      <c r="BA29" s="154">
        <v>11</v>
      </c>
      <c r="BB29" s="154">
        <v>10</v>
      </c>
      <c r="BC29" s="154">
        <v>0</v>
      </c>
      <c r="BD29" s="156">
        <v>24</v>
      </c>
      <c r="BE29" s="154">
        <v>18</v>
      </c>
      <c r="BF29" s="154">
        <v>6</v>
      </c>
    </row>
    <row r="30" spans="1:58">
      <c r="A30" s="155" t="s">
        <v>2527</v>
      </c>
      <c r="B30" s="154" t="s">
        <v>2528</v>
      </c>
      <c r="C30" s="154" t="s">
        <v>2529</v>
      </c>
      <c r="D30" s="154">
        <v>0</v>
      </c>
      <c r="E30" s="154">
        <v>0</v>
      </c>
      <c r="F30" s="154">
        <v>0</v>
      </c>
      <c r="G30" s="154">
        <v>4</v>
      </c>
      <c r="H30" s="154">
        <v>0</v>
      </c>
      <c r="I30" s="154">
        <v>3</v>
      </c>
      <c r="J30" s="154">
        <v>2</v>
      </c>
      <c r="K30" s="154">
        <v>0</v>
      </c>
      <c r="L30" s="154">
        <v>0</v>
      </c>
      <c r="M30" s="154">
        <v>2</v>
      </c>
      <c r="N30" s="154">
        <v>0</v>
      </c>
      <c r="O30" s="154">
        <v>0</v>
      </c>
      <c r="P30" s="156">
        <v>11</v>
      </c>
      <c r="Q30" s="154">
        <v>2</v>
      </c>
      <c r="R30" s="154">
        <v>9</v>
      </c>
      <c r="S30" s="155"/>
      <c r="T30" s="155"/>
      <c r="U30" s="155" t="s">
        <v>2176</v>
      </c>
      <c r="V30" s="154" t="s">
        <v>2177</v>
      </c>
      <c r="W30" s="154" t="s">
        <v>2178</v>
      </c>
      <c r="X30" s="154">
        <v>0</v>
      </c>
      <c r="Y30" s="154">
        <v>6</v>
      </c>
      <c r="Z30" s="154">
        <v>4</v>
      </c>
      <c r="AA30" s="154">
        <v>1</v>
      </c>
      <c r="AB30" s="154">
        <v>1</v>
      </c>
      <c r="AC30" s="154">
        <v>0</v>
      </c>
      <c r="AD30" s="154">
        <v>0</v>
      </c>
      <c r="AE30" s="154">
        <v>0</v>
      </c>
      <c r="AF30" s="154">
        <v>0</v>
      </c>
      <c r="AG30" s="154">
        <v>4</v>
      </c>
      <c r="AH30" s="154">
        <v>1</v>
      </c>
      <c r="AI30" s="154">
        <v>0</v>
      </c>
      <c r="AJ30" s="156">
        <v>17</v>
      </c>
      <c r="AK30" s="154">
        <v>6</v>
      </c>
      <c r="AL30" s="154">
        <v>11</v>
      </c>
      <c r="AO30" s="155" t="s">
        <v>2152</v>
      </c>
      <c r="AP30" s="154" t="s">
        <v>2153</v>
      </c>
      <c r="AQ30" s="154" t="s">
        <v>2154</v>
      </c>
      <c r="AR30" s="154">
        <v>1</v>
      </c>
      <c r="AS30" s="154">
        <v>0</v>
      </c>
      <c r="AT30" s="154">
        <v>7</v>
      </c>
      <c r="AU30" s="154">
        <v>5</v>
      </c>
      <c r="AV30" s="154">
        <v>7</v>
      </c>
      <c r="AW30" s="154">
        <v>1</v>
      </c>
      <c r="AX30" s="154">
        <v>0</v>
      </c>
      <c r="AY30" s="154">
        <v>0</v>
      </c>
      <c r="AZ30" s="154">
        <v>0</v>
      </c>
      <c r="BA30" s="154">
        <v>1</v>
      </c>
      <c r="BB30" s="154">
        <v>0</v>
      </c>
      <c r="BC30" s="154">
        <v>2</v>
      </c>
      <c r="BD30" s="156">
        <v>24</v>
      </c>
      <c r="BE30" s="154">
        <v>13</v>
      </c>
      <c r="BF30" s="154">
        <v>11</v>
      </c>
    </row>
    <row r="31" spans="1:58" ht="30">
      <c r="A31" s="155" t="s">
        <v>2102</v>
      </c>
      <c r="B31" s="154" t="s">
        <v>2103</v>
      </c>
      <c r="C31" s="154" t="s">
        <v>2104</v>
      </c>
      <c r="D31" s="154">
        <v>0</v>
      </c>
      <c r="E31" s="154">
        <v>0</v>
      </c>
      <c r="F31" s="154">
        <v>0</v>
      </c>
      <c r="G31" s="154">
        <v>2</v>
      </c>
      <c r="H31" s="154">
        <v>0</v>
      </c>
      <c r="I31" s="154">
        <v>0</v>
      </c>
      <c r="J31" s="154">
        <v>0</v>
      </c>
      <c r="K31" s="154">
        <v>0</v>
      </c>
      <c r="L31" s="154">
        <v>2</v>
      </c>
      <c r="M31" s="154">
        <v>3</v>
      </c>
      <c r="N31" s="154">
        <v>4</v>
      </c>
      <c r="O31" s="154">
        <v>0</v>
      </c>
      <c r="P31" s="156">
        <v>11</v>
      </c>
      <c r="Q31" s="154">
        <v>7</v>
      </c>
      <c r="R31" s="154">
        <v>4</v>
      </c>
      <c r="S31" s="155"/>
      <c r="T31" s="155"/>
      <c r="U31" s="155" t="s">
        <v>2143</v>
      </c>
      <c r="V31" s="154" t="s">
        <v>2144</v>
      </c>
      <c r="W31" s="154" t="s">
        <v>2145</v>
      </c>
      <c r="X31" s="154">
        <v>0</v>
      </c>
      <c r="Y31" s="154">
        <v>4</v>
      </c>
      <c r="Z31" s="154">
        <v>0</v>
      </c>
      <c r="AA31" s="154">
        <v>1</v>
      </c>
      <c r="AB31" s="154">
        <v>2</v>
      </c>
      <c r="AC31" s="154">
        <v>3</v>
      </c>
      <c r="AD31" s="154">
        <v>1</v>
      </c>
      <c r="AE31" s="154">
        <v>0</v>
      </c>
      <c r="AF31" s="154">
        <v>0</v>
      </c>
      <c r="AG31" s="154">
        <v>1</v>
      </c>
      <c r="AH31" s="154">
        <v>5</v>
      </c>
      <c r="AI31" s="154">
        <v>0</v>
      </c>
      <c r="AJ31" s="156">
        <v>17</v>
      </c>
      <c r="AK31" s="154">
        <v>11</v>
      </c>
      <c r="AL31" s="154">
        <v>6</v>
      </c>
      <c r="AO31" s="155" t="s">
        <v>2108</v>
      </c>
      <c r="AP31" s="154" t="s">
        <v>2109</v>
      </c>
      <c r="AQ31" s="154" t="s">
        <v>2110</v>
      </c>
      <c r="AR31" s="154">
        <v>2</v>
      </c>
      <c r="AS31" s="154">
        <v>4</v>
      </c>
      <c r="AT31" s="154">
        <v>3</v>
      </c>
      <c r="AU31" s="154">
        <v>0</v>
      </c>
      <c r="AV31" s="154">
        <v>5</v>
      </c>
      <c r="AW31" s="154">
        <v>0</v>
      </c>
      <c r="AX31" s="154">
        <v>0</v>
      </c>
      <c r="AY31" s="154">
        <v>3</v>
      </c>
      <c r="AZ31" s="154">
        <v>0</v>
      </c>
      <c r="BA31" s="154">
        <v>3</v>
      </c>
      <c r="BB31" s="154">
        <v>4</v>
      </c>
      <c r="BC31" s="154">
        <v>0</v>
      </c>
      <c r="BD31" s="156">
        <v>24</v>
      </c>
      <c r="BE31" s="154">
        <v>13</v>
      </c>
      <c r="BF31" s="154">
        <v>11</v>
      </c>
    </row>
    <row r="32" spans="1:58" ht="30">
      <c r="A32" s="155" t="s">
        <v>2129</v>
      </c>
      <c r="B32" s="154" t="s">
        <v>2130</v>
      </c>
      <c r="C32" s="154" t="s">
        <v>2131</v>
      </c>
      <c r="D32" s="154">
        <v>0</v>
      </c>
      <c r="E32" s="154">
        <v>0</v>
      </c>
      <c r="F32" s="154">
        <v>5</v>
      </c>
      <c r="G32" s="154">
        <v>1</v>
      </c>
      <c r="H32" s="154">
        <v>1</v>
      </c>
      <c r="I32" s="154">
        <v>0</v>
      </c>
      <c r="J32" s="154">
        <v>0</v>
      </c>
      <c r="K32" s="154">
        <v>0</v>
      </c>
      <c r="L32" s="154">
        <v>3</v>
      </c>
      <c r="M32" s="154">
        <v>1</v>
      </c>
      <c r="N32" s="154">
        <v>0</v>
      </c>
      <c r="O32" s="154">
        <v>0</v>
      </c>
      <c r="P32" s="156">
        <v>11</v>
      </c>
      <c r="Q32" s="154">
        <v>8</v>
      </c>
      <c r="R32" s="154">
        <v>3</v>
      </c>
      <c r="S32" s="155"/>
      <c r="T32" s="155"/>
      <c r="U32" s="155" t="s">
        <v>2179</v>
      </c>
      <c r="V32" s="154" t="s">
        <v>2180</v>
      </c>
      <c r="W32" s="154" t="s">
        <v>2181</v>
      </c>
      <c r="X32" s="154">
        <v>0</v>
      </c>
      <c r="Y32" s="154">
        <v>0</v>
      </c>
      <c r="Z32" s="154">
        <v>0</v>
      </c>
      <c r="AA32" s="154">
        <v>0</v>
      </c>
      <c r="AB32" s="154">
        <v>1</v>
      </c>
      <c r="AC32" s="154">
        <v>1</v>
      </c>
      <c r="AD32" s="154">
        <v>13</v>
      </c>
      <c r="AE32" s="154">
        <v>0</v>
      </c>
      <c r="AF32" s="154">
        <v>0</v>
      </c>
      <c r="AG32" s="154">
        <v>0</v>
      </c>
      <c r="AH32" s="154">
        <v>1</v>
      </c>
      <c r="AI32" s="154">
        <v>0</v>
      </c>
      <c r="AJ32" s="156">
        <v>16</v>
      </c>
      <c r="AK32" s="154">
        <v>4</v>
      </c>
      <c r="AL32" s="154">
        <v>12</v>
      </c>
      <c r="AO32" s="155" t="s">
        <v>2182</v>
      </c>
      <c r="AP32" s="154" t="s">
        <v>2183</v>
      </c>
      <c r="AQ32" s="154" t="s">
        <v>2184</v>
      </c>
      <c r="AR32" s="154">
        <v>1</v>
      </c>
      <c r="AS32" s="154">
        <v>2</v>
      </c>
      <c r="AT32" s="154">
        <v>3</v>
      </c>
      <c r="AU32" s="154">
        <v>0</v>
      </c>
      <c r="AV32" s="154">
        <v>0</v>
      </c>
      <c r="AW32" s="154">
        <v>0</v>
      </c>
      <c r="AX32" s="154">
        <v>0</v>
      </c>
      <c r="AY32" s="154">
        <v>2</v>
      </c>
      <c r="AZ32" s="154">
        <v>9</v>
      </c>
      <c r="BA32" s="154">
        <v>3</v>
      </c>
      <c r="BB32" s="154">
        <v>1</v>
      </c>
      <c r="BC32" s="154">
        <v>3</v>
      </c>
      <c r="BD32" s="156">
        <v>24</v>
      </c>
      <c r="BE32" s="154">
        <v>7</v>
      </c>
      <c r="BF32" s="154">
        <v>17</v>
      </c>
    </row>
    <row r="33" spans="1:58">
      <c r="A33" s="155" t="s">
        <v>2366</v>
      </c>
      <c r="B33" s="154" t="s">
        <v>2367</v>
      </c>
      <c r="C33" s="154" t="s">
        <v>2368</v>
      </c>
      <c r="D33" s="154">
        <v>0</v>
      </c>
      <c r="E33" s="154">
        <v>0</v>
      </c>
      <c r="F33" s="154">
        <v>3</v>
      </c>
      <c r="G33" s="154">
        <v>2</v>
      </c>
      <c r="H33" s="154">
        <v>0</v>
      </c>
      <c r="I33" s="154">
        <v>0</v>
      </c>
      <c r="J33" s="154">
        <v>0</v>
      </c>
      <c r="K33" s="154">
        <v>1</v>
      </c>
      <c r="L33" s="154">
        <v>0</v>
      </c>
      <c r="M33" s="154">
        <v>0</v>
      </c>
      <c r="N33" s="154">
        <v>4</v>
      </c>
      <c r="O33" s="154">
        <v>1</v>
      </c>
      <c r="P33" s="156">
        <v>11</v>
      </c>
      <c r="Q33" s="154">
        <v>10</v>
      </c>
      <c r="R33" s="154">
        <v>1</v>
      </c>
      <c r="S33" s="155"/>
      <c r="T33" s="155"/>
      <c r="U33" s="155" t="s">
        <v>2173</v>
      </c>
      <c r="V33" s="154" t="s">
        <v>2174</v>
      </c>
      <c r="W33" s="154" t="s">
        <v>2175</v>
      </c>
      <c r="X33" s="154">
        <v>0</v>
      </c>
      <c r="Y33" s="154">
        <v>0</v>
      </c>
      <c r="Z33" s="154">
        <v>2</v>
      </c>
      <c r="AA33" s="154">
        <v>0</v>
      </c>
      <c r="AB33" s="154">
        <v>1</v>
      </c>
      <c r="AC33" s="154">
        <v>0</v>
      </c>
      <c r="AD33" s="154">
        <v>0</v>
      </c>
      <c r="AE33" s="154">
        <v>0</v>
      </c>
      <c r="AF33" s="154">
        <v>0</v>
      </c>
      <c r="AG33" s="154">
        <v>4</v>
      </c>
      <c r="AH33" s="154">
        <v>7</v>
      </c>
      <c r="AI33" s="154">
        <v>2</v>
      </c>
      <c r="AJ33" s="156">
        <v>16</v>
      </c>
      <c r="AK33" s="154">
        <v>8</v>
      </c>
      <c r="AL33" s="154">
        <v>8</v>
      </c>
      <c r="AO33" s="155" t="s">
        <v>2185</v>
      </c>
      <c r="AP33" s="154" t="s">
        <v>2186</v>
      </c>
      <c r="AQ33" s="154" t="s">
        <v>2187</v>
      </c>
      <c r="AR33" s="154">
        <v>0</v>
      </c>
      <c r="AS33" s="154">
        <v>2</v>
      </c>
      <c r="AT33" s="154">
        <v>1</v>
      </c>
      <c r="AU33" s="154">
        <v>1</v>
      </c>
      <c r="AV33" s="154">
        <v>6</v>
      </c>
      <c r="AW33" s="154">
        <v>1</v>
      </c>
      <c r="AX33" s="154">
        <v>0</v>
      </c>
      <c r="AY33" s="154">
        <v>0</v>
      </c>
      <c r="AZ33" s="154">
        <v>1</v>
      </c>
      <c r="BA33" s="154">
        <v>0</v>
      </c>
      <c r="BB33" s="154">
        <v>2</v>
      </c>
      <c r="BC33" s="154">
        <v>8</v>
      </c>
      <c r="BD33" s="156">
        <v>22</v>
      </c>
      <c r="BE33" s="154">
        <v>13</v>
      </c>
      <c r="BF33" s="154">
        <v>9</v>
      </c>
    </row>
    <row r="34" spans="1:58">
      <c r="A34" s="155" t="s">
        <v>2462</v>
      </c>
      <c r="B34" s="154" t="s">
        <v>2463</v>
      </c>
      <c r="C34" s="154" t="s">
        <v>2464</v>
      </c>
      <c r="D34" s="154">
        <v>2</v>
      </c>
      <c r="E34" s="154">
        <v>3</v>
      </c>
      <c r="F34" s="154">
        <v>5</v>
      </c>
      <c r="G34" s="154">
        <v>0</v>
      </c>
      <c r="H34" s="154">
        <v>0</v>
      </c>
      <c r="I34" s="154">
        <v>0</v>
      </c>
      <c r="J34" s="154">
        <v>0</v>
      </c>
      <c r="K34" s="154">
        <v>0</v>
      </c>
      <c r="L34" s="154">
        <v>0</v>
      </c>
      <c r="M34" s="154">
        <v>0</v>
      </c>
      <c r="N34" s="154">
        <v>0</v>
      </c>
      <c r="O34" s="154">
        <v>0</v>
      </c>
      <c r="P34" s="156">
        <v>10</v>
      </c>
      <c r="Q34" s="154">
        <v>6</v>
      </c>
      <c r="R34" s="154">
        <v>4</v>
      </c>
      <c r="S34" s="155"/>
      <c r="T34" s="155"/>
      <c r="U34" s="155" t="s">
        <v>2185</v>
      </c>
      <c r="V34" s="154" t="s">
        <v>2186</v>
      </c>
      <c r="W34" s="154" t="s">
        <v>2187</v>
      </c>
      <c r="X34" s="154">
        <v>0</v>
      </c>
      <c r="Y34" s="154">
        <v>0</v>
      </c>
      <c r="Z34" s="154">
        <v>0</v>
      </c>
      <c r="AA34" s="154">
        <v>1</v>
      </c>
      <c r="AB34" s="154">
        <v>7</v>
      </c>
      <c r="AC34" s="154">
        <v>1</v>
      </c>
      <c r="AD34" s="154">
        <v>2</v>
      </c>
      <c r="AE34" s="154">
        <v>0</v>
      </c>
      <c r="AF34" s="154">
        <v>2</v>
      </c>
      <c r="AG34" s="154">
        <v>0</v>
      </c>
      <c r="AH34" s="154">
        <v>3</v>
      </c>
      <c r="AI34" s="154">
        <v>0</v>
      </c>
      <c r="AJ34" s="156">
        <v>16</v>
      </c>
      <c r="AK34" s="154">
        <v>12</v>
      </c>
      <c r="AL34" s="154">
        <v>4</v>
      </c>
      <c r="AO34" s="155" t="s">
        <v>2066</v>
      </c>
      <c r="AP34" s="154" t="s">
        <v>2067</v>
      </c>
      <c r="AQ34" s="154" t="s">
        <v>2068</v>
      </c>
      <c r="AR34" s="154">
        <v>0</v>
      </c>
      <c r="AS34" s="154">
        <v>0</v>
      </c>
      <c r="AT34" s="154">
        <v>7</v>
      </c>
      <c r="AU34" s="154">
        <v>0</v>
      </c>
      <c r="AV34" s="154">
        <v>7</v>
      </c>
      <c r="AW34" s="154">
        <v>0</v>
      </c>
      <c r="AX34" s="154">
        <v>2</v>
      </c>
      <c r="AY34" s="154">
        <v>1</v>
      </c>
      <c r="AZ34" s="154">
        <v>0</v>
      </c>
      <c r="BA34" s="154">
        <v>0</v>
      </c>
      <c r="BB34" s="154">
        <v>1</v>
      </c>
      <c r="BC34" s="154">
        <v>3</v>
      </c>
      <c r="BD34" s="156">
        <v>21</v>
      </c>
      <c r="BE34" s="154">
        <v>8</v>
      </c>
      <c r="BF34" s="154">
        <v>13</v>
      </c>
    </row>
    <row r="35" spans="1:58" ht="30">
      <c r="A35" s="155" t="s">
        <v>2459</v>
      </c>
      <c r="B35" s="154" t="s">
        <v>2460</v>
      </c>
      <c r="C35" s="154" t="s">
        <v>2461</v>
      </c>
      <c r="D35" s="154">
        <v>0</v>
      </c>
      <c r="E35" s="154">
        <v>0</v>
      </c>
      <c r="F35" s="154">
        <v>0</v>
      </c>
      <c r="G35" s="154">
        <v>2</v>
      </c>
      <c r="H35" s="154">
        <v>1</v>
      </c>
      <c r="I35" s="154">
        <v>0</v>
      </c>
      <c r="J35" s="154">
        <v>0</v>
      </c>
      <c r="K35" s="154">
        <v>2</v>
      </c>
      <c r="L35" s="154">
        <v>1</v>
      </c>
      <c r="M35" s="154">
        <v>4</v>
      </c>
      <c r="N35" s="154">
        <v>0</v>
      </c>
      <c r="O35" s="154">
        <v>0</v>
      </c>
      <c r="P35" s="156">
        <v>10</v>
      </c>
      <c r="Q35" s="154">
        <v>6</v>
      </c>
      <c r="R35" s="154">
        <v>4</v>
      </c>
      <c r="S35" s="155"/>
      <c r="T35" s="155"/>
      <c r="U35" s="155" t="s">
        <v>2087</v>
      </c>
      <c r="V35" s="154" t="s">
        <v>2088</v>
      </c>
      <c r="W35" s="154" t="s">
        <v>2089</v>
      </c>
      <c r="X35" s="154">
        <v>1</v>
      </c>
      <c r="Y35" s="154">
        <v>3</v>
      </c>
      <c r="Z35" s="154">
        <v>0</v>
      </c>
      <c r="AA35" s="154">
        <v>1</v>
      </c>
      <c r="AB35" s="154">
        <v>1</v>
      </c>
      <c r="AC35" s="154">
        <v>1</v>
      </c>
      <c r="AD35" s="154">
        <v>1</v>
      </c>
      <c r="AE35" s="154">
        <v>0</v>
      </c>
      <c r="AF35" s="154">
        <v>0</v>
      </c>
      <c r="AG35" s="154">
        <v>3</v>
      </c>
      <c r="AH35" s="154">
        <v>3</v>
      </c>
      <c r="AI35" s="154">
        <v>0</v>
      </c>
      <c r="AJ35" s="156">
        <v>14</v>
      </c>
      <c r="AK35" s="154">
        <v>13</v>
      </c>
      <c r="AL35" s="154">
        <v>1</v>
      </c>
      <c r="AO35" s="155" t="s">
        <v>53</v>
      </c>
      <c r="AP35" s="154" t="s">
        <v>2188</v>
      </c>
      <c r="AQ35" s="154" t="s">
        <v>2189</v>
      </c>
      <c r="AR35" s="154">
        <v>1</v>
      </c>
      <c r="AS35" s="154">
        <v>0</v>
      </c>
      <c r="AT35" s="154">
        <v>7</v>
      </c>
      <c r="AU35" s="154">
        <v>6</v>
      </c>
      <c r="AV35" s="154">
        <v>1</v>
      </c>
      <c r="AW35" s="154">
        <v>0</v>
      </c>
      <c r="AX35" s="154">
        <v>1</v>
      </c>
      <c r="AY35" s="154">
        <v>0</v>
      </c>
      <c r="AZ35" s="154">
        <v>1</v>
      </c>
      <c r="BA35" s="154">
        <v>0</v>
      </c>
      <c r="BB35" s="154">
        <v>1</v>
      </c>
      <c r="BC35" s="154">
        <v>3</v>
      </c>
      <c r="BD35" s="156">
        <v>21</v>
      </c>
      <c r="BE35" s="154">
        <v>12</v>
      </c>
      <c r="BF35" s="154">
        <v>9</v>
      </c>
    </row>
    <row r="36" spans="1:58">
      <c r="A36" s="155" t="s">
        <v>2140</v>
      </c>
      <c r="B36" s="154" t="s">
        <v>2141</v>
      </c>
      <c r="C36" s="154" t="s">
        <v>2142</v>
      </c>
      <c r="D36" s="154">
        <v>0</v>
      </c>
      <c r="E36" s="154">
        <v>0</v>
      </c>
      <c r="F36" s="154">
        <v>0</v>
      </c>
      <c r="G36" s="154">
        <v>2</v>
      </c>
      <c r="H36" s="154">
        <v>0</v>
      </c>
      <c r="I36" s="154">
        <v>0</v>
      </c>
      <c r="J36" s="154">
        <v>0</v>
      </c>
      <c r="K36" s="154">
        <v>0</v>
      </c>
      <c r="L36" s="154">
        <v>1</v>
      </c>
      <c r="M36" s="154">
        <v>0</v>
      </c>
      <c r="N36" s="154">
        <v>6</v>
      </c>
      <c r="O36" s="154">
        <v>0</v>
      </c>
      <c r="P36" s="156">
        <v>9</v>
      </c>
      <c r="Q36" s="154">
        <v>5</v>
      </c>
      <c r="R36" s="154">
        <v>4</v>
      </c>
      <c r="S36" s="155"/>
      <c r="T36" s="155"/>
      <c r="U36" s="155" t="s">
        <v>2190</v>
      </c>
      <c r="V36" s="154" t="s">
        <v>2191</v>
      </c>
      <c r="W36" s="154" t="s">
        <v>2192</v>
      </c>
      <c r="X36" s="154">
        <v>1</v>
      </c>
      <c r="Y36" s="154">
        <v>5</v>
      </c>
      <c r="Z36" s="154">
        <v>0</v>
      </c>
      <c r="AA36" s="154">
        <v>2</v>
      </c>
      <c r="AB36" s="154">
        <v>0</v>
      </c>
      <c r="AC36" s="154">
        <v>0</v>
      </c>
      <c r="AD36" s="154">
        <v>1</v>
      </c>
      <c r="AE36" s="154">
        <v>0</v>
      </c>
      <c r="AF36" s="154">
        <v>3</v>
      </c>
      <c r="AG36" s="154">
        <v>0</v>
      </c>
      <c r="AH36" s="154">
        <v>1</v>
      </c>
      <c r="AI36" s="154">
        <v>1</v>
      </c>
      <c r="AJ36" s="156">
        <v>14</v>
      </c>
      <c r="AK36" s="154">
        <v>5</v>
      </c>
      <c r="AL36" s="154">
        <v>9</v>
      </c>
      <c r="AO36" s="155" t="s">
        <v>2193</v>
      </c>
      <c r="AP36" s="154" t="s">
        <v>2194</v>
      </c>
      <c r="AQ36" s="154" t="s">
        <v>2195</v>
      </c>
      <c r="AR36" s="154">
        <v>1</v>
      </c>
      <c r="AS36" s="154">
        <v>0</v>
      </c>
      <c r="AT36" s="154">
        <v>0</v>
      </c>
      <c r="AU36" s="154">
        <v>3</v>
      </c>
      <c r="AV36" s="154">
        <v>3</v>
      </c>
      <c r="AW36" s="154">
        <v>0</v>
      </c>
      <c r="AX36" s="154">
        <v>1</v>
      </c>
      <c r="AY36" s="154">
        <v>3</v>
      </c>
      <c r="AZ36" s="154">
        <v>0</v>
      </c>
      <c r="BA36" s="154">
        <v>2</v>
      </c>
      <c r="BB36" s="154">
        <v>4</v>
      </c>
      <c r="BC36" s="154">
        <v>3</v>
      </c>
      <c r="BD36" s="156">
        <v>20</v>
      </c>
      <c r="BE36" s="154">
        <v>7</v>
      </c>
      <c r="BF36" s="154">
        <v>13</v>
      </c>
    </row>
    <row r="37" spans="1:58" ht="30">
      <c r="A37" s="155" t="s">
        <v>2170</v>
      </c>
      <c r="B37" s="154" t="s">
        <v>2171</v>
      </c>
      <c r="C37" s="154" t="s">
        <v>2172</v>
      </c>
      <c r="D37" s="154">
        <v>0</v>
      </c>
      <c r="E37" s="154">
        <v>0</v>
      </c>
      <c r="F37" s="154">
        <v>0</v>
      </c>
      <c r="G37" s="154">
        <v>1</v>
      </c>
      <c r="H37" s="154">
        <v>6</v>
      </c>
      <c r="I37" s="154">
        <v>1</v>
      </c>
      <c r="J37" s="154">
        <v>0</v>
      </c>
      <c r="K37" s="154">
        <v>0</v>
      </c>
      <c r="L37" s="154">
        <v>0</v>
      </c>
      <c r="M37" s="154">
        <v>0</v>
      </c>
      <c r="N37" s="154">
        <v>1</v>
      </c>
      <c r="O37" s="154">
        <v>0</v>
      </c>
      <c r="P37" s="156">
        <v>9</v>
      </c>
      <c r="Q37" s="154">
        <v>6</v>
      </c>
      <c r="R37" s="154">
        <v>3</v>
      </c>
      <c r="S37" s="155"/>
      <c r="T37" s="155"/>
      <c r="U37" s="155" t="s">
        <v>2196</v>
      </c>
      <c r="V37" s="154" t="s">
        <v>2197</v>
      </c>
      <c r="W37" s="154" t="s">
        <v>2198</v>
      </c>
      <c r="X37" s="154">
        <v>0</v>
      </c>
      <c r="Y37" s="154">
        <v>8</v>
      </c>
      <c r="Z37" s="154">
        <v>2</v>
      </c>
      <c r="AA37" s="154">
        <v>1</v>
      </c>
      <c r="AB37" s="154">
        <v>2</v>
      </c>
      <c r="AC37" s="154">
        <v>0</v>
      </c>
      <c r="AD37" s="154">
        <v>0</v>
      </c>
      <c r="AE37" s="154">
        <v>0</v>
      </c>
      <c r="AF37" s="154">
        <v>0</v>
      </c>
      <c r="AG37" s="154">
        <v>0</v>
      </c>
      <c r="AH37" s="154">
        <v>0</v>
      </c>
      <c r="AI37" s="154">
        <v>0</v>
      </c>
      <c r="AJ37" s="156">
        <v>13</v>
      </c>
      <c r="AK37" s="154">
        <v>7</v>
      </c>
      <c r="AL37" s="154">
        <v>6</v>
      </c>
      <c r="AO37" s="155" t="s">
        <v>2199</v>
      </c>
      <c r="AP37" s="154" t="s">
        <v>2200</v>
      </c>
      <c r="AQ37" s="154" t="s">
        <v>2201</v>
      </c>
      <c r="AR37" s="154">
        <v>0</v>
      </c>
      <c r="AS37" s="154">
        <v>2</v>
      </c>
      <c r="AT37" s="154">
        <v>8</v>
      </c>
      <c r="AU37" s="154">
        <v>3</v>
      </c>
      <c r="AV37" s="154">
        <v>2</v>
      </c>
      <c r="AW37" s="154">
        <v>0</v>
      </c>
      <c r="AX37" s="154">
        <v>2</v>
      </c>
      <c r="AY37" s="154">
        <v>1</v>
      </c>
      <c r="AZ37" s="154">
        <v>0</v>
      </c>
      <c r="BA37" s="154">
        <v>1</v>
      </c>
      <c r="BB37" s="154">
        <v>0</v>
      </c>
      <c r="BC37" s="154">
        <v>0</v>
      </c>
      <c r="BD37" s="156">
        <v>19</v>
      </c>
      <c r="BE37" s="154">
        <v>3</v>
      </c>
      <c r="BF37" s="154">
        <v>16</v>
      </c>
    </row>
    <row r="38" spans="1:58">
      <c r="A38" s="155" t="s">
        <v>2411</v>
      </c>
      <c r="B38" s="154" t="s">
        <v>2412</v>
      </c>
      <c r="C38" s="154" t="s">
        <v>2413</v>
      </c>
      <c r="D38" s="154">
        <v>0</v>
      </c>
      <c r="E38" s="154">
        <v>8</v>
      </c>
      <c r="F38" s="154">
        <v>0</v>
      </c>
      <c r="G38" s="154">
        <v>0</v>
      </c>
      <c r="H38" s="154">
        <v>0</v>
      </c>
      <c r="I38" s="154">
        <v>0</v>
      </c>
      <c r="J38" s="154">
        <v>0</v>
      </c>
      <c r="K38" s="154">
        <v>0</v>
      </c>
      <c r="L38" s="154">
        <v>1</v>
      </c>
      <c r="M38" s="154">
        <v>0</v>
      </c>
      <c r="N38" s="154">
        <v>0</v>
      </c>
      <c r="O38" s="154">
        <v>0</v>
      </c>
      <c r="P38" s="156">
        <v>9</v>
      </c>
      <c r="Q38" s="154">
        <v>6</v>
      </c>
      <c r="R38" s="154">
        <v>3</v>
      </c>
      <c r="S38" s="155"/>
      <c r="T38" s="155"/>
      <c r="U38" s="155" t="s">
        <v>2063</v>
      </c>
      <c r="V38" s="154" t="s">
        <v>2064</v>
      </c>
      <c r="W38" s="154" t="s">
        <v>2065</v>
      </c>
      <c r="X38" s="154">
        <v>2</v>
      </c>
      <c r="Y38" s="154">
        <v>0</v>
      </c>
      <c r="Z38" s="154">
        <v>4</v>
      </c>
      <c r="AA38" s="154">
        <v>4</v>
      </c>
      <c r="AB38" s="154">
        <v>2</v>
      </c>
      <c r="AC38" s="154">
        <v>0</v>
      </c>
      <c r="AD38" s="154">
        <v>0</v>
      </c>
      <c r="AE38" s="154">
        <v>0</v>
      </c>
      <c r="AF38" s="154">
        <v>0</v>
      </c>
      <c r="AG38" s="154">
        <v>0</v>
      </c>
      <c r="AH38" s="154">
        <v>0</v>
      </c>
      <c r="AI38" s="154">
        <v>0</v>
      </c>
      <c r="AJ38" s="156">
        <v>12</v>
      </c>
      <c r="AK38" s="154">
        <v>7</v>
      </c>
      <c r="AL38" s="154">
        <v>5</v>
      </c>
      <c r="AO38" s="155" t="s">
        <v>2202</v>
      </c>
      <c r="AP38" s="154" t="s">
        <v>2203</v>
      </c>
      <c r="AQ38" s="154" t="s">
        <v>2204</v>
      </c>
      <c r="AR38" s="154">
        <v>0</v>
      </c>
      <c r="AS38" s="154">
        <v>0</v>
      </c>
      <c r="AT38" s="154">
        <v>6</v>
      </c>
      <c r="AU38" s="154">
        <v>2</v>
      </c>
      <c r="AV38" s="154">
        <v>2</v>
      </c>
      <c r="AW38" s="154">
        <v>0</v>
      </c>
      <c r="AX38" s="154">
        <v>0</v>
      </c>
      <c r="AY38" s="154">
        <v>0</v>
      </c>
      <c r="AZ38" s="154">
        <v>2</v>
      </c>
      <c r="BA38" s="154">
        <v>3</v>
      </c>
      <c r="BB38" s="154">
        <v>2</v>
      </c>
      <c r="BC38" s="154">
        <v>2</v>
      </c>
      <c r="BD38" s="156">
        <v>19</v>
      </c>
      <c r="BE38" s="154">
        <v>11</v>
      </c>
      <c r="BF38" s="154">
        <v>8</v>
      </c>
    </row>
    <row r="39" spans="1:58" ht="30">
      <c r="A39" s="155" t="s">
        <v>2444</v>
      </c>
      <c r="B39" s="154" t="s">
        <v>2445</v>
      </c>
      <c r="C39" s="154" t="s">
        <v>2446</v>
      </c>
      <c r="D39" s="154">
        <v>0</v>
      </c>
      <c r="E39" s="154">
        <v>0</v>
      </c>
      <c r="F39" s="154">
        <v>1</v>
      </c>
      <c r="G39" s="154">
        <v>6</v>
      </c>
      <c r="H39" s="154">
        <v>1</v>
      </c>
      <c r="I39" s="154">
        <v>0</v>
      </c>
      <c r="J39" s="154">
        <v>0</v>
      </c>
      <c r="K39" s="154">
        <v>0</v>
      </c>
      <c r="L39" s="154">
        <v>0</v>
      </c>
      <c r="M39" s="154">
        <v>0</v>
      </c>
      <c r="N39" s="154">
        <v>1</v>
      </c>
      <c r="O39" s="154">
        <v>0</v>
      </c>
      <c r="P39" s="156">
        <v>9</v>
      </c>
      <c r="Q39" s="154">
        <v>6</v>
      </c>
      <c r="R39" s="154">
        <v>3</v>
      </c>
      <c r="S39" s="155"/>
      <c r="T39" s="155"/>
      <c r="U39" s="155" t="s">
        <v>2205</v>
      </c>
      <c r="V39" s="154" t="s">
        <v>2206</v>
      </c>
      <c r="W39" s="154" t="s">
        <v>2207</v>
      </c>
      <c r="X39" s="154">
        <v>0</v>
      </c>
      <c r="Y39" s="154">
        <v>0</v>
      </c>
      <c r="Z39" s="154">
        <v>0</v>
      </c>
      <c r="AA39" s="154">
        <v>0</v>
      </c>
      <c r="AB39" s="154">
        <v>3</v>
      </c>
      <c r="AC39" s="154">
        <v>0</v>
      </c>
      <c r="AD39" s="154">
        <v>3</v>
      </c>
      <c r="AE39" s="154">
        <v>0</v>
      </c>
      <c r="AF39" s="154">
        <v>2</v>
      </c>
      <c r="AG39" s="154">
        <v>3</v>
      </c>
      <c r="AH39" s="154">
        <v>0</v>
      </c>
      <c r="AI39" s="154">
        <v>0</v>
      </c>
      <c r="AJ39" s="156">
        <v>11</v>
      </c>
      <c r="AK39" s="154">
        <v>6</v>
      </c>
      <c r="AL39" s="154">
        <v>5</v>
      </c>
      <c r="AO39" s="155" t="s">
        <v>2111</v>
      </c>
      <c r="AP39" s="154" t="s">
        <v>2112</v>
      </c>
      <c r="AQ39" s="154" t="s">
        <v>2113</v>
      </c>
      <c r="AR39" s="154">
        <v>0</v>
      </c>
      <c r="AS39" s="154">
        <v>2</v>
      </c>
      <c r="AT39" s="154">
        <v>4</v>
      </c>
      <c r="AU39" s="154">
        <v>2</v>
      </c>
      <c r="AV39" s="154">
        <v>4</v>
      </c>
      <c r="AW39" s="154">
        <v>0</v>
      </c>
      <c r="AX39" s="154">
        <v>0</v>
      </c>
      <c r="AY39" s="154">
        <v>1</v>
      </c>
      <c r="AZ39" s="154">
        <v>3</v>
      </c>
      <c r="BA39" s="154">
        <v>0</v>
      </c>
      <c r="BB39" s="154">
        <v>2</v>
      </c>
      <c r="BC39" s="154">
        <v>0</v>
      </c>
      <c r="BD39" s="156">
        <v>18</v>
      </c>
      <c r="BE39" s="154">
        <v>10</v>
      </c>
      <c r="BF39" s="154">
        <v>8</v>
      </c>
    </row>
    <row r="40" spans="1:58" ht="30">
      <c r="A40" s="155" t="s">
        <v>2288</v>
      </c>
      <c r="B40" s="154" t="s">
        <v>2289</v>
      </c>
      <c r="C40" s="154" t="s">
        <v>2290</v>
      </c>
      <c r="D40" s="154">
        <v>0</v>
      </c>
      <c r="E40" s="154">
        <v>2</v>
      </c>
      <c r="F40" s="154">
        <v>0</v>
      </c>
      <c r="G40" s="154">
        <v>0</v>
      </c>
      <c r="H40" s="154">
        <v>0</v>
      </c>
      <c r="I40" s="154">
        <v>0</v>
      </c>
      <c r="J40" s="154">
        <v>0</v>
      </c>
      <c r="K40" s="154">
        <v>0</v>
      </c>
      <c r="L40" s="154">
        <v>0</v>
      </c>
      <c r="M40" s="154">
        <v>0</v>
      </c>
      <c r="N40" s="154">
        <v>7</v>
      </c>
      <c r="O40" s="154">
        <v>0</v>
      </c>
      <c r="P40" s="156">
        <v>9</v>
      </c>
      <c r="Q40" s="154">
        <v>4</v>
      </c>
      <c r="R40" s="154">
        <v>5</v>
      </c>
      <c r="S40" s="155"/>
      <c r="T40" s="155"/>
      <c r="U40" s="155" t="s">
        <v>2182</v>
      </c>
      <c r="V40" s="154" t="s">
        <v>2183</v>
      </c>
      <c r="W40" s="154" t="s">
        <v>2184</v>
      </c>
      <c r="X40" s="154">
        <v>0</v>
      </c>
      <c r="Y40" s="154">
        <v>0</v>
      </c>
      <c r="Z40" s="154">
        <v>0</v>
      </c>
      <c r="AA40" s="154">
        <v>0</v>
      </c>
      <c r="AB40" s="154">
        <v>1</v>
      </c>
      <c r="AC40" s="154">
        <v>0</v>
      </c>
      <c r="AD40" s="154">
        <v>0</v>
      </c>
      <c r="AE40" s="154">
        <v>4</v>
      </c>
      <c r="AF40" s="154">
        <v>0</v>
      </c>
      <c r="AG40" s="154">
        <v>6</v>
      </c>
      <c r="AH40" s="154">
        <v>0</v>
      </c>
      <c r="AI40" s="154">
        <v>0</v>
      </c>
      <c r="AJ40" s="156">
        <v>11</v>
      </c>
      <c r="AK40" s="154">
        <v>7</v>
      </c>
      <c r="AL40" s="154">
        <v>4</v>
      </c>
      <c r="AO40" s="155" t="s">
        <v>2170</v>
      </c>
      <c r="AP40" s="154" t="s">
        <v>2171</v>
      </c>
      <c r="AQ40" s="154" t="s">
        <v>2172</v>
      </c>
      <c r="AR40" s="154">
        <v>4</v>
      </c>
      <c r="AS40" s="154">
        <v>4</v>
      </c>
      <c r="AT40" s="154">
        <v>3</v>
      </c>
      <c r="AU40" s="154">
        <v>0</v>
      </c>
      <c r="AV40" s="154">
        <v>0</v>
      </c>
      <c r="AW40" s="154">
        <v>0</v>
      </c>
      <c r="AX40" s="154">
        <v>1</v>
      </c>
      <c r="AY40" s="154">
        <v>3</v>
      </c>
      <c r="AZ40" s="154">
        <v>2</v>
      </c>
      <c r="BA40" s="154">
        <v>0</v>
      </c>
      <c r="BB40" s="154">
        <v>0</v>
      </c>
      <c r="BC40" s="154">
        <v>0</v>
      </c>
      <c r="BD40" s="156">
        <v>17</v>
      </c>
      <c r="BE40" s="154">
        <v>5</v>
      </c>
      <c r="BF40" s="154">
        <v>12</v>
      </c>
    </row>
    <row r="41" spans="1:58" ht="30">
      <c r="A41" s="155" t="s">
        <v>2258</v>
      </c>
      <c r="B41" s="154" t="s">
        <v>2259</v>
      </c>
      <c r="C41" s="154" t="s">
        <v>2260</v>
      </c>
      <c r="D41" s="154">
        <v>0</v>
      </c>
      <c r="E41" s="154">
        <v>0</v>
      </c>
      <c r="F41" s="154">
        <v>0</v>
      </c>
      <c r="G41" s="154">
        <v>1</v>
      </c>
      <c r="H41" s="154">
        <v>0</v>
      </c>
      <c r="I41" s="154">
        <v>1</v>
      </c>
      <c r="J41" s="154">
        <v>0</v>
      </c>
      <c r="K41" s="154">
        <v>0</v>
      </c>
      <c r="L41" s="154">
        <v>0</v>
      </c>
      <c r="M41" s="154">
        <v>0</v>
      </c>
      <c r="N41" s="154">
        <v>6</v>
      </c>
      <c r="O41" s="154">
        <v>1</v>
      </c>
      <c r="P41" s="156">
        <v>9</v>
      </c>
      <c r="Q41" s="154">
        <v>5</v>
      </c>
      <c r="R41" s="154">
        <v>4</v>
      </c>
      <c r="S41" s="155"/>
      <c r="T41" s="155"/>
      <c r="U41" s="155" t="s">
        <v>53</v>
      </c>
      <c r="V41" s="154" t="s">
        <v>2188</v>
      </c>
      <c r="W41" s="154" t="s">
        <v>2189</v>
      </c>
      <c r="X41" s="154">
        <v>0</v>
      </c>
      <c r="Y41" s="154">
        <v>1</v>
      </c>
      <c r="Z41" s="154">
        <v>0</v>
      </c>
      <c r="AA41" s="154">
        <v>0</v>
      </c>
      <c r="AB41" s="154">
        <v>1</v>
      </c>
      <c r="AC41" s="154">
        <v>1</v>
      </c>
      <c r="AD41" s="154">
        <v>0</v>
      </c>
      <c r="AE41" s="154">
        <v>1</v>
      </c>
      <c r="AF41" s="154">
        <v>0</v>
      </c>
      <c r="AG41" s="154">
        <v>4</v>
      </c>
      <c r="AH41" s="154">
        <v>2</v>
      </c>
      <c r="AI41" s="154">
        <v>1</v>
      </c>
      <c r="AJ41" s="156">
        <v>11</v>
      </c>
      <c r="AK41" s="154">
        <v>9</v>
      </c>
      <c r="AL41" s="154">
        <v>2</v>
      </c>
      <c r="AO41" s="155" t="s">
        <v>2208</v>
      </c>
      <c r="AP41" s="154" t="s">
        <v>2209</v>
      </c>
      <c r="AQ41" s="154" t="s">
        <v>2210</v>
      </c>
      <c r="AR41" s="154">
        <v>0</v>
      </c>
      <c r="AS41" s="154">
        <v>8</v>
      </c>
      <c r="AT41" s="154">
        <v>5</v>
      </c>
      <c r="AU41" s="154">
        <v>0</v>
      </c>
      <c r="AV41" s="154">
        <v>0</v>
      </c>
      <c r="AW41" s="154">
        <v>0</v>
      </c>
      <c r="AX41" s="154">
        <v>0</v>
      </c>
      <c r="AY41" s="154">
        <v>0</v>
      </c>
      <c r="AZ41" s="154">
        <v>0</v>
      </c>
      <c r="BA41" s="154">
        <v>4</v>
      </c>
      <c r="BB41" s="154">
        <v>0</v>
      </c>
      <c r="BC41" s="154">
        <v>0</v>
      </c>
      <c r="BD41" s="156">
        <v>17</v>
      </c>
      <c r="BE41" s="154">
        <v>12</v>
      </c>
      <c r="BF41" s="154">
        <v>5</v>
      </c>
    </row>
    <row r="42" spans="1:58" ht="30">
      <c r="A42" s="155" t="s">
        <v>2474</v>
      </c>
      <c r="B42" s="154" t="s">
        <v>2475</v>
      </c>
      <c r="C42" s="154" t="s">
        <v>2476</v>
      </c>
      <c r="D42" s="154">
        <v>0</v>
      </c>
      <c r="E42" s="154">
        <v>0</v>
      </c>
      <c r="F42" s="154">
        <v>1</v>
      </c>
      <c r="G42" s="154">
        <v>0</v>
      </c>
      <c r="H42" s="154">
        <v>2</v>
      </c>
      <c r="I42" s="154">
        <v>0</v>
      </c>
      <c r="J42" s="154">
        <v>0</v>
      </c>
      <c r="K42" s="154">
        <v>0</v>
      </c>
      <c r="L42" s="154">
        <v>0</v>
      </c>
      <c r="M42" s="154">
        <v>1</v>
      </c>
      <c r="N42" s="154">
        <v>2</v>
      </c>
      <c r="O42" s="154">
        <v>2</v>
      </c>
      <c r="P42" s="156">
        <v>8</v>
      </c>
      <c r="Q42" s="154">
        <v>3</v>
      </c>
      <c r="R42" s="154">
        <v>5</v>
      </c>
      <c r="S42" s="155"/>
      <c r="T42" s="155"/>
      <c r="U42" s="155" t="s">
        <v>2211</v>
      </c>
      <c r="V42" s="154" t="s">
        <v>2212</v>
      </c>
      <c r="W42" s="154" t="s">
        <v>2213</v>
      </c>
      <c r="X42" s="154">
        <v>0</v>
      </c>
      <c r="Y42" s="154">
        <v>1</v>
      </c>
      <c r="Z42" s="154">
        <v>0</v>
      </c>
      <c r="AA42" s="154">
        <v>1</v>
      </c>
      <c r="AB42" s="154">
        <v>7</v>
      </c>
      <c r="AC42" s="154">
        <v>1</v>
      </c>
      <c r="AD42" s="154">
        <v>0</v>
      </c>
      <c r="AE42" s="154">
        <v>0</v>
      </c>
      <c r="AF42" s="154">
        <v>0</v>
      </c>
      <c r="AG42" s="154">
        <v>0</v>
      </c>
      <c r="AH42" s="154">
        <v>1</v>
      </c>
      <c r="AI42" s="154">
        <v>0</v>
      </c>
      <c r="AJ42" s="156">
        <v>11</v>
      </c>
      <c r="AK42" s="154">
        <v>9</v>
      </c>
      <c r="AL42" s="154">
        <v>2</v>
      </c>
      <c r="AO42" s="155" t="s">
        <v>2117</v>
      </c>
      <c r="AP42" s="154" t="s">
        <v>2118</v>
      </c>
      <c r="AQ42" s="154" t="s">
        <v>2119</v>
      </c>
      <c r="AR42" s="154">
        <v>0</v>
      </c>
      <c r="AS42" s="154">
        <v>3</v>
      </c>
      <c r="AT42" s="154">
        <v>3</v>
      </c>
      <c r="AU42" s="154">
        <v>4</v>
      </c>
      <c r="AV42" s="154">
        <v>2</v>
      </c>
      <c r="AW42" s="154">
        <v>0</v>
      </c>
      <c r="AX42" s="154">
        <v>0</v>
      </c>
      <c r="AY42" s="154">
        <v>0</v>
      </c>
      <c r="AZ42" s="154">
        <v>0</v>
      </c>
      <c r="BA42" s="154">
        <v>2</v>
      </c>
      <c r="BB42" s="154">
        <v>1</v>
      </c>
      <c r="BC42" s="154">
        <v>2</v>
      </c>
      <c r="BD42" s="156">
        <v>17</v>
      </c>
      <c r="BE42" s="154">
        <v>9</v>
      </c>
      <c r="BF42" s="154">
        <v>8</v>
      </c>
    </row>
    <row r="43" spans="1:58" ht="30">
      <c r="A43" s="155" t="s">
        <v>2384</v>
      </c>
      <c r="B43" s="154" t="s">
        <v>2385</v>
      </c>
      <c r="C43" s="154" t="s">
        <v>2386</v>
      </c>
      <c r="D43" s="154">
        <v>0</v>
      </c>
      <c r="E43" s="154">
        <v>0</v>
      </c>
      <c r="F43" s="154">
        <v>4</v>
      </c>
      <c r="G43" s="154">
        <v>0</v>
      </c>
      <c r="H43" s="154">
        <v>0</v>
      </c>
      <c r="I43" s="154">
        <v>0</v>
      </c>
      <c r="J43" s="154">
        <v>0</v>
      </c>
      <c r="K43" s="154">
        <v>0</v>
      </c>
      <c r="L43" s="154">
        <v>0</v>
      </c>
      <c r="M43" s="154">
        <v>0</v>
      </c>
      <c r="N43" s="154">
        <v>4</v>
      </c>
      <c r="O43" s="154">
        <v>0</v>
      </c>
      <c r="P43" s="156">
        <v>8</v>
      </c>
      <c r="Q43" s="154">
        <v>7</v>
      </c>
      <c r="R43" s="154">
        <v>1</v>
      </c>
      <c r="S43" s="155"/>
      <c r="T43" s="155"/>
      <c r="U43" s="155" t="s">
        <v>2129</v>
      </c>
      <c r="V43" s="154" t="s">
        <v>2130</v>
      </c>
      <c r="W43" s="154" t="s">
        <v>2131</v>
      </c>
      <c r="X43" s="154">
        <v>0</v>
      </c>
      <c r="Y43" s="154">
        <v>4</v>
      </c>
      <c r="Z43" s="154">
        <v>0</v>
      </c>
      <c r="AA43" s="154">
        <v>0</v>
      </c>
      <c r="AB43" s="154">
        <v>0</v>
      </c>
      <c r="AC43" s="154">
        <v>0</v>
      </c>
      <c r="AD43" s="154">
        <v>4</v>
      </c>
      <c r="AE43" s="154">
        <v>0</v>
      </c>
      <c r="AF43" s="154">
        <v>1</v>
      </c>
      <c r="AG43" s="154">
        <v>1</v>
      </c>
      <c r="AH43" s="154">
        <v>0</v>
      </c>
      <c r="AI43" s="154">
        <v>0</v>
      </c>
      <c r="AJ43" s="156">
        <v>10</v>
      </c>
      <c r="AK43" s="154">
        <v>5</v>
      </c>
      <c r="AL43" s="154">
        <v>5</v>
      </c>
      <c r="AO43" s="155" t="s">
        <v>2126</v>
      </c>
      <c r="AP43" s="154" t="s">
        <v>2127</v>
      </c>
      <c r="AQ43" s="154" t="s">
        <v>2128</v>
      </c>
      <c r="AR43" s="154">
        <v>0</v>
      </c>
      <c r="AS43" s="154">
        <v>2</v>
      </c>
      <c r="AT43" s="154">
        <v>2</v>
      </c>
      <c r="AU43" s="154">
        <v>2</v>
      </c>
      <c r="AV43" s="154">
        <v>2</v>
      </c>
      <c r="AW43" s="154">
        <v>1</v>
      </c>
      <c r="AX43" s="154">
        <v>0</v>
      </c>
      <c r="AY43" s="154">
        <v>2</v>
      </c>
      <c r="AZ43" s="154">
        <v>1</v>
      </c>
      <c r="BA43" s="154">
        <v>0</v>
      </c>
      <c r="BB43" s="154">
        <v>5</v>
      </c>
      <c r="BC43" s="154">
        <v>0</v>
      </c>
      <c r="BD43" s="156">
        <v>17</v>
      </c>
      <c r="BE43" s="154">
        <v>8</v>
      </c>
      <c r="BF43" s="154">
        <v>9</v>
      </c>
    </row>
    <row r="44" spans="1:58" ht="30">
      <c r="A44" s="155" t="s">
        <v>2182</v>
      </c>
      <c r="B44" s="154" t="s">
        <v>2183</v>
      </c>
      <c r="C44" s="154" t="s">
        <v>2184</v>
      </c>
      <c r="D44" s="154">
        <v>0</v>
      </c>
      <c r="E44" s="154">
        <v>3</v>
      </c>
      <c r="F44" s="154">
        <v>0</v>
      </c>
      <c r="G44" s="154">
        <v>0</v>
      </c>
      <c r="H44" s="154">
        <v>3</v>
      </c>
      <c r="I44" s="154">
        <v>0</v>
      </c>
      <c r="J44" s="154">
        <v>0</v>
      </c>
      <c r="K44" s="154">
        <v>0</v>
      </c>
      <c r="L44" s="154">
        <v>2</v>
      </c>
      <c r="M44" s="154">
        <v>0</v>
      </c>
      <c r="N44" s="154">
        <v>0</v>
      </c>
      <c r="O44" s="154">
        <v>0</v>
      </c>
      <c r="P44" s="156">
        <v>8</v>
      </c>
      <c r="Q44" s="154">
        <v>6</v>
      </c>
      <c r="R44" s="154">
        <v>2</v>
      </c>
      <c r="S44" s="155"/>
      <c r="T44" s="155"/>
      <c r="U44" s="155" t="s">
        <v>2214</v>
      </c>
      <c r="V44" s="154" t="s">
        <v>2215</v>
      </c>
      <c r="W44" s="154" t="s">
        <v>2216</v>
      </c>
      <c r="X44" s="154">
        <v>1</v>
      </c>
      <c r="Y44" s="154">
        <v>0</v>
      </c>
      <c r="Z44" s="154">
        <v>1</v>
      </c>
      <c r="AA44" s="154">
        <v>1</v>
      </c>
      <c r="AB44" s="154">
        <v>0</v>
      </c>
      <c r="AC44" s="154">
        <v>2</v>
      </c>
      <c r="AD44" s="154">
        <v>0</v>
      </c>
      <c r="AE44" s="154">
        <v>4</v>
      </c>
      <c r="AF44" s="154">
        <v>0</v>
      </c>
      <c r="AG44" s="154">
        <v>0</v>
      </c>
      <c r="AH44" s="154">
        <v>0</v>
      </c>
      <c r="AI44" s="154">
        <v>0</v>
      </c>
      <c r="AJ44" s="156">
        <v>9</v>
      </c>
      <c r="AK44" s="154">
        <v>5</v>
      </c>
      <c r="AL44" s="154">
        <v>4</v>
      </c>
      <c r="AO44" s="155" t="s">
        <v>2217</v>
      </c>
      <c r="AP44" s="154" t="s">
        <v>2218</v>
      </c>
      <c r="AQ44" s="154" t="s">
        <v>2219</v>
      </c>
      <c r="AR44" s="154">
        <v>0</v>
      </c>
      <c r="AS44" s="154">
        <v>2</v>
      </c>
      <c r="AT44" s="154">
        <v>1</v>
      </c>
      <c r="AU44" s="154">
        <v>2</v>
      </c>
      <c r="AV44" s="154">
        <v>2</v>
      </c>
      <c r="AW44" s="154">
        <v>3</v>
      </c>
      <c r="AX44" s="154">
        <v>0</v>
      </c>
      <c r="AY44" s="154">
        <v>0</v>
      </c>
      <c r="AZ44" s="154">
        <v>4</v>
      </c>
      <c r="BA44" s="154">
        <v>1</v>
      </c>
      <c r="BB44" s="154">
        <v>0</v>
      </c>
      <c r="BC44" s="154">
        <v>1</v>
      </c>
      <c r="BD44" s="156">
        <v>16</v>
      </c>
      <c r="BE44" s="154">
        <v>8</v>
      </c>
      <c r="BF44" s="154">
        <v>8</v>
      </c>
    </row>
    <row r="45" spans="1:58" ht="30">
      <c r="A45" s="155" t="s">
        <v>2241</v>
      </c>
      <c r="B45" s="154" t="s">
        <v>2242</v>
      </c>
      <c r="C45" s="154" t="s">
        <v>2243</v>
      </c>
      <c r="D45" s="154">
        <v>0</v>
      </c>
      <c r="E45" s="154">
        <v>0</v>
      </c>
      <c r="F45" s="154">
        <v>1</v>
      </c>
      <c r="G45" s="154">
        <v>3</v>
      </c>
      <c r="H45" s="154">
        <v>1</v>
      </c>
      <c r="I45" s="154">
        <v>0</v>
      </c>
      <c r="J45" s="154">
        <v>1</v>
      </c>
      <c r="K45" s="154">
        <v>0</v>
      </c>
      <c r="L45" s="154">
        <v>2</v>
      </c>
      <c r="M45" s="154">
        <v>0</v>
      </c>
      <c r="N45" s="154">
        <v>0</v>
      </c>
      <c r="O45" s="154">
        <v>0</v>
      </c>
      <c r="P45" s="156">
        <v>8</v>
      </c>
      <c r="Q45" s="154">
        <v>4</v>
      </c>
      <c r="R45" s="154">
        <v>4</v>
      </c>
      <c r="S45" s="155"/>
      <c r="T45" s="155"/>
      <c r="U45" s="155" t="s">
        <v>2220</v>
      </c>
      <c r="V45" s="154" t="s">
        <v>2221</v>
      </c>
      <c r="W45" s="154" t="s">
        <v>2222</v>
      </c>
      <c r="X45" s="154">
        <v>0</v>
      </c>
      <c r="Y45" s="154">
        <v>0</v>
      </c>
      <c r="Z45" s="154">
        <v>0</v>
      </c>
      <c r="AA45" s="154">
        <v>0</v>
      </c>
      <c r="AB45" s="154">
        <v>0</v>
      </c>
      <c r="AC45" s="154">
        <v>0</v>
      </c>
      <c r="AD45" s="154">
        <v>0</v>
      </c>
      <c r="AE45" s="154">
        <v>0</v>
      </c>
      <c r="AF45" s="154">
        <v>0</v>
      </c>
      <c r="AG45" s="154">
        <v>7</v>
      </c>
      <c r="AH45" s="154">
        <v>2</v>
      </c>
      <c r="AI45" s="154">
        <v>0</v>
      </c>
      <c r="AJ45" s="156">
        <v>9</v>
      </c>
      <c r="AK45" s="154">
        <v>7</v>
      </c>
      <c r="AL45" s="154">
        <v>2</v>
      </c>
      <c r="AO45" s="155" t="s">
        <v>2223</v>
      </c>
      <c r="AP45" s="154" t="s">
        <v>2224</v>
      </c>
      <c r="AQ45" s="154" t="s">
        <v>2225</v>
      </c>
      <c r="AR45" s="154">
        <v>0</v>
      </c>
      <c r="AS45" s="154">
        <v>11</v>
      </c>
      <c r="AT45" s="154">
        <v>0</v>
      </c>
      <c r="AU45" s="154">
        <v>1</v>
      </c>
      <c r="AV45" s="154">
        <v>1</v>
      </c>
      <c r="AW45" s="154">
        <v>0</v>
      </c>
      <c r="AX45" s="154">
        <v>0</v>
      </c>
      <c r="AY45" s="154">
        <v>0</v>
      </c>
      <c r="AZ45" s="154">
        <v>0</v>
      </c>
      <c r="BA45" s="154">
        <v>3</v>
      </c>
      <c r="BB45" s="154">
        <v>0</v>
      </c>
      <c r="BC45" s="154">
        <v>0</v>
      </c>
      <c r="BD45" s="156">
        <v>16</v>
      </c>
      <c r="BE45" s="154">
        <v>12</v>
      </c>
      <c r="BF45" s="154">
        <v>4</v>
      </c>
    </row>
    <row r="46" spans="1:58">
      <c r="A46" s="155" t="s">
        <v>2185</v>
      </c>
      <c r="B46" s="154" t="s">
        <v>2186</v>
      </c>
      <c r="C46" s="154" t="s">
        <v>2187</v>
      </c>
      <c r="D46" s="154">
        <v>3</v>
      </c>
      <c r="E46" s="154">
        <v>0</v>
      </c>
      <c r="F46" s="154">
        <v>1</v>
      </c>
      <c r="G46" s="154">
        <v>0</v>
      </c>
      <c r="H46" s="154">
        <v>0</v>
      </c>
      <c r="I46" s="154">
        <v>0</v>
      </c>
      <c r="J46" s="154">
        <v>1</v>
      </c>
      <c r="K46" s="154">
        <v>0</v>
      </c>
      <c r="L46" s="154">
        <v>0</v>
      </c>
      <c r="M46" s="154">
        <v>0</v>
      </c>
      <c r="N46" s="154">
        <v>3</v>
      </c>
      <c r="O46" s="154">
        <v>0</v>
      </c>
      <c r="P46" s="156">
        <v>8</v>
      </c>
      <c r="Q46" s="154">
        <v>5</v>
      </c>
      <c r="R46" s="154">
        <v>3</v>
      </c>
      <c r="S46" s="155"/>
      <c r="T46" s="155"/>
      <c r="U46" s="155" t="s">
        <v>2226</v>
      </c>
      <c r="V46" s="154" t="s">
        <v>2227</v>
      </c>
      <c r="W46" s="154" t="s">
        <v>2228</v>
      </c>
      <c r="X46" s="154">
        <v>0</v>
      </c>
      <c r="Y46" s="154">
        <v>1</v>
      </c>
      <c r="Z46" s="154">
        <v>3</v>
      </c>
      <c r="AA46" s="154">
        <v>0</v>
      </c>
      <c r="AB46" s="154">
        <v>0</v>
      </c>
      <c r="AC46" s="154">
        <v>0</v>
      </c>
      <c r="AD46" s="154">
        <v>1</v>
      </c>
      <c r="AE46" s="154">
        <v>0</v>
      </c>
      <c r="AF46" s="154">
        <v>0</v>
      </c>
      <c r="AG46" s="154">
        <v>0</v>
      </c>
      <c r="AH46" s="154">
        <v>3</v>
      </c>
      <c r="AI46" s="154">
        <v>1</v>
      </c>
      <c r="AJ46" s="156">
        <v>9</v>
      </c>
      <c r="AK46" s="154">
        <v>3</v>
      </c>
      <c r="AL46" s="154">
        <v>6</v>
      </c>
      <c r="AO46" s="155" t="s">
        <v>2229</v>
      </c>
      <c r="AP46" s="154" t="s">
        <v>2230</v>
      </c>
      <c r="AQ46" s="154" t="s">
        <v>2231</v>
      </c>
      <c r="AR46" s="154">
        <v>0</v>
      </c>
      <c r="AS46" s="154">
        <v>4</v>
      </c>
      <c r="AT46" s="154">
        <v>3</v>
      </c>
      <c r="AU46" s="154">
        <v>1</v>
      </c>
      <c r="AV46" s="154">
        <v>1</v>
      </c>
      <c r="AW46" s="154">
        <v>0</v>
      </c>
      <c r="AX46" s="154">
        <v>0</v>
      </c>
      <c r="AY46" s="154">
        <v>1</v>
      </c>
      <c r="AZ46" s="154">
        <v>5</v>
      </c>
      <c r="BA46" s="154">
        <v>1</v>
      </c>
      <c r="BB46" s="154">
        <v>0</v>
      </c>
      <c r="BC46" s="154">
        <v>0</v>
      </c>
      <c r="BD46" s="156">
        <v>16</v>
      </c>
      <c r="BE46" s="154">
        <v>6</v>
      </c>
      <c r="BF46" s="154">
        <v>10</v>
      </c>
    </row>
    <row r="47" spans="1:58" ht="30">
      <c r="A47" s="155" t="s">
        <v>2205</v>
      </c>
      <c r="B47" s="154" t="s">
        <v>2206</v>
      </c>
      <c r="C47" s="154" t="s">
        <v>2207</v>
      </c>
      <c r="D47" s="154">
        <v>0</v>
      </c>
      <c r="E47" s="154">
        <v>3</v>
      </c>
      <c r="F47" s="154">
        <v>0</v>
      </c>
      <c r="G47" s="154">
        <v>0</v>
      </c>
      <c r="H47" s="154">
        <v>1</v>
      </c>
      <c r="I47" s="154">
        <v>0</v>
      </c>
      <c r="J47" s="154">
        <v>0</v>
      </c>
      <c r="K47" s="154">
        <v>0</v>
      </c>
      <c r="L47" s="154">
        <v>1</v>
      </c>
      <c r="M47" s="154">
        <v>0</v>
      </c>
      <c r="N47" s="154">
        <v>2</v>
      </c>
      <c r="O47" s="154">
        <v>0</v>
      </c>
      <c r="P47" s="156">
        <v>7</v>
      </c>
      <c r="Q47" s="154">
        <v>5</v>
      </c>
      <c r="R47" s="154">
        <v>2</v>
      </c>
      <c r="S47" s="155"/>
      <c r="T47" s="155"/>
      <c r="U47" s="155" t="s">
        <v>2232</v>
      </c>
      <c r="V47" s="154" t="s">
        <v>2233</v>
      </c>
      <c r="W47" s="154" t="s">
        <v>2234</v>
      </c>
      <c r="X47" s="154">
        <v>0</v>
      </c>
      <c r="Y47" s="154">
        <v>0</v>
      </c>
      <c r="Z47" s="154">
        <v>1</v>
      </c>
      <c r="AA47" s="154">
        <v>5</v>
      </c>
      <c r="AB47" s="154">
        <v>0</v>
      </c>
      <c r="AC47" s="154">
        <v>0</v>
      </c>
      <c r="AD47" s="154">
        <v>0</v>
      </c>
      <c r="AE47" s="154">
        <v>0</v>
      </c>
      <c r="AF47" s="154">
        <v>2</v>
      </c>
      <c r="AG47" s="154">
        <v>0</v>
      </c>
      <c r="AH47" s="154">
        <v>0</v>
      </c>
      <c r="AI47" s="154">
        <v>0</v>
      </c>
      <c r="AJ47" s="156">
        <v>8</v>
      </c>
      <c r="AK47" s="154">
        <v>6</v>
      </c>
      <c r="AL47" s="154">
        <v>2</v>
      </c>
      <c r="AO47" s="155" t="s">
        <v>2096</v>
      </c>
      <c r="AP47" s="154" t="s">
        <v>2097</v>
      </c>
      <c r="AQ47" s="154" t="s">
        <v>2098</v>
      </c>
      <c r="AR47" s="154">
        <v>1</v>
      </c>
      <c r="AS47" s="154">
        <v>3</v>
      </c>
      <c r="AT47" s="154">
        <v>3</v>
      </c>
      <c r="AU47" s="154">
        <v>3</v>
      </c>
      <c r="AV47" s="154">
        <v>0</v>
      </c>
      <c r="AW47" s="154">
        <v>0</v>
      </c>
      <c r="AX47" s="154">
        <v>0</v>
      </c>
      <c r="AY47" s="154">
        <v>0</v>
      </c>
      <c r="AZ47" s="154">
        <v>0</v>
      </c>
      <c r="BA47" s="154">
        <v>2</v>
      </c>
      <c r="BB47" s="154">
        <v>2</v>
      </c>
      <c r="BC47" s="154">
        <v>0</v>
      </c>
      <c r="BD47" s="156">
        <v>14</v>
      </c>
      <c r="BE47" s="154">
        <v>9</v>
      </c>
      <c r="BF47" s="154">
        <v>5</v>
      </c>
    </row>
    <row r="48" spans="1:58">
      <c r="A48" s="155" t="s">
        <v>2665</v>
      </c>
      <c r="B48" s="154" t="s">
        <v>2666</v>
      </c>
      <c r="C48" s="154" t="s">
        <v>2667</v>
      </c>
      <c r="D48" s="154">
        <v>0</v>
      </c>
      <c r="E48" s="154">
        <v>0</v>
      </c>
      <c r="F48" s="154">
        <v>0</v>
      </c>
      <c r="G48" s="154">
        <v>0</v>
      </c>
      <c r="H48" s="154">
        <v>6</v>
      </c>
      <c r="I48" s="154">
        <v>1</v>
      </c>
      <c r="J48" s="154">
        <v>0</v>
      </c>
      <c r="K48" s="154">
        <v>0</v>
      </c>
      <c r="L48" s="154">
        <v>0</v>
      </c>
      <c r="M48" s="154">
        <v>0</v>
      </c>
      <c r="N48" s="154">
        <v>0</v>
      </c>
      <c r="O48" s="154">
        <v>0</v>
      </c>
      <c r="P48" s="156">
        <v>7</v>
      </c>
      <c r="Q48" s="154">
        <v>4</v>
      </c>
      <c r="R48" s="154">
        <v>3</v>
      </c>
      <c r="S48" s="155"/>
      <c r="T48" s="155"/>
      <c r="U48" s="155" t="s">
        <v>2217</v>
      </c>
      <c r="V48" s="154" t="s">
        <v>2218</v>
      </c>
      <c r="W48" s="154" t="s">
        <v>2219</v>
      </c>
      <c r="X48" s="154">
        <v>0</v>
      </c>
      <c r="Y48" s="154">
        <v>0</v>
      </c>
      <c r="Z48" s="154">
        <v>1</v>
      </c>
      <c r="AA48" s="154">
        <v>5</v>
      </c>
      <c r="AB48" s="154">
        <v>0</v>
      </c>
      <c r="AC48" s="154">
        <v>0</v>
      </c>
      <c r="AD48" s="154">
        <v>0</v>
      </c>
      <c r="AE48" s="154">
        <v>0</v>
      </c>
      <c r="AF48" s="154">
        <v>1</v>
      </c>
      <c r="AG48" s="154">
        <v>0</v>
      </c>
      <c r="AH48" s="154">
        <v>0</v>
      </c>
      <c r="AI48" s="154">
        <v>1</v>
      </c>
      <c r="AJ48" s="156">
        <v>8</v>
      </c>
      <c r="AK48" s="154">
        <v>4</v>
      </c>
      <c r="AL48" s="154">
        <v>4</v>
      </c>
      <c r="AO48" s="155" t="s">
        <v>2235</v>
      </c>
      <c r="AP48" s="154" t="s">
        <v>2236</v>
      </c>
      <c r="AQ48" s="154" t="s">
        <v>2237</v>
      </c>
      <c r="AR48" s="154">
        <v>0</v>
      </c>
      <c r="AS48" s="154">
        <v>0</v>
      </c>
      <c r="AT48" s="154">
        <v>0</v>
      </c>
      <c r="AU48" s="154">
        <v>2</v>
      </c>
      <c r="AV48" s="154">
        <v>0</v>
      </c>
      <c r="AW48" s="154">
        <v>0</v>
      </c>
      <c r="AX48" s="154">
        <v>2</v>
      </c>
      <c r="AY48" s="154">
        <v>0</v>
      </c>
      <c r="AZ48" s="154">
        <v>0</v>
      </c>
      <c r="BA48" s="154">
        <v>4</v>
      </c>
      <c r="BB48" s="154">
        <v>6</v>
      </c>
      <c r="BC48" s="154">
        <v>0</v>
      </c>
      <c r="BD48" s="156">
        <v>14</v>
      </c>
      <c r="BE48" s="154">
        <v>11</v>
      </c>
      <c r="BF48" s="154">
        <v>3</v>
      </c>
    </row>
    <row r="49" spans="1:58" ht="30">
      <c r="A49" s="155" t="s">
        <v>2264</v>
      </c>
      <c r="B49" s="154" t="s">
        <v>2265</v>
      </c>
      <c r="C49" s="154" t="s">
        <v>2266</v>
      </c>
      <c r="D49" s="154">
        <v>0</v>
      </c>
      <c r="E49" s="154">
        <v>0</v>
      </c>
      <c r="F49" s="154">
        <v>0</v>
      </c>
      <c r="G49" s="154">
        <v>3</v>
      </c>
      <c r="H49" s="154">
        <v>0</v>
      </c>
      <c r="I49" s="154">
        <v>0</v>
      </c>
      <c r="J49" s="154">
        <v>0</v>
      </c>
      <c r="K49" s="154">
        <v>0</v>
      </c>
      <c r="L49" s="154">
        <v>0</v>
      </c>
      <c r="M49" s="154">
        <v>0</v>
      </c>
      <c r="N49" s="154">
        <v>4</v>
      </c>
      <c r="O49" s="154">
        <v>0</v>
      </c>
      <c r="P49" s="156">
        <v>7</v>
      </c>
      <c r="Q49" s="154">
        <v>3</v>
      </c>
      <c r="R49" s="154">
        <v>4</v>
      </c>
      <c r="S49" s="155"/>
      <c r="T49" s="155"/>
      <c r="U49" s="155" t="s">
        <v>2238</v>
      </c>
      <c r="V49" s="154" t="s">
        <v>2239</v>
      </c>
      <c r="W49" s="154" t="s">
        <v>2240</v>
      </c>
      <c r="X49" s="154">
        <v>0</v>
      </c>
      <c r="Y49" s="154">
        <v>0</v>
      </c>
      <c r="Z49" s="154">
        <v>1</v>
      </c>
      <c r="AA49" s="154">
        <v>4</v>
      </c>
      <c r="AB49" s="154">
        <v>0</v>
      </c>
      <c r="AC49" s="154">
        <v>0</v>
      </c>
      <c r="AD49" s="154">
        <v>0</v>
      </c>
      <c r="AE49" s="154">
        <v>0</v>
      </c>
      <c r="AF49" s="154">
        <v>0</v>
      </c>
      <c r="AG49" s="154">
        <v>3</v>
      </c>
      <c r="AH49" s="154">
        <v>0</v>
      </c>
      <c r="AI49" s="154">
        <v>0</v>
      </c>
      <c r="AJ49" s="156">
        <v>8</v>
      </c>
      <c r="AK49" s="154">
        <v>6</v>
      </c>
      <c r="AL49" s="154">
        <v>2</v>
      </c>
      <c r="AO49" s="155" t="s">
        <v>2241</v>
      </c>
      <c r="AP49" s="154" t="s">
        <v>2242</v>
      </c>
      <c r="AQ49" s="154" t="s">
        <v>2243</v>
      </c>
      <c r="AR49" s="154">
        <v>3</v>
      </c>
      <c r="AS49" s="154">
        <v>3</v>
      </c>
      <c r="AT49" s="154">
        <v>1</v>
      </c>
      <c r="AU49" s="154">
        <v>1</v>
      </c>
      <c r="AV49" s="154">
        <v>0</v>
      </c>
      <c r="AW49" s="154">
        <v>2</v>
      </c>
      <c r="AX49" s="154">
        <v>2</v>
      </c>
      <c r="AY49" s="154">
        <v>0</v>
      </c>
      <c r="AZ49" s="154">
        <v>0</v>
      </c>
      <c r="BA49" s="154">
        <v>0</v>
      </c>
      <c r="BB49" s="154">
        <v>1</v>
      </c>
      <c r="BC49" s="154">
        <v>0</v>
      </c>
      <c r="BD49" s="156">
        <v>13</v>
      </c>
      <c r="BE49" s="154">
        <v>4</v>
      </c>
      <c r="BF49" s="154">
        <v>9</v>
      </c>
    </row>
    <row r="50" spans="1:58" ht="30">
      <c r="A50" s="155" t="s">
        <v>2339</v>
      </c>
      <c r="B50" s="154" t="s">
        <v>2340</v>
      </c>
      <c r="C50" s="154" t="s">
        <v>2341</v>
      </c>
      <c r="D50" s="154">
        <v>0</v>
      </c>
      <c r="E50" s="154">
        <v>1</v>
      </c>
      <c r="F50" s="154">
        <v>2</v>
      </c>
      <c r="G50" s="154">
        <v>0</v>
      </c>
      <c r="H50" s="154">
        <v>0</v>
      </c>
      <c r="I50" s="154">
        <v>0</v>
      </c>
      <c r="J50" s="154">
        <v>0</v>
      </c>
      <c r="K50" s="154">
        <v>0</v>
      </c>
      <c r="L50" s="154">
        <v>0</v>
      </c>
      <c r="M50" s="154">
        <v>1</v>
      </c>
      <c r="N50" s="154">
        <v>3</v>
      </c>
      <c r="O50" s="154">
        <v>0</v>
      </c>
      <c r="P50" s="156">
        <v>7</v>
      </c>
      <c r="Q50" s="154">
        <v>4</v>
      </c>
      <c r="R50" s="154">
        <v>3</v>
      </c>
      <c r="S50" s="155"/>
      <c r="T50" s="155"/>
      <c r="U50" s="155" t="s">
        <v>2244</v>
      </c>
      <c r="V50" s="154" t="s">
        <v>2245</v>
      </c>
      <c r="W50" s="154" t="s">
        <v>2246</v>
      </c>
      <c r="X50" s="154">
        <v>2</v>
      </c>
      <c r="Y50" s="154">
        <v>0</v>
      </c>
      <c r="Z50" s="154">
        <v>0</v>
      </c>
      <c r="AA50" s="154">
        <v>0</v>
      </c>
      <c r="AB50" s="154">
        <v>0</v>
      </c>
      <c r="AC50" s="154">
        <v>0</v>
      </c>
      <c r="AD50" s="154">
        <v>5</v>
      </c>
      <c r="AE50" s="154">
        <v>0</v>
      </c>
      <c r="AF50" s="154">
        <v>0</v>
      </c>
      <c r="AG50" s="154">
        <v>0</v>
      </c>
      <c r="AH50" s="154">
        <v>0</v>
      </c>
      <c r="AI50" s="154">
        <v>1</v>
      </c>
      <c r="AJ50" s="156">
        <v>8</v>
      </c>
      <c r="AK50" s="154">
        <v>6</v>
      </c>
      <c r="AL50" s="154">
        <v>2</v>
      </c>
      <c r="AO50" s="155" t="s">
        <v>2247</v>
      </c>
      <c r="AP50" s="154" t="s">
        <v>2248</v>
      </c>
      <c r="AQ50" s="154" t="s">
        <v>2249</v>
      </c>
      <c r="AR50" s="154">
        <v>0</v>
      </c>
      <c r="AS50" s="154">
        <v>0</v>
      </c>
      <c r="AT50" s="154">
        <v>0</v>
      </c>
      <c r="AU50" s="154">
        <v>0</v>
      </c>
      <c r="AV50" s="154">
        <v>0</v>
      </c>
      <c r="AW50" s="154">
        <v>3</v>
      </c>
      <c r="AX50" s="154">
        <v>9</v>
      </c>
      <c r="AY50" s="154">
        <v>1</v>
      </c>
      <c r="AZ50" s="154">
        <v>0</v>
      </c>
      <c r="BA50" s="154">
        <v>0</v>
      </c>
      <c r="BB50" s="154">
        <v>0</v>
      </c>
      <c r="BC50" s="154">
        <v>0</v>
      </c>
      <c r="BD50" s="156">
        <v>13</v>
      </c>
      <c r="BE50" s="154">
        <v>1</v>
      </c>
      <c r="BF50" s="154">
        <v>12</v>
      </c>
    </row>
    <row r="51" spans="1:58">
      <c r="A51" s="155" t="s">
        <v>2250</v>
      </c>
      <c r="C51" s="154" t="s">
        <v>2251</v>
      </c>
      <c r="D51" s="154">
        <v>0</v>
      </c>
      <c r="E51" s="154">
        <v>0</v>
      </c>
      <c r="F51" s="154">
        <v>0</v>
      </c>
      <c r="G51" s="154">
        <v>2</v>
      </c>
      <c r="H51" s="154">
        <v>0</v>
      </c>
      <c r="I51" s="154">
        <v>2</v>
      </c>
      <c r="J51" s="154">
        <v>1</v>
      </c>
      <c r="K51" s="154">
        <v>0</v>
      </c>
      <c r="L51" s="154">
        <v>0</v>
      </c>
      <c r="M51" s="154">
        <v>2</v>
      </c>
      <c r="N51" s="154">
        <v>0</v>
      </c>
      <c r="O51" s="154">
        <v>0</v>
      </c>
      <c r="P51" s="156">
        <v>7</v>
      </c>
      <c r="Q51" s="154">
        <v>7</v>
      </c>
      <c r="R51" s="154">
        <v>0</v>
      </c>
      <c r="S51" s="155"/>
      <c r="T51" s="155"/>
      <c r="U51" s="155" t="s">
        <v>2250</v>
      </c>
      <c r="W51" s="154" t="s">
        <v>2251</v>
      </c>
      <c r="X51" s="154">
        <v>0</v>
      </c>
      <c r="Y51" s="154">
        <v>0</v>
      </c>
      <c r="Z51" s="154">
        <v>3</v>
      </c>
      <c r="AA51" s="154">
        <v>4</v>
      </c>
      <c r="AB51" s="154">
        <v>1</v>
      </c>
      <c r="AC51" s="154">
        <v>0</v>
      </c>
      <c r="AD51" s="154">
        <v>0</v>
      </c>
      <c r="AE51" s="154">
        <v>0</v>
      </c>
      <c r="AF51" s="154">
        <v>0</v>
      </c>
      <c r="AG51" s="154">
        <v>0</v>
      </c>
      <c r="AH51" s="154">
        <v>0</v>
      </c>
      <c r="AI51" s="154">
        <v>0</v>
      </c>
      <c r="AJ51" s="156">
        <v>8</v>
      </c>
      <c r="AK51" s="154">
        <v>8</v>
      </c>
      <c r="AL51" s="154">
        <v>0</v>
      </c>
      <c r="AO51" s="155" t="s">
        <v>2252</v>
      </c>
      <c r="AP51" s="154" t="s">
        <v>2253</v>
      </c>
      <c r="AQ51" s="154" t="s">
        <v>2254</v>
      </c>
      <c r="AR51" s="154">
        <v>0</v>
      </c>
      <c r="AS51" s="154">
        <v>5</v>
      </c>
      <c r="AT51" s="154">
        <v>3</v>
      </c>
      <c r="AU51" s="154">
        <v>3</v>
      </c>
      <c r="AV51" s="154">
        <v>2</v>
      </c>
      <c r="AW51" s="154">
        <v>0</v>
      </c>
      <c r="AX51" s="154">
        <v>0</v>
      </c>
      <c r="AY51" s="154">
        <v>0</v>
      </c>
      <c r="AZ51" s="154">
        <v>0</v>
      </c>
      <c r="BA51" s="154">
        <v>0</v>
      </c>
      <c r="BB51" s="154">
        <v>0</v>
      </c>
      <c r="BC51" s="154">
        <v>0</v>
      </c>
      <c r="BD51" s="156">
        <v>13</v>
      </c>
      <c r="BE51" s="154">
        <v>7</v>
      </c>
      <c r="BF51" s="154">
        <v>6</v>
      </c>
    </row>
    <row r="52" spans="1:58">
      <c r="A52" s="155" t="s">
        <v>2223</v>
      </c>
      <c r="B52" s="154" t="s">
        <v>2224</v>
      </c>
      <c r="C52" s="154" t="s">
        <v>2225</v>
      </c>
      <c r="D52" s="154">
        <v>0</v>
      </c>
      <c r="E52" s="154">
        <v>0</v>
      </c>
      <c r="F52" s="154">
        <v>0</v>
      </c>
      <c r="G52" s="154">
        <v>0</v>
      </c>
      <c r="H52" s="154">
        <v>0</v>
      </c>
      <c r="I52" s="154">
        <v>0</v>
      </c>
      <c r="J52" s="154">
        <v>0</v>
      </c>
      <c r="K52" s="154">
        <v>0</v>
      </c>
      <c r="L52" s="154">
        <v>5</v>
      </c>
      <c r="M52" s="154">
        <v>0</v>
      </c>
      <c r="N52" s="154">
        <v>1</v>
      </c>
      <c r="O52" s="154">
        <v>0</v>
      </c>
      <c r="P52" s="156">
        <v>6</v>
      </c>
      <c r="Q52" s="154">
        <v>5</v>
      </c>
      <c r="R52" s="154">
        <v>1</v>
      </c>
      <c r="S52" s="155"/>
      <c r="T52" s="155"/>
      <c r="U52" s="155" t="s">
        <v>2255</v>
      </c>
      <c r="V52" s="154" t="s">
        <v>2256</v>
      </c>
      <c r="W52" s="154" t="s">
        <v>2257</v>
      </c>
      <c r="X52" s="154">
        <v>0</v>
      </c>
      <c r="Y52" s="154">
        <v>0</v>
      </c>
      <c r="Z52" s="154">
        <v>2</v>
      </c>
      <c r="AA52" s="154">
        <v>2</v>
      </c>
      <c r="AB52" s="154">
        <v>0</v>
      </c>
      <c r="AC52" s="154">
        <v>0</v>
      </c>
      <c r="AD52" s="154">
        <v>0</v>
      </c>
      <c r="AE52" s="154">
        <v>1</v>
      </c>
      <c r="AF52" s="154">
        <v>0</v>
      </c>
      <c r="AG52" s="154">
        <v>2</v>
      </c>
      <c r="AH52" s="154">
        <v>0</v>
      </c>
      <c r="AI52" s="154">
        <v>1</v>
      </c>
      <c r="AJ52" s="156">
        <v>8</v>
      </c>
      <c r="AK52" s="154">
        <v>5</v>
      </c>
      <c r="AL52" s="154">
        <v>3</v>
      </c>
      <c r="AO52" s="155" t="s">
        <v>2250</v>
      </c>
      <c r="AQ52" s="154" t="s">
        <v>2251</v>
      </c>
      <c r="AR52" s="154">
        <v>0</v>
      </c>
      <c r="AS52" s="154">
        <v>0</v>
      </c>
      <c r="AT52" s="154">
        <v>4</v>
      </c>
      <c r="AU52" s="154">
        <v>1</v>
      </c>
      <c r="AV52" s="154">
        <v>0</v>
      </c>
      <c r="AW52" s="154">
        <v>5</v>
      </c>
      <c r="AX52" s="154">
        <v>0</v>
      </c>
      <c r="AY52" s="154">
        <v>1</v>
      </c>
      <c r="AZ52" s="154">
        <v>0</v>
      </c>
      <c r="BA52" s="154">
        <v>1</v>
      </c>
      <c r="BB52" s="154">
        <v>1</v>
      </c>
      <c r="BC52" s="154">
        <v>0</v>
      </c>
      <c r="BD52" s="156">
        <v>13</v>
      </c>
      <c r="BE52" s="154">
        <v>13</v>
      </c>
      <c r="BF52" s="154">
        <v>0</v>
      </c>
    </row>
    <row r="53" spans="1:58" ht="30">
      <c r="A53" s="155" t="s">
        <v>2261</v>
      </c>
      <c r="B53" s="154" t="s">
        <v>2262</v>
      </c>
      <c r="C53" s="154" t="s">
        <v>2263</v>
      </c>
      <c r="D53" s="154">
        <v>0</v>
      </c>
      <c r="E53" s="154">
        <v>0</v>
      </c>
      <c r="F53" s="154">
        <v>3</v>
      </c>
      <c r="G53" s="154">
        <v>0</v>
      </c>
      <c r="H53" s="154">
        <v>3</v>
      </c>
      <c r="I53" s="154">
        <v>0</v>
      </c>
      <c r="J53" s="154">
        <v>0</v>
      </c>
      <c r="K53" s="154">
        <v>0</v>
      </c>
      <c r="L53" s="154">
        <v>0</v>
      </c>
      <c r="M53" s="154">
        <v>0</v>
      </c>
      <c r="N53" s="154">
        <v>0</v>
      </c>
      <c r="O53" s="154">
        <v>0</v>
      </c>
      <c r="P53" s="156">
        <v>6</v>
      </c>
      <c r="Q53" s="154">
        <v>4</v>
      </c>
      <c r="R53" s="154">
        <v>2</v>
      </c>
      <c r="S53" s="155"/>
      <c r="T53" s="155"/>
      <c r="U53" s="155" t="s">
        <v>2258</v>
      </c>
      <c r="V53" s="154" t="s">
        <v>2259</v>
      </c>
      <c r="W53" s="154" t="s">
        <v>2260</v>
      </c>
      <c r="X53" s="154">
        <v>0</v>
      </c>
      <c r="Y53" s="154">
        <v>2</v>
      </c>
      <c r="Z53" s="154">
        <v>1</v>
      </c>
      <c r="AA53" s="154">
        <v>0</v>
      </c>
      <c r="AB53" s="154">
        <v>2</v>
      </c>
      <c r="AC53" s="154">
        <v>0</v>
      </c>
      <c r="AD53" s="154">
        <v>0</v>
      </c>
      <c r="AE53" s="154">
        <v>0</v>
      </c>
      <c r="AF53" s="154">
        <v>0</v>
      </c>
      <c r="AG53" s="154">
        <v>0</v>
      </c>
      <c r="AH53" s="154">
        <v>1</v>
      </c>
      <c r="AI53" s="154">
        <v>2</v>
      </c>
      <c r="AJ53" s="156">
        <v>8</v>
      </c>
      <c r="AK53" s="154">
        <v>3</v>
      </c>
      <c r="AL53" s="154">
        <v>5</v>
      </c>
      <c r="AO53" s="155" t="s">
        <v>2244</v>
      </c>
      <c r="AP53" s="154" t="s">
        <v>2245</v>
      </c>
      <c r="AQ53" s="154" t="s">
        <v>2246</v>
      </c>
      <c r="AR53" s="154">
        <v>0</v>
      </c>
      <c r="AS53" s="154">
        <v>1</v>
      </c>
      <c r="AT53" s="154">
        <v>2</v>
      </c>
      <c r="AU53" s="154">
        <v>2</v>
      </c>
      <c r="AV53" s="154">
        <v>2</v>
      </c>
      <c r="AW53" s="154">
        <v>0</v>
      </c>
      <c r="AX53" s="154">
        <v>0</v>
      </c>
      <c r="AY53" s="154">
        <v>2</v>
      </c>
      <c r="AZ53" s="154">
        <v>0</v>
      </c>
      <c r="BA53" s="154">
        <v>1</v>
      </c>
      <c r="BB53" s="154">
        <v>1</v>
      </c>
      <c r="BC53" s="154">
        <v>1</v>
      </c>
      <c r="BD53" s="156">
        <v>12</v>
      </c>
      <c r="BE53" s="154">
        <v>7</v>
      </c>
      <c r="BF53" s="154">
        <v>5</v>
      </c>
    </row>
    <row r="54" spans="1:58" ht="30">
      <c r="A54" s="155" t="s">
        <v>2333</v>
      </c>
      <c r="B54" s="154" t="s">
        <v>2334</v>
      </c>
      <c r="C54" s="154" t="s">
        <v>2335</v>
      </c>
      <c r="D54" s="154">
        <v>0</v>
      </c>
      <c r="E54" s="154">
        <v>2</v>
      </c>
      <c r="F54" s="154">
        <v>1</v>
      </c>
      <c r="G54" s="154">
        <v>1</v>
      </c>
      <c r="H54" s="154">
        <v>1</v>
      </c>
      <c r="I54" s="154">
        <v>0</v>
      </c>
      <c r="J54" s="154">
        <v>0</v>
      </c>
      <c r="K54" s="154">
        <v>0</v>
      </c>
      <c r="L54" s="154">
        <v>1</v>
      </c>
      <c r="M54" s="154">
        <v>0</v>
      </c>
      <c r="N54" s="154">
        <v>0</v>
      </c>
      <c r="O54" s="154">
        <v>0</v>
      </c>
      <c r="P54" s="156">
        <v>6</v>
      </c>
      <c r="Q54" s="154">
        <v>6</v>
      </c>
      <c r="R54" s="154">
        <v>0</v>
      </c>
      <c r="S54" s="155"/>
      <c r="T54" s="155"/>
      <c r="U54" s="155" t="s">
        <v>2261</v>
      </c>
      <c r="V54" s="154" t="s">
        <v>2262</v>
      </c>
      <c r="W54" s="154" t="s">
        <v>2263</v>
      </c>
      <c r="X54" s="154">
        <v>0</v>
      </c>
      <c r="Y54" s="154">
        <v>2</v>
      </c>
      <c r="Z54" s="154">
        <v>1</v>
      </c>
      <c r="AA54" s="154">
        <v>0</v>
      </c>
      <c r="AB54" s="154">
        <v>0</v>
      </c>
      <c r="AC54" s="154">
        <v>1</v>
      </c>
      <c r="AD54" s="154">
        <v>0</v>
      </c>
      <c r="AE54" s="154">
        <v>0</v>
      </c>
      <c r="AF54" s="154">
        <v>0</v>
      </c>
      <c r="AG54" s="154">
        <v>2</v>
      </c>
      <c r="AH54" s="154">
        <v>1</v>
      </c>
      <c r="AI54" s="154">
        <v>0</v>
      </c>
      <c r="AJ54" s="156">
        <v>7</v>
      </c>
      <c r="AK54" s="154">
        <v>3</v>
      </c>
      <c r="AL54" s="154">
        <v>4</v>
      </c>
      <c r="AO54" s="155" t="s">
        <v>2258</v>
      </c>
      <c r="AP54" s="154" t="s">
        <v>2259</v>
      </c>
      <c r="AQ54" s="154" t="s">
        <v>2260</v>
      </c>
      <c r="AR54" s="154">
        <v>0</v>
      </c>
      <c r="AS54" s="154">
        <v>3</v>
      </c>
      <c r="AT54" s="154">
        <v>5</v>
      </c>
      <c r="AU54" s="154">
        <v>1</v>
      </c>
      <c r="AV54" s="154">
        <v>1</v>
      </c>
      <c r="AW54" s="154">
        <v>0</v>
      </c>
      <c r="AX54" s="154">
        <v>0</v>
      </c>
      <c r="AY54" s="154">
        <v>2</v>
      </c>
      <c r="AZ54" s="154">
        <v>0</v>
      </c>
      <c r="BA54" s="154">
        <v>0</v>
      </c>
      <c r="BB54" s="154">
        <v>0</v>
      </c>
      <c r="BC54" s="154">
        <v>0</v>
      </c>
      <c r="BD54" s="156">
        <v>12</v>
      </c>
      <c r="BE54" s="154">
        <v>1</v>
      </c>
      <c r="BF54" s="154">
        <v>11</v>
      </c>
    </row>
    <row r="55" spans="1:58" ht="30">
      <c r="A55" s="155" t="s">
        <v>2096</v>
      </c>
      <c r="B55" s="154" t="s">
        <v>2097</v>
      </c>
      <c r="C55" s="154" t="s">
        <v>2098</v>
      </c>
      <c r="D55" s="154">
        <v>0</v>
      </c>
      <c r="E55" s="154">
        <v>0</v>
      </c>
      <c r="F55" s="154">
        <v>1</v>
      </c>
      <c r="G55" s="154">
        <v>1</v>
      </c>
      <c r="H55" s="154">
        <v>1</v>
      </c>
      <c r="I55" s="154">
        <v>1</v>
      </c>
      <c r="J55" s="154">
        <v>0</v>
      </c>
      <c r="K55" s="154">
        <v>0</v>
      </c>
      <c r="L55" s="154">
        <v>1</v>
      </c>
      <c r="M55" s="154">
        <v>0</v>
      </c>
      <c r="N55" s="154">
        <v>1</v>
      </c>
      <c r="O55" s="154">
        <v>0</v>
      </c>
      <c r="P55" s="156">
        <v>6</v>
      </c>
      <c r="Q55" s="154">
        <v>3</v>
      </c>
      <c r="R55" s="154">
        <v>3</v>
      </c>
      <c r="S55" s="155"/>
      <c r="T55" s="155"/>
      <c r="U55" s="155" t="s">
        <v>2264</v>
      </c>
      <c r="V55" s="154" t="s">
        <v>2265</v>
      </c>
      <c r="W55" s="154" t="s">
        <v>2266</v>
      </c>
      <c r="X55" s="154">
        <v>0</v>
      </c>
      <c r="Y55" s="154">
        <v>0</v>
      </c>
      <c r="Z55" s="154">
        <v>0</v>
      </c>
      <c r="AA55" s="154">
        <v>1</v>
      </c>
      <c r="AB55" s="154">
        <v>1</v>
      </c>
      <c r="AC55" s="154">
        <v>2</v>
      </c>
      <c r="AD55" s="154">
        <v>0</v>
      </c>
      <c r="AE55" s="154">
        <v>0</v>
      </c>
      <c r="AF55" s="154">
        <v>1</v>
      </c>
      <c r="AG55" s="154">
        <v>0</v>
      </c>
      <c r="AH55" s="154">
        <v>2</v>
      </c>
      <c r="AI55" s="154">
        <v>0</v>
      </c>
      <c r="AJ55" s="156">
        <v>7</v>
      </c>
      <c r="AK55" s="154">
        <v>5</v>
      </c>
      <c r="AL55" s="154">
        <v>2</v>
      </c>
      <c r="AO55" s="155" t="s">
        <v>2267</v>
      </c>
      <c r="AP55" s="154" t="s">
        <v>2268</v>
      </c>
      <c r="AQ55" s="154" t="s">
        <v>2269</v>
      </c>
      <c r="AR55" s="154">
        <v>0</v>
      </c>
      <c r="AS55" s="154">
        <v>0</v>
      </c>
      <c r="AT55" s="154">
        <v>1</v>
      </c>
      <c r="AU55" s="154">
        <v>0</v>
      </c>
      <c r="AV55" s="154">
        <v>6</v>
      </c>
      <c r="AW55" s="154">
        <v>0</v>
      </c>
      <c r="AX55" s="154">
        <v>1</v>
      </c>
      <c r="AY55" s="154">
        <v>2</v>
      </c>
      <c r="AZ55" s="154">
        <v>1</v>
      </c>
      <c r="BA55" s="154">
        <v>0</v>
      </c>
      <c r="BB55" s="154">
        <v>0</v>
      </c>
      <c r="BC55" s="154">
        <v>0</v>
      </c>
      <c r="BD55" s="156">
        <v>11</v>
      </c>
      <c r="BE55" s="154">
        <v>1</v>
      </c>
      <c r="BF55" s="154">
        <v>10</v>
      </c>
    </row>
    <row r="56" spans="1:58" ht="30">
      <c r="A56" s="155" t="s">
        <v>2306</v>
      </c>
      <c r="B56" s="154" t="s">
        <v>2307</v>
      </c>
      <c r="C56" s="154" t="s">
        <v>2308</v>
      </c>
      <c r="D56" s="154">
        <v>0</v>
      </c>
      <c r="E56" s="154">
        <v>0</v>
      </c>
      <c r="F56" s="154">
        <v>0</v>
      </c>
      <c r="G56" s="154">
        <v>2</v>
      </c>
      <c r="H56" s="154">
        <v>0</v>
      </c>
      <c r="I56" s="154">
        <v>0</v>
      </c>
      <c r="J56" s="154">
        <v>0</v>
      </c>
      <c r="K56" s="154">
        <v>0</v>
      </c>
      <c r="L56" s="154">
        <v>1</v>
      </c>
      <c r="M56" s="154">
        <v>1</v>
      </c>
      <c r="N56" s="154">
        <v>0</v>
      </c>
      <c r="O56" s="154">
        <v>2</v>
      </c>
      <c r="P56" s="156">
        <v>6</v>
      </c>
      <c r="Q56" s="154">
        <v>3</v>
      </c>
      <c r="R56" s="154">
        <v>3</v>
      </c>
      <c r="S56" s="155"/>
      <c r="T56" s="155"/>
      <c r="U56" s="155" t="s">
        <v>2270</v>
      </c>
      <c r="V56" s="154" t="s">
        <v>2271</v>
      </c>
      <c r="W56" s="154" t="s">
        <v>2272</v>
      </c>
      <c r="X56" s="154">
        <v>0</v>
      </c>
      <c r="Y56" s="154">
        <v>0</v>
      </c>
      <c r="Z56" s="154">
        <v>1</v>
      </c>
      <c r="AA56" s="154">
        <v>1</v>
      </c>
      <c r="AB56" s="154">
        <v>0</v>
      </c>
      <c r="AC56" s="154">
        <v>0</v>
      </c>
      <c r="AD56" s="154">
        <v>1</v>
      </c>
      <c r="AE56" s="154">
        <v>0</v>
      </c>
      <c r="AF56" s="154">
        <v>2</v>
      </c>
      <c r="AG56" s="154">
        <v>0</v>
      </c>
      <c r="AH56" s="154">
        <v>2</v>
      </c>
      <c r="AI56" s="154">
        <v>0</v>
      </c>
      <c r="AJ56" s="156">
        <v>7</v>
      </c>
      <c r="AK56" s="154">
        <v>4</v>
      </c>
      <c r="AL56" s="154">
        <v>3</v>
      </c>
      <c r="AO56" s="155" t="s">
        <v>2273</v>
      </c>
      <c r="AP56" s="154" t="s">
        <v>2274</v>
      </c>
      <c r="AQ56" s="154" t="s">
        <v>2275</v>
      </c>
      <c r="AR56" s="154">
        <v>0</v>
      </c>
      <c r="AS56" s="154">
        <v>2</v>
      </c>
      <c r="AT56" s="154">
        <v>3</v>
      </c>
      <c r="AU56" s="154">
        <v>4</v>
      </c>
      <c r="AV56" s="154">
        <v>1</v>
      </c>
      <c r="AW56" s="154">
        <v>0</v>
      </c>
      <c r="AX56" s="154">
        <v>0</v>
      </c>
      <c r="AY56" s="154">
        <v>0</v>
      </c>
      <c r="AZ56" s="154">
        <v>0</v>
      </c>
      <c r="BA56" s="154">
        <v>1</v>
      </c>
      <c r="BB56" s="154">
        <v>0</v>
      </c>
      <c r="BC56" s="154">
        <v>0</v>
      </c>
      <c r="BD56" s="156">
        <v>11</v>
      </c>
      <c r="BE56" s="154">
        <v>6</v>
      </c>
      <c r="BF56" s="154">
        <v>5</v>
      </c>
    </row>
    <row r="57" spans="1:58" ht="30">
      <c r="A57" s="155" t="s">
        <v>2668</v>
      </c>
      <c r="B57" s="154" t="s">
        <v>2669</v>
      </c>
      <c r="C57" s="154" t="s">
        <v>2670</v>
      </c>
      <c r="D57" s="154">
        <v>0</v>
      </c>
      <c r="E57" s="154">
        <v>0</v>
      </c>
      <c r="F57" s="154">
        <v>0</v>
      </c>
      <c r="G57" s="154">
        <v>0</v>
      </c>
      <c r="H57" s="154">
        <v>0</v>
      </c>
      <c r="I57" s="154">
        <v>0</v>
      </c>
      <c r="J57" s="154">
        <v>0</v>
      </c>
      <c r="K57" s="154">
        <v>0</v>
      </c>
      <c r="L57" s="154">
        <v>0</v>
      </c>
      <c r="M57" s="154">
        <v>0</v>
      </c>
      <c r="N57" s="154">
        <v>6</v>
      </c>
      <c r="O57" s="154">
        <v>0</v>
      </c>
      <c r="P57" s="156">
        <v>6</v>
      </c>
      <c r="Q57" s="154">
        <v>4</v>
      </c>
      <c r="R57" s="154">
        <v>2</v>
      </c>
      <c r="S57" s="155"/>
      <c r="T57" s="155"/>
      <c r="U57" s="155" t="s">
        <v>2276</v>
      </c>
      <c r="V57" s="154" t="s">
        <v>2277</v>
      </c>
      <c r="W57" s="154" t="s">
        <v>2278</v>
      </c>
      <c r="X57" s="154">
        <v>0</v>
      </c>
      <c r="Y57" s="154">
        <v>0</v>
      </c>
      <c r="Z57" s="154">
        <v>0</v>
      </c>
      <c r="AA57" s="154">
        <v>0</v>
      </c>
      <c r="AB57" s="154">
        <v>0</v>
      </c>
      <c r="AC57" s="154">
        <v>0</v>
      </c>
      <c r="AD57" s="154">
        <v>0</v>
      </c>
      <c r="AE57" s="154">
        <v>0</v>
      </c>
      <c r="AF57" s="154">
        <v>0</v>
      </c>
      <c r="AG57" s="154">
        <v>6</v>
      </c>
      <c r="AH57" s="154">
        <v>0</v>
      </c>
      <c r="AI57" s="154">
        <v>0</v>
      </c>
      <c r="AJ57" s="156">
        <v>6</v>
      </c>
      <c r="AK57" s="154">
        <v>0</v>
      </c>
      <c r="AL57" s="154">
        <v>6</v>
      </c>
      <c r="AO57" s="155" t="s">
        <v>2069</v>
      </c>
      <c r="AP57" s="154" t="s">
        <v>2070</v>
      </c>
      <c r="AQ57" s="154" t="s">
        <v>2071</v>
      </c>
      <c r="AR57" s="154">
        <v>0</v>
      </c>
      <c r="AS57" s="154">
        <v>5</v>
      </c>
      <c r="AT57" s="154">
        <v>1</v>
      </c>
      <c r="AU57" s="154">
        <v>1</v>
      </c>
      <c r="AV57" s="154">
        <v>1</v>
      </c>
      <c r="AW57" s="154">
        <v>0</v>
      </c>
      <c r="AX57" s="154">
        <v>2</v>
      </c>
      <c r="AY57" s="154">
        <v>0</v>
      </c>
      <c r="AZ57" s="154">
        <v>0</v>
      </c>
      <c r="BA57" s="154">
        <v>0</v>
      </c>
      <c r="BB57" s="154">
        <v>0</v>
      </c>
      <c r="BC57" s="154">
        <v>1</v>
      </c>
      <c r="BD57" s="156">
        <v>11</v>
      </c>
      <c r="BE57" s="154">
        <v>4</v>
      </c>
      <c r="BF57" s="154">
        <v>7</v>
      </c>
    </row>
    <row r="58" spans="1:58" ht="30">
      <c r="A58" s="155" t="s">
        <v>2342</v>
      </c>
      <c r="B58" s="154" t="s">
        <v>2343</v>
      </c>
      <c r="C58" s="154" t="s">
        <v>2344</v>
      </c>
      <c r="D58" s="154">
        <v>0</v>
      </c>
      <c r="E58" s="154">
        <v>0</v>
      </c>
      <c r="F58" s="154">
        <v>1</v>
      </c>
      <c r="G58" s="154">
        <v>2</v>
      </c>
      <c r="H58" s="154">
        <v>0</v>
      </c>
      <c r="I58" s="154">
        <v>0</v>
      </c>
      <c r="J58" s="154">
        <v>0</v>
      </c>
      <c r="K58" s="154">
        <v>0</v>
      </c>
      <c r="L58" s="154">
        <v>3</v>
      </c>
      <c r="M58" s="154">
        <v>0</v>
      </c>
      <c r="N58" s="154">
        <v>0</v>
      </c>
      <c r="O58" s="154">
        <v>0</v>
      </c>
      <c r="P58" s="156">
        <v>6</v>
      </c>
      <c r="Q58" s="154">
        <v>3</v>
      </c>
      <c r="R58" s="154">
        <v>3</v>
      </c>
      <c r="S58" s="155"/>
      <c r="T58" s="155"/>
      <c r="U58" s="155" t="s">
        <v>2241</v>
      </c>
      <c r="V58" s="154" t="s">
        <v>2242</v>
      </c>
      <c r="W58" s="154" t="s">
        <v>2243</v>
      </c>
      <c r="X58" s="154">
        <v>0</v>
      </c>
      <c r="Y58" s="154">
        <v>0</v>
      </c>
      <c r="Z58" s="154">
        <v>2</v>
      </c>
      <c r="AA58" s="154">
        <v>0</v>
      </c>
      <c r="AB58" s="154">
        <v>0</v>
      </c>
      <c r="AC58" s="154">
        <v>0</v>
      </c>
      <c r="AD58" s="154">
        <v>1</v>
      </c>
      <c r="AE58" s="154">
        <v>0</v>
      </c>
      <c r="AF58" s="154">
        <v>1</v>
      </c>
      <c r="AG58" s="154">
        <v>2</v>
      </c>
      <c r="AH58" s="154">
        <v>0</v>
      </c>
      <c r="AI58" s="154">
        <v>0</v>
      </c>
      <c r="AJ58" s="156">
        <v>6</v>
      </c>
      <c r="AK58" s="154">
        <v>4</v>
      </c>
      <c r="AL58" s="154">
        <v>2</v>
      </c>
      <c r="AO58" s="155" t="s">
        <v>2279</v>
      </c>
      <c r="AP58" s="154" t="s">
        <v>2280</v>
      </c>
      <c r="AQ58" s="154" t="s">
        <v>2281</v>
      </c>
      <c r="AR58" s="154">
        <v>0</v>
      </c>
      <c r="AS58" s="154">
        <v>0</v>
      </c>
      <c r="AT58" s="154">
        <v>3</v>
      </c>
      <c r="AU58" s="154">
        <v>2</v>
      </c>
      <c r="AV58" s="154">
        <v>2</v>
      </c>
      <c r="AW58" s="154">
        <v>0</v>
      </c>
      <c r="AX58" s="154">
        <v>0</v>
      </c>
      <c r="AY58" s="154">
        <v>0</v>
      </c>
      <c r="AZ58" s="154">
        <v>0</v>
      </c>
      <c r="BA58" s="154">
        <v>1</v>
      </c>
      <c r="BB58" s="154">
        <v>2</v>
      </c>
      <c r="BC58" s="154">
        <v>1</v>
      </c>
      <c r="BD58" s="156">
        <v>11</v>
      </c>
      <c r="BE58" s="154">
        <v>7</v>
      </c>
      <c r="BF58" s="154">
        <v>4</v>
      </c>
    </row>
    <row r="59" spans="1:58" ht="30">
      <c r="A59" s="155" t="s">
        <v>2226</v>
      </c>
      <c r="B59" s="154" t="s">
        <v>2227</v>
      </c>
      <c r="C59" s="154" t="s">
        <v>2228</v>
      </c>
      <c r="D59" s="154">
        <v>0</v>
      </c>
      <c r="E59" s="154">
        <v>0</v>
      </c>
      <c r="F59" s="154">
        <v>3</v>
      </c>
      <c r="G59" s="154">
        <v>1</v>
      </c>
      <c r="H59" s="154">
        <v>2</v>
      </c>
      <c r="I59" s="154">
        <v>0</v>
      </c>
      <c r="J59" s="154">
        <v>0</v>
      </c>
      <c r="K59" s="154">
        <v>0</v>
      </c>
      <c r="L59" s="154">
        <v>0</v>
      </c>
      <c r="M59" s="154">
        <v>0</v>
      </c>
      <c r="N59" s="154">
        <v>0</v>
      </c>
      <c r="O59" s="154">
        <v>0</v>
      </c>
      <c r="P59" s="156">
        <v>6</v>
      </c>
      <c r="Q59" s="154">
        <v>3</v>
      </c>
      <c r="R59" s="154">
        <v>3</v>
      </c>
      <c r="S59" s="155"/>
      <c r="T59" s="155"/>
      <c r="U59" s="155" t="s">
        <v>2282</v>
      </c>
      <c r="V59" s="154" t="s">
        <v>2283</v>
      </c>
      <c r="W59" s="154" t="s">
        <v>2284</v>
      </c>
      <c r="X59" s="154">
        <v>0</v>
      </c>
      <c r="Y59" s="154">
        <v>2</v>
      </c>
      <c r="Z59" s="154">
        <v>0</v>
      </c>
      <c r="AA59" s="154">
        <v>3</v>
      </c>
      <c r="AB59" s="154">
        <v>1</v>
      </c>
      <c r="AC59" s="154">
        <v>0</v>
      </c>
      <c r="AD59" s="154">
        <v>0</v>
      </c>
      <c r="AE59" s="154">
        <v>0</v>
      </c>
      <c r="AF59" s="154">
        <v>0</v>
      </c>
      <c r="AG59" s="154">
        <v>0</v>
      </c>
      <c r="AH59" s="154">
        <v>0</v>
      </c>
      <c r="AI59" s="154">
        <v>0</v>
      </c>
      <c r="AJ59" s="156">
        <v>6</v>
      </c>
      <c r="AK59" s="154">
        <v>3</v>
      </c>
      <c r="AL59" s="154">
        <v>3</v>
      </c>
      <c r="AO59" s="155" t="s">
        <v>2285</v>
      </c>
      <c r="AP59" s="154" t="s">
        <v>2286</v>
      </c>
      <c r="AQ59" s="154" t="s">
        <v>2287</v>
      </c>
      <c r="AR59" s="154">
        <v>0</v>
      </c>
      <c r="AS59" s="154">
        <v>0</v>
      </c>
      <c r="AT59" s="154">
        <v>1</v>
      </c>
      <c r="AU59" s="154">
        <v>2</v>
      </c>
      <c r="AV59" s="154">
        <v>0</v>
      </c>
      <c r="AW59" s="154">
        <v>0</v>
      </c>
      <c r="AX59" s="154">
        <v>0</v>
      </c>
      <c r="AY59" s="154">
        <v>1</v>
      </c>
      <c r="AZ59" s="154">
        <v>7</v>
      </c>
      <c r="BA59" s="154">
        <v>0</v>
      </c>
      <c r="BB59" s="154">
        <v>0</v>
      </c>
      <c r="BC59" s="154">
        <v>0</v>
      </c>
      <c r="BD59" s="156">
        <v>11</v>
      </c>
      <c r="BE59" s="154">
        <v>3</v>
      </c>
      <c r="BF59" s="154">
        <v>8</v>
      </c>
    </row>
    <row r="60" spans="1:58" ht="45">
      <c r="A60" s="155" t="s">
        <v>2084</v>
      </c>
      <c r="B60" s="154" t="s">
        <v>2085</v>
      </c>
      <c r="C60" s="154" t="s">
        <v>2086</v>
      </c>
      <c r="D60" s="154">
        <v>0</v>
      </c>
      <c r="E60" s="154">
        <v>0</v>
      </c>
      <c r="F60" s="154">
        <v>0</v>
      </c>
      <c r="G60" s="154">
        <v>3</v>
      </c>
      <c r="H60" s="154">
        <v>0</v>
      </c>
      <c r="I60" s="154">
        <v>0</v>
      </c>
      <c r="J60" s="154">
        <v>0</v>
      </c>
      <c r="K60" s="154">
        <v>0</v>
      </c>
      <c r="L60" s="154">
        <v>0</v>
      </c>
      <c r="M60" s="154">
        <v>0</v>
      </c>
      <c r="N60" s="154">
        <v>3</v>
      </c>
      <c r="O60" s="154">
        <v>0</v>
      </c>
      <c r="P60" s="156">
        <v>6</v>
      </c>
      <c r="Q60" s="154">
        <v>4</v>
      </c>
      <c r="R60" s="154">
        <v>2</v>
      </c>
      <c r="S60" s="155"/>
      <c r="T60" s="155"/>
      <c r="U60" s="155" t="s">
        <v>2288</v>
      </c>
      <c r="V60" s="154" t="s">
        <v>2289</v>
      </c>
      <c r="W60" s="154" t="s">
        <v>2290</v>
      </c>
      <c r="X60" s="154">
        <v>0</v>
      </c>
      <c r="Y60" s="154">
        <v>0</v>
      </c>
      <c r="Z60" s="154">
        <v>0</v>
      </c>
      <c r="AA60" s="154">
        <v>1</v>
      </c>
      <c r="AB60" s="154">
        <v>1</v>
      </c>
      <c r="AC60" s="154">
        <v>4</v>
      </c>
      <c r="AD60" s="154">
        <v>0</v>
      </c>
      <c r="AE60" s="154">
        <v>0</v>
      </c>
      <c r="AF60" s="154">
        <v>0</v>
      </c>
      <c r="AG60" s="154">
        <v>0</v>
      </c>
      <c r="AH60" s="154">
        <v>0</v>
      </c>
      <c r="AI60" s="154">
        <v>0</v>
      </c>
      <c r="AJ60" s="156">
        <v>6</v>
      </c>
      <c r="AK60" s="154">
        <v>4</v>
      </c>
      <c r="AL60" s="154">
        <v>2</v>
      </c>
      <c r="AO60" s="155" t="s">
        <v>2291</v>
      </c>
      <c r="AP60" s="154" t="s">
        <v>2292</v>
      </c>
      <c r="AQ60" s="154" t="s">
        <v>2293</v>
      </c>
      <c r="AR60" s="154">
        <v>0</v>
      </c>
      <c r="AS60" s="154">
        <v>3</v>
      </c>
      <c r="AT60" s="154">
        <v>3</v>
      </c>
      <c r="AU60" s="154">
        <v>3</v>
      </c>
      <c r="AV60" s="154">
        <v>0</v>
      </c>
      <c r="AW60" s="154">
        <v>0</v>
      </c>
      <c r="AX60" s="154">
        <v>0</v>
      </c>
      <c r="AY60" s="154">
        <v>0</v>
      </c>
      <c r="AZ60" s="154">
        <v>0</v>
      </c>
      <c r="BA60" s="154">
        <v>2</v>
      </c>
      <c r="BB60" s="154">
        <v>0</v>
      </c>
      <c r="BC60" s="154">
        <v>0</v>
      </c>
      <c r="BD60" s="156">
        <v>11</v>
      </c>
      <c r="BE60" s="154">
        <v>9</v>
      </c>
      <c r="BF60" s="154">
        <v>2</v>
      </c>
    </row>
    <row r="61" spans="1:58" ht="30">
      <c r="A61" s="155" t="s">
        <v>2456</v>
      </c>
      <c r="B61" s="154" t="s">
        <v>2457</v>
      </c>
      <c r="C61" s="154" t="s">
        <v>2458</v>
      </c>
      <c r="D61" s="154">
        <v>0</v>
      </c>
      <c r="E61" s="154">
        <v>0</v>
      </c>
      <c r="F61" s="154">
        <v>0</v>
      </c>
      <c r="G61" s="154">
        <v>0</v>
      </c>
      <c r="H61" s="154">
        <v>0</v>
      </c>
      <c r="I61" s="154">
        <v>0</v>
      </c>
      <c r="J61" s="154">
        <v>5</v>
      </c>
      <c r="K61" s="154">
        <v>0</v>
      </c>
      <c r="L61" s="154">
        <v>0</v>
      </c>
      <c r="M61" s="154">
        <v>0</v>
      </c>
      <c r="N61" s="154">
        <v>0</v>
      </c>
      <c r="O61" s="154">
        <v>0</v>
      </c>
      <c r="P61" s="156">
        <v>5</v>
      </c>
      <c r="Q61" s="154">
        <v>2</v>
      </c>
      <c r="R61" s="154">
        <v>3</v>
      </c>
      <c r="S61" s="155"/>
      <c r="T61" s="155"/>
      <c r="U61" s="155" t="s">
        <v>2294</v>
      </c>
      <c r="V61" s="154" t="s">
        <v>2295</v>
      </c>
      <c r="W61" s="154" t="s">
        <v>2296</v>
      </c>
      <c r="X61" s="154">
        <v>0</v>
      </c>
      <c r="Y61" s="154">
        <v>1</v>
      </c>
      <c r="Z61" s="154">
        <v>0</v>
      </c>
      <c r="AA61" s="154">
        <v>4</v>
      </c>
      <c r="AB61" s="154">
        <v>1</v>
      </c>
      <c r="AC61" s="154">
        <v>0</v>
      </c>
      <c r="AD61" s="154">
        <v>0</v>
      </c>
      <c r="AE61" s="154">
        <v>0</v>
      </c>
      <c r="AF61" s="154">
        <v>0</v>
      </c>
      <c r="AG61" s="154">
        <v>0</v>
      </c>
      <c r="AH61" s="154">
        <v>0</v>
      </c>
      <c r="AI61" s="154">
        <v>0</v>
      </c>
      <c r="AJ61" s="156">
        <v>6</v>
      </c>
      <c r="AK61" s="154">
        <v>5</v>
      </c>
      <c r="AL61" s="154">
        <v>1</v>
      </c>
      <c r="AO61" s="155" t="s">
        <v>2232</v>
      </c>
      <c r="AP61" s="154" t="s">
        <v>2233</v>
      </c>
      <c r="AQ61" s="154" t="s">
        <v>2234</v>
      </c>
      <c r="AR61" s="154">
        <v>2</v>
      </c>
      <c r="AS61" s="154">
        <v>0</v>
      </c>
      <c r="AT61" s="154">
        <v>2</v>
      </c>
      <c r="AU61" s="154">
        <v>2</v>
      </c>
      <c r="AV61" s="154">
        <v>0</v>
      </c>
      <c r="AW61" s="154">
        <v>0</v>
      </c>
      <c r="AX61" s="154">
        <v>0</v>
      </c>
      <c r="AY61" s="154">
        <v>0</v>
      </c>
      <c r="AZ61" s="154">
        <v>0</v>
      </c>
      <c r="BA61" s="154">
        <v>2</v>
      </c>
      <c r="BB61" s="154">
        <v>1</v>
      </c>
      <c r="BC61" s="154">
        <v>1</v>
      </c>
      <c r="BD61" s="156">
        <v>10</v>
      </c>
      <c r="BE61" s="154">
        <v>4</v>
      </c>
      <c r="BF61" s="154">
        <v>6</v>
      </c>
    </row>
    <row r="62" spans="1:58" ht="30">
      <c r="A62" s="155" t="s">
        <v>2063</v>
      </c>
      <c r="B62" s="154" t="s">
        <v>2064</v>
      </c>
      <c r="C62" s="154" t="s">
        <v>2065</v>
      </c>
      <c r="D62" s="154">
        <v>0</v>
      </c>
      <c r="E62" s="154">
        <v>1</v>
      </c>
      <c r="F62" s="154">
        <v>3</v>
      </c>
      <c r="G62" s="154">
        <v>0</v>
      </c>
      <c r="H62" s="154">
        <v>0</v>
      </c>
      <c r="I62" s="154">
        <v>0</v>
      </c>
      <c r="J62" s="154">
        <v>0</v>
      </c>
      <c r="K62" s="154">
        <v>0</v>
      </c>
      <c r="L62" s="154">
        <v>0</v>
      </c>
      <c r="M62" s="154">
        <v>1</v>
      </c>
      <c r="N62" s="154">
        <v>0</v>
      </c>
      <c r="O62" s="154">
        <v>0</v>
      </c>
      <c r="P62" s="156">
        <v>5</v>
      </c>
      <c r="Q62" s="154">
        <v>3</v>
      </c>
      <c r="R62" s="154">
        <v>2</v>
      </c>
      <c r="S62" s="155"/>
      <c r="T62" s="155"/>
      <c r="U62" s="155" t="s">
        <v>2297</v>
      </c>
      <c r="V62" s="154" t="s">
        <v>2298</v>
      </c>
      <c r="W62" s="154" t="s">
        <v>2299</v>
      </c>
      <c r="X62" s="154">
        <v>0</v>
      </c>
      <c r="Y62" s="154">
        <v>0</v>
      </c>
      <c r="Z62" s="154">
        <v>1</v>
      </c>
      <c r="AA62" s="154">
        <v>2</v>
      </c>
      <c r="AB62" s="154">
        <v>0</v>
      </c>
      <c r="AC62" s="154">
        <v>0</v>
      </c>
      <c r="AD62" s="154">
        <v>0</v>
      </c>
      <c r="AE62" s="154">
        <v>0</v>
      </c>
      <c r="AF62" s="154">
        <v>0</v>
      </c>
      <c r="AG62" s="154">
        <v>0</v>
      </c>
      <c r="AH62" s="154">
        <v>2</v>
      </c>
      <c r="AI62" s="154">
        <v>0</v>
      </c>
      <c r="AJ62" s="156">
        <v>5</v>
      </c>
      <c r="AK62" s="154">
        <v>5</v>
      </c>
      <c r="AL62" s="154">
        <v>0</v>
      </c>
      <c r="AO62" s="155" t="s">
        <v>2300</v>
      </c>
      <c r="AP62" s="154" t="s">
        <v>2301</v>
      </c>
      <c r="AQ62" s="154" t="s">
        <v>2302</v>
      </c>
      <c r="AR62" s="154">
        <v>0</v>
      </c>
      <c r="AS62" s="154">
        <v>1</v>
      </c>
      <c r="AT62" s="154">
        <v>2</v>
      </c>
      <c r="AU62" s="154">
        <v>1</v>
      </c>
      <c r="AV62" s="154">
        <v>1</v>
      </c>
      <c r="AW62" s="154">
        <v>0</v>
      </c>
      <c r="AX62" s="154">
        <v>3</v>
      </c>
      <c r="AY62" s="154">
        <v>0</v>
      </c>
      <c r="AZ62" s="154">
        <v>1</v>
      </c>
      <c r="BA62" s="154">
        <v>1</v>
      </c>
      <c r="BB62" s="154">
        <v>0</v>
      </c>
      <c r="BC62" s="154">
        <v>0</v>
      </c>
      <c r="BD62" s="156">
        <v>10</v>
      </c>
      <c r="BE62" s="154">
        <v>3</v>
      </c>
      <c r="BF62" s="154">
        <v>7</v>
      </c>
    </row>
    <row r="63" spans="1:58">
      <c r="A63" s="155" t="s">
        <v>2069</v>
      </c>
      <c r="B63" s="154" t="s">
        <v>2070</v>
      </c>
      <c r="C63" s="154" t="s">
        <v>2071</v>
      </c>
      <c r="D63" s="154">
        <v>0</v>
      </c>
      <c r="E63" s="154">
        <v>0</v>
      </c>
      <c r="F63" s="154">
        <v>0</v>
      </c>
      <c r="G63" s="154">
        <v>0</v>
      </c>
      <c r="H63" s="154">
        <v>1</v>
      </c>
      <c r="I63" s="154">
        <v>0</v>
      </c>
      <c r="J63" s="154">
        <v>0</v>
      </c>
      <c r="K63" s="154">
        <v>0</v>
      </c>
      <c r="L63" s="154">
        <v>0</v>
      </c>
      <c r="M63" s="154">
        <v>1</v>
      </c>
      <c r="N63" s="154">
        <v>3</v>
      </c>
      <c r="O63" s="154">
        <v>0</v>
      </c>
      <c r="P63" s="156">
        <v>5</v>
      </c>
      <c r="Q63" s="154">
        <v>5</v>
      </c>
      <c r="R63" s="154">
        <v>0</v>
      </c>
      <c r="S63" s="155"/>
      <c r="T63" s="155"/>
      <c r="U63" s="155" t="s">
        <v>2273</v>
      </c>
      <c r="V63" s="154" t="s">
        <v>2274</v>
      </c>
      <c r="W63" s="154" t="s">
        <v>2275</v>
      </c>
      <c r="X63" s="154">
        <v>0</v>
      </c>
      <c r="Y63" s="154">
        <v>2</v>
      </c>
      <c r="Z63" s="154">
        <v>2</v>
      </c>
      <c r="AA63" s="154">
        <v>0</v>
      </c>
      <c r="AB63" s="154">
        <v>1</v>
      </c>
      <c r="AC63" s="154">
        <v>0</v>
      </c>
      <c r="AD63" s="154">
        <v>0</v>
      </c>
      <c r="AE63" s="154">
        <v>0</v>
      </c>
      <c r="AF63" s="154">
        <v>0</v>
      </c>
      <c r="AG63" s="154">
        <v>0</v>
      </c>
      <c r="AH63" s="154">
        <v>0</v>
      </c>
      <c r="AI63" s="154">
        <v>0</v>
      </c>
      <c r="AJ63" s="156">
        <v>5</v>
      </c>
      <c r="AK63" s="154">
        <v>4</v>
      </c>
      <c r="AL63" s="154">
        <v>1</v>
      </c>
      <c r="AO63" s="155" t="s">
        <v>2303</v>
      </c>
      <c r="AP63" s="154" t="s">
        <v>2304</v>
      </c>
      <c r="AQ63" s="154" t="s">
        <v>2305</v>
      </c>
      <c r="AR63" s="154">
        <v>0</v>
      </c>
      <c r="AS63" s="154">
        <v>2</v>
      </c>
      <c r="AT63" s="154">
        <v>1</v>
      </c>
      <c r="AU63" s="154">
        <v>0</v>
      </c>
      <c r="AV63" s="154">
        <v>0</v>
      </c>
      <c r="AW63" s="154">
        <v>0</v>
      </c>
      <c r="AX63" s="154">
        <v>0</v>
      </c>
      <c r="AY63" s="154">
        <v>0</v>
      </c>
      <c r="AZ63" s="154">
        <v>1</v>
      </c>
      <c r="BA63" s="154">
        <v>1</v>
      </c>
      <c r="BB63" s="154">
        <v>3</v>
      </c>
      <c r="BC63" s="154">
        <v>2</v>
      </c>
      <c r="BD63" s="156">
        <v>10</v>
      </c>
      <c r="BE63" s="154">
        <v>4</v>
      </c>
      <c r="BF63" s="154">
        <v>6</v>
      </c>
    </row>
    <row r="64" spans="1:58" ht="30">
      <c r="A64" s="155" t="s">
        <v>2075</v>
      </c>
      <c r="B64" s="154" t="s">
        <v>2076</v>
      </c>
      <c r="C64" s="154" t="s">
        <v>2077</v>
      </c>
      <c r="D64" s="154">
        <v>0</v>
      </c>
      <c r="E64" s="154">
        <v>1</v>
      </c>
      <c r="F64" s="154">
        <v>1</v>
      </c>
      <c r="G64" s="154">
        <v>0</v>
      </c>
      <c r="H64" s="154">
        <v>0</v>
      </c>
      <c r="I64" s="154">
        <v>0</v>
      </c>
      <c r="J64" s="154">
        <v>0</v>
      </c>
      <c r="K64" s="154">
        <v>0</v>
      </c>
      <c r="L64" s="154">
        <v>0</v>
      </c>
      <c r="M64" s="154">
        <v>0</v>
      </c>
      <c r="N64" s="154">
        <v>3</v>
      </c>
      <c r="O64" s="154">
        <v>0</v>
      </c>
      <c r="P64" s="156">
        <v>5</v>
      </c>
      <c r="Q64" s="154">
        <v>3</v>
      </c>
      <c r="R64" s="154">
        <v>2</v>
      </c>
      <c r="S64" s="155"/>
      <c r="T64" s="155"/>
      <c r="U64" s="155" t="s">
        <v>2199</v>
      </c>
      <c r="V64" s="154" t="s">
        <v>2200</v>
      </c>
      <c r="W64" s="154" t="s">
        <v>2201</v>
      </c>
      <c r="X64" s="154">
        <v>0</v>
      </c>
      <c r="Y64" s="154">
        <v>2</v>
      </c>
      <c r="Z64" s="154">
        <v>0</v>
      </c>
      <c r="AA64" s="154">
        <v>0</v>
      </c>
      <c r="AB64" s="154">
        <v>0</v>
      </c>
      <c r="AC64" s="154">
        <v>0</v>
      </c>
      <c r="AD64" s="154">
        <v>0</v>
      </c>
      <c r="AE64" s="154">
        <v>0</v>
      </c>
      <c r="AF64" s="154">
        <v>3</v>
      </c>
      <c r="AG64" s="154">
        <v>0</v>
      </c>
      <c r="AH64" s="154">
        <v>0</v>
      </c>
      <c r="AI64" s="154">
        <v>0</v>
      </c>
      <c r="AJ64" s="156">
        <v>5</v>
      </c>
      <c r="AK64" s="154">
        <v>1</v>
      </c>
      <c r="AL64" s="154">
        <v>4</v>
      </c>
      <c r="AO64" s="155" t="s">
        <v>2306</v>
      </c>
      <c r="AP64" s="154" t="s">
        <v>2307</v>
      </c>
      <c r="AQ64" s="154" t="s">
        <v>2308</v>
      </c>
      <c r="AR64" s="154">
        <v>0</v>
      </c>
      <c r="AS64" s="154">
        <v>0</v>
      </c>
      <c r="AT64" s="154">
        <v>0</v>
      </c>
      <c r="AU64" s="154">
        <v>0</v>
      </c>
      <c r="AV64" s="154">
        <v>8</v>
      </c>
      <c r="AW64" s="154">
        <v>0</v>
      </c>
      <c r="AX64" s="154">
        <v>0</v>
      </c>
      <c r="AY64" s="154">
        <v>0</v>
      </c>
      <c r="AZ64" s="154">
        <v>0</v>
      </c>
      <c r="BA64" s="154">
        <v>1</v>
      </c>
      <c r="BB64" s="154">
        <v>0</v>
      </c>
      <c r="BC64" s="154">
        <v>1</v>
      </c>
      <c r="BD64" s="156">
        <v>10</v>
      </c>
      <c r="BE64" s="154">
        <v>8</v>
      </c>
      <c r="BF64" s="154">
        <v>2</v>
      </c>
    </row>
    <row r="65" spans="1:58" ht="30">
      <c r="A65" s="155" t="s">
        <v>2211</v>
      </c>
      <c r="B65" s="154" t="s">
        <v>2212</v>
      </c>
      <c r="C65" s="154" t="s">
        <v>2213</v>
      </c>
      <c r="D65" s="154">
        <v>0</v>
      </c>
      <c r="E65" s="154">
        <v>0</v>
      </c>
      <c r="F65" s="154">
        <v>1</v>
      </c>
      <c r="G65" s="154">
        <v>1</v>
      </c>
      <c r="H65" s="154">
        <v>0</v>
      </c>
      <c r="I65" s="154">
        <v>0</v>
      </c>
      <c r="J65" s="154">
        <v>0</v>
      </c>
      <c r="K65" s="154">
        <v>0</v>
      </c>
      <c r="L65" s="154">
        <v>2</v>
      </c>
      <c r="M65" s="154">
        <v>0</v>
      </c>
      <c r="N65" s="154">
        <v>1</v>
      </c>
      <c r="O65" s="154">
        <v>0</v>
      </c>
      <c r="P65" s="156">
        <v>5</v>
      </c>
      <c r="Q65" s="154">
        <v>4</v>
      </c>
      <c r="R65" s="154">
        <v>1</v>
      </c>
      <c r="S65" s="155"/>
      <c r="T65" s="155"/>
      <c r="U65" s="155" t="s">
        <v>2135</v>
      </c>
      <c r="W65" s="154" t="s">
        <v>2136</v>
      </c>
      <c r="X65" s="154">
        <v>0</v>
      </c>
      <c r="Y65" s="154">
        <v>0</v>
      </c>
      <c r="Z65" s="154">
        <v>0</v>
      </c>
      <c r="AA65" s="154">
        <v>0</v>
      </c>
      <c r="AB65" s="154">
        <v>0</v>
      </c>
      <c r="AC65" s="154">
        <v>0</v>
      </c>
      <c r="AD65" s="154">
        <v>0</v>
      </c>
      <c r="AE65" s="154">
        <v>0</v>
      </c>
      <c r="AF65" s="154">
        <v>0</v>
      </c>
      <c r="AG65" s="154">
        <v>2</v>
      </c>
      <c r="AH65" s="154">
        <v>2</v>
      </c>
      <c r="AI65" s="154">
        <v>0</v>
      </c>
      <c r="AJ65" s="156">
        <v>4</v>
      </c>
      <c r="AK65" s="154">
        <v>4</v>
      </c>
      <c r="AL65" s="154">
        <v>0</v>
      </c>
      <c r="AO65" s="155" t="s">
        <v>2309</v>
      </c>
      <c r="AP65" s="154" t="s">
        <v>2310</v>
      </c>
      <c r="AQ65" s="154" t="s">
        <v>2311</v>
      </c>
      <c r="AR65" s="154">
        <v>0</v>
      </c>
      <c r="AS65" s="154">
        <v>0</v>
      </c>
      <c r="AT65" s="154">
        <v>4</v>
      </c>
      <c r="AU65" s="154">
        <v>0</v>
      </c>
      <c r="AV65" s="154">
        <v>0</v>
      </c>
      <c r="AW65" s="154">
        <v>5</v>
      </c>
      <c r="AX65" s="154">
        <v>0</v>
      </c>
      <c r="AY65" s="154">
        <v>1</v>
      </c>
      <c r="AZ65" s="154">
        <v>0</v>
      </c>
      <c r="BA65" s="154">
        <v>0</v>
      </c>
      <c r="BB65" s="154">
        <v>0</v>
      </c>
      <c r="BC65" s="154">
        <v>0</v>
      </c>
      <c r="BD65" s="156">
        <v>10</v>
      </c>
      <c r="BE65" s="154">
        <v>1</v>
      </c>
      <c r="BF65" s="154">
        <v>9</v>
      </c>
    </row>
    <row r="66" spans="1:58" ht="30">
      <c r="A66" s="155" t="s">
        <v>2217</v>
      </c>
      <c r="B66" s="154" t="s">
        <v>2218</v>
      </c>
      <c r="C66" s="154" t="s">
        <v>2219</v>
      </c>
      <c r="D66" s="154">
        <v>1</v>
      </c>
      <c r="E66" s="154">
        <v>0</v>
      </c>
      <c r="F66" s="154">
        <v>0</v>
      </c>
      <c r="G66" s="154">
        <v>1</v>
      </c>
      <c r="H66" s="154">
        <v>0</v>
      </c>
      <c r="I66" s="154">
        <v>0</v>
      </c>
      <c r="J66" s="154">
        <v>0</v>
      </c>
      <c r="K66" s="154">
        <v>0</v>
      </c>
      <c r="L66" s="154">
        <v>1</v>
      </c>
      <c r="M66" s="154">
        <v>0</v>
      </c>
      <c r="N66" s="154">
        <v>0</v>
      </c>
      <c r="O66" s="154">
        <v>1</v>
      </c>
      <c r="P66" s="156">
        <v>4</v>
      </c>
      <c r="Q66" s="154">
        <v>2</v>
      </c>
      <c r="R66" s="154">
        <v>2</v>
      </c>
      <c r="S66" s="155"/>
      <c r="T66" s="155"/>
      <c r="U66" s="155" t="s">
        <v>2312</v>
      </c>
      <c r="V66" s="154" t="s">
        <v>2313</v>
      </c>
      <c r="W66" s="154" t="s">
        <v>2314</v>
      </c>
      <c r="X66" s="154">
        <v>0</v>
      </c>
      <c r="Y66" s="154">
        <v>0</v>
      </c>
      <c r="Z66" s="154">
        <v>0</v>
      </c>
      <c r="AA66" s="154">
        <v>0</v>
      </c>
      <c r="AB66" s="154">
        <v>0</v>
      </c>
      <c r="AC66" s="154">
        <v>0</v>
      </c>
      <c r="AD66" s="154">
        <v>0</v>
      </c>
      <c r="AE66" s="154">
        <v>0</v>
      </c>
      <c r="AF66" s="154">
        <v>4</v>
      </c>
      <c r="AG66" s="154">
        <v>0</v>
      </c>
      <c r="AH66" s="154">
        <v>0</v>
      </c>
      <c r="AI66" s="154">
        <v>0</v>
      </c>
      <c r="AJ66" s="156">
        <v>4</v>
      </c>
      <c r="AK66" s="154">
        <v>2</v>
      </c>
      <c r="AL66" s="154">
        <v>2</v>
      </c>
      <c r="AO66" s="155" t="s">
        <v>2075</v>
      </c>
      <c r="AP66" s="154" t="s">
        <v>2076</v>
      </c>
      <c r="AQ66" s="154" t="s">
        <v>2077</v>
      </c>
      <c r="AR66" s="154">
        <v>0</v>
      </c>
      <c r="AS66" s="154">
        <v>2</v>
      </c>
      <c r="AT66" s="154">
        <v>1</v>
      </c>
      <c r="AU66" s="154">
        <v>0</v>
      </c>
      <c r="AV66" s="154">
        <v>1</v>
      </c>
      <c r="AW66" s="154">
        <v>0</v>
      </c>
      <c r="AX66" s="154">
        <v>0</v>
      </c>
      <c r="AY66" s="154">
        <v>0</v>
      </c>
      <c r="AZ66" s="154">
        <v>0</v>
      </c>
      <c r="BA66" s="154">
        <v>1</v>
      </c>
      <c r="BB66" s="154">
        <v>0</v>
      </c>
      <c r="BC66" s="154">
        <v>5</v>
      </c>
      <c r="BD66" s="156">
        <v>10</v>
      </c>
      <c r="BE66" s="154">
        <v>4</v>
      </c>
      <c r="BF66" s="154">
        <v>6</v>
      </c>
    </row>
    <row r="67" spans="1:58">
      <c r="A67" s="155" t="s">
        <v>2214</v>
      </c>
      <c r="B67" s="154" t="s">
        <v>2215</v>
      </c>
      <c r="C67" s="154" t="s">
        <v>2216</v>
      </c>
      <c r="D67" s="154">
        <v>0</v>
      </c>
      <c r="E67" s="154">
        <v>0</v>
      </c>
      <c r="F67" s="154">
        <v>2</v>
      </c>
      <c r="G67" s="154">
        <v>0</v>
      </c>
      <c r="H67" s="154">
        <v>0</v>
      </c>
      <c r="I67" s="154">
        <v>0</v>
      </c>
      <c r="J67" s="154">
        <v>1</v>
      </c>
      <c r="K67" s="154">
        <v>1</v>
      </c>
      <c r="L67" s="154">
        <v>0</v>
      </c>
      <c r="M67" s="154">
        <v>0</v>
      </c>
      <c r="N67" s="154">
        <v>0</v>
      </c>
      <c r="O67" s="154">
        <v>0</v>
      </c>
      <c r="P67" s="156">
        <v>4</v>
      </c>
      <c r="Q67" s="154">
        <v>2</v>
      </c>
      <c r="R67" s="154">
        <v>2</v>
      </c>
      <c r="S67" s="155"/>
      <c r="T67" s="155"/>
      <c r="U67" s="155" t="s">
        <v>2315</v>
      </c>
      <c r="V67" s="154" t="s">
        <v>2316</v>
      </c>
      <c r="W67" s="154" t="s">
        <v>2317</v>
      </c>
      <c r="X67" s="154">
        <v>0</v>
      </c>
      <c r="Y67" s="154">
        <v>0</v>
      </c>
      <c r="Z67" s="154">
        <v>0</v>
      </c>
      <c r="AA67" s="154">
        <v>0</v>
      </c>
      <c r="AB67" s="154">
        <v>3</v>
      </c>
      <c r="AC67" s="154">
        <v>0</v>
      </c>
      <c r="AD67" s="154">
        <v>0</v>
      </c>
      <c r="AE67" s="154">
        <v>0</v>
      </c>
      <c r="AF67" s="154">
        <v>1</v>
      </c>
      <c r="AG67" s="154">
        <v>0</v>
      </c>
      <c r="AH67" s="154">
        <v>0</v>
      </c>
      <c r="AI67" s="154">
        <v>0</v>
      </c>
      <c r="AJ67" s="156">
        <v>4</v>
      </c>
      <c r="AK67" s="154">
        <v>3</v>
      </c>
      <c r="AL67" s="154">
        <v>1</v>
      </c>
      <c r="AO67" s="155" t="s">
        <v>2318</v>
      </c>
      <c r="AP67" s="154" t="s">
        <v>2319</v>
      </c>
      <c r="AQ67" s="154" t="s">
        <v>2320</v>
      </c>
      <c r="AR67" s="154">
        <v>0</v>
      </c>
      <c r="AS67" s="154">
        <v>1</v>
      </c>
      <c r="AT67" s="154">
        <v>0</v>
      </c>
      <c r="AU67" s="154">
        <v>4</v>
      </c>
      <c r="AV67" s="154">
        <v>0</v>
      </c>
      <c r="AW67" s="154">
        <v>0</v>
      </c>
      <c r="AX67" s="154">
        <v>1</v>
      </c>
      <c r="AY67" s="154">
        <v>1</v>
      </c>
      <c r="AZ67" s="154">
        <v>0</v>
      </c>
      <c r="BA67" s="154">
        <v>1</v>
      </c>
      <c r="BB67" s="154">
        <v>2</v>
      </c>
      <c r="BC67" s="154">
        <v>0</v>
      </c>
      <c r="BD67" s="156">
        <v>10</v>
      </c>
      <c r="BE67" s="154">
        <v>4</v>
      </c>
      <c r="BF67" s="154">
        <v>6</v>
      </c>
    </row>
    <row r="68" spans="1:58" ht="30">
      <c r="A68" s="155" t="s">
        <v>2179</v>
      </c>
      <c r="B68" s="154" t="s">
        <v>2180</v>
      </c>
      <c r="C68" s="154" t="s">
        <v>2181</v>
      </c>
      <c r="D68" s="154">
        <v>0</v>
      </c>
      <c r="E68" s="154">
        <v>0</v>
      </c>
      <c r="F68" s="154">
        <v>0</v>
      </c>
      <c r="G68" s="154">
        <v>0</v>
      </c>
      <c r="H68" s="154">
        <v>0</v>
      </c>
      <c r="I68" s="154">
        <v>0</v>
      </c>
      <c r="J68" s="154">
        <v>4</v>
      </c>
      <c r="K68" s="154">
        <v>0</v>
      </c>
      <c r="L68" s="154">
        <v>0</v>
      </c>
      <c r="M68" s="154">
        <v>0</v>
      </c>
      <c r="N68" s="154">
        <v>0</v>
      </c>
      <c r="O68" s="154">
        <v>0</v>
      </c>
      <c r="P68" s="156">
        <v>4</v>
      </c>
      <c r="Q68" s="154">
        <v>2</v>
      </c>
      <c r="R68" s="154">
        <v>2</v>
      </c>
      <c r="S68" s="155"/>
      <c r="T68" s="155"/>
      <c r="U68" s="155" t="s">
        <v>2099</v>
      </c>
      <c r="V68" s="154" t="s">
        <v>2100</v>
      </c>
      <c r="W68" s="154" t="s">
        <v>2101</v>
      </c>
      <c r="X68" s="154">
        <v>0</v>
      </c>
      <c r="Y68" s="154">
        <v>0</v>
      </c>
      <c r="Z68" s="154">
        <v>0</v>
      </c>
      <c r="AA68" s="154">
        <v>0</v>
      </c>
      <c r="AB68" s="154">
        <v>0</v>
      </c>
      <c r="AC68" s="154">
        <v>1</v>
      </c>
      <c r="AD68" s="154">
        <v>1</v>
      </c>
      <c r="AE68" s="154">
        <v>1</v>
      </c>
      <c r="AF68" s="154">
        <v>0</v>
      </c>
      <c r="AG68" s="154">
        <v>0</v>
      </c>
      <c r="AH68" s="154">
        <v>1</v>
      </c>
      <c r="AI68" s="154">
        <v>0</v>
      </c>
      <c r="AJ68" s="156">
        <v>4</v>
      </c>
      <c r="AK68" s="154">
        <v>2</v>
      </c>
      <c r="AL68" s="154">
        <v>2</v>
      </c>
      <c r="AO68" s="155" t="s">
        <v>2214</v>
      </c>
      <c r="AP68" s="154" t="s">
        <v>2215</v>
      </c>
      <c r="AQ68" s="154" t="s">
        <v>2216</v>
      </c>
      <c r="AR68" s="154">
        <v>0</v>
      </c>
      <c r="AS68" s="154">
        <v>1</v>
      </c>
      <c r="AT68" s="154">
        <v>2</v>
      </c>
      <c r="AU68" s="154">
        <v>0</v>
      </c>
      <c r="AV68" s="154">
        <v>0</v>
      </c>
      <c r="AW68" s="154">
        <v>2</v>
      </c>
      <c r="AX68" s="154">
        <v>0</v>
      </c>
      <c r="AY68" s="154">
        <v>1</v>
      </c>
      <c r="AZ68" s="154">
        <v>0</v>
      </c>
      <c r="BA68" s="154">
        <v>3</v>
      </c>
      <c r="BB68" s="154">
        <v>0</v>
      </c>
      <c r="BC68" s="154">
        <v>0</v>
      </c>
      <c r="BD68" s="156">
        <v>9</v>
      </c>
      <c r="BE68" s="154">
        <v>3</v>
      </c>
      <c r="BF68" s="154">
        <v>6</v>
      </c>
    </row>
    <row r="69" spans="1:58" ht="30">
      <c r="A69" s="155" t="s">
        <v>2273</v>
      </c>
      <c r="B69" s="154" t="s">
        <v>2274</v>
      </c>
      <c r="C69" s="154" t="s">
        <v>2275</v>
      </c>
      <c r="D69" s="154">
        <v>0</v>
      </c>
      <c r="E69" s="154">
        <v>0</v>
      </c>
      <c r="F69" s="154">
        <v>0</v>
      </c>
      <c r="G69" s="154">
        <v>0</v>
      </c>
      <c r="H69" s="154">
        <v>0</v>
      </c>
      <c r="I69" s="154">
        <v>0</v>
      </c>
      <c r="J69" s="154">
        <v>0</v>
      </c>
      <c r="K69" s="154">
        <v>0</v>
      </c>
      <c r="L69" s="154">
        <v>1</v>
      </c>
      <c r="M69" s="154">
        <v>1</v>
      </c>
      <c r="N69" s="154">
        <v>2</v>
      </c>
      <c r="O69" s="154">
        <v>0</v>
      </c>
      <c r="P69" s="156">
        <v>4</v>
      </c>
      <c r="Q69" s="154">
        <v>2</v>
      </c>
      <c r="R69" s="154">
        <v>2</v>
      </c>
      <c r="S69" s="155"/>
      <c r="T69" s="155"/>
      <c r="U69" s="155" t="s">
        <v>2321</v>
      </c>
      <c r="V69" s="154" t="s">
        <v>2322</v>
      </c>
      <c r="W69" s="154" t="s">
        <v>2323</v>
      </c>
      <c r="X69" s="154">
        <v>0</v>
      </c>
      <c r="Y69" s="154">
        <v>0</v>
      </c>
      <c r="Z69" s="154">
        <v>1</v>
      </c>
      <c r="AA69" s="154">
        <v>0</v>
      </c>
      <c r="AB69" s="154">
        <v>0</v>
      </c>
      <c r="AC69" s="154">
        <v>0</v>
      </c>
      <c r="AD69" s="154">
        <v>0</v>
      </c>
      <c r="AE69" s="154">
        <v>0</v>
      </c>
      <c r="AF69" s="154">
        <v>0</v>
      </c>
      <c r="AG69" s="154">
        <v>0</v>
      </c>
      <c r="AH69" s="154">
        <v>3</v>
      </c>
      <c r="AI69" s="154">
        <v>0</v>
      </c>
      <c r="AJ69" s="156">
        <v>4</v>
      </c>
      <c r="AK69" s="154">
        <v>3</v>
      </c>
      <c r="AL69" s="154">
        <v>1</v>
      </c>
      <c r="AO69" s="155" t="s">
        <v>2324</v>
      </c>
      <c r="AP69" s="154" t="s">
        <v>2325</v>
      </c>
      <c r="AQ69" s="154" t="s">
        <v>2326</v>
      </c>
      <c r="AR69" s="154">
        <v>0</v>
      </c>
      <c r="AS69" s="154">
        <v>1</v>
      </c>
      <c r="AT69" s="154">
        <v>2</v>
      </c>
      <c r="AU69" s="154">
        <v>1</v>
      </c>
      <c r="AV69" s="154">
        <v>0</v>
      </c>
      <c r="AW69" s="154">
        <v>0</v>
      </c>
      <c r="AX69" s="154">
        <v>0</v>
      </c>
      <c r="AY69" s="154">
        <v>0</v>
      </c>
      <c r="AZ69" s="154">
        <v>0</v>
      </c>
      <c r="BA69" s="154">
        <v>5</v>
      </c>
      <c r="BB69" s="154">
        <v>0</v>
      </c>
      <c r="BC69" s="154">
        <v>0</v>
      </c>
      <c r="BD69" s="156">
        <v>9</v>
      </c>
      <c r="BE69" s="154">
        <v>5</v>
      </c>
      <c r="BF69" s="154">
        <v>4</v>
      </c>
    </row>
    <row r="70" spans="1:58" ht="30">
      <c r="A70" s="155" t="s">
        <v>2238</v>
      </c>
      <c r="B70" s="154" t="s">
        <v>2239</v>
      </c>
      <c r="C70" s="154" t="s">
        <v>2240</v>
      </c>
      <c r="D70" s="154">
        <v>0</v>
      </c>
      <c r="E70" s="154">
        <v>0</v>
      </c>
      <c r="F70" s="154">
        <v>0</v>
      </c>
      <c r="G70" s="154">
        <v>0</v>
      </c>
      <c r="H70" s="154">
        <v>0</v>
      </c>
      <c r="I70" s="154">
        <v>2</v>
      </c>
      <c r="J70" s="154">
        <v>0</v>
      </c>
      <c r="K70" s="154">
        <v>0</v>
      </c>
      <c r="L70" s="154">
        <v>1</v>
      </c>
      <c r="M70" s="154">
        <v>1</v>
      </c>
      <c r="N70" s="154">
        <v>0</v>
      </c>
      <c r="O70" s="154">
        <v>0</v>
      </c>
      <c r="P70" s="156">
        <v>4</v>
      </c>
      <c r="Q70" s="154">
        <v>3</v>
      </c>
      <c r="R70" s="154">
        <v>1</v>
      </c>
      <c r="S70" s="155"/>
      <c r="T70" s="155"/>
      <c r="U70" s="155" t="s">
        <v>2114</v>
      </c>
      <c r="V70" s="154" t="s">
        <v>2115</v>
      </c>
      <c r="W70" s="154" t="s">
        <v>2116</v>
      </c>
      <c r="X70" s="154">
        <v>0</v>
      </c>
      <c r="Y70" s="154">
        <v>0</v>
      </c>
      <c r="Z70" s="154">
        <v>1</v>
      </c>
      <c r="AA70" s="154">
        <v>0</v>
      </c>
      <c r="AB70" s="154">
        <v>0</v>
      </c>
      <c r="AC70" s="154">
        <v>0</v>
      </c>
      <c r="AD70" s="154">
        <v>0</v>
      </c>
      <c r="AE70" s="154">
        <v>1</v>
      </c>
      <c r="AF70" s="154">
        <v>1</v>
      </c>
      <c r="AG70" s="154">
        <v>0</v>
      </c>
      <c r="AH70" s="154">
        <v>1</v>
      </c>
      <c r="AI70" s="154">
        <v>0</v>
      </c>
      <c r="AJ70" s="156">
        <v>4</v>
      </c>
      <c r="AK70" s="154">
        <v>1</v>
      </c>
      <c r="AL70" s="154">
        <v>3</v>
      </c>
      <c r="AO70" s="155" t="s">
        <v>2327</v>
      </c>
      <c r="AP70" s="154" t="s">
        <v>2328</v>
      </c>
      <c r="AQ70" s="154" t="s">
        <v>2329</v>
      </c>
      <c r="AR70" s="154">
        <v>0</v>
      </c>
      <c r="AS70" s="154">
        <v>0</v>
      </c>
      <c r="AT70" s="154">
        <v>3</v>
      </c>
      <c r="AU70" s="154">
        <v>0</v>
      </c>
      <c r="AV70" s="154">
        <v>5</v>
      </c>
      <c r="AW70" s="154">
        <v>0</v>
      </c>
      <c r="AX70" s="154">
        <v>0</v>
      </c>
      <c r="AY70" s="154">
        <v>0</v>
      </c>
      <c r="AZ70" s="154">
        <v>0</v>
      </c>
      <c r="BA70" s="154">
        <v>0</v>
      </c>
      <c r="BB70" s="154">
        <v>1</v>
      </c>
      <c r="BC70" s="154">
        <v>0</v>
      </c>
      <c r="BD70" s="156">
        <v>9</v>
      </c>
      <c r="BE70" s="154">
        <v>2</v>
      </c>
      <c r="BF70" s="154">
        <v>7</v>
      </c>
    </row>
    <row r="71" spans="1:58">
      <c r="A71" s="155" t="s">
        <v>2315</v>
      </c>
      <c r="B71" s="154" t="s">
        <v>2316</v>
      </c>
      <c r="C71" s="154" t="s">
        <v>2317</v>
      </c>
      <c r="D71" s="154">
        <v>0</v>
      </c>
      <c r="E71" s="154">
        <v>0</v>
      </c>
      <c r="F71" s="154">
        <v>2</v>
      </c>
      <c r="G71" s="154">
        <v>0</v>
      </c>
      <c r="H71" s="154">
        <v>0</v>
      </c>
      <c r="I71" s="154">
        <v>0</v>
      </c>
      <c r="J71" s="154">
        <v>0</v>
      </c>
      <c r="K71" s="154">
        <v>0</v>
      </c>
      <c r="L71" s="154">
        <v>2</v>
      </c>
      <c r="M71" s="154">
        <v>0</v>
      </c>
      <c r="N71" s="154">
        <v>0</v>
      </c>
      <c r="O71" s="154">
        <v>0</v>
      </c>
      <c r="P71" s="156">
        <v>4</v>
      </c>
      <c r="Q71" s="154">
        <v>3</v>
      </c>
      <c r="R71" s="154">
        <v>1</v>
      </c>
      <c r="S71" s="155"/>
      <c r="T71" s="155"/>
      <c r="U71" s="155" t="s">
        <v>2149</v>
      </c>
      <c r="V71" s="154" t="s">
        <v>2150</v>
      </c>
      <c r="W71" s="154" t="s">
        <v>2151</v>
      </c>
      <c r="X71" s="154">
        <v>0</v>
      </c>
      <c r="Y71" s="154">
        <v>0</v>
      </c>
      <c r="Z71" s="154">
        <v>0</v>
      </c>
      <c r="AA71" s="154">
        <v>2</v>
      </c>
      <c r="AB71" s="154">
        <v>1</v>
      </c>
      <c r="AC71" s="154">
        <v>0</v>
      </c>
      <c r="AD71" s="154">
        <v>0</v>
      </c>
      <c r="AE71" s="154">
        <v>0</v>
      </c>
      <c r="AF71" s="154">
        <v>1</v>
      </c>
      <c r="AG71" s="154">
        <v>0</v>
      </c>
      <c r="AH71" s="154">
        <v>0</v>
      </c>
      <c r="AI71" s="154">
        <v>0</v>
      </c>
      <c r="AJ71" s="156">
        <v>4</v>
      </c>
      <c r="AK71" s="154">
        <v>4</v>
      </c>
      <c r="AL71" s="154">
        <v>0</v>
      </c>
      <c r="AO71" s="155" t="s">
        <v>2288</v>
      </c>
      <c r="AP71" s="154" t="s">
        <v>2289</v>
      </c>
      <c r="AQ71" s="154" t="s">
        <v>2290</v>
      </c>
      <c r="AR71" s="154">
        <v>0</v>
      </c>
      <c r="AS71" s="154">
        <v>3</v>
      </c>
      <c r="AT71" s="154">
        <v>1</v>
      </c>
      <c r="AU71" s="154">
        <v>3</v>
      </c>
      <c r="AV71" s="154">
        <v>0</v>
      </c>
      <c r="AW71" s="154">
        <v>0</v>
      </c>
      <c r="AX71" s="154">
        <v>0</v>
      </c>
      <c r="AY71" s="154">
        <v>0</v>
      </c>
      <c r="AZ71" s="154">
        <v>0</v>
      </c>
      <c r="BA71" s="154">
        <v>1</v>
      </c>
      <c r="BB71" s="154">
        <v>0</v>
      </c>
      <c r="BC71" s="154">
        <v>1</v>
      </c>
      <c r="BD71" s="156">
        <v>9</v>
      </c>
      <c r="BE71" s="154">
        <v>3</v>
      </c>
      <c r="BF71" s="154">
        <v>6</v>
      </c>
    </row>
    <row r="72" spans="1:58" ht="30">
      <c r="A72" s="155" t="s">
        <v>2149</v>
      </c>
      <c r="B72" s="154" t="s">
        <v>2150</v>
      </c>
      <c r="C72" s="154" t="s">
        <v>2151</v>
      </c>
      <c r="D72" s="154">
        <v>0</v>
      </c>
      <c r="E72" s="154">
        <v>0</v>
      </c>
      <c r="F72" s="154">
        <v>0</v>
      </c>
      <c r="G72" s="154">
        <v>0</v>
      </c>
      <c r="H72" s="154">
        <v>3</v>
      </c>
      <c r="I72" s="154">
        <v>0</v>
      </c>
      <c r="J72" s="154">
        <v>0</v>
      </c>
      <c r="K72" s="154">
        <v>0</v>
      </c>
      <c r="L72" s="154">
        <v>0</v>
      </c>
      <c r="M72" s="154">
        <v>0</v>
      </c>
      <c r="N72" s="154">
        <v>1</v>
      </c>
      <c r="O72" s="154">
        <v>0</v>
      </c>
      <c r="P72" s="156">
        <v>4</v>
      </c>
      <c r="Q72" s="154">
        <v>4</v>
      </c>
      <c r="R72" s="154">
        <v>0</v>
      </c>
      <c r="S72" s="155"/>
      <c r="T72" s="155"/>
      <c r="U72" s="155" t="s">
        <v>2306</v>
      </c>
      <c r="V72" s="154" t="s">
        <v>2307</v>
      </c>
      <c r="W72" s="154" t="s">
        <v>2308</v>
      </c>
      <c r="X72" s="154">
        <v>0</v>
      </c>
      <c r="Y72" s="154">
        <v>1</v>
      </c>
      <c r="Z72" s="154">
        <v>0</v>
      </c>
      <c r="AA72" s="154">
        <v>2</v>
      </c>
      <c r="AB72" s="154">
        <v>0</v>
      </c>
      <c r="AC72" s="154">
        <v>0</v>
      </c>
      <c r="AD72" s="154">
        <v>0</v>
      </c>
      <c r="AE72" s="154">
        <v>0</v>
      </c>
      <c r="AF72" s="154">
        <v>0</v>
      </c>
      <c r="AG72" s="154">
        <v>0</v>
      </c>
      <c r="AH72" s="154">
        <v>1</v>
      </c>
      <c r="AI72" s="154">
        <v>0</v>
      </c>
      <c r="AJ72" s="156">
        <v>4</v>
      </c>
      <c r="AK72" s="154">
        <v>2</v>
      </c>
      <c r="AL72" s="154">
        <v>2</v>
      </c>
      <c r="AO72" s="155" t="s">
        <v>2330</v>
      </c>
      <c r="AP72" s="154" t="s">
        <v>2331</v>
      </c>
      <c r="AQ72" s="154" t="s">
        <v>2332</v>
      </c>
      <c r="AR72" s="154">
        <v>0</v>
      </c>
      <c r="AS72" s="154">
        <v>1</v>
      </c>
      <c r="AT72" s="154">
        <v>3</v>
      </c>
      <c r="AU72" s="154">
        <v>0</v>
      </c>
      <c r="AV72" s="154">
        <v>2</v>
      </c>
      <c r="AW72" s="154">
        <v>0</v>
      </c>
      <c r="AX72" s="154">
        <v>0</v>
      </c>
      <c r="AY72" s="154">
        <v>0</v>
      </c>
      <c r="AZ72" s="154">
        <v>0</v>
      </c>
      <c r="BA72" s="154">
        <v>1</v>
      </c>
      <c r="BB72" s="154">
        <v>2</v>
      </c>
      <c r="BC72" s="154">
        <v>0</v>
      </c>
      <c r="BD72" s="156">
        <v>9</v>
      </c>
      <c r="BE72" s="154">
        <v>5</v>
      </c>
      <c r="BF72" s="154">
        <v>4</v>
      </c>
    </row>
    <row r="73" spans="1:58" ht="30">
      <c r="A73" s="155" t="s">
        <v>2390</v>
      </c>
      <c r="B73" s="154" t="s">
        <v>2391</v>
      </c>
      <c r="C73" s="154" t="s">
        <v>2392</v>
      </c>
      <c r="D73" s="154">
        <v>0</v>
      </c>
      <c r="E73" s="154">
        <v>0</v>
      </c>
      <c r="F73" s="154">
        <v>0</v>
      </c>
      <c r="G73" s="154">
        <v>0</v>
      </c>
      <c r="H73" s="154">
        <v>1</v>
      </c>
      <c r="I73" s="154">
        <v>0</v>
      </c>
      <c r="J73" s="154">
        <v>0</v>
      </c>
      <c r="K73" s="154">
        <v>1</v>
      </c>
      <c r="L73" s="154">
        <v>0</v>
      </c>
      <c r="M73" s="154">
        <v>1</v>
      </c>
      <c r="N73" s="154">
        <v>1</v>
      </c>
      <c r="O73" s="154">
        <v>0</v>
      </c>
      <c r="P73" s="156">
        <v>4</v>
      </c>
      <c r="Q73" s="154">
        <v>4</v>
      </c>
      <c r="R73" s="154">
        <v>0</v>
      </c>
      <c r="S73" s="155"/>
      <c r="T73" s="155"/>
      <c r="U73" s="155" t="s">
        <v>2327</v>
      </c>
      <c r="V73" s="154" t="s">
        <v>2328</v>
      </c>
      <c r="W73" s="154" t="s">
        <v>2329</v>
      </c>
      <c r="X73" s="154">
        <v>0</v>
      </c>
      <c r="Y73" s="154">
        <v>0</v>
      </c>
      <c r="Z73" s="154">
        <v>0</v>
      </c>
      <c r="AA73" s="154">
        <v>1</v>
      </c>
      <c r="AB73" s="154">
        <v>0</v>
      </c>
      <c r="AC73" s="154">
        <v>0</v>
      </c>
      <c r="AD73" s="154">
        <v>1</v>
      </c>
      <c r="AE73" s="154">
        <v>0</v>
      </c>
      <c r="AF73" s="154">
        <v>1</v>
      </c>
      <c r="AG73" s="154">
        <v>0</v>
      </c>
      <c r="AH73" s="154">
        <v>1</v>
      </c>
      <c r="AI73" s="154">
        <v>0</v>
      </c>
      <c r="AJ73" s="156">
        <v>4</v>
      </c>
      <c r="AK73" s="154">
        <v>2</v>
      </c>
      <c r="AL73" s="154">
        <v>2</v>
      </c>
      <c r="AO73" s="155" t="s">
        <v>2333</v>
      </c>
      <c r="AP73" s="154" t="s">
        <v>2334</v>
      </c>
      <c r="AQ73" s="154" t="s">
        <v>2335</v>
      </c>
      <c r="AR73" s="154">
        <v>2</v>
      </c>
      <c r="AS73" s="154">
        <v>0</v>
      </c>
      <c r="AT73" s="154">
        <v>2</v>
      </c>
      <c r="AU73" s="154">
        <v>1</v>
      </c>
      <c r="AV73" s="154">
        <v>0</v>
      </c>
      <c r="AW73" s="154">
        <v>1</v>
      </c>
      <c r="AX73" s="154">
        <v>0</v>
      </c>
      <c r="AY73" s="154">
        <v>0</v>
      </c>
      <c r="AZ73" s="154">
        <v>1</v>
      </c>
      <c r="BA73" s="154">
        <v>1</v>
      </c>
      <c r="BB73" s="154">
        <v>0</v>
      </c>
      <c r="BC73" s="154">
        <v>0</v>
      </c>
      <c r="BD73" s="156">
        <v>8</v>
      </c>
      <c r="BE73" s="154">
        <v>4</v>
      </c>
      <c r="BF73" s="154">
        <v>4</v>
      </c>
    </row>
    <row r="74" spans="1:58" ht="30">
      <c r="A74" s="155" t="s">
        <v>2671</v>
      </c>
      <c r="B74" s="154" t="s">
        <v>2672</v>
      </c>
      <c r="C74" s="154" t="s">
        <v>2673</v>
      </c>
      <c r="D74" s="154">
        <v>0</v>
      </c>
      <c r="E74" s="154">
        <v>0</v>
      </c>
      <c r="F74" s="154">
        <v>0</v>
      </c>
      <c r="G74" s="154">
        <v>0</v>
      </c>
      <c r="H74" s="154">
        <v>4</v>
      </c>
      <c r="I74" s="154">
        <v>0</v>
      </c>
      <c r="J74" s="154">
        <v>0</v>
      </c>
      <c r="K74" s="154">
        <v>0</v>
      </c>
      <c r="L74" s="154">
        <v>0</v>
      </c>
      <c r="M74" s="154">
        <v>0</v>
      </c>
      <c r="N74" s="154">
        <v>0</v>
      </c>
      <c r="O74" s="154">
        <v>0</v>
      </c>
      <c r="P74" s="156">
        <v>4</v>
      </c>
      <c r="Q74" s="154">
        <v>4</v>
      </c>
      <c r="R74" s="154">
        <v>0</v>
      </c>
      <c r="S74" s="155"/>
      <c r="T74" s="155"/>
      <c r="U74" s="155" t="s">
        <v>2336</v>
      </c>
      <c r="V74" s="154" t="s">
        <v>2337</v>
      </c>
      <c r="W74" s="154" t="s">
        <v>2338</v>
      </c>
      <c r="X74" s="154">
        <v>0</v>
      </c>
      <c r="Y74" s="154">
        <v>0</v>
      </c>
      <c r="Z74" s="154">
        <v>0</v>
      </c>
      <c r="AA74" s="154">
        <v>0</v>
      </c>
      <c r="AB74" s="154">
        <v>4</v>
      </c>
      <c r="AC74" s="154">
        <v>0</v>
      </c>
      <c r="AD74" s="154">
        <v>0</v>
      </c>
      <c r="AE74" s="154">
        <v>0</v>
      </c>
      <c r="AF74" s="154">
        <v>0</v>
      </c>
      <c r="AG74" s="154">
        <v>0</v>
      </c>
      <c r="AH74" s="154">
        <v>0</v>
      </c>
      <c r="AI74" s="154">
        <v>0</v>
      </c>
      <c r="AJ74" s="156">
        <v>4</v>
      </c>
      <c r="AK74" s="154">
        <v>4</v>
      </c>
      <c r="AL74" s="154">
        <v>0</v>
      </c>
      <c r="AO74" s="155" t="s">
        <v>2339</v>
      </c>
      <c r="AP74" s="154" t="s">
        <v>2340</v>
      </c>
      <c r="AQ74" s="154" t="s">
        <v>2341</v>
      </c>
      <c r="AR74" s="154">
        <v>0</v>
      </c>
      <c r="AS74" s="154">
        <v>4</v>
      </c>
      <c r="AT74" s="154">
        <v>3</v>
      </c>
      <c r="AU74" s="154">
        <v>0</v>
      </c>
      <c r="AV74" s="154">
        <v>0</v>
      </c>
      <c r="AW74" s="154">
        <v>0</v>
      </c>
      <c r="AX74" s="154">
        <v>0</v>
      </c>
      <c r="AY74" s="154">
        <v>0</v>
      </c>
      <c r="AZ74" s="154">
        <v>0</v>
      </c>
      <c r="BA74" s="154">
        <v>0</v>
      </c>
      <c r="BB74" s="154">
        <v>0</v>
      </c>
      <c r="BC74" s="154">
        <v>1</v>
      </c>
      <c r="BD74" s="156">
        <v>8</v>
      </c>
      <c r="BE74" s="154">
        <v>5</v>
      </c>
      <c r="BF74" s="154">
        <v>3</v>
      </c>
    </row>
    <row r="75" spans="1:58" ht="45">
      <c r="A75" s="155" t="s">
        <v>2235</v>
      </c>
      <c r="B75" s="154" t="s">
        <v>2236</v>
      </c>
      <c r="C75" s="154" t="s">
        <v>2237</v>
      </c>
      <c r="D75" s="154">
        <v>0</v>
      </c>
      <c r="E75" s="154">
        <v>0</v>
      </c>
      <c r="F75" s="154">
        <v>0</v>
      </c>
      <c r="G75" s="154">
        <v>0</v>
      </c>
      <c r="H75" s="154">
        <v>0</v>
      </c>
      <c r="I75" s="154">
        <v>0</v>
      </c>
      <c r="J75" s="154">
        <v>0</v>
      </c>
      <c r="K75" s="154">
        <v>0</v>
      </c>
      <c r="L75" s="154">
        <v>0</v>
      </c>
      <c r="M75" s="154">
        <v>0</v>
      </c>
      <c r="N75" s="154">
        <v>4</v>
      </c>
      <c r="O75" s="154">
        <v>0</v>
      </c>
      <c r="P75" s="156">
        <v>4</v>
      </c>
      <c r="Q75" s="154">
        <v>0</v>
      </c>
      <c r="R75" s="154">
        <v>4</v>
      </c>
      <c r="S75" s="155"/>
      <c r="T75" s="155"/>
      <c r="U75" s="155" t="s">
        <v>2342</v>
      </c>
      <c r="V75" s="154" t="s">
        <v>2343</v>
      </c>
      <c r="W75" s="154" t="s">
        <v>2344</v>
      </c>
      <c r="X75" s="154">
        <v>0</v>
      </c>
      <c r="Y75" s="154">
        <v>0</v>
      </c>
      <c r="Z75" s="154">
        <v>0</v>
      </c>
      <c r="AA75" s="154">
        <v>0</v>
      </c>
      <c r="AB75" s="154">
        <v>0</v>
      </c>
      <c r="AC75" s="154">
        <v>0</v>
      </c>
      <c r="AD75" s="154">
        <v>0</v>
      </c>
      <c r="AE75" s="154">
        <v>0</v>
      </c>
      <c r="AF75" s="154">
        <v>4</v>
      </c>
      <c r="AG75" s="154">
        <v>0</v>
      </c>
      <c r="AH75" s="154">
        <v>0</v>
      </c>
      <c r="AI75" s="154">
        <v>0</v>
      </c>
      <c r="AJ75" s="156">
        <v>4</v>
      </c>
      <c r="AK75" s="154">
        <v>3</v>
      </c>
      <c r="AL75" s="154">
        <v>1</v>
      </c>
      <c r="AO75" s="155" t="s">
        <v>2345</v>
      </c>
      <c r="AP75" s="154" t="s">
        <v>2346</v>
      </c>
      <c r="AQ75" s="154" t="s">
        <v>2347</v>
      </c>
      <c r="AR75" s="154">
        <v>2</v>
      </c>
      <c r="AS75" s="154">
        <v>3</v>
      </c>
      <c r="AT75" s="154">
        <v>3</v>
      </c>
      <c r="AU75" s="154">
        <v>0</v>
      </c>
      <c r="AV75" s="154">
        <v>0</v>
      </c>
      <c r="AW75" s="154">
        <v>0</v>
      </c>
      <c r="AX75" s="154">
        <v>0</v>
      </c>
      <c r="AY75" s="154">
        <v>0</v>
      </c>
      <c r="AZ75" s="154">
        <v>0</v>
      </c>
      <c r="BA75" s="154">
        <v>0</v>
      </c>
      <c r="BB75" s="154">
        <v>0</v>
      </c>
      <c r="BC75" s="154">
        <v>0</v>
      </c>
      <c r="BD75" s="156">
        <v>8</v>
      </c>
      <c r="BE75" s="154">
        <v>6</v>
      </c>
      <c r="BF75" s="154">
        <v>2</v>
      </c>
    </row>
    <row r="76" spans="1:58">
      <c r="A76" s="155" t="s">
        <v>2417</v>
      </c>
      <c r="B76" s="154" t="s">
        <v>2418</v>
      </c>
      <c r="C76" s="154" t="s">
        <v>2419</v>
      </c>
      <c r="D76" s="154">
        <v>0</v>
      </c>
      <c r="E76" s="154">
        <v>0</v>
      </c>
      <c r="F76" s="154">
        <v>2</v>
      </c>
      <c r="G76" s="154">
        <v>1</v>
      </c>
      <c r="H76" s="154">
        <v>0</v>
      </c>
      <c r="I76" s="154">
        <v>0</v>
      </c>
      <c r="J76" s="154">
        <v>0</v>
      </c>
      <c r="K76" s="154">
        <v>0</v>
      </c>
      <c r="L76" s="154">
        <v>0</v>
      </c>
      <c r="M76" s="154">
        <v>0</v>
      </c>
      <c r="N76" s="154">
        <v>0</v>
      </c>
      <c r="O76" s="154">
        <v>0</v>
      </c>
      <c r="P76" s="156">
        <v>3</v>
      </c>
      <c r="Q76" s="154">
        <v>3</v>
      </c>
      <c r="R76" s="154">
        <v>0</v>
      </c>
      <c r="S76" s="155"/>
      <c r="T76" s="155"/>
      <c r="U76" s="155" t="s">
        <v>2330</v>
      </c>
      <c r="V76" s="154" t="s">
        <v>2331</v>
      </c>
      <c r="W76" s="154" t="s">
        <v>2332</v>
      </c>
      <c r="X76" s="154">
        <v>0</v>
      </c>
      <c r="Y76" s="154">
        <v>1</v>
      </c>
      <c r="Z76" s="154">
        <v>0</v>
      </c>
      <c r="AA76" s="154">
        <v>1</v>
      </c>
      <c r="AB76" s="154">
        <v>0</v>
      </c>
      <c r="AC76" s="154">
        <v>0</v>
      </c>
      <c r="AD76" s="154">
        <v>0</v>
      </c>
      <c r="AE76" s="154">
        <v>0</v>
      </c>
      <c r="AF76" s="154">
        <v>0</v>
      </c>
      <c r="AG76" s="154">
        <v>1</v>
      </c>
      <c r="AH76" s="154">
        <v>1</v>
      </c>
      <c r="AI76" s="154">
        <v>0</v>
      </c>
      <c r="AJ76" s="156">
        <v>4</v>
      </c>
      <c r="AK76" s="154">
        <v>3</v>
      </c>
      <c r="AL76" s="154">
        <v>1</v>
      </c>
      <c r="AO76" s="155" t="s">
        <v>2297</v>
      </c>
      <c r="AP76" s="154" t="s">
        <v>2298</v>
      </c>
      <c r="AQ76" s="154" t="s">
        <v>2299</v>
      </c>
      <c r="AR76" s="154">
        <v>0</v>
      </c>
      <c r="AS76" s="154">
        <v>3</v>
      </c>
      <c r="AT76" s="154">
        <v>2</v>
      </c>
      <c r="AU76" s="154">
        <v>0</v>
      </c>
      <c r="AV76" s="154">
        <v>0</v>
      </c>
      <c r="AW76" s="154">
        <v>0</v>
      </c>
      <c r="AX76" s="154">
        <v>0</v>
      </c>
      <c r="AY76" s="154">
        <v>0</v>
      </c>
      <c r="AZ76" s="154">
        <v>0</v>
      </c>
      <c r="BA76" s="154">
        <v>0</v>
      </c>
      <c r="BB76" s="154">
        <v>1</v>
      </c>
      <c r="BC76" s="154">
        <v>1</v>
      </c>
      <c r="BD76" s="156">
        <v>7</v>
      </c>
      <c r="BE76" s="154">
        <v>4</v>
      </c>
      <c r="BF76" s="154">
        <v>3</v>
      </c>
    </row>
    <row r="77" spans="1:58">
      <c r="A77" s="155" t="s">
        <v>2297</v>
      </c>
      <c r="B77" s="154" t="s">
        <v>2298</v>
      </c>
      <c r="C77" s="154" t="s">
        <v>2299</v>
      </c>
      <c r="D77" s="154">
        <v>0</v>
      </c>
      <c r="E77" s="154">
        <v>0</v>
      </c>
      <c r="F77" s="154">
        <v>0</v>
      </c>
      <c r="G77" s="154">
        <v>1</v>
      </c>
      <c r="H77" s="154">
        <v>0</v>
      </c>
      <c r="I77" s="154">
        <v>0</v>
      </c>
      <c r="J77" s="154">
        <v>0</v>
      </c>
      <c r="K77" s="154">
        <v>0</v>
      </c>
      <c r="L77" s="154">
        <v>0</v>
      </c>
      <c r="M77" s="154">
        <v>1</v>
      </c>
      <c r="N77" s="154">
        <v>1</v>
      </c>
      <c r="O77" s="154">
        <v>0</v>
      </c>
      <c r="P77" s="156">
        <v>3</v>
      </c>
      <c r="Q77" s="154">
        <v>3</v>
      </c>
      <c r="R77" s="154">
        <v>0</v>
      </c>
      <c r="S77" s="155"/>
      <c r="T77" s="155"/>
      <c r="U77" s="155" t="s">
        <v>2348</v>
      </c>
      <c r="V77" s="154" t="s">
        <v>2349</v>
      </c>
      <c r="W77" s="154" t="s">
        <v>2350</v>
      </c>
      <c r="X77" s="154">
        <v>0</v>
      </c>
      <c r="Y77" s="154">
        <v>0</v>
      </c>
      <c r="Z77" s="154">
        <v>0</v>
      </c>
      <c r="AA77" s="154">
        <v>0</v>
      </c>
      <c r="AB77" s="154">
        <v>0</v>
      </c>
      <c r="AC77" s="154">
        <v>0</v>
      </c>
      <c r="AD77" s="154">
        <v>0</v>
      </c>
      <c r="AE77" s="154">
        <v>0</v>
      </c>
      <c r="AF77" s="154">
        <v>0</v>
      </c>
      <c r="AG77" s="154">
        <v>2</v>
      </c>
      <c r="AH77" s="154">
        <v>1</v>
      </c>
      <c r="AI77" s="154">
        <v>0</v>
      </c>
      <c r="AJ77" s="156">
        <v>3</v>
      </c>
      <c r="AK77" s="154">
        <v>3</v>
      </c>
      <c r="AL77" s="154">
        <v>0</v>
      </c>
      <c r="AO77" s="155" t="s">
        <v>2261</v>
      </c>
      <c r="AP77" s="154" t="s">
        <v>2262</v>
      </c>
      <c r="AQ77" s="154" t="s">
        <v>2263</v>
      </c>
      <c r="AR77" s="154">
        <v>0</v>
      </c>
      <c r="AS77" s="154">
        <v>3</v>
      </c>
      <c r="AT77" s="154">
        <v>0</v>
      </c>
      <c r="AU77" s="154">
        <v>1</v>
      </c>
      <c r="AV77" s="154">
        <v>0</v>
      </c>
      <c r="AW77" s="154">
        <v>0</v>
      </c>
      <c r="AX77" s="154">
        <v>2</v>
      </c>
      <c r="AY77" s="154">
        <v>0</v>
      </c>
      <c r="AZ77" s="154">
        <v>0</v>
      </c>
      <c r="BA77" s="154">
        <v>0</v>
      </c>
      <c r="BB77" s="154">
        <v>0</v>
      </c>
      <c r="BC77" s="154">
        <v>1</v>
      </c>
      <c r="BD77" s="156">
        <v>7</v>
      </c>
      <c r="BE77" s="154">
        <v>2</v>
      </c>
      <c r="BF77" s="154">
        <v>5</v>
      </c>
    </row>
    <row r="78" spans="1:58" ht="30">
      <c r="A78" s="155" t="s">
        <v>2152</v>
      </c>
      <c r="B78" s="154" t="s">
        <v>2153</v>
      </c>
      <c r="C78" s="154" t="s">
        <v>2154</v>
      </c>
      <c r="D78" s="154">
        <v>0</v>
      </c>
      <c r="E78" s="154">
        <v>0</v>
      </c>
      <c r="F78" s="154">
        <v>1</v>
      </c>
      <c r="G78" s="154">
        <v>0</v>
      </c>
      <c r="H78" s="154">
        <v>0</v>
      </c>
      <c r="I78" s="154">
        <v>0</v>
      </c>
      <c r="J78" s="154">
        <v>0</v>
      </c>
      <c r="K78" s="154">
        <v>1</v>
      </c>
      <c r="L78" s="154">
        <v>0</v>
      </c>
      <c r="M78" s="154">
        <v>0</v>
      </c>
      <c r="N78" s="154">
        <v>1</v>
      </c>
      <c r="O78" s="154">
        <v>0</v>
      </c>
      <c r="P78" s="156">
        <v>3</v>
      </c>
      <c r="Q78" s="154">
        <v>3</v>
      </c>
      <c r="R78" s="154">
        <v>0</v>
      </c>
      <c r="S78" s="155"/>
      <c r="T78" s="155"/>
      <c r="U78" s="155" t="s">
        <v>2223</v>
      </c>
      <c r="V78" s="154" t="s">
        <v>2224</v>
      </c>
      <c r="W78" s="154" t="s">
        <v>2225</v>
      </c>
      <c r="X78" s="154">
        <v>0</v>
      </c>
      <c r="Y78" s="154">
        <v>0</v>
      </c>
      <c r="Z78" s="154">
        <v>0</v>
      </c>
      <c r="AA78" s="154">
        <v>0</v>
      </c>
      <c r="AB78" s="154">
        <v>0</v>
      </c>
      <c r="AC78" s="154">
        <v>0</v>
      </c>
      <c r="AD78" s="154">
        <v>0</v>
      </c>
      <c r="AE78" s="154">
        <v>0</v>
      </c>
      <c r="AF78" s="154">
        <v>3</v>
      </c>
      <c r="AG78" s="154">
        <v>0</v>
      </c>
      <c r="AH78" s="154">
        <v>0</v>
      </c>
      <c r="AI78" s="154">
        <v>0</v>
      </c>
      <c r="AJ78" s="156">
        <v>3</v>
      </c>
      <c r="AK78" s="154">
        <v>3</v>
      </c>
      <c r="AL78" s="154">
        <v>0</v>
      </c>
      <c r="AO78" s="155" t="s">
        <v>2205</v>
      </c>
      <c r="AP78" s="154" t="s">
        <v>2206</v>
      </c>
      <c r="AQ78" s="154" t="s">
        <v>2207</v>
      </c>
      <c r="AR78" s="154">
        <v>0</v>
      </c>
      <c r="AS78" s="154">
        <v>0</v>
      </c>
      <c r="AT78" s="154">
        <v>3</v>
      </c>
      <c r="AU78" s="154">
        <v>0</v>
      </c>
      <c r="AV78" s="154">
        <v>2</v>
      </c>
      <c r="AW78" s="154">
        <v>0</v>
      </c>
      <c r="AX78" s="154">
        <v>0</v>
      </c>
      <c r="AY78" s="154">
        <v>0</v>
      </c>
      <c r="AZ78" s="154">
        <v>0</v>
      </c>
      <c r="BA78" s="154">
        <v>0</v>
      </c>
      <c r="BB78" s="154">
        <v>2</v>
      </c>
      <c r="BC78" s="154">
        <v>0</v>
      </c>
      <c r="BD78" s="156">
        <v>7</v>
      </c>
      <c r="BE78" s="154">
        <v>2</v>
      </c>
      <c r="BF78" s="154">
        <v>5</v>
      </c>
    </row>
    <row r="79" spans="1:58" ht="45">
      <c r="A79" s="155" t="s">
        <v>2309</v>
      </c>
      <c r="B79" s="154" t="s">
        <v>2310</v>
      </c>
      <c r="C79" s="154" t="s">
        <v>2311</v>
      </c>
      <c r="D79" s="154">
        <v>0</v>
      </c>
      <c r="E79" s="154">
        <v>0</v>
      </c>
      <c r="F79" s="154">
        <v>0</v>
      </c>
      <c r="G79" s="154">
        <v>0</v>
      </c>
      <c r="H79" s="154">
        <v>3</v>
      </c>
      <c r="I79" s="154">
        <v>0</v>
      </c>
      <c r="J79" s="154">
        <v>0</v>
      </c>
      <c r="K79" s="154">
        <v>0</v>
      </c>
      <c r="L79" s="154">
        <v>0</v>
      </c>
      <c r="M79" s="154">
        <v>0</v>
      </c>
      <c r="N79" s="154">
        <v>0</v>
      </c>
      <c r="O79" s="154">
        <v>0</v>
      </c>
      <c r="P79" s="156">
        <v>3</v>
      </c>
      <c r="Q79" s="154">
        <v>2</v>
      </c>
      <c r="R79" s="154">
        <v>1</v>
      </c>
      <c r="S79" s="155"/>
      <c r="T79" s="155"/>
      <c r="U79" s="155" t="s">
        <v>2351</v>
      </c>
      <c r="V79" s="154" t="s">
        <v>2352</v>
      </c>
      <c r="W79" s="154" t="s">
        <v>2353</v>
      </c>
      <c r="X79" s="154">
        <v>0</v>
      </c>
      <c r="Y79" s="154">
        <v>0</v>
      </c>
      <c r="Z79" s="154">
        <v>0</v>
      </c>
      <c r="AA79" s="154">
        <v>0</v>
      </c>
      <c r="AB79" s="154">
        <v>1</v>
      </c>
      <c r="AC79" s="154">
        <v>0</v>
      </c>
      <c r="AD79" s="154">
        <v>0</v>
      </c>
      <c r="AE79" s="154">
        <v>0</v>
      </c>
      <c r="AF79" s="154">
        <v>2</v>
      </c>
      <c r="AG79" s="154">
        <v>0</v>
      </c>
      <c r="AH79" s="154">
        <v>0</v>
      </c>
      <c r="AI79" s="154">
        <v>0</v>
      </c>
      <c r="AJ79" s="156">
        <v>3</v>
      </c>
      <c r="AK79" s="154">
        <v>1</v>
      </c>
      <c r="AL79" s="154">
        <v>2</v>
      </c>
      <c r="AO79" s="155" t="s">
        <v>2354</v>
      </c>
      <c r="AP79" s="154" t="s">
        <v>2355</v>
      </c>
      <c r="AQ79" s="154" t="s">
        <v>2356</v>
      </c>
      <c r="AR79" s="154">
        <v>0</v>
      </c>
      <c r="AS79" s="154">
        <v>1</v>
      </c>
      <c r="AT79" s="154">
        <v>4</v>
      </c>
      <c r="AU79" s="154">
        <v>1</v>
      </c>
      <c r="AV79" s="154">
        <v>1</v>
      </c>
      <c r="AW79" s="154">
        <v>0</v>
      </c>
      <c r="AX79" s="154">
        <v>0</v>
      </c>
      <c r="AY79" s="154">
        <v>0</v>
      </c>
      <c r="AZ79" s="154">
        <v>0</v>
      </c>
      <c r="BA79" s="154">
        <v>0</v>
      </c>
      <c r="BB79" s="154">
        <v>0</v>
      </c>
      <c r="BC79" s="154">
        <v>0</v>
      </c>
      <c r="BD79" s="156">
        <v>7</v>
      </c>
      <c r="BE79" s="154">
        <v>4</v>
      </c>
      <c r="BF79" s="154">
        <v>3</v>
      </c>
    </row>
    <row r="80" spans="1:58" ht="45">
      <c r="A80" s="155" t="s">
        <v>2438</v>
      </c>
      <c r="B80" s="154" t="s">
        <v>2439</v>
      </c>
      <c r="C80" s="154" t="s">
        <v>2440</v>
      </c>
      <c r="D80" s="154">
        <v>0</v>
      </c>
      <c r="E80" s="154">
        <v>0</v>
      </c>
      <c r="F80" s="154">
        <v>0</v>
      </c>
      <c r="G80" s="154">
        <v>1</v>
      </c>
      <c r="H80" s="154">
        <v>1</v>
      </c>
      <c r="I80" s="154">
        <v>0</v>
      </c>
      <c r="J80" s="154">
        <v>0</v>
      </c>
      <c r="K80" s="154">
        <v>0</v>
      </c>
      <c r="L80" s="154">
        <v>0</v>
      </c>
      <c r="M80" s="154">
        <v>0</v>
      </c>
      <c r="N80" s="154">
        <v>0</v>
      </c>
      <c r="O80" s="154">
        <v>1</v>
      </c>
      <c r="P80" s="156">
        <v>3</v>
      </c>
      <c r="Q80" s="154">
        <v>3</v>
      </c>
      <c r="R80" s="154">
        <v>0</v>
      </c>
      <c r="S80" s="155"/>
      <c r="T80" s="155"/>
      <c r="U80" s="155" t="s">
        <v>2357</v>
      </c>
      <c r="V80" s="154" t="s">
        <v>2358</v>
      </c>
      <c r="W80" s="154" t="s">
        <v>2359</v>
      </c>
      <c r="X80" s="154">
        <v>0</v>
      </c>
      <c r="Y80" s="154">
        <v>0</v>
      </c>
      <c r="Z80" s="154">
        <v>0</v>
      </c>
      <c r="AA80" s="154">
        <v>0</v>
      </c>
      <c r="AB80" s="154">
        <v>0</v>
      </c>
      <c r="AC80" s="154">
        <v>0</v>
      </c>
      <c r="AD80" s="154">
        <v>0</v>
      </c>
      <c r="AE80" s="154">
        <v>0</v>
      </c>
      <c r="AF80" s="154">
        <v>0</v>
      </c>
      <c r="AG80" s="154">
        <v>0</v>
      </c>
      <c r="AH80" s="154">
        <v>3</v>
      </c>
      <c r="AI80" s="154">
        <v>0</v>
      </c>
      <c r="AJ80" s="156">
        <v>3</v>
      </c>
      <c r="AK80" s="154">
        <v>2</v>
      </c>
      <c r="AL80" s="154">
        <v>1</v>
      </c>
      <c r="AO80" s="155" t="s">
        <v>2360</v>
      </c>
      <c r="AP80" s="154" t="s">
        <v>2361</v>
      </c>
      <c r="AQ80" s="154" t="s">
        <v>2362</v>
      </c>
      <c r="AR80" s="154">
        <v>0</v>
      </c>
      <c r="AS80" s="154">
        <v>0</v>
      </c>
      <c r="AT80" s="154">
        <v>1</v>
      </c>
      <c r="AU80" s="154">
        <v>3</v>
      </c>
      <c r="AV80" s="154">
        <v>1</v>
      </c>
      <c r="AW80" s="154">
        <v>0</v>
      </c>
      <c r="AX80" s="154">
        <v>0</v>
      </c>
      <c r="AY80" s="154">
        <v>0</v>
      </c>
      <c r="AZ80" s="154">
        <v>2</v>
      </c>
      <c r="BA80" s="154">
        <v>0</v>
      </c>
      <c r="BB80" s="154">
        <v>0</v>
      </c>
      <c r="BC80" s="154">
        <v>0</v>
      </c>
      <c r="BD80" s="156">
        <v>7</v>
      </c>
      <c r="BE80" s="154">
        <v>3</v>
      </c>
      <c r="BF80" s="154">
        <v>4</v>
      </c>
    </row>
    <row r="81" spans="1:58" ht="30">
      <c r="A81" s="155" t="s">
        <v>2255</v>
      </c>
      <c r="B81" s="154" t="s">
        <v>2256</v>
      </c>
      <c r="C81" s="154" t="s">
        <v>2257</v>
      </c>
      <c r="D81" s="154">
        <v>0</v>
      </c>
      <c r="E81" s="154">
        <v>0</v>
      </c>
      <c r="F81" s="154">
        <v>0</v>
      </c>
      <c r="G81" s="154">
        <v>2</v>
      </c>
      <c r="H81" s="154">
        <v>0</v>
      </c>
      <c r="I81" s="154">
        <v>0</v>
      </c>
      <c r="J81" s="154">
        <v>0</v>
      </c>
      <c r="K81" s="154">
        <v>0</v>
      </c>
      <c r="L81" s="154">
        <v>0</v>
      </c>
      <c r="M81" s="154">
        <v>1</v>
      </c>
      <c r="N81" s="154">
        <v>0</v>
      </c>
      <c r="O81" s="154">
        <v>0</v>
      </c>
      <c r="P81" s="156">
        <v>3</v>
      </c>
      <c r="Q81" s="154">
        <v>3</v>
      </c>
      <c r="R81" s="154">
        <v>0</v>
      </c>
      <c r="S81" s="155"/>
      <c r="T81" s="155"/>
      <c r="U81" s="155" t="s">
        <v>2333</v>
      </c>
      <c r="V81" s="154" t="s">
        <v>2334</v>
      </c>
      <c r="W81" s="154" t="s">
        <v>2335</v>
      </c>
      <c r="X81" s="154">
        <v>0</v>
      </c>
      <c r="Y81" s="154">
        <v>0</v>
      </c>
      <c r="Z81" s="154">
        <v>0</v>
      </c>
      <c r="AA81" s="154">
        <v>0</v>
      </c>
      <c r="AB81" s="154">
        <v>3</v>
      </c>
      <c r="AC81" s="154">
        <v>0</v>
      </c>
      <c r="AD81" s="154">
        <v>0</v>
      </c>
      <c r="AE81" s="154">
        <v>0</v>
      </c>
      <c r="AF81" s="154">
        <v>0</v>
      </c>
      <c r="AG81" s="154">
        <v>0</v>
      </c>
      <c r="AH81" s="154">
        <v>0</v>
      </c>
      <c r="AI81" s="154">
        <v>0</v>
      </c>
      <c r="AJ81" s="156">
        <v>3</v>
      </c>
      <c r="AK81" s="154">
        <v>2</v>
      </c>
      <c r="AL81" s="154">
        <v>1</v>
      </c>
      <c r="AO81" s="155" t="s">
        <v>2276</v>
      </c>
      <c r="AP81" s="154" t="s">
        <v>2277</v>
      </c>
      <c r="AQ81" s="154" t="s">
        <v>2278</v>
      </c>
      <c r="AR81" s="154">
        <v>0</v>
      </c>
      <c r="AS81" s="154">
        <v>0</v>
      </c>
      <c r="AT81" s="154">
        <v>2</v>
      </c>
      <c r="AU81" s="154">
        <v>0</v>
      </c>
      <c r="AV81" s="154">
        <v>4</v>
      </c>
      <c r="AW81" s="154">
        <v>0</v>
      </c>
      <c r="AX81" s="154">
        <v>1</v>
      </c>
      <c r="AY81" s="154">
        <v>0</v>
      </c>
      <c r="AZ81" s="154">
        <v>0</v>
      </c>
      <c r="BA81" s="154">
        <v>0</v>
      </c>
      <c r="BB81" s="154">
        <v>0</v>
      </c>
      <c r="BC81" s="154">
        <v>0</v>
      </c>
      <c r="BD81" s="156">
        <v>7</v>
      </c>
      <c r="BE81" s="154">
        <v>4</v>
      </c>
      <c r="BF81" s="154">
        <v>3</v>
      </c>
    </row>
    <row r="82" spans="1:58">
      <c r="A82" s="155" t="s">
        <v>2509</v>
      </c>
      <c r="B82" s="154" t="s">
        <v>2510</v>
      </c>
      <c r="C82" s="154" t="s">
        <v>2511</v>
      </c>
      <c r="D82" s="154">
        <v>0</v>
      </c>
      <c r="E82" s="154">
        <v>0</v>
      </c>
      <c r="F82" s="154">
        <v>0</v>
      </c>
      <c r="G82" s="154">
        <v>0</v>
      </c>
      <c r="H82" s="154">
        <v>0</v>
      </c>
      <c r="I82" s="154">
        <v>0</v>
      </c>
      <c r="J82" s="154">
        <v>2</v>
      </c>
      <c r="K82" s="154">
        <v>0</v>
      </c>
      <c r="L82" s="154">
        <v>0</v>
      </c>
      <c r="M82" s="154">
        <v>1</v>
      </c>
      <c r="N82" s="154">
        <v>0</v>
      </c>
      <c r="O82" s="154">
        <v>0</v>
      </c>
      <c r="P82" s="156">
        <v>3</v>
      </c>
      <c r="Q82" s="154">
        <v>2</v>
      </c>
      <c r="R82" s="154">
        <v>1</v>
      </c>
      <c r="S82" s="155"/>
      <c r="T82" s="155"/>
      <c r="U82" s="155" t="s">
        <v>2363</v>
      </c>
      <c r="V82" s="154" t="s">
        <v>2364</v>
      </c>
      <c r="W82" s="154" t="s">
        <v>2365</v>
      </c>
      <c r="X82" s="154">
        <v>0</v>
      </c>
      <c r="Y82" s="154">
        <v>1</v>
      </c>
      <c r="Z82" s="154">
        <v>0</v>
      </c>
      <c r="AA82" s="154">
        <v>0</v>
      </c>
      <c r="AB82" s="154">
        <v>1</v>
      </c>
      <c r="AC82" s="154">
        <v>0</v>
      </c>
      <c r="AD82" s="154">
        <v>0</v>
      </c>
      <c r="AE82" s="154">
        <v>0</v>
      </c>
      <c r="AF82" s="154">
        <v>0</v>
      </c>
      <c r="AG82" s="154">
        <v>0</v>
      </c>
      <c r="AH82" s="154">
        <v>1</v>
      </c>
      <c r="AI82" s="154">
        <v>0</v>
      </c>
      <c r="AJ82" s="156">
        <v>3</v>
      </c>
      <c r="AK82" s="154">
        <v>1</v>
      </c>
      <c r="AL82" s="154">
        <v>2</v>
      </c>
      <c r="AO82" s="155" t="s">
        <v>2366</v>
      </c>
      <c r="AP82" s="154" t="s">
        <v>2367</v>
      </c>
      <c r="AQ82" s="154" t="s">
        <v>2368</v>
      </c>
      <c r="AR82" s="154">
        <v>0</v>
      </c>
      <c r="AS82" s="154">
        <v>3</v>
      </c>
      <c r="AT82" s="154">
        <v>0</v>
      </c>
      <c r="AU82" s="154">
        <v>1</v>
      </c>
      <c r="AV82" s="154">
        <v>0</v>
      </c>
      <c r="AW82" s="154">
        <v>0</v>
      </c>
      <c r="AX82" s="154">
        <v>0</v>
      </c>
      <c r="AY82" s="154">
        <v>0</v>
      </c>
      <c r="AZ82" s="154">
        <v>0</v>
      </c>
      <c r="BA82" s="154">
        <v>2</v>
      </c>
      <c r="BB82" s="154">
        <v>1</v>
      </c>
      <c r="BC82" s="154">
        <v>0</v>
      </c>
      <c r="BD82" s="156">
        <v>7</v>
      </c>
      <c r="BE82" s="154">
        <v>4</v>
      </c>
      <c r="BF82" s="154">
        <v>3</v>
      </c>
    </row>
    <row r="83" spans="1:58">
      <c r="A83" s="155" t="s">
        <v>2393</v>
      </c>
      <c r="B83" s="154" t="s">
        <v>2394</v>
      </c>
      <c r="C83" s="154" t="s">
        <v>2395</v>
      </c>
      <c r="D83" s="154">
        <v>0</v>
      </c>
      <c r="E83" s="154">
        <v>1</v>
      </c>
      <c r="F83" s="154">
        <v>0</v>
      </c>
      <c r="G83" s="154">
        <v>0</v>
      </c>
      <c r="H83" s="154">
        <v>0</v>
      </c>
      <c r="I83" s="154">
        <v>0</v>
      </c>
      <c r="J83" s="154">
        <v>0</v>
      </c>
      <c r="K83" s="154">
        <v>0</v>
      </c>
      <c r="L83" s="154">
        <v>0</v>
      </c>
      <c r="M83" s="154">
        <v>2</v>
      </c>
      <c r="N83" s="154">
        <v>0</v>
      </c>
      <c r="O83" s="154">
        <v>0</v>
      </c>
      <c r="P83" s="156">
        <v>3</v>
      </c>
      <c r="Q83" s="154">
        <v>2</v>
      </c>
      <c r="R83" s="154">
        <v>1</v>
      </c>
      <c r="S83" s="155"/>
      <c r="T83" s="155"/>
      <c r="U83" s="155" t="s">
        <v>2354</v>
      </c>
      <c r="V83" s="154" t="s">
        <v>2355</v>
      </c>
      <c r="W83" s="154" t="s">
        <v>2356</v>
      </c>
      <c r="X83" s="154">
        <v>0</v>
      </c>
      <c r="Y83" s="154">
        <v>0</v>
      </c>
      <c r="Z83" s="154">
        <v>1</v>
      </c>
      <c r="AA83" s="154">
        <v>0</v>
      </c>
      <c r="AB83" s="154">
        <v>0</v>
      </c>
      <c r="AC83" s="154">
        <v>0</v>
      </c>
      <c r="AD83" s="154">
        <v>1</v>
      </c>
      <c r="AE83" s="154">
        <v>0</v>
      </c>
      <c r="AF83" s="154">
        <v>0</v>
      </c>
      <c r="AG83" s="154">
        <v>1</v>
      </c>
      <c r="AH83" s="154">
        <v>0</v>
      </c>
      <c r="AI83" s="154">
        <v>0</v>
      </c>
      <c r="AJ83" s="156">
        <v>3</v>
      </c>
      <c r="AK83" s="154">
        <v>2</v>
      </c>
      <c r="AL83" s="154">
        <v>1</v>
      </c>
      <c r="AO83" s="155" t="s">
        <v>2369</v>
      </c>
      <c r="AP83" s="154" t="s">
        <v>2370</v>
      </c>
      <c r="AQ83" s="154" t="s">
        <v>2371</v>
      </c>
      <c r="AR83" s="154">
        <v>0</v>
      </c>
      <c r="AS83" s="154">
        <v>2</v>
      </c>
      <c r="AT83" s="154">
        <v>3</v>
      </c>
      <c r="AU83" s="154">
        <v>0</v>
      </c>
      <c r="AV83" s="154">
        <v>1</v>
      </c>
      <c r="AW83" s="154">
        <v>0</v>
      </c>
      <c r="AX83" s="154">
        <v>0</v>
      </c>
      <c r="AY83" s="154">
        <v>0</v>
      </c>
      <c r="AZ83" s="154">
        <v>1</v>
      </c>
      <c r="BA83" s="154">
        <v>0</v>
      </c>
      <c r="BB83" s="154">
        <v>0</v>
      </c>
      <c r="BC83" s="154">
        <v>0</v>
      </c>
      <c r="BD83" s="156">
        <v>7</v>
      </c>
      <c r="BE83" s="154">
        <v>2</v>
      </c>
      <c r="BF83" s="154">
        <v>5</v>
      </c>
    </row>
    <row r="84" spans="1:58" ht="45">
      <c r="A84" s="155" t="s">
        <v>2530</v>
      </c>
      <c r="B84" s="154" t="s">
        <v>2531</v>
      </c>
      <c r="C84" s="154" t="s">
        <v>2532</v>
      </c>
      <c r="D84" s="154">
        <v>1</v>
      </c>
      <c r="E84" s="154">
        <v>0</v>
      </c>
      <c r="F84" s="154">
        <v>0</v>
      </c>
      <c r="G84" s="154">
        <v>0</v>
      </c>
      <c r="H84" s="154">
        <v>0</v>
      </c>
      <c r="I84" s="154">
        <v>0</v>
      </c>
      <c r="J84" s="154">
        <v>0</v>
      </c>
      <c r="K84" s="154">
        <v>0</v>
      </c>
      <c r="L84" s="154">
        <v>1</v>
      </c>
      <c r="M84" s="154">
        <v>1</v>
      </c>
      <c r="N84" s="154">
        <v>0</v>
      </c>
      <c r="O84" s="154">
        <v>0</v>
      </c>
      <c r="P84" s="156">
        <v>3</v>
      </c>
      <c r="Q84" s="154">
        <v>2</v>
      </c>
      <c r="R84" s="154">
        <v>1</v>
      </c>
      <c r="S84" s="155"/>
      <c r="T84" s="155"/>
      <c r="U84" s="155" t="s">
        <v>2372</v>
      </c>
      <c r="V84" s="154" t="s">
        <v>2373</v>
      </c>
      <c r="W84" s="154" t="s">
        <v>2374</v>
      </c>
      <c r="X84" s="154">
        <v>0</v>
      </c>
      <c r="Y84" s="154">
        <v>0</v>
      </c>
      <c r="Z84" s="154">
        <v>0</v>
      </c>
      <c r="AA84" s="154">
        <v>0</v>
      </c>
      <c r="AB84" s="154">
        <v>1</v>
      </c>
      <c r="AC84" s="154">
        <v>2</v>
      </c>
      <c r="AD84" s="154">
        <v>0</v>
      </c>
      <c r="AE84" s="154">
        <v>0</v>
      </c>
      <c r="AF84" s="154">
        <v>0</v>
      </c>
      <c r="AG84" s="154">
        <v>0</v>
      </c>
      <c r="AH84" s="154">
        <v>0</v>
      </c>
      <c r="AI84" s="154">
        <v>0</v>
      </c>
      <c r="AJ84" s="156">
        <v>3</v>
      </c>
      <c r="AK84" s="154">
        <v>2</v>
      </c>
      <c r="AL84" s="154">
        <v>1</v>
      </c>
      <c r="AO84" s="155" t="s">
        <v>2375</v>
      </c>
      <c r="AP84" s="154" t="s">
        <v>2376</v>
      </c>
      <c r="AQ84" s="154" t="s">
        <v>2377</v>
      </c>
      <c r="AR84" s="154">
        <v>0</v>
      </c>
      <c r="AS84" s="154">
        <v>0</v>
      </c>
      <c r="AT84" s="154">
        <v>0</v>
      </c>
      <c r="AU84" s="154">
        <v>2</v>
      </c>
      <c r="AV84" s="154">
        <v>1</v>
      </c>
      <c r="AW84" s="154">
        <v>0</v>
      </c>
      <c r="AX84" s="154">
        <v>0</v>
      </c>
      <c r="AY84" s="154">
        <v>3</v>
      </c>
      <c r="AZ84" s="154">
        <v>0</v>
      </c>
      <c r="BA84" s="154">
        <v>1</v>
      </c>
      <c r="BB84" s="154">
        <v>0</v>
      </c>
      <c r="BC84" s="154">
        <v>0</v>
      </c>
      <c r="BD84" s="156">
        <v>7</v>
      </c>
      <c r="BE84" s="154">
        <v>2</v>
      </c>
      <c r="BF84" s="154">
        <v>5</v>
      </c>
    </row>
    <row r="85" spans="1:58" ht="30">
      <c r="A85" s="155" t="s">
        <v>2291</v>
      </c>
      <c r="B85" s="154" t="s">
        <v>2292</v>
      </c>
      <c r="C85" s="154" t="s">
        <v>2293</v>
      </c>
      <c r="D85" s="154">
        <v>0</v>
      </c>
      <c r="E85" s="154">
        <v>0</v>
      </c>
      <c r="F85" s="154">
        <v>0</v>
      </c>
      <c r="G85" s="154">
        <v>0</v>
      </c>
      <c r="H85" s="154">
        <v>0</v>
      </c>
      <c r="I85" s="154">
        <v>0</v>
      </c>
      <c r="J85" s="154">
        <v>0</v>
      </c>
      <c r="K85" s="154">
        <v>1</v>
      </c>
      <c r="L85" s="154">
        <v>0</v>
      </c>
      <c r="M85" s="154">
        <v>2</v>
      </c>
      <c r="N85" s="154">
        <v>0</v>
      </c>
      <c r="O85" s="154">
        <v>0</v>
      </c>
      <c r="P85" s="156">
        <v>3</v>
      </c>
      <c r="Q85" s="154">
        <v>2</v>
      </c>
      <c r="R85" s="154">
        <v>1</v>
      </c>
      <c r="S85" s="155"/>
      <c r="T85" s="155"/>
      <c r="U85" s="155" t="s">
        <v>2324</v>
      </c>
      <c r="V85" s="154" t="s">
        <v>2325</v>
      </c>
      <c r="W85" s="154" t="s">
        <v>2326</v>
      </c>
      <c r="X85" s="154">
        <v>0</v>
      </c>
      <c r="Y85" s="154">
        <v>0</v>
      </c>
      <c r="Z85" s="154">
        <v>0</v>
      </c>
      <c r="AA85" s="154">
        <v>0</v>
      </c>
      <c r="AB85" s="154">
        <v>0</v>
      </c>
      <c r="AC85" s="154">
        <v>0</v>
      </c>
      <c r="AD85" s="154">
        <v>3</v>
      </c>
      <c r="AE85" s="154">
        <v>0</v>
      </c>
      <c r="AF85" s="154">
        <v>0</v>
      </c>
      <c r="AG85" s="154">
        <v>0</v>
      </c>
      <c r="AH85" s="154">
        <v>0</v>
      </c>
      <c r="AI85" s="154">
        <v>0</v>
      </c>
      <c r="AJ85" s="156">
        <v>3</v>
      </c>
      <c r="AK85" s="154">
        <v>1</v>
      </c>
      <c r="AL85" s="154">
        <v>2</v>
      </c>
      <c r="AO85" s="155" t="s">
        <v>2378</v>
      </c>
      <c r="AP85" s="154" t="s">
        <v>2379</v>
      </c>
      <c r="AQ85" s="154" t="s">
        <v>2380</v>
      </c>
      <c r="AR85" s="154">
        <v>0</v>
      </c>
      <c r="AS85" s="154">
        <v>0</v>
      </c>
      <c r="AT85" s="154">
        <v>1</v>
      </c>
      <c r="AU85" s="154">
        <v>1</v>
      </c>
      <c r="AV85" s="154">
        <v>0</v>
      </c>
      <c r="AW85" s="154">
        <v>0</v>
      </c>
      <c r="AX85" s="154">
        <v>3</v>
      </c>
      <c r="AY85" s="154">
        <v>0</v>
      </c>
      <c r="AZ85" s="154">
        <v>1</v>
      </c>
      <c r="BA85" s="154">
        <v>0</v>
      </c>
      <c r="BB85" s="154">
        <v>0</v>
      </c>
      <c r="BC85" s="154">
        <v>0</v>
      </c>
      <c r="BD85" s="156">
        <v>6</v>
      </c>
      <c r="BE85" s="154">
        <v>1</v>
      </c>
      <c r="BF85" s="154">
        <v>5</v>
      </c>
    </row>
    <row r="86" spans="1:58" ht="30">
      <c r="A86" s="155" t="s">
        <v>2232</v>
      </c>
      <c r="B86" s="154" t="s">
        <v>2233</v>
      </c>
      <c r="C86" s="154" t="s">
        <v>2234</v>
      </c>
      <c r="D86" s="154">
        <v>0</v>
      </c>
      <c r="E86" s="154">
        <v>0</v>
      </c>
      <c r="F86" s="154">
        <v>0</v>
      </c>
      <c r="G86" s="154">
        <v>1</v>
      </c>
      <c r="H86" s="154">
        <v>1</v>
      </c>
      <c r="I86" s="154">
        <v>0</v>
      </c>
      <c r="J86" s="154">
        <v>0</v>
      </c>
      <c r="K86" s="154">
        <v>0</v>
      </c>
      <c r="L86" s="154">
        <v>0</v>
      </c>
      <c r="M86" s="154">
        <v>0</v>
      </c>
      <c r="N86" s="154">
        <v>0</v>
      </c>
      <c r="O86" s="154">
        <v>0</v>
      </c>
      <c r="P86" s="156">
        <v>2</v>
      </c>
      <c r="Q86" s="154">
        <v>1</v>
      </c>
      <c r="R86" s="154">
        <v>1</v>
      </c>
      <c r="S86" s="155"/>
      <c r="T86" s="155"/>
      <c r="U86" s="155" t="s">
        <v>2381</v>
      </c>
      <c r="V86" s="154" t="s">
        <v>2382</v>
      </c>
      <c r="W86" s="154" t="s">
        <v>2383</v>
      </c>
      <c r="X86" s="154">
        <v>0</v>
      </c>
      <c r="Y86" s="154">
        <v>0</v>
      </c>
      <c r="Z86" s="154">
        <v>1</v>
      </c>
      <c r="AA86" s="154">
        <v>0</v>
      </c>
      <c r="AB86" s="154">
        <v>0</v>
      </c>
      <c r="AC86" s="154">
        <v>0</v>
      </c>
      <c r="AD86" s="154">
        <v>0</v>
      </c>
      <c r="AE86" s="154">
        <v>0</v>
      </c>
      <c r="AF86" s="154">
        <v>0</v>
      </c>
      <c r="AG86" s="154">
        <v>0</v>
      </c>
      <c r="AH86" s="154">
        <v>2</v>
      </c>
      <c r="AI86" s="154">
        <v>0</v>
      </c>
      <c r="AJ86" s="156">
        <v>3</v>
      </c>
      <c r="AK86" s="154">
        <v>1</v>
      </c>
      <c r="AL86" s="154">
        <v>2</v>
      </c>
      <c r="AO86" s="155" t="s">
        <v>2384</v>
      </c>
      <c r="AP86" s="154" t="s">
        <v>2385</v>
      </c>
      <c r="AQ86" s="154" t="s">
        <v>2386</v>
      </c>
      <c r="AR86" s="154">
        <v>0</v>
      </c>
      <c r="AS86" s="154">
        <v>0</v>
      </c>
      <c r="AT86" s="154">
        <v>1</v>
      </c>
      <c r="AU86" s="154">
        <v>0</v>
      </c>
      <c r="AV86" s="154">
        <v>0</v>
      </c>
      <c r="AW86" s="154">
        <v>0</v>
      </c>
      <c r="AX86" s="154">
        <v>0</v>
      </c>
      <c r="AY86" s="154">
        <v>1</v>
      </c>
      <c r="AZ86" s="154">
        <v>0</v>
      </c>
      <c r="BA86" s="154">
        <v>2</v>
      </c>
      <c r="BB86" s="154">
        <v>2</v>
      </c>
      <c r="BC86" s="154">
        <v>0</v>
      </c>
      <c r="BD86" s="156">
        <v>6</v>
      </c>
      <c r="BE86" s="154">
        <v>2</v>
      </c>
      <c r="BF86" s="154">
        <v>4</v>
      </c>
    </row>
    <row r="87" spans="1:58" ht="30">
      <c r="A87" s="155" t="s">
        <v>2300</v>
      </c>
      <c r="B87" s="154" t="s">
        <v>2301</v>
      </c>
      <c r="C87" s="154" t="s">
        <v>2302</v>
      </c>
      <c r="D87" s="154">
        <v>0</v>
      </c>
      <c r="E87" s="154">
        <v>0</v>
      </c>
      <c r="F87" s="154">
        <v>0</v>
      </c>
      <c r="G87" s="154">
        <v>0</v>
      </c>
      <c r="H87" s="154">
        <v>0</v>
      </c>
      <c r="I87" s="154">
        <v>0</v>
      </c>
      <c r="J87" s="154">
        <v>0</v>
      </c>
      <c r="K87" s="154">
        <v>0</v>
      </c>
      <c r="L87" s="154">
        <v>0</v>
      </c>
      <c r="M87" s="154">
        <v>0</v>
      </c>
      <c r="N87" s="154">
        <v>2</v>
      </c>
      <c r="O87" s="154">
        <v>0</v>
      </c>
      <c r="P87" s="156">
        <v>2</v>
      </c>
      <c r="Q87" s="154">
        <v>1</v>
      </c>
      <c r="R87" s="154">
        <v>1</v>
      </c>
      <c r="S87" s="155"/>
      <c r="T87" s="155"/>
      <c r="U87" s="155" t="s">
        <v>2387</v>
      </c>
      <c r="V87" s="154" t="s">
        <v>2388</v>
      </c>
      <c r="W87" s="154" t="s">
        <v>2389</v>
      </c>
      <c r="X87" s="154">
        <v>0</v>
      </c>
      <c r="Y87" s="154">
        <v>0</v>
      </c>
      <c r="Z87" s="154">
        <v>0</v>
      </c>
      <c r="AA87" s="154">
        <v>1</v>
      </c>
      <c r="AB87" s="154">
        <v>0</v>
      </c>
      <c r="AC87" s="154">
        <v>0</v>
      </c>
      <c r="AD87" s="154">
        <v>0</v>
      </c>
      <c r="AE87" s="154">
        <v>1</v>
      </c>
      <c r="AF87" s="154">
        <v>0</v>
      </c>
      <c r="AG87" s="154">
        <v>1</v>
      </c>
      <c r="AH87" s="154">
        <v>0</v>
      </c>
      <c r="AI87" s="154">
        <v>0</v>
      </c>
      <c r="AJ87" s="156">
        <v>3</v>
      </c>
      <c r="AK87" s="154">
        <v>1</v>
      </c>
      <c r="AL87" s="154">
        <v>2</v>
      </c>
      <c r="AO87" s="155" t="s">
        <v>2132</v>
      </c>
      <c r="AP87" s="154" t="s">
        <v>2133</v>
      </c>
      <c r="AQ87" s="154" t="s">
        <v>2134</v>
      </c>
      <c r="AR87" s="154">
        <v>0</v>
      </c>
      <c r="AS87" s="154">
        <v>5</v>
      </c>
      <c r="AT87" s="154">
        <v>0</v>
      </c>
      <c r="AU87" s="154">
        <v>0</v>
      </c>
      <c r="AV87" s="154">
        <v>0</v>
      </c>
      <c r="AW87" s="154">
        <v>0</v>
      </c>
      <c r="AX87" s="154">
        <v>0</v>
      </c>
      <c r="AY87" s="154">
        <v>0</v>
      </c>
      <c r="AZ87" s="154">
        <v>1</v>
      </c>
      <c r="BA87" s="154">
        <v>0</v>
      </c>
      <c r="BB87" s="154">
        <v>0</v>
      </c>
      <c r="BC87" s="154">
        <v>0</v>
      </c>
      <c r="BD87" s="156">
        <v>6</v>
      </c>
      <c r="BE87" s="154">
        <v>2</v>
      </c>
      <c r="BF87" s="154">
        <v>4</v>
      </c>
    </row>
    <row r="88" spans="1:58" ht="30">
      <c r="A88" s="155" t="s">
        <v>2674</v>
      </c>
      <c r="B88" s="154" t="s">
        <v>2675</v>
      </c>
      <c r="C88" s="154" t="s">
        <v>2676</v>
      </c>
      <c r="D88" s="154">
        <v>0</v>
      </c>
      <c r="E88" s="154">
        <v>0</v>
      </c>
      <c r="F88" s="154">
        <v>2</v>
      </c>
      <c r="G88" s="154">
        <v>0</v>
      </c>
      <c r="H88" s="154">
        <v>0</v>
      </c>
      <c r="I88" s="154">
        <v>0</v>
      </c>
      <c r="J88" s="154">
        <v>0</v>
      </c>
      <c r="K88" s="154">
        <v>0</v>
      </c>
      <c r="L88" s="154">
        <v>0</v>
      </c>
      <c r="M88" s="154">
        <v>0</v>
      </c>
      <c r="N88" s="154">
        <v>0</v>
      </c>
      <c r="O88" s="154">
        <v>0</v>
      </c>
      <c r="P88" s="156">
        <v>2</v>
      </c>
      <c r="Q88" s="154">
        <v>1</v>
      </c>
      <c r="R88" s="154">
        <v>1</v>
      </c>
      <c r="S88" s="155"/>
      <c r="T88" s="155"/>
      <c r="U88" s="155" t="s">
        <v>2390</v>
      </c>
      <c r="V88" s="154" t="s">
        <v>2391</v>
      </c>
      <c r="W88" s="154" t="s">
        <v>2392</v>
      </c>
      <c r="X88" s="154">
        <v>0</v>
      </c>
      <c r="Y88" s="154">
        <v>1</v>
      </c>
      <c r="Z88" s="154">
        <v>0</v>
      </c>
      <c r="AA88" s="154">
        <v>0</v>
      </c>
      <c r="AB88" s="154">
        <v>0</v>
      </c>
      <c r="AC88" s="154">
        <v>0</v>
      </c>
      <c r="AD88" s="154">
        <v>0</v>
      </c>
      <c r="AE88" s="154">
        <v>0</v>
      </c>
      <c r="AF88" s="154">
        <v>0</v>
      </c>
      <c r="AG88" s="154">
        <v>1</v>
      </c>
      <c r="AH88" s="154">
        <v>0</v>
      </c>
      <c r="AI88" s="154">
        <v>1</v>
      </c>
      <c r="AJ88" s="156">
        <v>3</v>
      </c>
      <c r="AK88" s="154">
        <v>2</v>
      </c>
      <c r="AL88" s="154">
        <v>1</v>
      </c>
      <c r="AO88" s="155" t="s">
        <v>2158</v>
      </c>
      <c r="AP88" s="154" t="s">
        <v>2159</v>
      </c>
      <c r="AQ88" s="154" t="s">
        <v>2160</v>
      </c>
      <c r="AR88" s="154">
        <v>0</v>
      </c>
      <c r="AS88" s="154">
        <v>1</v>
      </c>
      <c r="AT88" s="154">
        <v>0</v>
      </c>
      <c r="AU88" s="154">
        <v>4</v>
      </c>
      <c r="AV88" s="154">
        <v>0</v>
      </c>
      <c r="AW88" s="154">
        <v>0</v>
      </c>
      <c r="AX88" s="154">
        <v>0</v>
      </c>
      <c r="AY88" s="154">
        <v>0</v>
      </c>
      <c r="AZ88" s="154">
        <v>1</v>
      </c>
      <c r="BA88" s="154">
        <v>0</v>
      </c>
      <c r="BB88" s="154">
        <v>0</v>
      </c>
      <c r="BC88" s="154">
        <v>0</v>
      </c>
      <c r="BD88" s="156">
        <v>6</v>
      </c>
      <c r="BE88" s="154">
        <v>4</v>
      </c>
      <c r="BF88" s="154">
        <v>2</v>
      </c>
    </row>
    <row r="89" spans="1:58" ht="30">
      <c r="A89" s="155" t="s">
        <v>2378</v>
      </c>
      <c r="B89" s="154" t="s">
        <v>2379</v>
      </c>
      <c r="C89" s="154" t="s">
        <v>2380</v>
      </c>
      <c r="D89" s="154">
        <v>0</v>
      </c>
      <c r="E89" s="154">
        <v>1</v>
      </c>
      <c r="F89" s="154">
        <v>0</v>
      </c>
      <c r="G89" s="154">
        <v>0</v>
      </c>
      <c r="H89" s="154">
        <v>0</v>
      </c>
      <c r="I89" s="154">
        <v>0</v>
      </c>
      <c r="J89" s="154">
        <v>0</v>
      </c>
      <c r="K89" s="154">
        <v>0</v>
      </c>
      <c r="L89" s="154">
        <v>0</v>
      </c>
      <c r="M89" s="154">
        <v>0</v>
      </c>
      <c r="N89" s="154">
        <v>1</v>
      </c>
      <c r="O89" s="154">
        <v>0</v>
      </c>
      <c r="P89" s="156">
        <v>2</v>
      </c>
      <c r="Q89" s="154">
        <v>2</v>
      </c>
      <c r="R89" s="154">
        <v>0</v>
      </c>
      <c r="S89" s="155"/>
      <c r="T89" s="155"/>
      <c r="U89" s="155" t="s">
        <v>2393</v>
      </c>
      <c r="V89" s="154" t="s">
        <v>2394</v>
      </c>
      <c r="W89" s="154" t="s">
        <v>2395</v>
      </c>
      <c r="X89" s="154">
        <v>0</v>
      </c>
      <c r="Y89" s="154">
        <v>0</v>
      </c>
      <c r="Z89" s="154">
        <v>0</v>
      </c>
      <c r="AA89" s="154">
        <v>0</v>
      </c>
      <c r="AB89" s="154">
        <v>0</v>
      </c>
      <c r="AC89" s="154">
        <v>0</v>
      </c>
      <c r="AD89" s="154">
        <v>0</v>
      </c>
      <c r="AE89" s="154">
        <v>0</v>
      </c>
      <c r="AF89" s="154">
        <v>0</v>
      </c>
      <c r="AG89" s="154">
        <v>3</v>
      </c>
      <c r="AH89" s="154">
        <v>0</v>
      </c>
      <c r="AI89" s="154">
        <v>0</v>
      </c>
      <c r="AJ89" s="156">
        <v>3</v>
      </c>
      <c r="AK89" s="154">
        <v>3</v>
      </c>
      <c r="AL89" s="154">
        <v>0</v>
      </c>
      <c r="AO89" s="155" t="s">
        <v>2396</v>
      </c>
      <c r="AP89" s="154" t="s">
        <v>2397</v>
      </c>
      <c r="AQ89" s="154" t="s">
        <v>2398</v>
      </c>
      <c r="AR89" s="154">
        <v>0</v>
      </c>
      <c r="AS89" s="154">
        <v>2</v>
      </c>
      <c r="AT89" s="154">
        <v>0</v>
      </c>
      <c r="AU89" s="154">
        <v>0</v>
      </c>
      <c r="AV89" s="154">
        <v>2</v>
      </c>
      <c r="AW89" s="154">
        <v>0</v>
      </c>
      <c r="AX89" s="154">
        <v>0</v>
      </c>
      <c r="AY89" s="154">
        <v>1</v>
      </c>
      <c r="AZ89" s="154">
        <v>1</v>
      </c>
      <c r="BA89" s="154">
        <v>0</v>
      </c>
      <c r="BB89" s="154">
        <v>0</v>
      </c>
      <c r="BC89" s="154">
        <v>0</v>
      </c>
      <c r="BD89" s="156">
        <v>6</v>
      </c>
      <c r="BE89" s="154">
        <v>4</v>
      </c>
      <c r="BF89" s="154">
        <v>2</v>
      </c>
    </row>
    <row r="90" spans="1:58" ht="30">
      <c r="A90" s="155" t="s">
        <v>2468</v>
      </c>
      <c r="B90" s="154" t="s">
        <v>2469</v>
      </c>
      <c r="C90" s="154" t="s">
        <v>2470</v>
      </c>
      <c r="D90" s="154">
        <v>0</v>
      </c>
      <c r="E90" s="154">
        <v>0</v>
      </c>
      <c r="F90" s="154">
        <v>0</v>
      </c>
      <c r="G90" s="154">
        <v>0</v>
      </c>
      <c r="H90" s="154">
        <v>0</v>
      </c>
      <c r="I90" s="154">
        <v>0</v>
      </c>
      <c r="J90" s="154">
        <v>1</v>
      </c>
      <c r="K90" s="154">
        <v>0</v>
      </c>
      <c r="L90" s="154">
        <v>0</v>
      </c>
      <c r="M90" s="154">
        <v>0</v>
      </c>
      <c r="N90" s="154">
        <v>1</v>
      </c>
      <c r="O90" s="154">
        <v>0</v>
      </c>
      <c r="P90" s="156">
        <v>2</v>
      </c>
      <c r="Q90" s="154">
        <v>0</v>
      </c>
      <c r="R90" s="154">
        <v>2</v>
      </c>
      <c r="S90" s="155"/>
      <c r="T90" s="155"/>
      <c r="U90" s="155" t="s">
        <v>2399</v>
      </c>
      <c r="V90" s="154" t="s">
        <v>2400</v>
      </c>
      <c r="W90" s="154" t="s">
        <v>2401</v>
      </c>
      <c r="X90" s="154">
        <v>0</v>
      </c>
      <c r="Y90" s="154">
        <v>0</v>
      </c>
      <c r="Z90" s="154">
        <v>1</v>
      </c>
      <c r="AA90" s="154">
        <v>1</v>
      </c>
      <c r="AB90" s="154">
        <v>0</v>
      </c>
      <c r="AC90" s="154">
        <v>0</v>
      </c>
      <c r="AD90" s="154">
        <v>0</v>
      </c>
      <c r="AE90" s="154">
        <v>0</v>
      </c>
      <c r="AF90" s="154">
        <v>0</v>
      </c>
      <c r="AG90" s="154">
        <v>0</v>
      </c>
      <c r="AH90" s="154">
        <v>0</v>
      </c>
      <c r="AI90" s="154">
        <v>1</v>
      </c>
      <c r="AJ90" s="156">
        <v>3</v>
      </c>
      <c r="AK90" s="154">
        <v>1</v>
      </c>
      <c r="AL90" s="154">
        <v>2</v>
      </c>
      <c r="AO90" s="155" t="s">
        <v>2226</v>
      </c>
      <c r="AP90" s="154" t="s">
        <v>2227</v>
      </c>
      <c r="AQ90" s="154" t="s">
        <v>2228</v>
      </c>
      <c r="AR90" s="154">
        <v>0</v>
      </c>
      <c r="AS90" s="154">
        <v>1</v>
      </c>
      <c r="AT90" s="154">
        <v>0</v>
      </c>
      <c r="AU90" s="154">
        <v>1</v>
      </c>
      <c r="AV90" s="154">
        <v>2</v>
      </c>
      <c r="AW90" s="154">
        <v>0</v>
      </c>
      <c r="AX90" s="154">
        <v>0</v>
      </c>
      <c r="AY90" s="154">
        <v>1</v>
      </c>
      <c r="AZ90" s="154">
        <v>0</v>
      </c>
      <c r="BA90" s="154">
        <v>0</v>
      </c>
      <c r="BB90" s="154">
        <v>1</v>
      </c>
      <c r="BC90" s="154">
        <v>0</v>
      </c>
      <c r="BD90" s="156">
        <v>6</v>
      </c>
      <c r="BE90" s="154">
        <v>3</v>
      </c>
      <c r="BF90" s="154">
        <v>3</v>
      </c>
    </row>
    <row r="91" spans="1:58" ht="30">
      <c r="A91" s="155" t="s">
        <v>2354</v>
      </c>
      <c r="B91" s="154" t="s">
        <v>2355</v>
      </c>
      <c r="C91" s="154" t="s">
        <v>2356</v>
      </c>
      <c r="D91" s="154">
        <v>0</v>
      </c>
      <c r="E91" s="154">
        <v>0</v>
      </c>
      <c r="F91" s="154">
        <v>2</v>
      </c>
      <c r="G91" s="154">
        <v>0</v>
      </c>
      <c r="H91" s="154">
        <v>0</v>
      </c>
      <c r="I91" s="154">
        <v>0</v>
      </c>
      <c r="J91" s="154">
        <v>0</v>
      </c>
      <c r="K91" s="154">
        <v>0</v>
      </c>
      <c r="L91" s="154">
        <v>0</v>
      </c>
      <c r="M91" s="154">
        <v>0</v>
      </c>
      <c r="N91" s="154">
        <v>0</v>
      </c>
      <c r="O91" s="154">
        <v>0</v>
      </c>
      <c r="P91" s="156">
        <v>2</v>
      </c>
      <c r="Q91" s="154">
        <v>2</v>
      </c>
      <c r="R91" s="154">
        <v>0</v>
      </c>
      <c r="S91" s="155"/>
      <c r="T91" s="155"/>
      <c r="U91" s="155" t="s">
        <v>2235</v>
      </c>
      <c r="V91" s="154" t="s">
        <v>2236</v>
      </c>
      <c r="W91" s="154" t="s">
        <v>2237</v>
      </c>
      <c r="X91" s="154">
        <v>0</v>
      </c>
      <c r="Y91" s="154">
        <v>0</v>
      </c>
      <c r="Z91" s="154">
        <v>0</v>
      </c>
      <c r="AA91" s="154">
        <v>0</v>
      </c>
      <c r="AB91" s="154">
        <v>1</v>
      </c>
      <c r="AC91" s="154">
        <v>0</v>
      </c>
      <c r="AD91" s="154">
        <v>0</v>
      </c>
      <c r="AE91" s="154">
        <v>0</v>
      </c>
      <c r="AF91" s="154">
        <v>0</v>
      </c>
      <c r="AG91" s="154">
        <v>0</v>
      </c>
      <c r="AH91" s="154">
        <v>2</v>
      </c>
      <c r="AI91" s="154">
        <v>0</v>
      </c>
      <c r="AJ91" s="156">
        <v>3</v>
      </c>
      <c r="AK91" s="154">
        <v>3</v>
      </c>
      <c r="AL91" s="154">
        <v>0</v>
      </c>
      <c r="AO91" s="155" t="s">
        <v>2390</v>
      </c>
      <c r="AP91" s="154" t="s">
        <v>2391</v>
      </c>
      <c r="AQ91" s="154" t="s">
        <v>2392</v>
      </c>
      <c r="AR91" s="154">
        <v>0</v>
      </c>
      <c r="AS91" s="154">
        <v>0</v>
      </c>
      <c r="AT91" s="154">
        <v>3</v>
      </c>
      <c r="AU91" s="154">
        <v>2</v>
      </c>
      <c r="AV91" s="154">
        <v>0</v>
      </c>
      <c r="AW91" s="154">
        <v>0</v>
      </c>
      <c r="AX91" s="154">
        <v>0</v>
      </c>
      <c r="AY91" s="154">
        <v>0</v>
      </c>
      <c r="AZ91" s="154">
        <v>0</v>
      </c>
      <c r="BA91" s="154">
        <v>0</v>
      </c>
      <c r="BB91" s="154">
        <v>0</v>
      </c>
      <c r="BC91" s="154">
        <v>1</v>
      </c>
      <c r="BD91" s="156">
        <v>6</v>
      </c>
      <c r="BE91" s="154">
        <v>5</v>
      </c>
      <c r="BF91" s="154">
        <v>1</v>
      </c>
    </row>
    <row r="92" spans="1:58">
      <c r="A92" s="155" t="s">
        <v>2677</v>
      </c>
      <c r="B92" s="154" t="s">
        <v>2678</v>
      </c>
      <c r="C92" s="154" t="s">
        <v>2679</v>
      </c>
      <c r="D92" s="154">
        <v>0</v>
      </c>
      <c r="E92" s="154">
        <v>0</v>
      </c>
      <c r="F92" s="154">
        <v>0</v>
      </c>
      <c r="G92" s="154">
        <v>0</v>
      </c>
      <c r="H92" s="154">
        <v>0</v>
      </c>
      <c r="I92" s="154">
        <v>0</v>
      </c>
      <c r="J92" s="154">
        <v>0</v>
      </c>
      <c r="K92" s="154">
        <v>0</v>
      </c>
      <c r="L92" s="154">
        <v>0</v>
      </c>
      <c r="M92" s="154">
        <v>0</v>
      </c>
      <c r="N92" s="154">
        <v>2</v>
      </c>
      <c r="O92" s="154">
        <v>0</v>
      </c>
      <c r="P92" s="156">
        <v>2</v>
      </c>
      <c r="Q92" s="154">
        <v>2</v>
      </c>
      <c r="R92" s="154">
        <v>0</v>
      </c>
      <c r="S92" s="155"/>
      <c r="T92" s="155"/>
      <c r="U92" s="155" t="s">
        <v>2402</v>
      </c>
      <c r="V92" s="154" t="s">
        <v>2403</v>
      </c>
      <c r="W92" s="154" t="s">
        <v>2404</v>
      </c>
      <c r="X92" s="154">
        <v>0</v>
      </c>
      <c r="Y92" s="154">
        <v>2</v>
      </c>
      <c r="Z92" s="154">
        <v>0</v>
      </c>
      <c r="AA92" s="154">
        <v>0</v>
      </c>
      <c r="AB92" s="154">
        <v>0</v>
      </c>
      <c r="AC92" s="154">
        <v>0</v>
      </c>
      <c r="AD92" s="154">
        <v>0</v>
      </c>
      <c r="AE92" s="154">
        <v>0</v>
      </c>
      <c r="AF92" s="154">
        <v>0</v>
      </c>
      <c r="AG92" s="154">
        <v>0</v>
      </c>
      <c r="AH92" s="154">
        <v>0</v>
      </c>
      <c r="AI92" s="154">
        <v>0</v>
      </c>
      <c r="AJ92" s="156">
        <v>2</v>
      </c>
      <c r="AK92" s="154">
        <v>2</v>
      </c>
      <c r="AL92" s="154">
        <v>0</v>
      </c>
      <c r="AO92" s="155" t="s">
        <v>2405</v>
      </c>
      <c r="AP92" s="154" t="s">
        <v>2406</v>
      </c>
      <c r="AQ92" s="154" t="s">
        <v>2407</v>
      </c>
      <c r="AR92" s="154">
        <v>0</v>
      </c>
      <c r="AS92" s="154">
        <v>0</v>
      </c>
      <c r="AT92" s="154">
        <v>0</v>
      </c>
      <c r="AU92" s="154">
        <v>2</v>
      </c>
      <c r="AV92" s="154">
        <v>1</v>
      </c>
      <c r="AW92" s="154">
        <v>3</v>
      </c>
      <c r="AX92" s="154">
        <v>0</v>
      </c>
      <c r="AY92" s="154">
        <v>0</v>
      </c>
      <c r="AZ92" s="154">
        <v>0</v>
      </c>
      <c r="BA92" s="154">
        <v>0</v>
      </c>
      <c r="BB92" s="154">
        <v>0</v>
      </c>
      <c r="BC92" s="154">
        <v>0</v>
      </c>
      <c r="BD92" s="156">
        <v>6</v>
      </c>
      <c r="BE92" s="154">
        <v>4</v>
      </c>
      <c r="BF92" s="154">
        <v>2</v>
      </c>
    </row>
    <row r="93" spans="1:58" ht="60">
      <c r="A93" s="155" t="s">
        <v>2099</v>
      </c>
      <c r="B93" s="154" t="s">
        <v>2100</v>
      </c>
      <c r="C93" s="154" t="s">
        <v>2101</v>
      </c>
      <c r="D93" s="154">
        <v>0</v>
      </c>
      <c r="E93" s="154">
        <v>0</v>
      </c>
      <c r="F93" s="154">
        <v>0</v>
      </c>
      <c r="G93" s="154">
        <v>0</v>
      </c>
      <c r="H93" s="154">
        <v>0</v>
      </c>
      <c r="I93" s="154">
        <v>1</v>
      </c>
      <c r="J93" s="154">
        <v>1</v>
      </c>
      <c r="K93" s="154">
        <v>0</v>
      </c>
      <c r="L93" s="154">
        <v>0</v>
      </c>
      <c r="M93" s="154">
        <v>0</v>
      </c>
      <c r="N93" s="154">
        <v>0</v>
      </c>
      <c r="O93" s="154">
        <v>0</v>
      </c>
      <c r="P93" s="156">
        <v>2</v>
      </c>
      <c r="Q93" s="154">
        <v>2</v>
      </c>
      <c r="R93" s="154">
        <v>0</v>
      </c>
      <c r="S93" s="155"/>
      <c r="T93" s="155"/>
      <c r="U93" s="155" t="s">
        <v>2408</v>
      </c>
      <c r="V93" s="154" t="s">
        <v>2409</v>
      </c>
      <c r="W93" s="154" t="s">
        <v>2410</v>
      </c>
      <c r="X93" s="154">
        <v>0</v>
      </c>
      <c r="Y93" s="154">
        <v>0</v>
      </c>
      <c r="Z93" s="154">
        <v>0</v>
      </c>
      <c r="AA93" s="154">
        <v>0</v>
      </c>
      <c r="AB93" s="154">
        <v>0</v>
      </c>
      <c r="AC93" s="154">
        <v>0</v>
      </c>
      <c r="AD93" s="154">
        <v>0</v>
      </c>
      <c r="AE93" s="154">
        <v>0</v>
      </c>
      <c r="AF93" s="154">
        <v>0</v>
      </c>
      <c r="AG93" s="154">
        <v>0</v>
      </c>
      <c r="AH93" s="154">
        <v>2</v>
      </c>
      <c r="AI93" s="154">
        <v>0</v>
      </c>
      <c r="AJ93" s="156">
        <v>2</v>
      </c>
      <c r="AK93" s="154">
        <v>1</v>
      </c>
      <c r="AL93" s="154">
        <v>1</v>
      </c>
      <c r="AO93" s="155" t="s">
        <v>2190</v>
      </c>
      <c r="AP93" s="154" t="s">
        <v>2191</v>
      </c>
      <c r="AQ93" s="154" t="s">
        <v>2192</v>
      </c>
      <c r="AR93" s="154">
        <v>0</v>
      </c>
      <c r="AS93" s="154">
        <v>0</v>
      </c>
      <c r="AT93" s="154">
        <v>0</v>
      </c>
      <c r="AU93" s="154">
        <v>1</v>
      </c>
      <c r="AV93" s="154">
        <v>1</v>
      </c>
      <c r="AW93" s="154">
        <v>0</v>
      </c>
      <c r="AX93" s="154">
        <v>0</v>
      </c>
      <c r="AY93" s="154">
        <v>0</v>
      </c>
      <c r="AZ93" s="154">
        <v>0</v>
      </c>
      <c r="BA93" s="154">
        <v>0</v>
      </c>
      <c r="BB93" s="154">
        <v>4</v>
      </c>
      <c r="BC93" s="154">
        <v>0</v>
      </c>
      <c r="BD93" s="156">
        <v>6</v>
      </c>
      <c r="BE93" s="154">
        <v>4</v>
      </c>
      <c r="BF93" s="154">
        <v>2</v>
      </c>
    </row>
    <row r="94" spans="1:58" ht="30">
      <c r="A94" s="155" t="s">
        <v>2220</v>
      </c>
      <c r="B94" s="154" t="s">
        <v>2221</v>
      </c>
      <c r="C94" s="154" t="s">
        <v>2222</v>
      </c>
      <c r="D94" s="154">
        <v>0</v>
      </c>
      <c r="E94" s="154">
        <v>0</v>
      </c>
      <c r="F94" s="154">
        <v>0</v>
      </c>
      <c r="G94" s="154">
        <v>0</v>
      </c>
      <c r="H94" s="154">
        <v>0</v>
      </c>
      <c r="I94" s="154">
        <v>0</v>
      </c>
      <c r="J94" s="154">
        <v>0</v>
      </c>
      <c r="K94" s="154">
        <v>0</v>
      </c>
      <c r="L94" s="154">
        <v>0</v>
      </c>
      <c r="M94" s="154">
        <v>0</v>
      </c>
      <c r="N94" s="154">
        <v>2</v>
      </c>
      <c r="O94" s="154">
        <v>0</v>
      </c>
      <c r="P94" s="156">
        <v>2</v>
      </c>
      <c r="Q94" s="154">
        <v>0</v>
      </c>
      <c r="R94" s="154">
        <v>2</v>
      </c>
      <c r="S94" s="155"/>
      <c r="T94" s="155"/>
      <c r="U94" s="155" t="s">
        <v>2378</v>
      </c>
      <c r="V94" s="154" t="s">
        <v>2379</v>
      </c>
      <c r="W94" s="154" t="s">
        <v>2380</v>
      </c>
      <c r="X94" s="154">
        <v>0</v>
      </c>
      <c r="Y94" s="154">
        <v>0</v>
      </c>
      <c r="Z94" s="154">
        <v>0</v>
      </c>
      <c r="AA94" s="154">
        <v>0</v>
      </c>
      <c r="AB94" s="154">
        <v>0</v>
      </c>
      <c r="AC94" s="154">
        <v>0</v>
      </c>
      <c r="AD94" s="154">
        <v>1</v>
      </c>
      <c r="AE94" s="154">
        <v>0</v>
      </c>
      <c r="AF94" s="154">
        <v>0</v>
      </c>
      <c r="AG94" s="154">
        <v>0</v>
      </c>
      <c r="AH94" s="154">
        <v>1</v>
      </c>
      <c r="AI94" s="154">
        <v>0</v>
      </c>
      <c r="AJ94" s="156">
        <v>2</v>
      </c>
      <c r="AK94" s="154">
        <v>2</v>
      </c>
      <c r="AL94" s="154">
        <v>0</v>
      </c>
      <c r="AO94" s="155" t="s">
        <v>2399</v>
      </c>
      <c r="AP94" s="154" t="s">
        <v>2400</v>
      </c>
      <c r="AQ94" s="154" t="s">
        <v>2401</v>
      </c>
      <c r="AR94" s="154">
        <v>0</v>
      </c>
      <c r="AS94" s="154">
        <v>1</v>
      </c>
      <c r="AT94" s="154">
        <v>4</v>
      </c>
      <c r="AU94" s="154">
        <v>0</v>
      </c>
      <c r="AV94" s="154">
        <v>0</v>
      </c>
      <c r="AW94" s="154">
        <v>0</v>
      </c>
      <c r="AX94" s="154">
        <v>0</v>
      </c>
      <c r="AY94" s="154">
        <v>0</v>
      </c>
      <c r="AZ94" s="154">
        <v>0</v>
      </c>
      <c r="BA94" s="154">
        <v>1</v>
      </c>
      <c r="BB94" s="154">
        <v>0</v>
      </c>
      <c r="BC94" s="154">
        <v>0</v>
      </c>
      <c r="BD94" s="156">
        <v>6</v>
      </c>
      <c r="BE94" s="154">
        <v>2</v>
      </c>
      <c r="BF94" s="154">
        <v>4</v>
      </c>
    </row>
    <row r="95" spans="1:58" ht="30">
      <c r="A95" s="155" t="s">
        <v>2321</v>
      </c>
      <c r="B95" s="154" t="s">
        <v>2322</v>
      </c>
      <c r="C95" s="154" t="s">
        <v>2323</v>
      </c>
      <c r="D95" s="154">
        <v>0</v>
      </c>
      <c r="E95" s="154">
        <v>0</v>
      </c>
      <c r="F95" s="154">
        <v>0</v>
      </c>
      <c r="G95" s="154">
        <v>0</v>
      </c>
      <c r="H95" s="154">
        <v>0</v>
      </c>
      <c r="I95" s="154">
        <v>0</v>
      </c>
      <c r="J95" s="154">
        <v>0</v>
      </c>
      <c r="K95" s="154">
        <v>0</v>
      </c>
      <c r="L95" s="154">
        <v>0</v>
      </c>
      <c r="M95" s="154">
        <v>0</v>
      </c>
      <c r="N95" s="154">
        <v>2</v>
      </c>
      <c r="O95" s="154">
        <v>0</v>
      </c>
      <c r="P95" s="156">
        <v>2</v>
      </c>
      <c r="Q95" s="154">
        <v>2</v>
      </c>
      <c r="R95" s="154">
        <v>0</v>
      </c>
      <c r="S95" s="155"/>
      <c r="T95" s="155"/>
      <c r="U95" s="155" t="s">
        <v>2411</v>
      </c>
      <c r="V95" s="154" t="s">
        <v>2412</v>
      </c>
      <c r="W95" s="154" t="s">
        <v>2413</v>
      </c>
      <c r="X95" s="154">
        <v>0</v>
      </c>
      <c r="Y95" s="154">
        <v>0</v>
      </c>
      <c r="Z95" s="154">
        <v>0</v>
      </c>
      <c r="AA95" s="154">
        <v>0</v>
      </c>
      <c r="AB95" s="154">
        <v>0</v>
      </c>
      <c r="AC95" s="154">
        <v>0</v>
      </c>
      <c r="AD95" s="154">
        <v>0</v>
      </c>
      <c r="AE95" s="154">
        <v>0</v>
      </c>
      <c r="AF95" s="154">
        <v>0</v>
      </c>
      <c r="AG95" s="154">
        <v>2</v>
      </c>
      <c r="AH95" s="154">
        <v>0</v>
      </c>
      <c r="AI95" s="154">
        <v>0</v>
      </c>
      <c r="AJ95" s="156">
        <v>2</v>
      </c>
      <c r="AK95" s="154">
        <v>1</v>
      </c>
      <c r="AL95" s="154">
        <v>1</v>
      </c>
      <c r="AO95" s="155" t="s">
        <v>2414</v>
      </c>
      <c r="AP95" s="154" t="s">
        <v>2415</v>
      </c>
      <c r="AQ95" s="154" t="s">
        <v>2416</v>
      </c>
      <c r="AR95" s="154">
        <v>0</v>
      </c>
      <c r="AS95" s="154">
        <v>1</v>
      </c>
      <c r="AT95" s="154">
        <v>1</v>
      </c>
      <c r="AU95" s="154">
        <v>1</v>
      </c>
      <c r="AV95" s="154">
        <v>0</v>
      </c>
      <c r="AW95" s="154">
        <v>0</v>
      </c>
      <c r="AX95" s="154">
        <v>1</v>
      </c>
      <c r="AY95" s="154">
        <v>0</v>
      </c>
      <c r="AZ95" s="154">
        <v>2</v>
      </c>
      <c r="BA95" s="154">
        <v>0</v>
      </c>
      <c r="BB95" s="154">
        <v>0</v>
      </c>
      <c r="BC95" s="154">
        <v>0</v>
      </c>
      <c r="BD95" s="156">
        <v>6</v>
      </c>
      <c r="BE95" s="154">
        <v>1</v>
      </c>
      <c r="BF95" s="154">
        <v>5</v>
      </c>
    </row>
    <row r="96" spans="1:58" ht="30">
      <c r="A96" s="155" t="s">
        <v>2114</v>
      </c>
      <c r="B96" s="154" t="s">
        <v>2115</v>
      </c>
      <c r="C96" s="154" t="s">
        <v>2116</v>
      </c>
      <c r="D96" s="154">
        <v>0</v>
      </c>
      <c r="E96" s="154">
        <v>0</v>
      </c>
      <c r="F96" s="154">
        <v>1</v>
      </c>
      <c r="G96" s="154">
        <v>0</v>
      </c>
      <c r="H96" s="154">
        <v>0</v>
      </c>
      <c r="I96" s="154">
        <v>0</v>
      </c>
      <c r="J96" s="154">
        <v>0</v>
      </c>
      <c r="K96" s="154">
        <v>0</v>
      </c>
      <c r="L96" s="154">
        <v>1</v>
      </c>
      <c r="M96" s="154">
        <v>0</v>
      </c>
      <c r="N96" s="154">
        <v>0</v>
      </c>
      <c r="O96" s="154">
        <v>0</v>
      </c>
      <c r="P96" s="156">
        <v>2</v>
      </c>
      <c r="Q96" s="154">
        <v>1</v>
      </c>
      <c r="R96" s="154">
        <v>1</v>
      </c>
      <c r="S96" s="155"/>
      <c r="T96" s="155"/>
      <c r="U96" s="155" t="s">
        <v>2161</v>
      </c>
      <c r="V96" s="154" t="s">
        <v>2162</v>
      </c>
      <c r="W96" s="154" t="s">
        <v>2163</v>
      </c>
      <c r="X96" s="154">
        <v>0</v>
      </c>
      <c r="Y96" s="154">
        <v>0</v>
      </c>
      <c r="Z96" s="154">
        <v>1</v>
      </c>
      <c r="AA96" s="154">
        <v>1</v>
      </c>
      <c r="AB96" s="154">
        <v>0</v>
      </c>
      <c r="AC96" s="154">
        <v>0</v>
      </c>
      <c r="AD96" s="154">
        <v>0</v>
      </c>
      <c r="AE96" s="154">
        <v>0</v>
      </c>
      <c r="AF96" s="154">
        <v>0</v>
      </c>
      <c r="AG96" s="154">
        <v>0</v>
      </c>
      <c r="AH96" s="154">
        <v>0</v>
      </c>
      <c r="AI96" s="154">
        <v>0</v>
      </c>
      <c r="AJ96" s="156">
        <v>2</v>
      </c>
      <c r="AK96" s="154">
        <v>1</v>
      </c>
      <c r="AL96" s="154">
        <v>1</v>
      </c>
      <c r="AO96" s="155" t="s">
        <v>2417</v>
      </c>
      <c r="AP96" s="154" t="s">
        <v>2418</v>
      </c>
      <c r="AQ96" s="154" t="s">
        <v>2419</v>
      </c>
      <c r="AR96" s="154">
        <v>0</v>
      </c>
      <c r="AS96" s="154">
        <v>2</v>
      </c>
      <c r="AT96" s="154">
        <v>0</v>
      </c>
      <c r="AU96" s="154">
        <v>0</v>
      </c>
      <c r="AV96" s="154">
        <v>0</v>
      </c>
      <c r="AW96" s="154">
        <v>0</v>
      </c>
      <c r="AX96" s="154">
        <v>0</v>
      </c>
      <c r="AY96" s="154">
        <v>0</v>
      </c>
      <c r="AZ96" s="154">
        <v>0</v>
      </c>
      <c r="BA96" s="154">
        <v>2</v>
      </c>
      <c r="BB96" s="154">
        <v>1</v>
      </c>
      <c r="BC96" s="154">
        <v>0</v>
      </c>
      <c r="BD96" s="156">
        <v>5</v>
      </c>
      <c r="BE96" s="154">
        <v>5</v>
      </c>
      <c r="BF96" s="154">
        <v>0</v>
      </c>
    </row>
    <row r="97" spans="1:58" ht="30">
      <c r="A97" s="155" t="s">
        <v>2158</v>
      </c>
      <c r="B97" s="154" t="s">
        <v>2159</v>
      </c>
      <c r="C97" s="154" t="s">
        <v>2160</v>
      </c>
      <c r="D97" s="154">
        <v>0</v>
      </c>
      <c r="E97" s="154">
        <v>0</v>
      </c>
      <c r="F97" s="154">
        <v>0</v>
      </c>
      <c r="G97" s="154">
        <v>0</v>
      </c>
      <c r="H97" s="154">
        <v>1</v>
      </c>
      <c r="I97" s="154">
        <v>0</v>
      </c>
      <c r="J97" s="154">
        <v>0</v>
      </c>
      <c r="K97" s="154">
        <v>0</v>
      </c>
      <c r="L97" s="154">
        <v>1</v>
      </c>
      <c r="M97" s="154">
        <v>0</v>
      </c>
      <c r="N97" s="154">
        <v>0</v>
      </c>
      <c r="O97" s="154">
        <v>0</v>
      </c>
      <c r="P97" s="156">
        <v>2</v>
      </c>
      <c r="Q97" s="154">
        <v>2</v>
      </c>
      <c r="R97" s="154">
        <v>0</v>
      </c>
      <c r="S97" s="155"/>
      <c r="T97" s="155"/>
      <c r="U97" s="155" t="s">
        <v>2384</v>
      </c>
      <c r="V97" s="154" t="s">
        <v>2385</v>
      </c>
      <c r="W97" s="154" t="s">
        <v>2386</v>
      </c>
      <c r="X97" s="154">
        <v>0</v>
      </c>
      <c r="Y97" s="154">
        <v>1</v>
      </c>
      <c r="Z97" s="154">
        <v>0</v>
      </c>
      <c r="AA97" s="154">
        <v>0</v>
      </c>
      <c r="AB97" s="154">
        <v>0</v>
      </c>
      <c r="AC97" s="154">
        <v>0</v>
      </c>
      <c r="AD97" s="154">
        <v>1</v>
      </c>
      <c r="AE97" s="154">
        <v>0</v>
      </c>
      <c r="AF97" s="154">
        <v>0</v>
      </c>
      <c r="AG97" s="154">
        <v>0</v>
      </c>
      <c r="AH97" s="154">
        <v>0</v>
      </c>
      <c r="AI97" s="154">
        <v>0</v>
      </c>
      <c r="AJ97" s="156">
        <v>2</v>
      </c>
      <c r="AK97" s="154">
        <v>2</v>
      </c>
      <c r="AL97" s="154">
        <v>0</v>
      </c>
      <c r="AO97" s="155" t="s">
        <v>2420</v>
      </c>
      <c r="AP97" s="154" t="s">
        <v>2421</v>
      </c>
      <c r="AQ97" s="154" t="s">
        <v>2422</v>
      </c>
      <c r="AR97" s="154">
        <v>0</v>
      </c>
      <c r="AS97" s="154">
        <v>2</v>
      </c>
      <c r="AT97" s="154">
        <v>0</v>
      </c>
      <c r="AU97" s="154">
        <v>1</v>
      </c>
      <c r="AV97" s="154">
        <v>0</v>
      </c>
      <c r="AW97" s="154">
        <v>0</v>
      </c>
      <c r="AX97" s="154">
        <v>0</v>
      </c>
      <c r="AY97" s="154">
        <v>0</v>
      </c>
      <c r="AZ97" s="154">
        <v>1</v>
      </c>
      <c r="BA97" s="154">
        <v>0</v>
      </c>
      <c r="BB97" s="154">
        <v>1</v>
      </c>
      <c r="BC97" s="154">
        <v>0</v>
      </c>
      <c r="BD97" s="156">
        <v>5</v>
      </c>
      <c r="BE97" s="154">
        <v>2</v>
      </c>
      <c r="BF97" s="154">
        <v>3</v>
      </c>
    </row>
    <row r="98" spans="1:58" ht="45">
      <c r="A98" s="155" t="s">
        <v>2426</v>
      </c>
      <c r="B98" s="154" t="s">
        <v>2427</v>
      </c>
      <c r="C98" s="154" t="s">
        <v>2428</v>
      </c>
      <c r="D98" s="154">
        <v>0</v>
      </c>
      <c r="E98" s="154">
        <v>0</v>
      </c>
      <c r="F98" s="154">
        <v>0</v>
      </c>
      <c r="G98" s="154">
        <v>0</v>
      </c>
      <c r="H98" s="154">
        <v>0</v>
      </c>
      <c r="I98" s="154">
        <v>0</v>
      </c>
      <c r="J98" s="154">
        <v>0</v>
      </c>
      <c r="K98" s="154">
        <v>0</v>
      </c>
      <c r="L98" s="154">
        <v>0</v>
      </c>
      <c r="M98" s="154">
        <v>2</v>
      </c>
      <c r="N98" s="154">
        <v>0</v>
      </c>
      <c r="O98" s="154">
        <v>0</v>
      </c>
      <c r="P98" s="156">
        <v>2</v>
      </c>
      <c r="Q98" s="154">
        <v>1</v>
      </c>
      <c r="R98" s="154">
        <v>1</v>
      </c>
      <c r="S98" s="155"/>
      <c r="T98" s="155"/>
      <c r="U98" s="155" t="s">
        <v>2423</v>
      </c>
      <c r="V98" s="154" t="s">
        <v>2424</v>
      </c>
      <c r="W98" s="154" t="s">
        <v>2425</v>
      </c>
      <c r="X98" s="154">
        <v>0</v>
      </c>
      <c r="Y98" s="154">
        <v>0</v>
      </c>
      <c r="Z98" s="154">
        <v>1</v>
      </c>
      <c r="AA98" s="154">
        <v>0</v>
      </c>
      <c r="AB98" s="154">
        <v>0</v>
      </c>
      <c r="AC98" s="154">
        <v>0</v>
      </c>
      <c r="AD98" s="154">
        <v>0</v>
      </c>
      <c r="AE98" s="154">
        <v>0</v>
      </c>
      <c r="AF98" s="154">
        <v>1</v>
      </c>
      <c r="AG98" s="154">
        <v>0</v>
      </c>
      <c r="AH98" s="154">
        <v>0</v>
      </c>
      <c r="AI98" s="154">
        <v>0</v>
      </c>
      <c r="AJ98" s="156">
        <v>2</v>
      </c>
      <c r="AK98" s="154">
        <v>1</v>
      </c>
      <c r="AL98" s="154">
        <v>1</v>
      </c>
      <c r="AO98" s="155" t="s">
        <v>2351</v>
      </c>
      <c r="AP98" s="154" t="s">
        <v>2352</v>
      </c>
      <c r="AQ98" s="154" t="s">
        <v>2353</v>
      </c>
      <c r="AR98" s="154">
        <v>1</v>
      </c>
      <c r="AS98" s="154">
        <v>0</v>
      </c>
      <c r="AT98" s="154">
        <v>0</v>
      </c>
      <c r="AU98" s="154">
        <v>0</v>
      </c>
      <c r="AV98" s="154">
        <v>1</v>
      </c>
      <c r="AW98" s="154">
        <v>1</v>
      </c>
      <c r="AX98" s="154">
        <v>0</v>
      </c>
      <c r="AY98" s="154">
        <v>0</v>
      </c>
      <c r="AZ98" s="154">
        <v>0</v>
      </c>
      <c r="BA98" s="154">
        <v>1</v>
      </c>
      <c r="BB98" s="154">
        <v>1</v>
      </c>
      <c r="BC98" s="154">
        <v>0</v>
      </c>
      <c r="BD98" s="156">
        <v>5</v>
      </c>
      <c r="BE98" s="154">
        <v>1</v>
      </c>
      <c r="BF98" s="154">
        <v>4</v>
      </c>
    </row>
    <row r="99" spans="1:58" ht="45">
      <c r="A99" s="155" t="s">
        <v>2538</v>
      </c>
      <c r="B99" s="154" t="s">
        <v>2539</v>
      </c>
      <c r="C99" s="154" t="s">
        <v>2540</v>
      </c>
      <c r="D99" s="154">
        <v>0</v>
      </c>
      <c r="E99" s="154">
        <v>1</v>
      </c>
      <c r="F99" s="154">
        <v>1</v>
      </c>
      <c r="G99" s="154">
        <v>0</v>
      </c>
      <c r="H99" s="154">
        <v>0</v>
      </c>
      <c r="I99" s="154">
        <v>0</v>
      </c>
      <c r="J99" s="154">
        <v>0</v>
      </c>
      <c r="K99" s="154">
        <v>0</v>
      </c>
      <c r="L99" s="154">
        <v>0</v>
      </c>
      <c r="M99" s="154">
        <v>0</v>
      </c>
      <c r="N99" s="154">
        <v>0</v>
      </c>
      <c r="O99" s="154">
        <v>0</v>
      </c>
      <c r="P99" s="156">
        <v>2</v>
      </c>
      <c r="Q99" s="154">
        <v>2</v>
      </c>
      <c r="R99" s="154">
        <v>0</v>
      </c>
      <c r="S99" s="155"/>
      <c r="T99" s="155"/>
      <c r="U99" s="155" t="s">
        <v>2426</v>
      </c>
      <c r="V99" s="154" t="s">
        <v>2427</v>
      </c>
      <c r="W99" s="154" t="s">
        <v>2428</v>
      </c>
      <c r="X99" s="154">
        <v>0</v>
      </c>
      <c r="Y99" s="154">
        <v>0</v>
      </c>
      <c r="Z99" s="154">
        <v>1</v>
      </c>
      <c r="AA99" s="154">
        <v>1</v>
      </c>
      <c r="AB99" s="154">
        <v>0</v>
      </c>
      <c r="AC99" s="154">
        <v>0</v>
      </c>
      <c r="AD99" s="154">
        <v>0</v>
      </c>
      <c r="AE99" s="154">
        <v>0</v>
      </c>
      <c r="AF99" s="154">
        <v>0</v>
      </c>
      <c r="AG99" s="154">
        <v>0</v>
      </c>
      <c r="AH99" s="154">
        <v>0</v>
      </c>
      <c r="AI99" s="154">
        <v>0</v>
      </c>
      <c r="AJ99" s="156">
        <v>2</v>
      </c>
      <c r="AK99" s="154">
        <v>1</v>
      </c>
      <c r="AL99" s="154">
        <v>1</v>
      </c>
      <c r="AO99" s="155" t="s">
        <v>2429</v>
      </c>
      <c r="AP99" s="154" t="s">
        <v>2430</v>
      </c>
      <c r="AQ99" s="154" t="s">
        <v>2431</v>
      </c>
      <c r="AR99" s="154">
        <v>0</v>
      </c>
      <c r="AS99" s="154">
        <v>0</v>
      </c>
      <c r="AT99" s="154">
        <v>0</v>
      </c>
      <c r="AU99" s="154">
        <v>2</v>
      </c>
      <c r="AV99" s="154">
        <v>0</v>
      </c>
      <c r="AW99" s="154">
        <v>0</v>
      </c>
      <c r="AX99" s="154">
        <v>0</v>
      </c>
      <c r="AY99" s="154">
        <v>0</v>
      </c>
      <c r="AZ99" s="154">
        <v>0</v>
      </c>
      <c r="BA99" s="154">
        <v>3</v>
      </c>
      <c r="BB99" s="154">
        <v>0</v>
      </c>
      <c r="BC99" s="154">
        <v>0</v>
      </c>
      <c r="BD99" s="156">
        <v>5</v>
      </c>
      <c r="BE99" s="154">
        <v>3</v>
      </c>
      <c r="BF99" s="154">
        <v>2</v>
      </c>
    </row>
    <row r="100" spans="1:58" ht="45">
      <c r="A100" s="155" t="s">
        <v>2345</v>
      </c>
      <c r="B100" s="154" t="s">
        <v>2346</v>
      </c>
      <c r="C100" s="154" t="s">
        <v>2347</v>
      </c>
      <c r="D100" s="154">
        <v>0</v>
      </c>
      <c r="E100" s="154">
        <v>0</v>
      </c>
      <c r="F100" s="154">
        <v>2</v>
      </c>
      <c r="G100" s="154">
        <v>0</v>
      </c>
      <c r="H100" s="154">
        <v>0</v>
      </c>
      <c r="I100" s="154">
        <v>0</v>
      </c>
      <c r="J100" s="154">
        <v>0</v>
      </c>
      <c r="K100" s="154">
        <v>0</v>
      </c>
      <c r="L100" s="154">
        <v>0</v>
      </c>
      <c r="M100" s="154">
        <v>0</v>
      </c>
      <c r="N100" s="154">
        <v>0</v>
      </c>
      <c r="O100" s="154">
        <v>0</v>
      </c>
      <c r="P100" s="156">
        <v>2</v>
      </c>
      <c r="Q100" s="154">
        <v>2</v>
      </c>
      <c r="R100" s="154">
        <v>0</v>
      </c>
      <c r="S100" s="155"/>
      <c r="T100" s="155"/>
      <c r="U100" s="155" t="s">
        <v>2345</v>
      </c>
      <c r="V100" s="154" t="s">
        <v>2346</v>
      </c>
      <c r="W100" s="154" t="s">
        <v>2347</v>
      </c>
      <c r="X100" s="154">
        <v>0</v>
      </c>
      <c r="Y100" s="154">
        <v>2</v>
      </c>
      <c r="Z100" s="154">
        <v>0</v>
      </c>
      <c r="AA100" s="154">
        <v>0</v>
      </c>
      <c r="AB100" s="154">
        <v>0</v>
      </c>
      <c r="AC100" s="154">
        <v>0</v>
      </c>
      <c r="AD100" s="154">
        <v>0</v>
      </c>
      <c r="AE100" s="154">
        <v>0</v>
      </c>
      <c r="AF100" s="154">
        <v>0</v>
      </c>
      <c r="AG100" s="154">
        <v>0</v>
      </c>
      <c r="AH100" s="154">
        <v>0</v>
      </c>
      <c r="AI100" s="154">
        <v>0</v>
      </c>
      <c r="AJ100" s="156">
        <v>2</v>
      </c>
      <c r="AK100" s="154">
        <v>1</v>
      </c>
      <c r="AL100" s="154">
        <v>1</v>
      </c>
      <c r="AO100" s="155" t="s">
        <v>2432</v>
      </c>
      <c r="AP100" s="154" t="s">
        <v>2433</v>
      </c>
      <c r="AQ100" s="154" t="s">
        <v>2434</v>
      </c>
      <c r="AR100" s="154">
        <v>0</v>
      </c>
      <c r="AS100" s="154">
        <v>0</v>
      </c>
      <c r="AT100" s="154">
        <v>0</v>
      </c>
      <c r="AU100" s="154">
        <v>1</v>
      </c>
      <c r="AV100" s="154">
        <v>0</v>
      </c>
      <c r="AW100" s="154">
        <v>2</v>
      </c>
      <c r="AX100" s="154">
        <v>0</v>
      </c>
      <c r="AY100" s="154">
        <v>0</v>
      </c>
      <c r="AZ100" s="154">
        <v>0</v>
      </c>
      <c r="BA100" s="154">
        <v>0</v>
      </c>
      <c r="BB100" s="154">
        <v>1</v>
      </c>
      <c r="BC100" s="154">
        <v>1</v>
      </c>
      <c r="BD100" s="156">
        <v>5</v>
      </c>
      <c r="BE100" s="154">
        <v>1</v>
      </c>
      <c r="BF100" s="154">
        <v>4</v>
      </c>
    </row>
    <row r="101" spans="1:58" ht="30">
      <c r="A101" s="155" t="s">
        <v>2276</v>
      </c>
      <c r="B101" s="154" t="s">
        <v>2277</v>
      </c>
      <c r="C101" s="154" t="s">
        <v>2278</v>
      </c>
      <c r="D101" s="154">
        <v>0</v>
      </c>
      <c r="E101" s="154">
        <v>0</v>
      </c>
      <c r="F101" s="154">
        <v>0</v>
      </c>
      <c r="G101" s="154">
        <v>2</v>
      </c>
      <c r="H101" s="154">
        <v>0</v>
      </c>
      <c r="I101" s="154">
        <v>0</v>
      </c>
      <c r="J101" s="154">
        <v>0</v>
      </c>
      <c r="K101" s="154">
        <v>0</v>
      </c>
      <c r="L101" s="154">
        <v>0</v>
      </c>
      <c r="M101" s="154">
        <v>0</v>
      </c>
      <c r="N101" s="154">
        <v>0</v>
      </c>
      <c r="O101" s="154">
        <v>0</v>
      </c>
      <c r="P101" s="156">
        <v>2</v>
      </c>
      <c r="Q101" s="154">
        <v>1</v>
      </c>
      <c r="R101" s="154">
        <v>1</v>
      </c>
      <c r="S101" s="155"/>
      <c r="T101" s="155"/>
      <c r="U101" s="155" t="s">
        <v>2202</v>
      </c>
      <c r="V101" s="154" t="s">
        <v>2203</v>
      </c>
      <c r="W101" s="154" t="s">
        <v>2204</v>
      </c>
      <c r="X101" s="154">
        <v>0</v>
      </c>
      <c r="Y101" s="154">
        <v>0</v>
      </c>
      <c r="Z101" s="154">
        <v>0</v>
      </c>
      <c r="AA101" s="154">
        <v>0</v>
      </c>
      <c r="AB101" s="154">
        <v>0</v>
      </c>
      <c r="AC101" s="154">
        <v>0</v>
      </c>
      <c r="AD101" s="154">
        <v>0</v>
      </c>
      <c r="AE101" s="154">
        <v>0</v>
      </c>
      <c r="AF101" s="154">
        <v>0</v>
      </c>
      <c r="AG101" s="154">
        <v>2</v>
      </c>
      <c r="AH101" s="154">
        <v>0</v>
      </c>
      <c r="AI101" s="154">
        <v>0</v>
      </c>
      <c r="AJ101" s="156">
        <v>2</v>
      </c>
      <c r="AK101" s="154">
        <v>1</v>
      </c>
      <c r="AL101" s="154">
        <v>1</v>
      </c>
      <c r="AO101" s="155" t="s">
        <v>2435</v>
      </c>
      <c r="AP101" s="154" t="s">
        <v>2436</v>
      </c>
      <c r="AQ101" s="154" t="s">
        <v>2437</v>
      </c>
      <c r="AR101" s="154">
        <v>0</v>
      </c>
      <c r="AS101" s="154">
        <v>3</v>
      </c>
      <c r="AT101" s="154">
        <v>1</v>
      </c>
      <c r="AU101" s="154">
        <v>0</v>
      </c>
      <c r="AV101" s="154">
        <v>0</v>
      </c>
      <c r="AW101" s="154">
        <v>0</v>
      </c>
      <c r="AX101" s="154">
        <v>0</v>
      </c>
      <c r="AY101" s="154">
        <v>0</v>
      </c>
      <c r="AZ101" s="154">
        <v>1</v>
      </c>
      <c r="BA101" s="154">
        <v>0</v>
      </c>
      <c r="BB101" s="154">
        <v>0</v>
      </c>
      <c r="BC101" s="154">
        <v>0</v>
      </c>
      <c r="BD101" s="156">
        <v>5</v>
      </c>
      <c r="BE101" s="154">
        <v>2</v>
      </c>
      <c r="BF101" s="154">
        <v>3</v>
      </c>
    </row>
    <row r="102" spans="1:58" ht="45">
      <c r="A102" s="155" t="s">
        <v>2327</v>
      </c>
      <c r="B102" s="154" t="s">
        <v>2328</v>
      </c>
      <c r="C102" s="154" t="s">
        <v>2329</v>
      </c>
      <c r="D102" s="154">
        <v>0</v>
      </c>
      <c r="E102" s="154">
        <v>0</v>
      </c>
      <c r="F102" s="154">
        <v>1</v>
      </c>
      <c r="G102" s="154">
        <v>0</v>
      </c>
      <c r="H102" s="154">
        <v>0</v>
      </c>
      <c r="I102" s="154">
        <v>0</v>
      </c>
      <c r="J102" s="154">
        <v>0</v>
      </c>
      <c r="K102" s="154">
        <v>0</v>
      </c>
      <c r="L102" s="154">
        <v>0</v>
      </c>
      <c r="M102" s="154">
        <v>0</v>
      </c>
      <c r="N102" s="154">
        <v>0</v>
      </c>
      <c r="O102" s="154">
        <v>1</v>
      </c>
      <c r="P102" s="156">
        <v>2</v>
      </c>
      <c r="Q102" s="154">
        <v>1</v>
      </c>
      <c r="R102" s="154">
        <v>1</v>
      </c>
      <c r="S102" s="155"/>
      <c r="T102" s="155"/>
      <c r="U102" s="155" t="s">
        <v>2366</v>
      </c>
      <c r="V102" s="154" t="s">
        <v>2367</v>
      </c>
      <c r="W102" s="154" t="s">
        <v>2368</v>
      </c>
      <c r="X102" s="154">
        <v>0</v>
      </c>
      <c r="Y102" s="154">
        <v>0</v>
      </c>
      <c r="Z102" s="154">
        <v>0</v>
      </c>
      <c r="AA102" s="154">
        <v>0</v>
      </c>
      <c r="AB102" s="154">
        <v>0</v>
      </c>
      <c r="AC102" s="154">
        <v>0</v>
      </c>
      <c r="AD102" s="154">
        <v>0</v>
      </c>
      <c r="AE102" s="154">
        <v>0</v>
      </c>
      <c r="AF102" s="154">
        <v>2</v>
      </c>
      <c r="AG102" s="154">
        <v>0</v>
      </c>
      <c r="AH102" s="154">
        <v>0</v>
      </c>
      <c r="AI102" s="154">
        <v>0</v>
      </c>
      <c r="AJ102" s="156">
        <v>2</v>
      </c>
      <c r="AK102" s="154">
        <v>2</v>
      </c>
      <c r="AL102" s="154">
        <v>0</v>
      </c>
      <c r="AO102" s="155" t="s">
        <v>2342</v>
      </c>
      <c r="AP102" s="154" t="s">
        <v>2343</v>
      </c>
      <c r="AQ102" s="154" t="s">
        <v>2344</v>
      </c>
      <c r="AR102" s="154">
        <v>0</v>
      </c>
      <c r="AS102" s="154">
        <v>1</v>
      </c>
      <c r="AT102" s="154">
        <v>3</v>
      </c>
      <c r="AU102" s="154">
        <v>0</v>
      </c>
      <c r="AV102" s="154">
        <v>1</v>
      </c>
      <c r="AW102" s="154">
        <v>0</v>
      </c>
      <c r="AX102" s="154">
        <v>0</v>
      </c>
      <c r="AY102" s="154">
        <v>0</v>
      </c>
      <c r="AZ102" s="154">
        <v>0</v>
      </c>
      <c r="BA102" s="154">
        <v>0</v>
      </c>
      <c r="BB102" s="154">
        <v>0</v>
      </c>
      <c r="BC102" s="154">
        <v>0</v>
      </c>
      <c r="BD102" s="156">
        <v>5</v>
      </c>
      <c r="BE102" s="154">
        <v>3</v>
      </c>
      <c r="BF102" s="154">
        <v>2</v>
      </c>
    </row>
    <row r="103" spans="1:58" ht="30">
      <c r="A103" s="155" t="s">
        <v>2387</v>
      </c>
      <c r="B103" s="154" t="s">
        <v>2388</v>
      </c>
      <c r="C103" s="154" t="s">
        <v>2389</v>
      </c>
      <c r="D103" s="154">
        <v>0</v>
      </c>
      <c r="E103" s="154">
        <v>0</v>
      </c>
      <c r="F103" s="154">
        <v>0</v>
      </c>
      <c r="G103" s="154">
        <v>0</v>
      </c>
      <c r="H103" s="154">
        <v>0</v>
      </c>
      <c r="I103" s="154">
        <v>0</v>
      </c>
      <c r="J103" s="154">
        <v>0</v>
      </c>
      <c r="K103" s="154">
        <v>0</v>
      </c>
      <c r="L103" s="154">
        <v>1</v>
      </c>
      <c r="M103" s="154">
        <v>0</v>
      </c>
      <c r="N103" s="154">
        <v>0</v>
      </c>
      <c r="O103" s="154">
        <v>1</v>
      </c>
      <c r="P103" s="156">
        <v>2</v>
      </c>
      <c r="Q103" s="154">
        <v>2</v>
      </c>
      <c r="R103" s="154">
        <v>0</v>
      </c>
      <c r="S103" s="155"/>
      <c r="T103" s="155"/>
      <c r="U103" s="155" t="s">
        <v>2438</v>
      </c>
      <c r="V103" s="154" t="s">
        <v>2439</v>
      </c>
      <c r="W103" s="154" t="s">
        <v>2440</v>
      </c>
      <c r="X103" s="154">
        <v>0</v>
      </c>
      <c r="Y103" s="154">
        <v>0</v>
      </c>
      <c r="Z103" s="154">
        <v>0</v>
      </c>
      <c r="AA103" s="154">
        <v>0</v>
      </c>
      <c r="AB103" s="154">
        <v>0</v>
      </c>
      <c r="AC103" s="154">
        <v>0</v>
      </c>
      <c r="AD103" s="154">
        <v>1</v>
      </c>
      <c r="AE103" s="154">
        <v>0</v>
      </c>
      <c r="AF103" s="154">
        <v>0</v>
      </c>
      <c r="AG103" s="154">
        <v>0</v>
      </c>
      <c r="AH103" s="154">
        <v>1</v>
      </c>
      <c r="AI103" s="154">
        <v>0</v>
      </c>
      <c r="AJ103" s="156">
        <v>2</v>
      </c>
      <c r="AK103" s="154">
        <v>1</v>
      </c>
      <c r="AL103" s="154">
        <v>1</v>
      </c>
      <c r="AO103" s="155" t="s">
        <v>2441</v>
      </c>
      <c r="AP103" s="154" t="s">
        <v>2442</v>
      </c>
      <c r="AQ103" s="154" t="s">
        <v>2443</v>
      </c>
      <c r="AR103" s="154">
        <v>0</v>
      </c>
      <c r="AS103" s="154">
        <v>0</v>
      </c>
      <c r="AT103" s="154">
        <v>3</v>
      </c>
      <c r="AU103" s="154">
        <v>0</v>
      </c>
      <c r="AV103" s="154">
        <v>0</v>
      </c>
      <c r="AW103" s="154">
        <v>1</v>
      </c>
      <c r="AX103" s="154">
        <v>1</v>
      </c>
      <c r="AY103" s="154">
        <v>0</v>
      </c>
      <c r="AZ103" s="154">
        <v>0</v>
      </c>
      <c r="BA103" s="154">
        <v>0</v>
      </c>
      <c r="BB103" s="154">
        <v>0</v>
      </c>
      <c r="BC103" s="154">
        <v>0</v>
      </c>
      <c r="BD103" s="156">
        <v>5</v>
      </c>
      <c r="BE103" s="154">
        <v>3</v>
      </c>
      <c r="BF103" s="154">
        <v>2</v>
      </c>
    </row>
    <row r="104" spans="1:58" ht="30">
      <c r="A104" s="155" t="s">
        <v>2680</v>
      </c>
      <c r="B104" s="154" t="s">
        <v>2681</v>
      </c>
      <c r="C104" s="154" t="s">
        <v>2682</v>
      </c>
      <c r="D104" s="154">
        <v>0</v>
      </c>
      <c r="E104" s="154">
        <v>0</v>
      </c>
      <c r="F104" s="154">
        <v>2</v>
      </c>
      <c r="G104" s="154">
        <v>0</v>
      </c>
      <c r="H104" s="154">
        <v>0</v>
      </c>
      <c r="I104" s="154">
        <v>0</v>
      </c>
      <c r="J104" s="154">
        <v>0</v>
      </c>
      <c r="K104" s="154">
        <v>0</v>
      </c>
      <c r="L104" s="154">
        <v>0</v>
      </c>
      <c r="M104" s="154">
        <v>0</v>
      </c>
      <c r="N104" s="154">
        <v>0</v>
      </c>
      <c r="O104" s="154">
        <v>0</v>
      </c>
      <c r="P104" s="156">
        <v>2</v>
      </c>
      <c r="Q104" s="154">
        <v>2</v>
      </c>
      <c r="R104" s="154">
        <v>0</v>
      </c>
      <c r="S104" s="155"/>
      <c r="T104" s="155"/>
      <c r="U104" s="155" t="s">
        <v>2444</v>
      </c>
      <c r="V104" s="154" t="s">
        <v>2445</v>
      </c>
      <c r="W104" s="154" t="s">
        <v>2446</v>
      </c>
      <c r="X104" s="154">
        <v>0</v>
      </c>
      <c r="Y104" s="154">
        <v>2</v>
      </c>
      <c r="Z104" s="154">
        <v>0</v>
      </c>
      <c r="AA104" s="154">
        <v>0</v>
      </c>
      <c r="AB104" s="154">
        <v>0</v>
      </c>
      <c r="AC104" s="154">
        <v>0</v>
      </c>
      <c r="AD104" s="154">
        <v>0</v>
      </c>
      <c r="AE104" s="154">
        <v>0</v>
      </c>
      <c r="AF104" s="154">
        <v>0</v>
      </c>
      <c r="AG104" s="154">
        <v>0</v>
      </c>
      <c r="AH104" s="154">
        <v>0</v>
      </c>
      <c r="AI104" s="154">
        <v>0</v>
      </c>
      <c r="AJ104" s="156">
        <v>2</v>
      </c>
      <c r="AK104" s="154">
        <v>1</v>
      </c>
      <c r="AL104" s="154">
        <v>1</v>
      </c>
      <c r="AO104" s="155" t="s">
        <v>2211</v>
      </c>
      <c r="AP104" s="154" t="s">
        <v>2212</v>
      </c>
      <c r="AQ104" s="154" t="s">
        <v>2213</v>
      </c>
      <c r="AR104" s="154">
        <v>0</v>
      </c>
      <c r="AS104" s="154">
        <v>0</v>
      </c>
      <c r="AT104" s="154">
        <v>3</v>
      </c>
      <c r="AU104" s="154">
        <v>0</v>
      </c>
      <c r="AV104" s="154">
        <v>0</v>
      </c>
      <c r="AW104" s="154">
        <v>0</v>
      </c>
      <c r="AX104" s="154">
        <v>1</v>
      </c>
      <c r="AY104" s="154">
        <v>1</v>
      </c>
      <c r="AZ104" s="154">
        <v>0</v>
      </c>
      <c r="BA104" s="154">
        <v>0</v>
      </c>
      <c r="BB104" s="154">
        <v>0</v>
      </c>
      <c r="BC104" s="154">
        <v>0</v>
      </c>
      <c r="BD104" s="156">
        <v>5</v>
      </c>
      <c r="BE104" s="154">
        <v>1</v>
      </c>
      <c r="BF104" s="154">
        <v>4</v>
      </c>
    </row>
    <row r="105" spans="1:58" ht="45">
      <c r="A105" s="155" t="s">
        <v>2164</v>
      </c>
      <c r="B105" s="154" t="s">
        <v>2165</v>
      </c>
      <c r="C105" s="154" t="s">
        <v>2166</v>
      </c>
      <c r="D105" s="154">
        <v>0</v>
      </c>
      <c r="E105" s="154">
        <v>0</v>
      </c>
      <c r="F105" s="154">
        <v>1</v>
      </c>
      <c r="G105" s="154">
        <v>1</v>
      </c>
      <c r="H105" s="154">
        <v>0</v>
      </c>
      <c r="I105" s="154">
        <v>0</v>
      </c>
      <c r="J105" s="154">
        <v>0</v>
      </c>
      <c r="K105" s="154">
        <v>0</v>
      </c>
      <c r="L105" s="154">
        <v>0</v>
      </c>
      <c r="M105" s="154">
        <v>0</v>
      </c>
      <c r="N105" s="154">
        <v>0</v>
      </c>
      <c r="O105" s="154">
        <v>0</v>
      </c>
      <c r="P105" s="156">
        <v>2</v>
      </c>
      <c r="Q105" s="154">
        <v>2</v>
      </c>
      <c r="R105" s="154">
        <v>0</v>
      </c>
      <c r="S105" s="155"/>
      <c r="T105" s="155"/>
      <c r="U105" s="155" t="s">
        <v>2447</v>
      </c>
      <c r="V105" s="154" t="s">
        <v>2448</v>
      </c>
      <c r="W105" s="154" t="s">
        <v>2449</v>
      </c>
      <c r="X105" s="154">
        <v>0</v>
      </c>
      <c r="Y105" s="154">
        <v>0</v>
      </c>
      <c r="Z105" s="154">
        <v>0</v>
      </c>
      <c r="AA105" s="154">
        <v>0</v>
      </c>
      <c r="AB105" s="154">
        <v>0</v>
      </c>
      <c r="AC105" s="154">
        <v>0</v>
      </c>
      <c r="AD105" s="154">
        <v>0</v>
      </c>
      <c r="AE105" s="154">
        <v>0</v>
      </c>
      <c r="AF105" s="154">
        <v>0</v>
      </c>
      <c r="AG105" s="154">
        <v>0</v>
      </c>
      <c r="AH105" s="154">
        <v>0</v>
      </c>
      <c r="AI105" s="154">
        <v>2</v>
      </c>
      <c r="AJ105" s="156">
        <v>2</v>
      </c>
      <c r="AK105" s="154">
        <v>0</v>
      </c>
      <c r="AL105" s="154">
        <v>2</v>
      </c>
      <c r="AO105" s="155" t="s">
        <v>2450</v>
      </c>
      <c r="AP105" s="154" t="s">
        <v>2451</v>
      </c>
      <c r="AQ105" s="154" t="s">
        <v>2452</v>
      </c>
      <c r="AR105" s="154">
        <v>0</v>
      </c>
      <c r="AS105" s="154">
        <v>0</v>
      </c>
      <c r="AT105" s="154">
        <v>0</v>
      </c>
      <c r="AU105" s="154">
        <v>0</v>
      </c>
      <c r="AV105" s="154">
        <v>0</v>
      </c>
      <c r="AW105" s="154">
        <v>0</v>
      </c>
      <c r="AX105" s="154">
        <v>1</v>
      </c>
      <c r="AY105" s="154">
        <v>0</v>
      </c>
      <c r="AZ105" s="154">
        <v>1</v>
      </c>
      <c r="BA105" s="154">
        <v>2</v>
      </c>
      <c r="BB105" s="154">
        <v>0</v>
      </c>
      <c r="BC105" s="154">
        <v>0</v>
      </c>
      <c r="BD105" s="156">
        <v>4</v>
      </c>
      <c r="BE105" s="154">
        <v>2</v>
      </c>
      <c r="BF105" s="154">
        <v>2</v>
      </c>
    </row>
    <row r="106" spans="1:58">
      <c r="A106" s="155" t="s">
        <v>2330</v>
      </c>
      <c r="B106" s="154" t="s">
        <v>2331</v>
      </c>
      <c r="C106" s="154" t="s">
        <v>2332</v>
      </c>
      <c r="D106" s="154">
        <v>0</v>
      </c>
      <c r="E106" s="154">
        <v>0</v>
      </c>
      <c r="F106" s="154">
        <v>0</v>
      </c>
      <c r="G106" s="154">
        <v>0</v>
      </c>
      <c r="H106" s="154">
        <v>0</v>
      </c>
      <c r="I106" s="154">
        <v>0</v>
      </c>
      <c r="J106" s="154">
        <v>0</v>
      </c>
      <c r="K106" s="154">
        <v>0</v>
      </c>
      <c r="L106" s="154">
        <v>0</v>
      </c>
      <c r="M106" s="154">
        <v>1</v>
      </c>
      <c r="N106" s="154">
        <v>1</v>
      </c>
      <c r="O106" s="154">
        <v>0</v>
      </c>
      <c r="P106" s="156">
        <v>2</v>
      </c>
      <c r="Q106" s="154">
        <v>1</v>
      </c>
      <c r="R106" s="154">
        <v>1</v>
      </c>
      <c r="S106" s="155"/>
      <c r="T106" s="155"/>
      <c r="U106" s="155" t="s">
        <v>2453</v>
      </c>
      <c r="V106" s="154" t="s">
        <v>2454</v>
      </c>
      <c r="W106" s="154" t="s">
        <v>2455</v>
      </c>
      <c r="X106" s="154">
        <v>0</v>
      </c>
      <c r="Y106" s="154">
        <v>0</v>
      </c>
      <c r="Z106" s="154">
        <v>0</v>
      </c>
      <c r="AA106" s="154">
        <v>1</v>
      </c>
      <c r="AB106" s="154">
        <v>1</v>
      </c>
      <c r="AC106" s="154">
        <v>0</v>
      </c>
      <c r="AD106" s="154">
        <v>0</v>
      </c>
      <c r="AE106" s="154">
        <v>0</v>
      </c>
      <c r="AF106" s="154">
        <v>0</v>
      </c>
      <c r="AG106" s="154">
        <v>0</v>
      </c>
      <c r="AH106" s="154">
        <v>0</v>
      </c>
      <c r="AI106" s="154">
        <v>0</v>
      </c>
      <c r="AJ106" s="156">
        <v>2</v>
      </c>
      <c r="AK106" s="154">
        <v>1</v>
      </c>
      <c r="AL106" s="154">
        <v>1</v>
      </c>
      <c r="AO106" s="155" t="s">
        <v>2348</v>
      </c>
      <c r="AP106" s="154" t="s">
        <v>2349</v>
      </c>
      <c r="AQ106" s="154" t="s">
        <v>2350</v>
      </c>
      <c r="AR106" s="154">
        <v>2</v>
      </c>
      <c r="AS106" s="154">
        <v>0</v>
      </c>
      <c r="AT106" s="154">
        <v>0</v>
      </c>
      <c r="AU106" s="154">
        <v>1</v>
      </c>
      <c r="AV106" s="154">
        <v>0</v>
      </c>
      <c r="AW106" s="154">
        <v>0</v>
      </c>
      <c r="AX106" s="154">
        <v>1</v>
      </c>
      <c r="AY106" s="154">
        <v>0</v>
      </c>
      <c r="AZ106" s="154">
        <v>0</v>
      </c>
      <c r="BA106" s="154">
        <v>0</v>
      </c>
      <c r="BB106" s="154">
        <v>0</v>
      </c>
      <c r="BC106" s="154">
        <v>0</v>
      </c>
      <c r="BD106" s="156">
        <v>4</v>
      </c>
      <c r="BE106" s="154">
        <v>3</v>
      </c>
      <c r="BF106" s="154">
        <v>1</v>
      </c>
    </row>
    <row r="107" spans="1:58" ht="30">
      <c r="A107" s="155" t="s">
        <v>2570</v>
      </c>
      <c r="B107" s="154" t="s">
        <v>2571</v>
      </c>
      <c r="C107" s="154" t="s">
        <v>2572</v>
      </c>
      <c r="D107" s="154">
        <v>0</v>
      </c>
      <c r="E107" s="154">
        <v>0</v>
      </c>
      <c r="F107" s="154">
        <v>0</v>
      </c>
      <c r="G107" s="154">
        <v>2</v>
      </c>
      <c r="H107" s="154">
        <v>0</v>
      </c>
      <c r="I107" s="154">
        <v>0</v>
      </c>
      <c r="J107" s="154">
        <v>0</v>
      </c>
      <c r="K107" s="154">
        <v>0</v>
      </c>
      <c r="L107" s="154">
        <v>0</v>
      </c>
      <c r="M107" s="154">
        <v>0</v>
      </c>
      <c r="N107" s="154">
        <v>0</v>
      </c>
      <c r="O107" s="154">
        <v>0</v>
      </c>
      <c r="P107" s="156">
        <v>2</v>
      </c>
      <c r="Q107" s="154">
        <v>1</v>
      </c>
      <c r="R107" s="154">
        <v>1</v>
      </c>
      <c r="S107" s="155"/>
      <c r="T107" s="155"/>
      <c r="U107" s="155" t="s">
        <v>2375</v>
      </c>
      <c r="V107" s="154" t="s">
        <v>2376</v>
      </c>
      <c r="W107" s="154" t="s">
        <v>2377</v>
      </c>
      <c r="X107" s="154">
        <v>0</v>
      </c>
      <c r="Y107" s="154">
        <v>2</v>
      </c>
      <c r="Z107" s="154">
        <v>0</v>
      </c>
      <c r="AA107" s="154">
        <v>0</v>
      </c>
      <c r="AB107" s="154">
        <v>0</v>
      </c>
      <c r="AC107" s="154">
        <v>0</v>
      </c>
      <c r="AD107" s="154">
        <v>0</v>
      </c>
      <c r="AE107" s="154">
        <v>0</v>
      </c>
      <c r="AF107" s="154">
        <v>0</v>
      </c>
      <c r="AG107" s="154">
        <v>0</v>
      </c>
      <c r="AH107" s="154">
        <v>0</v>
      </c>
      <c r="AI107" s="154">
        <v>0</v>
      </c>
      <c r="AJ107" s="156">
        <v>2</v>
      </c>
      <c r="AK107" s="154">
        <v>1</v>
      </c>
      <c r="AL107" s="154">
        <v>1</v>
      </c>
      <c r="AO107" s="155" t="s">
        <v>2456</v>
      </c>
      <c r="AP107" s="154" t="s">
        <v>2457</v>
      </c>
      <c r="AQ107" s="154" t="s">
        <v>2458</v>
      </c>
      <c r="AR107" s="154">
        <v>0</v>
      </c>
      <c r="AS107" s="154">
        <v>0</v>
      </c>
      <c r="AT107" s="154">
        <v>0</v>
      </c>
      <c r="AU107" s="154">
        <v>0</v>
      </c>
      <c r="AV107" s="154">
        <v>2</v>
      </c>
      <c r="AW107" s="154">
        <v>0</v>
      </c>
      <c r="AX107" s="154">
        <v>0</v>
      </c>
      <c r="AY107" s="154">
        <v>0</v>
      </c>
      <c r="AZ107" s="154">
        <v>0</v>
      </c>
      <c r="BA107" s="154">
        <v>2</v>
      </c>
      <c r="BB107" s="154">
        <v>0</v>
      </c>
      <c r="BC107" s="154">
        <v>0</v>
      </c>
      <c r="BD107" s="156">
        <v>4</v>
      </c>
      <c r="BE107" s="154">
        <v>2</v>
      </c>
      <c r="BF107" s="154">
        <v>2</v>
      </c>
    </row>
    <row r="108" spans="1:58" ht="30">
      <c r="A108" s="155" t="s">
        <v>2573</v>
      </c>
      <c r="B108" s="154" t="s">
        <v>2574</v>
      </c>
      <c r="C108" s="154" t="s">
        <v>2575</v>
      </c>
      <c r="D108" s="154">
        <v>0</v>
      </c>
      <c r="E108" s="154">
        <v>0</v>
      </c>
      <c r="F108" s="154">
        <v>0</v>
      </c>
      <c r="G108" s="154">
        <v>0</v>
      </c>
      <c r="H108" s="154">
        <v>0</v>
      </c>
      <c r="I108" s="154">
        <v>0</v>
      </c>
      <c r="J108" s="154">
        <v>0</v>
      </c>
      <c r="K108" s="154">
        <v>0</v>
      </c>
      <c r="L108" s="154">
        <v>0</v>
      </c>
      <c r="M108" s="154">
        <v>0</v>
      </c>
      <c r="N108" s="154">
        <v>1</v>
      </c>
      <c r="O108" s="154">
        <v>0</v>
      </c>
      <c r="P108" s="156">
        <v>1</v>
      </c>
      <c r="Q108" s="154">
        <v>1</v>
      </c>
      <c r="R108" s="154">
        <v>0</v>
      </c>
      <c r="S108" s="155"/>
      <c r="T108" s="155"/>
      <c r="U108" s="155" t="s">
        <v>2459</v>
      </c>
      <c r="V108" s="154" t="s">
        <v>2460</v>
      </c>
      <c r="W108" s="154" t="s">
        <v>2461</v>
      </c>
      <c r="X108" s="154">
        <v>0</v>
      </c>
      <c r="Y108" s="154">
        <v>0</v>
      </c>
      <c r="Z108" s="154">
        <v>0</v>
      </c>
      <c r="AA108" s="154">
        <v>0</v>
      </c>
      <c r="AB108" s="154">
        <v>0</v>
      </c>
      <c r="AC108" s="154">
        <v>0</v>
      </c>
      <c r="AD108" s="154">
        <v>0</v>
      </c>
      <c r="AE108" s="154">
        <v>0</v>
      </c>
      <c r="AF108" s="154">
        <v>0</v>
      </c>
      <c r="AG108" s="154">
        <v>0</v>
      </c>
      <c r="AH108" s="154">
        <v>1</v>
      </c>
      <c r="AI108" s="154">
        <v>1</v>
      </c>
      <c r="AJ108" s="156">
        <v>2</v>
      </c>
      <c r="AK108" s="154">
        <v>1</v>
      </c>
      <c r="AL108" s="154">
        <v>1</v>
      </c>
      <c r="AO108" s="155" t="s">
        <v>2462</v>
      </c>
      <c r="AP108" s="154" t="s">
        <v>2463</v>
      </c>
      <c r="AQ108" s="154" t="s">
        <v>2464</v>
      </c>
      <c r="AR108" s="154">
        <v>0</v>
      </c>
      <c r="AS108" s="154">
        <v>1</v>
      </c>
      <c r="AT108" s="154">
        <v>1</v>
      </c>
      <c r="AU108" s="154">
        <v>2</v>
      </c>
      <c r="AV108" s="154">
        <v>0</v>
      </c>
      <c r="AW108" s="154">
        <v>0</v>
      </c>
      <c r="AX108" s="154">
        <v>0</v>
      </c>
      <c r="AY108" s="154">
        <v>0</v>
      </c>
      <c r="AZ108" s="154">
        <v>0</v>
      </c>
      <c r="BA108" s="154">
        <v>0</v>
      </c>
      <c r="BB108" s="154">
        <v>0</v>
      </c>
      <c r="BC108" s="154">
        <v>0</v>
      </c>
      <c r="BD108" s="156">
        <v>4</v>
      </c>
      <c r="BE108" s="154">
        <v>4</v>
      </c>
      <c r="BF108" s="154">
        <v>0</v>
      </c>
    </row>
    <row r="109" spans="1:58" ht="60">
      <c r="A109" s="155" t="s">
        <v>2351</v>
      </c>
      <c r="B109" s="154" t="s">
        <v>2352</v>
      </c>
      <c r="C109" s="154" t="s">
        <v>2353</v>
      </c>
      <c r="D109" s="154">
        <v>0</v>
      </c>
      <c r="E109" s="154">
        <v>0</v>
      </c>
      <c r="F109" s="154">
        <v>1</v>
      </c>
      <c r="G109" s="154">
        <v>0</v>
      </c>
      <c r="H109" s="154">
        <v>0</v>
      </c>
      <c r="I109" s="154">
        <v>0</v>
      </c>
      <c r="J109" s="154">
        <v>0</v>
      </c>
      <c r="K109" s="154">
        <v>0</v>
      </c>
      <c r="L109" s="154">
        <v>0</v>
      </c>
      <c r="M109" s="154">
        <v>0</v>
      </c>
      <c r="N109" s="154">
        <v>0</v>
      </c>
      <c r="O109" s="154">
        <v>0</v>
      </c>
      <c r="P109" s="156">
        <v>1</v>
      </c>
      <c r="Q109" s="154">
        <v>1</v>
      </c>
      <c r="R109" s="154">
        <v>0</v>
      </c>
      <c r="S109" s="155"/>
      <c r="T109" s="155"/>
      <c r="U109" s="155" t="s">
        <v>2291</v>
      </c>
      <c r="V109" s="154" t="s">
        <v>2292</v>
      </c>
      <c r="W109" s="154" t="s">
        <v>2293</v>
      </c>
      <c r="X109" s="154">
        <v>0</v>
      </c>
      <c r="Y109" s="154">
        <v>0</v>
      </c>
      <c r="Z109" s="154">
        <v>0</v>
      </c>
      <c r="AA109" s="154">
        <v>0</v>
      </c>
      <c r="AB109" s="154">
        <v>0</v>
      </c>
      <c r="AC109" s="154">
        <v>0</v>
      </c>
      <c r="AD109" s="154">
        <v>0</v>
      </c>
      <c r="AE109" s="154">
        <v>0</v>
      </c>
      <c r="AF109" s="154">
        <v>1</v>
      </c>
      <c r="AG109" s="154">
        <v>1</v>
      </c>
      <c r="AH109" s="154">
        <v>0</v>
      </c>
      <c r="AI109" s="154">
        <v>0</v>
      </c>
      <c r="AJ109" s="156">
        <v>2</v>
      </c>
      <c r="AK109" s="154">
        <v>2</v>
      </c>
      <c r="AL109" s="154">
        <v>0</v>
      </c>
      <c r="AO109" s="155" t="s">
        <v>2238</v>
      </c>
      <c r="AP109" s="154" t="s">
        <v>2239</v>
      </c>
      <c r="AQ109" s="154" t="s">
        <v>2240</v>
      </c>
      <c r="AR109" s="154">
        <v>0</v>
      </c>
      <c r="AS109" s="154">
        <v>0</v>
      </c>
      <c r="AT109" s="154">
        <v>0</v>
      </c>
      <c r="AU109" s="154">
        <v>0</v>
      </c>
      <c r="AV109" s="154">
        <v>1</v>
      </c>
      <c r="AW109" s="154">
        <v>0</v>
      </c>
      <c r="AX109" s="154">
        <v>1</v>
      </c>
      <c r="AY109" s="154">
        <v>0</v>
      </c>
      <c r="AZ109" s="154">
        <v>0</v>
      </c>
      <c r="BA109" s="154">
        <v>0</v>
      </c>
      <c r="BB109" s="154">
        <v>1</v>
      </c>
      <c r="BC109" s="154">
        <v>1</v>
      </c>
      <c r="BD109" s="156">
        <v>4</v>
      </c>
      <c r="BE109" s="154">
        <v>0</v>
      </c>
      <c r="BF109" s="154">
        <v>4</v>
      </c>
    </row>
    <row r="110" spans="1:58">
      <c r="A110" s="155" t="s">
        <v>2683</v>
      </c>
      <c r="B110" s="154" t="s">
        <v>2684</v>
      </c>
      <c r="C110" s="154" t="s">
        <v>2685</v>
      </c>
      <c r="D110" s="154">
        <v>0</v>
      </c>
      <c r="E110" s="154">
        <v>0</v>
      </c>
      <c r="F110" s="154">
        <v>0</v>
      </c>
      <c r="G110" s="154">
        <v>0</v>
      </c>
      <c r="H110" s="154">
        <v>1</v>
      </c>
      <c r="I110" s="154">
        <v>0</v>
      </c>
      <c r="J110" s="154">
        <v>0</v>
      </c>
      <c r="K110" s="154">
        <v>0</v>
      </c>
      <c r="L110" s="154">
        <v>0</v>
      </c>
      <c r="M110" s="154">
        <v>0</v>
      </c>
      <c r="N110" s="154">
        <v>0</v>
      </c>
      <c r="O110" s="154">
        <v>0</v>
      </c>
      <c r="P110" s="156">
        <v>1</v>
      </c>
      <c r="Q110" s="154">
        <v>0</v>
      </c>
      <c r="R110" s="154">
        <v>1</v>
      </c>
      <c r="S110" s="155"/>
      <c r="T110" s="155"/>
      <c r="U110" s="155" t="s">
        <v>2417</v>
      </c>
      <c r="V110" s="154" t="s">
        <v>2418</v>
      </c>
      <c r="W110" s="154" t="s">
        <v>2419</v>
      </c>
      <c r="X110" s="154">
        <v>0</v>
      </c>
      <c r="Y110" s="154">
        <v>0</v>
      </c>
      <c r="Z110" s="154">
        <v>1</v>
      </c>
      <c r="AA110" s="154">
        <v>0</v>
      </c>
      <c r="AB110" s="154">
        <v>0</v>
      </c>
      <c r="AC110" s="154">
        <v>0</v>
      </c>
      <c r="AD110" s="154">
        <v>0</v>
      </c>
      <c r="AE110" s="154">
        <v>0</v>
      </c>
      <c r="AF110" s="154">
        <v>0</v>
      </c>
      <c r="AG110" s="154">
        <v>0</v>
      </c>
      <c r="AH110" s="154">
        <v>0</v>
      </c>
      <c r="AI110" s="154">
        <v>0</v>
      </c>
      <c r="AJ110" s="156">
        <v>1</v>
      </c>
      <c r="AK110" s="154">
        <v>0</v>
      </c>
      <c r="AL110" s="154">
        <v>1</v>
      </c>
      <c r="AO110" s="155" t="s">
        <v>2315</v>
      </c>
      <c r="AP110" s="154" t="s">
        <v>2316</v>
      </c>
      <c r="AQ110" s="154" t="s">
        <v>2317</v>
      </c>
      <c r="AR110" s="154">
        <v>0</v>
      </c>
      <c r="AS110" s="154">
        <v>1</v>
      </c>
      <c r="AT110" s="154">
        <v>0</v>
      </c>
      <c r="AU110" s="154">
        <v>1</v>
      </c>
      <c r="AV110" s="154">
        <v>0</v>
      </c>
      <c r="AW110" s="154">
        <v>0</v>
      </c>
      <c r="AX110" s="154">
        <v>1</v>
      </c>
      <c r="AY110" s="154">
        <v>0</v>
      </c>
      <c r="AZ110" s="154">
        <v>0</v>
      </c>
      <c r="BA110" s="154">
        <v>1</v>
      </c>
      <c r="BB110" s="154">
        <v>0</v>
      </c>
      <c r="BC110" s="154">
        <v>0</v>
      </c>
      <c r="BD110" s="156">
        <v>4</v>
      </c>
      <c r="BE110" s="154">
        <v>1</v>
      </c>
      <c r="BF110" s="154">
        <v>3</v>
      </c>
    </row>
    <row r="111" spans="1:58">
      <c r="A111" s="155" t="s">
        <v>2500</v>
      </c>
      <c r="B111" s="154" t="s">
        <v>2501</v>
      </c>
      <c r="C111" s="154" t="s">
        <v>2502</v>
      </c>
      <c r="D111" s="154">
        <v>0</v>
      </c>
      <c r="E111" s="154">
        <v>0</v>
      </c>
      <c r="F111" s="154">
        <v>0</v>
      </c>
      <c r="G111" s="154">
        <v>1</v>
      </c>
      <c r="H111" s="154">
        <v>0</v>
      </c>
      <c r="I111" s="154">
        <v>0</v>
      </c>
      <c r="J111" s="154">
        <v>0</v>
      </c>
      <c r="K111" s="154">
        <v>0</v>
      </c>
      <c r="L111" s="154">
        <v>0</v>
      </c>
      <c r="M111" s="154">
        <v>0</v>
      </c>
      <c r="N111" s="154">
        <v>0</v>
      </c>
      <c r="O111" s="154">
        <v>0</v>
      </c>
      <c r="P111" s="156">
        <v>1</v>
      </c>
      <c r="Q111" s="154">
        <v>1</v>
      </c>
      <c r="R111" s="154">
        <v>0</v>
      </c>
      <c r="S111" s="155"/>
      <c r="T111" s="155"/>
      <c r="U111" s="155" t="s">
        <v>2465</v>
      </c>
      <c r="V111" s="154" t="s">
        <v>2466</v>
      </c>
      <c r="W111" s="154" t="s">
        <v>2467</v>
      </c>
      <c r="X111" s="154">
        <v>0</v>
      </c>
      <c r="Y111" s="154">
        <v>1</v>
      </c>
      <c r="Z111" s="154">
        <v>0</v>
      </c>
      <c r="AA111" s="154">
        <v>0</v>
      </c>
      <c r="AB111" s="154">
        <v>0</v>
      </c>
      <c r="AC111" s="154">
        <v>0</v>
      </c>
      <c r="AD111" s="154">
        <v>0</v>
      </c>
      <c r="AE111" s="154">
        <v>0</v>
      </c>
      <c r="AF111" s="154">
        <v>0</v>
      </c>
      <c r="AG111" s="154">
        <v>0</v>
      </c>
      <c r="AH111" s="154">
        <v>0</v>
      </c>
      <c r="AI111" s="154">
        <v>0</v>
      </c>
      <c r="AJ111" s="156">
        <v>1</v>
      </c>
      <c r="AK111" s="154">
        <v>1</v>
      </c>
      <c r="AL111" s="154">
        <v>0</v>
      </c>
      <c r="AO111" s="155" t="s">
        <v>2468</v>
      </c>
      <c r="AP111" s="154" t="s">
        <v>2469</v>
      </c>
      <c r="AQ111" s="154" t="s">
        <v>2470</v>
      </c>
      <c r="AR111" s="154">
        <v>0</v>
      </c>
      <c r="AS111" s="154">
        <v>0</v>
      </c>
      <c r="AT111" s="154">
        <v>2</v>
      </c>
      <c r="AU111" s="154">
        <v>0</v>
      </c>
      <c r="AV111" s="154">
        <v>0</v>
      </c>
      <c r="AW111" s="154">
        <v>0</v>
      </c>
      <c r="AX111" s="154">
        <v>2</v>
      </c>
      <c r="AY111" s="154">
        <v>0</v>
      </c>
      <c r="AZ111" s="154">
        <v>0</v>
      </c>
      <c r="BA111" s="154">
        <v>0</v>
      </c>
      <c r="BB111" s="154">
        <v>0</v>
      </c>
      <c r="BC111" s="154">
        <v>0</v>
      </c>
      <c r="BD111" s="156">
        <v>4</v>
      </c>
      <c r="BE111" s="154">
        <v>2</v>
      </c>
      <c r="BF111" s="154">
        <v>2</v>
      </c>
    </row>
    <row r="112" spans="1:58" ht="30">
      <c r="A112" s="155" t="s">
        <v>2686</v>
      </c>
      <c r="B112" s="154" t="s">
        <v>2687</v>
      </c>
      <c r="C112" s="154" t="s">
        <v>2688</v>
      </c>
      <c r="D112" s="154">
        <v>0</v>
      </c>
      <c r="E112" s="154">
        <v>0</v>
      </c>
      <c r="F112" s="154">
        <v>1</v>
      </c>
      <c r="G112" s="154">
        <v>0</v>
      </c>
      <c r="H112" s="154">
        <v>0</v>
      </c>
      <c r="I112" s="154">
        <v>0</v>
      </c>
      <c r="J112" s="154">
        <v>0</v>
      </c>
      <c r="K112" s="154">
        <v>0</v>
      </c>
      <c r="L112" s="154">
        <v>0</v>
      </c>
      <c r="M112" s="154">
        <v>0</v>
      </c>
      <c r="N112" s="154">
        <v>0</v>
      </c>
      <c r="O112" s="154">
        <v>0</v>
      </c>
      <c r="P112" s="156">
        <v>1</v>
      </c>
      <c r="Q112" s="154">
        <v>0</v>
      </c>
      <c r="R112" s="154">
        <v>1</v>
      </c>
      <c r="S112" s="155"/>
      <c r="T112" s="155"/>
      <c r="U112" s="155" t="s">
        <v>2420</v>
      </c>
      <c r="V112" s="154" t="s">
        <v>2421</v>
      </c>
      <c r="W112" s="154" t="s">
        <v>2422</v>
      </c>
      <c r="X112" s="154">
        <v>0</v>
      </c>
      <c r="Y112" s="154">
        <v>0</v>
      </c>
      <c r="Z112" s="154">
        <v>0</v>
      </c>
      <c r="AA112" s="154">
        <v>0</v>
      </c>
      <c r="AB112" s="154">
        <v>0</v>
      </c>
      <c r="AC112" s="154">
        <v>0</v>
      </c>
      <c r="AD112" s="154">
        <v>0</v>
      </c>
      <c r="AE112" s="154">
        <v>1</v>
      </c>
      <c r="AF112" s="154">
        <v>0</v>
      </c>
      <c r="AG112" s="154">
        <v>0</v>
      </c>
      <c r="AH112" s="154">
        <v>0</v>
      </c>
      <c r="AI112" s="154">
        <v>0</v>
      </c>
      <c r="AJ112" s="156">
        <v>1</v>
      </c>
      <c r="AK112" s="154">
        <v>0</v>
      </c>
      <c r="AL112" s="154">
        <v>1</v>
      </c>
      <c r="AO112" s="155" t="s">
        <v>2471</v>
      </c>
      <c r="AP112" s="154" t="s">
        <v>2472</v>
      </c>
      <c r="AQ112" s="154" t="s">
        <v>2473</v>
      </c>
      <c r="AR112" s="154">
        <v>0</v>
      </c>
      <c r="AS112" s="154">
        <v>0</v>
      </c>
      <c r="AT112" s="154">
        <v>1</v>
      </c>
      <c r="AU112" s="154">
        <v>1</v>
      </c>
      <c r="AV112" s="154">
        <v>0</v>
      </c>
      <c r="AW112" s="154">
        <v>1</v>
      </c>
      <c r="AX112" s="154">
        <v>0</v>
      </c>
      <c r="AY112" s="154">
        <v>0</v>
      </c>
      <c r="AZ112" s="154">
        <v>0</v>
      </c>
      <c r="BA112" s="154">
        <v>0</v>
      </c>
      <c r="BB112" s="154">
        <v>1</v>
      </c>
      <c r="BC112" s="154">
        <v>0</v>
      </c>
      <c r="BD112" s="156">
        <v>4</v>
      </c>
      <c r="BE112" s="154">
        <v>0</v>
      </c>
      <c r="BF112" s="154">
        <v>4</v>
      </c>
    </row>
    <row r="113" spans="1:58">
      <c r="A113" s="155" t="s">
        <v>2609</v>
      </c>
      <c r="B113" s="154" t="s">
        <v>2610</v>
      </c>
      <c r="C113" s="154" t="s">
        <v>2611</v>
      </c>
      <c r="D113" s="154">
        <v>0</v>
      </c>
      <c r="E113" s="154">
        <v>0</v>
      </c>
      <c r="F113" s="154">
        <v>0</v>
      </c>
      <c r="G113" s="154">
        <v>1</v>
      </c>
      <c r="H113" s="154">
        <v>0</v>
      </c>
      <c r="I113" s="154">
        <v>0</v>
      </c>
      <c r="J113" s="154">
        <v>0</v>
      </c>
      <c r="K113" s="154">
        <v>0</v>
      </c>
      <c r="L113" s="154">
        <v>0</v>
      </c>
      <c r="M113" s="154">
        <v>0</v>
      </c>
      <c r="N113" s="154">
        <v>0</v>
      </c>
      <c r="O113" s="154">
        <v>0</v>
      </c>
      <c r="P113" s="156">
        <v>1</v>
      </c>
      <c r="Q113" s="154">
        <v>1</v>
      </c>
      <c r="R113" s="154">
        <v>0</v>
      </c>
      <c r="S113" s="155"/>
      <c r="T113" s="155"/>
      <c r="U113" s="155" t="s">
        <v>2474</v>
      </c>
      <c r="V113" s="154" t="s">
        <v>2475</v>
      </c>
      <c r="W113" s="154" t="s">
        <v>2476</v>
      </c>
      <c r="X113" s="154">
        <v>1</v>
      </c>
      <c r="Y113" s="154">
        <v>0</v>
      </c>
      <c r="Z113" s="154">
        <v>0</v>
      </c>
      <c r="AA113" s="154">
        <v>0</v>
      </c>
      <c r="AB113" s="154">
        <v>0</v>
      </c>
      <c r="AC113" s="154">
        <v>0</v>
      </c>
      <c r="AD113" s="154">
        <v>0</v>
      </c>
      <c r="AE113" s="154">
        <v>0</v>
      </c>
      <c r="AF113" s="154">
        <v>0</v>
      </c>
      <c r="AG113" s="154">
        <v>0</v>
      </c>
      <c r="AH113" s="154">
        <v>0</v>
      </c>
      <c r="AI113" s="154">
        <v>0</v>
      </c>
      <c r="AJ113" s="156">
        <v>1</v>
      </c>
      <c r="AK113" s="154">
        <v>1</v>
      </c>
      <c r="AL113" s="154">
        <v>0</v>
      </c>
      <c r="AO113" s="155" t="s">
        <v>2477</v>
      </c>
      <c r="AP113" s="154" t="s">
        <v>2478</v>
      </c>
      <c r="AQ113" s="154" t="s">
        <v>2479</v>
      </c>
      <c r="AR113" s="154">
        <v>0</v>
      </c>
      <c r="AS113" s="154">
        <v>0</v>
      </c>
      <c r="AT113" s="154">
        <v>0</v>
      </c>
      <c r="AU113" s="154">
        <v>1</v>
      </c>
      <c r="AV113" s="154">
        <v>0</v>
      </c>
      <c r="AW113" s="154">
        <v>1</v>
      </c>
      <c r="AX113" s="154">
        <v>0</v>
      </c>
      <c r="AY113" s="154">
        <v>0</v>
      </c>
      <c r="AZ113" s="154">
        <v>2</v>
      </c>
      <c r="BA113" s="154">
        <v>0</v>
      </c>
      <c r="BB113" s="154">
        <v>0</v>
      </c>
      <c r="BC113" s="154">
        <v>0</v>
      </c>
      <c r="BD113" s="156">
        <v>4</v>
      </c>
      <c r="BE113" s="154">
        <v>0</v>
      </c>
      <c r="BF113" s="154">
        <v>4</v>
      </c>
    </row>
    <row r="114" spans="1:58" ht="30">
      <c r="A114" s="155" t="s">
        <v>2161</v>
      </c>
      <c r="B114" s="154" t="s">
        <v>2162</v>
      </c>
      <c r="C114" s="154" t="s">
        <v>2163</v>
      </c>
      <c r="D114" s="154">
        <v>1</v>
      </c>
      <c r="E114" s="154">
        <v>0</v>
      </c>
      <c r="F114" s="154">
        <v>0</v>
      </c>
      <c r="G114" s="154">
        <v>0</v>
      </c>
      <c r="H114" s="154">
        <v>0</v>
      </c>
      <c r="I114" s="154">
        <v>0</v>
      </c>
      <c r="J114" s="154">
        <v>0</v>
      </c>
      <c r="K114" s="154">
        <v>0</v>
      </c>
      <c r="L114" s="154">
        <v>0</v>
      </c>
      <c r="M114" s="154">
        <v>0</v>
      </c>
      <c r="N114" s="154">
        <v>0</v>
      </c>
      <c r="O114" s="154">
        <v>0</v>
      </c>
      <c r="P114" s="156">
        <v>1</v>
      </c>
      <c r="Q114" s="154">
        <v>1</v>
      </c>
      <c r="R114" s="154">
        <v>0</v>
      </c>
      <c r="S114" s="155"/>
      <c r="T114" s="155"/>
      <c r="U114" s="155" t="s">
        <v>2480</v>
      </c>
      <c r="V114" s="154" t="s">
        <v>2481</v>
      </c>
      <c r="W114" s="154" t="s">
        <v>2482</v>
      </c>
      <c r="X114" s="154">
        <v>0</v>
      </c>
      <c r="Y114" s="154">
        <v>0</v>
      </c>
      <c r="Z114" s="154">
        <v>0</v>
      </c>
      <c r="AA114" s="154">
        <v>0</v>
      </c>
      <c r="AB114" s="154">
        <v>0</v>
      </c>
      <c r="AC114" s="154">
        <v>0</v>
      </c>
      <c r="AD114" s="154">
        <v>0</v>
      </c>
      <c r="AE114" s="154">
        <v>0</v>
      </c>
      <c r="AF114" s="154">
        <v>1</v>
      </c>
      <c r="AG114" s="154">
        <v>0</v>
      </c>
      <c r="AH114" s="154">
        <v>0</v>
      </c>
      <c r="AI114" s="154">
        <v>0</v>
      </c>
      <c r="AJ114" s="156">
        <v>1</v>
      </c>
      <c r="AK114" s="154">
        <v>1</v>
      </c>
      <c r="AL114" s="154">
        <v>0</v>
      </c>
      <c r="AO114" s="155" t="s">
        <v>2483</v>
      </c>
      <c r="AP114" s="154" t="s">
        <v>2484</v>
      </c>
      <c r="AQ114" s="154" t="s">
        <v>2485</v>
      </c>
      <c r="AR114" s="154">
        <v>0</v>
      </c>
      <c r="AS114" s="154">
        <v>0</v>
      </c>
      <c r="AT114" s="154">
        <v>0</v>
      </c>
      <c r="AU114" s="154">
        <v>0</v>
      </c>
      <c r="AV114" s="154">
        <v>1</v>
      </c>
      <c r="AW114" s="154">
        <v>0</v>
      </c>
      <c r="AX114" s="154">
        <v>0</v>
      </c>
      <c r="AY114" s="154">
        <v>0</v>
      </c>
      <c r="AZ114" s="154">
        <v>0</v>
      </c>
      <c r="BA114" s="154">
        <v>3</v>
      </c>
      <c r="BB114" s="154">
        <v>0</v>
      </c>
      <c r="BC114" s="154">
        <v>0</v>
      </c>
      <c r="BD114" s="156">
        <v>4</v>
      </c>
      <c r="BE114" s="154">
        <v>3</v>
      </c>
      <c r="BF114" s="154">
        <v>1</v>
      </c>
    </row>
    <row r="115" spans="1:58" ht="30">
      <c r="A115" s="155" t="s">
        <v>2372</v>
      </c>
      <c r="B115" s="154" t="s">
        <v>2373</v>
      </c>
      <c r="C115" s="154" t="s">
        <v>2374</v>
      </c>
      <c r="D115" s="154">
        <v>0</v>
      </c>
      <c r="E115" s="154">
        <v>0</v>
      </c>
      <c r="F115" s="154">
        <v>1</v>
      </c>
      <c r="G115" s="154">
        <v>0</v>
      </c>
      <c r="H115" s="154">
        <v>0</v>
      </c>
      <c r="I115" s="154">
        <v>0</v>
      </c>
      <c r="J115" s="154">
        <v>0</v>
      </c>
      <c r="K115" s="154">
        <v>0</v>
      </c>
      <c r="L115" s="154">
        <v>0</v>
      </c>
      <c r="M115" s="154">
        <v>0</v>
      </c>
      <c r="N115" s="154">
        <v>0</v>
      </c>
      <c r="O115" s="154">
        <v>0</v>
      </c>
      <c r="P115" s="156">
        <v>1</v>
      </c>
      <c r="Q115" s="154">
        <v>1</v>
      </c>
      <c r="R115" s="154">
        <v>0</v>
      </c>
      <c r="S115" s="155"/>
      <c r="T115" s="155"/>
      <c r="U115" s="155" t="s">
        <v>2486</v>
      </c>
      <c r="V115" s="154" t="s">
        <v>2487</v>
      </c>
      <c r="W115" s="154" t="s">
        <v>2488</v>
      </c>
      <c r="X115" s="154">
        <v>0</v>
      </c>
      <c r="Y115" s="154">
        <v>0</v>
      </c>
      <c r="Z115" s="154">
        <v>0</v>
      </c>
      <c r="AA115" s="154">
        <v>0</v>
      </c>
      <c r="AB115" s="154">
        <v>0</v>
      </c>
      <c r="AC115" s="154">
        <v>0</v>
      </c>
      <c r="AD115" s="154">
        <v>0</v>
      </c>
      <c r="AE115" s="154">
        <v>0</v>
      </c>
      <c r="AF115" s="154">
        <v>0</v>
      </c>
      <c r="AG115" s="154">
        <v>0</v>
      </c>
      <c r="AH115" s="154">
        <v>1</v>
      </c>
      <c r="AI115" s="154">
        <v>0</v>
      </c>
      <c r="AJ115" s="156">
        <v>1</v>
      </c>
      <c r="AK115" s="154">
        <v>0</v>
      </c>
      <c r="AL115" s="154">
        <v>1</v>
      </c>
      <c r="AO115" s="155" t="s">
        <v>2489</v>
      </c>
      <c r="AP115" s="154" t="s">
        <v>2490</v>
      </c>
      <c r="AQ115" s="154" t="s">
        <v>2491</v>
      </c>
      <c r="AR115" s="154">
        <v>0</v>
      </c>
      <c r="AS115" s="154">
        <v>2</v>
      </c>
      <c r="AT115" s="154">
        <v>1</v>
      </c>
      <c r="AU115" s="154">
        <v>0</v>
      </c>
      <c r="AV115" s="154">
        <v>0</v>
      </c>
      <c r="AW115" s="154">
        <v>0</v>
      </c>
      <c r="AX115" s="154">
        <v>0</v>
      </c>
      <c r="AY115" s="154">
        <v>0</v>
      </c>
      <c r="AZ115" s="154">
        <v>0</v>
      </c>
      <c r="BA115" s="154">
        <v>0</v>
      </c>
      <c r="BB115" s="154">
        <v>1</v>
      </c>
      <c r="BC115" s="154">
        <v>0</v>
      </c>
      <c r="BD115" s="156">
        <v>4</v>
      </c>
      <c r="BE115" s="154">
        <v>3</v>
      </c>
      <c r="BF115" s="154">
        <v>1</v>
      </c>
    </row>
    <row r="116" spans="1:58">
      <c r="A116" s="155" t="s">
        <v>2624</v>
      </c>
      <c r="B116" s="154" t="s">
        <v>2625</v>
      </c>
      <c r="C116" s="154" t="s">
        <v>2626</v>
      </c>
      <c r="D116" s="154">
        <v>0</v>
      </c>
      <c r="E116" s="154">
        <v>0</v>
      </c>
      <c r="F116" s="154">
        <v>0</v>
      </c>
      <c r="G116" s="154">
        <v>0</v>
      </c>
      <c r="H116" s="154">
        <v>0</v>
      </c>
      <c r="I116" s="154">
        <v>0</v>
      </c>
      <c r="J116" s="154">
        <v>0</v>
      </c>
      <c r="K116" s="154">
        <v>0</v>
      </c>
      <c r="L116" s="154">
        <v>0</v>
      </c>
      <c r="M116" s="154">
        <v>1</v>
      </c>
      <c r="N116" s="154">
        <v>0</v>
      </c>
      <c r="O116" s="154">
        <v>0</v>
      </c>
      <c r="P116" s="156">
        <v>1</v>
      </c>
      <c r="Q116" s="154">
        <v>1</v>
      </c>
      <c r="R116" s="154">
        <v>0</v>
      </c>
      <c r="S116" s="155"/>
      <c r="T116" s="155"/>
      <c r="U116" s="155" t="s">
        <v>2492</v>
      </c>
      <c r="V116" s="154" t="s">
        <v>2493</v>
      </c>
      <c r="W116" s="154" t="s">
        <v>2494</v>
      </c>
      <c r="X116" s="154">
        <v>0</v>
      </c>
      <c r="Y116" s="154">
        <v>0</v>
      </c>
      <c r="Z116" s="154">
        <v>0</v>
      </c>
      <c r="AA116" s="154">
        <v>0</v>
      </c>
      <c r="AB116" s="154">
        <v>0</v>
      </c>
      <c r="AC116" s="154">
        <v>0</v>
      </c>
      <c r="AD116" s="154">
        <v>0</v>
      </c>
      <c r="AE116" s="154">
        <v>0</v>
      </c>
      <c r="AF116" s="154">
        <v>0</v>
      </c>
      <c r="AG116" s="154">
        <v>0</v>
      </c>
      <c r="AH116" s="154">
        <v>1</v>
      </c>
      <c r="AI116" s="154">
        <v>0</v>
      </c>
      <c r="AJ116" s="156">
        <v>1</v>
      </c>
      <c r="AK116" s="154">
        <v>0</v>
      </c>
      <c r="AL116" s="154">
        <v>1</v>
      </c>
      <c r="AO116" s="155" t="s">
        <v>2495</v>
      </c>
      <c r="AP116" s="154" t="s">
        <v>2496</v>
      </c>
      <c r="AQ116" s="154" t="s">
        <v>2497</v>
      </c>
      <c r="AR116" s="154">
        <v>0</v>
      </c>
      <c r="AS116" s="154">
        <v>0</v>
      </c>
      <c r="AT116" s="154">
        <v>0</v>
      </c>
      <c r="AU116" s="154">
        <v>0</v>
      </c>
      <c r="AV116" s="154">
        <v>3</v>
      </c>
      <c r="AW116" s="154">
        <v>0</v>
      </c>
      <c r="AX116" s="154">
        <v>0</v>
      </c>
      <c r="AY116" s="154">
        <v>0</v>
      </c>
      <c r="AZ116" s="154">
        <v>1</v>
      </c>
      <c r="BA116" s="154">
        <v>0</v>
      </c>
      <c r="BB116" s="154">
        <v>0</v>
      </c>
      <c r="BC116" s="154">
        <v>0</v>
      </c>
      <c r="BD116" s="156">
        <v>4</v>
      </c>
      <c r="BE116" s="154">
        <v>1</v>
      </c>
      <c r="BF116" s="154">
        <v>3</v>
      </c>
    </row>
    <row r="117" spans="1:58" ht="30">
      <c r="A117" s="155" t="s">
        <v>2547</v>
      </c>
      <c r="B117" s="154" t="s">
        <v>2548</v>
      </c>
      <c r="C117" s="154" t="s">
        <v>2549</v>
      </c>
      <c r="D117" s="154">
        <v>0</v>
      </c>
      <c r="E117" s="154">
        <v>0</v>
      </c>
      <c r="F117" s="154">
        <v>0</v>
      </c>
      <c r="G117" s="154">
        <v>0</v>
      </c>
      <c r="H117" s="154">
        <v>0</v>
      </c>
      <c r="I117" s="154">
        <v>0</v>
      </c>
      <c r="J117" s="154">
        <v>0</v>
      </c>
      <c r="K117" s="154">
        <v>0</v>
      </c>
      <c r="L117" s="154">
        <v>0</v>
      </c>
      <c r="M117" s="154">
        <v>0</v>
      </c>
      <c r="N117" s="154">
        <v>0</v>
      </c>
      <c r="O117" s="154">
        <v>1</v>
      </c>
      <c r="P117" s="156">
        <v>1</v>
      </c>
      <c r="Q117" s="154">
        <v>0</v>
      </c>
      <c r="R117" s="154">
        <v>1</v>
      </c>
      <c r="S117" s="155"/>
      <c r="T117" s="155"/>
      <c r="U117" s="155" t="s">
        <v>2462</v>
      </c>
      <c r="V117" s="154" t="s">
        <v>2463</v>
      </c>
      <c r="W117" s="154" t="s">
        <v>2464</v>
      </c>
      <c r="X117" s="154">
        <v>0</v>
      </c>
      <c r="Y117" s="154">
        <v>0</v>
      </c>
      <c r="Z117" s="154">
        <v>0</v>
      </c>
      <c r="AA117" s="154">
        <v>1</v>
      </c>
      <c r="AB117" s="154">
        <v>0</v>
      </c>
      <c r="AC117" s="154">
        <v>0</v>
      </c>
      <c r="AD117" s="154">
        <v>0</v>
      </c>
      <c r="AE117" s="154">
        <v>0</v>
      </c>
      <c r="AF117" s="154">
        <v>0</v>
      </c>
      <c r="AG117" s="154">
        <v>0</v>
      </c>
      <c r="AH117" s="154">
        <v>0</v>
      </c>
      <c r="AI117" s="154">
        <v>0</v>
      </c>
      <c r="AJ117" s="156">
        <v>1</v>
      </c>
      <c r="AK117" s="154">
        <v>0</v>
      </c>
      <c r="AL117" s="154">
        <v>1</v>
      </c>
      <c r="AO117" s="155" t="s">
        <v>402</v>
      </c>
      <c r="AP117" s="154" t="s">
        <v>2498</v>
      </c>
      <c r="AQ117" s="154" t="s">
        <v>2499</v>
      </c>
      <c r="AR117" s="154">
        <v>0</v>
      </c>
      <c r="AS117" s="154">
        <v>0</v>
      </c>
      <c r="AT117" s="154">
        <v>0</v>
      </c>
      <c r="AU117" s="154">
        <v>0</v>
      </c>
      <c r="AV117" s="154">
        <v>1</v>
      </c>
      <c r="AW117" s="154">
        <v>0</v>
      </c>
      <c r="AX117" s="154">
        <v>0</v>
      </c>
      <c r="AY117" s="154">
        <v>0</v>
      </c>
      <c r="AZ117" s="154">
        <v>3</v>
      </c>
      <c r="BA117" s="154">
        <v>0</v>
      </c>
      <c r="BB117" s="154">
        <v>0</v>
      </c>
      <c r="BC117" s="154">
        <v>0</v>
      </c>
      <c r="BD117" s="156">
        <v>4</v>
      </c>
      <c r="BE117" s="154">
        <v>2</v>
      </c>
      <c r="BF117" s="154">
        <v>2</v>
      </c>
    </row>
    <row r="118" spans="1:58" ht="30">
      <c r="A118" s="155" t="s">
        <v>2597</v>
      </c>
      <c r="B118" s="154" t="s">
        <v>2598</v>
      </c>
      <c r="C118" s="154" t="s">
        <v>2599</v>
      </c>
      <c r="D118" s="154">
        <v>0</v>
      </c>
      <c r="E118" s="154">
        <v>0</v>
      </c>
      <c r="F118" s="154">
        <v>0</v>
      </c>
      <c r="G118" s="154">
        <v>0</v>
      </c>
      <c r="H118" s="154">
        <v>0</v>
      </c>
      <c r="I118" s="154">
        <v>0</v>
      </c>
      <c r="J118" s="154">
        <v>0</v>
      </c>
      <c r="K118" s="154">
        <v>0</v>
      </c>
      <c r="L118" s="154">
        <v>0</v>
      </c>
      <c r="M118" s="154">
        <v>0</v>
      </c>
      <c r="N118" s="154">
        <v>1</v>
      </c>
      <c r="O118" s="154">
        <v>0</v>
      </c>
      <c r="P118" s="156">
        <v>1</v>
      </c>
      <c r="Q118" s="154">
        <v>1</v>
      </c>
      <c r="R118" s="154">
        <v>0</v>
      </c>
      <c r="S118" s="155"/>
      <c r="T118" s="155"/>
      <c r="U118" s="155" t="s">
        <v>2500</v>
      </c>
      <c r="V118" s="154" t="s">
        <v>2501</v>
      </c>
      <c r="W118" s="154" t="s">
        <v>2502</v>
      </c>
      <c r="X118" s="154">
        <v>0</v>
      </c>
      <c r="Y118" s="154">
        <v>0</v>
      </c>
      <c r="Z118" s="154">
        <v>0</v>
      </c>
      <c r="AA118" s="154">
        <v>0</v>
      </c>
      <c r="AB118" s="154">
        <v>1</v>
      </c>
      <c r="AC118" s="154">
        <v>0</v>
      </c>
      <c r="AD118" s="154">
        <v>0</v>
      </c>
      <c r="AE118" s="154">
        <v>0</v>
      </c>
      <c r="AF118" s="154">
        <v>0</v>
      </c>
      <c r="AG118" s="154">
        <v>0</v>
      </c>
      <c r="AH118" s="154">
        <v>0</v>
      </c>
      <c r="AI118" s="154">
        <v>0</v>
      </c>
      <c r="AJ118" s="156">
        <v>1</v>
      </c>
      <c r="AK118" s="154">
        <v>1</v>
      </c>
      <c r="AL118" s="154">
        <v>0</v>
      </c>
      <c r="AO118" s="155" t="s">
        <v>2503</v>
      </c>
      <c r="AP118" s="154" t="s">
        <v>2504</v>
      </c>
      <c r="AQ118" s="154" t="s">
        <v>2505</v>
      </c>
      <c r="AR118" s="154">
        <v>0</v>
      </c>
      <c r="AS118" s="154">
        <v>0</v>
      </c>
      <c r="AT118" s="154">
        <v>2</v>
      </c>
      <c r="AU118" s="154">
        <v>2</v>
      </c>
      <c r="AV118" s="154">
        <v>0</v>
      </c>
      <c r="AW118" s="154">
        <v>0</v>
      </c>
      <c r="AX118" s="154">
        <v>0</v>
      </c>
      <c r="AY118" s="154">
        <v>0</v>
      </c>
      <c r="AZ118" s="154">
        <v>0</v>
      </c>
      <c r="BA118" s="154">
        <v>0</v>
      </c>
      <c r="BB118" s="154">
        <v>0</v>
      </c>
      <c r="BC118" s="154">
        <v>0</v>
      </c>
      <c r="BD118" s="156">
        <v>4</v>
      </c>
      <c r="BE118" s="154">
        <v>4</v>
      </c>
      <c r="BF118" s="154">
        <v>0</v>
      </c>
    </row>
    <row r="119" spans="1:58" ht="30">
      <c r="A119" s="155" t="s">
        <v>2270</v>
      </c>
      <c r="B119" s="154" t="s">
        <v>2271</v>
      </c>
      <c r="C119" s="154" t="s">
        <v>2272</v>
      </c>
      <c r="D119" s="154">
        <v>0</v>
      </c>
      <c r="E119" s="154">
        <v>0</v>
      </c>
      <c r="F119" s="154">
        <v>0</v>
      </c>
      <c r="G119" s="154">
        <v>0</v>
      </c>
      <c r="H119" s="154">
        <v>0</v>
      </c>
      <c r="I119" s="154">
        <v>0</v>
      </c>
      <c r="J119" s="154">
        <v>0</v>
      </c>
      <c r="K119" s="154">
        <v>1</v>
      </c>
      <c r="L119" s="154">
        <v>0</v>
      </c>
      <c r="M119" s="154">
        <v>0</v>
      </c>
      <c r="N119" s="154">
        <v>0</v>
      </c>
      <c r="O119" s="154">
        <v>0</v>
      </c>
      <c r="P119" s="156">
        <v>1</v>
      </c>
      <c r="Q119" s="154">
        <v>1</v>
      </c>
      <c r="R119" s="154">
        <v>0</v>
      </c>
      <c r="S119" s="155"/>
      <c r="T119" s="155"/>
      <c r="U119" s="155" t="s">
        <v>2468</v>
      </c>
      <c r="V119" s="154" t="s">
        <v>2469</v>
      </c>
      <c r="W119" s="154" t="s">
        <v>2470</v>
      </c>
      <c r="X119" s="154">
        <v>0</v>
      </c>
      <c r="Y119" s="154">
        <v>0</v>
      </c>
      <c r="Z119" s="154">
        <v>0</v>
      </c>
      <c r="AA119" s="154">
        <v>0</v>
      </c>
      <c r="AB119" s="154">
        <v>0</v>
      </c>
      <c r="AC119" s="154">
        <v>0</v>
      </c>
      <c r="AD119" s="154">
        <v>0</v>
      </c>
      <c r="AE119" s="154">
        <v>0</v>
      </c>
      <c r="AF119" s="154">
        <v>0</v>
      </c>
      <c r="AG119" s="154">
        <v>0</v>
      </c>
      <c r="AH119" s="154">
        <v>0</v>
      </c>
      <c r="AI119" s="154">
        <v>1</v>
      </c>
      <c r="AJ119" s="156">
        <v>1</v>
      </c>
      <c r="AK119" s="154">
        <v>1</v>
      </c>
      <c r="AL119" s="154">
        <v>0</v>
      </c>
      <c r="AO119" s="155" t="s">
        <v>2438</v>
      </c>
      <c r="AP119" s="154" t="s">
        <v>2439</v>
      </c>
      <c r="AQ119" s="154" t="s">
        <v>2440</v>
      </c>
      <c r="AR119" s="154">
        <v>0</v>
      </c>
      <c r="AS119" s="154">
        <v>0</v>
      </c>
      <c r="AT119" s="154">
        <v>0</v>
      </c>
      <c r="AU119" s="154">
        <v>0</v>
      </c>
      <c r="AV119" s="154">
        <v>4</v>
      </c>
      <c r="AW119" s="154">
        <v>0</v>
      </c>
      <c r="AX119" s="154">
        <v>0</v>
      </c>
      <c r="AY119" s="154">
        <v>0</v>
      </c>
      <c r="AZ119" s="154">
        <v>0</v>
      </c>
      <c r="BA119" s="154">
        <v>0</v>
      </c>
      <c r="BB119" s="154">
        <v>0</v>
      </c>
      <c r="BC119" s="154">
        <v>0</v>
      </c>
      <c r="BD119" s="156">
        <v>4</v>
      </c>
      <c r="BE119" s="154">
        <v>2</v>
      </c>
      <c r="BF119" s="154">
        <v>2</v>
      </c>
    </row>
    <row r="120" spans="1:58">
      <c r="A120" s="155" t="s">
        <v>2399</v>
      </c>
      <c r="B120" s="154" t="s">
        <v>2400</v>
      </c>
      <c r="C120" s="154" t="s">
        <v>2401</v>
      </c>
      <c r="D120" s="154">
        <v>0</v>
      </c>
      <c r="E120" s="154">
        <v>0</v>
      </c>
      <c r="F120" s="154">
        <v>1</v>
      </c>
      <c r="G120" s="154">
        <v>0</v>
      </c>
      <c r="H120" s="154">
        <v>0</v>
      </c>
      <c r="I120" s="154">
        <v>0</v>
      </c>
      <c r="J120" s="154">
        <v>0</v>
      </c>
      <c r="K120" s="154">
        <v>0</v>
      </c>
      <c r="L120" s="154">
        <v>0</v>
      </c>
      <c r="M120" s="154">
        <v>0</v>
      </c>
      <c r="N120" s="154">
        <v>0</v>
      </c>
      <c r="O120" s="154">
        <v>0</v>
      </c>
      <c r="P120" s="156">
        <v>1</v>
      </c>
      <c r="Q120" s="154">
        <v>1</v>
      </c>
      <c r="R120" s="154">
        <v>0</v>
      </c>
      <c r="S120" s="155"/>
      <c r="T120" s="155"/>
      <c r="U120" s="155" t="s">
        <v>2506</v>
      </c>
      <c r="V120" s="154" t="s">
        <v>2507</v>
      </c>
      <c r="W120" s="154" t="s">
        <v>2508</v>
      </c>
      <c r="X120" s="154">
        <v>0</v>
      </c>
      <c r="Y120" s="154">
        <v>0</v>
      </c>
      <c r="Z120" s="154">
        <v>0</v>
      </c>
      <c r="AA120" s="154">
        <v>1</v>
      </c>
      <c r="AB120" s="154">
        <v>0</v>
      </c>
      <c r="AC120" s="154">
        <v>0</v>
      </c>
      <c r="AD120" s="154">
        <v>0</v>
      </c>
      <c r="AE120" s="154">
        <v>0</v>
      </c>
      <c r="AF120" s="154">
        <v>0</v>
      </c>
      <c r="AG120" s="154">
        <v>0</v>
      </c>
      <c r="AH120" s="154">
        <v>0</v>
      </c>
      <c r="AI120" s="154">
        <v>0</v>
      </c>
      <c r="AJ120" s="156">
        <v>1</v>
      </c>
      <c r="AK120" s="154">
        <v>0</v>
      </c>
      <c r="AL120" s="154">
        <v>1</v>
      </c>
      <c r="AO120" s="155" t="s">
        <v>2509</v>
      </c>
      <c r="AP120" s="154" t="s">
        <v>2510</v>
      </c>
      <c r="AQ120" s="154" t="s">
        <v>2511</v>
      </c>
      <c r="AR120" s="154">
        <v>1</v>
      </c>
      <c r="AS120" s="154">
        <v>0</v>
      </c>
      <c r="AT120" s="154">
        <v>1</v>
      </c>
      <c r="AU120" s="154">
        <v>0</v>
      </c>
      <c r="AV120" s="154">
        <v>0</v>
      </c>
      <c r="AW120" s="154">
        <v>2</v>
      </c>
      <c r="AX120" s="154">
        <v>0</v>
      </c>
      <c r="AY120" s="154">
        <v>0</v>
      </c>
      <c r="AZ120" s="154">
        <v>0</v>
      </c>
      <c r="BA120" s="154">
        <v>0</v>
      </c>
      <c r="BB120" s="154">
        <v>0</v>
      </c>
      <c r="BC120" s="154">
        <v>0</v>
      </c>
      <c r="BD120" s="156">
        <v>4</v>
      </c>
      <c r="BE120" s="154">
        <v>1</v>
      </c>
      <c r="BF120" s="154">
        <v>3</v>
      </c>
    </row>
    <row r="121" spans="1:58" ht="30">
      <c r="P121" s="158"/>
      <c r="Q121" s="155"/>
      <c r="R121" s="155"/>
      <c r="S121" s="155"/>
      <c r="T121" s="155"/>
      <c r="U121" s="155" t="s">
        <v>2512</v>
      </c>
      <c r="V121" s="154" t="s">
        <v>2513</v>
      </c>
      <c r="W121" s="154" t="s">
        <v>2514</v>
      </c>
      <c r="X121" s="154">
        <v>0</v>
      </c>
      <c r="Y121" s="154">
        <v>1</v>
      </c>
      <c r="Z121" s="154">
        <v>0</v>
      </c>
      <c r="AA121" s="154">
        <v>0</v>
      </c>
      <c r="AB121" s="154">
        <v>0</v>
      </c>
      <c r="AC121" s="154">
        <v>0</v>
      </c>
      <c r="AD121" s="154">
        <v>0</v>
      </c>
      <c r="AE121" s="154">
        <v>0</v>
      </c>
      <c r="AF121" s="154">
        <v>0</v>
      </c>
      <c r="AG121" s="154">
        <v>0</v>
      </c>
      <c r="AH121" s="154">
        <v>0</v>
      </c>
      <c r="AI121" s="154">
        <v>0</v>
      </c>
      <c r="AJ121" s="156">
        <v>1</v>
      </c>
      <c r="AK121" s="154">
        <v>1</v>
      </c>
      <c r="AL121" s="154">
        <v>0</v>
      </c>
      <c r="AO121" s="155" t="s">
        <v>2515</v>
      </c>
      <c r="AP121" s="154" t="s">
        <v>2516</v>
      </c>
      <c r="AQ121" s="154" t="s">
        <v>2517</v>
      </c>
      <c r="AR121" s="154">
        <v>0</v>
      </c>
      <c r="AS121" s="154">
        <v>0</v>
      </c>
      <c r="AT121" s="154">
        <v>0</v>
      </c>
      <c r="AU121" s="154">
        <v>1</v>
      </c>
      <c r="AV121" s="154">
        <v>0</v>
      </c>
      <c r="AW121" s="154">
        <v>0</v>
      </c>
      <c r="AX121" s="154">
        <v>0</v>
      </c>
      <c r="AY121" s="154">
        <v>0</v>
      </c>
      <c r="AZ121" s="154">
        <v>1</v>
      </c>
      <c r="BA121" s="154">
        <v>0</v>
      </c>
      <c r="BB121" s="154">
        <v>2</v>
      </c>
      <c r="BC121" s="154">
        <v>0</v>
      </c>
      <c r="BD121" s="156">
        <v>4</v>
      </c>
      <c r="BE121" s="154">
        <v>2</v>
      </c>
      <c r="BF121" s="154">
        <v>2</v>
      </c>
    </row>
    <row r="122" spans="1:58">
      <c r="P122" s="158"/>
      <c r="Q122" s="155"/>
      <c r="R122" s="155"/>
      <c r="S122" s="155"/>
      <c r="T122" s="155"/>
      <c r="U122" s="155" t="s">
        <v>2518</v>
      </c>
      <c r="V122" s="154" t="s">
        <v>2519</v>
      </c>
      <c r="W122" s="154" t="s">
        <v>2520</v>
      </c>
      <c r="X122" s="154">
        <v>0</v>
      </c>
      <c r="Y122" s="154">
        <v>0</v>
      </c>
      <c r="Z122" s="154">
        <v>0</v>
      </c>
      <c r="AA122" s="154">
        <v>1</v>
      </c>
      <c r="AB122" s="154">
        <v>0</v>
      </c>
      <c r="AC122" s="154">
        <v>0</v>
      </c>
      <c r="AD122" s="154">
        <v>0</v>
      </c>
      <c r="AE122" s="154">
        <v>0</v>
      </c>
      <c r="AF122" s="154">
        <v>0</v>
      </c>
      <c r="AG122" s="154">
        <v>0</v>
      </c>
      <c r="AH122" s="154">
        <v>0</v>
      </c>
      <c r="AI122" s="154">
        <v>0</v>
      </c>
      <c r="AJ122" s="156">
        <v>1</v>
      </c>
      <c r="AK122" s="154">
        <v>1</v>
      </c>
      <c r="AL122" s="154">
        <v>0</v>
      </c>
      <c r="AO122" s="155" t="s">
        <v>2521</v>
      </c>
      <c r="AP122" s="154" t="s">
        <v>2522</v>
      </c>
      <c r="AQ122" s="154" t="s">
        <v>2523</v>
      </c>
      <c r="AR122" s="154">
        <v>0</v>
      </c>
      <c r="AS122" s="154">
        <v>0</v>
      </c>
      <c r="AT122" s="154">
        <v>2</v>
      </c>
      <c r="AU122" s="154">
        <v>0</v>
      </c>
      <c r="AV122" s="154">
        <v>1</v>
      </c>
      <c r="AW122" s="154">
        <v>0</v>
      </c>
      <c r="AX122" s="154">
        <v>0</v>
      </c>
      <c r="AY122" s="154">
        <v>0</v>
      </c>
      <c r="AZ122" s="154">
        <v>0</v>
      </c>
      <c r="BA122" s="154">
        <v>1</v>
      </c>
      <c r="BB122" s="154">
        <v>0</v>
      </c>
      <c r="BC122" s="154">
        <v>0</v>
      </c>
      <c r="BD122" s="156">
        <v>4</v>
      </c>
      <c r="BE122" s="154">
        <v>3</v>
      </c>
      <c r="BF122" s="154">
        <v>1</v>
      </c>
    </row>
    <row r="123" spans="1:58" ht="30">
      <c r="P123" s="158"/>
      <c r="Q123" s="155"/>
      <c r="R123" s="155"/>
      <c r="S123" s="155"/>
      <c r="T123" s="155"/>
      <c r="U123" s="155" t="s">
        <v>2524</v>
      </c>
      <c r="V123" s="154" t="s">
        <v>2525</v>
      </c>
      <c r="W123" s="154" t="s">
        <v>2526</v>
      </c>
      <c r="X123" s="154">
        <v>0</v>
      </c>
      <c r="Y123" s="154">
        <v>0</v>
      </c>
      <c r="Z123" s="154">
        <v>0</v>
      </c>
      <c r="AA123" s="154">
        <v>0</v>
      </c>
      <c r="AB123" s="154">
        <v>0</v>
      </c>
      <c r="AC123" s="154">
        <v>0</v>
      </c>
      <c r="AD123" s="154">
        <v>0</v>
      </c>
      <c r="AE123" s="154">
        <v>0</v>
      </c>
      <c r="AF123" s="154">
        <v>0</v>
      </c>
      <c r="AG123" s="154">
        <v>0</v>
      </c>
      <c r="AH123" s="154">
        <v>0</v>
      </c>
      <c r="AI123" s="154">
        <v>1</v>
      </c>
      <c r="AJ123" s="156">
        <v>1</v>
      </c>
      <c r="AK123" s="154">
        <v>1</v>
      </c>
      <c r="AL123" s="154">
        <v>0</v>
      </c>
      <c r="AO123" s="155" t="s">
        <v>2084</v>
      </c>
      <c r="AP123" s="154" t="s">
        <v>2085</v>
      </c>
      <c r="AQ123" s="154" t="s">
        <v>2086</v>
      </c>
      <c r="AR123" s="154">
        <v>0</v>
      </c>
      <c r="AS123" s="154">
        <v>0</v>
      </c>
      <c r="AT123" s="154">
        <v>0</v>
      </c>
      <c r="AU123" s="154">
        <v>2</v>
      </c>
      <c r="AV123" s="154">
        <v>1</v>
      </c>
      <c r="AW123" s="154">
        <v>0</v>
      </c>
      <c r="AX123" s="154">
        <v>1</v>
      </c>
      <c r="AY123" s="154">
        <v>0</v>
      </c>
      <c r="AZ123" s="154">
        <v>0</v>
      </c>
      <c r="BA123" s="154">
        <v>0</v>
      </c>
      <c r="BB123" s="154">
        <v>0</v>
      </c>
      <c r="BC123" s="154">
        <v>0</v>
      </c>
      <c r="BD123" s="156">
        <v>4</v>
      </c>
      <c r="BE123" s="154">
        <v>3</v>
      </c>
      <c r="BF123" s="154">
        <v>1</v>
      </c>
    </row>
    <row r="124" spans="1:58" ht="45">
      <c r="P124" s="158"/>
      <c r="Q124" s="155"/>
      <c r="R124" s="155"/>
      <c r="S124" s="155"/>
      <c r="T124" s="155"/>
      <c r="U124" s="155" t="s">
        <v>2527</v>
      </c>
      <c r="V124" s="154" t="s">
        <v>2528</v>
      </c>
      <c r="W124" s="154" t="s">
        <v>2529</v>
      </c>
      <c r="X124" s="154">
        <v>0</v>
      </c>
      <c r="Y124" s="154">
        <v>0</v>
      </c>
      <c r="Z124" s="154">
        <v>0</v>
      </c>
      <c r="AA124" s="154">
        <v>1</v>
      </c>
      <c r="AB124" s="154">
        <v>0</v>
      </c>
      <c r="AC124" s="154">
        <v>0</v>
      </c>
      <c r="AD124" s="154">
        <v>0</v>
      </c>
      <c r="AE124" s="154">
        <v>0</v>
      </c>
      <c r="AF124" s="154">
        <v>0</v>
      </c>
      <c r="AG124" s="154">
        <v>0</v>
      </c>
      <c r="AH124" s="154">
        <v>0</v>
      </c>
      <c r="AI124" s="154">
        <v>0</v>
      </c>
      <c r="AJ124" s="156">
        <v>1</v>
      </c>
      <c r="AK124" s="154">
        <v>1</v>
      </c>
      <c r="AL124" s="154">
        <v>0</v>
      </c>
      <c r="AO124" s="155" t="s">
        <v>2530</v>
      </c>
      <c r="AP124" s="154" t="s">
        <v>2531</v>
      </c>
      <c r="AQ124" s="154" t="s">
        <v>2532</v>
      </c>
      <c r="AR124" s="154">
        <v>0</v>
      </c>
      <c r="AS124" s="154">
        <v>2</v>
      </c>
      <c r="AT124" s="154">
        <v>0</v>
      </c>
      <c r="AU124" s="154">
        <v>0</v>
      </c>
      <c r="AV124" s="154">
        <v>0</v>
      </c>
      <c r="AW124" s="154">
        <v>1</v>
      </c>
      <c r="AX124" s="154">
        <v>0</v>
      </c>
      <c r="AY124" s="154">
        <v>0</v>
      </c>
      <c r="AZ124" s="154">
        <v>0</v>
      </c>
      <c r="BA124" s="154">
        <v>1</v>
      </c>
      <c r="BB124" s="154">
        <v>0</v>
      </c>
      <c r="BC124" s="154">
        <v>0</v>
      </c>
      <c r="BD124" s="156">
        <v>4</v>
      </c>
      <c r="BE124" s="154">
        <v>1</v>
      </c>
      <c r="BF124" s="154">
        <v>3</v>
      </c>
    </row>
    <row r="125" spans="1:58" ht="45">
      <c r="P125" s="158"/>
      <c r="Q125" s="155"/>
      <c r="R125" s="155"/>
      <c r="S125" s="155"/>
      <c r="T125" s="155"/>
      <c r="U125" s="155" t="s">
        <v>2533</v>
      </c>
      <c r="V125" s="154" t="s">
        <v>2534</v>
      </c>
      <c r="W125" s="154" t="s">
        <v>2535</v>
      </c>
      <c r="X125" s="154">
        <v>0</v>
      </c>
      <c r="Y125" s="154">
        <v>0</v>
      </c>
      <c r="Z125" s="154">
        <v>0</v>
      </c>
      <c r="AA125" s="154">
        <v>0</v>
      </c>
      <c r="AB125" s="154">
        <v>0</v>
      </c>
      <c r="AC125" s="154">
        <v>0</v>
      </c>
      <c r="AD125" s="154">
        <v>1</v>
      </c>
      <c r="AE125" s="154">
        <v>0</v>
      </c>
      <c r="AF125" s="154">
        <v>0</v>
      </c>
      <c r="AG125" s="154">
        <v>0</v>
      </c>
      <c r="AH125" s="154">
        <v>0</v>
      </c>
      <c r="AI125" s="154">
        <v>0</v>
      </c>
      <c r="AJ125" s="156">
        <v>1</v>
      </c>
      <c r="AK125" s="154">
        <v>0</v>
      </c>
      <c r="AL125" s="154">
        <v>1</v>
      </c>
      <c r="AO125" s="155" t="s">
        <v>2294</v>
      </c>
      <c r="AP125" s="154" t="s">
        <v>2295</v>
      </c>
      <c r="AQ125" s="154" t="s">
        <v>2296</v>
      </c>
      <c r="AR125" s="154">
        <v>0</v>
      </c>
      <c r="AS125" s="154">
        <v>0</v>
      </c>
      <c r="AT125" s="154">
        <v>1</v>
      </c>
      <c r="AU125" s="154">
        <v>3</v>
      </c>
      <c r="AV125" s="154">
        <v>0</v>
      </c>
      <c r="AW125" s="154">
        <v>0</v>
      </c>
      <c r="AX125" s="154">
        <v>0</v>
      </c>
      <c r="AY125" s="154">
        <v>0</v>
      </c>
      <c r="AZ125" s="154">
        <v>0</v>
      </c>
      <c r="BA125" s="154">
        <v>0</v>
      </c>
      <c r="BB125" s="154">
        <v>0</v>
      </c>
      <c r="BC125" s="154">
        <v>0</v>
      </c>
      <c r="BD125" s="156">
        <v>4</v>
      </c>
      <c r="BE125" s="154">
        <v>2</v>
      </c>
      <c r="BF125" s="154">
        <v>2</v>
      </c>
    </row>
    <row r="126" spans="1:58" ht="30">
      <c r="P126" s="158"/>
      <c r="Q126" s="155"/>
      <c r="R126" s="155"/>
      <c r="S126" s="155"/>
      <c r="T126" s="155"/>
      <c r="U126" s="155" t="s">
        <v>2536</v>
      </c>
      <c r="W126" s="154" t="s">
        <v>2537</v>
      </c>
      <c r="X126" s="154">
        <v>0</v>
      </c>
      <c r="Y126" s="154">
        <v>0</v>
      </c>
      <c r="Z126" s="154">
        <v>0</v>
      </c>
      <c r="AA126" s="154">
        <v>0</v>
      </c>
      <c r="AB126" s="154">
        <v>0</v>
      </c>
      <c r="AC126" s="154">
        <v>0</v>
      </c>
      <c r="AD126" s="154">
        <v>0</v>
      </c>
      <c r="AE126" s="154">
        <v>0</v>
      </c>
      <c r="AF126" s="154">
        <v>0</v>
      </c>
      <c r="AG126" s="154">
        <v>0</v>
      </c>
      <c r="AH126" s="154">
        <v>1</v>
      </c>
      <c r="AI126" s="154">
        <v>0</v>
      </c>
      <c r="AJ126" s="156">
        <v>1</v>
      </c>
      <c r="AK126" s="154">
        <v>1</v>
      </c>
      <c r="AL126" s="154">
        <v>0</v>
      </c>
      <c r="AO126" s="155" t="s">
        <v>2312</v>
      </c>
      <c r="AP126" s="154" t="s">
        <v>2313</v>
      </c>
      <c r="AQ126" s="154" t="s">
        <v>2314</v>
      </c>
      <c r="AR126" s="154">
        <v>0</v>
      </c>
      <c r="AS126" s="154">
        <v>2</v>
      </c>
      <c r="AT126" s="154">
        <v>0</v>
      </c>
      <c r="AU126" s="154">
        <v>0</v>
      </c>
      <c r="AV126" s="154">
        <v>0</v>
      </c>
      <c r="AW126" s="154">
        <v>0</v>
      </c>
      <c r="AX126" s="154">
        <v>0</v>
      </c>
      <c r="AY126" s="154">
        <v>0</v>
      </c>
      <c r="AZ126" s="154">
        <v>0</v>
      </c>
      <c r="BA126" s="154">
        <v>0</v>
      </c>
      <c r="BB126" s="154">
        <v>0</v>
      </c>
      <c r="BC126" s="154">
        <v>1</v>
      </c>
      <c r="BD126" s="156">
        <v>3</v>
      </c>
      <c r="BE126" s="154">
        <v>2</v>
      </c>
      <c r="BF126" s="154">
        <v>1</v>
      </c>
    </row>
    <row r="127" spans="1:58">
      <c r="P127" s="158"/>
      <c r="Q127" s="155"/>
      <c r="R127" s="155"/>
      <c r="S127" s="155"/>
      <c r="T127" s="155"/>
      <c r="U127" s="155" t="s">
        <v>2538</v>
      </c>
      <c r="V127" s="154" t="s">
        <v>2539</v>
      </c>
      <c r="W127" s="154" t="s">
        <v>2540</v>
      </c>
      <c r="X127" s="154">
        <v>0</v>
      </c>
      <c r="Y127" s="154">
        <v>0</v>
      </c>
      <c r="Z127" s="154">
        <v>0</v>
      </c>
      <c r="AA127" s="154">
        <v>0</v>
      </c>
      <c r="AB127" s="154">
        <v>0</v>
      </c>
      <c r="AC127" s="154">
        <v>0</v>
      </c>
      <c r="AD127" s="154">
        <v>1</v>
      </c>
      <c r="AE127" s="154">
        <v>0</v>
      </c>
      <c r="AF127" s="154">
        <v>0</v>
      </c>
      <c r="AG127" s="154">
        <v>0</v>
      </c>
      <c r="AH127" s="154">
        <v>0</v>
      </c>
      <c r="AI127" s="154">
        <v>0</v>
      </c>
      <c r="AJ127" s="156">
        <v>1</v>
      </c>
      <c r="AK127" s="154">
        <v>1</v>
      </c>
      <c r="AL127" s="154">
        <v>0</v>
      </c>
      <c r="AO127" s="155" t="s">
        <v>2363</v>
      </c>
      <c r="AP127" s="154" t="s">
        <v>2364</v>
      </c>
      <c r="AQ127" s="154" t="s">
        <v>2365</v>
      </c>
      <c r="AR127" s="154">
        <v>0</v>
      </c>
      <c r="AS127" s="154">
        <v>1</v>
      </c>
      <c r="AT127" s="154">
        <v>1</v>
      </c>
      <c r="AU127" s="154">
        <v>0</v>
      </c>
      <c r="AV127" s="154">
        <v>1</v>
      </c>
      <c r="AW127" s="154">
        <v>0</v>
      </c>
      <c r="AX127" s="154">
        <v>0</v>
      </c>
      <c r="AY127" s="154">
        <v>0</v>
      </c>
      <c r="AZ127" s="154">
        <v>0</v>
      </c>
      <c r="BA127" s="154">
        <v>0</v>
      </c>
      <c r="BB127" s="154">
        <v>0</v>
      </c>
      <c r="BC127" s="154">
        <v>0</v>
      </c>
      <c r="BD127" s="156">
        <v>3</v>
      </c>
      <c r="BE127" s="154">
        <v>3</v>
      </c>
      <c r="BF127" s="154">
        <v>0</v>
      </c>
    </row>
    <row r="128" spans="1:58" ht="30">
      <c r="P128" s="158"/>
      <c r="Q128" s="155"/>
      <c r="R128" s="155"/>
      <c r="S128" s="155"/>
      <c r="T128" s="155"/>
      <c r="U128" s="155" t="s">
        <v>2247</v>
      </c>
      <c r="V128" s="154" t="s">
        <v>2248</v>
      </c>
      <c r="W128" s="154" t="s">
        <v>2249</v>
      </c>
      <c r="X128" s="154">
        <v>0</v>
      </c>
      <c r="Y128" s="154">
        <v>0</v>
      </c>
      <c r="Z128" s="154">
        <v>0</v>
      </c>
      <c r="AA128" s="154">
        <v>0</v>
      </c>
      <c r="AB128" s="154">
        <v>0</v>
      </c>
      <c r="AC128" s="154">
        <v>0</v>
      </c>
      <c r="AD128" s="154">
        <v>0</v>
      </c>
      <c r="AE128" s="154">
        <v>0</v>
      </c>
      <c r="AF128" s="154">
        <v>0</v>
      </c>
      <c r="AG128" s="154">
        <v>1</v>
      </c>
      <c r="AH128" s="154">
        <v>0</v>
      </c>
      <c r="AI128" s="154">
        <v>0</v>
      </c>
      <c r="AJ128" s="156">
        <v>1</v>
      </c>
      <c r="AK128" s="154">
        <v>1</v>
      </c>
      <c r="AL128" s="154">
        <v>0</v>
      </c>
      <c r="AO128" s="155" t="s">
        <v>2541</v>
      </c>
      <c r="AP128" s="154" t="s">
        <v>2542</v>
      </c>
      <c r="AQ128" s="154" t="s">
        <v>2543</v>
      </c>
      <c r="AR128" s="154">
        <v>0</v>
      </c>
      <c r="AS128" s="154">
        <v>0</v>
      </c>
      <c r="AT128" s="154">
        <v>0</v>
      </c>
      <c r="AU128" s="154">
        <v>0</v>
      </c>
      <c r="AV128" s="154">
        <v>0</v>
      </c>
      <c r="AW128" s="154">
        <v>1</v>
      </c>
      <c r="AX128" s="154">
        <v>0</v>
      </c>
      <c r="AY128" s="154">
        <v>0</v>
      </c>
      <c r="AZ128" s="154">
        <v>0</v>
      </c>
      <c r="BA128" s="154">
        <v>0</v>
      </c>
      <c r="BB128" s="154">
        <v>0</v>
      </c>
      <c r="BC128" s="154">
        <v>2</v>
      </c>
      <c r="BD128" s="156">
        <v>3</v>
      </c>
      <c r="BE128" s="154">
        <v>3</v>
      </c>
      <c r="BF128" s="154">
        <v>0</v>
      </c>
    </row>
    <row r="129" spans="1:58" ht="30">
      <c r="P129" s="158"/>
      <c r="Q129" s="155"/>
      <c r="R129" s="155"/>
      <c r="S129" s="155"/>
      <c r="T129" s="155"/>
      <c r="U129" s="155" t="s">
        <v>2309</v>
      </c>
      <c r="V129" s="154" t="s">
        <v>2310</v>
      </c>
      <c r="W129" s="154" t="s">
        <v>2311</v>
      </c>
      <c r="X129" s="154">
        <v>1</v>
      </c>
      <c r="Y129" s="154">
        <v>0</v>
      </c>
      <c r="Z129" s="154">
        <v>0</v>
      </c>
      <c r="AA129" s="154">
        <v>0</v>
      </c>
      <c r="AB129" s="154">
        <v>0</v>
      </c>
      <c r="AC129" s="154">
        <v>0</v>
      </c>
      <c r="AD129" s="154">
        <v>0</v>
      </c>
      <c r="AE129" s="154">
        <v>0</v>
      </c>
      <c r="AF129" s="154">
        <v>0</v>
      </c>
      <c r="AG129" s="154">
        <v>0</v>
      </c>
      <c r="AH129" s="154">
        <v>0</v>
      </c>
      <c r="AI129" s="154">
        <v>0</v>
      </c>
      <c r="AJ129" s="156">
        <v>1</v>
      </c>
      <c r="AK129" s="154">
        <v>1</v>
      </c>
      <c r="AL129" s="154">
        <v>0</v>
      </c>
      <c r="AO129" s="155" t="s">
        <v>2264</v>
      </c>
      <c r="AP129" s="154" t="s">
        <v>2265</v>
      </c>
      <c r="AQ129" s="154" t="s">
        <v>2266</v>
      </c>
      <c r="AR129" s="154">
        <v>0</v>
      </c>
      <c r="AS129" s="154">
        <v>0</v>
      </c>
      <c r="AT129" s="154">
        <v>0</v>
      </c>
      <c r="AU129" s="154">
        <v>3</v>
      </c>
      <c r="AV129" s="154">
        <v>0</v>
      </c>
      <c r="AW129" s="154">
        <v>0</v>
      </c>
      <c r="AX129" s="154">
        <v>0</v>
      </c>
      <c r="AY129" s="154">
        <v>0</v>
      </c>
      <c r="AZ129" s="154">
        <v>0</v>
      </c>
      <c r="BA129" s="154">
        <v>0</v>
      </c>
      <c r="BB129" s="154">
        <v>0</v>
      </c>
      <c r="BC129" s="154">
        <v>0</v>
      </c>
      <c r="BD129" s="156">
        <v>3</v>
      </c>
      <c r="BE129" s="154">
        <v>2</v>
      </c>
      <c r="BF129" s="154">
        <v>1</v>
      </c>
    </row>
    <row r="130" spans="1:58" ht="30">
      <c r="P130" s="158"/>
      <c r="Q130" s="155"/>
      <c r="R130" s="155"/>
      <c r="S130" s="155"/>
      <c r="T130" s="155"/>
      <c r="U130" s="155" t="s">
        <v>2208</v>
      </c>
      <c r="V130" s="154" t="s">
        <v>2209</v>
      </c>
      <c r="W130" s="154" t="s">
        <v>2210</v>
      </c>
      <c r="X130" s="154">
        <v>0</v>
      </c>
      <c r="Y130" s="154">
        <v>0</v>
      </c>
      <c r="Z130" s="154">
        <v>0</v>
      </c>
      <c r="AA130" s="154">
        <v>0</v>
      </c>
      <c r="AB130" s="154">
        <v>0</v>
      </c>
      <c r="AC130" s="154">
        <v>0</v>
      </c>
      <c r="AD130" s="154">
        <v>0</v>
      </c>
      <c r="AE130" s="154">
        <v>0</v>
      </c>
      <c r="AF130" s="154">
        <v>0</v>
      </c>
      <c r="AG130" s="154">
        <v>1</v>
      </c>
      <c r="AH130" s="154">
        <v>0</v>
      </c>
      <c r="AI130" s="154">
        <v>0</v>
      </c>
      <c r="AJ130" s="156">
        <v>1</v>
      </c>
      <c r="AK130" s="154">
        <v>1</v>
      </c>
      <c r="AL130" s="154">
        <v>0</v>
      </c>
      <c r="AO130" s="155" t="s">
        <v>2381</v>
      </c>
      <c r="AP130" s="154" t="s">
        <v>2382</v>
      </c>
      <c r="AQ130" s="154" t="s">
        <v>2383</v>
      </c>
      <c r="AR130" s="154">
        <v>0</v>
      </c>
      <c r="AS130" s="154">
        <v>1</v>
      </c>
      <c r="AT130" s="154">
        <v>1</v>
      </c>
      <c r="AU130" s="154">
        <v>0</v>
      </c>
      <c r="AV130" s="154">
        <v>1</v>
      </c>
      <c r="AW130" s="154">
        <v>0</v>
      </c>
      <c r="AX130" s="154">
        <v>0</v>
      </c>
      <c r="AY130" s="154">
        <v>0</v>
      </c>
      <c r="AZ130" s="154">
        <v>0</v>
      </c>
      <c r="BA130" s="154">
        <v>0</v>
      </c>
      <c r="BB130" s="154">
        <v>0</v>
      </c>
      <c r="BC130" s="154">
        <v>0</v>
      </c>
      <c r="BD130" s="156">
        <v>3</v>
      </c>
      <c r="BE130" s="154">
        <v>2</v>
      </c>
      <c r="BF130" s="154">
        <v>1</v>
      </c>
    </row>
    <row r="131" spans="1:58">
      <c r="P131" s="158"/>
      <c r="Q131" s="155"/>
      <c r="R131" s="155"/>
      <c r="S131" s="155"/>
      <c r="T131" s="155"/>
      <c r="U131" s="155" t="s">
        <v>2252</v>
      </c>
      <c r="V131" s="154" t="s">
        <v>2253</v>
      </c>
      <c r="W131" s="154" t="s">
        <v>2254</v>
      </c>
      <c r="X131" s="154">
        <v>0</v>
      </c>
      <c r="Y131" s="154">
        <v>0</v>
      </c>
      <c r="Z131" s="154">
        <v>0</v>
      </c>
      <c r="AA131" s="154">
        <v>0</v>
      </c>
      <c r="AB131" s="154">
        <v>1</v>
      </c>
      <c r="AC131" s="154">
        <v>0</v>
      </c>
      <c r="AD131" s="154">
        <v>0</v>
      </c>
      <c r="AE131" s="154">
        <v>0</v>
      </c>
      <c r="AF131" s="154">
        <v>0</v>
      </c>
      <c r="AG131" s="154">
        <v>0</v>
      </c>
      <c r="AH131" s="154">
        <v>0</v>
      </c>
      <c r="AI131" s="154">
        <v>0</v>
      </c>
      <c r="AJ131" s="156">
        <v>1</v>
      </c>
      <c r="AK131" s="154">
        <v>1</v>
      </c>
      <c r="AL131" s="154">
        <v>0</v>
      </c>
      <c r="AO131" s="155" t="s">
        <v>2544</v>
      </c>
      <c r="AP131" s="154" t="s">
        <v>2545</v>
      </c>
      <c r="AQ131" s="154" t="s">
        <v>2546</v>
      </c>
      <c r="AR131" s="154">
        <v>0</v>
      </c>
      <c r="AS131" s="154">
        <v>0</v>
      </c>
      <c r="AT131" s="154">
        <v>0</v>
      </c>
      <c r="AU131" s="154">
        <v>0</v>
      </c>
      <c r="AV131" s="154">
        <v>0</v>
      </c>
      <c r="AW131" s="154">
        <v>0</v>
      </c>
      <c r="AX131" s="154">
        <v>0</v>
      </c>
      <c r="AY131" s="154">
        <v>0</v>
      </c>
      <c r="AZ131" s="154">
        <v>0</v>
      </c>
      <c r="BA131" s="154">
        <v>1</v>
      </c>
      <c r="BB131" s="154">
        <v>0</v>
      </c>
      <c r="BC131" s="154">
        <v>2</v>
      </c>
      <c r="BD131" s="156">
        <v>3</v>
      </c>
      <c r="BE131" s="154">
        <v>2</v>
      </c>
      <c r="BF131" s="154">
        <v>1</v>
      </c>
    </row>
    <row r="132" spans="1:58" ht="30">
      <c r="P132" s="158"/>
      <c r="Q132" s="155"/>
      <c r="R132" s="155"/>
      <c r="S132" s="155"/>
      <c r="T132" s="155"/>
      <c r="U132" s="155" t="s">
        <v>2547</v>
      </c>
      <c r="V132" s="154" t="s">
        <v>2548</v>
      </c>
      <c r="W132" s="154" t="s">
        <v>2549</v>
      </c>
      <c r="X132" s="154">
        <v>0</v>
      </c>
      <c r="Y132" s="154">
        <v>0</v>
      </c>
      <c r="Z132" s="154">
        <v>0</v>
      </c>
      <c r="AA132" s="154">
        <v>0</v>
      </c>
      <c r="AB132" s="154">
        <v>0</v>
      </c>
      <c r="AC132" s="154">
        <v>0</v>
      </c>
      <c r="AD132" s="154">
        <v>0</v>
      </c>
      <c r="AE132" s="154">
        <v>0</v>
      </c>
      <c r="AF132" s="154">
        <v>1</v>
      </c>
      <c r="AG132" s="154">
        <v>0</v>
      </c>
      <c r="AH132" s="154">
        <v>0</v>
      </c>
      <c r="AI132" s="154">
        <v>0</v>
      </c>
      <c r="AJ132" s="156">
        <v>1</v>
      </c>
      <c r="AK132" s="154">
        <v>1</v>
      </c>
      <c r="AL132" s="154">
        <v>0</v>
      </c>
      <c r="AO132" s="155" t="s">
        <v>2547</v>
      </c>
      <c r="AP132" s="154" t="s">
        <v>2548</v>
      </c>
      <c r="AQ132" s="154" t="s">
        <v>2549</v>
      </c>
      <c r="AR132" s="154">
        <v>0</v>
      </c>
      <c r="AS132" s="154">
        <v>1</v>
      </c>
      <c r="AT132" s="154">
        <v>0</v>
      </c>
      <c r="AU132" s="154">
        <v>0</v>
      </c>
      <c r="AV132" s="154">
        <v>1</v>
      </c>
      <c r="AW132" s="154">
        <v>0</v>
      </c>
      <c r="AX132" s="154">
        <v>0</v>
      </c>
      <c r="AY132" s="154">
        <v>0</v>
      </c>
      <c r="AZ132" s="154">
        <v>0</v>
      </c>
      <c r="BA132" s="154">
        <v>1</v>
      </c>
      <c r="BB132" s="154">
        <v>0</v>
      </c>
      <c r="BC132" s="154">
        <v>0</v>
      </c>
      <c r="BD132" s="156">
        <v>3</v>
      </c>
      <c r="BE132" s="154">
        <v>1</v>
      </c>
      <c r="BF132" s="154">
        <v>2</v>
      </c>
    </row>
    <row r="133" spans="1:58">
      <c r="P133" s="158"/>
      <c r="Q133" s="155"/>
      <c r="R133" s="155"/>
      <c r="S133" s="155"/>
      <c r="T133" s="155"/>
      <c r="U133" s="155" t="s">
        <v>2550</v>
      </c>
      <c r="V133" s="154" t="s">
        <v>2551</v>
      </c>
      <c r="W133" s="154" t="s">
        <v>2552</v>
      </c>
      <c r="X133" s="154">
        <v>1</v>
      </c>
      <c r="Y133" s="154">
        <v>0</v>
      </c>
      <c r="Z133" s="154">
        <v>0</v>
      </c>
      <c r="AA133" s="154">
        <v>0</v>
      </c>
      <c r="AB133" s="154">
        <v>0</v>
      </c>
      <c r="AC133" s="154">
        <v>0</v>
      </c>
      <c r="AD133" s="154">
        <v>0</v>
      </c>
      <c r="AE133" s="154">
        <v>0</v>
      </c>
      <c r="AF133" s="154">
        <v>0</v>
      </c>
      <c r="AG133" s="154">
        <v>0</v>
      </c>
      <c r="AH133" s="154">
        <v>0</v>
      </c>
      <c r="AI133" s="154">
        <v>0</v>
      </c>
      <c r="AJ133" s="156">
        <v>1</v>
      </c>
      <c r="AK133" s="154">
        <v>1</v>
      </c>
      <c r="AL133" s="154">
        <v>0</v>
      </c>
      <c r="AO133" s="155" t="s">
        <v>2553</v>
      </c>
      <c r="AP133" s="154" t="s">
        <v>2554</v>
      </c>
      <c r="AQ133" s="154" t="s">
        <v>2555</v>
      </c>
      <c r="AR133" s="154">
        <v>0</v>
      </c>
      <c r="AS133" s="154">
        <v>0</v>
      </c>
      <c r="AT133" s="154">
        <v>0</v>
      </c>
      <c r="AU133" s="154">
        <v>0</v>
      </c>
      <c r="AV133" s="154">
        <v>0</v>
      </c>
      <c r="AW133" s="154">
        <v>0</v>
      </c>
      <c r="AX133" s="154">
        <v>1</v>
      </c>
      <c r="AY133" s="154">
        <v>0</v>
      </c>
      <c r="AZ133" s="154">
        <v>2</v>
      </c>
      <c r="BA133" s="154">
        <v>0</v>
      </c>
      <c r="BB133" s="154">
        <v>0</v>
      </c>
      <c r="BC133" s="154">
        <v>0</v>
      </c>
      <c r="BD133" s="156">
        <v>3</v>
      </c>
      <c r="BE133" s="154">
        <v>2</v>
      </c>
      <c r="BF133" s="154">
        <v>1</v>
      </c>
    </row>
    <row r="134" spans="1:58" ht="30">
      <c r="P134" s="158"/>
      <c r="Q134" s="155"/>
      <c r="R134" s="155"/>
      <c r="S134" s="155"/>
      <c r="T134" s="155"/>
      <c r="U134" s="155" t="s">
        <v>2556</v>
      </c>
      <c r="V134" s="154" t="s">
        <v>2557</v>
      </c>
      <c r="W134" s="154" t="s">
        <v>2558</v>
      </c>
      <c r="X134" s="154">
        <v>0</v>
      </c>
      <c r="Y134" s="154">
        <v>0</v>
      </c>
      <c r="Z134" s="154">
        <v>0</v>
      </c>
      <c r="AA134" s="154">
        <v>0</v>
      </c>
      <c r="AB134" s="154">
        <v>0</v>
      </c>
      <c r="AC134" s="154">
        <v>0</v>
      </c>
      <c r="AD134" s="154">
        <v>0</v>
      </c>
      <c r="AE134" s="154">
        <v>0</v>
      </c>
      <c r="AF134" s="154">
        <v>0</v>
      </c>
      <c r="AG134" s="154">
        <v>1</v>
      </c>
      <c r="AH134" s="154">
        <v>0</v>
      </c>
      <c r="AI134" s="154">
        <v>0</v>
      </c>
      <c r="AJ134" s="156">
        <v>1</v>
      </c>
      <c r="AK134" s="154">
        <v>1</v>
      </c>
      <c r="AL134" s="154">
        <v>0</v>
      </c>
      <c r="AO134" s="155" t="s">
        <v>2255</v>
      </c>
      <c r="AP134" s="154" t="s">
        <v>2256</v>
      </c>
      <c r="AQ134" s="154" t="s">
        <v>2257</v>
      </c>
      <c r="AR134" s="154">
        <v>0</v>
      </c>
      <c r="AS134" s="154">
        <v>0</v>
      </c>
      <c r="AT134" s="154">
        <v>0</v>
      </c>
      <c r="AU134" s="154">
        <v>0</v>
      </c>
      <c r="AV134" s="154">
        <v>0</v>
      </c>
      <c r="AW134" s="154">
        <v>0</v>
      </c>
      <c r="AX134" s="154">
        <v>0</v>
      </c>
      <c r="AY134" s="154">
        <v>0</v>
      </c>
      <c r="AZ134" s="154">
        <v>0</v>
      </c>
      <c r="BA134" s="154">
        <v>0</v>
      </c>
      <c r="BB134" s="154">
        <v>2</v>
      </c>
      <c r="BC134" s="154">
        <v>1</v>
      </c>
      <c r="BD134" s="156">
        <v>3</v>
      </c>
      <c r="BE134" s="154">
        <v>2</v>
      </c>
      <c r="BF134" s="154">
        <v>1</v>
      </c>
    </row>
    <row r="135" spans="1:58" ht="45">
      <c r="P135" s="158"/>
      <c r="Q135" s="155"/>
      <c r="R135" s="155"/>
      <c r="S135" s="155"/>
      <c r="T135" s="155"/>
      <c r="U135" s="155" t="s">
        <v>2559</v>
      </c>
      <c r="V135" s="154" t="s">
        <v>2560</v>
      </c>
      <c r="W135" s="154" t="s">
        <v>2561</v>
      </c>
      <c r="X135" s="154">
        <v>0</v>
      </c>
      <c r="Y135" s="154">
        <v>0</v>
      </c>
      <c r="Z135" s="154">
        <v>0</v>
      </c>
      <c r="AA135" s="154">
        <v>1</v>
      </c>
      <c r="AB135" s="154">
        <v>0</v>
      </c>
      <c r="AC135" s="154">
        <v>0</v>
      </c>
      <c r="AD135" s="154">
        <v>0</v>
      </c>
      <c r="AE135" s="154">
        <v>0</v>
      </c>
      <c r="AF135" s="154">
        <v>0</v>
      </c>
      <c r="AG135" s="154">
        <v>0</v>
      </c>
      <c r="AH135" s="154">
        <v>0</v>
      </c>
      <c r="AI135" s="154">
        <v>0</v>
      </c>
      <c r="AJ135" s="156">
        <v>1</v>
      </c>
      <c r="AK135" s="154">
        <v>1</v>
      </c>
      <c r="AL135" s="154">
        <v>0</v>
      </c>
      <c r="AO135" s="155" t="s">
        <v>2562</v>
      </c>
      <c r="AP135" s="154" t="s">
        <v>2563</v>
      </c>
      <c r="AQ135" s="154" t="s">
        <v>2564</v>
      </c>
      <c r="AR135" s="154">
        <v>0</v>
      </c>
      <c r="AS135" s="154">
        <v>0</v>
      </c>
      <c r="AT135" s="154">
        <v>0</v>
      </c>
      <c r="AU135" s="154">
        <v>0</v>
      </c>
      <c r="AV135" s="154">
        <v>0</v>
      </c>
      <c r="AW135" s="154">
        <v>0</v>
      </c>
      <c r="AX135" s="154">
        <v>0</v>
      </c>
      <c r="AY135" s="154">
        <v>0</v>
      </c>
      <c r="AZ135" s="154">
        <v>0</v>
      </c>
      <c r="BA135" s="154">
        <v>3</v>
      </c>
      <c r="BB135" s="154">
        <v>0</v>
      </c>
      <c r="BC135" s="154">
        <v>0</v>
      </c>
      <c r="BD135" s="156">
        <v>3</v>
      </c>
      <c r="BE135" s="154">
        <v>0</v>
      </c>
      <c r="BF135" s="154">
        <v>3</v>
      </c>
    </row>
    <row r="136" spans="1:58" ht="30">
      <c r="A136" s="154"/>
      <c r="P136" s="158"/>
      <c r="Q136" s="155"/>
      <c r="R136" s="155"/>
      <c r="S136" s="155"/>
      <c r="T136" s="155"/>
      <c r="U136" s="155" t="s">
        <v>2509</v>
      </c>
      <c r="V136" s="154" t="s">
        <v>2510</v>
      </c>
      <c r="W136" s="154" t="s">
        <v>2511</v>
      </c>
      <c r="X136" s="154">
        <v>0</v>
      </c>
      <c r="Y136" s="154">
        <v>0</v>
      </c>
      <c r="Z136" s="154">
        <v>0</v>
      </c>
      <c r="AA136" s="154">
        <v>0</v>
      </c>
      <c r="AB136" s="154">
        <v>1</v>
      </c>
      <c r="AC136" s="154">
        <v>0</v>
      </c>
      <c r="AD136" s="154">
        <v>0</v>
      </c>
      <c r="AE136" s="154">
        <v>0</v>
      </c>
      <c r="AF136" s="154">
        <v>0</v>
      </c>
      <c r="AG136" s="154">
        <v>0</v>
      </c>
      <c r="AH136" s="154">
        <v>0</v>
      </c>
      <c r="AI136" s="154">
        <v>0</v>
      </c>
      <c r="AJ136" s="156">
        <v>1</v>
      </c>
      <c r="AK136" s="154">
        <v>0</v>
      </c>
      <c r="AL136" s="154">
        <v>1</v>
      </c>
      <c r="AO136" s="155" t="s">
        <v>2565</v>
      </c>
      <c r="AP136" s="154" t="s">
        <v>2566</v>
      </c>
      <c r="AQ136" s="154" t="s">
        <v>2567</v>
      </c>
      <c r="AR136" s="154">
        <v>0</v>
      </c>
      <c r="AS136" s="154">
        <v>0</v>
      </c>
      <c r="AT136" s="154">
        <v>1</v>
      </c>
      <c r="AU136" s="154">
        <v>2</v>
      </c>
      <c r="AV136" s="154">
        <v>0</v>
      </c>
      <c r="AW136" s="154">
        <v>0</v>
      </c>
      <c r="AX136" s="154">
        <v>0</v>
      </c>
      <c r="AY136" s="154">
        <v>0</v>
      </c>
      <c r="AZ136" s="154">
        <v>0</v>
      </c>
      <c r="BA136" s="154">
        <v>0</v>
      </c>
      <c r="BB136" s="154">
        <v>0</v>
      </c>
      <c r="BC136" s="154">
        <v>0</v>
      </c>
      <c r="BD136" s="156">
        <v>3</v>
      </c>
      <c r="BE136" s="154">
        <v>1</v>
      </c>
      <c r="BF136" s="154">
        <v>2</v>
      </c>
    </row>
    <row r="137" spans="1:58">
      <c r="A137" s="154"/>
      <c r="P137" s="158"/>
      <c r="Q137" s="155"/>
      <c r="R137" s="155"/>
      <c r="S137" s="155"/>
      <c r="T137" s="155"/>
      <c r="U137" s="155" t="s">
        <v>2568</v>
      </c>
      <c r="W137" s="154" t="s">
        <v>2569</v>
      </c>
      <c r="X137" s="154">
        <v>0</v>
      </c>
      <c r="Y137" s="154">
        <v>0</v>
      </c>
      <c r="Z137" s="154">
        <v>0</v>
      </c>
      <c r="AA137" s="154">
        <v>0</v>
      </c>
      <c r="AB137" s="154">
        <v>0</v>
      </c>
      <c r="AC137" s="154">
        <v>0</v>
      </c>
      <c r="AD137" s="154">
        <v>0</v>
      </c>
      <c r="AE137" s="154">
        <v>0</v>
      </c>
      <c r="AF137" s="154">
        <v>0</v>
      </c>
      <c r="AG137" s="154">
        <v>0</v>
      </c>
      <c r="AH137" s="154">
        <v>1</v>
      </c>
      <c r="AI137" s="154">
        <v>0</v>
      </c>
      <c r="AJ137" s="156">
        <v>1</v>
      </c>
      <c r="AK137" s="154">
        <v>1</v>
      </c>
      <c r="AL137" s="154">
        <v>0</v>
      </c>
      <c r="AO137" s="155" t="s">
        <v>2393</v>
      </c>
      <c r="AP137" s="154" t="s">
        <v>2394</v>
      </c>
      <c r="AQ137" s="154" t="s">
        <v>2395</v>
      </c>
      <c r="AR137" s="154">
        <v>0</v>
      </c>
      <c r="AS137" s="154">
        <v>0</v>
      </c>
      <c r="AT137" s="154">
        <v>0</v>
      </c>
      <c r="AU137" s="154">
        <v>0</v>
      </c>
      <c r="AV137" s="154">
        <v>0</v>
      </c>
      <c r="AW137" s="154">
        <v>0</v>
      </c>
      <c r="AX137" s="154">
        <v>0</v>
      </c>
      <c r="AY137" s="154">
        <v>0</v>
      </c>
      <c r="AZ137" s="154">
        <v>0</v>
      </c>
      <c r="BA137" s="154">
        <v>0</v>
      </c>
      <c r="BB137" s="154">
        <v>0</v>
      </c>
      <c r="BC137" s="154">
        <v>3</v>
      </c>
      <c r="BD137" s="156">
        <v>3</v>
      </c>
      <c r="BE137" s="154">
        <v>3</v>
      </c>
      <c r="BF137" s="154">
        <v>0</v>
      </c>
    </row>
    <row r="138" spans="1:58">
      <c r="A138" s="154"/>
      <c r="P138" s="158"/>
      <c r="Q138" s="155"/>
      <c r="R138" s="155"/>
      <c r="S138" s="155"/>
      <c r="T138" s="155"/>
      <c r="U138" s="155" t="s">
        <v>2570</v>
      </c>
      <c r="V138" s="154" t="s">
        <v>2571</v>
      </c>
      <c r="W138" s="154" t="s">
        <v>2572</v>
      </c>
      <c r="X138" s="154">
        <v>0</v>
      </c>
      <c r="Y138" s="154">
        <v>1</v>
      </c>
      <c r="Z138" s="154">
        <v>0</v>
      </c>
      <c r="AA138" s="154">
        <v>0</v>
      </c>
      <c r="AB138" s="154">
        <v>0</v>
      </c>
      <c r="AC138" s="154">
        <v>0</v>
      </c>
      <c r="AD138" s="154">
        <v>0</v>
      </c>
      <c r="AE138" s="154">
        <v>0</v>
      </c>
      <c r="AF138" s="154">
        <v>0</v>
      </c>
      <c r="AG138" s="154">
        <v>0</v>
      </c>
      <c r="AH138" s="154">
        <v>0</v>
      </c>
      <c r="AI138" s="154">
        <v>0</v>
      </c>
      <c r="AJ138" s="156">
        <v>1</v>
      </c>
      <c r="AK138" s="154">
        <v>0</v>
      </c>
      <c r="AL138" s="154">
        <v>1</v>
      </c>
      <c r="AO138" s="155" t="s">
        <v>2573</v>
      </c>
      <c r="AP138" s="154" t="s">
        <v>2574</v>
      </c>
      <c r="AQ138" s="154" t="s">
        <v>2575</v>
      </c>
      <c r="AR138" s="154">
        <v>0</v>
      </c>
      <c r="AS138" s="154">
        <v>1</v>
      </c>
      <c r="AT138" s="154">
        <v>1</v>
      </c>
      <c r="AU138" s="154">
        <v>0</v>
      </c>
      <c r="AV138" s="154">
        <v>0</v>
      </c>
      <c r="AW138" s="154">
        <v>0</v>
      </c>
      <c r="AX138" s="154">
        <v>0</v>
      </c>
      <c r="AY138" s="154">
        <v>0</v>
      </c>
      <c r="AZ138" s="154">
        <v>0</v>
      </c>
      <c r="BA138" s="154">
        <v>0</v>
      </c>
      <c r="BB138" s="154">
        <v>0</v>
      </c>
      <c r="BC138" s="154">
        <v>0</v>
      </c>
      <c r="BD138" s="156">
        <v>2</v>
      </c>
      <c r="BE138" s="154">
        <v>2</v>
      </c>
      <c r="BF138" s="154">
        <v>0</v>
      </c>
    </row>
    <row r="139" spans="1:58" ht="45">
      <c r="A139" s="154"/>
      <c r="P139" s="158"/>
      <c r="Q139" s="155"/>
      <c r="R139" s="155"/>
      <c r="S139" s="155"/>
      <c r="T139" s="155"/>
      <c r="U139" s="155"/>
      <c r="V139" s="155"/>
      <c r="AP139" s="155" t="s">
        <v>2402</v>
      </c>
      <c r="AQ139" s="154" t="s">
        <v>2403</v>
      </c>
      <c r="AR139" s="154" t="s">
        <v>2404</v>
      </c>
      <c r="AS139" s="154">
        <v>0</v>
      </c>
      <c r="AT139" s="154">
        <v>0</v>
      </c>
      <c r="AU139" s="154">
        <v>0</v>
      </c>
      <c r="AV139" s="154">
        <v>0</v>
      </c>
      <c r="AW139" s="154">
        <v>2</v>
      </c>
      <c r="AX139" s="154">
        <v>0</v>
      </c>
      <c r="AY139" s="154">
        <v>0</v>
      </c>
      <c r="AZ139" s="154">
        <v>0</v>
      </c>
      <c r="BA139" s="154">
        <v>0</v>
      </c>
      <c r="BB139" s="154">
        <v>0</v>
      </c>
      <c r="BC139" s="154">
        <v>0</v>
      </c>
      <c r="BD139" s="156">
        <v>0</v>
      </c>
      <c r="BE139" s="154">
        <v>2</v>
      </c>
      <c r="BF139" s="154">
        <v>2</v>
      </c>
    </row>
    <row r="140" spans="1:58" ht="60">
      <c r="A140" s="154"/>
      <c r="P140" s="158"/>
      <c r="Q140" s="155"/>
      <c r="R140" s="155"/>
      <c r="S140" s="155"/>
      <c r="T140" s="155"/>
      <c r="U140" s="155"/>
      <c r="V140" s="155"/>
      <c r="AP140" s="155" t="s">
        <v>2576</v>
      </c>
      <c r="AQ140" s="154" t="s">
        <v>2577</v>
      </c>
      <c r="AR140" s="154" t="s">
        <v>2578</v>
      </c>
      <c r="AS140" s="154">
        <v>0</v>
      </c>
      <c r="AT140" s="154">
        <v>0</v>
      </c>
      <c r="AU140" s="154">
        <v>0</v>
      </c>
      <c r="AV140" s="154">
        <v>1</v>
      </c>
      <c r="AW140" s="154">
        <v>0</v>
      </c>
      <c r="AX140" s="154">
        <v>0</v>
      </c>
      <c r="AY140" s="154">
        <v>0</v>
      </c>
      <c r="AZ140" s="154">
        <v>0</v>
      </c>
      <c r="BA140" s="154">
        <v>0</v>
      </c>
      <c r="BB140" s="154">
        <v>0</v>
      </c>
      <c r="BC140" s="154">
        <v>0</v>
      </c>
      <c r="BD140" s="156">
        <v>1</v>
      </c>
      <c r="BE140" s="154">
        <v>2</v>
      </c>
      <c r="BF140" s="154">
        <v>0</v>
      </c>
    </row>
    <row r="141" spans="1:58" ht="60">
      <c r="A141" s="154"/>
      <c r="P141" s="158"/>
      <c r="Q141" s="155"/>
      <c r="R141" s="155"/>
      <c r="S141" s="155"/>
      <c r="T141" s="155"/>
      <c r="U141" s="155"/>
      <c r="V141" s="155"/>
      <c r="AP141" s="155" t="s">
        <v>2179</v>
      </c>
      <c r="AQ141" s="154" t="s">
        <v>2180</v>
      </c>
      <c r="AR141" s="154" t="s">
        <v>2181</v>
      </c>
      <c r="AS141" s="154">
        <v>0</v>
      </c>
      <c r="AT141" s="154">
        <v>0</v>
      </c>
      <c r="AU141" s="154">
        <v>0</v>
      </c>
      <c r="AV141" s="154">
        <v>1</v>
      </c>
      <c r="AW141" s="154">
        <v>0</v>
      </c>
      <c r="AX141" s="154">
        <v>0</v>
      </c>
      <c r="AY141" s="154">
        <v>0</v>
      </c>
      <c r="AZ141" s="154">
        <v>0</v>
      </c>
      <c r="BA141" s="154">
        <v>0</v>
      </c>
      <c r="BB141" s="154">
        <v>0</v>
      </c>
      <c r="BC141" s="154">
        <v>1</v>
      </c>
      <c r="BD141" s="156">
        <v>0</v>
      </c>
      <c r="BE141" s="154">
        <v>2</v>
      </c>
      <c r="BF141" s="154">
        <v>0</v>
      </c>
    </row>
    <row r="142" spans="1:58" ht="150">
      <c r="A142" s="154"/>
      <c r="P142" s="158"/>
      <c r="Q142" s="155"/>
      <c r="R142" s="155"/>
      <c r="S142" s="155"/>
      <c r="T142" s="155"/>
      <c r="U142" s="155"/>
      <c r="V142" s="155"/>
      <c r="AP142" s="155" t="s">
        <v>2408</v>
      </c>
      <c r="AQ142" s="154" t="s">
        <v>2409</v>
      </c>
      <c r="AR142" s="154" t="s">
        <v>2410</v>
      </c>
      <c r="AS142" s="154">
        <v>0</v>
      </c>
      <c r="AT142" s="154">
        <v>0</v>
      </c>
      <c r="AU142" s="154">
        <v>0</v>
      </c>
      <c r="AV142" s="154">
        <v>1</v>
      </c>
      <c r="AW142" s="154">
        <v>1</v>
      </c>
      <c r="AX142" s="154">
        <v>0</v>
      </c>
      <c r="AY142" s="154">
        <v>0</v>
      </c>
      <c r="AZ142" s="154">
        <v>0</v>
      </c>
      <c r="BA142" s="154">
        <v>0</v>
      </c>
      <c r="BB142" s="154">
        <v>0</v>
      </c>
      <c r="BC142" s="154">
        <v>0</v>
      </c>
      <c r="BD142" s="156">
        <v>0</v>
      </c>
      <c r="BE142" s="154">
        <v>2</v>
      </c>
      <c r="BF142" s="154">
        <v>0</v>
      </c>
    </row>
    <row r="143" spans="1:58" ht="135">
      <c r="A143" s="154"/>
      <c r="P143" s="158"/>
      <c r="Q143" s="155"/>
      <c r="R143" s="155"/>
      <c r="S143" s="155"/>
      <c r="T143" s="155"/>
      <c r="U143" s="155"/>
      <c r="V143" s="155"/>
      <c r="AP143" s="155" t="s">
        <v>2579</v>
      </c>
      <c r="AQ143" s="154" t="s">
        <v>2580</v>
      </c>
      <c r="AR143" s="154" t="s">
        <v>2581</v>
      </c>
      <c r="AS143" s="154">
        <v>0</v>
      </c>
      <c r="AT143" s="154">
        <v>0</v>
      </c>
      <c r="AU143" s="154">
        <v>0</v>
      </c>
      <c r="AV143" s="154">
        <v>0</v>
      </c>
      <c r="AW143" s="154">
        <v>0</v>
      </c>
      <c r="AX143" s="154">
        <v>0</v>
      </c>
      <c r="AY143" s="154">
        <v>1</v>
      </c>
      <c r="AZ143" s="154">
        <v>0</v>
      </c>
      <c r="BA143" s="154">
        <v>0</v>
      </c>
      <c r="BB143" s="154">
        <v>1</v>
      </c>
      <c r="BC143" s="154">
        <v>0</v>
      </c>
      <c r="BD143" s="156">
        <v>0</v>
      </c>
      <c r="BE143" s="154">
        <v>2</v>
      </c>
      <c r="BF143" s="154">
        <v>0</v>
      </c>
    </row>
    <row r="144" spans="1:58" ht="30">
      <c r="A144" s="154"/>
      <c r="P144" s="158"/>
      <c r="Q144" s="155"/>
      <c r="R144" s="155"/>
      <c r="S144" s="155"/>
      <c r="T144" s="155"/>
      <c r="U144" s="155"/>
      <c r="V144" s="155"/>
      <c r="AP144" s="155" t="s">
        <v>2582</v>
      </c>
      <c r="AQ144" s="154" t="s">
        <v>2583</v>
      </c>
      <c r="AR144" s="154" t="s">
        <v>2584</v>
      </c>
      <c r="AS144" s="154">
        <v>0</v>
      </c>
      <c r="AT144" s="154">
        <v>1</v>
      </c>
      <c r="AU144" s="154">
        <v>1</v>
      </c>
      <c r="AV144" s="154">
        <v>0</v>
      </c>
      <c r="AW144" s="154">
        <v>0</v>
      </c>
      <c r="AX144" s="154">
        <v>0</v>
      </c>
      <c r="AY144" s="154">
        <v>0</v>
      </c>
      <c r="AZ144" s="154">
        <v>0</v>
      </c>
      <c r="BA144" s="154">
        <v>0</v>
      </c>
      <c r="BB144" s="154">
        <v>0</v>
      </c>
      <c r="BC144" s="154">
        <v>0</v>
      </c>
      <c r="BD144" s="156">
        <v>0</v>
      </c>
      <c r="BE144" s="154">
        <v>2</v>
      </c>
      <c r="BF144" s="154">
        <v>1</v>
      </c>
    </row>
    <row r="145" spans="1:59" ht="30">
      <c r="A145" s="154"/>
      <c r="P145" s="158"/>
      <c r="Q145" s="155"/>
      <c r="R145" s="155"/>
      <c r="S145" s="155"/>
      <c r="T145" s="155"/>
      <c r="U145" s="155"/>
      <c r="V145" s="155"/>
      <c r="AP145" s="155" t="s">
        <v>2512</v>
      </c>
      <c r="AQ145" s="154" t="s">
        <v>2513</v>
      </c>
      <c r="AR145" s="154" t="s">
        <v>2514</v>
      </c>
      <c r="AS145" s="154">
        <v>0</v>
      </c>
      <c r="AT145" s="154">
        <v>2</v>
      </c>
      <c r="AU145" s="154">
        <v>0</v>
      </c>
      <c r="AV145" s="154">
        <v>0</v>
      </c>
      <c r="AW145" s="154">
        <v>0</v>
      </c>
      <c r="AX145" s="154">
        <v>0</v>
      </c>
      <c r="AY145" s="154">
        <v>0</v>
      </c>
      <c r="AZ145" s="154">
        <v>0</v>
      </c>
      <c r="BA145" s="154">
        <v>0</v>
      </c>
      <c r="BB145" s="154">
        <v>0</v>
      </c>
      <c r="BC145" s="154">
        <v>0</v>
      </c>
      <c r="BD145" s="156">
        <v>0</v>
      </c>
      <c r="BE145" s="154">
        <v>2</v>
      </c>
      <c r="BF145" s="154">
        <v>1</v>
      </c>
    </row>
    <row r="146" spans="1:59" ht="30">
      <c r="A146" s="154"/>
      <c r="P146" s="158"/>
      <c r="Q146" s="155"/>
      <c r="R146" s="155"/>
      <c r="S146" s="155"/>
      <c r="T146" s="155"/>
      <c r="U146" s="155"/>
      <c r="V146" s="155"/>
      <c r="AP146" s="155" t="s">
        <v>2585</v>
      </c>
      <c r="AQ146" s="154" t="s">
        <v>2586</v>
      </c>
      <c r="AR146" s="154" t="s">
        <v>2587</v>
      </c>
      <c r="AS146" s="154">
        <v>0</v>
      </c>
      <c r="AT146" s="154">
        <v>0</v>
      </c>
      <c r="AU146" s="154">
        <v>0</v>
      </c>
      <c r="AV146" s="154">
        <v>2</v>
      </c>
      <c r="AW146" s="154">
        <v>0</v>
      </c>
      <c r="AX146" s="154">
        <v>0</v>
      </c>
      <c r="AY146" s="154">
        <v>0</v>
      </c>
      <c r="AZ146" s="154">
        <v>0</v>
      </c>
      <c r="BA146" s="154">
        <v>0</v>
      </c>
      <c r="BB146" s="154">
        <v>0</v>
      </c>
      <c r="BC146" s="154">
        <v>0</v>
      </c>
      <c r="BD146" s="156">
        <v>0</v>
      </c>
      <c r="BE146" s="154">
        <v>2</v>
      </c>
      <c r="BF146" s="154">
        <v>2</v>
      </c>
    </row>
    <row r="147" spans="1:59" ht="60">
      <c r="A147" s="154"/>
      <c r="P147" s="158"/>
      <c r="Q147" s="155"/>
      <c r="R147" s="155"/>
      <c r="S147" s="155"/>
      <c r="T147" s="155"/>
      <c r="U147" s="155"/>
      <c r="V147" s="155"/>
      <c r="AP147" s="155" t="s">
        <v>2426</v>
      </c>
      <c r="AQ147" s="154" t="s">
        <v>2427</v>
      </c>
      <c r="AR147" s="154" t="s">
        <v>2428</v>
      </c>
      <c r="AS147" s="154">
        <v>0</v>
      </c>
      <c r="AT147" s="154">
        <v>1</v>
      </c>
      <c r="AU147" s="154">
        <v>0</v>
      </c>
      <c r="AV147" s="154">
        <v>0</v>
      </c>
      <c r="AW147" s="154">
        <v>0</v>
      </c>
      <c r="AX147" s="154">
        <v>0</v>
      </c>
      <c r="AY147" s="154">
        <v>0</v>
      </c>
      <c r="AZ147" s="154">
        <v>0</v>
      </c>
      <c r="BA147" s="154">
        <v>0</v>
      </c>
      <c r="BB147" s="154">
        <v>1</v>
      </c>
      <c r="BC147" s="154">
        <v>0</v>
      </c>
      <c r="BD147" s="156">
        <v>0</v>
      </c>
      <c r="BE147" s="154">
        <v>2</v>
      </c>
      <c r="BF147" s="154">
        <v>1</v>
      </c>
    </row>
    <row r="148" spans="1:59" ht="60">
      <c r="A148" s="154"/>
      <c r="P148" s="158"/>
      <c r="Q148" s="155"/>
      <c r="R148" s="155"/>
      <c r="S148" s="155"/>
      <c r="T148" s="155"/>
      <c r="U148" s="155"/>
      <c r="V148" s="155"/>
      <c r="AP148" s="155" t="s">
        <v>2588</v>
      </c>
      <c r="AQ148" s="154" t="s">
        <v>2589</v>
      </c>
      <c r="AR148" s="154" t="s">
        <v>2590</v>
      </c>
      <c r="AS148" s="154">
        <v>0</v>
      </c>
      <c r="AT148" s="154">
        <v>0</v>
      </c>
      <c r="AU148" s="154">
        <v>0</v>
      </c>
      <c r="AV148" s="154">
        <v>1</v>
      </c>
      <c r="AW148" s="154">
        <v>0</v>
      </c>
      <c r="AX148" s="154">
        <v>1</v>
      </c>
      <c r="AY148" s="154">
        <v>0</v>
      </c>
      <c r="AZ148" s="154">
        <v>0</v>
      </c>
      <c r="BA148" s="154">
        <v>0</v>
      </c>
      <c r="BB148" s="154">
        <v>0</v>
      </c>
      <c r="BC148" s="154">
        <v>0</v>
      </c>
      <c r="BD148" s="156">
        <v>0</v>
      </c>
      <c r="BE148" s="154">
        <v>2</v>
      </c>
      <c r="BF148" s="154">
        <v>1</v>
      </c>
      <c r="BG148" s="154">
        <v>0</v>
      </c>
    </row>
    <row r="149" spans="1:59" ht="45">
      <c r="A149" s="154"/>
      <c r="P149" s="158"/>
      <c r="Q149" s="155"/>
      <c r="R149" s="155"/>
      <c r="S149" s="155"/>
      <c r="T149" s="155"/>
      <c r="U149" s="155"/>
      <c r="V149" s="155"/>
      <c r="AP149" s="155" t="s">
        <v>2591</v>
      </c>
      <c r="AQ149" s="154" t="s">
        <v>2592</v>
      </c>
      <c r="AR149" s="154" t="s">
        <v>2593</v>
      </c>
      <c r="AS149" s="154">
        <v>0</v>
      </c>
      <c r="AT149" s="154">
        <v>0</v>
      </c>
      <c r="AU149" s="154">
        <v>2</v>
      </c>
      <c r="AV149" s="154">
        <v>0</v>
      </c>
      <c r="AW149" s="154">
        <v>0</v>
      </c>
      <c r="AX149" s="154">
        <v>0</v>
      </c>
      <c r="AY149" s="154">
        <v>0</v>
      </c>
      <c r="AZ149" s="154">
        <v>0</v>
      </c>
      <c r="BA149" s="154">
        <v>0</v>
      </c>
      <c r="BB149" s="154">
        <v>0</v>
      </c>
      <c r="BC149" s="154">
        <v>0</v>
      </c>
      <c r="BD149" s="156">
        <v>0</v>
      </c>
      <c r="BE149" s="154">
        <v>2</v>
      </c>
      <c r="BF149" s="154">
        <v>2</v>
      </c>
      <c r="BG149" s="154">
        <v>2</v>
      </c>
    </row>
    <row r="150" spans="1:59" ht="45">
      <c r="A150" s="154"/>
      <c r="P150" s="158"/>
      <c r="Q150" s="155"/>
      <c r="R150" s="155"/>
      <c r="S150" s="155"/>
      <c r="T150" s="155"/>
      <c r="U150" s="155"/>
      <c r="V150" s="155"/>
      <c r="AP150" s="155" t="s">
        <v>2176</v>
      </c>
      <c r="AQ150" s="154" t="s">
        <v>2177</v>
      </c>
      <c r="AR150" s="154" t="s">
        <v>2178</v>
      </c>
      <c r="AS150" s="154">
        <v>0</v>
      </c>
      <c r="AT150" s="154">
        <v>0</v>
      </c>
      <c r="AU150" s="154">
        <v>0</v>
      </c>
      <c r="AV150" s="154">
        <v>0</v>
      </c>
      <c r="AW150" s="154">
        <v>0</v>
      </c>
      <c r="AX150" s="154">
        <v>0</v>
      </c>
      <c r="AY150" s="154">
        <v>0</v>
      </c>
      <c r="AZ150" s="154">
        <v>0</v>
      </c>
      <c r="BA150" s="154">
        <v>2</v>
      </c>
      <c r="BB150" s="154">
        <v>0</v>
      </c>
      <c r="BC150" s="154">
        <v>0</v>
      </c>
      <c r="BD150" s="156">
        <v>0</v>
      </c>
      <c r="BE150" s="154">
        <v>2</v>
      </c>
      <c r="BF150" s="154">
        <v>0</v>
      </c>
      <c r="BG150" s="154">
        <v>2</v>
      </c>
    </row>
    <row r="151" spans="1:59" ht="105">
      <c r="A151" s="154"/>
      <c r="P151" s="158"/>
      <c r="Q151" s="155"/>
      <c r="R151" s="155"/>
      <c r="S151" s="155"/>
      <c r="T151" s="155"/>
      <c r="U151" s="155"/>
      <c r="V151" s="155"/>
      <c r="AP151" s="155" t="s">
        <v>2594</v>
      </c>
      <c r="AQ151" s="154" t="s">
        <v>2595</v>
      </c>
      <c r="AR151" s="154" t="s">
        <v>2596</v>
      </c>
      <c r="AS151" s="154">
        <v>0</v>
      </c>
      <c r="AT151" s="154">
        <v>0</v>
      </c>
      <c r="AU151" s="154">
        <v>0</v>
      </c>
      <c r="AV151" s="154">
        <v>0</v>
      </c>
      <c r="AW151" s="154">
        <v>0</v>
      </c>
      <c r="AX151" s="154">
        <v>0</v>
      </c>
      <c r="AY151" s="154">
        <v>2</v>
      </c>
      <c r="AZ151" s="154">
        <v>0</v>
      </c>
      <c r="BA151" s="154">
        <v>0</v>
      </c>
      <c r="BB151" s="154">
        <v>0</v>
      </c>
      <c r="BC151" s="154">
        <v>0</v>
      </c>
      <c r="BD151" s="156">
        <v>0</v>
      </c>
      <c r="BE151" s="154">
        <v>2</v>
      </c>
      <c r="BF151" s="154">
        <v>0</v>
      </c>
      <c r="BG151" s="154">
        <v>2</v>
      </c>
    </row>
    <row r="152" spans="1:59" ht="45">
      <c r="A152" s="154"/>
      <c r="P152" s="158"/>
      <c r="Q152" s="155"/>
      <c r="R152" s="155"/>
      <c r="S152" s="155"/>
      <c r="T152" s="155"/>
      <c r="U152" s="155"/>
      <c r="V152" s="155"/>
      <c r="AP152" s="155" t="s">
        <v>2559</v>
      </c>
      <c r="AQ152" s="154" t="s">
        <v>2560</v>
      </c>
      <c r="AR152" s="154" t="s">
        <v>2561</v>
      </c>
      <c r="AS152" s="154">
        <v>0</v>
      </c>
      <c r="AT152" s="154">
        <v>0</v>
      </c>
      <c r="AU152" s="154">
        <v>0</v>
      </c>
      <c r="AV152" s="154">
        <v>0</v>
      </c>
      <c r="AW152" s="154">
        <v>2</v>
      </c>
      <c r="AX152" s="154">
        <v>0</v>
      </c>
      <c r="AY152" s="154">
        <v>0</v>
      </c>
      <c r="AZ152" s="154">
        <v>0</v>
      </c>
      <c r="BA152" s="154">
        <v>0</v>
      </c>
      <c r="BB152" s="154">
        <v>0</v>
      </c>
      <c r="BC152" s="154">
        <v>0</v>
      </c>
      <c r="BD152" s="156">
        <v>0</v>
      </c>
      <c r="BE152" s="154">
        <v>2</v>
      </c>
      <c r="BF152" s="154">
        <v>1</v>
      </c>
      <c r="BG152" s="154">
        <v>2</v>
      </c>
    </row>
    <row r="153" spans="1:59" ht="30">
      <c r="A153" s="154"/>
      <c r="P153" s="158"/>
      <c r="Q153" s="155"/>
      <c r="R153" s="155"/>
      <c r="S153" s="155"/>
      <c r="T153" s="155"/>
      <c r="U153" s="155"/>
      <c r="V153" s="155"/>
      <c r="AP153" s="155" t="s">
        <v>2597</v>
      </c>
      <c r="AQ153" s="154" t="s">
        <v>2598</v>
      </c>
      <c r="AR153" s="154" t="s">
        <v>2599</v>
      </c>
      <c r="AS153" s="154">
        <v>0</v>
      </c>
      <c r="AT153" s="154">
        <v>0</v>
      </c>
      <c r="AU153" s="154">
        <v>1</v>
      </c>
      <c r="AV153" s="154">
        <v>0</v>
      </c>
      <c r="AW153" s="154">
        <v>0</v>
      </c>
      <c r="AX153" s="154">
        <v>0</v>
      </c>
      <c r="AY153" s="154">
        <v>0</v>
      </c>
      <c r="AZ153" s="154">
        <v>0</v>
      </c>
      <c r="BA153" s="154">
        <v>0</v>
      </c>
      <c r="BB153" s="154">
        <v>0</v>
      </c>
      <c r="BC153" s="154">
        <v>1</v>
      </c>
      <c r="BD153" s="156">
        <v>0</v>
      </c>
      <c r="BE153" s="154">
        <v>2</v>
      </c>
      <c r="BF153" s="154">
        <v>1</v>
      </c>
      <c r="BG153" s="154">
        <v>1</v>
      </c>
    </row>
    <row r="154" spans="1:59" ht="45">
      <c r="A154" s="154"/>
      <c r="P154" s="158"/>
      <c r="Q154" s="155"/>
      <c r="R154" s="155"/>
      <c r="S154" s="155"/>
      <c r="T154" s="155"/>
      <c r="U154" s="155"/>
      <c r="V154" s="155"/>
      <c r="AP154" s="155" t="s">
        <v>2270</v>
      </c>
      <c r="AQ154" s="154" t="s">
        <v>2271</v>
      </c>
      <c r="AR154" s="154" t="s">
        <v>2272</v>
      </c>
      <c r="AS154" s="154">
        <v>1</v>
      </c>
      <c r="AT154" s="154">
        <v>0</v>
      </c>
      <c r="AU154" s="154">
        <v>1</v>
      </c>
      <c r="AV154" s="154">
        <v>0</v>
      </c>
      <c r="AW154" s="154">
        <v>0</v>
      </c>
      <c r="AX154" s="154">
        <v>0</v>
      </c>
      <c r="AY154" s="154">
        <v>0</v>
      </c>
      <c r="AZ154" s="154">
        <v>0</v>
      </c>
      <c r="BA154" s="154">
        <v>0</v>
      </c>
      <c r="BB154" s="154">
        <v>0</v>
      </c>
      <c r="BC154" s="154">
        <v>0</v>
      </c>
      <c r="BD154" s="156">
        <v>0</v>
      </c>
      <c r="BE154" s="154">
        <v>2</v>
      </c>
      <c r="BF154" s="154">
        <v>1</v>
      </c>
      <c r="BG154" s="154">
        <v>1</v>
      </c>
    </row>
    <row r="155" spans="1:59" ht="45">
      <c r="A155" s="154"/>
      <c r="P155" s="158"/>
      <c r="Q155" s="155"/>
      <c r="R155" s="155"/>
      <c r="S155" s="155"/>
      <c r="T155" s="155"/>
      <c r="U155" s="155"/>
      <c r="V155" s="155"/>
      <c r="AP155" s="155" t="s">
        <v>2600</v>
      </c>
      <c r="AQ155" s="154" t="s">
        <v>2601</v>
      </c>
      <c r="AR155" s="154" t="s">
        <v>2602</v>
      </c>
      <c r="AS155" s="154">
        <v>0</v>
      </c>
      <c r="AT155" s="154">
        <v>0</v>
      </c>
      <c r="AU155" s="154">
        <v>0</v>
      </c>
      <c r="AV155" s="154">
        <v>0</v>
      </c>
      <c r="AW155" s="154">
        <v>0</v>
      </c>
      <c r="AX155" s="154">
        <v>0</v>
      </c>
      <c r="AY155" s="154">
        <v>0</v>
      </c>
      <c r="AZ155" s="154">
        <v>0</v>
      </c>
      <c r="BA155" s="154">
        <v>0</v>
      </c>
      <c r="BB155" s="154">
        <v>0</v>
      </c>
      <c r="BC155" s="154">
        <v>1</v>
      </c>
      <c r="BD155" s="156">
        <v>0</v>
      </c>
      <c r="BE155" s="154">
        <v>1</v>
      </c>
      <c r="BF155" s="154">
        <v>1</v>
      </c>
      <c r="BG155" s="154">
        <v>0</v>
      </c>
    </row>
    <row r="156" spans="1:59" ht="30">
      <c r="A156" s="154"/>
      <c r="P156" s="158"/>
      <c r="Q156" s="155"/>
      <c r="R156" s="155"/>
      <c r="S156" s="155"/>
      <c r="T156" s="155"/>
      <c r="U156" s="155"/>
      <c r="V156" s="155"/>
      <c r="AP156" s="155" t="s">
        <v>2474</v>
      </c>
      <c r="AQ156" s="154" t="s">
        <v>2475</v>
      </c>
      <c r="AR156" s="154" t="s">
        <v>2476</v>
      </c>
      <c r="AS156" s="154">
        <v>0</v>
      </c>
      <c r="AT156" s="154">
        <v>0</v>
      </c>
      <c r="AU156" s="154">
        <v>1</v>
      </c>
      <c r="AV156" s="154">
        <v>0</v>
      </c>
      <c r="AW156" s="154">
        <v>0</v>
      </c>
      <c r="AX156" s="154">
        <v>0</v>
      </c>
      <c r="AY156" s="154">
        <v>0</v>
      </c>
      <c r="AZ156" s="154">
        <v>0</v>
      </c>
      <c r="BA156" s="154">
        <v>0</v>
      </c>
      <c r="BB156" s="154">
        <v>0</v>
      </c>
      <c r="BC156" s="154">
        <v>0</v>
      </c>
      <c r="BD156" s="156">
        <v>0</v>
      </c>
      <c r="BE156" s="154">
        <v>1</v>
      </c>
      <c r="BF156" s="154">
        <v>1</v>
      </c>
      <c r="BG156" s="154">
        <v>1</v>
      </c>
    </row>
    <row r="157" spans="1:59" ht="60">
      <c r="A157" s="154"/>
      <c r="P157" s="158"/>
      <c r="Q157" s="155"/>
      <c r="R157" s="155"/>
      <c r="S157" s="155"/>
      <c r="T157" s="155"/>
      <c r="U157" s="155"/>
      <c r="V157" s="155"/>
      <c r="AP157" s="155" t="s">
        <v>2603</v>
      </c>
      <c r="AQ157" s="154" t="s">
        <v>2604</v>
      </c>
      <c r="AR157" s="154" t="s">
        <v>2605</v>
      </c>
      <c r="AS157" s="154">
        <v>0</v>
      </c>
      <c r="AT157" s="154">
        <v>1</v>
      </c>
      <c r="AU157" s="154">
        <v>0</v>
      </c>
      <c r="AV157" s="154">
        <v>0</v>
      </c>
      <c r="AW157" s="154">
        <v>0</v>
      </c>
      <c r="AX157" s="154">
        <v>0</v>
      </c>
      <c r="AY157" s="154">
        <v>0</v>
      </c>
      <c r="AZ157" s="154">
        <v>0</v>
      </c>
      <c r="BA157" s="154">
        <v>0</v>
      </c>
      <c r="BB157" s="154">
        <v>0</v>
      </c>
      <c r="BC157" s="154">
        <v>0</v>
      </c>
      <c r="BD157" s="156">
        <v>0</v>
      </c>
      <c r="BE157" s="154">
        <v>1</v>
      </c>
      <c r="BF157" s="154">
        <v>1</v>
      </c>
      <c r="BG157" s="154">
        <v>1</v>
      </c>
    </row>
    <row r="158" spans="1:59" ht="120">
      <c r="A158" s="154"/>
      <c r="P158" s="158"/>
      <c r="Q158" s="155"/>
      <c r="R158" s="155"/>
      <c r="S158" s="155"/>
      <c r="T158" s="155"/>
      <c r="U158" s="155"/>
      <c r="V158" s="155"/>
      <c r="AP158" s="155" t="s">
        <v>2606</v>
      </c>
      <c r="AQ158" s="154" t="s">
        <v>2607</v>
      </c>
      <c r="AR158" s="154" t="s">
        <v>2608</v>
      </c>
      <c r="AS158" s="154">
        <v>0</v>
      </c>
      <c r="AT158" s="154">
        <v>0</v>
      </c>
      <c r="AU158" s="154">
        <v>0</v>
      </c>
      <c r="AV158" s="154">
        <v>0</v>
      </c>
      <c r="AW158" s="154">
        <v>0</v>
      </c>
      <c r="AX158" s="154">
        <v>0</v>
      </c>
      <c r="AY158" s="154">
        <v>0</v>
      </c>
      <c r="AZ158" s="154">
        <v>0</v>
      </c>
      <c r="BA158" s="154">
        <v>0</v>
      </c>
      <c r="BB158" s="154">
        <v>0</v>
      </c>
      <c r="BC158" s="154">
        <v>1</v>
      </c>
      <c r="BD158" s="156">
        <v>0</v>
      </c>
      <c r="BE158" s="154">
        <v>1</v>
      </c>
      <c r="BF158" s="154">
        <v>1</v>
      </c>
      <c r="BG158" s="154">
        <v>0</v>
      </c>
    </row>
    <row r="159" spans="1:59" ht="30">
      <c r="A159" s="154"/>
      <c r="P159" s="158"/>
      <c r="Q159" s="155"/>
      <c r="R159" s="155"/>
      <c r="S159" s="155"/>
      <c r="T159" s="155"/>
      <c r="U159" s="155"/>
      <c r="V159" s="155"/>
      <c r="AP159" s="155" t="s">
        <v>2500</v>
      </c>
      <c r="AQ159" s="154" t="s">
        <v>2501</v>
      </c>
      <c r="AR159" s="154" t="s">
        <v>2502</v>
      </c>
      <c r="AS159" s="154">
        <v>0</v>
      </c>
      <c r="AT159" s="154">
        <v>0</v>
      </c>
      <c r="AU159" s="154">
        <v>1</v>
      </c>
      <c r="AV159" s="154">
        <v>0</v>
      </c>
      <c r="AW159" s="154">
        <v>0</v>
      </c>
      <c r="AX159" s="154">
        <v>0</v>
      </c>
      <c r="AY159" s="154">
        <v>0</v>
      </c>
      <c r="AZ159" s="154">
        <v>0</v>
      </c>
      <c r="BA159" s="154">
        <v>0</v>
      </c>
      <c r="BB159" s="154">
        <v>0</v>
      </c>
      <c r="BC159" s="154">
        <v>0</v>
      </c>
      <c r="BD159" s="156">
        <v>0</v>
      </c>
      <c r="BE159" s="154">
        <v>1</v>
      </c>
      <c r="BF159" s="154">
        <v>1</v>
      </c>
      <c r="BG159" s="154">
        <v>2</v>
      </c>
    </row>
    <row r="160" spans="1:59">
      <c r="A160" s="154"/>
      <c r="P160" s="158"/>
      <c r="Q160" s="155"/>
      <c r="R160" s="155"/>
      <c r="S160" s="155"/>
      <c r="T160" s="155"/>
      <c r="U160" s="155"/>
      <c r="V160" s="155"/>
      <c r="AP160" s="155" t="s">
        <v>2609</v>
      </c>
      <c r="AQ160" s="154" t="s">
        <v>2610</v>
      </c>
      <c r="AR160" s="154" t="s">
        <v>2611</v>
      </c>
      <c r="AS160" s="154">
        <v>0</v>
      </c>
      <c r="AT160" s="154">
        <v>0</v>
      </c>
      <c r="AU160" s="154">
        <v>1</v>
      </c>
      <c r="AV160" s="154">
        <v>0</v>
      </c>
      <c r="AW160" s="154">
        <v>0</v>
      </c>
      <c r="AX160" s="154">
        <v>0</v>
      </c>
      <c r="AY160" s="154">
        <v>0</v>
      </c>
      <c r="AZ160" s="154">
        <v>0</v>
      </c>
      <c r="BA160" s="154">
        <v>0</v>
      </c>
      <c r="BB160" s="154">
        <v>0</v>
      </c>
      <c r="BC160" s="154">
        <v>0</v>
      </c>
      <c r="BD160" s="156">
        <v>0</v>
      </c>
      <c r="BE160" s="154">
        <v>1</v>
      </c>
      <c r="BF160" s="154">
        <v>1</v>
      </c>
      <c r="BG160" s="154">
        <v>2</v>
      </c>
    </row>
    <row r="161" spans="1:59" ht="30">
      <c r="A161" s="154"/>
      <c r="P161" s="158"/>
      <c r="Q161" s="155"/>
      <c r="R161" s="155"/>
      <c r="S161" s="155"/>
      <c r="T161" s="155"/>
      <c r="U161" s="155"/>
      <c r="V161" s="155"/>
      <c r="AP161" s="155" t="s">
        <v>2612</v>
      </c>
      <c r="AQ161" s="154" t="s">
        <v>2613</v>
      </c>
      <c r="AR161" s="154" t="s">
        <v>2614</v>
      </c>
      <c r="AS161" s="154">
        <v>0</v>
      </c>
      <c r="AT161" s="154">
        <v>0</v>
      </c>
      <c r="AU161" s="154">
        <v>0</v>
      </c>
      <c r="AV161" s="154">
        <v>1</v>
      </c>
      <c r="AW161" s="154">
        <v>0</v>
      </c>
      <c r="AX161" s="154">
        <v>0</v>
      </c>
      <c r="AY161" s="154">
        <v>0</v>
      </c>
      <c r="AZ161" s="154">
        <v>0</v>
      </c>
      <c r="BA161" s="154">
        <v>0</v>
      </c>
      <c r="BB161" s="154">
        <v>0</v>
      </c>
      <c r="BC161" s="154">
        <v>0</v>
      </c>
      <c r="BD161" s="156">
        <v>0</v>
      </c>
      <c r="BE161" s="154">
        <v>1</v>
      </c>
      <c r="BF161" s="154">
        <v>1</v>
      </c>
      <c r="BG161" s="154">
        <v>1</v>
      </c>
    </row>
    <row r="162" spans="1:59" ht="45">
      <c r="A162" s="154"/>
      <c r="P162" s="158"/>
      <c r="Q162" s="155"/>
      <c r="R162" s="155"/>
      <c r="S162" s="155"/>
      <c r="T162" s="155"/>
      <c r="U162" s="155"/>
      <c r="V162" s="155"/>
      <c r="AP162" s="155" t="s">
        <v>2615</v>
      </c>
      <c r="AQ162" s="154" t="s">
        <v>2616</v>
      </c>
      <c r="AR162" s="154" t="s">
        <v>2617</v>
      </c>
      <c r="AS162" s="154">
        <v>0</v>
      </c>
      <c r="AT162" s="154">
        <v>0</v>
      </c>
      <c r="AU162" s="154">
        <v>0</v>
      </c>
      <c r="AV162" s="154">
        <v>0</v>
      </c>
      <c r="AW162" s="154">
        <v>0</v>
      </c>
      <c r="AX162" s="154">
        <v>0</v>
      </c>
      <c r="AY162" s="154">
        <v>0</v>
      </c>
      <c r="AZ162" s="154">
        <v>0</v>
      </c>
      <c r="BA162" s="154">
        <v>0</v>
      </c>
      <c r="BB162" s="154">
        <v>0</v>
      </c>
      <c r="BC162" s="154">
        <v>1</v>
      </c>
      <c r="BD162" s="156">
        <v>0</v>
      </c>
      <c r="BE162" s="154">
        <v>1</v>
      </c>
      <c r="BF162" s="154">
        <v>0</v>
      </c>
      <c r="BG162" s="154">
        <v>1</v>
      </c>
    </row>
    <row r="163" spans="1:59" ht="75">
      <c r="A163" s="154"/>
      <c r="P163" s="158"/>
      <c r="Q163" s="155"/>
      <c r="R163" s="155"/>
      <c r="S163" s="155"/>
      <c r="T163" s="155"/>
      <c r="U163" s="155"/>
      <c r="V163" s="155"/>
      <c r="AP163" s="155" t="s">
        <v>2618</v>
      </c>
      <c r="AQ163" s="154" t="s">
        <v>2619</v>
      </c>
      <c r="AR163" s="154" t="s">
        <v>2620</v>
      </c>
      <c r="AS163" s="154">
        <v>0</v>
      </c>
      <c r="AT163" s="154">
        <v>0</v>
      </c>
      <c r="AU163" s="154">
        <v>0</v>
      </c>
      <c r="AV163" s="154">
        <v>0</v>
      </c>
      <c r="AW163" s="154">
        <v>0</v>
      </c>
      <c r="AX163" s="154">
        <v>0</v>
      </c>
      <c r="AY163" s="154">
        <v>0</v>
      </c>
      <c r="AZ163" s="154">
        <v>1</v>
      </c>
      <c r="BA163" s="154">
        <v>0</v>
      </c>
      <c r="BB163" s="154">
        <v>0</v>
      </c>
      <c r="BC163" s="154">
        <v>0</v>
      </c>
      <c r="BD163" s="156">
        <v>0</v>
      </c>
      <c r="BE163" s="154">
        <v>1</v>
      </c>
      <c r="BF163" s="154">
        <v>0</v>
      </c>
      <c r="BG163" s="154">
        <v>1</v>
      </c>
    </row>
    <row r="164" spans="1:59" ht="45">
      <c r="A164" s="154"/>
      <c r="P164" s="158"/>
      <c r="Q164" s="155"/>
      <c r="R164" s="155"/>
      <c r="S164" s="155"/>
      <c r="T164" s="155"/>
      <c r="U164" s="155"/>
      <c r="V164" s="155"/>
      <c r="AP164" s="155" t="s">
        <v>2621</v>
      </c>
      <c r="AQ164" s="154" t="s">
        <v>2622</v>
      </c>
      <c r="AR164" s="154" t="s">
        <v>2623</v>
      </c>
      <c r="AS164" s="154">
        <v>0</v>
      </c>
      <c r="AT164" s="154">
        <v>0</v>
      </c>
      <c r="AU164" s="154">
        <v>0</v>
      </c>
      <c r="AV164" s="154">
        <v>0</v>
      </c>
      <c r="AW164" s="154">
        <v>0</v>
      </c>
      <c r="AX164" s="154">
        <v>0</v>
      </c>
      <c r="AY164" s="154">
        <v>0</v>
      </c>
      <c r="AZ164" s="154">
        <v>0</v>
      </c>
      <c r="BA164" s="154">
        <v>0</v>
      </c>
      <c r="BB164" s="154">
        <v>0</v>
      </c>
      <c r="BC164" s="154">
        <v>0</v>
      </c>
      <c r="BD164" s="156">
        <v>1</v>
      </c>
      <c r="BE164" s="154">
        <v>1</v>
      </c>
      <c r="BF164" s="154">
        <v>0</v>
      </c>
      <c r="BG164" s="154">
        <v>0</v>
      </c>
    </row>
    <row r="165" spans="1:59">
      <c r="A165" s="154"/>
      <c r="P165" s="158"/>
      <c r="Q165" s="155"/>
      <c r="R165" s="155"/>
      <c r="S165" s="155"/>
      <c r="T165" s="155"/>
      <c r="U165" s="155"/>
      <c r="V165" s="155"/>
      <c r="AP165" s="155" t="s">
        <v>2624</v>
      </c>
      <c r="AQ165" s="154" t="s">
        <v>2625</v>
      </c>
      <c r="AR165" s="154" t="s">
        <v>2626</v>
      </c>
      <c r="AS165" s="154">
        <v>0</v>
      </c>
      <c r="AT165" s="154">
        <v>1</v>
      </c>
      <c r="AU165" s="154">
        <v>0</v>
      </c>
      <c r="AV165" s="154">
        <v>0</v>
      </c>
      <c r="AW165" s="154">
        <v>0</v>
      </c>
      <c r="AX165" s="154">
        <v>0</v>
      </c>
      <c r="AY165" s="154">
        <v>0</v>
      </c>
      <c r="AZ165" s="154">
        <v>0</v>
      </c>
      <c r="BA165" s="154">
        <v>0</v>
      </c>
      <c r="BB165" s="154">
        <v>0</v>
      </c>
      <c r="BC165" s="154">
        <v>0</v>
      </c>
      <c r="BD165" s="156">
        <v>0</v>
      </c>
      <c r="BE165" s="154">
        <v>1</v>
      </c>
      <c r="BF165" s="154">
        <v>1</v>
      </c>
      <c r="BG165" s="154">
        <v>0</v>
      </c>
    </row>
    <row r="166" spans="1:59" ht="75">
      <c r="A166" s="154"/>
      <c r="P166" s="158"/>
      <c r="Q166" s="155"/>
      <c r="R166" s="155"/>
      <c r="S166" s="155"/>
      <c r="T166" s="155"/>
      <c r="U166" s="155"/>
      <c r="V166" s="155"/>
      <c r="AP166" s="155" t="s">
        <v>2524</v>
      </c>
      <c r="AQ166" s="154" t="s">
        <v>2525</v>
      </c>
      <c r="AR166" s="154" t="s">
        <v>2526</v>
      </c>
      <c r="AS166" s="154">
        <v>0</v>
      </c>
      <c r="AT166" s="154">
        <v>0</v>
      </c>
      <c r="AU166" s="154">
        <v>0</v>
      </c>
      <c r="AV166" s="154">
        <v>0</v>
      </c>
      <c r="AW166" s="154">
        <v>0</v>
      </c>
      <c r="AX166" s="154">
        <v>0</v>
      </c>
      <c r="AY166" s="154">
        <v>0</v>
      </c>
      <c r="AZ166" s="154">
        <v>0</v>
      </c>
      <c r="BA166" s="154">
        <v>0</v>
      </c>
      <c r="BB166" s="154">
        <v>1</v>
      </c>
      <c r="BC166" s="154">
        <v>0</v>
      </c>
      <c r="BD166" s="156">
        <v>0</v>
      </c>
      <c r="BE166" s="154">
        <v>1</v>
      </c>
      <c r="BF166" s="154">
        <v>1</v>
      </c>
      <c r="BG166" s="154">
        <v>0</v>
      </c>
    </row>
    <row r="167" spans="1:59" ht="45">
      <c r="A167" s="154"/>
      <c r="P167" s="158"/>
      <c r="Q167" s="155"/>
      <c r="R167" s="155"/>
      <c r="S167" s="155"/>
      <c r="T167" s="155"/>
      <c r="U167" s="155"/>
      <c r="V167" s="155"/>
      <c r="AP167" s="155" t="s">
        <v>2527</v>
      </c>
      <c r="AQ167" s="154" t="s">
        <v>2528</v>
      </c>
      <c r="AR167" s="154" t="s">
        <v>2529</v>
      </c>
      <c r="AS167" s="154">
        <v>0</v>
      </c>
      <c r="AT167" s="154">
        <v>0</v>
      </c>
      <c r="AU167" s="154">
        <v>0</v>
      </c>
      <c r="AV167" s="154">
        <v>0</v>
      </c>
      <c r="AW167" s="154">
        <v>0</v>
      </c>
      <c r="AX167" s="154">
        <v>0</v>
      </c>
      <c r="AY167" s="154">
        <v>0</v>
      </c>
      <c r="AZ167" s="154">
        <v>0</v>
      </c>
      <c r="BA167" s="154">
        <v>0</v>
      </c>
      <c r="BB167" s="154">
        <v>1</v>
      </c>
      <c r="BC167" s="154">
        <v>0</v>
      </c>
      <c r="BD167" s="156">
        <v>0</v>
      </c>
      <c r="BE167" s="154">
        <v>1</v>
      </c>
      <c r="BF167" s="154">
        <v>1</v>
      </c>
      <c r="BG167" s="154">
        <v>0</v>
      </c>
    </row>
    <row r="168" spans="1:59" ht="30">
      <c r="A168" s="154"/>
      <c r="P168" s="158"/>
      <c r="Q168" s="155"/>
      <c r="R168" s="155"/>
      <c r="S168" s="155"/>
      <c r="T168" s="155"/>
      <c r="U168" s="155"/>
      <c r="V168" s="155"/>
      <c r="AP168" s="155" t="s">
        <v>2627</v>
      </c>
      <c r="AQ168" s="154" t="s">
        <v>2628</v>
      </c>
      <c r="AR168" s="154" t="s">
        <v>2629</v>
      </c>
      <c r="AS168" s="154">
        <v>0</v>
      </c>
      <c r="AT168" s="154">
        <v>0</v>
      </c>
      <c r="AU168" s="154">
        <v>0</v>
      </c>
      <c r="AV168" s="154">
        <v>1</v>
      </c>
      <c r="AW168" s="154">
        <v>0</v>
      </c>
      <c r="AX168" s="154">
        <v>0</v>
      </c>
      <c r="AY168" s="154">
        <v>0</v>
      </c>
      <c r="AZ168" s="154">
        <v>0</v>
      </c>
      <c r="BA168" s="154">
        <v>0</v>
      </c>
      <c r="BB168" s="154">
        <v>0</v>
      </c>
      <c r="BC168" s="154">
        <v>0</v>
      </c>
      <c r="BD168" s="156">
        <v>0</v>
      </c>
      <c r="BE168" s="154">
        <v>1</v>
      </c>
      <c r="BF168" s="154">
        <v>0</v>
      </c>
      <c r="BG168" s="154">
        <v>0</v>
      </c>
    </row>
    <row r="169" spans="1:59" ht="60">
      <c r="A169" s="154"/>
      <c r="P169" s="158"/>
      <c r="Q169" s="155"/>
      <c r="R169" s="155"/>
      <c r="S169" s="155"/>
      <c r="T169" s="155"/>
      <c r="U169" s="155"/>
      <c r="V169" s="155"/>
      <c r="AP169" s="155" t="s">
        <v>2630</v>
      </c>
      <c r="AQ169" s="154" t="s">
        <v>2631</v>
      </c>
      <c r="AR169" s="154" t="s">
        <v>2632</v>
      </c>
      <c r="AS169" s="154">
        <v>0</v>
      </c>
      <c r="AT169" s="154">
        <v>0</v>
      </c>
      <c r="AU169" s="154">
        <v>0</v>
      </c>
      <c r="AV169" s="154">
        <v>0</v>
      </c>
      <c r="AW169" s="154">
        <v>0</v>
      </c>
      <c r="AX169" s="154">
        <v>0</v>
      </c>
      <c r="AY169" s="154">
        <v>0</v>
      </c>
      <c r="AZ169" s="154">
        <v>0</v>
      </c>
      <c r="BA169" s="154">
        <v>0</v>
      </c>
      <c r="BB169" s="154">
        <v>1</v>
      </c>
      <c r="BC169" s="154">
        <v>0</v>
      </c>
      <c r="BD169" s="156">
        <v>0</v>
      </c>
      <c r="BE169" s="154">
        <v>1</v>
      </c>
      <c r="BF169" s="154">
        <v>0</v>
      </c>
      <c r="BG169" s="154">
        <v>0</v>
      </c>
    </row>
    <row r="170" spans="1:59" ht="120">
      <c r="A170" s="154"/>
      <c r="P170" s="158"/>
      <c r="Q170" s="155"/>
      <c r="R170" s="155"/>
      <c r="S170" s="155"/>
      <c r="T170" s="155"/>
      <c r="U170" s="155"/>
      <c r="V170" s="155"/>
      <c r="AP170" s="155" t="s">
        <v>2533</v>
      </c>
      <c r="AQ170" s="154" t="s">
        <v>2534</v>
      </c>
      <c r="AR170" s="154" t="s">
        <v>2535</v>
      </c>
      <c r="AS170" s="154">
        <v>0</v>
      </c>
      <c r="AT170" s="154">
        <v>0</v>
      </c>
      <c r="AU170" s="154">
        <v>0</v>
      </c>
      <c r="AV170" s="154">
        <v>0</v>
      </c>
      <c r="AW170" s="154">
        <v>0</v>
      </c>
      <c r="AX170" s="154">
        <v>0</v>
      </c>
      <c r="AY170" s="154">
        <v>0</v>
      </c>
      <c r="AZ170" s="154">
        <v>0</v>
      </c>
      <c r="BA170" s="154">
        <v>0</v>
      </c>
      <c r="BB170" s="154">
        <v>0</v>
      </c>
      <c r="BC170" s="154">
        <v>0</v>
      </c>
      <c r="BD170" s="156">
        <v>1</v>
      </c>
      <c r="BE170" s="154">
        <v>1</v>
      </c>
      <c r="BF170" s="154">
        <v>0</v>
      </c>
      <c r="BG170" s="154">
        <v>0</v>
      </c>
    </row>
    <row r="171" spans="1:59" ht="60">
      <c r="A171" s="154"/>
      <c r="P171" s="158"/>
      <c r="Q171" s="155"/>
      <c r="R171" s="155"/>
      <c r="S171" s="155"/>
      <c r="T171" s="155"/>
      <c r="U171" s="155"/>
      <c r="V171" s="155"/>
      <c r="AP171" s="155" t="s">
        <v>2633</v>
      </c>
      <c r="AQ171" s="154" t="s">
        <v>2634</v>
      </c>
      <c r="AR171" s="154" t="s">
        <v>2635</v>
      </c>
      <c r="AS171" s="154">
        <v>0</v>
      </c>
      <c r="AT171" s="154">
        <v>0</v>
      </c>
      <c r="AU171" s="154">
        <v>0</v>
      </c>
      <c r="AV171" s="154">
        <v>0</v>
      </c>
      <c r="AW171" s="154">
        <v>1</v>
      </c>
      <c r="AX171" s="154">
        <v>0</v>
      </c>
      <c r="AY171" s="154">
        <v>0</v>
      </c>
      <c r="AZ171" s="154">
        <v>0</v>
      </c>
      <c r="BA171" s="154">
        <v>0</v>
      </c>
      <c r="BB171" s="154">
        <v>0</v>
      </c>
      <c r="BC171" s="154">
        <v>0</v>
      </c>
      <c r="BD171" s="156">
        <v>0</v>
      </c>
      <c r="BE171" s="154">
        <v>1</v>
      </c>
      <c r="BF171" s="154">
        <v>1</v>
      </c>
      <c r="BG171" s="154">
        <v>1</v>
      </c>
    </row>
    <row r="172" spans="1:59" ht="45">
      <c r="A172" s="154"/>
      <c r="P172" s="158"/>
      <c r="Q172" s="155"/>
      <c r="R172" s="155"/>
      <c r="S172" s="155"/>
      <c r="T172" s="155"/>
      <c r="U172" s="155"/>
      <c r="V172" s="155"/>
      <c r="AP172" s="155" t="s">
        <v>2636</v>
      </c>
      <c r="AQ172" s="154" t="s">
        <v>2637</v>
      </c>
      <c r="AR172" s="154" t="s">
        <v>2638</v>
      </c>
      <c r="AS172" s="154">
        <v>0</v>
      </c>
      <c r="AT172" s="154">
        <v>0</v>
      </c>
      <c r="AU172" s="154">
        <v>0</v>
      </c>
      <c r="AV172" s="154">
        <v>0</v>
      </c>
      <c r="AW172" s="154">
        <v>0</v>
      </c>
      <c r="AX172" s="154">
        <v>0</v>
      </c>
      <c r="AY172" s="154">
        <v>0</v>
      </c>
      <c r="AZ172" s="154">
        <v>0</v>
      </c>
      <c r="BA172" s="154">
        <v>0</v>
      </c>
      <c r="BB172" s="154">
        <v>1</v>
      </c>
      <c r="BC172" s="154">
        <v>0</v>
      </c>
      <c r="BD172" s="156">
        <v>0</v>
      </c>
      <c r="BE172" s="154">
        <v>1</v>
      </c>
      <c r="BF172" s="154">
        <v>0</v>
      </c>
      <c r="BG172" s="154">
        <v>1</v>
      </c>
    </row>
    <row r="173" spans="1:59" ht="90">
      <c r="A173" s="154"/>
      <c r="P173" s="158"/>
      <c r="Q173" s="155"/>
      <c r="R173" s="155"/>
      <c r="S173" s="155"/>
      <c r="T173" s="155"/>
      <c r="U173" s="155"/>
      <c r="V173" s="155"/>
      <c r="AP173" s="155" t="s">
        <v>2639</v>
      </c>
      <c r="AQ173" s="154" t="s">
        <v>2640</v>
      </c>
      <c r="AR173" s="154" t="s">
        <v>2641</v>
      </c>
      <c r="AS173" s="154">
        <v>0</v>
      </c>
      <c r="AT173" s="154">
        <v>0</v>
      </c>
      <c r="AU173" s="154">
        <v>0</v>
      </c>
      <c r="AV173" s="154">
        <v>0</v>
      </c>
      <c r="AW173" s="154">
        <v>0</v>
      </c>
      <c r="AX173" s="154">
        <v>0</v>
      </c>
      <c r="AY173" s="154">
        <v>0</v>
      </c>
      <c r="AZ173" s="154">
        <v>0</v>
      </c>
      <c r="BA173" s="154">
        <v>1</v>
      </c>
      <c r="BB173" s="154">
        <v>0</v>
      </c>
      <c r="BC173" s="154">
        <v>0</v>
      </c>
      <c r="BD173" s="156">
        <v>0</v>
      </c>
      <c r="BE173" s="154">
        <v>1</v>
      </c>
      <c r="BF173" s="154">
        <v>0</v>
      </c>
      <c r="BG173" s="154">
        <v>1</v>
      </c>
    </row>
    <row r="174" spans="1:59" ht="105">
      <c r="A174" s="154"/>
      <c r="P174" s="158"/>
      <c r="Q174" s="155"/>
      <c r="R174" s="155"/>
      <c r="S174" s="155"/>
      <c r="T174" s="155"/>
      <c r="U174" s="155"/>
      <c r="V174" s="155"/>
      <c r="AP174" s="155" t="s">
        <v>2642</v>
      </c>
      <c r="AQ174" s="154" t="s">
        <v>2643</v>
      </c>
      <c r="AR174" s="154" t="s">
        <v>2644</v>
      </c>
      <c r="AS174" s="154">
        <v>0</v>
      </c>
      <c r="AT174" s="154">
        <v>0</v>
      </c>
      <c r="AU174" s="154">
        <v>0</v>
      </c>
      <c r="AV174" s="154">
        <v>0</v>
      </c>
      <c r="AW174" s="154">
        <v>1</v>
      </c>
      <c r="AX174" s="154">
        <v>0</v>
      </c>
      <c r="AY174" s="154">
        <v>0</v>
      </c>
      <c r="AZ174" s="154">
        <v>0</v>
      </c>
      <c r="BA174" s="154">
        <v>0</v>
      </c>
      <c r="BB174" s="154">
        <v>0</v>
      </c>
      <c r="BC174" s="154">
        <v>0</v>
      </c>
      <c r="BD174" s="156">
        <v>0</v>
      </c>
      <c r="BE174" s="154">
        <v>1</v>
      </c>
      <c r="BF174" s="154">
        <v>1</v>
      </c>
      <c r="BG174" s="154">
        <v>0</v>
      </c>
    </row>
    <row r="175" spans="1:59" ht="105">
      <c r="A175" s="154"/>
      <c r="P175" s="158"/>
      <c r="Q175" s="155"/>
      <c r="R175" s="155"/>
      <c r="S175" s="155"/>
      <c r="T175" s="155"/>
      <c r="U175" s="155"/>
      <c r="V175" s="155"/>
      <c r="AP175" s="155" t="s">
        <v>2645</v>
      </c>
      <c r="AQ175" s="154" t="s">
        <v>2646</v>
      </c>
      <c r="AR175" s="154" t="s">
        <v>2647</v>
      </c>
      <c r="AS175" s="154">
        <v>0</v>
      </c>
      <c r="AT175" s="154">
        <v>0</v>
      </c>
      <c r="AU175" s="154">
        <v>0</v>
      </c>
      <c r="AV175" s="154">
        <v>0</v>
      </c>
      <c r="AW175" s="154">
        <v>0</v>
      </c>
      <c r="AX175" s="154">
        <v>0</v>
      </c>
      <c r="AY175" s="154">
        <v>0</v>
      </c>
      <c r="AZ175" s="154">
        <v>0</v>
      </c>
      <c r="BA175" s="154">
        <v>1</v>
      </c>
      <c r="BB175" s="154">
        <v>0</v>
      </c>
      <c r="BC175" s="154">
        <v>0</v>
      </c>
      <c r="BD175" s="156">
        <v>0</v>
      </c>
      <c r="BE175" s="154">
        <v>1</v>
      </c>
      <c r="BF175" s="154">
        <v>0</v>
      </c>
      <c r="BG175" s="154">
        <v>0</v>
      </c>
    </row>
    <row r="176" spans="1:59" ht="60">
      <c r="A176" s="154"/>
      <c r="P176" s="158"/>
      <c r="Q176" s="155"/>
      <c r="R176" s="155"/>
      <c r="S176" s="155"/>
      <c r="T176" s="155"/>
      <c r="U176" s="155"/>
      <c r="V176" s="155"/>
      <c r="AP176" s="155" t="s">
        <v>2444</v>
      </c>
      <c r="AQ176" s="154" t="s">
        <v>2445</v>
      </c>
      <c r="AR176" s="154" t="s">
        <v>2446</v>
      </c>
      <c r="AS176" s="154">
        <v>0</v>
      </c>
      <c r="AT176" s="154">
        <v>0</v>
      </c>
      <c r="AU176" s="154">
        <v>0</v>
      </c>
      <c r="AV176" s="154">
        <v>0</v>
      </c>
      <c r="AW176" s="154">
        <v>0</v>
      </c>
      <c r="AX176" s="154">
        <v>0</v>
      </c>
      <c r="AY176" s="154">
        <v>0</v>
      </c>
      <c r="AZ176" s="154">
        <v>1</v>
      </c>
      <c r="BA176" s="154">
        <v>0</v>
      </c>
      <c r="BB176" s="154">
        <v>0</v>
      </c>
      <c r="BC176" s="154">
        <v>0</v>
      </c>
      <c r="BD176" s="156">
        <v>0</v>
      </c>
      <c r="BE176" s="154">
        <v>1</v>
      </c>
      <c r="BF176" s="154">
        <v>1</v>
      </c>
      <c r="BG176" s="154">
        <v>0</v>
      </c>
    </row>
    <row r="177" spans="1:59" ht="105">
      <c r="A177" s="154"/>
      <c r="P177" s="158"/>
      <c r="Q177" s="155"/>
      <c r="R177" s="155"/>
      <c r="S177" s="155"/>
      <c r="T177" s="155"/>
      <c r="U177" s="155"/>
      <c r="V177" s="155"/>
      <c r="AP177" s="155" t="s">
        <v>2648</v>
      </c>
      <c r="AQ177" s="154" t="s">
        <v>2649</v>
      </c>
      <c r="AR177" s="154" t="s">
        <v>2650</v>
      </c>
      <c r="AS177" s="154">
        <v>0</v>
      </c>
      <c r="AT177" s="154">
        <v>0</v>
      </c>
      <c r="AU177" s="154">
        <v>0</v>
      </c>
      <c r="AV177" s="154">
        <v>0</v>
      </c>
      <c r="AW177" s="154">
        <v>0</v>
      </c>
      <c r="AX177" s="154">
        <v>0</v>
      </c>
      <c r="AY177" s="154">
        <v>0</v>
      </c>
      <c r="AZ177" s="154">
        <v>0</v>
      </c>
      <c r="BA177" s="154">
        <v>0</v>
      </c>
      <c r="BB177" s="154">
        <v>0</v>
      </c>
      <c r="BC177" s="154">
        <v>0</v>
      </c>
      <c r="BD177" s="156">
        <v>1</v>
      </c>
      <c r="BE177" s="154">
        <v>1</v>
      </c>
      <c r="BF177" s="154">
        <v>1</v>
      </c>
      <c r="BG177" s="154">
        <v>1</v>
      </c>
    </row>
    <row r="178" spans="1:59" ht="60">
      <c r="A178" s="154"/>
      <c r="P178" s="158"/>
      <c r="Q178" s="155"/>
      <c r="R178" s="155"/>
      <c r="S178" s="155"/>
      <c r="T178" s="155"/>
      <c r="U178" s="155"/>
      <c r="V178" s="155"/>
      <c r="AP178" s="155" t="s">
        <v>2164</v>
      </c>
      <c r="AQ178" s="154" t="s">
        <v>2165</v>
      </c>
      <c r="AR178" s="154" t="s">
        <v>2166</v>
      </c>
      <c r="AS178" s="154">
        <v>0</v>
      </c>
      <c r="AT178" s="154">
        <v>0</v>
      </c>
      <c r="AU178" s="154">
        <v>0</v>
      </c>
      <c r="AV178" s="154">
        <v>0</v>
      </c>
      <c r="AW178" s="154">
        <v>0</v>
      </c>
      <c r="AX178" s="154">
        <v>0</v>
      </c>
      <c r="AY178" s="154">
        <v>0</v>
      </c>
      <c r="AZ178" s="154">
        <v>0</v>
      </c>
      <c r="BA178" s="154">
        <v>0</v>
      </c>
      <c r="BB178" s="154">
        <v>0</v>
      </c>
      <c r="BC178" s="154">
        <v>1</v>
      </c>
      <c r="BD178" s="156">
        <v>0</v>
      </c>
      <c r="BE178" s="154">
        <v>1</v>
      </c>
      <c r="BF178" s="154">
        <v>0</v>
      </c>
      <c r="BG178" s="154">
        <v>1</v>
      </c>
    </row>
    <row r="179" spans="1:59">
      <c r="A179" s="154"/>
      <c r="P179" s="158"/>
      <c r="Q179" s="155"/>
      <c r="R179" s="155"/>
      <c r="S179" s="155"/>
      <c r="T179" s="155"/>
      <c r="U179" s="155"/>
      <c r="V179" s="155"/>
      <c r="AP179" s="155" t="s">
        <v>2453</v>
      </c>
      <c r="AQ179" s="154" t="s">
        <v>2454</v>
      </c>
      <c r="AR179" s="154" t="s">
        <v>2455</v>
      </c>
      <c r="AS179" s="154">
        <v>0</v>
      </c>
      <c r="AT179" s="154">
        <v>0</v>
      </c>
      <c r="AU179" s="154">
        <v>0</v>
      </c>
      <c r="AV179" s="154">
        <v>0</v>
      </c>
      <c r="AW179" s="154">
        <v>0</v>
      </c>
      <c r="AX179" s="154">
        <v>0</v>
      </c>
      <c r="AY179" s="154">
        <v>0</v>
      </c>
      <c r="AZ179" s="154">
        <v>0</v>
      </c>
      <c r="BA179" s="154">
        <v>0</v>
      </c>
      <c r="BB179" s="154">
        <v>1</v>
      </c>
      <c r="BC179" s="154">
        <v>0</v>
      </c>
      <c r="BD179" s="156">
        <v>0</v>
      </c>
      <c r="BE179" s="154">
        <v>1</v>
      </c>
      <c r="BF179" s="154">
        <v>0</v>
      </c>
      <c r="BG179" s="154">
        <v>1</v>
      </c>
    </row>
    <row r="180" spans="1:59" ht="30">
      <c r="A180" s="154"/>
      <c r="T180" s="155"/>
      <c r="U180" s="155"/>
      <c r="V180" s="155"/>
      <c r="AP180" s="155" t="s">
        <v>2568</v>
      </c>
      <c r="AR180" s="154" t="s">
        <v>2569</v>
      </c>
      <c r="AS180" s="154">
        <v>0</v>
      </c>
      <c r="AT180" s="154">
        <v>0</v>
      </c>
      <c r="AU180" s="154">
        <v>0</v>
      </c>
      <c r="AV180" s="154">
        <v>1</v>
      </c>
      <c r="AW180" s="154">
        <v>0</v>
      </c>
      <c r="AX180" s="154">
        <v>0</v>
      </c>
      <c r="AY180" s="154">
        <v>0</v>
      </c>
      <c r="AZ180" s="154">
        <v>0</v>
      </c>
      <c r="BA180" s="154">
        <v>0</v>
      </c>
      <c r="BB180" s="154">
        <v>0</v>
      </c>
      <c r="BC180" s="154">
        <v>0</v>
      </c>
      <c r="BD180" s="156">
        <v>0</v>
      </c>
      <c r="BE180" s="154">
        <v>1</v>
      </c>
      <c r="BF180" s="154">
        <v>1</v>
      </c>
      <c r="BG180" s="154">
        <v>0</v>
      </c>
    </row>
    <row r="181" spans="1:59" ht="45">
      <c r="A181" s="154"/>
      <c r="T181" s="155"/>
      <c r="U181" s="155"/>
      <c r="V181" s="155"/>
      <c r="AP181" s="155" t="s">
        <v>2651</v>
      </c>
      <c r="AQ181" s="154" t="s">
        <v>2652</v>
      </c>
      <c r="AR181" s="154" t="s">
        <v>2653</v>
      </c>
      <c r="AS181" s="154">
        <v>0</v>
      </c>
      <c r="AT181" s="154">
        <v>0</v>
      </c>
      <c r="AU181" s="154">
        <v>0</v>
      </c>
      <c r="AV181" s="154">
        <v>0</v>
      </c>
      <c r="AW181" s="154">
        <v>0</v>
      </c>
      <c r="AX181" s="154">
        <v>0</v>
      </c>
      <c r="AY181" s="154">
        <v>0</v>
      </c>
      <c r="AZ181" s="154">
        <v>0</v>
      </c>
      <c r="BA181" s="154">
        <v>0</v>
      </c>
      <c r="BB181" s="154">
        <v>0</v>
      </c>
      <c r="BC181" s="154">
        <v>1</v>
      </c>
      <c r="BD181" s="156">
        <v>0</v>
      </c>
      <c r="BE181" s="154">
        <v>1</v>
      </c>
      <c r="BF181" s="154">
        <v>1</v>
      </c>
      <c r="BG181" s="154">
        <v>1</v>
      </c>
    </row>
    <row r="182" spans="1:59" ht="60">
      <c r="A182" s="154"/>
      <c r="U182" s="155"/>
      <c r="AP182" s="155" t="s">
        <v>2654</v>
      </c>
      <c r="AQ182" s="154" t="s">
        <v>2655</v>
      </c>
      <c r="AR182" s="154" t="s">
        <v>2656</v>
      </c>
      <c r="AS182" s="154">
        <v>0</v>
      </c>
      <c r="AT182" s="154">
        <v>0</v>
      </c>
      <c r="AU182" s="154">
        <v>0</v>
      </c>
      <c r="AV182" s="154">
        <v>0</v>
      </c>
      <c r="AW182" s="154">
        <v>0</v>
      </c>
      <c r="AX182" s="154">
        <v>0</v>
      </c>
      <c r="AY182" s="154">
        <v>0</v>
      </c>
      <c r="AZ182" s="154">
        <v>0</v>
      </c>
      <c r="BA182" s="154">
        <v>0</v>
      </c>
      <c r="BB182" s="154">
        <v>1</v>
      </c>
      <c r="BC182" s="154">
        <v>0</v>
      </c>
      <c r="BD182" s="156">
        <v>0</v>
      </c>
      <c r="BE182" s="154">
        <v>1</v>
      </c>
      <c r="BF182" s="154">
        <v>1</v>
      </c>
      <c r="BG182" s="154">
        <v>1</v>
      </c>
    </row>
    <row r="183" spans="1:59">
      <c r="BG183" s="154">
        <v>0</v>
      </c>
    </row>
    <row r="184" spans="1:59">
      <c r="BG184" s="154">
        <v>1</v>
      </c>
    </row>
    <row r="185" spans="1:59">
      <c r="BG185" s="154">
        <v>0</v>
      </c>
    </row>
    <row r="186" spans="1:59">
      <c r="BG186" s="154">
        <v>0</v>
      </c>
    </row>
    <row r="187" spans="1:59">
      <c r="BG187" s="154">
        <v>1</v>
      </c>
    </row>
    <row r="188" spans="1:59">
      <c r="BG188" s="154">
        <v>1</v>
      </c>
    </row>
    <row r="189" spans="1:59">
      <c r="BG189" s="154">
        <v>0</v>
      </c>
    </row>
    <row r="190" spans="1:59">
      <c r="BG190" s="154">
        <v>0</v>
      </c>
    </row>
    <row r="191" spans="1:59">
      <c r="BG191" s="154">
        <v>0</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610"/>
  <sheetViews>
    <sheetView workbookViewId="0">
      <pane ySplit="9" topLeftCell="A10" activePane="bottomLeft" state="frozen"/>
      <selection pane="bottomLeft" activeCell="Y21" sqref="Y21"/>
    </sheetView>
  </sheetViews>
  <sheetFormatPr baseColWidth="10" defaultRowHeight="15" x14ac:dyDescent="0"/>
  <cols>
    <col min="1" max="4" width="10.83203125" style="383"/>
    <col min="5" max="5" width="29.33203125" style="383" customWidth="1"/>
    <col min="6" max="6" width="17.83203125" style="383" customWidth="1"/>
    <col min="7" max="9" width="10.83203125" style="383" customWidth="1"/>
    <col min="10" max="24" width="10.83203125" style="383" hidden="1" customWidth="1"/>
    <col min="25" max="25" width="44.33203125" style="49" customWidth="1"/>
    <col min="26" max="26" width="36" style="383" customWidth="1"/>
    <col min="27" max="16384" width="10.83203125" style="383"/>
  </cols>
  <sheetData>
    <row r="2" spans="1:26">
      <c r="A2" s="383">
        <v>2013</v>
      </c>
    </row>
    <row r="8" spans="1:26">
      <c r="A8" s="392" t="s">
        <v>30</v>
      </c>
      <c r="B8" s="392" t="s">
        <v>2057</v>
      </c>
      <c r="C8" s="392" t="s">
        <v>2058</v>
      </c>
      <c r="E8" s="154" t="s">
        <v>5996</v>
      </c>
      <c r="F8" s="392" t="s">
        <v>28</v>
      </c>
      <c r="G8" s="392" t="s">
        <v>29</v>
      </c>
      <c r="H8" s="392" t="s">
        <v>2055</v>
      </c>
      <c r="I8" s="392" t="s">
        <v>2056</v>
      </c>
      <c r="J8" s="392" t="s">
        <v>144</v>
      </c>
      <c r="K8" s="392" t="s">
        <v>145</v>
      </c>
      <c r="L8" s="392" t="s">
        <v>154</v>
      </c>
      <c r="M8" s="392" t="s">
        <v>210</v>
      </c>
      <c r="N8" s="392" t="s">
        <v>211</v>
      </c>
      <c r="O8" s="392" t="s">
        <v>212</v>
      </c>
      <c r="P8" s="392" t="s">
        <v>2657</v>
      </c>
      <c r="Q8" s="392" t="s">
        <v>2658</v>
      </c>
      <c r="R8" s="392" t="s">
        <v>2659</v>
      </c>
      <c r="S8" s="392" t="s">
        <v>2660</v>
      </c>
      <c r="T8" s="392" t="s">
        <v>2661</v>
      </c>
      <c r="U8" s="392" t="s">
        <v>2662</v>
      </c>
      <c r="V8" s="392" t="s">
        <v>30</v>
      </c>
      <c r="W8" s="392" t="s">
        <v>2057</v>
      </c>
      <c r="X8" s="392" t="s">
        <v>2058</v>
      </c>
      <c r="Y8" s="155" t="s">
        <v>7120</v>
      </c>
      <c r="Z8" s="154" t="s">
        <v>7121</v>
      </c>
    </row>
    <row r="9" spans="1:26">
      <c r="A9" s="393">
        <v>1146</v>
      </c>
      <c r="B9" s="393">
        <v>723</v>
      </c>
      <c r="C9" s="393">
        <v>423</v>
      </c>
      <c r="E9" s="393"/>
      <c r="F9" s="393"/>
      <c r="G9" s="393" t="s">
        <v>7122</v>
      </c>
      <c r="H9" s="393"/>
      <c r="I9" s="393"/>
      <c r="J9" s="393">
        <v>31</v>
      </c>
      <c r="K9" s="393">
        <v>95</v>
      </c>
      <c r="L9" s="393">
        <v>155</v>
      </c>
      <c r="M9" s="393">
        <v>140</v>
      </c>
      <c r="N9" s="393">
        <v>86</v>
      </c>
      <c r="O9" s="393">
        <v>31</v>
      </c>
      <c r="P9" s="393">
        <v>73</v>
      </c>
      <c r="Q9" s="393">
        <v>29</v>
      </c>
      <c r="R9" s="393">
        <v>119</v>
      </c>
      <c r="S9" s="393">
        <v>93</v>
      </c>
      <c r="T9" s="393">
        <v>246</v>
      </c>
      <c r="U9" s="393">
        <v>48</v>
      </c>
      <c r="V9" s="393">
        <v>1146</v>
      </c>
      <c r="W9" s="393">
        <v>723</v>
      </c>
      <c r="X9" s="393">
        <v>423</v>
      </c>
    </row>
    <row r="10" spans="1:26" ht="60">
      <c r="A10" s="383">
        <v>70</v>
      </c>
      <c r="B10" s="383">
        <v>35</v>
      </c>
      <c r="C10" s="383">
        <v>35</v>
      </c>
      <c r="E10" s="318" t="s">
        <v>2132</v>
      </c>
      <c r="F10" s="383" t="s">
        <v>7123</v>
      </c>
      <c r="G10" s="383" t="s">
        <v>7122</v>
      </c>
      <c r="H10" s="383" t="s">
        <v>2133</v>
      </c>
      <c r="I10" s="383" t="s">
        <v>2134</v>
      </c>
      <c r="J10" s="383">
        <v>0</v>
      </c>
      <c r="K10" s="383">
        <v>2</v>
      </c>
      <c r="L10" s="383">
        <v>2</v>
      </c>
      <c r="M10" s="383">
        <v>0</v>
      </c>
      <c r="N10" s="383">
        <v>0</v>
      </c>
      <c r="O10" s="383">
        <v>0</v>
      </c>
      <c r="P10" s="383">
        <v>0</v>
      </c>
      <c r="Q10" s="383">
        <v>0</v>
      </c>
      <c r="R10" s="383">
        <v>27</v>
      </c>
      <c r="S10" s="383">
        <v>18</v>
      </c>
      <c r="T10" s="383">
        <v>21</v>
      </c>
      <c r="U10" s="383">
        <v>0</v>
      </c>
      <c r="V10" s="383">
        <v>70</v>
      </c>
      <c r="W10" s="383">
        <v>35</v>
      </c>
      <c r="X10" s="383">
        <v>35</v>
      </c>
      <c r="Y10" s="49" t="s">
        <v>7124</v>
      </c>
      <c r="Z10" s="49" t="s">
        <v>7125</v>
      </c>
    </row>
    <row r="11" spans="1:26" ht="105">
      <c r="A11" s="383">
        <v>66</v>
      </c>
      <c r="B11" s="383">
        <v>57</v>
      </c>
      <c r="C11" s="383">
        <v>9</v>
      </c>
      <c r="E11" s="315" t="s">
        <v>2072</v>
      </c>
      <c r="F11" s="383" t="s">
        <v>7123</v>
      </c>
      <c r="G11" s="383" t="s">
        <v>7122</v>
      </c>
      <c r="H11" s="383" t="s">
        <v>2073</v>
      </c>
      <c r="I11" s="383" t="s">
        <v>2074</v>
      </c>
      <c r="J11" s="383">
        <v>1</v>
      </c>
      <c r="K11" s="383">
        <v>4</v>
      </c>
      <c r="L11" s="383">
        <v>31</v>
      </c>
      <c r="M11" s="383">
        <v>8</v>
      </c>
      <c r="N11" s="383">
        <v>9</v>
      </c>
      <c r="O11" s="383">
        <v>0</v>
      </c>
      <c r="P11" s="383">
        <v>0</v>
      </c>
      <c r="Q11" s="383">
        <v>0</v>
      </c>
      <c r="R11" s="383">
        <v>2</v>
      </c>
      <c r="S11" s="383">
        <v>0</v>
      </c>
      <c r="T11" s="383">
        <v>8</v>
      </c>
      <c r="U11" s="383">
        <v>3</v>
      </c>
      <c r="V11" s="383">
        <v>66</v>
      </c>
      <c r="W11" s="383">
        <v>57</v>
      </c>
      <c r="X11" s="383">
        <v>9</v>
      </c>
      <c r="Y11" s="49" t="s">
        <v>7126</v>
      </c>
      <c r="Z11" s="49" t="s">
        <v>7127</v>
      </c>
    </row>
    <row r="12" spans="1:26" ht="60">
      <c r="A12" s="383">
        <v>53</v>
      </c>
      <c r="B12" s="383">
        <v>35</v>
      </c>
      <c r="C12" s="383">
        <v>18</v>
      </c>
      <c r="E12" s="318" t="s">
        <v>2081</v>
      </c>
      <c r="F12" s="383" t="s">
        <v>7123</v>
      </c>
      <c r="G12" s="383" t="s">
        <v>7122</v>
      </c>
      <c r="H12" s="383" t="s">
        <v>2082</v>
      </c>
      <c r="I12" s="383" t="s">
        <v>2083</v>
      </c>
      <c r="J12" s="383">
        <v>0</v>
      </c>
      <c r="K12" s="383">
        <v>19</v>
      </c>
      <c r="L12" s="383">
        <v>2</v>
      </c>
      <c r="M12" s="383">
        <v>1</v>
      </c>
      <c r="N12" s="383">
        <v>0</v>
      </c>
      <c r="O12" s="383">
        <v>0</v>
      </c>
      <c r="P12" s="383">
        <v>0</v>
      </c>
      <c r="Q12" s="383">
        <v>14</v>
      </c>
      <c r="R12" s="383">
        <v>9</v>
      </c>
      <c r="S12" s="383">
        <v>1</v>
      </c>
      <c r="T12" s="383">
        <v>1</v>
      </c>
      <c r="U12" s="383">
        <v>6</v>
      </c>
      <c r="V12" s="383">
        <v>53</v>
      </c>
      <c r="W12" s="383">
        <v>35</v>
      </c>
      <c r="X12" s="383">
        <v>18</v>
      </c>
      <c r="Y12" s="49" t="s">
        <v>7128</v>
      </c>
      <c r="Z12" s="49" t="s">
        <v>7129</v>
      </c>
    </row>
    <row r="13" spans="1:26" ht="90">
      <c r="A13" s="383">
        <v>52</v>
      </c>
      <c r="B13" s="383">
        <v>33</v>
      </c>
      <c r="C13" s="383">
        <v>19</v>
      </c>
      <c r="E13" s="315" t="s">
        <v>2093</v>
      </c>
      <c r="F13" s="383" t="s">
        <v>7123</v>
      </c>
      <c r="G13" s="383" t="s">
        <v>7122</v>
      </c>
      <c r="H13" s="383" t="s">
        <v>2094</v>
      </c>
      <c r="I13" s="383" t="s">
        <v>2095</v>
      </c>
      <c r="J13" s="383">
        <v>4</v>
      </c>
      <c r="K13" s="383">
        <v>4</v>
      </c>
      <c r="L13" s="383">
        <v>2</v>
      </c>
      <c r="M13" s="383">
        <v>1</v>
      </c>
      <c r="N13" s="383">
        <v>11</v>
      </c>
      <c r="O13" s="383">
        <v>0</v>
      </c>
      <c r="P13" s="383">
        <v>0</v>
      </c>
      <c r="Q13" s="383">
        <v>0</v>
      </c>
      <c r="R13" s="383">
        <v>1</v>
      </c>
      <c r="S13" s="383">
        <v>5</v>
      </c>
      <c r="T13" s="383">
        <v>17</v>
      </c>
      <c r="U13" s="383">
        <v>7</v>
      </c>
      <c r="V13" s="383">
        <v>52</v>
      </c>
      <c r="W13" s="383">
        <v>33</v>
      </c>
      <c r="X13" s="383">
        <v>19</v>
      </c>
      <c r="Y13" s="49" t="s">
        <v>7130</v>
      </c>
      <c r="Z13" s="49" t="s">
        <v>7131</v>
      </c>
    </row>
    <row r="14" spans="1:26" ht="75">
      <c r="A14" s="383">
        <v>42</v>
      </c>
      <c r="B14" s="383">
        <v>33</v>
      </c>
      <c r="C14" s="383">
        <v>9</v>
      </c>
      <c r="E14" s="315" t="s">
        <v>2060</v>
      </c>
      <c r="F14" s="383" t="s">
        <v>7123</v>
      </c>
      <c r="G14" s="383" t="s">
        <v>7122</v>
      </c>
      <c r="H14" s="383" t="s">
        <v>2061</v>
      </c>
      <c r="I14" s="383" t="s">
        <v>2062</v>
      </c>
      <c r="J14" s="383">
        <v>0</v>
      </c>
      <c r="K14" s="383">
        <v>2</v>
      </c>
      <c r="L14" s="383">
        <v>2</v>
      </c>
      <c r="M14" s="383">
        <v>18</v>
      </c>
      <c r="N14" s="383">
        <v>3</v>
      </c>
      <c r="O14" s="383">
        <v>0</v>
      </c>
      <c r="P14" s="383">
        <v>2</v>
      </c>
      <c r="Q14" s="383">
        <v>0</v>
      </c>
      <c r="R14" s="383">
        <v>2</v>
      </c>
      <c r="S14" s="383">
        <v>1</v>
      </c>
      <c r="T14" s="383">
        <v>11</v>
      </c>
      <c r="U14" s="383">
        <v>1</v>
      </c>
      <c r="V14" s="383">
        <v>42</v>
      </c>
      <c r="W14" s="383">
        <v>33</v>
      </c>
      <c r="X14" s="383">
        <v>9</v>
      </c>
      <c r="Y14" s="155" t="s">
        <v>7132</v>
      </c>
      <c r="Z14" s="49" t="s">
        <v>7133</v>
      </c>
    </row>
    <row r="15" spans="1:26" ht="105">
      <c r="A15" s="383">
        <v>39</v>
      </c>
      <c r="B15" s="383">
        <v>33</v>
      </c>
      <c r="C15" s="383">
        <v>6</v>
      </c>
      <c r="E15" s="315" t="s">
        <v>2066</v>
      </c>
      <c r="F15" s="383" t="s">
        <v>7123</v>
      </c>
      <c r="G15" s="383" t="s">
        <v>7122</v>
      </c>
      <c r="H15" s="383" t="s">
        <v>2067</v>
      </c>
      <c r="I15" s="383" t="s">
        <v>2068</v>
      </c>
      <c r="J15" s="383">
        <v>1</v>
      </c>
      <c r="K15" s="383">
        <v>9</v>
      </c>
      <c r="L15" s="383">
        <v>13</v>
      </c>
      <c r="M15" s="383">
        <v>0</v>
      </c>
      <c r="N15" s="383">
        <v>0</v>
      </c>
      <c r="O15" s="383">
        <v>0</v>
      </c>
      <c r="P15" s="383">
        <v>0</v>
      </c>
      <c r="Q15" s="383">
        <v>0</v>
      </c>
      <c r="R15" s="383">
        <v>8</v>
      </c>
      <c r="S15" s="383">
        <v>2</v>
      </c>
      <c r="T15" s="383">
        <v>2</v>
      </c>
      <c r="U15" s="383">
        <v>4</v>
      </c>
      <c r="V15" s="383">
        <v>39</v>
      </c>
      <c r="W15" s="383">
        <v>33</v>
      </c>
      <c r="X15" s="383">
        <v>6</v>
      </c>
      <c r="Y15" s="49" t="s">
        <v>7134</v>
      </c>
      <c r="Z15" s="49" t="s">
        <v>7135</v>
      </c>
    </row>
    <row r="16" spans="1:26" ht="210">
      <c r="A16" s="383">
        <v>36</v>
      </c>
      <c r="B16" s="383">
        <v>12</v>
      </c>
      <c r="C16" s="383">
        <v>24</v>
      </c>
      <c r="E16" s="383" t="s">
        <v>2108</v>
      </c>
      <c r="F16" s="383" t="s">
        <v>7136</v>
      </c>
      <c r="G16" s="383" t="s">
        <v>7122</v>
      </c>
      <c r="H16" s="383" t="s">
        <v>2109</v>
      </c>
      <c r="I16" s="383" t="s">
        <v>2110</v>
      </c>
      <c r="J16" s="383">
        <v>2</v>
      </c>
      <c r="K16" s="383">
        <v>0</v>
      </c>
      <c r="L16" s="383">
        <v>0</v>
      </c>
      <c r="M16" s="383">
        <v>0</v>
      </c>
      <c r="N16" s="383">
        <v>1</v>
      </c>
      <c r="O16" s="383">
        <v>19</v>
      </c>
      <c r="P16" s="383">
        <v>10</v>
      </c>
      <c r="Q16" s="383">
        <v>0</v>
      </c>
      <c r="R16" s="383">
        <v>0</v>
      </c>
      <c r="S16" s="383">
        <v>0</v>
      </c>
      <c r="T16" s="383">
        <v>3</v>
      </c>
      <c r="U16" s="383">
        <v>1</v>
      </c>
      <c r="V16" s="383">
        <v>36</v>
      </c>
      <c r="W16" s="383">
        <v>12</v>
      </c>
      <c r="X16" s="383">
        <v>24</v>
      </c>
      <c r="Y16" s="49" t="s">
        <v>7137</v>
      </c>
    </row>
    <row r="17" spans="1:26" ht="90">
      <c r="A17" s="383">
        <v>35</v>
      </c>
      <c r="B17" s="383">
        <v>25</v>
      </c>
      <c r="C17" s="383">
        <v>10</v>
      </c>
      <c r="E17" s="315" t="s">
        <v>2078</v>
      </c>
      <c r="F17" s="383" t="s">
        <v>7123</v>
      </c>
      <c r="G17" s="383" t="s">
        <v>7122</v>
      </c>
      <c r="H17" s="383" t="s">
        <v>2079</v>
      </c>
      <c r="I17" s="383" t="s">
        <v>2080</v>
      </c>
      <c r="J17" s="383">
        <v>0</v>
      </c>
      <c r="K17" s="383">
        <v>1</v>
      </c>
      <c r="L17" s="383">
        <v>1</v>
      </c>
      <c r="M17" s="383">
        <v>0</v>
      </c>
      <c r="N17" s="383">
        <v>0</v>
      </c>
      <c r="O17" s="383">
        <v>0</v>
      </c>
      <c r="P17" s="383">
        <v>25</v>
      </c>
      <c r="Q17" s="383">
        <v>0</v>
      </c>
      <c r="R17" s="383">
        <v>1</v>
      </c>
      <c r="S17" s="383">
        <v>1</v>
      </c>
      <c r="T17" s="383">
        <v>5</v>
      </c>
      <c r="U17" s="383">
        <v>1</v>
      </c>
      <c r="V17" s="383">
        <v>35</v>
      </c>
      <c r="W17" s="383">
        <v>25</v>
      </c>
      <c r="X17" s="383">
        <v>10</v>
      </c>
      <c r="Y17" s="49" t="s">
        <v>7138</v>
      </c>
      <c r="Z17" s="49" t="s">
        <v>7139</v>
      </c>
    </row>
    <row r="18" spans="1:26" ht="105">
      <c r="A18" s="383">
        <v>34</v>
      </c>
      <c r="B18" s="383">
        <v>27</v>
      </c>
      <c r="C18" s="383">
        <v>7</v>
      </c>
      <c r="E18" s="315" t="s">
        <v>2090</v>
      </c>
      <c r="F18" s="383" t="s">
        <v>7123</v>
      </c>
      <c r="G18" s="383" t="s">
        <v>7122</v>
      </c>
      <c r="H18" s="383" t="s">
        <v>2091</v>
      </c>
      <c r="I18" s="383" t="s">
        <v>2092</v>
      </c>
      <c r="J18" s="383">
        <v>1</v>
      </c>
      <c r="K18" s="383">
        <v>2</v>
      </c>
      <c r="L18" s="383">
        <v>4</v>
      </c>
      <c r="M18" s="383">
        <v>10</v>
      </c>
      <c r="N18" s="383">
        <v>3</v>
      </c>
      <c r="O18" s="383">
        <v>0</v>
      </c>
      <c r="P18" s="383">
        <v>0</v>
      </c>
      <c r="Q18" s="383">
        <v>0</v>
      </c>
      <c r="R18" s="383">
        <v>1</v>
      </c>
      <c r="S18" s="383">
        <v>5</v>
      </c>
      <c r="T18" s="383">
        <v>8</v>
      </c>
      <c r="U18" s="383">
        <v>0</v>
      </c>
      <c r="V18" s="383">
        <v>34</v>
      </c>
      <c r="W18" s="383">
        <v>27</v>
      </c>
      <c r="X18" s="383">
        <v>7</v>
      </c>
      <c r="Y18" s="49" t="s">
        <v>7140</v>
      </c>
      <c r="Z18" s="49" t="s">
        <v>7133</v>
      </c>
    </row>
    <row r="19" spans="1:26" ht="60">
      <c r="A19" s="383">
        <v>30</v>
      </c>
      <c r="B19" s="383">
        <v>21</v>
      </c>
      <c r="C19" s="383">
        <v>9</v>
      </c>
      <c r="E19" s="318" t="s">
        <v>2087</v>
      </c>
      <c r="F19" s="383" t="s">
        <v>7123</v>
      </c>
      <c r="G19" s="383" t="s">
        <v>7122</v>
      </c>
      <c r="H19" s="383" t="s">
        <v>2088</v>
      </c>
      <c r="I19" s="383" t="s">
        <v>2089</v>
      </c>
      <c r="J19" s="383">
        <v>0</v>
      </c>
      <c r="K19" s="383">
        <v>2</v>
      </c>
      <c r="L19" s="383">
        <v>3</v>
      </c>
      <c r="M19" s="383">
        <v>9</v>
      </c>
      <c r="N19" s="383">
        <v>0</v>
      </c>
      <c r="O19" s="383">
        <v>0</v>
      </c>
      <c r="P19" s="383">
        <v>0</v>
      </c>
      <c r="Q19" s="383">
        <v>3</v>
      </c>
      <c r="R19" s="383">
        <v>8</v>
      </c>
      <c r="S19" s="383">
        <v>2</v>
      </c>
      <c r="T19" s="383">
        <v>3</v>
      </c>
      <c r="U19" s="383">
        <v>0</v>
      </c>
      <c r="V19" s="383">
        <v>30</v>
      </c>
      <c r="W19" s="383">
        <v>21</v>
      </c>
      <c r="X19" s="383">
        <v>9</v>
      </c>
      <c r="Y19" s="49" t="s">
        <v>7141</v>
      </c>
      <c r="Z19" s="49" t="s">
        <v>7142</v>
      </c>
    </row>
    <row r="20" spans="1:26" ht="60">
      <c r="A20" s="383">
        <v>27</v>
      </c>
      <c r="B20" s="383">
        <v>8</v>
      </c>
      <c r="C20" s="383">
        <v>19</v>
      </c>
      <c r="E20" s="315" t="s">
        <v>2105</v>
      </c>
      <c r="F20" s="383" t="s">
        <v>7123</v>
      </c>
      <c r="G20" s="383" t="s">
        <v>7122</v>
      </c>
      <c r="H20" s="383" t="s">
        <v>2106</v>
      </c>
      <c r="I20" s="383" t="s">
        <v>2107</v>
      </c>
      <c r="J20" s="383">
        <v>0</v>
      </c>
      <c r="K20" s="383">
        <v>0</v>
      </c>
      <c r="L20" s="383">
        <v>3</v>
      </c>
      <c r="M20" s="383">
        <v>3</v>
      </c>
      <c r="N20" s="383">
        <v>0</v>
      </c>
      <c r="O20" s="383">
        <v>0</v>
      </c>
      <c r="P20" s="383">
        <v>1</v>
      </c>
      <c r="Q20" s="383">
        <v>0</v>
      </c>
      <c r="R20" s="383">
        <v>0</v>
      </c>
      <c r="S20" s="383">
        <v>7</v>
      </c>
      <c r="T20" s="383">
        <v>12</v>
      </c>
      <c r="U20" s="383">
        <v>1</v>
      </c>
      <c r="V20" s="383">
        <v>27</v>
      </c>
      <c r="W20" s="383">
        <v>8</v>
      </c>
      <c r="X20" s="383">
        <v>19</v>
      </c>
      <c r="Y20" s="49" t="s">
        <v>7143</v>
      </c>
      <c r="Z20" s="49" t="s">
        <v>7144</v>
      </c>
    </row>
    <row r="21" spans="1:26" ht="240">
      <c r="A21" s="383">
        <v>25</v>
      </c>
      <c r="B21" s="383">
        <v>10</v>
      </c>
      <c r="C21" s="383">
        <v>15</v>
      </c>
      <c r="E21" s="383" t="s">
        <v>2381</v>
      </c>
      <c r="F21" s="383" t="s">
        <v>7145</v>
      </c>
      <c r="G21" s="383" t="s">
        <v>7122</v>
      </c>
      <c r="H21" s="383" t="s">
        <v>2382</v>
      </c>
      <c r="I21" s="383" t="s">
        <v>2383</v>
      </c>
      <c r="J21" s="383">
        <v>0</v>
      </c>
      <c r="K21" s="383">
        <v>10</v>
      </c>
      <c r="L21" s="383">
        <v>4</v>
      </c>
      <c r="M21" s="383">
        <v>1</v>
      </c>
      <c r="N21" s="383">
        <v>0</v>
      </c>
      <c r="O21" s="383">
        <v>0</v>
      </c>
      <c r="P21" s="383">
        <v>0</v>
      </c>
      <c r="Q21" s="383">
        <v>0</v>
      </c>
      <c r="R21" s="383">
        <v>0</v>
      </c>
      <c r="S21" s="383">
        <v>1</v>
      </c>
      <c r="T21" s="383">
        <v>9</v>
      </c>
      <c r="U21" s="383">
        <v>0</v>
      </c>
      <c r="V21" s="383">
        <v>25</v>
      </c>
      <c r="W21" s="383">
        <v>10</v>
      </c>
      <c r="X21" s="383">
        <v>15</v>
      </c>
      <c r="Y21" s="49" t="s">
        <v>7146</v>
      </c>
    </row>
    <row r="22" spans="1:26" ht="120">
      <c r="A22" s="383">
        <v>25</v>
      </c>
      <c r="B22" s="383">
        <v>15</v>
      </c>
      <c r="C22" s="383">
        <v>10</v>
      </c>
      <c r="E22" s="315" t="s">
        <v>2143</v>
      </c>
      <c r="F22" s="383" t="s">
        <v>4113</v>
      </c>
      <c r="G22" s="383" t="s">
        <v>7122</v>
      </c>
      <c r="H22" s="383" t="s">
        <v>2144</v>
      </c>
      <c r="I22" s="383" t="s">
        <v>2145</v>
      </c>
      <c r="J22" s="383">
        <v>3</v>
      </c>
      <c r="K22" s="383">
        <v>0</v>
      </c>
      <c r="L22" s="383">
        <v>2</v>
      </c>
      <c r="M22" s="383">
        <v>12</v>
      </c>
      <c r="N22" s="383">
        <v>0</v>
      </c>
      <c r="O22" s="383">
        <v>0</v>
      </c>
      <c r="P22" s="383">
        <v>1</v>
      </c>
      <c r="Q22" s="383">
        <v>0</v>
      </c>
      <c r="R22" s="383">
        <v>6</v>
      </c>
      <c r="S22" s="383">
        <v>0</v>
      </c>
      <c r="T22" s="383">
        <v>0</v>
      </c>
      <c r="U22" s="383">
        <v>1</v>
      </c>
      <c r="V22" s="383">
        <v>25</v>
      </c>
      <c r="W22" s="383">
        <v>15</v>
      </c>
      <c r="X22" s="383">
        <v>10</v>
      </c>
      <c r="Y22" s="49" t="s">
        <v>7147</v>
      </c>
      <c r="Z22" s="49" t="s">
        <v>7148</v>
      </c>
    </row>
    <row r="23" spans="1:26" ht="165">
      <c r="A23" s="383">
        <v>25</v>
      </c>
      <c r="B23" s="383">
        <v>19</v>
      </c>
      <c r="C23" s="383">
        <v>6</v>
      </c>
      <c r="E23" s="383" t="s">
        <v>2126</v>
      </c>
      <c r="F23" s="383" t="s">
        <v>3912</v>
      </c>
      <c r="G23" s="383" t="s">
        <v>7122</v>
      </c>
      <c r="H23" s="383" t="s">
        <v>2127</v>
      </c>
      <c r="I23" s="383" t="s">
        <v>2128</v>
      </c>
      <c r="J23" s="383">
        <v>1</v>
      </c>
      <c r="K23" s="383">
        <v>1</v>
      </c>
      <c r="L23" s="383">
        <v>3</v>
      </c>
      <c r="M23" s="383">
        <v>1</v>
      </c>
      <c r="N23" s="383">
        <v>2</v>
      </c>
      <c r="O23" s="383">
        <v>0</v>
      </c>
      <c r="P23" s="383">
        <v>0</v>
      </c>
      <c r="Q23" s="383">
        <v>0</v>
      </c>
      <c r="R23" s="383">
        <v>2</v>
      </c>
      <c r="S23" s="383">
        <v>2</v>
      </c>
      <c r="T23" s="383">
        <v>12</v>
      </c>
      <c r="U23" s="383">
        <v>1</v>
      </c>
      <c r="V23" s="383">
        <v>25</v>
      </c>
      <c r="W23" s="383">
        <v>19</v>
      </c>
      <c r="X23" s="383">
        <v>6</v>
      </c>
      <c r="Y23" s="49" t="s">
        <v>7149</v>
      </c>
    </row>
    <row r="24" spans="1:26" ht="60">
      <c r="A24" s="383">
        <v>23</v>
      </c>
      <c r="B24" s="383">
        <v>15</v>
      </c>
      <c r="C24" s="383">
        <v>8</v>
      </c>
      <c r="E24" s="318" t="s">
        <v>2117</v>
      </c>
      <c r="F24" s="383" t="s">
        <v>7123</v>
      </c>
      <c r="G24" s="383" t="s">
        <v>7122</v>
      </c>
      <c r="H24" s="383" t="s">
        <v>2118</v>
      </c>
      <c r="I24" s="383" t="s">
        <v>2119</v>
      </c>
      <c r="J24" s="383">
        <v>1</v>
      </c>
      <c r="K24" s="383">
        <v>2</v>
      </c>
      <c r="L24" s="383">
        <v>6</v>
      </c>
      <c r="M24" s="383">
        <v>0</v>
      </c>
      <c r="N24" s="383">
        <v>1</v>
      </c>
      <c r="O24" s="383">
        <v>0</v>
      </c>
      <c r="P24" s="383">
        <v>0</v>
      </c>
      <c r="Q24" s="383">
        <v>0</v>
      </c>
      <c r="R24" s="383">
        <v>2</v>
      </c>
      <c r="S24" s="383">
        <v>4</v>
      </c>
      <c r="T24" s="383">
        <v>3</v>
      </c>
      <c r="U24" s="383">
        <v>4</v>
      </c>
      <c r="V24" s="383">
        <v>23</v>
      </c>
      <c r="W24" s="383">
        <v>15</v>
      </c>
      <c r="X24" s="383">
        <v>8</v>
      </c>
      <c r="Y24" s="49" t="s">
        <v>7150</v>
      </c>
      <c r="Z24" s="49" t="s">
        <v>7151</v>
      </c>
    </row>
    <row r="25" spans="1:26" ht="60">
      <c r="A25" s="383">
        <v>22</v>
      </c>
      <c r="B25" s="383">
        <v>10</v>
      </c>
      <c r="C25" s="383">
        <v>12</v>
      </c>
      <c r="E25" s="318" t="s">
        <v>2111</v>
      </c>
      <c r="F25" s="383" t="s">
        <v>7123</v>
      </c>
      <c r="G25" s="383" t="s">
        <v>7122</v>
      </c>
      <c r="H25" s="383" t="s">
        <v>2112</v>
      </c>
      <c r="I25" s="383" t="s">
        <v>2113</v>
      </c>
      <c r="J25" s="383">
        <v>0</v>
      </c>
      <c r="K25" s="383">
        <v>0</v>
      </c>
      <c r="L25" s="383">
        <v>3</v>
      </c>
      <c r="M25" s="383">
        <v>3</v>
      </c>
      <c r="N25" s="383">
        <v>3</v>
      </c>
      <c r="O25" s="383">
        <v>0</v>
      </c>
      <c r="P25" s="383">
        <v>0</v>
      </c>
      <c r="Q25" s="383">
        <v>1</v>
      </c>
      <c r="R25" s="383">
        <v>0</v>
      </c>
      <c r="S25" s="383">
        <v>0</v>
      </c>
      <c r="T25" s="383">
        <v>11</v>
      </c>
      <c r="U25" s="383">
        <v>1</v>
      </c>
      <c r="V25" s="383">
        <v>22</v>
      </c>
      <c r="W25" s="383">
        <v>10</v>
      </c>
      <c r="X25" s="383">
        <v>12</v>
      </c>
      <c r="Y25" s="49" t="s">
        <v>7152</v>
      </c>
      <c r="Z25" s="49" t="s">
        <v>7153</v>
      </c>
    </row>
    <row r="26" spans="1:26" ht="150">
      <c r="A26" s="383">
        <v>20</v>
      </c>
      <c r="B26" s="383">
        <v>6</v>
      </c>
      <c r="C26" s="383">
        <v>14</v>
      </c>
      <c r="E26" s="315" t="s">
        <v>2137</v>
      </c>
      <c r="F26" s="383" t="s">
        <v>7154</v>
      </c>
      <c r="G26" s="383" t="s">
        <v>7122</v>
      </c>
      <c r="H26" s="383" t="s">
        <v>2138</v>
      </c>
      <c r="I26" s="383" t="s">
        <v>2139</v>
      </c>
      <c r="J26" s="383">
        <v>0</v>
      </c>
      <c r="K26" s="383">
        <v>0</v>
      </c>
      <c r="L26" s="383">
        <v>1</v>
      </c>
      <c r="M26" s="383">
        <v>0</v>
      </c>
      <c r="N26" s="383">
        <v>0</v>
      </c>
      <c r="O26" s="383">
        <v>0</v>
      </c>
      <c r="P26" s="383">
        <v>0</v>
      </c>
      <c r="Q26" s="383">
        <v>2</v>
      </c>
      <c r="R26" s="383">
        <v>0</v>
      </c>
      <c r="S26" s="383">
        <v>0</v>
      </c>
      <c r="T26" s="383">
        <v>15</v>
      </c>
      <c r="U26" s="383">
        <v>2</v>
      </c>
      <c r="V26" s="383">
        <v>20</v>
      </c>
      <c r="W26" s="383">
        <v>6</v>
      </c>
      <c r="X26" s="383">
        <v>14</v>
      </c>
      <c r="Y26" s="49" t="s">
        <v>7155</v>
      </c>
      <c r="Z26" s="49" t="s">
        <v>7156</v>
      </c>
    </row>
    <row r="27" spans="1:26" ht="60">
      <c r="A27" s="383">
        <v>20</v>
      </c>
      <c r="B27" s="383">
        <v>12</v>
      </c>
      <c r="C27" s="383">
        <v>8</v>
      </c>
      <c r="E27" s="315" t="s">
        <v>2123</v>
      </c>
      <c r="F27" s="383" t="s">
        <v>7123</v>
      </c>
      <c r="G27" s="383" t="s">
        <v>7122</v>
      </c>
      <c r="H27" s="383" t="s">
        <v>2124</v>
      </c>
      <c r="I27" s="383" t="s">
        <v>2125</v>
      </c>
      <c r="J27" s="383">
        <v>5</v>
      </c>
      <c r="K27" s="383">
        <v>1</v>
      </c>
      <c r="L27" s="383">
        <v>2</v>
      </c>
      <c r="M27" s="383">
        <v>0</v>
      </c>
      <c r="N27" s="383">
        <v>1</v>
      </c>
      <c r="O27" s="383">
        <v>0</v>
      </c>
      <c r="P27" s="383">
        <v>2</v>
      </c>
      <c r="Q27" s="383">
        <v>0</v>
      </c>
      <c r="R27" s="383">
        <v>0</v>
      </c>
      <c r="S27" s="383">
        <v>3</v>
      </c>
      <c r="T27" s="383">
        <v>6</v>
      </c>
      <c r="U27" s="383">
        <v>0</v>
      </c>
      <c r="V27" s="383">
        <v>20</v>
      </c>
      <c r="W27" s="383">
        <v>12</v>
      </c>
      <c r="X27" s="383">
        <v>8</v>
      </c>
      <c r="Y27" s="49" t="s">
        <v>7157</v>
      </c>
      <c r="Z27" s="49" t="s">
        <v>7142</v>
      </c>
    </row>
    <row r="28" spans="1:26" ht="75">
      <c r="A28" s="383">
        <v>19</v>
      </c>
      <c r="B28" s="383">
        <v>8</v>
      </c>
      <c r="C28" s="383">
        <v>11</v>
      </c>
      <c r="E28" s="315" t="s">
        <v>2190</v>
      </c>
      <c r="F28" s="383" t="s">
        <v>7123</v>
      </c>
      <c r="G28" s="383" t="s">
        <v>7122</v>
      </c>
      <c r="H28" s="383" t="s">
        <v>2191</v>
      </c>
      <c r="I28" s="383" t="s">
        <v>2192</v>
      </c>
      <c r="J28" s="383">
        <v>0</v>
      </c>
      <c r="K28" s="383">
        <v>0</v>
      </c>
      <c r="L28" s="383">
        <v>2</v>
      </c>
      <c r="M28" s="383">
        <v>10</v>
      </c>
      <c r="N28" s="383">
        <v>0</v>
      </c>
      <c r="O28" s="383">
        <v>0</v>
      </c>
      <c r="P28" s="383">
        <v>2</v>
      </c>
      <c r="Q28" s="383">
        <v>0</v>
      </c>
      <c r="R28" s="383">
        <v>4</v>
      </c>
      <c r="S28" s="383">
        <v>1</v>
      </c>
      <c r="T28" s="383">
        <v>0</v>
      </c>
      <c r="U28" s="383">
        <v>0</v>
      </c>
      <c r="V28" s="383">
        <v>19</v>
      </c>
      <c r="W28" s="383">
        <v>8</v>
      </c>
      <c r="X28" s="383">
        <v>11</v>
      </c>
      <c r="Y28" s="49" t="s">
        <v>7158</v>
      </c>
      <c r="Z28" s="49" t="s">
        <v>7159</v>
      </c>
    </row>
    <row r="29" spans="1:26" ht="285">
      <c r="A29" s="383">
        <v>18</v>
      </c>
      <c r="B29" s="383">
        <v>11</v>
      </c>
      <c r="C29" s="383">
        <v>7</v>
      </c>
      <c r="E29" s="383" t="s">
        <v>53</v>
      </c>
      <c r="F29" s="383" t="s">
        <v>7160</v>
      </c>
      <c r="G29" s="383" t="s">
        <v>7122</v>
      </c>
      <c r="H29" s="383" t="s">
        <v>2188</v>
      </c>
      <c r="I29" s="383" t="s">
        <v>2189</v>
      </c>
      <c r="J29" s="383">
        <v>0</v>
      </c>
      <c r="K29" s="383">
        <v>0</v>
      </c>
      <c r="L29" s="383">
        <v>0</v>
      </c>
      <c r="M29" s="383">
        <v>6</v>
      </c>
      <c r="N29" s="383">
        <v>3</v>
      </c>
      <c r="O29" s="383">
        <v>0</v>
      </c>
      <c r="P29" s="383">
        <v>1</v>
      </c>
      <c r="Q29" s="383">
        <v>0</v>
      </c>
      <c r="R29" s="383">
        <v>4</v>
      </c>
      <c r="S29" s="383">
        <v>0</v>
      </c>
      <c r="T29" s="383">
        <v>1</v>
      </c>
      <c r="U29" s="383">
        <v>3</v>
      </c>
      <c r="V29" s="383">
        <v>18</v>
      </c>
      <c r="W29" s="383">
        <v>11</v>
      </c>
      <c r="X29" s="383">
        <v>7</v>
      </c>
      <c r="Y29" s="49" t="s">
        <v>7161</v>
      </c>
      <c r="Z29" s="49" t="s">
        <v>7162</v>
      </c>
    </row>
    <row r="30" spans="1:26" ht="90">
      <c r="A30" s="383">
        <v>14</v>
      </c>
      <c r="B30" s="383">
        <v>13</v>
      </c>
      <c r="C30" s="383">
        <v>1</v>
      </c>
      <c r="E30" s="383" t="s">
        <v>2244</v>
      </c>
      <c r="F30" s="383" t="s">
        <v>7163</v>
      </c>
      <c r="G30" s="383" t="s">
        <v>7122</v>
      </c>
      <c r="H30" s="383" t="s">
        <v>2245</v>
      </c>
      <c r="I30" s="383" t="s">
        <v>2246</v>
      </c>
      <c r="J30" s="383">
        <v>1</v>
      </c>
      <c r="K30" s="383">
        <v>1</v>
      </c>
      <c r="L30" s="383">
        <v>1</v>
      </c>
      <c r="M30" s="383">
        <v>1</v>
      </c>
      <c r="N30" s="383">
        <v>0</v>
      </c>
      <c r="O30" s="383">
        <v>0</v>
      </c>
      <c r="P30" s="383">
        <v>10</v>
      </c>
      <c r="Q30" s="383">
        <v>0</v>
      </c>
      <c r="R30" s="383">
        <v>0</v>
      </c>
      <c r="S30" s="383">
        <v>0</v>
      </c>
      <c r="T30" s="383">
        <v>0</v>
      </c>
      <c r="U30" s="383">
        <v>0</v>
      </c>
      <c r="V30" s="383">
        <v>14</v>
      </c>
      <c r="W30" s="383">
        <v>13</v>
      </c>
      <c r="X30" s="383">
        <v>1</v>
      </c>
      <c r="Y30" s="49" t="s">
        <v>7164</v>
      </c>
    </row>
    <row r="31" spans="1:26" ht="75">
      <c r="A31" s="383">
        <v>14</v>
      </c>
      <c r="B31" s="383">
        <v>2</v>
      </c>
      <c r="C31" s="383">
        <v>12</v>
      </c>
      <c r="E31" s="315" t="s">
        <v>2199</v>
      </c>
      <c r="F31" s="383" t="s">
        <v>7123</v>
      </c>
      <c r="G31" s="383" t="s">
        <v>7122</v>
      </c>
      <c r="H31" s="383" t="s">
        <v>2200</v>
      </c>
      <c r="I31" s="383" t="s">
        <v>2201</v>
      </c>
      <c r="J31" s="383">
        <v>0</v>
      </c>
      <c r="K31" s="383">
        <v>1</v>
      </c>
      <c r="L31" s="383">
        <v>4</v>
      </c>
      <c r="M31" s="383">
        <v>1</v>
      </c>
      <c r="N31" s="383">
        <v>1</v>
      </c>
      <c r="O31" s="383">
        <v>0</v>
      </c>
      <c r="P31" s="383">
        <v>0</v>
      </c>
      <c r="Q31" s="383">
        <v>0</v>
      </c>
      <c r="R31" s="383">
        <v>4</v>
      </c>
      <c r="S31" s="383">
        <v>3</v>
      </c>
      <c r="T31" s="383">
        <v>0</v>
      </c>
      <c r="U31" s="383">
        <v>0</v>
      </c>
      <c r="V31" s="383">
        <v>14</v>
      </c>
      <c r="W31" s="383">
        <v>2</v>
      </c>
      <c r="X31" s="383">
        <v>12</v>
      </c>
      <c r="Y31" s="49" t="s">
        <v>7165</v>
      </c>
      <c r="Z31" s="49" t="s">
        <v>7166</v>
      </c>
    </row>
    <row r="32" spans="1:26" ht="120">
      <c r="A32" s="383">
        <v>13</v>
      </c>
      <c r="B32" s="383">
        <v>5</v>
      </c>
      <c r="C32" s="383">
        <v>8</v>
      </c>
      <c r="E32" s="383" t="s">
        <v>2173</v>
      </c>
      <c r="F32" s="383" t="s">
        <v>4113</v>
      </c>
      <c r="G32" s="383" t="s">
        <v>7122</v>
      </c>
      <c r="H32" s="383" t="s">
        <v>2174</v>
      </c>
      <c r="I32" s="383" t="s">
        <v>2175</v>
      </c>
      <c r="J32" s="383">
        <v>0</v>
      </c>
      <c r="K32" s="383">
        <v>7</v>
      </c>
      <c r="L32" s="383">
        <v>2</v>
      </c>
      <c r="M32" s="383">
        <v>0</v>
      </c>
      <c r="N32" s="383">
        <v>0</v>
      </c>
      <c r="O32" s="383">
        <v>0</v>
      </c>
      <c r="P32" s="383">
        <v>0</v>
      </c>
      <c r="Q32" s="383">
        <v>1</v>
      </c>
      <c r="R32" s="383">
        <v>0</v>
      </c>
      <c r="S32" s="383">
        <v>3</v>
      </c>
      <c r="T32" s="383">
        <v>0</v>
      </c>
      <c r="U32" s="383">
        <v>0</v>
      </c>
      <c r="V32" s="383">
        <v>13</v>
      </c>
      <c r="W32" s="383">
        <v>5</v>
      </c>
      <c r="X32" s="383">
        <v>8</v>
      </c>
      <c r="Y32" s="49" t="s">
        <v>7167</v>
      </c>
      <c r="Z32" s="49" t="s">
        <v>7168</v>
      </c>
    </row>
    <row r="33" spans="1:26" ht="120">
      <c r="A33" s="383">
        <v>13</v>
      </c>
      <c r="B33" s="383">
        <v>6</v>
      </c>
      <c r="C33" s="383">
        <v>7</v>
      </c>
      <c r="E33" s="383" t="s">
        <v>2252</v>
      </c>
      <c r="F33" s="383" t="s">
        <v>7169</v>
      </c>
      <c r="G33" s="383" t="s">
        <v>7122</v>
      </c>
      <c r="H33" s="383" t="s">
        <v>2253</v>
      </c>
      <c r="I33" s="383" t="s">
        <v>2254</v>
      </c>
      <c r="J33" s="383">
        <v>0</v>
      </c>
      <c r="K33" s="383">
        <v>0</v>
      </c>
      <c r="L33" s="383">
        <v>1</v>
      </c>
      <c r="M33" s="383">
        <v>1</v>
      </c>
      <c r="N33" s="383">
        <v>3</v>
      </c>
      <c r="O33" s="383">
        <v>0</v>
      </c>
      <c r="P33" s="383">
        <v>0</v>
      </c>
      <c r="Q33" s="383">
        <v>0</v>
      </c>
      <c r="R33" s="383">
        <v>0</v>
      </c>
      <c r="S33" s="383">
        <v>0</v>
      </c>
      <c r="T33" s="383">
        <v>7</v>
      </c>
      <c r="U33" s="383">
        <v>1</v>
      </c>
      <c r="V33" s="383">
        <v>13</v>
      </c>
      <c r="W33" s="383">
        <v>6</v>
      </c>
      <c r="X33" s="383">
        <v>7</v>
      </c>
      <c r="Y33" s="49" t="s">
        <v>7170</v>
      </c>
      <c r="Z33" s="49" t="s">
        <v>7171</v>
      </c>
    </row>
    <row r="34" spans="1:26" ht="120">
      <c r="A34" s="383">
        <v>12</v>
      </c>
      <c r="B34" s="383">
        <v>9</v>
      </c>
      <c r="C34" s="383">
        <v>3</v>
      </c>
      <c r="E34" s="383" t="s">
        <v>2202</v>
      </c>
      <c r="F34" s="383" t="s">
        <v>7145</v>
      </c>
      <c r="G34" s="383" t="s">
        <v>7122</v>
      </c>
      <c r="H34" s="383" t="s">
        <v>2203</v>
      </c>
      <c r="I34" s="383" t="s">
        <v>2204</v>
      </c>
      <c r="J34" s="383">
        <v>3</v>
      </c>
      <c r="K34" s="383">
        <v>0</v>
      </c>
      <c r="L34" s="383">
        <v>1</v>
      </c>
      <c r="M34" s="383">
        <v>0</v>
      </c>
      <c r="N34" s="383">
        <v>0</v>
      </c>
      <c r="O34" s="383">
        <v>0</v>
      </c>
      <c r="P34" s="383">
        <v>0</v>
      </c>
      <c r="Q34" s="383">
        <v>0</v>
      </c>
      <c r="R34" s="383">
        <v>3</v>
      </c>
      <c r="S34" s="383">
        <v>2</v>
      </c>
      <c r="T34" s="383">
        <v>3</v>
      </c>
      <c r="U34" s="383">
        <v>0</v>
      </c>
      <c r="V34" s="383">
        <v>12</v>
      </c>
      <c r="W34" s="383">
        <v>9</v>
      </c>
      <c r="X34" s="383">
        <v>3</v>
      </c>
      <c r="Y34" s="49" t="s">
        <v>7172</v>
      </c>
      <c r="Z34" s="49"/>
    </row>
    <row r="35" spans="1:26" ht="210">
      <c r="A35" s="383">
        <v>11</v>
      </c>
      <c r="B35" s="383">
        <v>2</v>
      </c>
      <c r="C35" s="383">
        <v>9</v>
      </c>
      <c r="E35" s="383" t="s">
        <v>2527</v>
      </c>
      <c r="F35" s="383" t="s">
        <v>7145</v>
      </c>
      <c r="G35" s="383" t="s">
        <v>7122</v>
      </c>
      <c r="H35" s="383" t="s">
        <v>2528</v>
      </c>
      <c r="I35" s="383" t="s">
        <v>2529</v>
      </c>
      <c r="J35" s="383">
        <v>0</v>
      </c>
      <c r="K35" s="383">
        <v>0</v>
      </c>
      <c r="L35" s="383">
        <v>0</v>
      </c>
      <c r="M35" s="383">
        <v>4</v>
      </c>
      <c r="N35" s="383">
        <v>0</v>
      </c>
      <c r="O35" s="383">
        <v>3</v>
      </c>
      <c r="P35" s="383">
        <v>2</v>
      </c>
      <c r="Q35" s="383">
        <v>0</v>
      </c>
      <c r="R35" s="383">
        <v>0</v>
      </c>
      <c r="S35" s="383">
        <v>2</v>
      </c>
      <c r="T35" s="383">
        <v>0</v>
      </c>
      <c r="U35" s="383">
        <v>0</v>
      </c>
      <c r="V35" s="383">
        <v>11</v>
      </c>
      <c r="W35" s="383">
        <v>2</v>
      </c>
      <c r="X35" s="383">
        <v>9</v>
      </c>
      <c r="Y35" s="49" t="s">
        <v>7173</v>
      </c>
    </row>
    <row r="36" spans="1:26" ht="105">
      <c r="A36" s="383">
        <v>11</v>
      </c>
      <c r="B36" s="383">
        <v>7</v>
      </c>
      <c r="C36" s="383">
        <v>4</v>
      </c>
      <c r="E36" s="318" t="s">
        <v>2102</v>
      </c>
      <c r="F36" s="383" t="s">
        <v>3968</v>
      </c>
      <c r="G36" s="383" t="s">
        <v>7122</v>
      </c>
      <c r="H36" s="383" t="s">
        <v>2103</v>
      </c>
      <c r="I36" s="383" t="s">
        <v>2104</v>
      </c>
      <c r="J36" s="383">
        <v>0</v>
      </c>
      <c r="K36" s="383">
        <v>0</v>
      </c>
      <c r="L36" s="383">
        <v>0</v>
      </c>
      <c r="M36" s="383">
        <v>2</v>
      </c>
      <c r="N36" s="383">
        <v>0</v>
      </c>
      <c r="O36" s="383">
        <v>0</v>
      </c>
      <c r="P36" s="383">
        <v>0</v>
      </c>
      <c r="Q36" s="383">
        <v>0</v>
      </c>
      <c r="R36" s="383">
        <v>2</v>
      </c>
      <c r="S36" s="383">
        <v>3</v>
      </c>
      <c r="T36" s="383">
        <v>4</v>
      </c>
      <c r="U36" s="383">
        <v>0</v>
      </c>
      <c r="V36" s="383">
        <v>11</v>
      </c>
      <c r="W36" s="383">
        <v>7</v>
      </c>
      <c r="X36" s="383">
        <v>4</v>
      </c>
      <c r="Y36" s="49" t="s">
        <v>7174</v>
      </c>
      <c r="Z36" s="49" t="s">
        <v>7175</v>
      </c>
    </row>
    <row r="37" spans="1:26" ht="330">
      <c r="A37" s="383">
        <v>11</v>
      </c>
      <c r="B37" s="383">
        <v>8</v>
      </c>
      <c r="C37" s="383">
        <v>3</v>
      </c>
      <c r="E37" s="383" t="s">
        <v>2129</v>
      </c>
      <c r="F37" s="383" t="s">
        <v>4113</v>
      </c>
      <c r="G37" s="383" t="s">
        <v>7122</v>
      </c>
      <c r="H37" s="383" t="s">
        <v>2130</v>
      </c>
      <c r="I37" s="383" t="s">
        <v>2131</v>
      </c>
      <c r="J37" s="383">
        <v>0</v>
      </c>
      <c r="K37" s="383">
        <v>0</v>
      </c>
      <c r="L37" s="383">
        <v>5</v>
      </c>
      <c r="M37" s="383">
        <v>1</v>
      </c>
      <c r="N37" s="383">
        <v>1</v>
      </c>
      <c r="O37" s="383">
        <v>0</v>
      </c>
      <c r="P37" s="383">
        <v>0</v>
      </c>
      <c r="Q37" s="383">
        <v>0</v>
      </c>
      <c r="R37" s="383">
        <v>3</v>
      </c>
      <c r="S37" s="383">
        <v>1</v>
      </c>
      <c r="T37" s="383">
        <v>0</v>
      </c>
      <c r="U37" s="383">
        <v>0</v>
      </c>
      <c r="V37" s="383">
        <v>11</v>
      </c>
      <c r="W37" s="383">
        <v>8</v>
      </c>
      <c r="X37" s="383">
        <v>3</v>
      </c>
      <c r="Y37" s="49" t="s">
        <v>7176</v>
      </c>
    </row>
    <row r="38" spans="1:26" ht="120">
      <c r="A38" s="383">
        <v>11</v>
      </c>
      <c r="B38" s="383">
        <v>10</v>
      </c>
      <c r="C38" s="383">
        <v>1</v>
      </c>
      <c r="E38" s="383" t="s">
        <v>2366</v>
      </c>
      <c r="F38" s="383" t="s">
        <v>7123</v>
      </c>
      <c r="G38" s="383" t="s">
        <v>7122</v>
      </c>
      <c r="H38" s="383" t="s">
        <v>2367</v>
      </c>
      <c r="I38" s="383" t="s">
        <v>2368</v>
      </c>
      <c r="J38" s="383">
        <v>0</v>
      </c>
      <c r="K38" s="383">
        <v>0</v>
      </c>
      <c r="L38" s="383">
        <v>3</v>
      </c>
      <c r="M38" s="383">
        <v>2</v>
      </c>
      <c r="N38" s="383">
        <v>0</v>
      </c>
      <c r="O38" s="383">
        <v>0</v>
      </c>
      <c r="P38" s="383">
        <v>0</v>
      </c>
      <c r="Q38" s="383">
        <v>1</v>
      </c>
      <c r="R38" s="383">
        <v>0</v>
      </c>
      <c r="S38" s="383">
        <v>0</v>
      </c>
      <c r="T38" s="383">
        <v>4</v>
      </c>
      <c r="U38" s="383">
        <v>1</v>
      </c>
      <c r="V38" s="383">
        <v>11</v>
      </c>
      <c r="W38" s="383">
        <v>10</v>
      </c>
      <c r="X38" s="383">
        <v>1</v>
      </c>
      <c r="Y38" s="49" t="s">
        <v>7177</v>
      </c>
      <c r="Z38" s="49" t="s">
        <v>7178</v>
      </c>
    </row>
    <row r="39" spans="1:26" ht="180">
      <c r="A39" s="383">
        <v>10</v>
      </c>
      <c r="B39" s="383">
        <v>6</v>
      </c>
      <c r="C39" s="383">
        <v>4</v>
      </c>
      <c r="E39" s="383" t="s">
        <v>2462</v>
      </c>
      <c r="F39" s="383" t="s">
        <v>7179</v>
      </c>
      <c r="G39" s="383" t="s">
        <v>7122</v>
      </c>
      <c r="H39" s="383" t="s">
        <v>2463</v>
      </c>
      <c r="I39" s="383" t="s">
        <v>2464</v>
      </c>
      <c r="J39" s="383">
        <v>2</v>
      </c>
      <c r="K39" s="383">
        <v>3</v>
      </c>
      <c r="L39" s="383">
        <v>5</v>
      </c>
      <c r="M39" s="383">
        <v>0</v>
      </c>
      <c r="N39" s="383">
        <v>0</v>
      </c>
      <c r="O39" s="383">
        <v>0</v>
      </c>
      <c r="P39" s="383">
        <v>0</v>
      </c>
      <c r="Q39" s="383">
        <v>0</v>
      </c>
      <c r="R39" s="383">
        <v>0</v>
      </c>
      <c r="S39" s="383">
        <v>0</v>
      </c>
      <c r="T39" s="383">
        <v>0</v>
      </c>
      <c r="U39" s="383">
        <v>0</v>
      </c>
      <c r="V39" s="383">
        <v>10</v>
      </c>
      <c r="W39" s="383">
        <v>6</v>
      </c>
      <c r="X39" s="383">
        <v>4</v>
      </c>
      <c r="Y39" s="49" t="s">
        <v>7180</v>
      </c>
    </row>
    <row r="40" spans="1:26" ht="45">
      <c r="A40" s="383">
        <v>10</v>
      </c>
      <c r="B40" s="383">
        <v>6</v>
      </c>
      <c r="C40" s="383">
        <v>4</v>
      </c>
      <c r="E40" s="383" t="s">
        <v>2459</v>
      </c>
      <c r="F40" s="383" t="s">
        <v>7181</v>
      </c>
      <c r="G40" s="383" t="s">
        <v>7122</v>
      </c>
      <c r="H40" s="383" t="s">
        <v>2460</v>
      </c>
      <c r="I40" s="383" t="s">
        <v>2461</v>
      </c>
      <c r="J40" s="383">
        <v>0</v>
      </c>
      <c r="K40" s="383">
        <v>0</v>
      </c>
      <c r="L40" s="383">
        <v>0</v>
      </c>
      <c r="M40" s="383">
        <v>2</v>
      </c>
      <c r="N40" s="383">
        <v>1</v>
      </c>
      <c r="O40" s="383">
        <v>0</v>
      </c>
      <c r="P40" s="383">
        <v>0</v>
      </c>
      <c r="Q40" s="383">
        <v>2</v>
      </c>
      <c r="R40" s="383">
        <v>1</v>
      </c>
      <c r="S40" s="383">
        <v>4</v>
      </c>
      <c r="T40" s="383">
        <v>0</v>
      </c>
      <c r="U40" s="383">
        <v>0</v>
      </c>
      <c r="V40" s="383">
        <v>10</v>
      </c>
      <c r="W40" s="383">
        <v>6</v>
      </c>
      <c r="X40" s="383">
        <v>4</v>
      </c>
      <c r="Y40" s="49" t="s">
        <v>7182</v>
      </c>
    </row>
    <row r="41" spans="1:26">
      <c r="A41" s="383">
        <v>9</v>
      </c>
      <c r="B41" s="383">
        <v>5</v>
      </c>
      <c r="C41" s="383">
        <v>4</v>
      </c>
      <c r="E41" s="383" t="s">
        <v>2140</v>
      </c>
      <c r="F41" s="383" t="s">
        <v>7123</v>
      </c>
      <c r="G41" s="383" t="s">
        <v>7122</v>
      </c>
      <c r="H41" s="383" t="s">
        <v>2141</v>
      </c>
      <c r="I41" s="383" t="s">
        <v>2142</v>
      </c>
      <c r="J41" s="383">
        <v>0</v>
      </c>
      <c r="K41" s="383">
        <v>0</v>
      </c>
      <c r="L41" s="383">
        <v>0</v>
      </c>
      <c r="M41" s="383">
        <v>2</v>
      </c>
      <c r="N41" s="383">
        <v>0</v>
      </c>
      <c r="O41" s="383">
        <v>0</v>
      </c>
      <c r="P41" s="383">
        <v>0</v>
      </c>
      <c r="Q41" s="383">
        <v>0</v>
      </c>
      <c r="R41" s="383">
        <v>1</v>
      </c>
      <c r="S41" s="383">
        <v>0</v>
      </c>
      <c r="T41" s="383">
        <v>6</v>
      </c>
      <c r="U41" s="383">
        <v>0</v>
      </c>
      <c r="V41" s="383">
        <v>9</v>
      </c>
      <c r="W41" s="383">
        <v>5</v>
      </c>
      <c r="X41" s="383">
        <v>4</v>
      </c>
    </row>
    <row r="42" spans="1:26">
      <c r="A42" s="383">
        <v>9</v>
      </c>
      <c r="B42" s="383">
        <v>6</v>
      </c>
      <c r="C42" s="383">
        <v>3</v>
      </c>
      <c r="E42" s="383" t="s">
        <v>2170</v>
      </c>
      <c r="F42" s="383" t="s">
        <v>3974</v>
      </c>
      <c r="G42" s="383" t="s">
        <v>7122</v>
      </c>
      <c r="H42" s="383" t="s">
        <v>2171</v>
      </c>
      <c r="I42" s="383" t="s">
        <v>2172</v>
      </c>
      <c r="J42" s="383">
        <v>0</v>
      </c>
      <c r="K42" s="383">
        <v>0</v>
      </c>
      <c r="L42" s="383">
        <v>0</v>
      </c>
      <c r="M42" s="383">
        <v>1</v>
      </c>
      <c r="N42" s="383">
        <v>6</v>
      </c>
      <c r="O42" s="383">
        <v>1</v>
      </c>
      <c r="P42" s="383">
        <v>0</v>
      </c>
      <c r="Q42" s="383">
        <v>0</v>
      </c>
      <c r="R42" s="383">
        <v>0</v>
      </c>
      <c r="S42" s="383">
        <v>0</v>
      </c>
      <c r="T42" s="383">
        <v>1</v>
      </c>
      <c r="U42" s="383">
        <v>0</v>
      </c>
      <c r="V42" s="383">
        <v>9</v>
      </c>
      <c r="W42" s="383">
        <v>6</v>
      </c>
      <c r="X42" s="383">
        <v>3</v>
      </c>
    </row>
    <row r="43" spans="1:26">
      <c r="A43" s="383">
        <v>9</v>
      </c>
      <c r="B43" s="383">
        <v>6</v>
      </c>
      <c r="C43" s="383">
        <v>3</v>
      </c>
      <c r="E43" s="383" t="s">
        <v>2411</v>
      </c>
      <c r="F43" s="383" t="s">
        <v>7136</v>
      </c>
      <c r="G43" s="383" t="s">
        <v>7122</v>
      </c>
      <c r="H43" s="383" t="s">
        <v>2412</v>
      </c>
      <c r="I43" s="383" t="s">
        <v>2413</v>
      </c>
      <c r="J43" s="383">
        <v>0</v>
      </c>
      <c r="K43" s="383">
        <v>8</v>
      </c>
      <c r="L43" s="383">
        <v>0</v>
      </c>
      <c r="M43" s="383">
        <v>0</v>
      </c>
      <c r="N43" s="383">
        <v>0</v>
      </c>
      <c r="O43" s="383">
        <v>0</v>
      </c>
      <c r="P43" s="383">
        <v>0</v>
      </c>
      <c r="Q43" s="383">
        <v>0</v>
      </c>
      <c r="R43" s="383">
        <v>1</v>
      </c>
      <c r="S43" s="383">
        <v>0</v>
      </c>
      <c r="T43" s="383">
        <v>0</v>
      </c>
      <c r="U43" s="383">
        <v>0</v>
      </c>
      <c r="V43" s="383">
        <v>9</v>
      </c>
      <c r="W43" s="383">
        <v>6</v>
      </c>
      <c r="X43" s="383">
        <v>3</v>
      </c>
    </row>
    <row r="44" spans="1:26">
      <c r="A44" s="383">
        <v>9</v>
      </c>
      <c r="B44" s="383">
        <v>6</v>
      </c>
      <c r="C44" s="383">
        <v>3</v>
      </c>
      <c r="E44" s="383" t="s">
        <v>2444</v>
      </c>
      <c r="F44" s="383" t="s">
        <v>7145</v>
      </c>
      <c r="G44" s="383" t="s">
        <v>7122</v>
      </c>
      <c r="H44" s="383" t="s">
        <v>2445</v>
      </c>
      <c r="I44" s="383" t="s">
        <v>2446</v>
      </c>
      <c r="J44" s="383">
        <v>0</v>
      </c>
      <c r="K44" s="383">
        <v>0</v>
      </c>
      <c r="L44" s="383">
        <v>1</v>
      </c>
      <c r="M44" s="383">
        <v>6</v>
      </c>
      <c r="N44" s="383">
        <v>1</v>
      </c>
      <c r="O44" s="383">
        <v>0</v>
      </c>
      <c r="P44" s="383">
        <v>0</v>
      </c>
      <c r="Q44" s="383">
        <v>0</v>
      </c>
      <c r="R44" s="383">
        <v>0</v>
      </c>
      <c r="S44" s="383">
        <v>0</v>
      </c>
      <c r="T44" s="383">
        <v>1</v>
      </c>
      <c r="U44" s="383">
        <v>0</v>
      </c>
      <c r="V44" s="383">
        <v>9</v>
      </c>
      <c r="W44" s="383">
        <v>6</v>
      </c>
      <c r="X44" s="383">
        <v>3</v>
      </c>
    </row>
    <row r="45" spans="1:26">
      <c r="A45" s="383">
        <v>9</v>
      </c>
      <c r="B45" s="383">
        <v>4</v>
      </c>
      <c r="C45" s="383">
        <v>5</v>
      </c>
      <c r="E45" s="383" t="s">
        <v>2288</v>
      </c>
      <c r="F45" s="383" t="s">
        <v>7123</v>
      </c>
      <c r="G45" s="383" t="s">
        <v>7122</v>
      </c>
      <c r="H45" s="383" t="s">
        <v>2289</v>
      </c>
      <c r="I45" s="383" t="s">
        <v>2290</v>
      </c>
      <c r="J45" s="383">
        <v>0</v>
      </c>
      <c r="K45" s="383">
        <v>2</v>
      </c>
      <c r="L45" s="383">
        <v>0</v>
      </c>
      <c r="M45" s="383">
        <v>0</v>
      </c>
      <c r="N45" s="383">
        <v>0</v>
      </c>
      <c r="O45" s="383">
        <v>0</v>
      </c>
      <c r="P45" s="383">
        <v>0</v>
      </c>
      <c r="Q45" s="383">
        <v>0</v>
      </c>
      <c r="R45" s="383">
        <v>0</v>
      </c>
      <c r="S45" s="383">
        <v>0</v>
      </c>
      <c r="T45" s="383">
        <v>7</v>
      </c>
      <c r="U45" s="383">
        <v>0</v>
      </c>
      <c r="V45" s="383">
        <v>9</v>
      </c>
      <c r="W45" s="383">
        <v>4</v>
      </c>
      <c r="X45" s="383">
        <v>5</v>
      </c>
    </row>
    <row r="46" spans="1:26">
      <c r="A46" s="383">
        <v>9</v>
      </c>
      <c r="B46" s="383">
        <v>5</v>
      </c>
      <c r="C46" s="383">
        <v>4</v>
      </c>
      <c r="E46" s="383" t="s">
        <v>2258</v>
      </c>
      <c r="F46" s="383" t="s">
        <v>7145</v>
      </c>
      <c r="G46" s="383" t="s">
        <v>7122</v>
      </c>
      <c r="H46" s="383" t="s">
        <v>2259</v>
      </c>
      <c r="I46" s="383" t="s">
        <v>2260</v>
      </c>
      <c r="J46" s="383">
        <v>0</v>
      </c>
      <c r="K46" s="383">
        <v>0</v>
      </c>
      <c r="L46" s="383">
        <v>0</v>
      </c>
      <c r="M46" s="383">
        <v>1</v>
      </c>
      <c r="N46" s="383">
        <v>0</v>
      </c>
      <c r="O46" s="383">
        <v>1</v>
      </c>
      <c r="P46" s="383">
        <v>0</v>
      </c>
      <c r="Q46" s="383">
        <v>0</v>
      </c>
      <c r="R46" s="383">
        <v>0</v>
      </c>
      <c r="S46" s="383">
        <v>0</v>
      </c>
      <c r="T46" s="383">
        <v>6</v>
      </c>
      <c r="U46" s="383">
        <v>1</v>
      </c>
      <c r="V46" s="383">
        <v>9</v>
      </c>
      <c r="W46" s="383">
        <v>5</v>
      </c>
      <c r="X46" s="383">
        <v>4</v>
      </c>
    </row>
    <row r="47" spans="1:26">
      <c r="A47" s="383">
        <v>8</v>
      </c>
      <c r="B47" s="383">
        <v>3</v>
      </c>
      <c r="C47" s="383">
        <v>5</v>
      </c>
      <c r="E47" s="383" t="s">
        <v>2474</v>
      </c>
      <c r="F47" s="383" t="s">
        <v>3968</v>
      </c>
      <c r="G47" s="383" t="s">
        <v>7122</v>
      </c>
      <c r="H47" s="383" t="s">
        <v>2475</v>
      </c>
      <c r="I47" s="383" t="s">
        <v>2476</v>
      </c>
      <c r="J47" s="383">
        <v>0</v>
      </c>
      <c r="K47" s="383">
        <v>0</v>
      </c>
      <c r="L47" s="383">
        <v>1</v>
      </c>
      <c r="M47" s="383">
        <v>0</v>
      </c>
      <c r="N47" s="383">
        <v>2</v>
      </c>
      <c r="O47" s="383">
        <v>0</v>
      </c>
      <c r="P47" s="383">
        <v>0</v>
      </c>
      <c r="Q47" s="383">
        <v>0</v>
      </c>
      <c r="R47" s="383">
        <v>0</v>
      </c>
      <c r="S47" s="383">
        <v>1</v>
      </c>
      <c r="T47" s="383">
        <v>2</v>
      </c>
      <c r="U47" s="383">
        <v>2</v>
      </c>
      <c r="V47" s="383">
        <v>8</v>
      </c>
      <c r="W47" s="383">
        <v>3</v>
      </c>
      <c r="X47" s="383">
        <v>5</v>
      </c>
    </row>
    <row r="48" spans="1:26">
      <c r="A48" s="383">
        <v>8</v>
      </c>
      <c r="B48" s="383">
        <v>7</v>
      </c>
      <c r="C48" s="383">
        <v>1</v>
      </c>
      <c r="E48" s="383" t="s">
        <v>2384</v>
      </c>
      <c r="F48" s="383" t="s">
        <v>7181</v>
      </c>
      <c r="G48" s="383" t="s">
        <v>7122</v>
      </c>
      <c r="H48" s="383" t="s">
        <v>2385</v>
      </c>
      <c r="I48" s="383" t="s">
        <v>2386</v>
      </c>
      <c r="J48" s="383">
        <v>0</v>
      </c>
      <c r="K48" s="383">
        <v>0</v>
      </c>
      <c r="L48" s="383">
        <v>4</v>
      </c>
      <c r="M48" s="383">
        <v>0</v>
      </c>
      <c r="N48" s="383">
        <v>0</v>
      </c>
      <c r="O48" s="383">
        <v>0</v>
      </c>
      <c r="P48" s="383">
        <v>0</v>
      </c>
      <c r="Q48" s="383">
        <v>0</v>
      </c>
      <c r="R48" s="383">
        <v>0</v>
      </c>
      <c r="S48" s="383">
        <v>0</v>
      </c>
      <c r="T48" s="383">
        <v>4</v>
      </c>
      <c r="U48" s="383">
        <v>0</v>
      </c>
      <c r="V48" s="383">
        <v>8</v>
      </c>
      <c r="W48" s="383">
        <v>7</v>
      </c>
      <c r="X48" s="383">
        <v>1</v>
      </c>
    </row>
    <row r="49" spans="1:24" s="383" customFormat="1">
      <c r="A49" s="383">
        <v>8</v>
      </c>
      <c r="B49" s="383">
        <v>6</v>
      </c>
      <c r="C49" s="383">
        <v>2</v>
      </c>
      <c r="E49" s="383" t="s">
        <v>2182</v>
      </c>
      <c r="F49" s="383" t="s">
        <v>3974</v>
      </c>
      <c r="G49" s="383" t="s">
        <v>7122</v>
      </c>
      <c r="H49" s="383" t="s">
        <v>2183</v>
      </c>
      <c r="I49" s="383" t="s">
        <v>2184</v>
      </c>
      <c r="J49" s="383">
        <v>0</v>
      </c>
      <c r="K49" s="383">
        <v>3</v>
      </c>
      <c r="L49" s="383">
        <v>0</v>
      </c>
      <c r="M49" s="383">
        <v>0</v>
      </c>
      <c r="N49" s="383">
        <v>3</v>
      </c>
      <c r="O49" s="383">
        <v>0</v>
      </c>
      <c r="P49" s="383">
        <v>0</v>
      </c>
      <c r="Q49" s="383">
        <v>0</v>
      </c>
      <c r="R49" s="383">
        <v>2</v>
      </c>
      <c r="S49" s="383">
        <v>0</v>
      </c>
      <c r="T49" s="383">
        <v>0</v>
      </c>
      <c r="U49" s="383">
        <v>0</v>
      </c>
      <c r="V49" s="383">
        <v>8</v>
      </c>
      <c r="W49" s="383">
        <v>6</v>
      </c>
      <c r="X49" s="383">
        <v>2</v>
      </c>
    </row>
    <row r="50" spans="1:24" s="383" customFormat="1">
      <c r="A50" s="383">
        <v>8</v>
      </c>
      <c r="B50" s="383">
        <v>4</v>
      </c>
      <c r="C50" s="383">
        <v>4</v>
      </c>
      <c r="E50" s="383" t="s">
        <v>2241</v>
      </c>
      <c r="F50" s="383" t="s">
        <v>5131</v>
      </c>
      <c r="G50" s="383" t="s">
        <v>7122</v>
      </c>
      <c r="H50" s="383" t="s">
        <v>2242</v>
      </c>
      <c r="I50" s="383" t="s">
        <v>2243</v>
      </c>
      <c r="J50" s="383">
        <v>0</v>
      </c>
      <c r="K50" s="383">
        <v>0</v>
      </c>
      <c r="L50" s="383">
        <v>1</v>
      </c>
      <c r="M50" s="383">
        <v>3</v>
      </c>
      <c r="N50" s="383">
        <v>1</v>
      </c>
      <c r="O50" s="383">
        <v>0</v>
      </c>
      <c r="P50" s="383">
        <v>1</v>
      </c>
      <c r="Q50" s="383">
        <v>0</v>
      </c>
      <c r="R50" s="383">
        <v>2</v>
      </c>
      <c r="S50" s="383">
        <v>0</v>
      </c>
      <c r="T50" s="383">
        <v>0</v>
      </c>
      <c r="U50" s="383">
        <v>0</v>
      </c>
      <c r="V50" s="383">
        <v>8</v>
      </c>
      <c r="W50" s="383">
        <v>4</v>
      </c>
      <c r="X50" s="383">
        <v>4</v>
      </c>
    </row>
    <row r="51" spans="1:24" s="383" customFormat="1">
      <c r="A51" s="383">
        <v>8</v>
      </c>
      <c r="B51" s="383">
        <v>5</v>
      </c>
      <c r="C51" s="383">
        <v>3</v>
      </c>
      <c r="E51" s="383" t="s">
        <v>2185</v>
      </c>
      <c r="F51" s="383" t="s">
        <v>7123</v>
      </c>
      <c r="G51" s="383" t="s">
        <v>7122</v>
      </c>
      <c r="H51" s="383" t="s">
        <v>2186</v>
      </c>
      <c r="I51" s="383" t="s">
        <v>2187</v>
      </c>
      <c r="J51" s="383">
        <v>3</v>
      </c>
      <c r="K51" s="383">
        <v>0</v>
      </c>
      <c r="L51" s="383">
        <v>1</v>
      </c>
      <c r="M51" s="383">
        <v>0</v>
      </c>
      <c r="N51" s="383">
        <v>0</v>
      </c>
      <c r="O51" s="383">
        <v>0</v>
      </c>
      <c r="P51" s="383">
        <v>1</v>
      </c>
      <c r="Q51" s="383">
        <v>0</v>
      </c>
      <c r="R51" s="383">
        <v>0</v>
      </c>
      <c r="S51" s="383">
        <v>0</v>
      </c>
      <c r="T51" s="383">
        <v>3</v>
      </c>
      <c r="U51" s="383">
        <v>0</v>
      </c>
      <c r="V51" s="383">
        <v>8</v>
      </c>
      <c r="W51" s="383">
        <v>5</v>
      </c>
      <c r="X51" s="383">
        <v>3</v>
      </c>
    </row>
    <row r="52" spans="1:24" s="383" customFormat="1">
      <c r="A52" s="383">
        <v>7</v>
      </c>
      <c r="B52" s="383">
        <v>5</v>
      </c>
      <c r="C52" s="383">
        <v>2</v>
      </c>
      <c r="E52" s="383" t="s">
        <v>2205</v>
      </c>
      <c r="F52" s="383" t="s">
        <v>7183</v>
      </c>
      <c r="G52" s="383" t="s">
        <v>7122</v>
      </c>
      <c r="H52" s="383" t="s">
        <v>2206</v>
      </c>
      <c r="I52" s="383" t="s">
        <v>2207</v>
      </c>
      <c r="J52" s="383">
        <v>0</v>
      </c>
      <c r="K52" s="383">
        <v>3</v>
      </c>
      <c r="L52" s="383">
        <v>0</v>
      </c>
      <c r="M52" s="383">
        <v>0</v>
      </c>
      <c r="N52" s="383">
        <v>1</v>
      </c>
      <c r="O52" s="383">
        <v>0</v>
      </c>
      <c r="P52" s="383">
        <v>0</v>
      </c>
      <c r="Q52" s="383">
        <v>0</v>
      </c>
      <c r="R52" s="383">
        <v>1</v>
      </c>
      <c r="S52" s="383">
        <v>0</v>
      </c>
      <c r="T52" s="383">
        <v>2</v>
      </c>
      <c r="U52" s="383">
        <v>0</v>
      </c>
      <c r="V52" s="383">
        <v>7</v>
      </c>
      <c r="W52" s="383">
        <v>5</v>
      </c>
      <c r="X52" s="383">
        <v>2</v>
      </c>
    </row>
    <row r="53" spans="1:24" s="383" customFormat="1">
      <c r="A53" s="383">
        <v>7</v>
      </c>
      <c r="B53" s="383">
        <v>4</v>
      </c>
      <c r="C53" s="383">
        <v>3</v>
      </c>
      <c r="E53" s="383" t="s">
        <v>2665</v>
      </c>
      <c r="F53" s="383" t="s">
        <v>7184</v>
      </c>
      <c r="G53" s="383" t="s">
        <v>7122</v>
      </c>
      <c r="H53" s="383" t="s">
        <v>2666</v>
      </c>
      <c r="I53" s="383" t="s">
        <v>2667</v>
      </c>
      <c r="J53" s="383">
        <v>0</v>
      </c>
      <c r="K53" s="383">
        <v>0</v>
      </c>
      <c r="L53" s="383">
        <v>0</v>
      </c>
      <c r="M53" s="383">
        <v>0</v>
      </c>
      <c r="N53" s="383">
        <v>6</v>
      </c>
      <c r="O53" s="383">
        <v>1</v>
      </c>
      <c r="P53" s="383">
        <v>0</v>
      </c>
      <c r="Q53" s="383">
        <v>0</v>
      </c>
      <c r="R53" s="383">
        <v>0</v>
      </c>
      <c r="S53" s="383">
        <v>0</v>
      </c>
      <c r="T53" s="383">
        <v>0</v>
      </c>
      <c r="U53" s="383">
        <v>0</v>
      </c>
      <c r="V53" s="383">
        <v>7</v>
      </c>
      <c r="W53" s="383">
        <v>4</v>
      </c>
      <c r="X53" s="383">
        <v>3</v>
      </c>
    </row>
    <row r="54" spans="1:24" s="383" customFormat="1">
      <c r="A54" s="383">
        <v>7</v>
      </c>
      <c r="B54" s="383">
        <v>3</v>
      </c>
      <c r="C54" s="383">
        <v>4</v>
      </c>
      <c r="E54" s="383" t="s">
        <v>2264</v>
      </c>
      <c r="F54" s="383" t="s">
        <v>7185</v>
      </c>
      <c r="G54" s="383" t="s">
        <v>7122</v>
      </c>
      <c r="H54" s="383" t="s">
        <v>2265</v>
      </c>
      <c r="I54" s="383" t="s">
        <v>2266</v>
      </c>
      <c r="J54" s="383">
        <v>0</v>
      </c>
      <c r="K54" s="383">
        <v>0</v>
      </c>
      <c r="L54" s="383">
        <v>0</v>
      </c>
      <c r="M54" s="383">
        <v>3</v>
      </c>
      <c r="N54" s="383">
        <v>0</v>
      </c>
      <c r="O54" s="383">
        <v>0</v>
      </c>
      <c r="P54" s="383">
        <v>0</v>
      </c>
      <c r="Q54" s="383">
        <v>0</v>
      </c>
      <c r="R54" s="383">
        <v>0</v>
      </c>
      <c r="S54" s="383">
        <v>0</v>
      </c>
      <c r="T54" s="383">
        <v>4</v>
      </c>
      <c r="U54" s="383">
        <v>0</v>
      </c>
      <c r="V54" s="383">
        <v>7</v>
      </c>
      <c r="W54" s="383">
        <v>3</v>
      </c>
      <c r="X54" s="383">
        <v>4</v>
      </c>
    </row>
    <row r="55" spans="1:24" s="383" customFormat="1">
      <c r="A55" s="383">
        <v>7</v>
      </c>
      <c r="B55" s="383">
        <v>4</v>
      </c>
      <c r="C55" s="383">
        <v>3</v>
      </c>
      <c r="E55" s="383" t="s">
        <v>2339</v>
      </c>
      <c r="F55" s="383" t="s">
        <v>7186</v>
      </c>
      <c r="G55" s="383" t="s">
        <v>7122</v>
      </c>
      <c r="H55" s="383" t="s">
        <v>2340</v>
      </c>
      <c r="I55" s="383" t="s">
        <v>2341</v>
      </c>
      <c r="J55" s="383">
        <v>0</v>
      </c>
      <c r="K55" s="383">
        <v>1</v>
      </c>
      <c r="L55" s="383">
        <v>2</v>
      </c>
      <c r="M55" s="383">
        <v>0</v>
      </c>
      <c r="N55" s="383">
        <v>0</v>
      </c>
      <c r="O55" s="383">
        <v>0</v>
      </c>
      <c r="P55" s="383">
        <v>0</v>
      </c>
      <c r="Q55" s="383">
        <v>0</v>
      </c>
      <c r="R55" s="383">
        <v>0</v>
      </c>
      <c r="S55" s="383">
        <v>1</v>
      </c>
      <c r="T55" s="383">
        <v>3</v>
      </c>
      <c r="U55" s="383">
        <v>0</v>
      </c>
      <c r="V55" s="383">
        <v>7</v>
      </c>
      <c r="W55" s="383">
        <v>4</v>
      </c>
      <c r="X55" s="383">
        <v>3</v>
      </c>
    </row>
    <row r="56" spans="1:24" s="383" customFormat="1">
      <c r="A56" s="383">
        <v>7</v>
      </c>
      <c r="B56" s="383">
        <v>7</v>
      </c>
      <c r="C56" s="383">
        <v>0</v>
      </c>
      <c r="E56" s="383" t="s">
        <v>2250</v>
      </c>
      <c r="F56" s="383" t="s">
        <v>7123</v>
      </c>
      <c r="G56" s="383" t="s">
        <v>7122</v>
      </c>
      <c r="I56" s="383" t="s">
        <v>2251</v>
      </c>
      <c r="J56" s="383">
        <v>0</v>
      </c>
      <c r="K56" s="383">
        <v>0</v>
      </c>
      <c r="L56" s="383">
        <v>0</v>
      </c>
      <c r="M56" s="383">
        <v>2</v>
      </c>
      <c r="N56" s="383">
        <v>0</v>
      </c>
      <c r="O56" s="383">
        <v>2</v>
      </c>
      <c r="P56" s="383">
        <v>1</v>
      </c>
      <c r="Q56" s="383">
        <v>0</v>
      </c>
      <c r="R56" s="383">
        <v>0</v>
      </c>
      <c r="S56" s="383">
        <v>2</v>
      </c>
      <c r="T56" s="383">
        <v>0</v>
      </c>
      <c r="U56" s="383">
        <v>0</v>
      </c>
      <c r="V56" s="383">
        <v>7</v>
      </c>
      <c r="W56" s="383">
        <v>7</v>
      </c>
      <c r="X56" s="383">
        <v>0</v>
      </c>
    </row>
    <row r="57" spans="1:24" s="383" customFormat="1">
      <c r="A57" s="383">
        <v>6</v>
      </c>
      <c r="B57" s="383">
        <v>5</v>
      </c>
      <c r="C57" s="383">
        <v>1</v>
      </c>
      <c r="E57" s="383" t="s">
        <v>2223</v>
      </c>
      <c r="F57" s="383" t="s">
        <v>7123</v>
      </c>
      <c r="G57" s="383" t="s">
        <v>7122</v>
      </c>
      <c r="H57" s="383" t="s">
        <v>2224</v>
      </c>
      <c r="I57" s="383" t="s">
        <v>2225</v>
      </c>
      <c r="J57" s="383">
        <v>0</v>
      </c>
      <c r="K57" s="383">
        <v>0</v>
      </c>
      <c r="L57" s="383">
        <v>0</v>
      </c>
      <c r="M57" s="383">
        <v>0</v>
      </c>
      <c r="N57" s="383">
        <v>0</v>
      </c>
      <c r="O57" s="383">
        <v>0</v>
      </c>
      <c r="P57" s="383">
        <v>0</v>
      </c>
      <c r="Q57" s="383">
        <v>0</v>
      </c>
      <c r="R57" s="383">
        <v>5</v>
      </c>
      <c r="S57" s="383">
        <v>0</v>
      </c>
      <c r="T57" s="383">
        <v>1</v>
      </c>
      <c r="U57" s="383">
        <v>0</v>
      </c>
      <c r="V57" s="383">
        <v>6</v>
      </c>
      <c r="W57" s="383">
        <v>5</v>
      </c>
      <c r="X57" s="383">
        <v>1</v>
      </c>
    </row>
    <row r="58" spans="1:24" s="383" customFormat="1">
      <c r="A58" s="383">
        <v>6</v>
      </c>
      <c r="B58" s="383">
        <v>4</v>
      </c>
      <c r="C58" s="383">
        <v>2</v>
      </c>
      <c r="E58" s="383" t="s">
        <v>2261</v>
      </c>
      <c r="F58" s="383" t="s">
        <v>5131</v>
      </c>
      <c r="G58" s="383" t="s">
        <v>7122</v>
      </c>
      <c r="H58" s="383" t="s">
        <v>2262</v>
      </c>
      <c r="I58" s="383" t="s">
        <v>2263</v>
      </c>
      <c r="J58" s="383">
        <v>0</v>
      </c>
      <c r="K58" s="383">
        <v>0</v>
      </c>
      <c r="L58" s="383">
        <v>3</v>
      </c>
      <c r="M58" s="383">
        <v>0</v>
      </c>
      <c r="N58" s="383">
        <v>3</v>
      </c>
      <c r="O58" s="383">
        <v>0</v>
      </c>
      <c r="P58" s="383">
        <v>0</v>
      </c>
      <c r="Q58" s="383">
        <v>0</v>
      </c>
      <c r="R58" s="383">
        <v>0</v>
      </c>
      <c r="S58" s="383">
        <v>0</v>
      </c>
      <c r="T58" s="383">
        <v>0</v>
      </c>
      <c r="U58" s="383">
        <v>0</v>
      </c>
      <c r="V58" s="383">
        <v>6</v>
      </c>
      <c r="W58" s="383">
        <v>4</v>
      </c>
      <c r="X58" s="383">
        <v>2</v>
      </c>
    </row>
    <row r="59" spans="1:24" s="383" customFormat="1">
      <c r="A59" s="383">
        <v>6</v>
      </c>
      <c r="B59" s="383">
        <v>6</v>
      </c>
      <c r="C59" s="383">
        <v>0</v>
      </c>
      <c r="E59" s="383" t="s">
        <v>2333</v>
      </c>
      <c r="F59" s="383" t="s">
        <v>7123</v>
      </c>
      <c r="G59" s="383" t="s">
        <v>7122</v>
      </c>
      <c r="H59" s="383" t="s">
        <v>2334</v>
      </c>
      <c r="I59" s="383" t="s">
        <v>2335</v>
      </c>
      <c r="J59" s="383">
        <v>0</v>
      </c>
      <c r="K59" s="383">
        <v>2</v>
      </c>
      <c r="L59" s="383">
        <v>1</v>
      </c>
      <c r="M59" s="383">
        <v>1</v>
      </c>
      <c r="N59" s="383">
        <v>1</v>
      </c>
      <c r="O59" s="383">
        <v>0</v>
      </c>
      <c r="P59" s="383">
        <v>0</v>
      </c>
      <c r="Q59" s="383">
        <v>0</v>
      </c>
      <c r="R59" s="383">
        <v>1</v>
      </c>
      <c r="S59" s="383">
        <v>0</v>
      </c>
      <c r="T59" s="383">
        <v>0</v>
      </c>
      <c r="U59" s="383">
        <v>0</v>
      </c>
      <c r="V59" s="383">
        <v>6</v>
      </c>
      <c r="W59" s="383">
        <v>6</v>
      </c>
      <c r="X59" s="383">
        <v>0</v>
      </c>
    </row>
    <row r="60" spans="1:24" s="383" customFormat="1">
      <c r="A60" s="383">
        <v>6</v>
      </c>
      <c r="B60" s="383">
        <v>3</v>
      </c>
      <c r="C60" s="383">
        <v>3</v>
      </c>
      <c r="E60" s="383" t="s">
        <v>2096</v>
      </c>
      <c r="F60" s="383" t="s">
        <v>7187</v>
      </c>
      <c r="G60" s="383" t="s">
        <v>7122</v>
      </c>
      <c r="H60" s="383" t="s">
        <v>2097</v>
      </c>
      <c r="I60" s="383" t="s">
        <v>2098</v>
      </c>
      <c r="J60" s="383">
        <v>0</v>
      </c>
      <c r="K60" s="383">
        <v>0</v>
      </c>
      <c r="L60" s="383">
        <v>1</v>
      </c>
      <c r="M60" s="383">
        <v>1</v>
      </c>
      <c r="N60" s="383">
        <v>1</v>
      </c>
      <c r="O60" s="383">
        <v>1</v>
      </c>
      <c r="P60" s="383">
        <v>0</v>
      </c>
      <c r="Q60" s="383">
        <v>0</v>
      </c>
      <c r="R60" s="383">
        <v>1</v>
      </c>
      <c r="S60" s="383">
        <v>0</v>
      </c>
      <c r="T60" s="383">
        <v>1</v>
      </c>
      <c r="U60" s="383">
        <v>0</v>
      </c>
      <c r="V60" s="383">
        <v>6</v>
      </c>
      <c r="W60" s="383">
        <v>3</v>
      </c>
      <c r="X60" s="383">
        <v>3</v>
      </c>
    </row>
    <row r="61" spans="1:24" s="383" customFormat="1">
      <c r="A61" s="383">
        <v>6</v>
      </c>
      <c r="B61" s="383">
        <v>3</v>
      </c>
      <c r="C61" s="383">
        <v>3</v>
      </c>
      <c r="E61" s="383" t="s">
        <v>2306</v>
      </c>
      <c r="F61" s="383" t="s">
        <v>7123</v>
      </c>
      <c r="G61" s="383" t="s">
        <v>7122</v>
      </c>
      <c r="H61" s="383" t="s">
        <v>2307</v>
      </c>
      <c r="I61" s="383" t="s">
        <v>2308</v>
      </c>
      <c r="J61" s="383">
        <v>0</v>
      </c>
      <c r="K61" s="383">
        <v>0</v>
      </c>
      <c r="L61" s="383">
        <v>0</v>
      </c>
      <c r="M61" s="383">
        <v>2</v>
      </c>
      <c r="N61" s="383">
        <v>0</v>
      </c>
      <c r="O61" s="383">
        <v>0</v>
      </c>
      <c r="P61" s="383">
        <v>0</v>
      </c>
      <c r="Q61" s="383">
        <v>0</v>
      </c>
      <c r="R61" s="383">
        <v>1</v>
      </c>
      <c r="S61" s="383">
        <v>1</v>
      </c>
      <c r="T61" s="383">
        <v>0</v>
      </c>
      <c r="U61" s="383">
        <v>2</v>
      </c>
      <c r="V61" s="383">
        <v>6</v>
      </c>
      <c r="W61" s="383">
        <v>3</v>
      </c>
      <c r="X61" s="383">
        <v>3</v>
      </c>
    </row>
    <row r="62" spans="1:24" s="383" customFormat="1">
      <c r="A62" s="383">
        <v>6</v>
      </c>
      <c r="B62" s="383">
        <v>4</v>
      </c>
      <c r="C62" s="383">
        <v>2</v>
      </c>
      <c r="E62" s="383" t="s">
        <v>2668</v>
      </c>
      <c r="F62" s="383" t="s">
        <v>7181</v>
      </c>
      <c r="G62" s="383" t="s">
        <v>7122</v>
      </c>
      <c r="H62" s="383" t="s">
        <v>2669</v>
      </c>
      <c r="I62" s="383" t="s">
        <v>2670</v>
      </c>
      <c r="J62" s="383">
        <v>0</v>
      </c>
      <c r="K62" s="383">
        <v>0</v>
      </c>
      <c r="L62" s="383">
        <v>0</v>
      </c>
      <c r="M62" s="383">
        <v>0</v>
      </c>
      <c r="N62" s="383">
        <v>0</v>
      </c>
      <c r="O62" s="383">
        <v>0</v>
      </c>
      <c r="P62" s="383">
        <v>0</v>
      </c>
      <c r="Q62" s="383">
        <v>0</v>
      </c>
      <c r="R62" s="383">
        <v>0</v>
      </c>
      <c r="S62" s="383">
        <v>0</v>
      </c>
      <c r="T62" s="383">
        <v>6</v>
      </c>
      <c r="U62" s="383">
        <v>0</v>
      </c>
      <c r="V62" s="383">
        <v>6</v>
      </c>
      <c r="W62" s="383">
        <v>4</v>
      </c>
      <c r="X62" s="383">
        <v>2</v>
      </c>
    </row>
    <row r="63" spans="1:24" s="383" customFormat="1">
      <c r="A63" s="383">
        <v>6</v>
      </c>
      <c r="B63" s="383">
        <v>3</v>
      </c>
      <c r="C63" s="383">
        <v>3</v>
      </c>
      <c r="E63" s="383" t="s">
        <v>2342</v>
      </c>
      <c r="F63" s="383" t="s">
        <v>7183</v>
      </c>
      <c r="G63" s="383" t="s">
        <v>7122</v>
      </c>
      <c r="H63" s="383" t="s">
        <v>2343</v>
      </c>
      <c r="I63" s="383" t="s">
        <v>2344</v>
      </c>
      <c r="J63" s="383">
        <v>0</v>
      </c>
      <c r="K63" s="383">
        <v>0</v>
      </c>
      <c r="L63" s="383">
        <v>1</v>
      </c>
      <c r="M63" s="383">
        <v>2</v>
      </c>
      <c r="N63" s="383">
        <v>0</v>
      </c>
      <c r="O63" s="383">
        <v>0</v>
      </c>
      <c r="P63" s="383">
        <v>0</v>
      </c>
      <c r="Q63" s="383">
        <v>0</v>
      </c>
      <c r="R63" s="383">
        <v>3</v>
      </c>
      <c r="S63" s="383">
        <v>0</v>
      </c>
      <c r="T63" s="383">
        <v>0</v>
      </c>
      <c r="U63" s="383">
        <v>0</v>
      </c>
      <c r="V63" s="383">
        <v>6</v>
      </c>
      <c r="W63" s="383">
        <v>3</v>
      </c>
      <c r="X63" s="383">
        <v>3</v>
      </c>
    </row>
    <row r="64" spans="1:24" s="383" customFormat="1">
      <c r="A64" s="383">
        <v>6</v>
      </c>
      <c r="B64" s="383">
        <v>3</v>
      </c>
      <c r="C64" s="383">
        <v>3</v>
      </c>
      <c r="E64" s="383" t="s">
        <v>2226</v>
      </c>
      <c r="F64" s="383" t="s">
        <v>3912</v>
      </c>
      <c r="G64" s="383" t="s">
        <v>7122</v>
      </c>
      <c r="H64" s="383" t="s">
        <v>2227</v>
      </c>
      <c r="I64" s="383" t="s">
        <v>2228</v>
      </c>
      <c r="J64" s="383">
        <v>0</v>
      </c>
      <c r="K64" s="383">
        <v>0</v>
      </c>
      <c r="L64" s="383">
        <v>3</v>
      </c>
      <c r="M64" s="383">
        <v>1</v>
      </c>
      <c r="N64" s="383">
        <v>2</v>
      </c>
      <c r="O64" s="383">
        <v>0</v>
      </c>
      <c r="P64" s="383">
        <v>0</v>
      </c>
      <c r="Q64" s="383">
        <v>0</v>
      </c>
      <c r="R64" s="383">
        <v>0</v>
      </c>
      <c r="S64" s="383">
        <v>0</v>
      </c>
      <c r="T64" s="383">
        <v>0</v>
      </c>
      <c r="U64" s="383">
        <v>0</v>
      </c>
      <c r="V64" s="383">
        <v>6</v>
      </c>
      <c r="W64" s="383">
        <v>3</v>
      </c>
      <c r="X64" s="383">
        <v>3</v>
      </c>
    </row>
    <row r="65" spans="1:27">
      <c r="A65" s="383">
        <v>6</v>
      </c>
      <c r="B65" s="383">
        <v>4</v>
      </c>
      <c r="C65" s="383">
        <v>2</v>
      </c>
      <c r="E65" s="383" t="s">
        <v>2084</v>
      </c>
      <c r="F65" s="383" t="s">
        <v>3974</v>
      </c>
      <c r="G65" s="383" t="s">
        <v>7122</v>
      </c>
      <c r="H65" s="383" t="s">
        <v>2085</v>
      </c>
      <c r="I65" s="383" t="s">
        <v>2086</v>
      </c>
      <c r="J65" s="383">
        <v>0</v>
      </c>
      <c r="K65" s="383">
        <v>0</v>
      </c>
      <c r="L65" s="383">
        <v>0</v>
      </c>
      <c r="M65" s="383">
        <v>3</v>
      </c>
      <c r="N65" s="383">
        <v>0</v>
      </c>
      <c r="O65" s="383">
        <v>0</v>
      </c>
      <c r="P65" s="383">
        <v>0</v>
      </c>
      <c r="Q65" s="383">
        <v>0</v>
      </c>
      <c r="R65" s="383">
        <v>0</v>
      </c>
      <c r="S65" s="383">
        <v>0</v>
      </c>
      <c r="T65" s="383">
        <v>3</v>
      </c>
      <c r="U65" s="383">
        <v>0</v>
      </c>
      <c r="V65" s="383">
        <v>6</v>
      </c>
      <c r="W65" s="383">
        <v>4</v>
      </c>
      <c r="X65" s="383">
        <v>2</v>
      </c>
    </row>
    <row r="66" spans="1:27">
      <c r="A66" s="383">
        <v>5</v>
      </c>
      <c r="B66" s="383">
        <v>2</v>
      </c>
      <c r="C66" s="383">
        <v>3</v>
      </c>
      <c r="E66" s="383" t="s">
        <v>2456</v>
      </c>
      <c r="F66" s="383" t="s">
        <v>7188</v>
      </c>
      <c r="G66" s="383" t="s">
        <v>7122</v>
      </c>
      <c r="H66" s="383" t="s">
        <v>2457</v>
      </c>
      <c r="I66" s="383" t="s">
        <v>2458</v>
      </c>
      <c r="J66" s="383">
        <v>0</v>
      </c>
      <c r="K66" s="383">
        <v>0</v>
      </c>
      <c r="L66" s="383">
        <v>0</v>
      </c>
      <c r="M66" s="383">
        <v>0</v>
      </c>
      <c r="N66" s="383">
        <v>0</v>
      </c>
      <c r="O66" s="383">
        <v>0</v>
      </c>
      <c r="P66" s="383">
        <v>5</v>
      </c>
      <c r="Q66" s="383">
        <v>0</v>
      </c>
      <c r="R66" s="383">
        <v>0</v>
      </c>
      <c r="S66" s="383">
        <v>0</v>
      </c>
      <c r="T66" s="383">
        <v>0</v>
      </c>
      <c r="U66" s="383">
        <v>0</v>
      </c>
      <c r="V66" s="383">
        <v>5</v>
      </c>
      <c r="W66" s="383">
        <v>2</v>
      </c>
      <c r="X66" s="383">
        <v>3</v>
      </c>
      <c r="AA66" s="383">
        <v>9</v>
      </c>
    </row>
    <row r="67" spans="1:27">
      <c r="A67" s="383">
        <v>5</v>
      </c>
      <c r="B67" s="383">
        <v>3</v>
      </c>
      <c r="C67" s="383">
        <v>2</v>
      </c>
      <c r="E67" s="383" t="s">
        <v>2063</v>
      </c>
      <c r="F67" s="383" t="s">
        <v>4113</v>
      </c>
      <c r="G67" s="383" t="s">
        <v>7122</v>
      </c>
      <c r="H67" s="383" t="s">
        <v>2064</v>
      </c>
      <c r="I67" s="383" t="s">
        <v>2065</v>
      </c>
      <c r="J67" s="383">
        <v>0</v>
      </c>
      <c r="K67" s="383">
        <v>1</v>
      </c>
      <c r="L67" s="383">
        <v>3</v>
      </c>
      <c r="M67" s="383">
        <v>0</v>
      </c>
      <c r="N67" s="383">
        <v>0</v>
      </c>
      <c r="O67" s="383">
        <v>0</v>
      </c>
      <c r="P67" s="383">
        <v>0</v>
      </c>
      <c r="Q67" s="383">
        <v>0</v>
      </c>
      <c r="R67" s="383">
        <v>0</v>
      </c>
      <c r="S67" s="383">
        <v>1</v>
      </c>
      <c r="T67" s="383">
        <v>0</v>
      </c>
      <c r="U67" s="383">
        <v>0</v>
      </c>
      <c r="V67" s="383">
        <v>5</v>
      </c>
      <c r="W67" s="383">
        <v>3</v>
      </c>
      <c r="X67" s="383">
        <v>2</v>
      </c>
      <c r="AA67" s="383">
        <v>9</v>
      </c>
    </row>
    <row r="68" spans="1:27">
      <c r="A68" s="383">
        <v>5</v>
      </c>
      <c r="B68" s="383">
        <v>5</v>
      </c>
      <c r="C68" s="383">
        <v>0</v>
      </c>
      <c r="E68" s="383" t="s">
        <v>2069</v>
      </c>
      <c r="F68" s="383" t="s">
        <v>4958</v>
      </c>
      <c r="G68" s="383" t="s">
        <v>7122</v>
      </c>
      <c r="H68" s="383" t="s">
        <v>2070</v>
      </c>
      <c r="I68" s="383" t="s">
        <v>2071</v>
      </c>
      <c r="J68" s="383">
        <v>0</v>
      </c>
      <c r="K68" s="383">
        <v>0</v>
      </c>
      <c r="L68" s="383">
        <v>0</v>
      </c>
      <c r="M68" s="383">
        <v>0</v>
      </c>
      <c r="N68" s="383">
        <v>1</v>
      </c>
      <c r="O68" s="383">
        <v>0</v>
      </c>
      <c r="P68" s="383">
        <v>0</v>
      </c>
      <c r="Q68" s="383">
        <v>0</v>
      </c>
      <c r="R68" s="383">
        <v>0</v>
      </c>
      <c r="S68" s="383">
        <v>1</v>
      </c>
      <c r="T68" s="383">
        <v>3</v>
      </c>
      <c r="U68" s="383">
        <v>0</v>
      </c>
      <c r="V68" s="383">
        <v>5</v>
      </c>
      <c r="W68" s="383">
        <v>5</v>
      </c>
      <c r="X68" s="383">
        <v>0</v>
      </c>
      <c r="AA68" s="383">
        <v>9</v>
      </c>
    </row>
    <row r="69" spans="1:27">
      <c r="A69" s="383">
        <v>5</v>
      </c>
      <c r="B69" s="383">
        <v>3</v>
      </c>
      <c r="C69" s="383">
        <v>2</v>
      </c>
      <c r="E69" s="383" t="s">
        <v>2075</v>
      </c>
      <c r="F69" s="383" t="s">
        <v>7123</v>
      </c>
      <c r="G69" s="383" t="s">
        <v>7122</v>
      </c>
      <c r="H69" s="383" t="s">
        <v>2076</v>
      </c>
      <c r="I69" s="383" t="s">
        <v>2077</v>
      </c>
      <c r="J69" s="383">
        <v>0</v>
      </c>
      <c r="K69" s="383">
        <v>1</v>
      </c>
      <c r="L69" s="383">
        <v>1</v>
      </c>
      <c r="M69" s="383">
        <v>0</v>
      </c>
      <c r="N69" s="383">
        <v>0</v>
      </c>
      <c r="O69" s="383">
        <v>0</v>
      </c>
      <c r="P69" s="383">
        <v>0</v>
      </c>
      <c r="Q69" s="383">
        <v>0</v>
      </c>
      <c r="R69" s="383">
        <v>0</v>
      </c>
      <c r="S69" s="383">
        <v>0</v>
      </c>
      <c r="T69" s="383">
        <v>3</v>
      </c>
      <c r="U69" s="383">
        <v>0</v>
      </c>
      <c r="V69" s="383">
        <v>5</v>
      </c>
      <c r="W69" s="383">
        <v>3</v>
      </c>
      <c r="X69" s="383">
        <v>2</v>
      </c>
      <c r="AA69" s="383">
        <v>9</v>
      </c>
    </row>
    <row r="70" spans="1:27">
      <c r="A70" s="383">
        <v>5</v>
      </c>
      <c r="B70" s="383">
        <v>4</v>
      </c>
      <c r="C70" s="383">
        <v>1</v>
      </c>
      <c r="E70" s="383" t="s">
        <v>2211</v>
      </c>
      <c r="F70" s="383" t="s">
        <v>7184</v>
      </c>
      <c r="G70" s="383" t="s">
        <v>7122</v>
      </c>
      <c r="H70" s="383" t="s">
        <v>2212</v>
      </c>
      <c r="I70" s="383" t="s">
        <v>2213</v>
      </c>
      <c r="J70" s="383">
        <v>0</v>
      </c>
      <c r="K70" s="383">
        <v>0</v>
      </c>
      <c r="L70" s="383">
        <v>1</v>
      </c>
      <c r="M70" s="383">
        <v>1</v>
      </c>
      <c r="N70" s="383">
        <v>0</v>
      </c>
      <c r="O70" s="383">
        <v>0</v>
      </c>
      <c r="P70" s="383">
        <v>0</v>
      </c>
      <c r="Q70" s="383">
        <v>0</v>
      </c>
      <c r="R70" s="383">
        <v>2</v>
      </c>
      <c r="S70" s="383">
        <v>0</v>
      </c>
      <c r="T70" s="383">
        <v>1</v>
      </c>
      <c r="U70" s="383">
        <v>0</v>
      </c>
      <c r="V70" s="383">
        <v>5</v>
      </c>
      <c r="W70" s="383">
        <v>4</v>
      </c>
      <c r="X70" s="383">
        <v>1</v>
      </c>
      <c r="AA70" s="383">
        <v>9</v>
      </c>
    </row>
    <row r="71" spans="1:27">
      <c r="A71" s="383">
        <v>4</v>
      </c>
      <c r="B71" s="383">
        <v>2</v>
      </c>
      <c r="C71" s="383">
        <v>2</v>
      </c>
      <c r="E71" s="383" t="s">
        <v>2217</v>
      </c>
      <c r="F71" s="383" t="s">
        <v>7123</v>
      </c>
      <c r="G71" s="383" t="s">
        <v>7122</v>
      </c>
      <c r="H71" s="383" t="s">
        <v>2218</v>
      </c>
      <c r="I71" s="383" t="s">
        <v>2219</v>
      </c>
      <c r="J71" s="383">
        <v>1</v>
      </c>
      <c r="K71" s="383">
        <v>0</v>
      </c>
      <c r="L71" s="383">
        <v>0</v>
      </c>
      <c r="M71" s="383">
        <v>1</v>
      </c>
      <c r="N71" s="383">
        <v>0</v>
      </c>
      <c r="O71" s="383">
        <v>0</v>
      </c>
      <c r="P71" s="383">
        <v>0</v>
      </c>
      <c r="Q71" s="383">
        <v>0</v>
      </c>
      <c r="R71" s="383">
        <v>1</v>
      </c>
      <c r="S71" s="383">
        <v>0</v>
      </c>
      <c r="T71" s="383">
        <v>0</v>
      </c>
      <c r="U71" s="383">
        <v>1</v>
      </c>
      <c r="V71" s="383">
        <v>4</v>
      </c>
      <c r="W71" s="383">
        <v>2</v>
      </c>
      <c r="X71" s="383">
        <v>2</v>
      </c>
      <c r="AA71" s="383">
        <v>9</v>
      </c>
    </row>
    <row r="72" spans="1:27">
      <c r="A72" s="383">
        <v>4</v>
      </c>
      <c r="B72" s="383">
        <v>2</v>
      </c>
      <c r="C72" s="383">
        <v>2</v>
      </c>
      <c r="E72" s="383" t="s">
        <v>2214</v>
      </c>
      <c r="F72" s="383" t="s">
        <v>7189</v>
      </c>
      <c r="G72" s="383" t="s">
        <v>7122</v>
      </c>
      <c r="H72" s="383" t="s">
        <v>2215</v>
      </c>
      <c r="I72" s="383" t="s">
        <v>2216</v>
      </c>
      <c r="J72" s="383">
        <v>0</v>
      </c>
      <c r="K72" s="383">
        <v>0</v>
      </c>
      <c r="L72" s="383">
        <v>2</v>
      </c>
      <c r="M72" s="383">
        <v>0</v>
      </c>
      <c r="N72" s="383">
        <v>0</v>
      </c>
      <c r="O72" s="383">
        <v>0</v>
      </c>
      <c r="P72" s="383">
        <v>1</v>
      </c>
      <c r="Q72" s="383">
        <v>1</v>
      </c>
      <c r="R72" s="383">
        <v>0</v>
      </c>
      <c r="S72" s="383">
        <v>0</v>
      </c>
      <c r="T72" s="383">
        <v>0</v>
      </c>
      <c r="U72" s="383">
        <v>0</v>
      </c>
      <c r="V72" s="383">
        <v>4</v>
      </c>
      <c r="W72" s="383">
        <v>2</v>
      </c>
      <c r="X72" s="383">
        <v>2</v>
      </c>
      <c r="AA72" s="383">
        <v>8</v>
      </c>
    </row>
    <row r="73" spans="1:27">
      <c r="A73" s="383">
        <v>4</v>
      </c>
      <c r="B73" s="383">
        <v>2</v>
      </c>
      <c r="C73" s="383">
        <v>2</v>
      </c>
      <c r="E73" s="383" t="s">
        <v>2179</v>
      </c>
      <c r="F73" s="383" t="s">
        <v>7169</v>
      </c>
      <c r="G73" s="383" t="s">
        <v>7122</v>
      </c>
      <c r="H73" s="383" t="s">
        <v>2180</v>
      </c>
      <c r="I73" s="383" t="s">
        <v>2181</v>
      </c>
      <c r="J73" s="383">
        <v>0</v>
      </c>
      <c r="K73" s="383">
        <v>0</v>
      </c>
      <c r="L73" s="383">
        <v>0</v>
      </c>
      <c r="M73" s="383">
        <v>0</v>
      </c>
      <c r="N73" s="383">
        <v>0</v>
      </c>
      <c r="O73" s="383">
        <v>0</v>
      </c>
      <c r="P73" s="383">
        <v>4</v>
      </c>
      <c r="Q73" s="383">
        <v>0</v>
      </c>
      <c r="R73" s="383">
        <v>0</v>
      </c>
      <c r="S73" s="383">
        <v>0</v>
      </c>
      <c r="T73" s="383">
        <v>0</v>
      </c>
      <c r="U73" s="383">
        <v>0</v>
      </c>
      <c r="V73" s="383">
        <v>4</v>
      </c>
      <c r="W73" s="383">
        <v>2</v>
      </c>
      <c r="X73" s="383">
        <v>2</v>
      </c>
      <c r="AA73" s="383">
        <v>8</v>
      </c>
    </row>
    <row r="74" spans="1:27">
      <c r="A74" s="383">
        <v>4</v>
      </c>
      <c r="B74" s="383">
        <v>2</v>
      </c>
      <c r="C74" s="383">
        <v>2</v>
      </c>
      <c r="E74" s="383" t="s">
        <v>2273</v>
      </c>
      <c r="F74" s="383" t="s">
        <v>7183</v>
      </c>
      <c r="G74" s="383" t="s">
        <v>7122</v>
      </c>
      <c r="H74" s="383" t="s">
        <v>2274</v>
      </c>
      <c r="I74" s="383" t="s">
        <v>2275</v>
      </c>
      <c r="J74" s="383">
        <v>0</v>
      </c>
      <c r="K74" s="383">
        <v>0</v>
      </c>
      <c r="L74" s="383">
        <v>0</v>
      </c>
      <c r="M74" s="383">
        <v>0</v>
      </c>
      <c r="N74" s="383">
        <v>0</v>
      </c>
      <c r="O74" s="383">
        <v>0</v>
      </c>
      <c r="P74" s="383">
        <v>0</v>
      </c>
      <c r="Q74" s="383">
        <v>0</v>
      </c>
      <c r="R74" s="383">
        <v>1</v>
      </c>
      <c r="S74" s="383">
        <v>1</v>
      </c>
      <c r="T74" s="383">
        <v>2</v>
      </c>
      <c r="U74" s="383">
        <v>0</v>
      </c>
      <c r="V74" s="383">
        <v>4</v>
      </c>
      <c r="W74" s="383">
        <v>2</v>
      </c>
      <c r="X74" s="383">
        <v>2</v>
      </c>
      <c r="AA74" s="383">
        <v>8</v>
      </c>
    </row>
    <row r="75" spans="1:27">
      <c r="A75" s="383">
        <v>4</v>
      </c>
      <c r="B75" s="383">
        <v>3</v>
      </c>
      <c r="C75" s="383">
        <v>1</v>
      </c>
      <c r="E75" s="383" t="s">
        <v>2238</v>
      </c>
      <c r="F75" s="383" t="s">
        <v>3976</v>
      </c>
      <c r="G75" s="383" t="s">
        <v>7122</v>
      </c>
      <c r="H75" s="383" t="s">
        <v>2239</v>
      </c>
      <c r="I75" s="383" t="s">
        <v>2240</v>
      </c>
      <c r="J75" s="383">
        <v>0</v>
      </c>
      <c r="K75" s="383">
        <v>0</v>
      </c>
      <c r="L75" s="383">
        <v>0</v>
      </c>
      <c r="M75" s="383">
        <v>0</v>
      </c>
      <c r="N75" s="383">
        <v>0</v>
      </c>
      <c r="O75" s="383">
        <v>2</v>
      </c>
      <c r="P75" s="383">
        <v>0</v>
      </c>
      <c r="Q75" s="383">
        <v>0</v>
      </c>
      <c r="R75" s="383">
        <v>1</v>
      </c>
      <c r="S75" s="383">
        <v>1</v>
      </c>
      <c r="T75" s="383">
        <v>0</v>
      </c>
      <c r="U75" s="383">
        <v>0</v>
      </c>
      <c r="V75" s="383">
        <v>4</v>
      </c>
      <c r="W75" s="383">
        <v>3</v>
      </c>
      <c r="X75" s="383">
        <v>1</v>
      </c>
      <c r="AA75" s="383">
        <v>8</v>
      </c>
    </row>
    <row r="76" spans="1:27">
      <c r="A76" s="383">
        <v>4</v>
      </c>
      <c r="B76" s="383">
        <v>3</v>
      </c>
      <c r="C76" s="383">
        <v>1</v>
      </c>
      <c r="E76" s="383" t="s">
        <v>2315</v>
      </c>
      <c r="F76" s="383" t="s">
        <v>3971</v>
      </c>
      <c r="G76" s="383" t="s">
        <v>7122</v>
      </c>
      <c r="H76" s="383" t="s">
        <v>2316</v>
      </c>
      <c r="I76" s="383" t="s">
        <v>2317</v>
      </c>
      <c r="J76" s="383">
        <v>0</v>
      </c>
      <c r="K76" s="383">
        <v>0</v>
      </c>
      <c r="L76" s="383">
        <v>2</v>
      </c>
      <c r="M76" s="383">
        <v>0</v>
      </c>
      <c r="N76" s="383">
        <v>0</v>
      </c>
      <c r="O76" s="383">
        <v>0</v>
      </c>
      <c r="P76" s="383">
        <v>0</v>
      </c>
      <c r="Q76" s="383">
        <v>0</v>
      </c>
      <c r="R76" s="383">
        <v>2</v>
      </c>
      <c r="S76" s="383">
        <v>0</v>
      </c>
      <c r="T76" s="383">
        <v>0</v>
      </c>
      <c r="U76" s="383">
        <v>0</v>
      </c>
      <c r="V76" s="383">
        <v>4</v>
      </c>
      <c r="W76" s="383">
        <v>3</v>
      </c>
      <c r="X76" s="383">
        <v>1</v>
      </c>
      <c r="AA76" s="383">
        <v>8</v>
      </c>
    </row>
    <row r="77" spans="1:27">
      <c r="A77" s="383">
        <v>4</v>
      </c>
      <c r="B77" s="383">
        <v>4</v>
      </c>
      <c r="C77" s="383">
        <v>0</v>
      </c>
      <c r="E77" s="383" t="s">
        <v>2149</v>
      </c>
      <c r="F77" s="383" t="s">
        <v>3912</v>
      </c>
      <c r="G77" s="383" t="s">
        <v>7122</v>
      </c>
      <c r="H77" s="383" t="s">
        <v>2150</v>
      </c>
      <c r="I77" s="383" t="s">
        <v>2151</v>
      </c>
      <c r="J77" s="383">
        <v>0</v>
      </c>
      <c r="K77" s="383">
        <v>0</v>
      </c>
      <c r="L77" s="383">
        <v>0</v>
      </c>
      <c r="M77" s="383">
        <v>0</v>
      </c>
      <c r="N77" s="383">
        <v>3</v>
      </c>
      <c r="O77" s="383">
        <v>0</v>
      </c>
      <c r="P77" s="383">
        <v>0</v>
      </c>
      <c r="Q77" s="383">
        <v>0</v>
      </c>
      <c r="R77" s="383">
        <v>0</v>
      </c>
      <c r="S77" s="383">
        <v>0</v>
      </c>
      <c r="T77" s="383">
        <v>1</v>
      </c>
      <c r="U77" s="383">
        <v>0</v>
      </c>
      <c r="V77" s="383">
        <v>4</v>
      </c>
      <c r="W77" s="383">
        <v>4</v>
      </c>
      <c r="X77" s="383">
        <v>0</v>
      </c>
      <c r="AA77" s="383">
        <v>7</v>
      </c>
    </row>
    <row r="78" spans="1:27">
      <c r="A78" s="383">
        <v>4</v>
      </c>
      <c r="B78" s="383">
        <v>4</v>
      </c>
      <c r="C78" s="383">
        <v>0</v>
      </c>
      <c r="E78" s="383" t="s">
        <v>2390</v>
      </c>
      <c r="F78" s="383" t="s">
        <v>7123</v>
      </c>
      <c r="G78" s="383" t="s">
        <v>7122</v>
      </c>
      <c r="H78" s="383" t="s">
        <v>2391</v>
      </c>
      <c r="I78" s="383" t="s">
        <v>2392</v>
      </c>
      <c r="J78" s="383">
        <v>0</v>
      </c>
      <c r="K78" s="383">
        <v>0</v>
      </c>
      <c r="L78" s="383">
        <v>0</v>
      </c>
      <c r="M78" s="383">
        <v>0</v>
      </c>
      <c r="N78" s="383">
        <v>1</v>
      </c>
      <c r="O78" s="383">
        <v>0</v>
      </c>
      <c r="P78" s="383">
        <v>0</v>
      </c>
      <c r="Q78" s="383">
        <v>1</v>
      </c>
      <c r="R78" s="383">
        <v>0</v>
      </c>
      <c r="S78" s="383">
        <v>1</v>
      </c>
      <c r="T78" s="383">
        <v>1</v>
      </c>
      <c r="U78" s="383">
        <v>0</v>
      </c>
      <c r="V78" s="383">
        <v>4</v>
      </c>
      <c r="W78" s="383">
        <v>4</v>
      </c>
      <c r="X78" s="383">
        <v>0</v>
      </c>
      <c r="AA78" s="383">
        <v>7</v>
      </c>
    </row>
    <row r="79" spans="1:27">
      <c r="A79" s="383">
        <v>4</v>
      </c>
      <c r="B79" s="383">
        <v>4</v>
      </c>
      <c r="C79" s="383">
        <v>0</v>
      </c>
      <c r="E79" s="383" t="s">
        <v>2671</v>
      </c>
      <c r="F79" s="383" t="s">
        <v>7123</v>
      </c>
      <c r="G79" s="383" t="s">
        <v>7122</v>
      </c>
      <c r="H79" s="383" t="s">
        <v>2672</v>
      </c>
      <c r="I79" s="383" t="s">
        <v>2673</v>
      </c>
      <c r="J79" s="383">
        <v>0</v>
      </c>
      <c r="K79" s="383">
        <v>0</v>
      </c>
      <c r="L79" s="383">
        <v>0</v>
      </c>
      <c r="M79" s="383">
        <v>0</v>
      </c>
      <c r="N79" s="383">
        <v>4</v>
      </c>
      <c r="O79" s="383">
        <v>0</v>
      </c>
      <c r="P79" s="383">
        <v>0</v>
      </c>
      <c r="Q79" s="383">
        <v>0</v>
      </c>
      <c r="R79" s="383">
        <v>0</v>
      </c>
      <c r="S79" s="383">
        <v>0</v>
      </c>
      <c r="T79" s="383">
        <v>0</v>
      </c>
      <c r="U79" s="383">
        <v>0</v>
      </c>
      <c r="V79" s="383">
        <v>4</v>
      </c>
      <c r="W79" s="383">
        <v>4</v>
      </c>
      <c r="X79" s="383">
        <v>0</v>
      </c>
      <c r="AA79" s="383">
        <v>7</v>
      </c>
    </row>
    <row r="80" spans="1:27">
      <c r="A80" s="383">
        <v>4</v>
      </c>
      <c r="B80" s="383">
        <v>0</v>
      </c>
      <c r="C80" s="383">
        <v>4</v>
      </c>
      <c r="E80" s="383" t="s">
        <v>2235</v>
      </c>
      <c r="F80" s="383" t="s">
        <v>7123</v>
      </c>
      <c r="G80" s="383" t="s">
        <v>7122</v>
      </c>
      <c r="H80" s="383" t="s">
        <v>2236</v>
      </c>
      <c r="I80" s="383" t="s">
        <v>2237</v>
      </c>
      <c r="J80" s="383">
        <v>0</v>
      </c>
      <c r="K80" s="383">
        <v>0</v>
      </c>
      <c r="L80" s="383">
        <v>0</v>
      </c>
      <c r="M80" s="383">
        <v>0</v>
      </c>
      <c r="N80" s="383">
        <v>0</v>
      </c>
      <c r="O80" s="383">
        <v>0</v>
      </c>
      <c r="P80" s="383">
        <v>0</v>
      </c>
      <c r="Q80" s="383">
        <v>0</v>
      </c>
      <c r="R80" s="383">
        <v>0</v>
      </c>
      <c r="S80" s="383">
        <v>0</v>
      </c>
      <c r="T80" s="383">
        <v>4</v>
      </c>
      <c r="U80" s="383">
        <v>0</v>
      </c>
      <c r="V80" s="383">
        <v>4</v>
      </c>
      <c r="W80" s="383">
        <v>0</v>
      </c>
      <c r="X80" s="383">
        <v>4</v>
      </c>
      <c r="AA80" s="383">
        <v>7</v>
      </c>
    </row>
    <row r="81" spans="1:27">
      <c r="A81" s="383">
        <v>3</v>
      </c>
      <c r="B81" s="383">
        <v>3</v>
      </c>
      <c r="C81" s="383">
        <v>0</v>
      </c>
      <c r="E81" s="383" t="s">
        <v>2417</v>
      </c>
      <c r="F81" s="383" t="s">
        <v>3891</v>
      </c>
      <c r="G81" s="383" t="s">
        <v>7122</v>
      </c>
      <c r="H81" s="383" t="s">
        <v>2418</v>
      </c>
      <c r="I81" s="383" t="s">
        <v>2419</v>
      </c>
      <c r="J81" s="383">
        <v>0</v>
      </c>
      <c r="K81" s="383">
        <v>0</v>
      </c>
      <c r="L81" s="383">
        <v>2</v>
      </c>
      <c r="M81" s="383">
        <v>1</v>
      </c>
      <c r="N81" s="383">
        <v>0</v>
      </c>
      <c r="O81" s="383">
        <v>0</v>
      </c>
      <c r="P81" s="383">
        <v>0</v>
      </c>
      <c r="Q81" s="383">
        <v>0</v>
      </c>
      <c r="R81" s="383">
        <v>0</v>
      </c>
      <c r="S81" s="383">
        <v>0</v>
      </c>
      <c r="T81" s="383">
        <v>0</v>
      </c>
      <c r="U81" s="383">
        <v>0</v>
      </c>
      <c r="V81" s="383">
        <v>3</v>
      </c>
      <c r="W81" s="383">
        <v>3</v>
      </c>
      <c r="X81" s="383">
        <v>0</v>
      </c>
      <c r="AA81" s="383">
        <v>7</v>
      </c>
    </row>
    <row r="82" spans="1:27">
      <c r="A82" s="383">
        <v>3</v>
      </c>
      <c r="B82" s="383">
        <v>3</v>
      </c>
      <c r="C82" s="383">
        <v>0</v>
      </c>
      <c r="E82" s="383" t="s">
        <v>2297</v>
      </c>
      <c r="F82" s="383" t="s">
        <v>7123</v>
      </c>
      <c r="G82" s="383" t="s">
        <v>7122</v>
      </c>
      <c r="H82" s="383" t="s">
        <v>2298</v>
      </c>
      <c r="I82" s="383" t="s">
        <v>2299</v>
      </c>
      <c r="J82" s="383">
        <v>0</v>
      </c>
      <c r="K82" s="383">
        <v>0</v>
      </c>
      <c r="L82" s="383">
        <v>0</v>
      </c>
      <c r="M82" s="383">
        <v>1</v>
      </c>
      <c r="N82" s="383">
        <v>0</v>
      </c>
      <c r="O82" s="383">
        <v>0</v>
      </c>
      <c r="P82" s="383">
        <v>0</v>
      </c>
      <c r="Q82" s="383">
        <v>0</v>
      </c>
      <c r="R82" s="383">
        <v>0</v>
      </c>
      <c r="S82" s="383">
        <v>1</v>
      </c>
      <c r="T82" s="383">
        <v>1</v>
      </c>
      <c r="U82" s="383">
        <v>0</v>
      </c>
      <c r="V82" s="383">
        <v>3</v>
      </c>
      <c r="W82" s="383">
        <v>3</v>
      </c>
      <c r="X82" s="383">
        <v>0</v>
      </c>
      <c r="AA82" s="383">
        <v>6</v>
      </c>
    </row>
    <row r="83" spans="1:27">
      <c r="A83" s="383">
        <v>3</v>
      </c>
      <c r="B83" s="383">
        <v>3</v>
      </c>
      <c r="C83" s="383">
        <v>0</v>
      </c>
      <c r="E83" s="383" t="s">
        <v>2152</v>
      </c>
      <c r="F83" s="383" t="s">
        <v>3912</v>
      </c>
      <c r="G83" s="383" t="s">
        <v>7122</v>
      </c>
      <c r="H83" s="383" t="s">
        <v>2153</v>
      </c>
      <c r="I83" s="383" t="s">
        <v>2154</v>
      </c>
      <c r="J83" s="383">
        <v>0</v>
      </c>
      <c r="K83" s="383">
        <v>0</v>
      </c>
      <c r="L83" s="383">
        <v>1</v>
      </c>
      <c r="M83" s="383">
        <v>0</v>
      </c>
      <c r="N83" s="383">
        <v>0</v>
      </c>
      <c r="O83" s="383">
        <v>0</v>
      </c>
      <c r="P83" s="383">
        <v>0</v>
      </c>
      <c r="Q83" s="383">
        <v>1</v>
      </c>
      <c r="R83" s="383">
        <v>0</v>
      </c>
      <c r="S83" s="383">
        <v>0</v>
      </c>
      <c r="T83" s="383">
        <v>1</v>
      </c>
      <c r="U83" s="383">
        <v>0</v>
      </c>
      <c r="V83" s="383">
        <v>3</v>
      </c>
      <c r="W83" s="383">
        <v>3</v>
      </c>
      <c r="X83" s="383">
        <v>0</v>
      </c>
      <c r="AA83" s="383">
        <v>6</v>
      </c>
    </row>
    <row r="84" spans="1:27">
      <c r="A84" s="383">
        <v>3</v>
      </c>
      <c r="B84" s="383">
        <v>2</v>
      </c>
      <c r="C84" s="383">
        <v>1</v>
      </c>
      <c r="E84" s="383" t="s">
        <v>2309</v>
      </c>
      <c r="F84" s="383" t="s">
        <v>7190</v>
      </c>
      <c r="G84" s="383" t="s">
        <v>7122</v>
      </c>
      <c r="H84" s="383" t="s">
        <v>2310</v>
      </c>
      <c r="I84" s="383" t="s">
        <v>2311</v>
      </c>
      <c r="J84" s="383">
        <v>0</v>
      </c>
      <c r="K84" s="383">
        <v>0</v>
      </c>
      <c r="L84" s="383">
        <v>0</v>
      </c>
      <c r="M84" s="383">
        <v>0</v>
      </c>
      <c r="N84" s="383">
        <v>3</v>
      </c>
      <c r="O84" s="383">
        <v>0</v>
      </c>
      <c r="P84" s="383">
        <v>0</v>
      </c>
      <c r="Q84" s="383">
        <v>0</v>
      </c>
      <c r="R84" s="383">
        <v>0</v>
      </c>
      <c r="S84" s="383">
        <v>0</v>
      </c>
      <c r="T84" s="383">
        <v>0</v>
      </c>
      <c r="U84" s="383">
        <v>0</v>
      </c>
      <c r="V84" s="383">
        <v>3</v>
      </c>
      <c r="W84" s="383">
        <v>2</v>
      </c>
      <c r="X84" s="383">
        <v>1</v>
      </c>
      <c r="AA84" s="383">
        <v>6</v>
      </c>
    </row>
    <row r="85" spans="1:27">
      <c r="A85" s="383">
        <v>3</v>
      </c>
      <c r="B85" s="383">
        <v>3</v>
      </c>
      <c r="C85" s="383">
        <v>0</v>
      </c>
      <c r="E85" s="383" t="s">
        <v>2438</v>
      </c>
      <c r="F85" s="383" t="s">
        <v>4113</v>
      </c>
      <c r="G85" s="383" t="s">
        <v>7122</v>
      </c>
      <c r="H85" s="383" t="s">
        <v>2439</v>
      </c>
      <c r="I85" s="383" t="s">
        <v>2440</v>
      </c>
      <c r="J85" s="383">
        <v>0</v>
      </c>
      <c r="K85" s="383">
        <v>0</v>
      </c>
      <c r="L85" s="383">
        <v>0</v>
      </c>
      <c r="M85" s="383">
        <v>1</v>
      </c>
      <c r="N85" s="383">
        <v>1</v>
      </c>
      <c r="O85" s="383">
        <v>0</v>
      </c>
      <c r="P85" s="383">
        <v>0</v>
      </c>
      <c r="Q85" s="383">
        <v>0</v>
      </c>
      <c r="R85" s="383">
        <v>0</v>
      </c>
      <c r="S85" s="383">
        <v>0</v>
      </c>
      <c r="T85" s="383">
        <v>0</v>
      </c>
      <c r="U85" s="383">
        <v>1</v>
      </c>
      <c r="V85" s="383">
        <v>3</v>
      </c>
      <c r="W85" s="383">
        <v>3</v>
      </c>
      <c r="X85" s="383">
        <v>0</v>
      </c>
      <c r="AA85" s="383">
        <v>6</v>
      </c>
    </row>
    <row r="86" spans="1:27">
      <c r="A86" s="383">
        <v>3</v>
      </c>
      <c r="B86" s="383">
        <v>3</v>
      </c>
      <c r="C86" s="383">
        <v>0</v>
      </c>
      <c r="E86" s="383" t="s">
        <v>2255</v>
      </c>
      <c r="F86" s="383" t="s">
        <v>7181</v>
      </c>
      <c r="G86" s="383" t="s">
        <v>7122</v>
      </c>
      <c r="H86" s="383" t="s">
        <v>2256</v>
      </c>
      <c r="I86" s="383" t="s">
        <v>2257</v>
      </c>
      <c r="J86" s="383">
        <v>0</v>
      </c>
      <c r="K86" s="383">
        <v>0</v>
      </c>
      <c r="L86" s="383">
        <v>0</v>
      </c>
      <c r="M86" s="383">
        <v>2</v>
      </c>
      <c r="N86" s="383">
        <v>0</v>
      </c>
      <c r="O86" s="383">
        <v>0</v>
      </c>
      <c r="P86" s="383">
        <v>0</v>
      </c>
      <c r="Q86" s="383">
        <v>0</v>
      </c>
      <c r="R86" s="383">
        <v>0</v>
      </c>
      <c r="S86" s="383">
        <v>1</v>
      </c>
      <c r="T86" s="383">
        <v>0</v>
      </c>
      <c r="U86" s="383">
        <v>0</v>
      </c>
      <c r="V86" s="383">
        <v>3</v>
      </c>
      <c r="W86" s="383">
        <v>3</v>
      </c>
      <c r="X86" s="383">
        <v>0</v>
      </c>
      <c r="AA86" s="383">
        <v>6</v>
      </c>
    </row>
    <row r="87" spans="1:27">
      <c r="A87" s="383">
        <v>3</v>
      </c>
      <c r="B87" s="383">
        <v>2</v>
      </c>
      <c r="C87" s="383">
        <v>1</v>
      </c>
      <c r="E87" s="383" t="s">
        <v>2509</v>
      </c>
      <c r="F87" s="383" t="s">
        <v>7191</v>
      </c>
      <c r="G87" s="383" t="s">
        <v>7122</v>
      </c>
      <c r="H87" s="383" t="s">
        <v>2510</v>
      </c>
      <c r="I87" s="383" t="s">
        <v>2511</v>
      </c>
      <c r="J87" s="383">
        <v>0</v>
      </c>
      <c r="K87" s="383">
        <v>0</v>
      </c>
      <c r="L87" s="383">
        <v>0</v>
      </c>
      <c r="M87" s="383">
        <v>0</v>
      </c>
      <c r="N87" s="383">
        <v>0</v>
      </c>
      <c r="O87" s="383">
        <v>0</v>
      </c>
      <c r="P87" s="383">
        <v>2</v>
      </c>
      <c r="Q87" s="383">
        <v>0</v>
      </c>
      <c r="R87" s="383">
        <v>0</v>
      </c>
      <c r="S87" s="383">
        <v>1</v>
      </c>
      <c r="T87" s="383">
        <v>0</v>
      </c>
      <c r="U87" s="383">
        <v>0</v>
      </c>
      <c r="V87" s="383">
        <v>3</v>
      </c>
      <c r="W87" s="383">
        <v>2</v>
      </c>
      <c r="X87" s="383">
        <v>1</v>
      </c>
      <c r="AA87" s="383">
        <v>6</v>
      </c>
    </row>
    <row r="88" spans="1:27">
      <c r="A88" s="383">
        <v>3</v>
      </c>
      <c r="B88" s="383">
        <v>2</v>
      </c>
      <c r="C88" s="383">
        <v>1</v>
      </c>
      <c r="E88" s="383" t="s">
        <v>2393</v>
      </c>
      <c r="F88" s="383" t="s">
        <v>7192</v>
      </c>
      <c r="G88" s="383" t="s">
        <v>7122</v>
      </c>
      <c r="H88" s="383" t="s">
        <v>2394</v>
      </c>
      <c r="I88" s="383" t="s">
        <v>2395</v>
      </c>
      <c r="J88" s="383">
        <v>0</v>
      </c>
      <c r="K88" s="383">
        <v>1</v>
      </c>
      <c r="L88" s="383">
        <v>0</v>
      </c>
      <c r="M88" s="383">
        <v>0</v>
      </c>
      <c r="N88" s="383">
        <v>0</v>
      </c>
      <c r="O88" s="383">
        <v>0</v>
      </c>
      <c r="P88" s="383">
        <v>0</v>
      </c>
      <c r="Q88" s="383">
        <v>0</v>
      </c>
      <c r="R88" s="383">
        <v>0</v>
      </c>
      <c r="S88" s="383">
        <v>2</v>
      </c>
      <c r="T88" s="383">
        <v>0</v>
      </c>
      <c r="U88" s="383">
        <v>0</v>
      </c>
      <c r="V88" s="383">
        <v>3</v>
      </c>
      <c r="W88" s="383">
        <v>2</v>
      </c>
      <c r="X88" s="383">
        <v>1</v>
      </c>
      <c r="AA88" s="383">
        <v>6</v>
      </c>
    </row>
    <row r="89" spans="1:27">
      <c r="A89" s="383">
        <v>3</v>
      </c>
      <c r="B89" s="383">
        <v>2</v>
      </c>
      <c r="C89" s="383">
        <v>1</v>
      </c>
      <c r="E89" s="383" t="s">
        <v>2530</v>
      </c>
      <c r="F89" s="383" t="s">
        <v>7123</v>
      </c>
      <c r="G89" s="383" t="s">
        <v>7122</v>
      </c>
      <c r="H89" s="383" t="s">
        <v>2531</v>
      </c>
      <c r="I89" s="383" t="s">
        <v>2532</v>
      </c>
      <c r="J89" s="383">
        <v>1</v>
      </c>
      <c r="K89" s="383">
        <v>0</v>
      </c>
      <c r="L89" s="383">
        <v>0</v>
      </c>
      <c r="M89" s="383">
        <v>0</v>
      </c>
      <c r="N89" s="383">
        <v>0</v>
      </c>
      <c r="O89" s="383">
        <v>0</v>
      </c>
      <c r="P89" s="383">
        <v>0</v>
      </c>
      <c r="Q89" s="383">
        <v>0</v>
      </c>
      <c r="R89" s="383">
        <v>1</v>
      </c>
      <c r="S89" s="383">
        <v>1</v>
      </c>
      <c r="T89" s="383">
        <v>0</v>
      </c>
      <c r="U89" s="383">
        <v>0</v>
      </c>
      <c r="V89" s="383">
        <v>3</v>
      </c>
      <c r="W89" s="383">
        <v>2</v>
      </c>
      <c r="X89" s="383">
        <v>1</v>
      </c>
      <c r="AA89" s="383">
        <v>6</v>
      </c>
    </row>
    <row r="90" spans="1:27">
      <c r="A90" s="383">
        <v>3</v>
      </c>
      <c r="B90" s="383">
        <v>2</v>
      </c>
      <c r="C90" s="383">
        <v>1</v>
      </c>
      <c r="E90" s="383" t="s">
        <v>2291</v>
      </c>
      <c r="F90" s="383" t="s">
        <v>3891</v>
      </c>
      <c r="G90" s="383" t="s">
        <v>7122</v>
      </c>
      <c r="H90" s="383" t="s">
        <v>2292</v>
      </c>
      <c r="I90" s="383" t="s">
        <v>2293</v>
      </c>
      <c r="J90" s="383">
        <v>0</v>
      </c>
      <c r="K90" s="383">
        <v>0</v>
      </c>
      <c r="L90" s="383">
        <v>0</v>
      </c>
      <c r="M90" s="383">
        <v>0</v>
      </c>
      <c r="N90" s="383">
        <v>0</v>
      </c>
      <c r="O90" s="383">
        <v>0</v>
      </c>
      <c r="P90" s="383">
        <v>0</v>
      </c>
      <c r="Q90" s="383">
        <v>1</v>
      </c>
      <c r="R90" s="383">
        <v>0</v>
      </c>
      <c r="S90" s="383">
        <v>2</v>
      </c>
      <c r="T90" s="383">
        <v>0</v>
      </c>
      <c r="U90" s="383">
        <v>0</v>
      </c>
      <c r="V90" s="383">
        <v>3</v>
      </c>
      <c r="W90" s="383">
        <v>2</v>
      </c>
      <c r="X90" s="383">
        <v>1</v>
      </c>
      <c r="AA90" s="383">
        <v>6</v>
      </c>
    </row>
    <row r="91" spans="1:27">
      <c r="A91" s="383">
        <v>2</v>
      </c>
      <c r="B91" s="383">
        <v>1</v>
      </c>
      <c r="C91" s="383">
        <v>1</v>
      </c>
      <c r="E91" s="383" t="s">
        <v>2232</v>
      </c>
      <c r="F91" s="383" t="s">
        <v>7181</v>
      </c>
      <c r="G91" s="383" t="s">
        <v>7122</v>
      </c>
      <c r="H91" s="383" t="s">
        <v>2233</v>
      </c>
      <c r="I91" s="383" t="s">
        <v>2234</v>
      </c>
      <c r="J91" s="383">
        <v>0</v>
      </c>
      <c r="K91" s="383">
        <v>0</v>
      </c>
      <c r="L91" s="383">
        <v>0</v>
      </c>
      <c r="M91" s="383">
        <v>1</v>
      </c>
      <c r="N91" s="383">
        <v>1</v>
      </c>
      <c r="O91" s="383">
        <v>0</v>
      </c>
      <c r="P91" s="383">
        <v>0</v>
      </c>
      <c r="Q91" s="383">
        <v>0</v>
      </c>
      <c r="R91" s="383">
        <v>0</v>
      </c>
      <c r="S91" s="383">
        <v>0</v>
      </c>
      <c r="T91" s="383">
        <v>0</v>
      </c>
      <c r="U91" s="383">
        <v>0</v>
      </c>
      <c r="V91" s="383">
        <v>2</v>
      </c>
      <c r="W91" s="383">
        <v>1</v>
      </c>
      <c r="X91" s="383">
        <v>1</v>
      </c>
      <c r="AA91" s="383">
        <v>5</v>
      </c>
    </row>
    <row r="92" spans="1:27">
      <c r="A92" s="383">
        <v>2</v>
      </c>
      <c r="B92" s="383">
        <v>1</v>
      </c>
      <c r="C92" s="383">
        <v>1</v>
      </c>
      <c r="E92" s="383" t="s">
        <v>2300</v>
      </c>
      <c r="F92" s="383" t="s">
        <v>7193</v>
      </c>
      <c r="G92" s="383" t="s">
        <v>7122</v>
      </c>
      <c r="H92" s="383" t="s">
        <v>2301</v>
      </c>
      <c r="I92" s="383" t="s">
        <v>2302</v>
      </c>
      <c r="J92" s="383">
        <v>0</v>
      </c>
      <c r="K92" s="383">
        <v>0</v>
      </c>
      <c r="L92" s="383">
        <v>0</v>
      </c>
      <c r="M92" s="383">
        <v>0</v>
      </c>
      <c r="N92" s="383">
        <v>0</v>
      </c>
      <c r="O92" s="383">
        <v>0</v>
      </c>
      <c r="P92" s="383">
        <v>0</v>
      </c>
      <c r="Q92" s="383">
        <v>0</v>
      </c>
      <c r="R92" s="383">
        <v>0</v>
      </c>
      <c r="S92" s="383">
        <v>0</v>
      </c>
      <c r="T92" s="383">
        <v>2</v>
      </c>
      <c r="U92" s="383">
        <v>0</v>
      </c>
      <c r="V92" s="383">
        <v>2</v>
      </c>
      <c r="W92" s="383">
        <v>1</v>
      </c>
      <c r="X92" s="383">
        <v>1</v>
      </c>
      <c r="AA92" s="383">
        <v>5</v>
      </c>
    </row>
    <row r="93" spans="1:27">
      <c r="A93" s="383">
        <v>2</v>
      </c>
      <c r="B93" s="383">
        <v>1</v>
      </c>
      <c r="C93" s="383">
        <v>1</v>
      </c>
      <c r="E93" s="383" t="s">
        <v>2674</v>
      </c>
      <c r="F93" s="383" t="s">
        <v>3974</v>
      </c>
      <c r="G93" s="383" t="s">
        <v>7122</v>
      </c>
      <c r="H93" s="383" t="s">
        <v>2675</v>
      </c>
      <c r="I93" s="383" t="s">
        <v>2676</v>
      </c>
      <c r="J93" s="383">
        <v>0</v>
      </c>
      <c r="K93" s="383">
        <v>0</v>
      </c>
      <c r="L93" s="383">
        <v>2</v>
      </c>
      <c r="M93" s="383">
        <v>0</v>
      </c>
      <c r="N93" s="383">
        <v>0</v>
      </c>
      <c r="O93" s="383">
        <v>0</v>
      </c>
      <c r="P93" s="383">
        <v>0</v>
      </c>
      <c r="Q93" s="383">
        <v>0</v>
      </c>
      <c r="R93" s="383">
        <v>0</v>
      </c>
      <c r="S93" s="383">
        <v>0</v>
      </c>
      <c r="T93" s="383">
        <v>0</v>
      </c>
      <c r="U93" s="383">
        <v>0</v>
      </c>
      <c r="V93" s="383">
        <v>2</v>
      </c>
      <c r="W93" s="383">
        <v>1</v>
      </c>
      <c r="X93" s="383">
        <v>1</v>
      </c>
      <c r="AA93" s="383">
        <v>5</v>
      </c>
    </row>
    <row r="94" spans="1:27">
      <c r="A94" s="383">
        <v>2</v>
      </c>
      <c r="B94" s="383">
        <v>2</v>
      </c>
      <c r="C94" s="383">
        <v>0</v>
      </c>
      <c r="E94" s="383" t="s">
        <v>2378</v>
      </c>
      <c r="F94" s="383" t="s">
        <v>7194</v>
      </c>
      <c r="G94" s="383" t="s">
        <v>7122</v>
      </c>
      <c r="H94" s="383" t="s">
        <v>2379</v>
      </c>
      <c r="I94" s="383" t="s">
        <v>2380</v>
      </c>
      <c r="J94" s="383">
        <v>0</v>
      </c>
      <c r="K94" s="383">
        <v>1</v>
      </c>
      <c r="L94" s="383">
        <v>0</v>
      </c>
      <c r="M94" s="383">
        <v>0</v>
      </c>
      <c r="N94" s="383">
        <v>0</v>
      </c>
      <c r="O94" s="383">
        <v>0</v>
      </c>
      <c r="P94" s="383">
        <v>0</v>
      </c>
      <c r="Q94" s="383">
        <v>0</v>
      </c>
      <c r="R94" s="383">
        <v>0</v>
      </c>
      <c r="S94" s="383">
        <v>0</v>
      </c>
      <c r="T94" s="383">
        <v>1</v>
      </c>
      <c r="U94" s="383">
        <v>0</v>
      </c>
      <c r="V94" s="383">
        <v>2</v>
      </c>
      <c r="W94" s="383">
        <v>2</v>
      </c>
      <c r="X94" s="383">
        <v>0</v>
      </c>
      <c r="AA94" s="383">
        <v>5</v>
      </c>
    </row>
    <row r="95" spans="1:27">
      <c r="A95" s="383">
        <v>2</v>
      </c>
      <c r="B95" s="383">
        <v>0</v>
      </c>
      <c r="C95" s="383">
        <v>2</v>
      </c>
      <c r="E95" s="383" t="s">
        <v>2468</v>
      </c>
      <c r="F95" s="383" t="s">
        <v>7192</v>
      </c>
      <c r="G95" s="383" t="s">
        <v>7122</v>
      </c>
      <c r="H95" s="383" t="s">
        <v>2469</v>
      </c>
      <c r="I95" s="383" t="s">
        <v>2470</v>
      </c>
      <c r="J95" s="383">
        <v>0</v>
      </c>
      <c r="K95" s="383">
        <v>0</v>
      </c>
      <c r="L95" s="383">
        <v>0</v>
      </c>
      <c r="M95" s="383">
        <v>0</v>
      </c>
      <c r="N95" s="383">
        <v>0</v>
      </c>
      <c r="O95" s="383">
        <v>0</v>
      </c>
      <c r="P95" s="383">
        <v>1</v>
      </c>
      <c r="Q95" s="383">
        <v>0</v>
      </c>
      <c r="R95" s="383">
        <v>0</v>
      </c>
      <c r="S95" s="383">
        <v>0</v>
      </c>
      <c r="T95" s="383">
        <v>1</v>
      </c>
      <c r="U95" s="383">
        <v>0</v>
      </c>
      <c r="V95" s="383">
        <v>2</v>
      </c>
      <c r="W95" s="383">
        <v>0</v>
      </c>
      <c r="X95" s="383">
        <v>2</v>
      </c>
      <c r="AA95" s="383">
        <v>5</v>
      </c>
    </row>
    <row r="96" spans="1:27">
      <c r="A96" s="383">
        <v>2</v>
      </c>
      <c r="B96" s="383">
        <v>2</v>
      </c>
      <c r="C96" s="383">
        <v>0</v>
      </c>
      <c r="E96" s="383" t="s">
        <v>2354</v>
      </c>
      <c r="F96" s="383" t="s">
        <v>7191</v>
      </c>
      <c r="G96" s="383" t="s">
        <v>7122</v>
      </c>
      <c r="H96" s="383" t="s">
        <v>2355</v>
      </c>
      <c r="I96" s="383" t="s">
        <v>2356</v>
      </c>
      <c r="J96" s="383">
        <v>0</v>
      </c>
      <c r="K96" s="383">
        <v>0</v>
      </c>
      <c r="L96" s="383">
        <v>2</v>
      </c>
      <c r="M96" s="383">
        <v>0</v>
      </c>
      <c r="N96" s="383">
        <v>0</v>
      </c>
      <c r="O96" s="383">
        <v>0</v>
      </c>
      <c r="P96" s="383">
        <v>0</v>
      </c>
      <c r="Q96" s="383">
        <v>0</v>
      </c>
      <c r="R96" s="383">
        <v>0</v>
      </c>
      <c r="S96" s="383">
        <v>0</v>
      </c>
      <c r="T96" s="383">
        <v>0</v>
      </c>
      <c r="U96" s="383">
        <v>0</v>
      </c>
      <c r="V96" s="383">
        <v>2</v>
      </c>
      <c r="W96" s="383">
        <v>2</v>
      </c>
      <c r="X96" s="383">
        <v>0</v>
      </c>
      <c r="AA96" s="383">
        <v>4</v>
      </c>
    </row>
    <row r="97" spans="1:27">
      <c r="A97" s="383">
        <v>2</v>
      </c>
      <c r="B97" s="383">
        <v>2</v>
      </c>
      <c r="C97" s="383">
        <v>0</v>
      </c>
      <c r="E97" s="383" t="s">
        <v>2677</v>
      </c>
      <c r="F97" s="383" t="s">
        <v>7191</v>
      </c>
      <c r="G97" s="383" t="s">
        <v>7122</v>
      </c>
      <c r="H97" s="383" t="s">
        <v>2678</v>
      </c>
      <c r="I97" s="383" t="s">
        <v>2679</v>
      </c>
      <c r="J97" s="383">
        <v>0</v>
      </c>
      <c r="K97" s="383">
        <v>0</v>
      </c>
      <c r="L97" s="383">
        <v>0</v>
      </c>
      <c r="M97" s="383">
        <v>0</v>
      </c>
      <c r="N97" s="383">
        <v>0</v>
      </c>
      <c r="O97" s="383">
        <v>0</v>
      </c>
      <c r="P97" s="383">
        <v>0</v>
      </c>
      <c r="Q97" s="383">
        <v>0</v>
      </c>
      <c r="R97" s="383">
        <v>0</v>
      </c>
      <c r="S97" s="383">
        <v>0</v>
      </c>
      <c r="T97" s="383">
        <v>2</v>
      </c>
      <c r="U97" s="383">
        <v>0</v>
      </c>
      <c r="V97" s="383">
        <v>2</v>
      </c>
      <c r="W97" s="383">
        <v>2</v>
      </c>
      <c r="X97" s="383">
        <v>0</v>
      </c>
      <c r="AA97" s="383">
        <v>4</v>
      </c>
    </row>
    <row r="98" spans="1:27">
      <c r="A98" s="383">
        <v>2</v>
      </c>
      <c r="B98" s="383">
        <v>2</v>
      </c>
      <c r="C98" s="383">
        <v>0</v>
      </c>
      <c r="E98" s="383" t="s">
        <v>2099</v>
      </c>
      <c r="F98" s="383" t="s">
        <v>7191</v>
      </c>
      <c r="G98" s="383" t="s">
        <v>7122</v>
      </c>
      <c r="H98" s="383" t="s">
        <v>2100</v>
      </c>
      <c r="I98" s="383" t="s">
        <v>2101</v>
      </c>
      <c r="J98" s="383">
        <v>0</v>
      </c>
      <c r="K98" s="383">
        <v>0</v>
      </c>
      <c r="L98" s="383">
        <v>0</v>
      </c>
      <c r="M98" s="383">
        <v>0</v>
      </c>
      <c r="N98" s="383">
        <v>0</v>
      </c>
      <c r="O98" s="383">
        <v>1</v>
      </c>
      <c r="P98" s="383">
        <v>1</v>
      </c>
      <c r="Q98" s="383">
        <v>0</v>
      </c>
      <c r="R98" s="383">
        <v>0</v>
      </c>
      <c r="S98" s="383">
        <v>0</v>
      </c>
      <c r="T98" s="383">
        <v>0</v>
      </c>
      <c r="U98" s="383">
        <v>0</v>
      </c>
      <c r="V98" s="383">
        <v>2</v>
      </c>
      <c r="W98" s="383">
        <v>2</v>
      </c>
      <c r="X98" s="383">
        <v>0</v>
      </c>
      <c r="AA98" s="383">
        <v>4</v>
      </c>
    </row>
    <row r="99" spans="1:27">
      <c r="A99" s="383">
        <v>2</v>
      </c>
      <c r="B99" s="383">
        <v>0</v>
      </c>
      <c r="C99" s="383">
        <v>2</v>
      </c>
      <c r="E99" s="383" t="s">
        <v>2220</v>
      </c>
      <c r="F99" s="383" t="s">
        <v>7195</v>
      </c>
      <c r="G99" s="383" t="s">
        <v>7122</v>
      </c>
      <c r="H99" s="383" t="s">
        <v>2221</v>
      </c>
      <c r="I99" s="383" t="s">
        <v>2222</v>
      </c>
      <c r="J99" s="383">
        <v>0</v>
      </c>
      <c r="K99" s="383">
        <v>0</v>
      </c>
      <c r="L99" s="383">
        <v>0</v>
      </c>
      <c r="M99" s="383">
        <v>0</v>
      </c>
      <c r="N99" s="383">
        <v>0</v>
      </c>
      <c r="O99" s="383">
        <v>0</v>
      </c>
      <c r="P99" s="383">
        <v>0</v>
      </c>
      <c r="Q99" s="383">
        <v>0</v>
      </c>
      <c r="R99" s="383">
        <v>0</v>
      </c>
      <c r="S99" s="383">
        <v>0</v>
      </c>
      <c r="T99" s="383">
        <v>2</v>
      </c>
      <c r="U99" s="383">
        <v>0</v>
      </c>
      <c r="V99" s="383">
        <v>2</v>
      </c>
      <c r="W99" s="383">
        <v>0</v>
      </c>
      <c r="X99" s="383">
        <v>2</v>
      </c>
      <c r="AA99" s="383">
        <v>4</v>
      </c>
    </row>
    <row r="100" spans="1:27">
      <c r="A100" s="383">
        <v>2</v>
      </c>
      <c r="B100" s="383">
        <v>2</v>
      </c>
      <c r="C100" s="383">
        <v>0</v>
      </c>
      <c r="E100" s="383" t="s">
        <v>2321</v>
      </c>
      <c r="F100" s="383" t="s">
        <v>3968</v>
      </c>
      <c r="G100" s="383" t="s">
        <v>7122</v>
      </c>
      <c r="H100" s="383" t="s">
        <v>2322</v>
      </c>
      <c r="I100" s="383" t="s">
        <v>2323</v>
      </c>
      <c r="J100" s="383">
        <v>0</v>
      </c>
      <c r="K100" s="383">
        <v>0</v>
      </c>
      <c r="L100" s="383">
        <v>0</v>
      </c>
      <c r="M100" s="383">
        <v>0</v>
      </c>
      <c r="N100" s="383">
        <v>0</v>
      </c>
      <c r="O100" s="383">
        <v>0</v>
      </c>
      <c r="P100" s="383">
        <v>0</v>
      </c>
      <c r="Q100" s="383">
        <v>0</v>
      </c>
      <c r="R100" s="383">
        <v>0</v>
      </c>
      <c r="S100" s="383">
        <v>0</v>
      </c>
      <c r="T100" s="383">
        <v>2</v>
      </c>
      <c r="U100" s="383">
        <v>0</v>
      </c>
      <c r="V100" s="383">
        <v>2</v>
      </c>
      <c r="W100" s="383">
        <v>2</v>
      </c>
      <c r="X100" s="383">
        <v>0</v>
      </c>
      <c r="AA100" s="383">
        <v>4</v>
      </c>
    </row>
    <row r="101" spans="1:27">
      <c r="A101" s="383">
        <v>2</v>
      </c>
      <c r="B101" s="383">
        <v>1</v>
      </c>
      <c r="C101" s="383">
        <v>1</v>
      </c>
      <c r="E101" s="383" t="s">
        <v>2114</v>
      </c>
      <c r="F101" s="383" t="s">
        <v>7123</v>
      </c>
      <c r="G101" s="383" t="s">
        <v>7122</v>
      </c>
      <c r="H101" s="383" t="s">
        <v>2115</v>
      </c>
      <c r="I101" s="383" t="s">
        <v>2116</v>
      </c>
      <c r="J101" s="383">
        <v>0</v>
      </c>
      <c r="K101" s="383">
        <v>0</v>
      </c>
      <c r="L101" s="383">
        <v>1</v>
      </c>
      <c r="M101" s="383">
        <v>0</v>
      </c>
      <c r="N101" s="383">
        <v>0</v>
      </c>
      <c r="O101" s="383">
        <v>0</v>
      </c>
      <c r="P101" s="383">
        <v>0</v>
      </c>
      <c r="Q101" s="383">
        <v>0</v>
      </c>
      <c r="R101" s="383">
        <v>1</v>
      </c>
      <c r="S101" s="383">
        <v>0</v>
      </c>
      <c r="T101" s="383">
        <v>0</v>
      </c>
      <c r="U101" s="383">
        <v>0</v>
      </c>
      <c r="V101" s="383">
        <v>2</v>
      </c>
      <c r="W101" s="383">
        <v>1</v>
      </c>
      <c r="X101" s="383">
        <v>1</v>
      </c>
      <c r="AA101" s="383">
        <v>4</v>
      </c>
    </row>
    <row r="102" spans="1:27">
      <c r="A102" s="383">
        <v>2</v>
      </c>
      <c r="B102" s="383">
        <v>2</v>
      </c>
      <c r="C102" s="383">
        <v>0</v>
      </c>
      <c r="E102" s="383" t="s">
        <v>2158</v>
      </c>
      <c r="F102" s="383" t="s">
        <v>7196</v>
      </c>
      <c r="G102" s="383" t="s">
        <v>7122</v>
      </c>
      <c r="H102" s="383" t="s">
        <v>2159</v>
      </c>
      <c r="I102" s="383" t="s">
        <v>2160</v>
      </c>
      <c r="J102" s="383">
        <v>0</v>
      </c>
      <c r="K102" s="383">
        <v>0</v>
      </c>
      <c r="L102" s="383">
        <v>0</v>
      </c>
      <c r="M102" s="383">
        <v>0</v>
      </c>
      <c r="N102" s="383">
        <v>1</v>
      </c>
      <c r="O102" s="383">
        <v>0</v>
      </c>
      <c r="P102" s="383">
        <v>0</v>
      </c>
      <c r="Q102" s="383">
        <v>0</v>
      </c>
      <c r="R102" s="383">
        <v>1</v>
      </c>
      <c r="S102" s="383">
        <v>0</v>
      </c>
      <c r="T102" s="383">
        <v>0</v>
      </c>
      <c r="U102" s="383">
        <v>0</v>
      </c>
      <c r="V102" s="383">
        <v>2</v>
      </c>
      <c r="W102" s="383">
        <v>2</v>
      </c>
      <c r="X102" s="383">
        <v>0</v>
      </c>
      <c r="AA102" s="383">
        <v>4</v>
      </c>
    </row>
    <row r="103" spans="1:27">
      <c r="A103" s="383">
        <v>2</v>
      </c>
      <c r="B103" s="383">
        <v>1</v>
      </c>
      <c r="C103" s="383">
        <v>1</v>
      </c>
      <c r="E103" s="383" t="s">
        <v>2426</v>
      </c>
      <c r="F103" s="383" t="s">
        <v>7123</v>
      </c>
      <c r="G103" s="383" t="s">
        <v>7122</v>
      </c>
      <c r="H103" s="383" t="s">
        <v>2427</v>
      </c>
      <c r="I103" s="383" t="s">
        <v>2428</v>
      </c>
      <c r="J103" s="383">
        <v>0</v>
      </c>
      <c r="K103" s="383">
        <v>0</v>
      </c>
      <c r="L103" s="383">
        <v>0</v>
      </c>
      <c r="M103" s="383">
        <v>0</v>
      </c>
      <c r="N103" s="383">
        <v>0</v>
      </c>
      <c r="O103" s="383">
        <v>0</v>
      </c>
      <c r="P103" s="383">
        <v>0</v>
      </c>
      <c r="Q103" s="383">
        <v>0</v>
      </c>
      <c r="R103" s="383">
        <v>0</v>
      </c>
      <c r="S103" s="383">
        <v>2</v>
      </c>
      <c r="T103" s="383">
        <v>0</v>
      </c>
      <c r="U103" s="383">
        <v>0</v>
      </c>
      <c r="V103" s="383">
        <v>2</v>
      </c>
      <c r="W103" s="383">
        <v>1</v>
      </c>
      <c r="X103" s="383">
        <v>1</v>
      </c>
      <c r="AA103" s="383">
        <v>4</v>
      </c>
    </row>
    <row r="104" spans="1:27">
      <c r="A104" s="383">
        <v>2</v>
      </c>
      <c r="B104" s="383">
        <v>2</v>
      </c>
      <c r="C104" s="383">
        <v>0</v>
      </c>
      <c r="E104" s="383" t="s">
        <v>2538</v>
      </c>
      <c r="F104" s="383" t="s">
        <v>7136</v>
      </c>
      <c r="G104" s="383" t="s">
        <v>7122</v>
      </c>
      <c r="H104" s="383" t="s">
        <v>2539</v>
      </c>
      <c r="I104" s="383" t="s">
        <v>2540</v>
      </c>
      <c r="J104" s="383">
        <v>0</v>
      </c>
      <c r="K104" s="383">
        <v>1</v>
      </c>
      <c r="L104" s="383">
        <v>1</v>
      </c>
      <c r="M104" s="383">
        <v>0</v>
      </c>
      <c r="N104" s="383">
        <v>0</v>
      </c>
      <c r="O104" s="383">
        <v>0</v>
      </c>
      <c r="P104" s="383">
        <v>0</v>
      </c>
      <c r="Q104" s="383">
        <v>0</v>
      </c>
      <c r="R104" s="383">
        <v>0</v>
      </c>
      <c r="S104" s="383">
        <v>0</v>
      </c>
      <c r="T104" s="383">
        <v>0</v>
      </c>
      <c r="U104" s="383">
        <v>0</v>
      </c>
      <c r="V104" s="383">
        <v>2</v>
      </c>
      <c r="W104" s="383">
        <v>2</v>
      </c>
      <c r="X104" s="383">
        <v>0</v>
      </c>
      <c r="AA104" s="383">
        <v>4</v>
      </c>
    </row>
    <row r="105" spans="1:27">
      <c r="A105" s="383">
        <v>2</v>
      </c>
      <c r="B105" s="383">
        <v>2</v>
      </c>
      <c r="C105" s="383">
        <v>0</v>
      </c>
      <c r="E105" s="383" t="s">
        <v>2345</v>
      </c>
      <c r="F105" s="383" t="s">
        <v>4113</v>
      </c>
      <c r="G105" s="383" t="s">
        <v>7122</v>
      </c>
      <c r="H105" s="383" t="s">
        <v>2346</v>
      </c>
      <c r="I105" s="383" t="s">
        <v>2347</v>
      </c>
      <c r="J105" s="383">
        <v>0</v>
      </c>
      <c r="K105" s="383">
        <v>0</v>
      </c>
      <c r="L105" s="383">
        <v>2</v>
      </c>
      <c r="M105" s="383">
        <v>0</v>
      </c>
      <c r="N105" s="383">
        <v>0</v>
      </c>
      <c r="O105" s="383">
        <v>0</v>
      </c>
      <c r="P105" s="383">
        <v>0</v>
      </c>
      <c r="Q105" s="383">
        <v>0</v>
      </c>
      <c r="R105" s="383">
        <v>0</v>
      </c>
      <c r="S105" s="383">
        <v>0</v>
      </c>
      <c r="T105" s="383">
        <v>0</v>
      </c>
      <c r="U105" s="383">
        <v>0</v>
      </c>
      <c r="V105" s="383">
        <v>2</v>
      </c>
      <c r="W105" s="383">
        <v>2</v>
      </c>
      <c r="X105" s="383">
        <v>0</v>
      </c>
      <c r="AA105" s="383">
        <v>4</v>
      </c>
    </row>
    <row r="106" spans="1:27">
      <c r="A106" s="383">
        <v>2</v>
      </c>
      <c r="B106" s="383">
        <v>1</v>
      </c>
      <c r="C106" s="383">
        <v>1</v>
      </c>
      <c r="E106" s="383" t="s">
        <v>2276</v>
      </c>
      <c r="F106" s="383" t="s">
        <v>4113</v>
      </c>
      <c r="G106" s="383" t="s">
        <v>7122</v>
      </c>
      <c r="H106" s="383" t="s">
        <v>2277</v>
      </c>
      <c r="I106" s="383" t="s">
        <v>2278</v>
      </c>
      <c r="J106" s="383">
        <v>0</v>
      </c>
      <c r="K106" s="383">
        <v>0</v>
      </c>
      <c r="L106" s="383">
        <v>0</v>
      </c>
      <c r="M106" s="383">
        <v>2</v>
      </c>
      <c r="N106" s="383">
        <v>0</v>
      </c>
      <c r="O106" s="383">
        <v>0</v>
      </c>
      <c r="P106" s="383">
        <v>0</v>
      </c>
      <c r="Q106" s="383">
        <v>0</v>
      </c>
      <c r="R106" s="383">
        <v>0</v>
      </c>
      <c r="S106" s="383">
        <v>0</v>
      </c>
      <c r="T106" s="383">
        <v>0</v>
      </c>
      <c r="U106" s="383">
        <v>0</v>
      </c>
      <c r="V106" s="383">
        <v>2</v>
      </c>
      <c r="W106" s="383">
        <v>1</v>
      </c>
      <c r="X106" s="383">
        <v>1</v>
      </c>
      <c r="AA106" s="383">
        <v>3</v>
      </c>
    </row>
    <row r="107" spans="1:27">
      <c r="A107" s="383">
        <v>2</v>
      </c>
      <c r="B107" s="383">
        <v>1</v>
      </c>
      <c r="C107" s="383">
        <v>1</v>
      </c>
      <c r="E107" s="383" t="s">
        <v>2327</v>
      </c>
      <c r="F107" s="383" t="s">
        <v>7181</v>
      </c>
      <c r="G107" s="383" t="s">
        <v>7122</v>
      </c>
      <c r="H107" s="383" t="s">
        <v>2328</v>
      </c>
      <c r="I107" s="383" t="s">
        <v>2329</v>
      </c>
      <c r="J107" s="383">
        <v>0</v>
      </c>
      <c r="K107" s="383">
        <v>0</v>
      </c>
      <c r="L107" s="383">
        <v>1</v>
      </c>
      <c r="M107" s="383">
        <v>0</v>
      </c>
      <c r="N107" s="383">
        <v>0</v>
      </c>
      <c r="O107" s="383">
        <v>0</v>
      </c>
      <c r="P107" s="383">
        <v>0</v>
      </c>
      <c r="Q107" s="383">
        <v>0</v>
      </c>
      <c r="R107" s="383">
        <v>0</v>
      </c>
      <c r="S107" s="383">
        <v>0</v>
      </c>
      <c r="T107" s="383">
        <v>0</v>
      </c>
      <c r="U107" s="383">
        <v>1</v>
      </c>
      <c r="V107" s="383">
        <v>2</v>
      </c>
      <c r="W107" s="383">
        <v>1</v>
      </c>
      <c r="X107" s="383">
        <v>1</v>
      </c>
      <c r="AA107" s="383">
        <v>3</v>
      </c>
    </row>
    <row r="108" spans="1:27">
      <c r="A108" s="383">
        <v>2</v>
      </c>
      <c r="B108" s="383">
        <v>2</v>
      </c>
      <c r="C108" s="383">
        <v>0</v>
      </c>
      <c r="E108" s="383" t="s">
        <v>2387</v>
      </c>
      <c r="F108" s="383" t="s">
        <v>7145</v>
      </c>
      <c r="G108" s="383" t="s">
        <v>7122</v>
      </c>
      <c r="H108" s="383" t="s">
        <v>2388</v>
      </c>
      <c r="I108" s="383" t="s">
        <v>2389</v>
      </c>
      <c r="J108" s="383">
        <v>0</v>
      </c>
      <c r="K108" s="383">
        <v>0</v>
      </c>
      <c r="L108" s="383">
        <v>0</v>
      </c>
      <c r="M108" s="383">
        <v>0</v>
      </c>
      <c r="N108" s="383">
        <v>0</v>
      </c>
      <c r="O108" s="383">
        <v>0</v>
      </c>
      <c r="P108" s="383">
        <v>0</v>
      </c>
      <c r="Q108" s="383">
        <v>0</v>
      </c>
      <c r="R108" s="383">
        <v>1</v>
      </c>
      <c r="S108" s="383">
        <v>0</v>
      </c>
      <c r="T108" s="383">
        <v>0</v>
      </c>
      <c r="U108" s="383">
        <v>1</v>
      </c>
      <c r="V108" s="383">
        <v>2</v>
      </c>
      <c r="W108" s="383">
        <v>2</v>
      </c>
      <c r="X108" s="383">
        <v>0</v>
      </c>
      <c r="AA108" s="383">
        <v>3</v>
      </c>
    </row>
    <row r="109" spans="1:27">
      <c r="A109" s="383">
        <v>2</v>
      </c>
      <c r="B109" s="383">
        <v>2</v>
      </c>
      <c r="C109" s="383">
        <v>0</v>
      </c>
      <c r="E109" s="383" t="s">
        <v>2680</v>
      </c>
      <c r="F109" s="383" t="s">
        <v>7197</v>
      </c>
      <c r="G109" s="383" t="s">
        <v>7122</v>
      </c>
      <c r="H109" s="383" t="s">
        <v>2681</v>
      </c>
      <c r="I109" s="383" t="s">
        <v>2682</v>
      </c>
      <c r="J109" s="383">
        <v>0</v>
      </c>
      <c r="K109" s="383">
        <v>0</v>
      </c>
      <c r="L109" s="383">
        <v>2</v>
      </c>
      <c r="M109" s="383">
        <v>0</v>
      </c>
      <c r="N109" s="383">
        <v>0</v>
      </c>
      <c r="O109" s="383">
        <v>0</v>
      </c>
      <c r="P109" s="383">
        <v>0</v>
      </c>
      <c r="Q109" s="383">
        <v>0</v>
      </c>
      <c r="R109" s="383">
        <v>0</v>
      </c>
      <c r="S109" s="383">
        <v>0</v>
      </c>
      <c r="T109" s="383">
        <v>0</v>
      </c>
      <c r="U109" s="383">
        <v>0</v>
      </c>
      <c r="V109" s="383">
        <v>2</v>
      </c>
      <c r="W109" s="383">
        <v>2</v>
      </c>
      <c r="X109" s="383">
        <v>0</v>
      </c>
      <c r="AA109" s="383">
        <v>3</v>
      </c>
    </row>
    <row r="110" spans="1:27">
      <c r="A110" s="383">
        <v>2</v>
      </c>
      <c r="B110" s="383">
        <v>2</v>
      </c>
      <c r="C110" s="383">
        <v>0</v>
      </c>
      <c r="E110" s="383" t="s">
        <v>2164</v>
      </c>
      <c r="F110" s="383" t="s">
        <v>7191</v>
      </c>
      <c r="G110" s="383" t="s">
        <v>7122</v>
      </c>
      <c r="H110" s="383" t="s">
        <v>2165</v>
      </c>
      <c r="I110" s="383" t="s">
        <v>2166</v>
      </c>
      <c r="J110" s="383">
        <v>0</v>
      </c>
      <c r="K110" s="383">
        <v>0</v>
      </c>
      <c r="L110" s="383">
        <v>1</v>
      </c>
      <c r="M110" s="383">
        <v>1</v>
      </c>
      <c r="N110" s="383">
        <v>0</v>
      </c>
      <c r="O110" s="383">
        <v>0</v>
      </c>
      <c r="P110" s="383">
        <v>0</v>
      </c>
      <c r="Q110" s="383">
        <v>0</v>
      </c>
      <c r="R110" s="383">
        <v>0</v>
      </c>
      <c r="S110" s="383">
        <v>0</v>
      </c>
      <c r="T110" s="383">
        <v>0</v>
      </c>
      <c r="U110" s="383">
        <v>0</v>
      </c>
      <c r="V110" s="383">
        <v>2</v>
      </c>
      <c r="W110" s="383">
        <v>2</v>
      </c>
      <c r="X110" s="383">
        <v>0</v>
      </c>
      <c r="AA110" s="383">
        <v>3</v>
      </c>
    </row>
    <row r="111" spans="1:27">
      <c r="A111" s="383">
        <v>2</v>
      </c>
      <c r="B111" s="383">
        <v>1</v>
      </c>
      <c r="C111" s="383">
        <v>1</v>
      </c>
      <c r="E111" s="383" t="s">
        <v>2330</v>
      </c>
      <c r="F111" s="383" t="s">
        <v>4113</v>
      </c>
      <c r="G111" s="383" t="s">
        <v>7122</v>
      </c>
      <c r="H111" s="383" t="s">
        <v>2331</v>
      </c>
      <c r="I111" s="383" t="s">
        <v>2332</v>
      </c>
      <c r="J111" s="383">
        <v>0</v>
      </c>
      <c r="K111" s="383">
        <v>0</v>
      </c>
      <c r="L111" s="383">
        <v>0</v>
      </c>
      <c r="M111" s="383">
        <v>0</v>
      </c>
      <c r="N111" s="383">
        <v>0</v>
      </c>
      <c r="O111" s="383">
        <v>0</v>
      </c>
      <c r="P111" s="383">
        <v>0</v>
      </c>
      <c r="Q111" s="383">
        <v>0</v>
      </c>
      <c r="R111" s="383">
        <v>0</v>
      </c>
      <c r="S111" s="383">
        <v>1</v>
      </c>
      <c r="T111" s="383">
        <v>1</v>
      </c>
      <c r="U111" s="383">
        <v>0</v>
      </c>
      <c r="V111" s="383">
        <v>2</v>
      </c>
      <c r="W111" s="383">
        <v>1</v>
      </c>
      <c r="X111" s="383">
        <v>1</v>
      </c>
      <c r="AA111" s="383">
        <v>3</v>
      </c>
    </row>
    <row r="112" spans="1:27">
      <c r="A112" s="383">
        <v>2</v>
      </c>
      <c r="B112" s="383">
        <v>1</v>
      </c>
      <c r="C112" s="383">
        <v>1</v>
      </c>
      <c r="E112" s="383" t="s">
        <v>2570</v>
      </c>
      <c r="F112" s="383" t="s">
        <v>7145</v>
      </c>
      <c r="G112" s="383" t="s">
        <v>7122</v>
      </c>
      <c r="H112" s="383" t="s">
        <v>2571</v>
      </c>
      <c r="I112" s="383" t="s">
        <v>2572</v>
      </c>
      <c r="J112" s="383">
        <v>0</v>
      </c>
      <c r="K112" s="383">
        <v>0</v>
      </c>
      <c r="L112" s="383">
        <v>0</v>
      </c>
      <c r="M112" s="383">
        <v>2</v>
      </c>
      <c r="N112" s="383">
        <v>0</v>
      </c>
      <c r="O112" s="383">
        <v>0</v>
      </c>
      <c r="P112" s="383">
        <v>0</v>
      </c>
      <c r="Q112" s="383">
        <v>0</v>
      </c>
      <c r="R112" s="383">
        <v>0</v>
      </c>
      <c r="S112" s="383">
        <v>0</v>
      </c>
      <c r="T112" s="383">
        <v>0</v>
      </c>
      <c r="U112" s="383">
        <v>0</v>
      </c>
      <c r="V112" s="383">
        <v>2</v>
      </c>
      <c r="W112" s="383">
        <v>1</v>
      </c>
      <c r="X112" s="383">
        <v>1</v>
      </c>
      <c r="AA112" s="383">
        <v>3</v>
      </c>
    </row>
    <row r="113" spans="1:27">
      <c r="A113" s="383">
        <v>1</v>
      </c>
      <c r="B113" s="383">
        <v>1</v>
      </c>
      <c r="C113" s="383">
        <v>0</v>
      </c>
      <c r="E113" s="383" t="s">
        <v>2573</v>
      </c>
      <c r="F113" s="383" t="s">
        <v>7123</v>
      </c>
      <c r="G113" s="383" t="s">
        <v>7122</v>
      </c>
      <c r="H113" s="383" t="s">
        <v>2574</v>
      </c>
      <c r="I113" s="383" t="s">
        <v>2575</v>
      </c>
      <c r="J113" s="383">
        <v>0</v>
      </c>
      <c r="K113" s="383">
        <v>0</v>
      </c>
      <c r="L113" s="383">
        <v>0</v>
      </c>
      <c r="M113" s="383">
        <v>0</v>
      </c>
      <c r="N113" s="383">
        <v>0</v>
      </c>
      <c r="O113" s="383">
        <v>0</v>
      </c>
      <c r="P113" s="383">
        <v>0</v>
      </c>
      <c r="Q113" s="383">
        <v>0</v>
      </c>
      <c r="R113" s="383">
        <v>0</v>
      </c>
      <c r="S113" s="383">
        <v>0</v>
      </c>
      <c r="T113" s="383">
        <v>1</v>
      </c>
      <c r="U113" s="383">
        <v>0</v>
      </c>
      <c r="V113" s="383">
        <v>1</v>
      </c>
      <c r="W113" s="383">
        <v>1</v>
      </c>
      <c r="X113" s="383">
        <v>0</v>
      </c>
      <c r="AA113" s="383">
        <v>3</v>
      </c>
    </row>
    <row r="114" spans="1:27">
      <c r="A114" s="383">
        <v>1</v>
      </c>
      <c r="B114" s="383">
        <v>1</v>
      </c>
      <c r="C114" s="383">
        <v>0</v>
      </c>
      <c r="E114" s="383" t="s">
        <v>2351</v>
      </c>
      <c r="F114" s="383" t="s">
        <v>7198</v>
      </c>
      <c r="G114" s="383" t="s">
        <v>7122</v>
      </c>
      <c r="H114" s="383" t="s">
        <v>2352</v>
      </c>
      <c r="I114" s="383" t="s">
        <v>2353</v>
      </c>
      <c r="J114" s="383">
        <v>0</v>
      </c>
      <c r="K114" s="383">
        <v>0</v>
      </c>
      <c r="L114" s="383">
        <v>1</v>
      </c>
      <c r="M114" s="383">
        <v>0</v>
      </c>
      <c r="N114" s="383">
        <v>0</v>
      </c>
      <c r="O114" s="383">
        <v>0</v>
      </c>
      <c r="P114" s="383">
        <v>0</v>
      </c>
      <c r="Q114" s="383">
        <v>0</v>
      </c>
      <c r="R114" s="383">
        <v>0</v>
      </c>
      <c r="S114" s="383">
        <v>0</v>
      </c>
      <c r="T114" s="383">
        <v>0</v>
      </c>
      <c r="U114" s="383">
        <v>0</v>
      </c>
      <c r="V114" s="383">
        <v>1</v>
      </c>
      <c r="W114" s="383">
        <v>1</v>
      </c>
      <c r="X114" s="383">
        <v>0</v>
      </c>
      <c r="AA114" s="383">
        <v>3</v>
      </c>
    </row>
    <row r="115" spans="1:27">
      <c r="A115" s="383">
        <v>1</v>
      </c>
      <c r="B115" s="383">
        <v>0</v>
      </c>
      <c r="C115" s="383">
        <v>1</v>
      </c>
      <c r="E115" s="383" t="s">
        <v>2683</v>
      </c>
      <c r="F115" s="383" t="s">
        <v>5131</v>
      </c>
      <c r="G115" s="383" t="s">
        <v>7122</v>
      </c>
      <c r="H115" s="383" t="s">
        <v>2684</v>
      </c>
      <c r="I115" s="383" t="s">
        <v>2685</v>
      </c>
      <c r="J115" s="383">
        <v>0</v>
      </c>
      <c r="K115" s="383">
        <v>0</v>
      </c>
      <c r="L115" s="383">
        <v>0</v>
      </c>
      <c r="M115" s="383">
        <v>0</v>
      </c>
      <c r="N115" s="383">
        <v>1</v>
      </c>
      <c r="O115" s="383">
        <v>0</v>
      </c>
      <c r="P115" s="383">
        <v>0</v>
      </c>
      <c r="Q115" s="383">
        <v>0</v>
      </c>
      <c r="R115" s="383">
        <v>0</v>
      </c>
      <c r="S115" s="383">
        <v>0</v>
      </c>
      <c r="T115" s="383">
        <v>0</v>
      </c>
      <c r="U115" s="383">
        <v>0</v>
      </c>
      <c r="V115" s="383">
        <v>1</v>
      </c>
      <c r="W115" s="383">
        <v>0</v>
      </c>
      <c r="X115" s="383">
        <v>1</v>
      </c>
      <c r="AA115" s="383">
        <v>3</v>
      </c>
    </row>
    <row r="116" spans="1:27">
      <c r="A116" s="383">
        <v>1</v>
      </c>
      <c r="B116" s="383">
        <v>1</v>
      </c>
      <c r="C116" s="383">
        <v>0</v>
      </c>
      <c r="E116" s="383" t="s">
        <v>2500</v>
      </c>
      <c r="F116" s="383" t="s">
        <v>7123</v>
      </c>
      <c r="G116" s="383" t="s">
        <v>7122</v>
      </c>
      <c r="H116" s="383" t="s">
        <v>2501</v>
      </c>
      <c r="I116" s="383" t="s">
        <v>2502</v>
      </c>
      <c r="J116" s="383">
        <v>0</v>
      </c>
      <c r="K116" s="383">
        <v>0</v>
      </c>
      <c r="L116" s="383">
        <v>0</v>
      </c>
      <c r="M116" s="383">
        <v>1</v>
      </c>
      <c r="N116" s="383">
        <v>0</v>
      </c>
      <c r="O116" s="383">
        <v>0</v>
      </c>
      <c r="P116" s="383">
        <v>0</v>
      </c>
      <c r="Q116" s="383">
        <v>0</v>
      </c>
      <c r="R116" s="383">
        <v>0</v>
      </c>
      <c r="S116" s="383">
        <v>0</v>
      </c>
      <c r="T116" s="383">
        <v>0</v>
      </c>
      <c r="U116" s="383">
        <v>0</v>
      </c>
      <c r="V116" s="383">
        <v>1</v>
      </c>
      <c r="W116" s="383">
        <v>1</v>
      </c>
      <c r="X116" s="383">
        <v>0</v>
      </c>
      <c r="AA116" s="383">
        <v>2</v>
      </c>
    </row>
    <row r="117" spans="1:27">
      <c r="A117" s="383">
        <v>1</v>
      </c>
      <c r="B117" s="383">
        <v>0</v>
      </c>
      <c r="C117" s="383">
        <v>1</v>
      </c>
      <c r="E117" s="383" t="s">
        <v>2686</v>
      </c>
      <c r="F117" s="383" t="s">
        <v>5131</v>
      </c>
      <c r="G117" s="383" t="s">
        <v>7122</v>
      </c>
      <c r="H117" s="383" t="s">
        <v>2687</v>
      </c>
      <c r="I117" s="383" t="s">
        <v>2688</v>
      </c>
      <c r="J117" s="383">
        <v>0</v>
      </c>
      <c r="K117" s="383">
        <v>0</v>
      </c>
      <c r="L117" s="383">
        <v>1</v>
      </c>
      <c r="M117" s="383">
        <v>0</v>
      </c>
      <c r="N117" s="383">
        <v>0</v>
      </c>
      <c r="O117" s="383">
        <v>0</v>
      </c>
      <c r="P117" s="383">
        <v>0</v>
      </c>
      <c r="Q117" s="383">
        <v>0</v>
      </c>
      <c r="R117" s="383">
        <v>0</v>
      </c>
      <c r="S117" s="383">
        <v>0</v>
      </c>
      <c r="T117" s="383">
        <v>0</v>
      </c>
      <c r="U117" s="383">
        <v>0</v>
      </c>
      <c r="V117" s="383">
        <v>1</v>
      </c>
      <c r="W117" s="383">
        <v>0</v>
      </c>
      <c r="X117" s="383">
        <v>1</v>
      </c>
      <c r="AA117" s="383">
        <v>2</v>
      </c>
    </row>
    <row r="118" spans="1:27">
      <c r="A118" s="383">
        <v>1</v>
      </c>
      <c r="B118" s="383">
        <v>1</v>
      </c>
      <c r="C118" s="383">
        <v>0</v>
      </c>
      <c r="E118" s="383" t="s">
        <v>2609</v>
      </c>
      <c r="F118" s="383" t="s">
        <v>7123</v>
      </c>
      <c r="G118" s="383" t="s">
        <v>7122</v>
      </c>
      <c r="H118" s="383" t="s">
        <v>2610</v>
      </c>
      <c r="I118" s="383" t="s">
        <v>2611</v>
      </c>
      <c r="J118" s="383">
        <v>0</v>
      </c>
      <c r="K118" s="383">
        <v>0</v>
      </c>
      <c r="L118" s="383">
        <v>0</v>
      </c>
      <c r="M118" s="383">
        <v>1</v>
      </c>
      <c r="N118" s="383">
        <v>0</v>
      </c>
      <c r="O118" s="383">
        <v>0</v>
      </c>
      <c r="P118" s="383">
        <v>0</v>
      </c>
      <c r="Q118" s="383">
        <v>0</v>
      </c>
      <c r="R118" s="383">
        <v>0</v>
      </c>
      <c r="S118" s="383">
        <v>0</v>
      </c>
      <c r="T118" s="383">
        <v>0</v>
      </c>
      <c r="U118" s="383">
        <v>0</v>
      </c>
      <c r="V118" s="383">
        <v>1</v>
      </c>
      <c r="W118" s="383">
        <v>1</v>
      </c>
      <c r="X118" s="383">
        <v>0</v>
      </c>
      <c r="AA118" s="383">
        <v>2</v>
      </c>
    </row>
    <row r="119" spans="1:27">
      <c r="A119" s="383">
        <v>1</v>
      </c>
      <c r="B119" s="383">
        <v>1</v>
      </c>
      <c r="C119" s="383">
        <v>0</v>
      </c>
      <c r="E119" s="383" t="s">
        <v>2161</v>
      </c>
      <c r="F119" s="383" t="s">
        <v>7123</v>
      </c>
      <c r="G119" s="383" t="s">
        <v>7122</v>
      </c>
      <c r="H119" s="383" t="s">
        <v>2162</v>
      </c>
      <c r="I119" s="383" t="s">
        <v>2163</v>
      </c>
      <c r="J119" s="383">
        <v>1</v>
      </c>
      <c r="K119" s="383">
        <v>0</v>
      </c>
      <c r="L119" s="383">
        <v>0</v>
      </c>
      <c r="M119" s="383">
        <v>0</v>
      </c>
      <c r="N119" s="383">
        <v>0</v>
      </c>
      <c r="O119" s="383">
        <v>0</v>
      </c>
      <c r="P119" s="383">
        <v>0</v>
      </c>
      <c r="Q119" s="383">
        <v>0</v>
      </c>
      <c r="R119" s="383">
        <v>0</v>
      </c>
      <c r="S119" s="383">
        <v>0</v>
      </c>
      <c r="T119" s="383">
        <v>0</v>
      </c>
      <c r="U119" s="383">
        <v>0</v>
      </c>
      <c r="V119" s="383">
        <v>1</v>
      </c>
      <c r="W119" s="383">
        <v>1</v>
      </c>
      <c r="X119" s="383">
        <v>0</v>
      </c>
      <c r="AA119" s="383">
        <v>2</v>
      </c>
    </row>
    <row r="120" spans="1:27">
      <c r="A120" s="383">
        <v>1</v>
      </c>
      <c r="B120" s="383">
        <v>1</v>
      </c>
      <c r="C120" s="383">
        <v>0</v>
      </c>
      <c r="E120" s="383" t="s">
        <v>2372</v>
      </c>
      <c r="F120" s="383" t="s">
        <v>7123</v>
      </c>
      <c r="G120" s="383" t="s">
        <v>7122</v>
      </c>
      <c r="H120" s="383" t="s">
        <v>2373</v>
      </c>
      <c r="I120" s="383" t="s">
        <v>2374</v>
      </c>
      <c r="J120" s="383">
        <v>0</v>
      </c>
      <c r="K120" s="383">
        <v>0</v>
      </c>
      <c r="L120" s="383">
        <v>1</v>
      </c>
      <c r="M120" s="383">
        <v>0</v>
      </c>
      <c r="N120" s="383">
        <v>0</v>
      </c>
      <c r="O120" s="383">
        <v>0</v>
      </c>
      <c r="P120" s="383">
        <v>0</v>
      </c>
      <c r="Q120" s="383">
        <v>0</v>
      </c>
      <c r="R120" s="383">
        <v>0</v>
      </c>
      <c r="S120" s="383">
        <v>0</v>
      </c>
      <c r="T120" s="383">
        <v>0</v>
      </c>
      <c r="U120" s="383">
        <v>0</v>
      </c>
      <c r="V120" s="383">
        <v>1</v>
      </c>
      <c r="W120" s="383">
        <v>1</v>
      </c>
      <c r="X120" s="383">
        <v>0</v>
      </c>
      <c r="AA120" s="383">
        <v>2</v>
      </c>
    </row>
    <row r="121" spans="1:27">
      <c r="A121" s="383">
        <v>1</v>
      </c>
      <c r="B121" s="383">
        <v>1</v>
      </c>
      <c r="C121" s="383">
        <v>0</v>
      </c>
      <c r="E121" s="383" t="s">
        <v>2624</v>
      </c>
      <c r="F121" s="383" t="s">
        <v>7199</v>
      </c>
      <c r="G121" s="383" t="s">
        <v>7122</v>
      </c>
      <c r="H121" s="383" t="s">
        <v>2625</v>
      </c>
      <c r="I121" s="383" t="s">
        <v>2626</v>
      </c>
      <c r="J121" s="383">
        <v>0</v>
      </c>
      <c r="K121" s="383">
        <v>0</v>
      </c>
      <c r="L121" s="383">
        <v>0</v>
      </c>
      <c r="M121" s="383">
        <v>0</v>
      </c>
      <c r="N121" s="383">
        <v>0</v>
      </c>
      <c r="O121" s="383">
        <v>0</v>
      </c>
      <c r="P121" s="383">
        <v>0</v>
      </c>
      <c r="Q121" s="383">
        <v>0</v>
      </c>
      <c r="R121" s="383">
        <v>0</v>
      </c>
      <c r="S121" s="383">
        <v>1</v>
      </c>
      <c r="T121" s="383">
        <v>0</v>
      </c>
      <c r="U121" s="383">
        <v>0</v>
      </c>
      <c r="V121" s="383">
        <v>1</v>
      </c>
      <c r="W121" s="383">
        <v>1</v>
      </c>
      <c r="X121" s="383">
        <v>0</v>
      </c>
      <c r="AA121" s="383">
        <v>2</v>
      </c>
    </row>
    <row r="122" spans="1:27">
      <c r="A122" s="383">
        <v>1</v>
      </c>
      <c r="B122" s="383">
        <v>0</v>
      </c>
      <c r="C122" s="383">
        <v>1</v>
      </c>
      <c r="E122" s="383" t="s">
        <v>2547</v>
      </c>
      <c r="F122" s="383" t="s">
        <v>7123</v>
      </c>
      <c r="G122" s="383" t="s">
        <v>7122</v>
      </c>
      <c r="H122" s="383" t="s">
        <v>2548</v>
      </c>
      <c r="I122" s="383" t="s">
        <v>2549</v>
      </c>
      <c r="J122" s="383">
        <v>0</v>
      </c>
      <c r="K122" s="383">
        <v>0</v>
      </c>
      <c r="L122" s="383">
        <v>0</v>
      </c>
      <c r="M122" s="383">
        <v>0</v>
      </c>
      <c r="N122" s="383">
        <v>0</v>
      </c>
      <c r="O122" s="383">
        <v>0</v>
      </c>
      <c r="P122" s="383">
        <v>0</v>
      </c>
      <c r="Q122" s="383">
        <v>0</v>
      </c>
      <c r="R122" s="383">
        <v>0</v>
      </c>
      <c r="S122" s="383">
        <v>0</v>
      </c>
      <c r="T122" s="383">
        <v>0</v>
      </c>
      <c r="U122" s="383">
        <v>1</v>
      </c>
      <c r="V122" s="383">
        <v>1</v>
      </c>
      <c r="W122" s="383">
        <v>0</v>
      </c>
      <c r="X122" s="383">
        <v>1</v>
      </c>
      <c r="AA122" s="383">
        <v>2</v>
      </c>
    </row>
    <row r="123" spans="1:27">
      <c r="A123" s="383">
        <v>1</v>
      </c>
      <c r="B123" s="383">
        <v>1</v>
      </c>
      <c r="C123" s="383">
        <v>0</v>
      </c>
      <c r="E123" s="383" t="s">
        <v>2597</v>
      </c>
      <c r="F123" s="383" t="s">
        <v>7192</v>
      </c>
      <c r="G123" s="383" t="s">
        <v>7122</v>
      </c>
      <c r="H123" s="383" t="s">
        <v>2598</v>
      </c>
      <c r="I123" s="383" t="s">
        <v>2599</v>
      </c>
      <c r="J123" s="383">
        <v>0</v>
      </c>
      <c r="K123" s="383">
        <v>0</v>
      </c>
      <c r="L123" s="383">
        <v>0</v>
      </c>
      <c r="M123" s="383">
        <v>0</v>
      </c>
      <c r="N123" s="383">
        <v>0</v>
      </c>
      <c r="O123" s="383">
        <v>0</v>
      </c>
      <c r="P123" s="383">
        <v>0</v>
      </c>
      <c r="Q123" s="383">
        <v>0</v>
      </c>
      <c r="R123" s="383">
        <v>0</v>
      </c>
      <c r="S123" s="383">
        <v>0</v>
      </c>
      <c r="T123" s="383">
        <v>1</v>
      </c>
      <c r="U123" s="383">
        <v>0</v>
      </c>
      <c r="V123" s="383">
        <v>1</v>
      </c>
      <c r="W123" s="383">
        <v>1</v>
      </c>
      <c r="X123" s="383">
        <v>0</v>
      </c>
      <c r="AA123" s="383">
        <v>2</v>
      </c>
    </row>
    <row r="124" spans="1:27">
      <c r="A124" s="383">
        <v>1</v>
      </c>
      <c r="B124" s="383">
        <v>1</v>
      </c>
      <c r="C124" s="383">
        <v>0</v>
      </c>
      <c r="E124" s="383" t="s">
        <v>2270</v>
      </c>
      <c r="F124" s="383" t="s">
        <v>7169</v>
      </c>
      <c r="G124" s="383" t="s">
        <v>7122</v>
      </c>
      <c r="H124" s="383" t="s">
        <v>2271</v>
      </c>
      <c r="I124" s="383" t="s">
        <v>2272</v>
      </c>
      <c r="J124" s="383">
        <v>0</v>
      </c>
      <c r="K124" s="383">
        <v>0</v>
      </c>
      <c r="L124" s="383">
        <v>0</v>
      </c>
      <c r="M124" s="383">
        <v>0</v>
      </c>
      <c r="N124" s="383">
        <v>0</v>
      </c>
      <c r="O124" s="383">
        <v>0</v>
      </c>
      <c r="P124" s="383">
        <v>0</v>
      </c>
      <c r="Q124" s="383">
        <v>1</v>
      </c>
      <c r="R124" s="383">
        <v>0</v>
      </c>
      <c r="S124" s="383">
        <v>0</v>
      </c>
      <c r="T124" s="383">
        <v>0</v>
      </c>
      <c r="U124" s="383">
        <v>0</v>
      </c>
      <c r="V124" s="383">
        <v>1</v>
      </c>
      <c r="W124" s="383">
        <v>1</v>
      </c>
      <c r="X124" s="383">
        <v>0</v>
      </c>
      <c r="AA124" s="383">
        <v>2</v>
      </c>
    </row>
    <row r="125" spans="1:27">
      <c r="A125" s="383">
        <v>1</v>
      </c>
      <c r="B125" s="383">
        <v>1</v>
      </c>
      <c r="C125" s="383">
        <v>0</v>
      </c>
      <c r="E125" s="383" t="s">
        <v>2399</v>
      </c>
      <c r="F125" s="383" t="s">
        <v>7200</v>
      </c>
      <c r="G125" s="383" t="s">
        <v>7122</v>
      </c>
      <c r="H125" s="383" t="s">
        <v>2400</v>
      </c>
      <c r="I125" s="383" t="s">
        <v>2401</v>
      </c>
      <c r="J125" s="383">
        <v>0</v>
      </c>
      <c r="K125" s="383">
        <v>0</v>
      </c>
      <c r="L125" s="383">
        <v>1</v>
      </c>
      <c r="M125" s="383">
        <v>0</v>
      </c>
      <c r="N125" s="383">
        <v>0</v>
      </c>
      <c r="O125" s="383">
        <v>0</v>
      </c>
      <c r="P125" s="383">
        <v>0</v>
      </c>
      <c r="Q125" s="383">
        <v>0</v>
      </c>
      <c r="R125" s="383">
        <v>0</v>
      </c>
      <c r="S125" s="383">
        <v>0</v>
      </c>
      <c r="T125" s="383">
        <v>0</v>
      </c>
      <c r="U125" s="383">
        <v>0</v>
      </c>
      <c r="V125" s="383">
        <v>1</v>
      </c>
      <c r="W125" s="383">
        <v>1</v>
      </c>
      <c r="X125" s="383">
        <v>0</v>
      </c>
      <c r="AA125" s="383">
        <v>2</v>
      </c>
    </row>
    <row r="126" spans="1:27">
      <c r="A126" s="383">
        <v>0</v>
      </c>
      <c r="B126" s="383">
        <v>0</v>
      </c>
      <c r="C126" s="383">
        <v>0</v>
      </c>
      <c r="E126" s="383" t="s">
        <v>7201</v>
      </c>
      <c r="F126" s="383" t="s">
        <v>7202</v>
      </c>
      <c r="G126" s="383" t="s">
        <v>7122</v>
      </c>
      <c r="H126" s="383" t="s">
        <v>7203</v>
      </c>
      <c r="I126" s="383" t="s">
        <v>7204</v>
      </c>
      <c r="J126" s="383">
        <v>0</v>
      </c>
      <c r="K126" s="383">
        <v>0</v>
      </c>
      <c r="L126" s="383">
        <v>0</v>
      </c>
      <c r="M126" s="383">
        <v>0</v>
      </c>
      <c r="N126" s="383">
        <v>0</v>
      </c>
      <c r="O126" s="383">
        <v>0</v>
      </c>
      <c r="P126" s="383">
        <v>0</v>
      </c>
      <c r="Q126" s="383">
        <v>0</v>
      </c>
      <c r="R126" s="383">
        <v>0</v>
      </c>
      <c r="S126" s="383">
        <v>0</v>
      </c>
      <c r="T126" s="383">
        <v>0</v>
      </c>
      <c r="U126" s="383">
        <v>0</v>
      </c>
      <c r="V126" s="383">
        <v>0</v>
      </c>
      <c r="W126" s="383">
        <v>0</v>
      </c>
      <c r="X126" s="383">
        <v>0</v>
      </c>
      <c r="AA126" s="383">
        <v>2</v>
      </c>
    </row>
    <row r="127" spans="1:27">
      <c r="A127" s="383">
        <v>0</v>
      </c>
      <c r="B127" s="383">
        <v>0</v>
      </c>
      <c r="C127" s="383">
        <v>0</v>
      </c>
      <c r="E127" s="383" t="s">
        <v>7205</v>
      </c>
      <c r="F127" s="383" t="s">
        <v>7205</v>
      </c>
      <c r="G127" s="383" t="s">
        <v>7122</v>
      </c>
      <c r="H127" s="383" t="s">
        <v>7206</v>
      </c>
      <c r="I127" s="383" t="s">
        <v>7207</v>
      </c>
      <c r="J127" s="383">
        <v>0</v>
      </c>
      <c r="K127" s="383">
        <v>0</v>
      </c>
      <c r="L127" s="383">
        <v>0</v>
      </c>
      <c r="M127" s="383">
        <v>0</v>
      </c>
      <c r="N127" s="383">
        <v>0</v>
      </c>
      <c r="O127" s="383">
        <v>0</v>
      </c>
      <c r="P127" s="383">
        <v>0</v>
      </c>
      <c r="Q127" s="383">
        <v>0</v>
      </c>
      <c r="R127" s="383">
        <v>0</v>
      </c>
      <c r="S127" s="383">
        <v>0</v>
      </c>
      <c r="T127" s="383">
        <v>0</v>
      </c>
      <c r="U127" s="383">
        <v>0</v>
      </c>
      <c r="V127" s="383">
        <v>0</v>
      </c>
      <c r="W127" s="383">
        <v>0</v>
      </c>
      <c r="X127" s="383">
        <v>0</v>
      </c>
      <c r="AA127" s="383">
        <v>2</v>
      </c>
    </row>
    <row r="128" spans="1:27">
      <c r="A128" s="383">
        <v>0</v>
      </c>
      <c r="B128" s="383">
        <v>0</v>
      </c>
      <c r="C128" s="383">
        <v>0</v>
      </c>
      <c r="E128" s="383" t="s">
        <v>2135</v>
      </c>
      <c r="F128" s="383" t="s">
        <v>7208</v>
      </c>
      <c r="G128" s="383" t="s">
        <v>7122</v>
      </c>
      <c r="I128" s="383" t="s">
        <v>2136</v>
      </c>
      <c r="J128" s="383">
        <v>0</v>
      </c>
      <c r="K128" s="383">
        <v>0</v>
      </c>
      <c r="L128" s="383">
        <v>0</v>
      </c>
      <c r="M128" s="383">
        <v>0</v>
      </c>
      <c r="N128" s="383">
        <v>0</v>
      </c>
      <c r="O128" s="383">
        <v>0</v>
      </c>
      <c r="P128" s="383">
        <v>0</v>
      </c>
      <c r="Q128" s="383">
        <v>0</v>
      </c>
      <c r="R128" s="383">
        <v>0</v>
      </c>
      <c r="S128" s="383">
        <v>0</v>
      </c>
      <c r="T128" s="383">
        <v>0</v>
      </c>
      <c r="U128" s="383">
        <v>0</v>
      </c>
      <c r="V128" s="383">
        <v>0</v>
      </c>
      <c r="W128" s="383">
        <v>0</v>
      </c>
      <c r="X128" s="383">
        <v>0</v>
      </c>
      <c r="AA128" s="383">
        <v>2</v>
      </c>
    </row>
    <row r="129" spans="1:27">
      <c r="A129" s="383">
        <v>0</v>
      </c>
      <c r="B129" s="383">
        <v>0</v>
      </c>
      <c r="C129" s="383">
        <v>0</v>
      </c>
      <c r="E129" s="383" t="s">
        <v>2450</v>
      </c>
      <c r="F129" s="383" t="s">
        <v>3891</v>
      </c>
      <c r="G129" s="383" t="s">
        <v>7122</v>
      </c>
      <c r="H129" s="383" t="s">
        <v>2451</v>
      </c>
      <c r="I129" s="383" t="s">
        <v>2452</v>
      </c>
      <c r="J129" s="383">
        <v>0</v>
      </c>
      <c r="K129" s="383">
        <v>0</v>
      </c>
      <c r="L129" s="383">
        <v>0</v>
      </c>
      <c r="M129" s="383">
        <v>0</v>
      </c>
      <c r="N129" s="383">
        <v>0</v>
      </c>
      <c r="O129" s="383">
        <v>0</v>
      </c>
      <c r="P129" s="383">
        <v>0</v>
      </c>
      <c r="Q129" s="383">
        <v>0</v>
      </c>
      <c r="R129" s="383">
        <v>0</v>
      </c>
      <c r="S129" s="383">
        <v>0</v>
      </c>
      <c r="T129" s="383">
        <v>0</v>
      </c>
      <c r="U129" s="383">
        <v>0</v>
      </c>
      <c r="V129" s="383">
        <v>0</v>
      </c>
      <c r="W129" s="383">
        <v>0</v>
      </c>
      <c r="X129" s="383">
        <v>0</v>
      </c>
      <c r="AA129" s="383">
        <v>2</v>
      </c>
    </row>
    <row r="130" spans="1:27">
      <c r="A130" s="383">
        <v>0</v>
      </c>
      <c r="B130" s="383">
        <v>0</v>
      </c>
      <c r="C130" s="383">
        <v>0</v>
      </c>
      <c r="E130" s="383" t="s">
        <v>2348</v>
      </c>
      <c r="F130" s="383" t="s">
        <v>3912</v>
      </c>
      <c r="G130" s="383" t="s">
        <v>7122</v>
      </c>
      <c r="H130" s="383" t="s">
        <v>2349</v>
      </c>
      <c r="I130" s="383" t="s">
        <v>2350</v>
      </c>
      <c r="J130" s="383">
        <v>0</v>
      </c>
      <c r="K130" s="383">
        <v>0</v>
      </c>
      <c r="L130" s="383">
        <v>0</v>
      </c>
      <c r="M130" s="383">
        <v>0</v>
      </c>
      <c r="N130" s="383">
        <v>0</v>
      </c>
      <c r="O130" s="383">
        <v>0</v>
      </c>
      <c r="P130" s="383">
        <v>0</v>
      </c>
      <c r="Q130" s="383">
        <v>0</v>
      </c>
      <c r="R130" s="383">
        <v>0</v>
      </c>
      <c r="S130" s="383">
        <v>0</v>
      </c>
      <c r="T130" s="383">
        <v>0</v>
      </c>
      <c r="U130" s="383">
        <v>0</v>
      </c>
      <c r="V130" s="383">
        <v>0</v>
      </c>
      <c r="W130" s="383">
        <v>0</v>
      </c>
      <c r="X130" s="383">
        <v>0</v>
      </c>
      <c r="AA130" s="383">
        <v>2</v>
      </c>
    </row>
    <row r="131" spans="1:27">
      <c r="A131" s="383">
        <v>0</v>
      </c>
      <c r="B131" s="383">
        <v>0</v>
      </c>
      <c r="C131" s="383">
        <v>0</v>
      </c>
      <c r="E131" s="383" t="s">
        <v>2600</v>
      </c>
      <c r="F131" s="383" t="s">
        <v>7123</v>
      </c>
      <c r="G131" s="383" t="s">
        <v>7122</v>
      </c>
      <c r="H131" s="383" t="s">
        <v>2601</v>
      </c>
      <c r="I131" s="383" t="s">
        <v>2602</v>
      </c>
      <c r="J131" s="383">
        <v>0</v>
      </c>
      <c r="K131" s="383">
        <v>0</v>
      </c>
      <c r="L131" s="383">
        <v>0</v>
      </c>
      <c r="M131" s="383">
        <v>0</v>
      </c>
      <c r="N131" s="383">
        <v>0</v>
      </c>
      <c r="O131" s="383">
        <v>0</v>
      </c>
      <c r="P131" s="383">
        <v>0</v>
      </c>
      <c r="Q131" s="383">
        <v>0</v>
      </c>
      <c r="R131" s="383">
        <v>0</v>
      </c>
      <c r="S131" s="383">
        <v>0</v>
      </c>
      <c r="T131" s="383">
        <v>0</v>
      </c>
      <c r="U131" s="383">
        <v>0</v>
      </c>
      <c r="V131" s="383">
        <v>0</v>
      </c>
      <c r="W131" s="383">
        <v>0</v>
      </c>
      <c r="X131" s="383">
        <v>0</v>
      </c>
      <c r="AA131" s="383">
        <v>2</v>
      </c>
    </row>
    <row r="132" spans="1:27">
      <c r="A132" s="383">
        <v>0</v>
      </c>
      <c r="B132" s="383">
        <v>0</v>
      </c>
      <c r="C132" s="383">
        <v>0</v>
      </c>
      <c r="E132" s="383" t="s">
        <v>7209</v>
      </c>
      <c r="F132" s="383" t="s">
        <v>3912</v>
      </c>
      <c r="G132" s="383" t="s">
        <v>7122</v>
      </c>
      <c r="H132" s="383" t="s">
        <v>7210</v>
      </c>
      <c r="I132" s="383" t="s">
        <v>7211</v>
      </c>
      <c r="J132" s="383">
        <v>0</v>
      </c>
      <c r="K132" s="383">
        <v>0</v>
      </c>
      <c r="L132" s="383">
        <v>0</v>
      </c>
      <c r="M132" s="383">
        <v>0</v>
      </c>
      <c r="N132" s="383">
        <v>0</v>
      </c>
      <c r="O132" s="383">
        <v>0</v>
      </c>
      <c r="P132" s="383">
        <v>0</v>
      </c>
      <c r="Q132" s="383">
        <v>0</v>
      </c>
      <c r="R132" s="383">
        <v>0</v>
      </c>
      <c r="S132" s="383">
        <v>0</v>
      </c>
      <c r="T132" s="383">
        <v>0</v>
      </c>
      <c r="U132" s="383">
        <v>0</v>
      </c>
      <c r="V132" s="383">
        <v>0</v>
      </c>
      <c r="W132" s="383">
        <v>0</v>
      </c>
      <c r="X132" s="383">
        <v>0</v>
      </c>
      <c r="AA132" s="383">
        <v>2</v>
      </c>
    </row>
    <row r="133" spans="1:27">
      <c r="A133" s="383">
        <v>0</v>
      </c>
      <c r="B133" s="383">
        <v>0</v>
      </c>
      <c r="C133" s="383">
        <v>0</v>
      </c>
      <c r="E133" s="383" t="s">
        <v>7212</v>
      </c>
      <c r="F133" s="383" t="s">
        <v>7213</v>
      </c>
      <c r="G133" s="383" t="s">
        <v>7122</v>
      </c>
      <c r="H133" s="383" t="s">
        <v>7214</v>
      </c>
      <c r="I133" s="383" t="s">
        <v>7215</v>
      </c>
      <c r="J133" s="383">
        <v>0</v>
      </c>
      <c r="K133" s="383">
        <v>0</v>
      </c>
      <c r="L133" s="383">
        <v>0</v>
      </c>
      <c r="M133" s="383">
        <v>0</v>
      </c>
      <c r="N133" s="383">
        <v>0</v>
      </c>
      <c r="O133" s="383">
        <v>0</v>
      </c>
      <c r="P133" s="383">
        <v>0</v>
      </c>
      <c r="Q133" s="383">
        <v>0</v>
      </c>
      <c r="R133" s="383">
        <v>0</v>
      </c>
      <c r="S133" s="383">
        <v>0</v>
      </c>
      <c r="T133" s="383">
        <v>0</v>
      </c>
      <c r="U133" s="383">
        <v>0</v>
      </c>
      <c r="V133" s="383">
        <v>0</v>
      </c>
      <c r="W133" s="383">
        <v>0</v>
      </c>
      <c r="X133" s="383">
        <v>0</v>
      </c>
      <c r="AA133" s="383">
        <v>2</v>
      </c>
    </row>
    <row r="134" spans="1:27">
      <c r="A134" s="383">
        <v>0</v>
      </c>
      <c r="B134" s="383">
        <v>0</v>
      </c>
      <c r="C134" s="383">
        <v>0</v>
      </c>
      <c r="E134" s="383" t="s">
        <v>7216</v>
      </c>
      <c r="F134" s="383" t="s">
        <v>7217</v>
      </c>
      <c r="G134" s="383" t="s">
        <v>7122</v>
      </c>
      <c r="H134" s="383" t="s">
        <v>7218</v>
      </c>
      <c r="I134" s="383" t="s">
        <v>7219</v>
      </c>
      <c r="J134" s="383">
        <v>0</v>
      </c>
      <c r="K134" s="383">
        <v>0</v>
      </c>
      <c r="L134" s="383">
        <v>0</v>
      </c>
      <c r="M134" s="383">
        <v>0</v>
      </c>
      <c r="N134" s="383">
        <v>0</v>
      </c>
      <c r="O134" s="383">
        <v>0</v>
      </c>
      <c r="P134" s="383">
        <v>0</v>
      </c>
      <c r="Q134" s="383">
        <v>0</v>
      </c>
      <c r="R134" s="383">
        <v>0</v>
      </c>
      <c r="S134" s="383">
        <v>0</v>
      </c>
      <c r="T134" s="383">
        <v>0</v>
      </c>
      <c r="U134" s="383">
        <v>0</v>
      </c>
      <c r="V134" s="383">
        <v>0</v>
      </c>
      <c r="W134" s="383">
        <v>0</v>
      </c>
      <c r="X134" s="383">
        <v>0</v>
      </c>
      <c r="AA134" s="383">
        <v>2</v>
      </c>
    </row>
    <row r="135" spans="1:27">
      <c r="A135" s="383">
        <v>0</v>
      </c>
      <c r="B135" s="383">
        <v>0</v>
      </c>
      <c r="C135" s="383">
        <v>0</v>
      </c>
      <c r="E135" s="383" t="s">
        <v>7220</v>
      </c>
      <c r="F135" s="383" t="s">
        <v>3912</v>
      </c>
      <c r="G135" s="383" t="s">
        <v>7122</v>
      </c>
      <c r="H135" s="383" t="s">
        <v>7221</v>
      </c>
      <c r="I135" s="383" t="s">
        <v>7222</v>
      </c>
      <c r="J135" s="383">
        <v>0</v>
      </c>
      <c r="K135" s="383">
        <v>0</v>
      </c>
      <c r="L135" s="383">
        <v>0</v>
      </c>
      <c r="M135" s="383">
        <v>0</v>
      </c>
      <c r="N135" s="383">
        <v>0</v>
      </c>
      <c r="O135" s="383">
        <v>0</v>
      </c>
      <c r="P135" s="383">
        <v>0</v>
      </c>
      <c r="Q135" s="383">
        <v>0</v>
      </c>
      <c r="R135" s="383">
        <v>0</v>
      </c>
      <c r="S135" s="383">
        <v>0</v>
      </c>
      <c r="T135" s="383">
        <v>0</v>
      </c>
      <c r="U135" s="383">
        <v>0</v>
      </c>
      <c r="V135" s="383">
        <v>0</v>
      </c>
      <c r="W135" s="383">
        <v>0</v>
      </c>
      <c r="X135" s="383">
        <v>0</v>
      </c>
      <c r="AA135" s="383">
        <v>2</v>
      </c>
    </row>
    <row r="136" spans="1:27">
      <c r="A136" s="383">
        <v>0</v>
      </c>
      <c r="B136" s="383">
        <v>0</v>
      </c>
      <c r="C136" s="383">
        <v>0</v>
      </c>
      <c r="E136" s="383" t="s">
        <v>7223</v>
      </c>
      <c r="F136" s="383" t="s">
        <v>7223</v>
      </c>
      <c r="G136" s="383" t="s">
        <v>7122</v>
      </c>
      <c r="H136" s="383" t="s">
        <v>7224</v>
      </c>
      <c r="I136" s="383" t="s">
        <v>7225</v>
      </c>
      <c r="J136" s="383">
        <v>0</v>
      </c>
      <c r="K136" s="383">
        <v>0</v>
      </c>
      <c r="L136" s="383">
        <v>0</v>
      </c>
      <c r="M136" s="383">
        <v>0</v>
      </c>
      <c r="N136" s="383">
        <v>0</v>
      </c>
      <c r="O136" s="383">
        <v>0</v>
      </c>
      <c r="P136" s="383">
        <v>0</v>
      </c>
      <c r="Q136" s="383">
        <v>0</v>
      </c>
      <c r="R136" s="383">
        <v>0</v>
      </c>
      <c r="S136" s="383">
        <v>0</v>
      </c>
      <c r="T136" s="383">
        <v>0</v>
      </c>
      <c r="U136" s="383">
        <v>0</v>
      </c>
      <c r="V136" s="383">
        <v>0</v>
      </c>
      <c r="W136" s="383">
        <v>0</v>
      </c>
      <c r="X136" s="383">
        <v>0</v>
      </c>
      <c r="AA136" s="383">
        <v>2</v>
      </c>
    </row>
    <row r="137" spans="1:27">
      <c r="A137" s="383">
        <v>0</v>
      </c>
      <c r="B137" s="383">
        <v>0</v>
      </c>
      <c r="C137" s="383">
        <v>0</v>
      </c>
      <c r="E137" s="383" t="s">
        <v>7226</v>
      </c>
      <c r="F137" s="383" t="s">
        <v>7227</v>
      </c>
      <c r="G137" s="383" t="s">
        <v>7122</v>
      </c>
      <c r="H137" s="383" t="s">
        <v>7228</v>
      </c>
      <c r="I137" s="383" t="s">
        <v>7229</v>
      </c>
      <c r="J137" s="383">
        <v>0</v>
      </c>
      <c r="K137" s="383">
        <v>0</v>
      </c>
      <c r="L137" s="383">
        <v>0</v>
      </c>
      <c r="M137" s="383">
        <v>0</v>
      </c>
      <c r="N137" s="383">
        <v>0</v>
      </c>
      <c r="O137" s="383">
        <v>0</v>
      </c>
      <c r="P137" s="383">
        <v>0</v>
      </c>
      <c r="Q137" s="383">
        <v>0</v>
      </c>
      <c r="R137" s="383">
        <v>0</v>
      </c>
      <c r="S137" s="383">
        <v>0</v>
      </c>
      <c r="T137" s="383">
        <v>0</v>
      </c>
      <c r="U137" s="383">
        <v>0</v>
      </c>
      <c r="V137" s="383">
        <v>0</v>
      </c>
      <c r="W137" s="383">
        <v>0</v>
      </c>
      <c r="X137" s="383">
        <v>0</v>
      </c>
      <c r="AA137" s="383">
        <v>2</v>
      </c>
    </row>
    <row r="138" spans="1:27">
      <c r="A138" s="383">
        <v>0</v>
      </c>
      <c r="B138" s="383">
        <v>0</v>
      </c>
      <c r="C138" s="383">
        <v>0</v>
      </c>
      <c r="E138" s="383" t="s">
        <v>7230</v>
      </c>
      <c r="F138" s="383" t="s">
        <v>7145</v>
      </c>
      <c r="G138" s="383" t="s">
        <v>7122</v>
      </c>
      <c r="H138" s="383" t="s">
        <v>7231</v>
      </c>
      <c r="I138" s="383" t="s">
        <v>7232</v>
      </c>
      <c r="J138" s="383">
        <v>0</v>
      </c>
      <c r="K138" s="383">
        <v>0</v>
      </c>
      <c r="L138" s="383">
        <v>0</v>
      </c>
      <c r="M138" s="383">
        <v>0</v>
      </c>
      <c r="N138" s="383">
        <v>0</v>
      </c>
      <c r="O138" s="383">
        <v>0</v>
      </c>
      <c r="P138" s="383">
        <v>0</v>
      </c>
      <c r="Q138" s="383">
        <v>0</v>
      </c>
      <c r="R138" s="383">
        <v>0</v>
      </c>
      <c r="S138" s="383">
        <v>0</v>
      </c>
      <c r="T138" s="383">
        <v>0</v>
      </c>
      <c r="U138" s="383">
        <v>0</v>
      </c>
      <c r="V138" s="383">
        <v>0</v>
      </c>
      <c r="W138" s="383">
        <v>0</v>
      </c>
      <c r="X138" s="383">
        <v>0</v>
      </c>
      <c r="AA138" s="383">
        <v>1</v>
      </c>
    </row>
    <row r="139" spans="1:27">
      <c r="A139" s="383">
        <v>0</v>
      </c>
      <c r="B139" s="383">
        <v>0</v>
      </c>
      <c r="C139" s="383">
        <v>0</v>
      </c>
      <c r="E139" s="383" t="s">
        <v>7233</v>
      </c>
      <c r="F139" s="383" t="s">
        <v>7123</v>
      </c>
      <c r="G139" s="383" t="s">
        <v>7122</v>
      </c>
      <c r="H139" s="383" t="s">
        <v>7234</v>
      </c>
      <c r="I139" s="383" t="s">
        <v>7235</v>
      </c>
      <c r="J139" s="383">
        <v>0</v>
      </c>
      <c r="K139" s="383">
        <v>0</v>
      </c>
      <c r="L139" s="383">
        <v>0</v>
      </c>
      <c r="M139" s="383">
        <v>0</v>
      </c>
      <c r="N139" s="383">
        <v>0</v>
      </c>
      <c r="O139" s="383">
        <v>0</v>
      </c>
      <c r="P139" s="383">
        <v>0</v>
      </c>
      <c r="Q139" s="383">
        <v>0</v>
      </c>
      <c r="R139" s="383">
        <v>0</v>
      </c>
      <c r="S139" s="383">
        <v>0</v>
      </c>
      <c r="T139" s="383">
        <v>0</v>
      </c>
      <c r="U139" s="383">
        <v>0</v>
      </c>
      <c r="V139" s="383">
        <v>0</v>
      </c>
      <c r="W139" s="383">
        <v>0</v>
      </c>
      <c r="X139" s="383">
        <v>0</v>
      </c>
      <c r="AA139" s="383">
        <v>1</v>
      </c>
    </row>
    <row r="140" spans="1:27">
      <c r="A140" s="383">
        <v>0</v>
      </c>
      <c r="B140" s="383">
        <v>0</v>
      </c>
      <c r="C140" s="383">
        <v>0</v>
      </c>
      <c r="E140" s="383" t="s">
        <v>7236</v>
      </c>
      <c r="F140" s="383" t="s">
        <v>3968</v>
      </c>
      <c r="G140" s="383" t="s">
        <v>7122</v>
      </c>
      <c r="H140" s="383" t="s">
        <v>7237</v>
      </c>
      <c r="I140" s="383" t="s">
        <v>7238</v>
      </c>
      <c r="J140" s="383">
        <v>0</v>
      </c>
      <c r="K140" s="383">
        <v>0</v>
      </c>
      <c r="L140" s="383">
        <v>0</v>
      </c>
      <c r="M140" s="383">
        <v>0</v>
      </c>
      <c r="N140" s="383">
        <v>0</v>
      </c>
      <c r="O140" s="383">
        <v>0</v>
      </c>
      <c r="P140" s="383">
        <v>0</v>
      </c>
      <c r="Q140" s="383">
        <v>0</v>
      </c>
      <c r="R140" s="383">
        <v>0</v>
      </c>
      <c r="S140" s="383">
        <v>0</v>
      </c>
      <c r="T140" s="383">
        <v>0</v>
      </c>
      <c r="U140" s="383">
        <v>0</v>
      </c>
      <c r="V140" s="383">
        <v>0</v>
      </c>
      <c r="W140" s="383">
        <v>0</v>
      </c>
      <c r="X140" s="383">
        <v>0</v>
      </c>
      <c r="AA140" s="383">
        <v>1</v>
      </c>
    </row>
    <row r="141" spans="1:27">
      <c r="A141" s="383">
        <v>0</v>
      </c>
      <c r="B141" s="383">
        <v>0</v>
      </c>
      <c r="C141" s="383">
        <v>0</v>
      </c>
      <c r="E141" s="383" t="s">
        <v>2465</v>
      </c>
      <c r="F141" s="383" t="s">
        <v>3968</v>
      </c>
      <c r="G141" s="383" t="s">
        <v>7122</v>
      </c>
      <c r="H141" s="383" t="s">
        <v>2466</v>
      </c>
      <c r="I141" s="383" t="s">
        <v>2467</v>
      </c>
      <c r="J141" s="383">
        <v>0</v>
      </c>
      <c r="K141" s="383">
        <v>0</v>
      </c>
      <c r="L141" s="383">
        <v>0</v>
      </c>
      <c r="M141" s="383">
        <v>0</v>
      </c>
      <c r="N141" s="383">
        <v>0</v>
      </c>
      <c r="O141" s="383">
        <v>0</v>
      </c>
      <c r="P141" s="383">
        <v>0</v>
      </c>
      <c r="Q141" s="383">
        <v>0</v>
      </c>
      <c r="R141" s="383">
        <v>0</v>
      </c>
      <c r="S141" s="383">
        <v>0</v>
      </c>
      <c r="T141" s="383">
        <v>0</v>
      </c>
      <c r="U141" s="383">
        <v>0</v>
      </c>
      <c r="V141" s="383">
        <v>0</v>
      </c>
      <c r="W141" s="383">
        <v>0</v>
      </c>
      <c r="X141" s="383">
        <v>0</v>
      </c>
      <c r="AA141" s="383">
        <v>1</v>
      </c>
    </row>
    <row r="142" spans="1:27">
      <c r="A142" s="383">
        <v>0</v>
      </c>
      <c r="B142" s="383">
        <v>0</v>
      </c>
      <c r="C142" s="383">
        <v>0</v>
      </c>
      <c r="E142" s="383" t="s">
        <v>2420</v>
      </c>
      <c r="F142" s="383" t="s">
        <v>7191</v>
      </c>
      <c r="G142" s="383" t="s">
        <v>7122</v>
      </c>
      <c r="H142" s="383" t="s">
        <v>2421</v>
      </c>
      <c r="I142" s="383" t="s">
        <v>2422</v>
      </c>
      <c r="J142" s="383">
        <v>0</v>
      </c>
      <c r="K142" s="383">
        <v>0</v>
      </c>
      <c r="L142" s="383">
        <v>0</v>
      </c>
      <c r="M142" s="383">
        <v>0</v>
      </c>
      <c r="N142" s="383">
        <v>0</v>
      </c>
      <c r="O142" s="383">
        <v>0</v>
      </c>
      <c r="P142" s="383">
        <v>0</v>
      </c>
      <c r="Q142" s="383">
        <v>0</v>
      </c>
      <c r="R142" s="383">
        <v>0</v>
      </c>
      <c r="S142" s="383">
        <v>0</v>
      </c>
      <c r="T142" s="383">
        <v>0</v>
      </c>
      <c r="U142" s="383">
        <v>0</v>
      </c>
      <c r="V142" s="383">
        <v>0</v>
      </c>
      <c r="W142" s="383">
        <v>0</v>
      </c>
      <c r="X142" s="383">
        <v>0</v>
      </c>
      <c r="AA142" s="383">
        <v>1</v>
      </c>
    </row>
    <row r="143" spans="1:27">
      <c r="A143" s="383">
        <v>0</v>
      </c>
      <c r="B143" s="383">
        <v>0</v>
      </c>
      <c r="C143" s="383">
        <v>0</v>
      </c>
      <c r="E143" s="383" t="s">
        <v>4129</v>
      </c>
      <c r="F143" s="383" t="s">
        <v>7191</v>
      </c>
      <c r="G143" s="383" t="s">
        <v>7122</v>
      </c>
      <c r="H143" s="383" t="s">
        <v>7239</v>
      </c>
      <c r="I143" s="383" t="s">
        <v>7240</v>
      </c>
      <c r="J143" s="383">
        <v>0</v>
      </c>
      <c r="K143" s="383">
        <v>0</v>
      </c>
      <c r="L143" s="383">
        <v>0</v>
      </c>
      <c r="M143" s="383">
        <v>0</v>
      </c>
      <c r="N143" s="383">
        <v>0</v>
      </c>
      <c r="O143" s="383">
        <v>0</v>
      </c>
      <c r="P143" s="383">
        <v>0</v>
      </c>
      <c r="Q143" s="383">
        <v>0</v>
      </c>
      <c r="R143" s="383">
        <v>0</v>
      </c>
      <c r="S143" s="383">
        <v>0</v>
      </c>
      <c r="T143" s="383">
        <v>0</v>
      </c>
      <c r="U143" s="383">
        <v>0</v>
      </c>
      <c r="V143" s="383">
        <v>0</v>
      </c>
      <c r="W143" s="383">
        <v>0</v>
      </c>
      <c r="X143" s="383">
        <v>0</v>
      </c>
      <c r="AA143" s="383">
        <v>1</v>
      </c>
    </row>
    <row r="144" spans="1:27">
      <c r="A144" s="383">
        <v>0</v>
      </c>
      <c r="B144" s="383">
        <v>0</v>
      </c>
      <c r="C144" s="383">
        <v>0</v>
      </c>
      <c r="E144" s="383" t="s">
        <v>7241</v>
      </c>
      <c r="F144" s="383" t="s">
        <v>7186</v>
      </c>
      <c r="G144" s="383" t="s">
        <v>7122</v>
      </c>
      <c r="H144" s="383" t="s">
        <v>7242</v>
      </c>
      <c r="I144" s="383" t="s">
        <v>7243</v>
      </c>
      <c r="J144" s="383">
        <v>0</v>
      </c>
      <c r="K144" s="383">
        <v>0</v>
      </c>
      <c r="L144" s="383">
        <v>0</v>
      </c>
      <c r="M144" s="383">
        <v>0</v>
      </c>
      <c r="N144" s="383">
        <v>0</v>
      </c>
      <c r="O144" s="383">
        <v>0</v>
      </c>
      <c r="P144" s="383">
        <v>0</v>
      </c>
      <c r="Q144" s="383">
        <v>0</v>
      </c>
      <c r="R144" s="383">
        <v>0</v>
      </c>
      <c r="S144" s="383">
        <v>0</v>
      </c>
      <c r="T144" s="383">
        <v>0</v>
      </c>
      <c r="U144" s="383">
        <v>0</v>
      </c>
      <c r="V144" s="383">
        <v>0</v>
      </c>
      <c r="W144" s="383">
        <v>0</v>
      </c>
      <c r="X144" s="383">
        <v>0</v>
      </c>
      <c r="AA144" s="383">
        <v>1</v>
      </c>
    </row>
    <row r="145" spans="1:27">
      <c r="A145" s="383">
        <v>0</v>
      </c>
      <c r="B145" s="383">
        <v>0</v>
      </c>
      <c r="C145" s="383">
        <v>0</v>
      </c>
      <c r="E145" s="383" t="s">
        <v>7244</v>
      </c>
      <c r="F145" s="383" t="s">
        <v>7191</v>
      </c>
      <c r="G145" s="383" t="s">
        <v>7122</v>
      </c>
      <c r="H145" s="383" t="s">
        <v>7245</v>
      </c>
      <c r="I145" s="383" t="s">
        <v>7246</v>
      </c>
      <c r="J145" s="383">
        <v>0</v>
      </c>
      <c r="K145" s="383">
        <v>0</v>
      </c>
      <c r="L145" s="383">
        <v>0</v>
      </c>
      <c r="M145" s="383">
        <v>0</v>
      </c>
      <c r="N145" s="383">
        <v>0</v>
      </c>
      <c r="O145" s="383">
        <v>0</v>
      </c>
      <c r="P145" s="383">
        <v>0</v>
      </c>
      <c r="Q145" s="383">
        <v>0</v>
      </c>
      <c r="R145" s="383">
        <v>0</v>
      </c>
      <c r="S145" s="383">
        <v>0</v>
      </c>
      <c r="T145" s="383">
        <v>0</v>
      </c>
      <c r="U145" s="383">
        <v>0</v>
      </c>
      <c r="V145" s="383">
        <v>0</v>
      </c>
      <c r="W145" s="383">
        <v>0</v>
      </c>
      <c r="X145" s="383">
        <v>0</v>
      </c>
      <c r="AA145" s="383">
        <v>1</v>
      </c>
    </row>
    <row r="146" spans="1:27">
      <c r="A146" s="383">
        <v>0</v>
      </c>
      <c r="B146" s="383">
        <v>0</v>
      </c>
      <c r="C146" s="383">
        <v>0</v>
      </c>
      <c r="E146" s="383" t="s">
        <v>7247</v>
      </c>
      <c r="F146" s="383" t="s">
        <v>7248</v>
      </c>
      <c r="G146" s="383" t="s">
        <v>7122</v>
      </c>
      <c r="H146" s="383" t="s">
        <v>7249</v>
      </c>
      <c r="I146" s="383" t="s">
        <v>7250</v>
      </c>
      <c r="J146" s="383">
        <v>0</v>
      </c>
      <c r="K146" s="383">
        <v>0</v>
      </c>
      <c r="L146" s="383">
        <v>0</v>
      </c>
      <c r="M146" s="383">
        <v>0</v>
      </c>
      <c r="N146" s="383">
        <v>0</v>
      </c>
      <c r="O146" s="383">
        <v>0</v>
      </c>
      <c r="P146" s="383">
        <v>0</v>
      </c>
      <c r="Q146" s="383">
        <v>0</v>
      </c>
      <c r="R146" s="383">
        <v>0</v>
      </c>
      <c r="S146" s="383">
        <v>0</v>
      </c>
      <c r="T146" s="383">
        <v>0</v>
      </c>
      <c r="U146" s="383">
        <v>0</v>
      </c>
      <c r="V146" s="383">
        <v>0</v>
      </c>
      <c r="W146" s="383">
        <v>0</v>
      </c>
      <c r="X146" s="383">
        <v>0</v>
      </c>
      <c r="AA146" s="383">
        <v>1</v>
      </c>
    </row>
    <row r="147" spans="1:27">
      <c r="A147" s="383">
        <v>0</v>
      </c>
      <c r="B147" s="383">
        <v>0</v>
      </c>
      <c r="C147" s="383">
        <v>0</v>
      </c>
      <c r="E147" s="383" t="s">
        <v>7251</v>
      </c>
      <c r="F147" s="383" t="s">
        <v>7181</v>
      </c>
      <c r="G147" s="383" t="s">
        <v>7122</v>
      </c>
      <c r="H147" s="383" t="s">
        <v>7252</v>
      </c>
      <c r="I147" s="383" t="s">
        <v>7253</v>
      </c>
      <c r="J147" s="383">
        <v>0</v>
      </c>
      <c r="K147" s="383">
        <v>0</v>
      </c>
      <c r="L147" s="383">
        <v>0</v>
      </c>
      <c r="M147" s="383">
        <v>0</v>
      </c>
      <c r="N147" s="383">
        <v>0</v>
      </c>
      <c r="O147" s="383">
        <v>0</v>
      </c>
      <c r="P147" s="383">
        <v>0</v>
      </c>
      <c r="Q147" s="383">
        <v>0</v>
      </c>
      <c r="R147" s="383">
        <v>0</v>
      </c>
      <c r="S147" s="383">
        <v>0</v>
      </c>
      <c r="T147" s="383">
        <v>0</v>
      </c>
      <c r="U147" s="383">
        <v>0</v>
      </c>
      <c r="V147" s="383">
        <v>0</v>
      </c>
      <c r="W147" s="383">
        <v>0</v>
      </c>
      <c r="X147" s="383">
        <v>0</v>
      </c>
      <c r="AA147" s="383">
        <v>1</v>
      </c>
    </row>
    <row r="148" spans="1:27">
      <c r="A148" s="383">
        <v>0</v>
      </c>
      <c r="B148" s="383">
        <v>0</v>
      </c>
      <c r="C148" s="383">
        <v>0</v>
      </c>
      <c r="E148" s="383" t="s">
        <v>7254</v>
      </c>
      <c r="F148" s="383" t="s">
        <v>7255</v>
      </c>
      <c r="G148" s="383" t="s">
        <v>7122</v>
      </c>
      <c r="H148" s="383" t="s">
        <v>7256</v>
      </c>
      <c r="I148" s="383" t="s">
        <v>7257</v>
      </c>
      <c r="J148" s="383">
        <v>0</v>
      </c>
      <c r="K148" s="383">
        <v>0</v>
      </c>
      <c r="L148" s="383">
        <v>0</v>
      </c>
      <c r="M148" s="383">
        <v>0</v>
      </c>
      <c r="N148" s="383">
        <v>0</v>
      </c>
      <c r="O148" s="383">
        <v>0</v>
      </c>
      <c r="P148" s="383">
        <v>0</v>
      </c>
      <c r="Q148" s="383">
        <v>0</v>
      </c>
      <c r="R148" s="383">
        <v>0</v>
      </c>
      <c r="S148" s="383">
        <v>0</v>
      </c>
      <c r="T148" s="383">
        <v>0</v>
      </c>
      <c r="U148" s="383">
        <v>0</v>
      </c>
      <c r="V148" s="383">
        <v>0</v>
      </c>
      <c r="W148" s="383">
        <v>0</v>
      </c>
      <c r="X148" s="383">
        <v>0</v>
      </c>
      <c r="AA148" s="383">
        <v>1</v>
      </c>
    </row>
    <row r="149" spans="1:27">
      <c r="A149" s="383">
        <v>0</v>
      </c>
      <c r="B149" s="383">
        <v>0</v>
      </c>
      <c r="C149" s="383">
        <v>0</v>
      </c>
      <c r="E149" s="383" t="s">
        <v>7258</v>
      </c>
      <c r="F149" s="383" t="s">
        <v>7169</v>
      </c>
      <c r="G149" s="383" t="s">
        <v>7122</v>
      </c>
      <c r="H149" s="383" t="s">
        <v>7259</v>
      </c>
      <c r="I149" s="383" t="s">
        <v>7260</v>
      </c>
      <c r="J149" s="383">
        <v>0</v>
      </c>
      <c r="K149" s="383">
        <v>0</v>
      </c>
      <c r="L149" s="383">
        <v>0</v>
      </c>
      <c r="M149" s="383">
        <v>0</v>
      </c>
      <c r="N149" s="383">
        <v>0</v>
      </c>
      <c r="O149" s="383">
        <v>0</v>
      </c>
      <c r="P149" s="383">
        <v>0</v>
      </c>
      <c r="Q149" s="383">
        <v>0</v>
      </c>
      <c r="R149" s="383">
        <v>0</v>
      </c>
      <c r="S149" s="383">
        <v>0</v>
      </c>
      <c r="T149" s="383">
        <v>0</v>
      </c>
      <c r="U149" s="383">
        <v>0</v>
      </c>
      <c r="V149" s="383">
        <v>0</v>
      </c>
      <c r="W149" s="383">
        <v>0</v>
      </c>
      <c r="X149" s="383">
        <v>0</v>
      </c>
      <c r="AA149" s="383">
        <v>1</v>
      </c>
    </row>
    <row r="150" spans="1:27">
      <c r="A150" s="383">
        <v>0</v>
      </c>
      <c r="B150" s="383">
        <v>0</v>
      </c>
      <c r="C150" s="383">
        <v>0</v>
      </c>
      <c r="E150" s="383" t="s">
        <v>7261</v>
      </c>
      <c r="F150" s="383" t="s">
        <v>7181</v>
      </c>
      <c r="G150" s="383" t="s">
        <v>7122</v>
      </c>
      <c r="H150" s="383" t="s">
        <v>7262</v>
      </c>
      <c r="I150" s="383" t="s">
        <v>7263</v>
      </c>
      <c r="J150" s="383">
        <v>0</v>
      </c>
      <c r="K150" s="383">
        <v>0</v>
      </c>
      <c r="L150" s="383">
        <v>0</v>
      </c>
      <c r="M150" s="383">
        <v>0</v>
      </c>
      <c r="N150" s="383">
        <v>0</v>
      </c>
      <c r="O150" s="383">
        <v>0</v>
      </c>
      <c r="P150" s="383">
        <v>0</v>
      </c>
      <c r="Q150" s="383">
        <v>0</v>
      </c>
      <c r="R150" s="383">
        <v>0</v>
      </c>
      <c r="S150" s="383">
        <v>0</v>
      </c>
      <c r="T150" s="383">
        <v>0</v>
      </c>
      <c r="U150" s="383">
        <v>0</v>
      </c>
      <c r="V150" s="383">
        <v>0</v>
      </c>
      <c r="W150" s="383">
        <v>0</v>
      </c>
      <c r="X150" s="383">
        <v>0</v>
      </c>
      <c r="AA150" s="383">
        <v>1</v>
      </c>
    </row>
    <row r="151" spans="1:27">
      <c r="A151" s="383">
        <v>0</v>
      </c>
      <c r="B151" s="383">
        <v>0</v>
      </c>
      <c r="C151" s="383">
        <v>0</v>
      </c>
      <c r="E151" s="383" t="s">
        <v>7264</v>
      </c>
      <c r="F151" s="383" t="s">
        <v>7192</v>
      </c>
      <c r="G151" s="383" t="s">
        <v>7122</v>
      </c>
      <c r="H151" s="383" t="s">
        <v>7265</v>
      </c>
      <c r="I151" s="383" t="s">
        <v>7266</v>
      </c>
      <c r="J151" s="383">
        <v>0</v>
      </c>
      <c r="K151" s="383">
        <v>0</v>
      </c>
      <c r="L151" s="383">
        <v>0</v>
      </c>
      <c r="M151" s="383">
        <v>0</v>
      </c>
      <c r="N151" s="383">
        <v>0</v>
      </c>
      <c r="O151" s="383">
        <v>0</v>
      </c>
      <c r="P151" s="383">
        <v>0</v>
      </c>
      <c r="Q151" s="383">
        <v>0</v>
      </c>
      <c r="R151" s="383">
        <v>0</v>
      </c>
      <c r="S151" s="383">
        <v>0</v>
      </c>
      <c r="T151" s="383">
        <v>0</v>
      </c>
      <c r="U151" s="383">
        <v>0</v>
      </c>
      <c r="V151" s="383">
        <v>0</v>
      </c>
      <c r="W151" s="383">
        <v>0</v>
      </c>
      <c r="X151" s="383">
        <v>0</v>
      </c>
      <c r="AA151" s="383">
        <f>SUM(AA66:AA150)</f>
        <v>335</v>
      </c>
    </row>
    <row r="152" spans="1:27">
      <c r="A152" s="383">
        <v>0</v>
      </c>
      <c r="B152" s="383">
        <v>0</v>
      </c>
      <c r="C152" s="383">
        <v>0</v>
      </c>
      <c r="E152" s="383" t="s">
        <v>7267</v>
      </c>
      <c r="F152" s="383" t="s">
        <v>5131</v>
      </c>
      <c r="G152" s="383" t="s">
        <v>7122</v>
      </c>
      <c r="H152" s="383" t="s">
        <v>7268</v>
      </c>
      <c r="I152" s="383" t="s">
        <v>7269</v>
      </c>
      <c r="J152" s="383">
        <v>0</v>
      </c>
      <c r="K152" s="383">
        <v>0</v>
      </c>
      <c r="L152" s="383">
        <v>0</v>
      </c>
      <c r="M152" s="383">
        <v>0</v>
      </c>
      <c r="N152" s="383">
        <v>0</v>
      </c>
      <c r="O152" s="383">
        <v>0</v>
      </c>
      <c r="P152" s="383">
        <v>0</v>
      </c>
      <c r="Q152" s="383">
        <v>0</v>
      </c>
      <c r="R152" s="383">
        <v>0</v>
      </c>
      <c r="S152" s="383">
        <v>0</v>
      </c>
      <c r="T152" s="383">
        <v>0</v>
      </c>
      <c r="U152" s="383">
        <v>0</v>
      </c>
      <c r="V152" s="383">
        <v>0</v>
      </c>
      <c r="W152" s="383">
        <v>0</v>
      </c>
      <c r="X152" s="383">
        <v>0</v>
      </c>
    </row>
    <row r="153" spans="1:27">
      <c r="A153" s="383">
        <v>0</v>
      </c>
      <c r="B153" s="383">
        <v>0</v>
      </c>
      <c r="C153" s="383">
        <v>0</v>
      </c>
      <c r="E153" s="383" t="s">
        <v>7270</v>
      </c>
      <c r="F153" s="383" t="s">
        <v>3976</v>
      </c>
      <c r="G153" s="383" t="s">
        <v>7122</v>
      </c>
      <c r="H153" s="383" t="s">
        <v>7271</v>
      </c>
      <c r="I153" s="383" t="s">
        <v>7272</v>
      </c>
      <c r="J153" s="383">
        <v>0</v>
      </c>
      <c r="K153" s="383">
        <v>0</v>
      </c>
      <c r="L153" s="383">
        <v>0</v>
      </c>
      <c r="M153" s="383">
        <v>0</v>
      </c>
      <c r="N153" s="383">
        <v>0</v>
      </c>
      <c r="O153" s="383">
        <v>0</v>
      </c>
      <c r="P153" s="383">
        <v>0</v>
      </c>
      <c r="Q153" s="383">
        <v>0</v>
      </c>
      <c r="R153" s="383">
        <v>0</v>
      </c>
      <c r="S153" s="383">
        <v>0</v>
      </c>
      <c r="T153" s="383">
        <v>0</v>
      </c>
      <c r="U153" s="383">
        <v>0</v>
      </c>
      <c r="V153" s="383">
        <v>0</v>
      </c>
      <c r="W153" s="383">
        <v>0</v>
      </c>
      <c r="X153" s="383">
        <v>0</v>
      </c>
    </row>
    <row r="154" spans="1:27">
      <c r="A154" s="383">
        <v>0</v>
      </c>
      <c r="B154" s="383">
        <v>0</v>
      </c>
      <c r="C154" s="383">
        <v>0</v>
      </c>
      <c r="E154" s="383" t="s">
        <v>7273</v>
      </c>
      <c r="F154" s="383" t="s">
        <v>7123</v>
      </c>
      <c r="G154" s="383" t="s">
        <v>7122</v>
      </c>
      <c r="H154" s="383" t="s">
        <v>7274</v>
      </c>
      <c r="I154" s="383" t="s">
        <v>7275</v>
      </c>
      <c r="J154" s="383">
        <v>0</v>
      </c>
      <c r="K154" s="383">
        <v>0</v>
      </c>
      <c r="L154" s="383">
        <v>0</v>
      </c>
      <c r="M154" s="383">
        <v>0</v>
      </c>
      <c r="N154" s="383">
        <v>0</v>
      </c>
      <c r="O154" s="383">
        <v>0</v>
      </c>
      <c r="P154" s="383">
        <v>0</v>
      </c>
      <c r="Q154" s="383">
        <v>0</v>
      </c>
      <c r="R154" s="383">
        <v>0</v>
      </c>
      <c r="S154" s="383">
        <v>0</v>
      </c>
      <c r="T154" s="383">
        <v>0</v>
      </c>
      <c r="U154" s="383">
        <v>0</v>
      </c>
      <c r="V154" s="383">
        <v>0</v>
      </c>
      <c r="W154" s="383">
        <v>0</v>
      </c>
      <c r="X154" s="383">
        <v>0</v>
      </c>
    </row>
    <row r="155" spans="1:27">
      <c r="A155" s="383">
        <v>0</v>
      </c>
      <c r="B155" s="383">
        <v>0</v>
      </c>
      <c r="C155" s="383">
        <v>0</v>
      </c>
      <c r="E155" s="383" t="s">
        <v>7276</v>
      </c>
      <c r="F155" s="383" t="s">
        <v>7198</v>
      </c>
      <c r="G155" s="383" t="s">
        <v>7122</v>
      </c>
      <c r="H155" s="383" t="s">
        <v>7277</v>
      </c>
      <c r="I155" s="383" t="s">
        <v>7278</v>
      </c>
      <c r="J155" s="383">
        <v>0</v>
      </c>
      <c r="K155" s="383">
        <v>0</v>
      </c>
      <c r="L155" s="383">
        <v>0</v>
      </c>
      <c r="M155" s="383">
        <v>0</v>
      </c>
      <c r="N155" s="383">
        <v>0</v>
      </c>
      <c r="O155" s="383">
        <v>0</v>
      </c>
      <c r="P155" s="383">
        <v>0</v>
      </c>
      <c r="Q155" s="383">
        <v>0</v>
      </c>
      <c r="R155" s="383">
        <v>0</v>
      </c>
      <c r="S155" s="383">
        <v>0</v>
      </c>
      <c r="T155" s="383">
        <v>0</v>
      </c>
      <c r="U155" s="383">
        <v>0</v>
      </c>
      <c r="V155" s="383">
        <v>0</v>
      </c>
      <c r="W155" s="383">
        <v>0</v>
      </c>
      <c r="X155" s="383">
        <v>0</v>
      </c>
    </row>
    <row r="156" spans="1:27">
      <c r="A156" s="383">
        <v>0</v>
      </c>
      <c r="B156" s="383">
        <v>0</v>
      </c>
      <c r="C156" s="383">
        <v>0</v>
      </c>
      <c r="E156" s="383" t="s">
        <v>7279</v>
      </c>
      <c r="F156" s="383" t="s">
        <v>7280</v>
      </c>
      <c r="G156" s="383" t="s">
        <v>7122</v>
      </c>
      <c r="H156" s="383" t="s">
        <v>7281</v>
      </c>
      <c r="I156" s="383" t="s">
        <v>7282</v>
      </c>
      <c r="J156" s="383">
        <v>0</v>
      </c>
      <c r="K156" s="383">
        <v>0</v>
      </c>
      <c r="L156" s="383">
        <v>0</v>
      </c>
      <c r="M156" s="383">
        <v>0</v>
      </c>
      <c r="N156" s="383">
        <v>0</v>
      </c>
      <c r="O156" s="383">
        <v>0</v>
      </c>
      <c r="P156" s="383">
        <v>0</v>
      </c>
      <c r="Q156" s="383">
        <v>0</v>
      </c>
      <c r="R156" s="383">
        <v>0</v>
      </c>
      <c r="S156" s="383">
        <v>0</v>
      </c>
      <c r="T156" s="383">
        <v>0</v>
      </c>
      <c r="U156" s="383">
        <v>0</v>
      </c>
      <c r="V156" s="383">
        <v>0</v>
      </c>
      <c r="W156" s="383">
        <v>0</v>
      </c>
      <c r="X156" s="383">
        <v>0</v>
      </c>
    </row>
    <row r="157" spans="1:27">
      <c r="A157" s="383">
        <v>0</v>
      </c>
      <c r="B157" s="383">
        <v>0</v>
      </c>
      <c r="C157" s="383">
        <v>0</v>
      </c>
      <c r="E157" s="383" t="s">
        <v>7283</v>
      </c>
      <c r="F157" s="383" t="s">
        <v>7284</v>
      </c>
      <c r="G157" s="383" t="s">
        <v>7122</v>
      </c>
      <c r="H157" s="383" t="s">
        <v>7285</v>
      </c>
      <c r="I157" s="383" t="s">
        <v>7286</v>
      </c>
      <c r="J157" s="383">
        <v>0</v>
      </c>
      <c r="K157" s="383">
        <v>0</v>
      </c>
      <c r="L157" s="383">
        <v>0</v>
      </c>
      <c r="M157" s="383">
        <v>0</v>
      </c>
      <c r="N157" s="383">
        <v>0</v>
      </c>
      <c r="O157" s="383">
        <v>0</v>
      </c>
      <c r="P157" s="383">
        <v>0</v>
      </c>
      <c r="Q157" s="383">
        <v>0</v>
      </c>
      <c r="R157" s="383">
        <v>0</v>
      </c>
      <c r="S157" s="383">
        <v>0</v>
      </c>
      <c r="T157" s="383">
        <v>0</v>
      </c>
      <c r="U157" s="383">
        <v>0</v>
      </c>
      <c r="V157" s="383">
        <v>0</v>
      </c>
      <c r="W157" s="383">
        <v>0</v>
      </c>
      <c r="X157" s="383">
        <v>0</v>
      </c>
    </row>
    <row r="158" spans="1:27">
      <c r="A158" s="383">
        <v>0</v>
      </c>
      <c r="B158" s="383">
        <v>0</v>
      </c>
      <c r="C158" s="383">
        <v>0</v>
      </c>
      <c r="E158" s="383" t="s">
        <v>7287</v>
      </c>
      <c r="F158" s="383" t="s">
        <v>7288</v>
      </c>
      <c r="G158" s="383" t="s">
        <v>7122</v>
      </c>
      <c r="H158" s="383" t="s">
        <v>7289</v>
      </c>
      <c r="I158" s="383" t="s">
        <v>7290</v>
      </c>
      <c r="J158" s="383">
        <v>0</v>
      </c>
      <c r="K158" s="383">
        <v>0</v>
      </c>
      <c r="L158" s="383">
        <v>0</v>
      </c>
      <c r="M158" s="383">
        <v>0</v>
      </c>
      <c r="N158" s="383">
        <v>0</v>
      </c>
      <c r="O158" s="383">
        <v>0</v>
      </c>
      <c r="P158" s="383">
        <v>0</v>
      </c>
      <c r="Q158" s="383">
        <v>0</v>
      </c>
      <c r="R158" s="383">
        <v>0</v>
      </c>
      <c r="S158" s="383">
        <v>0</v>
      </c>
      <c r="T158" s="383">
        <v>0</v>
      </c>
      <c r="U158" s="383">
        <v>0</v>
      </c>
      <c r="V158" s="383">
        <v>0</v>
      </c>
      <c r="W158" s="383">
        <v>0</v>
      </c>
      <c r="X158" s="383">
        <v>0</v>
      </c>
    </row>
    <row r="159" spans="1:27">
      <c r="A159" s="383">
        <v>0</v>
      </c>
      <c r="B159" s="383">
        <v>0</v>
      </c>
      <c r="C159" s="383">
        <v>0</v>
      </c>
      <c r="E159" s="383" t="s">
        <v>7291</v>
      </c>
      <c r="F159" s="383" t="s">
        <v>7292</v>
      </c>
      <c r="G159" s="383" t="s">
        <v>7122</v>
      </c>
      <c r="H159" s="383" t="s">
        <v>7293</v>
      </c>
      <c r="I159" s="383" t="s">
        <v>7294</v>
      </c>
      <c r="J159" s="383">
        <v>0</v>
      </c>
      <c r="K159" s="383">
        <v>0</v>
      </c>
      <c r="L159" s="383">
        <v>0</v>
      </c>
      <c r="M159" s="383">
        <v>0</v>
      </c>
      <c r="N159" s="383">
        <v>0</v>
      </c>
      <c r="O159" s="383">
        <v>0</v>
      </c>
      <c r="P159" s="383">
        <v>0</v>
      </c>
      <c r="Q159" s="383">
        <v>0</v>
      </c>
      <c r="R159" s="383">
        <v>0</v>
      </c>
      <c r="S159" s="383">
        <v>0</v>
      </c>
      <c r="T159" s="383">
        <v>0</v>
      </c>
      <c r="U159" s="383">
        <v>0</v>
      </c>
      <c r="V159" s="383">
        <v>0</v>
      </c>
      <c r="W159" s="383">
        <v>0</v>
      </c>
      <c r="X159" s="383">
        <v>0</v>
      </c>
    </row>
    <row r="160" spans="1:27">
      <c r="A160" s="383">
        <v>0</v>
      </c>
      <c r="B160" s="383">
        <v>0</v>
      </c>
      <c r="C160" s="383">
        <v>0</v>
      </c>
      <c r="E160" s="383" t="s">
        <v>2402</v>
      </c>
      <c r="F160" s="383" t="s">
        <v>5131</v>
      </c>
      <c r="G160" s="383" t="s">
        <v>7122</v>
      </c>
      <c r="H160" s="383" t="s">
        <v>2403</v>
      </c>
      <c r="I160" s="383" t="s">
        <v>2404</v>
      </c>
      <c r="J160" s="383">
        <v>0</v>
      </c>
      <c r="K160" s="383">
        <v>0</v>
      </c>
      <c r="L160" s="383">
        <v>0</v>
      </c>
      <c r="M160" s="383">
        <v>0</v>
      </c>
      <c r="N160" s="383">
        <v>0</v>
      </c>
      <c r="O160" s="383">
        <v>0</v>
      </c>
      <c r="P160" s="383">
        <v>0</v>
      </c>
      <c r="Q160" s="383">
        <v>0</v>
      </c>
      <c r="R160" s="383">
        <v>0</v>
      </c>
      <c r="S160" s="383">
        <v>0</v>
      </c>
      <c r="T160" s="383">
        <v>0</v>
      </c>
      <c r="U160" s="383">
        <v>0</v>
      </c>
      <c r="V160" s="383">
        <v>0</v>
      </c>
      <c r="W160" s="383">
        <v>0</v>
      </c>
      <c r="X160" s="383">
        <v>0</v>
      </c>
    </row>
    <row r="161" spans="1:24" s="383" customFormat="1">
      <c r="A161" s="383">
        <v>0</v>
      </c>
      <c r="B161" s="383">
        <v>0</v>
      </c>
      <c r="C161" s="383">
        <v>0</v>
      </c>
      <c r="E161" s="383" t="s">
        <v>7295</v>
      </c>
      <c r="F161" s="383" t="s">
        <v>7296</v>
      </c>
      <c r="G161" s="383" t="s">
        <v>7122</v>
      </c>
      <c r="H161" s="383" t="s">
        <v>7297</v>
      </c>
      <c r="I161" s="383" t="s">
        <v>7298</v>
      </c>
      <c r="J161" s="383">
        <v>0</v>
      </c>
      <c r="K161" s="383">
        <v>0</v>
      </c>
      <c r="L161" s="383">
        <v>0</v>
      </c>
      <c r="M161" s="383">
        <v>0</v>
      </c>
      <c r="N161" s="383">
        <v>0</v>
      </c>
      <c r="O161" s="383">
        <v>0</v>
      </c>
      <c r="P161" s="383">
        <v>0</v>
      </c>
      <c r="Q161" s="383">
        <v>0</v>
      </c>
      <c r="R161" s="383">
        <v>0</v>
      </c>
      <c r="S161" s="383">
        <v>0</v>
      </c>
      <c r="T161" s="383">
        <v>0</v>
      </c>
      <c r="U161" s="383">
        <v>0</v>
      </c>
      <c r="V161" s="383">
        <v>0</v>
      </c>
      <c r="W161" s="383">
        <v>0</v>
      </c>
      <c r="X161" s="383">
        <v>0</v>
      </c>
    </row>
    <row r="162" spans="1:24" s="383" customFormat="1">
      <c r="A162" s="383">
        <v>0</v>
      </c>
      <c r="B162" s="383">
        <v>0</v>
      </c>
      <c r="C162" s="383">
        <v>0</v>
      </c>
      <c r="E162" s="383" t="s">
        <v>7299</v>
      </c>
      <c r="F162" s="383" t="s">
        <v>5131</v>
      </c>
      <c r="G162" s="383" t="s">
        <v>7122</v>
      </c>
      <c r="H162" s="383" t="s">
        <v>7300</v>
      </c>
      <c r="I162" s="383" t="s">
        <v>7301</v>
      </c>
      <c r="J162" s="383">
        <v>0</v>
      </c>
      <c r="K162" s="383">
        <v>0</v>
      </c>
      <c r="L162" s="383">
        <v>0</v>
      </c>
      <c r="M162" s="383">
        <v>0</v>
      </c>
      <c r="N162" s="383">
        <v>0</v>
      </c>
      <c r="O162" s="383">
        <v>0</v>
      </c>
      <c r="P162" s="383">
        <v>0</v>
      </c>
      <c r="Q162" s="383">
        <v>0</v>
      </c>
      <c r="R162" s="383">
        <v>0</v>
      </c>
      <c r="S162" s="383">
        <v>0</v>
      </c>
      <c r="T162" s="383">
        <v>0</v>
      </c>
      <c r="U162" s="383">
        <v>0</v>
      </c>
      <c r="V162" s="383">
        <v>0</v>
      </c>
      <c r="W162" s="383">
        <v>0</v>
      </c>
      <c r="X162" s="383">
        <v>0</v>
      </c>
    </row>
    <row r="163" spans="1:24" s="383" customFormat="1">
      <c r="A163" s="383">
        <v>0</v>
      </c>
      <c r="B163" s="383">
        <v>0</v>
      </c>
      <c r="C163" s="383">
        <v>0</v>
      </c>
      <c r="E163" s="383" t="s">
        <v>7302</v>
      </c>
      <c r="F163" s="383" t="s">
        <v>3912</v>
      </c>
      <c r="G163" s="383" t="s">
        <v>7122</v>
      </c>
      <c r="H163" s="383" t="s">
        <v>7303</v>
      </c>
      <c r="I163" s="383" t="s">
        <v>7304</v>
      </c>
      <c r="J163" s="383">
        <v>0</v>
      </c>
      <c r="K163" s="383">
        <v>0</v>
      </c>
      <c r="L163" s="383">
        <v>0</v>
      </c>
      <c r="M163" s="383">
        <v>0</v>
      </c>
      <c r="N163" s="383">
        <v>0</v>
      </c>
      <c r="O163" s="383">
        <v>0</v>
      </c>
      <c r="P163" s="383">
        <v>0</v>
      </c>
      <c r="Q163" s="383">
        <v>0</v>
      </c>
      <c r="R163" s="383">
        <v>0</v>
      </c>
      <c r="S163" s="383">
        <v>0</v>
      </c>
      <c r="T163" s="383">
        <v>0</v>
      </c>
      <c r="U163" s="383">
        <v>0</v>
      </c>
      <c r="V163" s="383">
        <v>0</v>
      </c>
      <c r="W163" s="383">
        <v>0</v>
      </c>
      <c r="X163" s="383">
        <v>0</v>
      </c>
    </row>
    <row r="164" spans="1:24" s="383" customFormat="1">
      <c r="A164" s="383">
        <v>0</v>
      </c>
      <c r="B164" s="383">
        <v>0</v>
      </c>
      <c r="C164" s="383">
        <v>0</v>
      </c>
      <c r="E164" s="383" t="s">
        <v>7305</v>
      </c>
      <c r="F164" s="383" t="s">
        <v>3968</v>
      </c>
      <c r="G164" s="383" t="s">
        <v>7122</v>
      </c>
      <c r="H164" s="383" t="s">
        <v>7306</v>
      </c>
      <c r="I164" s="383" t="s">
        <v>7307</v>
      </c>
      <c r="J164" s="383">
        <v>0</v>
      </c>
      <c r="K164" s="383">
        <v>0</v>
      </c>
      <c r="L164" s="383">
        <v>0</v>
      </c>
      <c r="M164" s="383">
        <v>0</v>
      </c>
      <c r="N164" s="383">
        <v>0</v>
      </c>
      <c r="O164" s="383">
        <v>0</v>
      </c>
      <c r="P164" s="383">
        <v>0</v>
      </c>
      <c r="Q164" s="383">
        <v>0</v>
      </c>
      <c r="R164" s="383">
        <v>0</v>
      </c>
      <c r="S164" s="383">
        <v>0</v>
      </c>
      <c r="T164" s="383">
        <v>0</v>
      </c>
      <c r="U164" s="383">
        <v>0</v>
      </c>
      <c r="V164" s="383">
        <v>0</v>
      </c>
      <c r="W164" s="383">
        <v>0</v>
      </c>
      <c r="X164" s="383">
        <v>0</v>
      </c>
    </row>
    <row r="165" spans="1:24" s="383" customFormat="1">
      <c r="A165" s="383">
        <v>0</v>
      </c>
      <c r="B165" s="383">
        <v>0</v>
      </c>
      <c r="C165" s="383">
        <v>0</v>
      </c>
      <c r="E165" s="383" t="s">
        <v>7308</v>
      </c>
      <c r="F165" s="383" t="s">
        <v>3968</v>
      </c>
      <c r="G165" s="383" t="s">
        <v>7122</v>
      </c>
      <c r="H165" s="383" t="s">
        <v>7309</v>
      </c>
      <c r="I165" s="383" t="s">
        <v>7310</v>
      </c>
      <c r="J165" s="383">
        <v>0</v>
      </c>
      <c r="K165" s="383">
        <v>0</v>
      </c>
      <c r="L165" s="383">
        <v>0</v>
      </c>
      <c r="M165" s="383">
        <v>0</v>
      </c>
      <c r="N165" s="383">
        <v>0</v>
      </c>
      <c r="O165" s="383">
        <v>0</v>
      </c>
      <c r="P165" s="383">
        <v>0</v>
      </c>
      <c r="Q165" s="383">
        <v>0</v>
      </c>
      <c r="R165" s="383">
        <v>0</v>
      </c>
      <c r="S165" s="383">
        <v>0</v>
      </c>
      <c r="T165" s="383">
        <v>0</v>
      </c>
      <c r="U165" s="383">
        <v>0</v>
      </c>
      <c r="V165" s="383">
        <v>0</v>
      </c>
      <c r="W165" s="383">
        <v>0</v>
      </c>
      <c r="X165" s="383">
        <v>0</v>
      </c>
    </row>
    <row r="166" spans="1:24" s="383" customFormat="1">
      <c r="A166" s="383">
        <v>0</v>
      </c>
      <c r="B166" s="383">
        <v>0</v>
      </c>
      <c r="C166" s="383">
        <v>0</v>
      </c>
      <c r="E166" s="383" t="s">
        <v>2480</v>
      </c>
      <c r="F166" s="383" t="s">
        <v>7123</v>
      </c>
      <c r="G166" s="383" t="s">
        <v>7122</v>
      </c>
      <c r="H166" s="383" t="s">
        <v>2481</v>
      </c>
      <c r="I166" s="383" t="s">
        <v>2482</v>
      </c>
      <c r="J166" s="383">
        <v>0</v>
      </c>
      <c r="K166" s="383">
        <v>0</v>
      </c>
      <c r="L166" s="383">
        <v>0</v>
      </c>
      <c r="M166" s="383">
        <v>0</v>
      </c>
      <c r="N166" s="383">
        <v>0</v>
      </c>
      <c r="O166" s="383">
        <v>0</v>
      </c>
      <c r="P166" s="383">
        <v>0</v>
      </c>
      <c r="Q166" s="383">
        <v>0</v>
      </c>
      <c r="R166" s="383">
        <v>0</v>
      </c>
      <c r="S166" s="383">
        <v>0</v>
      </c>
      <c r="T166" s="383">
        <v>0</v>
      </c>
      <c r="U166" s="383">
        <v>0</v>
      </c>
      <c r="V166" s="383">
        <v>0</v>
      </c>
      <c r="W166" s="383">
        <v>0</v>
      </c>
      <c r="X166" s="383">
        <v>0</v>
      </c>
    </row>
    <row r="167" spans="1:24" s="383" customFormat="1">
      <c r="A167" s="383">
        <v>0</v>
      </c>
      <c r="B167" s="383">
        <v>0</v>
      </c>
      <c r="C167" s="383">
        <v>0</v>
      </c>
      <c r="E167" s="383" t="s">
        <v>2357</v>
      </c>
      <c r="F167" s="383" t="s">
        <v>7123</v>
      </c>
      <c r="G167" s="383" t="s">
        <v>7122</v>
      </c>
      <c r="H167" s="383" t="s">
        <v>2358</v>
      </c>
      <c r="I167" s="383" t="s">
        <v>2359</v>
      </c>
      <c r="J167" s="383">
        <v>0</v>
      </c>
      <c r="K167" s="383">
        <v>0</v>
      </c>
      <c r="L167" s="383">
        <v>0</v>
      </c>
      <c r="M167" s="383">
        <v>0</v>
      </c>
      <c r="N167" s="383">
        <v>0</v>
      </c>
      <c r="O167" s="383">
        <v>0</v>
      </c>
      <c r="P167" s="383">
        <v>0</v>
      </c>
      <c r="Q167" s="383">
        <v>0</v>
      </c>
      <c r="R167" s="383">
        <v>0</v>
      </c>
      <c r="S167" s="383">
        <v>0</v>
      </c>
      <c r="T167" s="383">
        <v>0</v>
      </c>
      <c r="U167" s="383">
        <v>0</v>
      </c>
      <c r="V167" s="383">
        <v>0</v>
      </c>
      <c r="W167" s="383">
        <v>0</v>
      </c>
      <c r="X167" s="383">
        <v>0</v>
      </c>
    </row>
    <row r="168" spans="1:24" s="383" customFormat="1">
      <c r="A168" s="383">
        <v>0</v>
      </c>
      <c r="B168" s="383">
        <v>0</v>
      </c>
      <c r="C168" s="383">
        <v>0</v>
      </c>
      <c r="E168" s="383" t="s">
        <v>7311</v>
      </c>
      <c r="F168" s="383" t="s">
        <v>7191</v>
      </c>
      <c r="G168" s="383" t="s">
        <v>7122</v>
      </c>
      <c r="H168" s="383" t="s">
        <v>7312</v>
      </c>
      <c r="I168" s="383" t="s">
        <v>7313</v>
      </c>
      <c r="J168" s="383">
        <v>0</v>
      </c>
      <c r="K168" s="383">
        <v>0</v>
      </c>
      <c r="L168" s="383">
        <v>0</v>
      </c>
      <c r="M168" s="383">
        <v>0</v>
      </c>
      <c r="N168" s="383">
        <v>0</v>
      </c>
      <c r="O168" s="383">
        <v>0</v>
      </c>
      <c r="P168" s="383">
        <v>0</v>
      </c>
      <c r="Q168" s="383">
        <v>0</v>
      </c>
      <c r="R168" s="383">
        <v>0</v>
      </c>
      <c r="S168" s="383">
        <v>0</v>
      </c>
      <c r="T168" s="383">
        <v>0</v>
      </c>
      <c r="U168" s="383">
        <v>0</v>
      </c>
      <c r="V168" s="383">
        <v>0</v>
      </c>
      <c r="W168" s="383">
        <v>0</v>
      </c>
      <c r="X168" s="383">
        <v>0</v>
      </c>
    </row>
    <row r="169" spans="1:24" s="383" customFormat="1">
      <c r="A169" s="383">
        <v>0</v>
      </c>
      <c r="B169" s="383">
        <v>0</v>
      </c>
      <c r="C169" s="383">
        <v>0</v>
      </c>
      <c r="E169" s="383" t="s">
        <v>7314</v>
      </c>
      <c r="F169" s="383" t="s">
        <v>7315</v>
      </c>
      <c r="G169" s="383" t="s">
        <v>7122</v>
      </c>
      <c r="H169" s="383" t="s">
        <v>7316</v>
      </c>
      <c r="I169" s="383" t="s">
        <v>7317</v>
      </c>
      <c r="J169" s="383">
        <v>0</v>
      </c>
      <c r="K169" s="383">
        <v>0</v>
      </c>
      <c r="L169" s="383">
        <v>0</v>
      </c>
      <c r="M169" s="383">
        <v>0</v>
      </c>
      <c r="N169" s="383">
        <v>0</v>
      </c>
      <c r="O169" s="383">
        <v>0</v>
      </c>
      <c r="P169" s="383">
        <v>0</v>
      </c>
      <c r="Q169" s="383">
        <v>0</v>
      </c>
      <c r="R169" s="383">
        <v>0</v>
      </c>
      <c r="S169" s="383">
        <v>0</v>
      </c>
      <c r="T169" s="383">
        <v>0</v>
      </c>
      <c r="U169" s="383">
        <v>0</v>
      </c>
      <c r="V169" s="383">
        <v>0</v>
      </c>
      <c r="W169" s="383">
        <v>0</v>
      </c>
      <c r="X169" s="383">
        <v>0</v>
      </c>
    </row>
    <row r="170" spans="1:24" s="383" customFormat="1">
      <c r="A170" s="383">
        <v>0</v>
      </c>
      <c r="B170" s="383">
        <v>0</v>
      </c>
      <c r="C170" s="383">
        <v>0</v>
      </c>
      <c r="E170" s="383" t="s">
        <v>7318</v>
      </c>
      <c r="F170" s="383" t="s">
        <v>7319</v>
      </c>
      <c r="G170" s="383" t="s">
        <v>7122</v>
      </c>
      <c r="H170" s="383" t="s">
        <v>7320</v>
      </c>
      <c r="I170" s="383" t="s">
        <v>7321</v>
      </c>
      <c r="J170" s="383">
        <v>0</v>
      </c>
      <c r="K170" s="383">
        <v>0</v>
      </c>
      <c r="L170" s="383">
        <v>0</v>
      </c>
      <c r="M170" s="383">
        <v>0</v>
      </c>
      <c r="N170" s="383">
        <v>0</v>
      </c>
      <c r="O170" s="383">
        <v>0</v>
      </c>
      <c r="P170" s="383">
        <v>0</v>
      </c>
      <c r="Q170" s="383">
        <v>0</v>
      </c>
      <c r="R170" s="383">
        <v>0</v>
      </c>
      <c r="S170" s="383">
        <v>0</v>
      </c>
      <c r="T170" s="383">
        <v>0</v>
      </c>
      <c r="U170" s="383">
        <v>0</v>
      </c>
      <c r="V170" s="383">
        <v>0</v>
      </c>
      <c r="W170" s="383">
        <v>0</v>
      </c>
      <c r="X170" s="383">
        <v>0</v>
      </c>
    </row>
    <row r="171" spans="1:24" s="383" customFormat="1">
      <c r="A171" s="383">
        <v>0</v>
      </c>
      <c r="B171" s="383">
        <v>0</v>
      </c>
      <c r="C171" s="383">
        <v>0</v>
      </c>
      <c r="E171" s="383" t="s">
        <v>2576</v>
      </c>
      <c r="F171" s="383" t="s">
        <v>7322</v>
      </c>
      <c r="G171" s="383" t="s">
        <v>7122</v>
      </c>
      <c r="H171" s="383" t="s">
        <v>2577</v>
      </c>
      <c r="I171" s="383" t="s">
        <v>2578</v>
      </c>
      <c r="J171" s="383">
        <v>0</v>
      </c>
      <c r="K171" s="383">
        <v>0</v>
      </c>
      <c r="L171" s="383">
        <v>0</v>
      </c>
      <c r="M171" s="383">
        <v>0</v>
      </c>
      <c r="N171" s="383">
        <v>0</v>
      </c>
      <c r="O171" s="383">
        <v>0</v>
      </c>
      <c r="P171" s="383">
        <v>0</v>
      </c>
      <c r="Q171" s="383">
        <v>0</v>
      </c>
      <c r="R171" s="383">
        <v>0</v>
      </c>
      <c r="S171" s="383">
        <v>0</v>
      </c>
      <c r="T171" s="383">
        <v>0</v>
      </c>
      <c r="U171" s="383">
        <v>0</v>
      </c>
      <c r="V171" s="383">
        <v>0</v>
      </c>
      <c r="W171" s="383">
        <v>0</v>
      </c>
      <c r="X171" s="383">
        <v>0</v>
      </c>
    </row>
    <row r="172" spans="1:24" s="383" customFormat="1">
      <c r="A172" s="383">
        <v>0</v>
      </c>
      <c r="B172" s="383">
        <v>0</v>
      </c>
      <c r="C172" s="383">
        <v>0</v>
      </c>
      <c r="E172" s="383" t="s">
        <v>7323</v>
      </c>
      <c r="F172" s="383" t="s">
        <v>7322</v>
      </c>
      <c r="G172" s="383" t="s">
        <v>7122</v>
      </c>
      <c r="H172" s="383" t="s">
        <v>7324</v>
      </c>
      <c r="I172" s="383" t="s">
        <v>7325</v>
      </c>
      <c r="J172" s="383">
        <v>0</v>
      </c>
      <c r="K172" s="383">
        <v>0</v>
      </c>
      <c r="L172" s="383">
        <v>0</v>
      </c>
      <c r="M172" s="383">
        <v>0</v>
      </c>
      <c r="N172" s="383">
        <v>0</v>
      </c>
      <c r="O172" s="383">
        <v>0</v>
      </c>
      <c r="P172" s="383">
        <v>0</v>
      </c>
      <c r="Q172" s="383">
        <v>0</v>
      </c>
      <c r="R172" s="383">
        <v>0</v>
      </c>
      <c r="S172" s="383">
        <v>0</v>
      </c>
      <c r="T172" s="383">
        <v>0</v>
      </c>
      <c r="U172" s="383">
        <v>0</v>
      </c>
      <c r="V172" s="383">
        <v>0</v>
      </c>
      <c r="W172" s="383">
        <v>0</v>
      </c>
      <c r="X172" s="383">
        <v>0</v>
      </c>
    </row>
    <row r="173" spans="1:24" s="383" customFormat="1">
      <c r="A173" s="383">
        <v>0</v>
      </c>
      <c r="B173" s="383">
        <v>0</v>
      </c>
      <c r="C173" s="383">
        <v>0</v>
      </c>
      <c r="E173" s="383" t="s">
        <v>7326</v>
      </c>
      <c r="F173" s="383" t="s">
        <v>7322</v>
      </c>
      <c r="G173" s="383" t="s">
        <v>7122</v>
      </c>
      <c r="H173" s="383" t="s">
        <v>7327</v>
      </c>
      <c r="I173" s="383" t="s">
        <v>7328</v>
      </c>
      <c r="J173" s="383">
        <v>0</v>
      </c>
      <c r="K173" s="383">
        <v>0</v>
      </c>
      <c r="L173" s="383">
        <v>0</v>
      </c>
      <c r="M173" s="383">
        <v>0</v>
      </c>
      <c r="N173" s="383">
        <v>0</v>
      </c>
      <c r="O173" s="383">
        <v>0</v>
      </c>
      <c r="P173" s="383">
        <v>0</v>
      </c>
      <c r="Q173" s="383">
        <v>0</v>
      </c>
      <c r="R173" s="383">
        <v>0</v>
      </c>
      <c r="S173" s="383">
        <v>0</v>
      </c>
      <c r="T173" s="383">
        <v>0</v>
      </c>
      <c r="U173" s="383">
        <v>0</v>
      </c>
      <c r="V173" s="383">
        <v>0</v>
      </c>
      <c r="W173" s="383">
        <v>0</v>
      </c>
      <c r="X173" s="383">
        <v>0</v>
      </c>
    </row>
    <row r="174" spans="1:24" s="383" customFormat="1">
      <c r="A174" s="383">
        <v>0</v>
      </c>
      <c r="B174" s="383">
        <v>0</v>
      </c>
      <c r="C174" s="383">
        <v>0</v>
      </c>
      <c r="E174" s="383" t="s">
        <v>7329</v>
      </c>
      <c r="F174" s="383" t="s">
        <v>7322</v>
      </c>
      <c r="G174" s="383" t="s">
        <v>7122</v>
      </c>
      <c r="H174" s="383" t="s">
        <v>7330</v>
      </c>
      <c r="I174" s="383" t="s">
        <v>7331</v>
      </c>
      <c r="J174" s="383">
        <v>0</v>
      </c>
      <c r="K174" s="383">
        <v>0</v>
      </c>
      <c r="L174" s="383">
        <v>0</v>
      </c>
      <c r="M174" s="383">
        <v>0</v>
      </c>
      <c r="N174" s="383">
        <v>0</v>
      </c>
      <c r="O174" s="383">
        <v>0</v>
      </c>
      <c r="P174" s="383">
        <v>0</v>
      </c>
      <c r="Q174" s="383">
        <v>0</v>
      </c>
      <c r="R174" s="383">
        <v>0</v>
      </c>
      <c r="S174" s="383">
        <v>0</v>
      </c>
      <c r="T174" s="383">
        <v>0</v>
      </c>
      <c r="U174" s="383">
        <v>0</v>
      </c>
      <c r="V174" s="383">
        <v>0</v>
      </c>
      <c r="W174" s="383">
        <v>0</v>
      </c>
      <c r="X174" s="383">
        <v>0</v>
      </c>
    </row>
    <row r="175" spans="1:24" s="383" customFormat="1">
      <c r="A175" s="383">
        <v>0</v>
      </c>
      <c r="B175" s="383">
        <v>0</v>
      </c>
      <c r="C175" s="383">
        <v>0</v>
      </c>
      <c r="E175" s="383" t="s">
        <v>7332</v>
      </c>
      <c r="F175" s="383" t="s">
        <v>7322</v>
      </c>
      <c r="G175" s="383" t="s">
        <v>7122</v>
      </c>
      <c r="H175" s="383" t="s">
        <v>7333</v>
      </c>
      <c r="I175" s="383" t="s">
        <v>7334</v>
      </c>
      <c r="J175" s="383">
        <v>0</v>
      </c>
      <c r="K175" s="383">
        <v>0</v>
      </c>
      <c r="L175" s="383">
        <v>0</v>
      </c>
      <c r="M175" s="383">
        <v>0</v>
      </c>
      <c r="N175" s="383">
        <v>0</v>
      </c>
      <c r="O175" s="383">
        <v>0</v>
      </c>
      <c r="P175" s="383">
        <v>0</v>
      </c>
      <c r="Q175" s="383">
        <v>0</v>
      </c>
      <c r="R175" s="383">
        <v>0</v>
      </c>
      <c r="S175" s="383">
        <v>0</v>
      </c>
      <c r="T175" s="383">
        <v>0</v>
      </c>
      <c r="U175" s="383">
        <v>0</v>
      </c>
      <c r="V175" s="383">
        <v>0</v>
      </c>
      <c r="W175" s="383">
        <v>0</v>
      </c>
      <c r="X175" s="383">
        <v>0</v>
      </c>
    </row>
    <row r="176" spans="1:24" s="383" customFormat="1">
      <c r="A176" s="383">
        <v>0</v>
      </c>
      <c r="B176" s="383">
        <v>0</v>
      </c>
      <c r="C176" s="383">
        <v>0</v>
      </c>
      <c r="E176" s="383" t="s">
        <v>7335</v>
      </c>
      <c r="F176" s="383" t="s">
        <v>5131</v>
      </c>
      <c r="G176" s="383" t="s">
        <v>7122</v>
      </c>
      <c r="H176" s="383" t="s">
        <v>7336</v>
      </c>
      <c r="I176" s="383" t="s">
        <v>7337</v>
      </c>
      <c r="J176" s="383">
        <v>0</v>
      </c>
      <c r="K176" s="383">
        <v>0</v>
      </c>
      <c r="L176" s="383">
        <v>0</v>
      </c>
      <c r="M176" s="383">
        <v>0</v>
      </c>
      <c r="N176" s="383">
        <v>0</v>
      </c>
      <c r="O176" s="383">
        <v>0</v>
      </c>
      <c r="P176" s="383">
        <v>0</v>
      </c>
      <c r="Q176" s="383">
        <v>0</v>
      </c>
      <c r="R176" s="383">
        <v>0</v>
      </c>
      <c r="S176" s="383">
        <v>0</v>
      </c>
      <c r="T176" s="383">
        <v>0</v>
      </c>
      <c r="U176" s="383">
        <v>0</v>
      </c>
      <c r="V176" s="383">
        <v>0</v>
      </c>
      <c r="W176" s="383">
        <v>0</v>
      </c>
      <c r="X176" s="383">
        <v>0</v>
      </c>
    </row>
    <row r="177" spans="1:24" s="383" customFormat="1">
      <c r="A177" s="383">
        <v>0</v>
      </c>
      <c r="B177" s="383">
        <v>0</v>
      </c>
      <c r="C177" s="383">
        <v>0</v>
      </c>
      <c r="E177" s="383" t="s">
        <v>7338</v>
      </c>
      <c r="F177" s="383" t="s">
        <v>3971</v>
      </c>
      <c r="G177" s="383" t="s">
        <v>7122</v>
      </c>
      <c r="H177" s="383" t="s">
        <v>7339</v>
      </c>
      <c r="I177" s="383" t="s">
        <v>7340</v>
      </c>
      <c r="J177" s="383">
        <v>0</v>
      </c>
      <c r="K177" s="383">
        <v>0</v>
      </c>
      <c r="L177" s="383">
        <v>0</v>
      </c>
      <c r="M177" s="383">
        <v>0</v>
      </c>
      <c r="N177" s="383">
        <v>0</v>
      </c>
      <c r="O177" s="383">
        <v>0</v>
      </c>
      <c r="P177" s="383">
        <v>0</v>
      </c>
      <c r="Q177" s="383">
        <v>0</v>
      </c>
      <c r="R177" s="383">
        <v>0</v>
      </c>
      <c r="S177" s="383">
        <v>0</v>
      </c>
      <c r="T177" s="383">
        <v>0</v>
      </c>
      <c r="U177" s="383">
        <v>0</v>
      </c>
      <c r="V177" s="383">
        <v>0</v>
      </c>
      <c r="W177" s="383">
        <v>0</v>
      </c>
      <c r="X177" s="383">
        <v>0</v>
      </c>
    </row>
    <row r="178" spans="1:24" s="383" customFormat="1">
      <c r="A178" s="383">
        <v>0</v>
      </c>
      <c r="B178" s="383">
        <v>0</v>
      </c>
      <c r="C178" s="383">
        <v>0</v>
      </c>
      <c r="E178" s="383" t="s">
        <v>7341</v>
      </c>
      <c r="F178" s="383" t="s">
        <v>7319</v>
      </c>
      <c r="G178" s="383" t="s">
        <v>7122</v>
      </c>
      <c r="H178" s="383" t="s">
        <v>7342</v>
      </c>
      <c r="I178" s="383" t="s">
        <v>7343</v>
      </c>
      <c r="J178" s="383">
        <v>0</v>
      </c>
      <c r="K178" s="383">
        <v>0</v>
      </c>
      <c r="L178" s="383">
        <v>0</v>
      </c>
      <c r="M178" s="383">
        <v>0</v>
      </c>
      <c r="N178" s="383">
        <v>0</v>
      </c>
      <c r="O178" s="383">
        <v>0</v>
      </c>
      <c r="P178" s="383">
        <v>0</v>
      </c>
      <c r="Q178" s="383">
        <v>0</v>
      </c>
      <c r="R178" s="383">
        <v>0</v>
      </c>
      <c r="S178" s="383">
        <v>0</v>
      </c>
      <c r="T178" s="383">
        <v>0</v>
      </c>
      <c r="U178" s="383">
        <v>0</v>
      </c>
      <c r="V178" s="383">
        <v>0</v>
      </c>
      <c r="W178" s="383">
        <v>0</v>
      </c>
      <c r="X178" s="383">
        <v>0</v>
      </c>
    </row>
    <row r="179" spans="1:24" s="383" customFormat="1">
      <c r="A179" s="383">
        <v>0</v>
      </c>
      <c r="B179" s="383">
        <v>0</v>
      </c>
      <c r="C179" s="383">
        <v>0</v>
      </c>
      <c r="E179" s="383" t="s">
        <v>7344</v>
      </c>
      <c r="F179" s="383" t="s">
        <v>7123</v>
      </c>
      <c r="G179" s="383" t="s">
        <v>7122</v>
      </c>
      <c r="H179" s="383" t="s">
        <v>7345</v>
      </c>
      <c r="I179" s="383" t="s">
        <v>7346</v>
      </c>
      <c r="J179" s="383">
        <v>0</v>
      </c>
      <c r="K179" s="383">
        <v>0</v>
      </c>
      <c r="L179" s="383">
        <v>0</v>
      </c>
      <c r="M179" s="383">
        <v>0</v>
      </c>
      <c r="N179" s="383">
        <v>0</v>
      </c>
      <c r="O179" s="383">
        <v>0</v>
      </c>
      <c r="P179" s="383">
        <v>0</v>
      </c>
      <c r="Q179" s="383">
        <v>0</v>
      </c>
      <c r="R179" s="383">
        <v>0</v>
      </c>
      <c r="S179" s="383">
        <v>0</v>
      </c>
      <c r="T179" s="383">
        <v>0</v>
      </c>
      <c r="U179" s="383">
        <v>0</v>
      </c>
      <c r="V179" s="383">
        <v>0</v>
      </c>
      <c r="W179" s="383">
        <v>0</v>
      </c>
      <c r="X179" s="383">
        <v>0</v>
      </c>
    </row>
    <row r="180" spans="1:24" s="383" customFormat="1">
      <c r="A180" s="383">
        <v>0</v>
      </c>
      <c r="B180" s="383">
        <v>0</v>
      </c>
      <c r="C180" s="383">
        <v>0</v>
      </c>
      <c r="E180" s="383" t="s">
        <v>7347</v>
      </c>
      <c r="F180" s="383" t="s">
        <v>7347</v>
      </c>
      <c r="G180" s="383" t="s">
        <v>7122</v>
      </c>
      <c r="H180" s="383" t="s">
        <v>7348</v>
      </c>
      <c r="I180" s="383" t="s">
        <v>7349</v>
      </c>
      <c r="J180" s="383">
        <v>0</v>
      </c>
      <c r="K180" s="383">
        <v>0</v>
      </c>
      <c r="L180" s="383">
        <v>0</v>
      </c>
      <c r="M180" s="383">
        <v>0</v>
      </c>
      <c r="N180" s="383">
        <v>0</v>
      </c>
      <c r="O180" s="383">
        <v>0</v>
      </c>
      <c r="P180" s="383">
        <v>0</v>
      </c>
      <c r="Q180" s="383">
        <v>0</v>
      </c>
      <c r="R180" s="383">
        <v>0</v>
      </c>
      <c r="S180" s="383">
        <v>0</v>
      </c>
      <c r="T180" s="383">
        <v>0</v>
      </c>
      <c r="U180" s="383">
        <v>0</v>
      </c>
      <c r="V180" s="383">
        <v>0</v>
      </c>
      <c r="W180" s="383">
        <v>0</v>
      </c>
      <c r="X180" s="383">
        <v>0</v>
      </c>
    </row>
    <row r="181" spans="1:24" s="383" customFormat="1">
      <c r="A181" s="383">
        <v>0</v>
      </c>
      <c r="B181" s="383">
        <v>0</v>
      </c>
      <c r="C181" s="383">
        <v>0</v>
      </c>
      <c r="E181" s="383" t="s">
        <v>7350</v>
      </c>
      <c r="F181" s="383" t="s">
        <v>7319</v>
      </c>
      <c r="G181" s="383" t="s">
        <v>7122</v>
      </c>
      <c r="H181" s="383" t="s">
        <v>7351</v>
      </c>
      <c r="I181" s="383" t="s">
        <v>7352</v>
      </c>
      <c r="J181" s="383">
        <v>0</v>
      </c>
      <c r="K181" s="383">
        <v>0</v>
      </c>
      <c r="L181" s="383">
        <v>0</v>
      </c>
      <c r="M181" s="383">
        <v>0</v>
      </c>
      <c r="N181" s="383">
        <v>0</v>
      </c>
      <c r="O181" s="383">
        <v>0</v>
      </c>
      <c r="P181" s="383">
        <v>0</v>
      </c>
      <c r="Q181" s="383">
        <v>0</v>
      </c>
      <c r="R181" s="383">
        <v>0</v>
      </c>
      <c r="S181" s="383">
        <v>0</v>
      </c>
      <c r="T181" s="383">
        <v>0</v>
      </c>
      <c r="U181" s="383">
        <v>0</v>
      </c>
      <c r="V181" s="383">
        <v>0</v>
      </c>
      <c r="W181" s="383">
        <v>0</v>
      </c>
      <c r="X181" s="383">
        <v>0</v>
      </c>
    </row>
    <row r="182" spans="1:24" s="383" customFormat="1">
      <c r="A182" s="383">
        <v>0</v>
      </c>
      <c r="B182" s="383">
        <v>0</v>
      </c>
      <c r="C182" s="383">
        <v>0</v>
      </c>
      <c r="E182" s="383" t="s">
        <v>7353</v>
      </c>
      <c r="F182" s="383" t="s">
        <v>4113</v>
      </c>
      <c r="G182" s="383" t="s">
        <v>7122</v>
      </c>
      <c r="H182" s="383" t="s">
        <v>7354</v>
      </c>
      <c r="I182" s="383" t="s">
        <v>7355</v>
      </c>
      <c r="J182" s="383">
        <v>0</v>
      </c>
      <c r="K182" s="383">
        <v>0</v>
      </c>
      <c r="L182" s="383">
        <v>0</v>
      </c>
      <c r="M182" s="383">
        <v>0</v>
      </c>
      <c r="N182" s="383">
        <v>0</v>
      </c>
      <c r="O182" s="383">
        <v>0</v>
      </c>
      <c r="P182" s="383">
        <v>0</v>
      </c>
      <c r="Q182" s="383">
        <v>0</v>
      </c>
      <c r="R182" s="383">
        <v>0</v>
      </c>
      <c r="S182" s="383">
        <v>0</v>
      </c>
      <c r="T182" s="383">
        <v>0</v>
      </c>
      <c r="U182" s="383">
        <v>0</v>
      </c>
      <c r="V182" s="383">
        <v>0</v>
      </c>
      <c r="W182" s="383">
        <v>0</v>
      </c>
      <c r="X182" s="383">
        <v>0</v>
      </c>
    </row>
    <row r="183" spans="1:24" s="383" customFormat="1">
      <c r="A183" s="383">
        <v>0</v>
      </c>
      <c r="B183" s="383">
        <v>0</v>
      </c>
      <c r="C183" s="383">
        <v>0</v>
      </c>
      <c r="E183" s="383" t="s">
        <v>7356</v>
      </c>
      <c r="F183" s="383" t="s">
        <v>7191</v>
      </c>
      <c r="G183" s="383" t="s">
        <v>7122</v>
      </c>
      <c r="H183" s="383" t="s">
        <v>7357</v>
      </c>
      <c r="I183" s="383" t="s">
        <v>7358</v>
      </c>
      <c r="J183" s="383">
        <v>0</v>
      </c>
      <c r="K183" s="383">
        <v>0</v>
      </c>
      <c r="L183" s="383">
        <v>0</v>
      </c>
      <c r="M183" s="383">
        <v>0</v>
      </c>
      <c r="N183" s="383">
        <v>0</v>
      </c>
      <c r="O183" s="383">
        <v>0</v>
      </c>
      <c r="P183" s="383">
        <v>0</v>
      </c>
      <c r="Q183" s="383">
        <v>0</v>
      </c>
      <c r="R183" s="383">
        <v>0</v>
      </c>
      <c r="S183" s="383">
        <v>0</v>
      </c>
      <c r="T183" s="383">
        <v>0</v>
      </c>
      <c r="U183" s="383">
        <v>0</v>
      </c>
      <c r="V183" s="383">
        <v>0</v>
      </c>
      <c r="W183" s="383">
        <v>0</v>
      </c>
      <c r="X183" s="383">
        <v>0</v>
      </c>
    </row>
    <row r="184" spans="1:24" s="383" customFormat="1">
      <c r="A184" s="383">
        <v>0</v>
      </c>
      <c r="B184" s="383">
        <v>0</v>
      </c>
      <c r="C184" s="383">
        <v>0</v>
      </c>
      <c r="E184" s="383" t="s">
        <v>7359</v>
      </c>
      <c r="F184" s="383" t="s">
        <v>7360</v>
      </c>
      <c r="G184" s="383" t="s">
        <v>7122</v>
      </c>
      <c r="H184" s="383" t="s">
        <v>7361</v>
      </c>
      <c r="I184" s="383" t="s">
        <v>7362</v>
      </c>
      <c r="J184" s="383">
        <v>0</v>
      </c>
      <c r="K184" s="383">
        <v>0</v>
      </c>
      <c r="L184" s="383">
        <v>0</v>
      </c>
      <c r="M184" s="383">
        <v>0</v>
      </c>
      <c r="N184" s="383">
        <v>0</v>
      </c>
      <c r="O184" s="383">
        <v>0</v>
      </c>
      <c r="P184" s="383">
        <v>0</v>
      </c>
      <c r="Q184" s="383">
        <v>0</v>
      </c>
      <c r="R184" s="383">
        <v>0</v>
      </c>
      <c r="S184" s="383">
        <v>0</v>
      </c>
      <c r="T184" s="383">
        <v>0</v>
      </c>
      <c r="U184" s="383">
        <v>0</v>
      </c>
      <c r="V184" s="383">
        <v>0</v>
      </c>
      <c r="W184" s="383">
        <v>0</v>
      </c>
      <c r="X184" s="383">
        <v>0</v>
      </c>
    </row>
    <row r="185" spans="1:24" s="383" customFormat="1">
      <c r="A185" s="383">
        <v>0</v>
      </c>
      <c r="B185" s="383">
        <v>0</v>
      </c>
      <c r="C185" s="383">
        <v>0</v>
      </c>
      <c r="E185" s="383" t="s">
        <v>7363</v>
      </c>
      <c r="F185" s="383" t="s">
        <v>7169</v>
      </c>
      <c r="G185" s="383" t="s">
        <v>7122</v>
      </c>
      <c r="H185" s="383" t="s">
        <v>7364</v>
      </c>
      <c r="I185" s="383" t="s">
        <v>7365</v>
      </c>
      <c r="J185" s="383">
        <v>0</v>
      </c>
      <c r="K185" s="383">
        <v>0</v>
      </c>
      <c r="L185" s="383">
        <v>0</v>
      </c>
      <c r="M185" s="383">
        <v>0</v>
      </c>
      <c r="N185" s="383">
        <v>0</v>
      </c>
      <c r="O185" s="383">
        <v>0</v>
      </c>
      <c r="P185" s="383">
        <v>0</v>
      </c>
      <c r="Q185" s="383">
        <v>0</v>
      </c>
      <c r="R185" s="383">
        <v>0</v>
      </c>
      <c r="S185" s="383">
        <v>0</v>
      </c>
      <c r="T185" s="383">
        <v>0</v>
      </c>
      <c r="U185" s="383">
        <v>0</v>
      </c>
      <c r="V185" s="383">
        <v>0</v>
      </c>
      <c r="W185" s="383">
        <v>0</v>
      </c>
      <c r="X185" s="383">
        <v>0</v>
      </c>
    </row>
    <row r="186" spans="1:24" s="383" customFormat="1">
      <c r="A186" s="383">
        <v>0</v>
      </c>
      <c r="B186" s="383">
        <v>0</v>
      </c>
      <c r="C186" s="383">
        <v>0</v>
      </c>
      <c r="E186" s="383" t="s">
        <v>7366</v>
      </c>
      <c r="F186" s="383" t="s">
        <v>7169</v>
      </c>
      <c r="G186" s="383" t="s">
        <v>7122</v>
      </c>
      <c r="H186" s="383" t="s">
        <v>7367</v>
      </c>
      <c r="I186" s="383" t="s">
        <v>7368</v>
      </c>
      <c r="J186" s="383">
        <v>0</v>
      </c>
      <c r="K186" s="383">
        <v>0</v>
      </c>
      <c r="L186" s="383">
        <v>0</v>
      </c>
      <c r="M186" s="383">
        <v>0</v>
      </c>
      <c r="N186" s="383">
        <v>0</v>
      </c>
      <c r="O186" s="383">
        <v>0</v>
      </c>
      <c r="P186" s="383">
        <v>0</v>
      </c>
      <c r="Q186" s="383">
        <v>0</v>
      </c>
      <c r="R186" s="383">
        <v>0</v>
      </c>
      <c r="S186" s="383">
        <v>0</v>
      </c>
      <c r="T186" s="383">
        <v>0</v>
      </c>
      <c r="U186" s="383">
        <v>0</v>
      </c>
      <c r="V186" s="383">
        <v>0</v>
      </c>
      <c r="W186" s="383">
        <v>0</v>
      </c>
      <c r="X186" s="383">
        <v>0</v>
      </c>
    </row>
    <row r="187" spans="1:24" s="383" customFormat="1">
      <c r="A187" s="383">
        <v>0</v>
      </c>
      <c r="B187" s="383">
        <v>0</v>
      </c>
      <c r="C187" s="383">
        <v>0</v>
      </c>
      <c r="E187" s="383" t="s">
        <v>7369</v>
      </c>
      <c r="F187" s="383" t="s">
        <v>7169</v>
      </c>
      <c r="G187" s="383" t="s">
        <v>7122</v>
      </c>
      <c r="H187" s="383" t="s">
        <v>7370</v>
      </c>
      <c r="I187" s="383" t="s">
        <v>7371</v>
      </c>
      <c r="J187" s="383">
        <v>0</v>
      </c>
      <c r="K187" s="383">
        <v>0</v>
      </c>
      <c r="L187" s="383">
        <v>0</v>
      </c>
      <c r="M187" s="383">
        <v>0</v>
      </c>
      <c r="N187" s="383">
        <v>0</v>
      </c>
      <c r="O187" s="383">
        <v>0</v>
      </c>
      <c r="P187" s="383">
        <v>0</v>
      </c>
      <c r="Q187" s="383">
        <v>0</v>
      </c>
      <c r="R187" s="383">
        <v>0</v>
      </c>
      <c r="S187" s="383">
        <v>0</v>
      </c>
      <c r="T187" s="383">
        <v>0</v>
      </c>
      <c r="U187" s="383">
        <v>0</v>
      </c>
      <c r="V187" s="383">
        <v>0</v>
      </c>
      <c r="W187" s="383">
        <v>0</v>
      </c>
      <c r="X187" s="383">
        <v>0</v>
      </c>
    </row>
    <row r="188" spans="1:24" s="383" customFormat="1">
      <c r="A188" s="383">
        <v>0</v>
      </c>
      <c r="B188" s="383">
        <v>0</v>
      </c>
      <c r="C188" s="383">
        <v>0</v>
      </c>
      <c r="E188" s="383" t="s">
        <v>7372</v>
      </c>
      <c r="F188" s="383" t="s">
        <v>3891</v>
      </c>
      <c r="G188" s="383" t="s">
        <v>7122</v>
      </c>
      <c r="H188" s="383" t="s">
        <v>7373</v>
      </c>
      <c r="I188" s="383" t="s">
        <v>7374</v>
      </c>
      <c r="J188" s="383">
        <v>0</v>
      </c>
      <c r="K188" s="383">
        <v>0</v>
      </c>
      <c r="L188" s="383">
        <v>0</v>
      </c>
      <c r="M188" s="383">
        <v>0</v>
      </c>
      <c r="N188" s="383">
        <v>0</v>
      </c>
      <c r="O188" s="383">
        <v>0</v>
      </c>
      <c r="P188" s="383">
        <v>0</v>
      </c>
      <c r="Q188" s="383">
        <v>0</v>
      </c>
      <c r="R188" s="383">
        <v>0</v>
      </c>
      <c r="S188" s="383">
        <v>0</v>
      </c>
      <c r="T188" s="383">
        <v>0</v>
      </c>
      <c r="U188" s="383">
        <v>0</v>
      </c>
      <c r="V188" s="383">
        <v>0</v>
      </c>
      <c r="W188" s="383">
        <v>0</v>
      </c>
      <c r="X188" s="383">
        <v>0</v>
      </c>
    </row>
    <row r="189" spans="1:24" s="383" customFormat="1">
      <c r="A189" s="383">
        <v>0</v>
      </c>
      <c r="B189" s="383">
        <v>0</v>
      </c>
      <c r="C189" s="383">
        <v>0</v>
      </c>
      <c r="E189" s="383" t="s">
        <v>7375</v>
      </c>
      <c r="F189" s="383" t="s">
        <v>7169</v>
      </c>
      <c r="G189" s="383" t="s">
        <v>7122</v>
      </c>
      <c r="H189" s="383" t="s">
        <v>7376</v>
      </c>
      <c r="I189" s="383" t="s">
        <v>7377</v>
      </c>
      <c r="J189" s="383">
        <v>0</v>
      </c>
      <c r="K189" s="383">
        <v>0</v>
      </c>
      <c r="L189" s="383">
        <v>0</v>
      </c>
      <c r="M189" s="383">
        <v>0</v>
      </c>
      <c r="N189" s="383">
        <v>0</v>
      </c>
      <c r="O189" s="383">
        <v>0</v>
      </c>
      <c r="P189" s="383">
        <v>0</v>
      </c>
      <c r="Q189" s="383">
        <v>0</v>
      </c>
      <c r="R189" s="383">
        <v>0</v>
      </c>
      <c r="S189" s="383">
        <v>0</v>
      </c>
      <c r="T189" s="383">
        <v>0</v>
      </c>
      <c r="U189" s="383">
        <v>0</v>
      </c>
      <c r="V189" s="383">
        <v>0</v>
      </c>
      <c r="W189" s="383">
        <v>0</v>
      </c>
      <c r="X189" s="383">
        <v>0</v>
      </c>
    </row>
    <row r="190" spans="1:24" s="383" customFormat="1">
      <c r="A190" s="383">
        <v>0</v>
      </c>
      <c r="B190" s="383">
        <v>0</v>
      </c>
      <c r="C190" s="383">
        <v>0</v>
      </c>
      <c r="E190" s="383" t="s">
        <v>2603</v>
      </c>
      <c r="F190" s="383" t="s">
        <v>2603</v>
      </c>
      <c r="G190" s="383" t="s">
        <v>7122</v>
      </c>
      <c r="H190" s="383" t="s">
        <v>2604</v>
      </c>
      <c r="I190" s="383" t="s">
        <v>2605</v>
      </c>
      <c r="J190" s="383">
        <v>0</v>
      </c>
      <c r="K190" s="383">
        <v>0</v>
      </c>
      <c r="L190" s="383">
        <v>0</v>
      </c>
      <c r="M190" s="383">
        <v>0</v>
      </c>
      <c r="N190" s="383">
        <v>0</v>
      </c>
      <c r="O190" s="383">
        <v>0</v>
      </c>
      <c r="P190" s="383">
        <v>0</v>
      </c>
      <c r="Q190" s="383">
        <v>0</v>
      </c>
      <c r="R190" s="383">
        <v>0</v>
      </c>
      <c r="S190" s="383">
        <v>0</v>
      </c>
      <c r="T190" s="383">
        <v>0</v>
      </c>
      <c r="U190" s="383">
        <v>0</v>
      </c>
      <c r="V190" s="383">
        <v>0</v>
      </c>
      <c r="W190" s="383">
        <v>0</v>
      </c>
      <c r="X190" s="383">
        <v>0</v>
      </c>
    </row>
    <row r="191" spans="1:24" s="383" customFormat="1">
      <c r="A191" s="383">
        <v>0</v>
      </c>
      <c r="B191" s="383">
        <v>0</v>
      </c>
      <c r="C191" s="383">
        <v>0</v>
      </c>
      <c r="E191" s="383" t="s">
        <v>7378</v>
      </c>
      <c r="F191" s="383" t="s">
        <v>7169</v>
      </c>
      <c r="G191" s="383" t="s">
        <v>7122</v>
      </c>
      <c r="H191" s="383" t="s">
        <v>7379</v>
      </c>
      <c r="I191" s="383" t="s">
        <v>7380</v>
      </c>
      <c r="J191" s="383">
        <v>0</v>
      </c>
      <c r="K191" s="383">
        <v>0</v>
      </c>
      <c r="L191" s="383">
        <v>0</v>
      </c>
      <c r="M191" s="383">
        <v>0</v>
      </c>
      <c r="N191" s="383">
        <v>0</v>
      </c>
      <c r="O191" s="383">
        <v>0</v>
      </c>
      <c r="P191" s="383">
        <v>0</v>
      </c>
      <c r="Q191" s="383">
        <v>0</v>
      </c>
      <c r="R191" s="383">
        <v>0</v>
      </c>
      <c r="S191" s="383">
        <v>0</v>
      </c>
      <c r="T191" s="383">
        <v>0</v>
      </c>
      <c r="U191" s="383">
        <v>0</v>
      </c>
      <c r="V191" s="383">
        <v>0</v>
      </c>
      <c r="W191" s="383">
        <v>0</v>
      </c>
      <c r="X191" s="383">
        <v>0</v>
      </c>
    </row>
    <row r="192" spans="1:24" s="383" customFormat="1">
      <c r="A192" s="383">
        <v>0</v>
      </c>
      <c r="B192" s="383">
        <v>0</v>
      </c>
      <c r="C192" s="383">
        <v>0</v>
      </c>
      <c r="E192" s="383" t="s">
        <v>7381</v>
      </c>
      <c r="F192" s="383" t="s">
        <v>7169</v>
      </c>
      <c r="G192" s="383" t="s">
        <v>7122</v>
      </c>
      <c r="H192" s="383" t="s">
        <v>7382</v>
      </c>
      <c r="I192" s="383" t="s">
        <v>7383</v>
      </c>
      <c r="J192" s="383">
        <v>0</v>
      </c>
      <c r="K192" s="383">
        <v>0</v>
      </c>
      <c r="L192" s="383">
        <v>0</v>
      </c>
      <c r="M192" s="383">
        <v>0</v>
      </c>
      <c r="N192" s="383">
        <v>0</v>
      </c>
      <c r="O192" s="383">
        <v>0</v>
      </c>
      <c r="P192" s="383">
        <v>0</v>
      </c>
      <c r="Q192" s="383">
        <v>0</v>
      </c>
      <c r="R192" s="383">
        <v>0</v>
      </c>
      <c r="S192" s="383">
        <v>0</v>
      </c>
      <c r="T192" s="383">
        <v>0</v>
      </c>
      <c r="U192" s="383">
        <v>0</v>
      </c>
      <c r="V192" s="383">
        <v>0</v>
      </c>
      <c r="W192" s="383">
        <v>0</v>
      </c>
      <c r="X192" s="383">
        <v>0</v>
      </c>
    </row>
    <row r="193" spans="1:24" s="383" customFormat="1">
      <c r="A193" s="383">
        <v>0</v>
      </c>
      <c r="B193" s="383">
        <v>0</v>
      </c>
      <c r="C193" s="383">
        <v>0</v>
      </c>
      <c r="E193" s="383" t="s">
        <v>2606</v>
      </c>
      <c r="F193" s="383" t="s">
        <v>3891</v>
      </c>
      <c r="G193" s="383" t="s">
        <v>7122</v>
      </c>
      <c r="H193" s="383" t="s">
        <v>2607</v>
      </c>
      <c r="I193" s="383" t="s">
        <v>2608</v>
      </c>
      <c r="J193" s="383">
        <v>0</v>
      </c>
      <c r="K193" s="383">
        <v>0</v>
      </c>
      <c r="L193" s="383">
        <v>0</v>
      </c>
      <c r="M193" s="383">
        <v>0</v>
      </c>
      <c r="N193" s="383">
        <v>0</v>
      </c>
      <c r="O193" s="383">
        <v>0</v>
      </c>
      <c r="P193" s="383">
        <v>0</v>
      </c>
      <c r="Q193" s="383">
        <v>0</v>
      </c>
      <c r="R193" s="383">
        <v>0</v>
      </c>
      <c r="S193" s="383">
        <v>0</v>
      </c>
      <c r="T193" s="383">
        <v>0</v>
      </c>
      <c r="U193" s="383">
        <v>0</v>
      </c>
      <c r="V193" s="383">
        <v>0</v>
      </c>
      <c r="W193" s="383">
        <v>0</v>
      </c>
      <c r="X193" s="383">
        <v>0</v>
      </c>
    </row>
    <row r="194" spans="1:24" s="383" customFormat="1">
      <c r="A194" s="383">
        <v>0</v>
      </c>
      <c r="B194" s="383">
        <v>0</v>
      </c>
      <c r="C194" s="383">
        <v>0</v>
      </c>
      <c r="E194" s="383" t="s">
        <v>2408</v>
      </c>
      <c r="F194" s="383" t="s">
        <v>7169</v>
      </c>
      <c r="G194" s="383" t="s">
        <v>7122</v>
      </c>
      <c r="H194" s="383" t="s">
        <v>2409</v>
      </c>
      <c r="I194" s="383" t="s">
        <v>2410</v>
      </c>
      <c r="J194" s="383">
        <v>0</v>
      </c>
      <c r="K194" s="383">
        <v>0</v>
      </c>
      <c r="L194" s="383">
        <v>0</v>
      </c>
      <c r="M194" s="383">
        <v>0</v>
      </c>
      <c r="N194" s="383">
        <v>0</v>
      </c>
      <c r="O194" s="383">
        <v>0</v>
      </c>
      <c r="P194" s="383">
        <v>0</v>
      </c>
      <c r="Q194" s="383">
        <v>0</v>
      </c>
      <c r="R194" s="383">
        <v>0</v>
      </c>
      <c r="S194" s="383">
        <v>0</v>
      </c>
      <c r="T194" s="383">
        <v>0</v>
      </c>
      <c r="U194" s="383">
        <v>0</v>
      </c>
      <c r="V194" s="383">
        <v>0</v>
      </c>
      <c r="W194" s="383">
        <v>0</v>
      </c>
      <c r="X194" s="383">
        <v>0</v>
      </c>
    </row>
    <row r="195" spans="1:24" s="383" customFormat="1">
      <c r="A195" s="383">
        <v>0</v>
      </c>
      <c r="B195" s="383">
        <v>0</v>
      </c>
      <c r="C195" s="383">
        <v>0</v>
      </c>
      <c r="E195" s="383" t="s">
        <v>7384</v>
      </c>
      <c r="F195" s="383" t="s">
        <v>7169</v>
      </c>
      <c r="G195" s="383" t="s">
        <v>7122</v>
      </c>
      <c r="H195" s="383" t="s">
        <v>7385</v>
      </c>
      <c r="I195" s="383" t="s">
        <v>7386</v>
      </c>
      <c r="J195" s="383">
        <v>0</v>
      </c>
      <c r="K195" s="383">
        <v>0</v>
      </c>
      <c r="L195" s="383">
        <v>0</v>
      </c>
      <c r="M195" s="383">
        <v>0</v>
      </c>
      <c r="N195" s="383">
        <v>0</v>
      </c>
      <c r="O195" s="383">
        <v>0</v>
      </c>
      <c r="P195" s="383">
        <v>0</v>
      </c>
      <c r="Q195" s="383">
        <v>0</v>
      </c>
      <c r="R195" s="383">
        <v>0</v>
      </c>
      <c r="S195" s="383">
        <v>0</v>
      </c>
      <c r="T195" s="383">
        <v>0</v>
      </c>
      <c r="U195" s="383">
        <v>0</v>
      </c>
      <c r="V195" s="383">
        <v>0</v>
      </c>
      <c r="W195" s="383">
        <v>0</v>
      </c>
      <c r="X195" s="383">
        <v>0</v>
      </c>
    </row>
    <row r="196" spans="1:24" s="383" customFormat="1">
      <c r="A196" s="383">
        <v>0</v>
      </c>
      <c r="B196" s="383">
        <v>0</v>
      </c>
      <c r="C196" s="383">
        <v>0</v>
      </c>
      <c r="E196" s="383" t="s">
        <v>2267</v>
      </c>
      <c r="F196" s="383" t="s">
        <v>7169</v>
      </c>
      <c r="G196" s="383" t="s">
        <v>7122</v>
      </c>
      <c r="H196" s="383" t="s">
        <v>2268</v>
      </c>
      <c r="I196" s="383" t="s">
        <v>2269</v>
      </c>
      <c r="J196" s="383">
        <v>0</v>
      </c>
      <c r="K196" s="383">
        <v>0</v>
      </c>
      <c r="L196" s="383">
        <v>0</v>
      </c>
      <c r="M196" s="383">
        <v>0</v>
      </c>
      <c r="N196" s="383">
        <v>0</v>
      </c>
      <c r="O196" s="383">
        <v>0</v>
      </c>
      <c r="P196" s="383">
        <v>0</v>
      </c>
      <c r="Q196" s="383">
        <v>0</v>
      </c>
      <c r="R196" s="383">
        <v>0</v>
      </c>
      <c r="S196" s="383">
        <v>0</v>
      </c>
      <c r="T196" s="383">
        <v>0</v>
      </c>
      <c r="U196" s="383">
        <v>0</v>
      </c>
      <c r="V196" s="383">
        <v>0</v>
      </c>
      <c r="W196" s="383">
        <v>0</v>
      </c>
      <c r="X196" s="383">
        <v>0</v>
      </c>
    </row>
    <row r="197" spans="1:24" s="383" customFormat="1">
      <c r="A197" s="383">
        <v>0</v>
      </c>
      <c r="B197" s="383">
        <v>0</v>
      </c>
      <c r="C197" s="383">
        <v>0</v>
      </c>
      <c r="E197" s="383" t="s">
        <v>7387</v>
      </c>
      <c r="F197" s="383" t="s">
        <v>7387</v>
      </c>
      <c r="G197" s="383" t="s">
        <v>7122</v>
      </c>
      <c r="H197" s="383" t="s">
        <v>7388</v>
      </c>
      <c r="I197" s="383" t="s">
        <v>7389</v>
      </c>
      <c r="J197" s="383">
        <v>0</v>
      </c>
      <c r="K197" s="383">
        <v>0</v>
      </c>
      <c r="L197" s="383">
        <v>0</v>
      </c>
      <c r="M197" s="383">
        <v>0</v>
      </c>
      <c r="N197" s="383">
        <v>0</v>
      </c>
      <c r="O197" s="383">
        <v>0</v>
      </c>
      <c r="P197" s="383">
        <v>0</v>
      </c>
      <c r="Q197" s="383">
        <v>0</v>
      </c>
      <c r="R197" s="383">
        <v>0</v>
      </c>
      <c r="S197" s="383">
        <v>0</v>
      </c>
      <c r="T197" s="383">
        <v>0</v>
      </c>
      <c r="U197" s="383">
        <v>0</v>
      </c>
      <c r="V197" s="383">
        <v>0</v>
      </c>
      <c r="W197" s="383">
        <v>0</v>
      </c>
      <c r="X197" s="383">
        <v>0</v>
      </c>
    </row>
    <row r="198" spans="1:24" s="383" customFormat="1">
      <c r="A198" s="383">
        <v>0</v>
      </c>
      <c r="B198" s="383">
        <v>0</v>
      </c>
      <c r="C198" s="383">
        <v>0</v>
      </c>
      <c r="E198" s="383" t="s">
        <v>7390</v>
      </c>
      <c r="F198" s="383" t="s">
        <v>7169</v>
      </c>
      <c r="G198" s="383" t="s">
        <v>7122</v>
      </c>
      <c r="H198" s="383" t="s">
        <v>7391</v>
      </c>
      <c r="I198" s="383" t="s">
        <v>7392</v>
      </c>
      <c r="J198" s="383">
        <v>0</v>
      </c>
      <c r="K198" s="383">
        <v>0</v>
      </c>
      <c r="L198" s="383">
        <v>0</v>
      </c>
      <c r="M198" s="383">
        <v>0</v>
      </c>
      <c r="N198" s="383">
        <v>0</v>
      </c>
      <c r="O198" s="383">
        <v>0</v>
      </c>
      <c r="P198" s="383">
        <v>0</v>
      </c>
      <c r="Q198" s="383">
        <v>0</v>
      </c>
      <c r="R198" s="383">
        <v>0</v>
      </c>
      <c r="S198" s="383">
        <v>0</v>
      </c>
      <c r="T198" s="383">
        <v>0</v>
      </c>
      <c r="U198" s="383">
        <v>0</v>
      </c>
      <c r="V198" s="383">
        <v>0</v>
      </c>
      <c r="W198" s="383">
        <v>0</v>
      </c>
      <c r="X198" s="383">
        <v>0</v>
      </c>
    </row>
    <row r="199" spans="1:24" s="383" customFormat="1">
      <c r="A199" s="383">
        <v>0</v>
      </c>
      <c r="B199" s="383">
        <v>0</v>
      </c>
      <c r="C199" s="383">
        <v>0</v>
      </c>
      <c r="E199" s="383" t="s">
        <v>7393</v>
      </c>
      <c r="F199" s="383" t="s">
        <v>7394</v>
      </c>
      <c r="G199" s="383" t="s">
        <v>7122</v>
      </c>
      <c r="H199" s="383" t="s">
        <v>7395</v>
      </c>
      <c r="I199" s="383" t="s">
        <v>7396</v>
      </c>
      <c r="J199" s="383">
        <v>0</v>
      </c>
      <c r="K199" s="383">
        <v>0</v>
      </c>
      <c r="L199" s="383">
        <v>0</v>
      </c>
      <c r="M199" s="383">
        <v>0</v>
      </c>
      <c r="N199" s="383">
        <v>0</v>
      </c>
      <c r="O199" s="383">
        <v>0</v>
      </c>
      <c r="P199" s="383">
        <v>0</v>
      </c>
      <c r="Q199" s="383">
        <v>0</v>
      </c>
      <c r="R199" s="383">
        <v>0</v>
      </c>
      <c r="S199" s="383">
        <v>0</v>
      </c>
      <c r="T199" s="383">
        <v>0</v>
      </c>
      <c r="U199" s="383">
        <v>0</v>
      </c>
      <c r="V199" s="383">
        <v>0</v>
      </c>
      <c r="W199" s="383">
        <v>0</v>
      </c>
      <c r="X199" s="383">
        <v>0</v>
      </c>
    </row>
    <row r="200" spans="1:24" s="383" customFormat="1">
      <c r="A200" s="383">
        <v>0</v>
      </c>
      <c r="B200" s="383">
        <v>0</v>
      </c>
      <c r="C200" s="383">
        <v>0</v>
      </c>
      <c r="E200" s="383" t="s">
        <v>7397</v>
      </c>
      <c r="F200" s="383" t="s">
        <v>7169</v>
      </c>
      <c r="G200" s="383" t="s">
        <v>7122</v>
      </c>
      <c r="H200" s="383" t="s">
        <v>7398</v>
      </c>
      <c r="I200" s="383" t="s">
        <v>7399</v>
      </c>
      <c r="J200" s="383">
        <v>0</v>
      </c>
      <c r="K200" s="383">
        <v>0</v>
      </c>
      <c r="L200" s="383">
        <v>0</v>
      </c>
      <c r="M200" s="383">
        <v>0</v>
      </c>
      <c r="N200" s="383">
        <v>0</v>
      </c>
      <c r="O200" s="383">
        <v>0</v>
      </c>
      <c r="P200" s="383">
        <v>0</v>
      </c>
      <c r="Q200" s="383">
        <v>0</v>
      </c>
      <c r="R200" s="383">
        <v>0</v>
      </c>
      <c r="S200" s="383">
        <v>0</v>
      </c>
      <c r="T200" s="383">
        <v>0</v>
      </c>
      <c r="U200" s="383">
        <v>0</v>
      </c>
      <c r="V200" s="383">
        <v>0</v>
      </c>
      <c r="W200" s="383">
        <v>0</v>
      </c>
      <c r="X200" s="383">
        <v>0</v>
      </c>
    </row>
    <row r="201" spans="1:24" s="383" customFormat="1">
      <c r="A201" s="383">
        <v>0</v>
      </c>
      <c r="B201" s="383">
        <v>0</v>
      </c>
      <c r="C201" s="383">
        <v>0</v>
      </c>
      <c r="E201" s="383" t="s">
        <v>7400</v>
      </c>
      <c r="F201" s="383" t="s">
        <v>7123</v>
      </c>
      <c r="G201" s="383" t="s">
        <v>7122</v>
      </c>
      <c r="H201" s="383" t="s">
        <v>7401</v>
      </c>
      <c r="I201" s="383" t="s">
        <v>7402</v>
      </c>
      <c r="J201" s="383">
        <v>0</v>
      </c>
      <c r="K201" s="383">
        <v>0</v>
      </c>
      <c r="L201" s="383">
        <v>0</v>
      </c>
      <c r="M201" s="383">
        <v>0</v>
      </c>
      <c r="N201" s="383">
        <v>0</v>
      </c>
      <c r="O201" s="383">
        <v>0</v>
      </c>
      <c r="P201" s="383">
        <v>0</v>
      </c>
      <c r="Q201" s="383">
        <v>0</v>
      </c>
      <c r="R201" s="383">
        <v>0</v>
      </c>
      <c r="S201" s="383">
        <v>0</v>
      </c>
      <c r="T201" s="383">
        <v>0</v>
      </c>
      <c r="U201" s="383">
        <v>0</v>
      </c>
      <c r="V201" s="383">
        <v>0</v>
      </c>
      <c r="W201" s="383">
        <v>0</v>
      </c>
      <c r="X201" s="383">
        <v>0</v>
      </c>
    </row>
    <row r="202" spans="1:24" s="383" customFormat="1">
      <c r="A202" s="383">
        <v>0</v>
      </c>
      <c r="B202" s="383">
        <v>0</v>
      </c>
      <c r="C202" s="383">
        <v>0</v>
      </c>
      <c r="E202" s="383" t="s">
        <v>7403</v>
      </c>
      <c r="F202" s="383" t="s">
        <v>7136</v>
      </c>
      <c r="G202" s="383" t="s">
        <v>7122</v>
      </c>
      <c r="H202" s="383" t="s">
        <v>7404</v>
      </c>
      <c r="I202" s="383" t="s">
        <v>7405</v>
      </c>
      <c r="J202" s="383">
        <v>0</v>
      </c>
      <c r="K202" s="383">
        <v>0</v>
      </c>
      <c r="L202" s="383">
        <v>0</v>
      </c>
      <c r="M202" s="383">
        <v>0</v>
      </c>
      <c r="N202" s="383">
        <v>0</v>
      </c>
      <c r="O202" s="383">
        <v>0</v>
      </c>
      <c r="P202" s="383">
        <v>0</v>
      </c>
      <c r="Q202" s="383">
        <v>0</v>
      </c>
      <c r="R202" s="383">
        <v>0</v>
      </c>
      <c r="S202" s="383">
        <v>0</v>
      </c>
      <c r="T202" s="383">
        <v>0</v>
      </c>
      <c r="U202" s="383">
        <v>0</v>
      </c>
      <c r="V202" s="383">
        <v>0</v>
      </c>
      <c r="W202" s="383">
        <v>0</v>
      </c>
      <c r="X202" s="383">
        <v>0</v>
      </c>
    </row>
    <row r="203" spans="1:24" s="383" customFormat="1">
      <c r="A203" s="383">
        <v>0</v>
      </c>
      <c r="B203" s="383">
        <v>0</v>
      </c>
      <c r="C203" s="383">
        <v>0</v>
      </c>
      <c r="E203" s="383" t="s">
        <v>2303</v>
      </c>
      <c r="F203" s="383" t="s">
        <v>7123</v>
      </c>
      <c r="G203" s="383" t="s">
        <v>7122</v>
      </c>
      <c r="H203" s="383" t="s">
        <v>2304</v>
      </c>
      <c r="I203" s="383" t="s">
        <v>2305</v>
      </c>
      <c r="J203" s="383">
        <v>0</v>
      </c>
      <c r="K203" s="383">
        <v>0</v>
      </c>
      <c r="L203" s="383">
        <v>0</v>
      </c>
      <c r="M203" s="383">
        <v>0</v>
      </c>
      <c r="N203" s="383">
        <v>0</v>
      </c>
      <c r="O203" s="383">
        <v>0</v>
      </c>
      <c r="P203" s="383">
        <v>0</v>
      </c>
      <c r="Q203" s="383">
        <v>0</v>
      </c>
      <c r="R203" s="383">
        <v>0</v>
      </c>
      <c r="S203" s="383">
        <v>0</v>
      </c>
      <c r="T203" s="383">
        <v>0</v>
      </c>
      <c r="U203" s="383">
        <v>0</v>
      </c>
      <c r="V203" s="383">
        <v>0</v>
      </c>
      <c r="W203" s="383">
        <v>0</v>
      </c>
      <c r="X203" s="383">
        <v>0</v>
      </c>
    </row>
    <row r="204" spans="1:24" s="383" customFormat="1">
      <c r="A204" s="383">
        <v>0</v>
      </c>
      <c r="B204" s="383">
        <v>0</v>
      </c>
      <c r="C204" s="383">
        <v>0</v>
      </c>
      <c r="E204" s="383" t="s">
        <v>2486</v>
      </c>
      <c r="F204" s="383" t="s">
        <v>7123</v>
      </c>
      <c r="G204" s="383" t="s">
        <v>7122</v>
      </c>
      <c r="H204" s="383" t="s">
        <v>2487</v>
      </c>
      <c r="I204" s="383" t="s">
        <v>2488</v>
      </c>
      <c r="J204" s="383">
        <v>0</v>
      </c>
      <c r="K204" s="383">
        <v>0</v>
      </c>
      <c r="L204" s="383">
        <v>0</v>
      </c>
      <c r="M204" s="383">
        <v>0</v>
      </c>
      <c r="N204" s="383">
        <v>0</v>
      </c>
      <c r="O204" s="383">
        <v>0</v>
      </c>
      <c r="P204" s="383">
        <v>0</v>
      </c>
      <c r="Q204" s="383">
        <v>0</v>
      </c>
      <c r="R204" s="383">
        <v>0</v>
      </c>
      <c r="S204" s="383">
        <v>0</v>
      </c>
      <c r="T204" s="383">
        <v>0</v>
      </c>
      <c r="U204" s="383">
        <v>0</v>
      </c>
      <c r="V204" s="383">
        <v>0</v>
      </c>
      <c r="W204" s="383">
        <v>0</v>
      </c>
      <c r="X204" s="383">
        <v>0</v>
      </c>
    </row>
    <row r="205" spans="1:24" s="383" customFormat="1">
      <c r="A205" s="383">
        <v>0</v>
      </c>
      <c r="B205" s="383">
        <v>0</v>
      </c>
      <c r="C205" s="383">
        <v>0</v>
      </c>
      <c r="E205" s="383" t="s">
        <v>7406</v>
      </c>
      <c r="F205" s="383" t="s">
        <v>7288</v>
      </c>
      <c r="G205" s="383" t="s">
        <v>7122</v>
      </c>
      <c r="H205" s="383" t="s">
        <v>7407</v>
      </c>
      <c r="I205" s="383" t="s">
        <v>7408</v>
      </c>
      <c r="J205" s="383">
        <v>0</v>
      </c>
      <c r="K205" s="383">
        <v>0</v>
      </c>
      <c r="L205" s="383">
        <v>0</v>
      </c>
      <c r="M205" s="383">
        <v>0</v>
      </c>
      <c r="N205" s="383">
        <v>0</v>
      </c>
      <c r="O205" s="383">
        <v>0</v>
      </c>
      <c r="P205" s="383">
        <v>0</v>
      </c>
      <c r="Q205" s="383">
        <v>0</v>
      </c>
      <c r="R205" s="383">
        <v>0</v>
      </c>
      <c r="S205" s="383">
        <v>0</v>
      </c>
      <c r="T205" s="383">
        <v>0</v>
      </c>
      <c r="U205" s="383">
        <v>0</v>
      </c>
      <c r="V205" s="383">
        <v>0</v>
      </c>
      <c r="W205" s="383">
        <v>0</v>
      </c>
      <c r="X205" s="383">
        <v>0</v>
      </c>
    </row>
    <row r="206" spans="1:24" s="383" customFormat="1">
      <c r="A206" s="383">
        <v>0</v>
      </c>
      <c r="B206" s="383">
        <v>0</v>
      </c>
      <c r="C206" s="383">
        <v>0</v>
      </c>
      <c r="E206" s="383" t="s">
        <v>7409</v>
      </c>
      <c r="F206" s="383" t="s">
        <v>7292</v>
      </c>
      <c r="G206" s="383" t="s">
        <v>7122</v>
      </c>
      <c r="H206" s="383" t="s">
        <v>7410</v>
      </c>
      <c r="I206" s="383" t="s">
        <v>7411</v>
      </c>
      <c r="J206" s="383">
        <v>0</v>
      </c>
      <c r="K206" s="383">
        <v>0</v>
      </c>
      <c r="L206" s="383">
        <v>0</v>
      </c>
      <c r="M206" s="383">
        <v>0</v>
      </c>
      <c r="N206" s="383">
        <v>0</v>
      </c>
      <c r="O206" s="383">
        <v>0</v>
      </c>
      <c r="P206" s="383">
        <v>0</v>
      </c>
      <c r="Q206" s="383">
        <v>0</v>
      </c>
      <c r="R206" s="383">
        <v>0</v>
      </c>
      <c r="S206" s="383">
        <v>0</v>
      </c>
      <c r="T206" s="383">
        <v>0</v>
      </c>
      <c r="U206" s="383">
        <v>0</v>
      </c>
      <c r="V206" s="383">
        <v>0</v>
      </c>
      <c r="W206" s="383">
        <v>0</v>
      </c>
      <c r="X206" s="383">
        <v>0</v>
      </c>
    </row>
    <row r="207" spans="1:24" s="383" customFormat="1">
      <c r="A207" s="383">
        <v>0</v>
      </c>
      <c r="B207" s="383">
        <v>0</v>
      </c>
      <c r="C207" s="383">
        <v>0</v>
      </c>
      <c r="E207" s="383" t="s">
        <v>7412</v>
      </c>
      <c r="F207" s="383" t="s">
        <v>5131</v>
      </c>
      <c r="G207" s="383" t="s">
        <v>7122</v>
      </c>
      <c r="H207" s="383" t="s">
        <v>7413</v>
      </c>
      <c r="I207" s="383" t="s">
        <v>7414</v>
      </c>
      <c r="J207" s="383">
        <v>0</v>
      </c>
      <c r="K207" s="383">
        <v>0</v>
      </c>
      <c r="L207" s="383">
        <v>0</v>
      </c>
      <c r="M207" s="383">
        <v>0</v>
      </c>
      <c r="N207" s="383">
        <v>0</v>
      </c>
      <c r="O207" s="383">
        <v>0</v>
      </c>
      <c r="P207" s="383">
        <v>0</v>
      </c>
      <c r="Q207" s="383">
        <v>0</v>
      </c>
      <c r="R207" s="383">
        <v>0</v>
      </c>
      <c r="S207" s="383">
        <v>0</v>
      </c>
      <c r="T207" s="383">
        <v>0</v>
      </c>
      <c r="U207" s="383">
        <v>0</v>
      </c>
      <c r="V207" s="383">
        <v>0</v>
      </c>
      <c r="W207" s="383">
        <v>0</v>
      </c>
      <c r="X207" s="383">
        <v>0</v>
      </c>
    </row>
    <row r="208" spans="1:24" s="383" customFormat="1">
      <c r="A208" s="383">
        <v>0</v>
      </c>
      <c r="B208" s="383">
        <v>0</v>
      </c>
      <c r="C208" s="383">
        <v>0</v>
      </c>
      <c r="E208" s="383" t="s">
        <v>2312</v>
      </c>
      <c r="F208" s="383" t="s">
        <v>7123</v>
      </c>
      <c r="G208" s="383" t="s">
        <v>7122</v>
      </c>
      <c r="H208" s="383" t="s">
        <v>2313</v>
      </c>
      <c r="I208" s="383" t="s">
        <v>2314</v>
      </c>
      <c r="J208" s="383">
        <v>0</v>
      </c>
      <c r="K208" s="383">
        <v>0</v>
      </c>
      <c r="L208" s="383">
        <v>0</v>
      </c>
      <c r="M208" s="383">
        <v>0</v>
      </c>
      <c r="N208" s="383">
        <v>0</v>
      </c>
      <c r="O208" s="383">
        <v>0</v>
      </c>
      <c r="P208" s="383">
        <v>0</v>
      </c>
      <c r="Q208" s="383">
        <v>0</v>
      </c>
      <c r="R208" s="383">
        <v>0</v>
      </c>
      <c r="S208" s="383">
        <v>0</v>
      </c>
      <c r="T208" s="383">
        <v>0</v>
      </c>
      <c r="U208" s="383">
        <v>0</v>
      </c>
      <c r="V208" s="383">
        <v>0</v>
      </c>
      <c r="W208" s="383">
        <v>0</v>
      </c>
      <c r="X208" s="383">
        <v>0</v>
      </c>
    </row>
    <row r="209" spans="1:24" s="383" customFormat="1">
      <c r="A209" s="383">
        <v>0</v>
      </c>
      <c r="B209" s="383">
        <v>0</v>
      </c>
      <c r="C209" s="383">
        <v>0</v>
      </c>
      <c r="E209" s="383" t="s">
        <v>2492</v>
      </c>
      <c r="F209" s="383" t="s">
        <v>7181</v>
      </c>
      <c r="G209" s="383" t="s">
        <v>7122</v>
      </c>
      <c r="H209" s="383" t="s">
        <v>2493</v>
      </c>
      <c r="I209" s="383" t="s">
        <v>2494</v>
      </c>
      <c r="J209" s="383">
        <v>0</v>
      </c>
      <c r="K209" s="383">
        <v>0</v>
      </c>
      <c r="L209" s="383">
        <v>0</v>
      </c>
      <c r="M209" s="383">
        <v>0</v>
      </c>
      <c r="N209" s="383">
        <v>0</v>
      </c>
      <c r="O209" s="383">
        <v>0</v>
      </c>
      <c r="P209" s="383">
        <v>0</v>
      </c>
      <c r="Q209" s="383">
        <v>0</v>
      </c>
      <c r="R209" s="383">
        <v>0</v>
      </c>
      <c r="S209" s="383">
        <v>0</v>
      </c>
      <c r="T209" s="383">
        <v>0</v>
      </c>
      <c r="U209" s="383">
        <v>0</v>
      </c>
      <c r="V209" s="383">
        <v>0</v>
      </c>
      <c r="W209" s="383">
        <v>0</v>
      </c>
      <c r="X209" s="383">
        <v>0</v>
      </c>
    </row>
    <row r="210" spans="1:24" s="383" customFormat="1">
      <c r="A210" s="383">
        <v>0</v>
      </c>
      <c r="B210" s="383">
        <v>0</v>
      </c>
      <c r="C210" s="383">
        <v>0</v>
      </c>
      <c r="E210" s="383" t="s">
        <v>7415</v>
      </c>
      <c r="F210" s="383" t="s">
        <v>7416</v>
      </c>
      <c r="G210" s="383" t="s">
        <v>7122</v>
      </c>
      <c r="H210" s="383" t="s">
        <v>7417</v>
      </c>
      <c r="I210" s="383" t="s">
        <v>7418</v>
      </c>
      <c r="J210" s="383">
        <v>0</v>
      </c>
      <c r="K210" s="383">
        <v>0</v>
      </c>
      <c r="L210" s="383">
        <v>0</v>
      </c>
      <c r="M210" s="383">
        <v>0</v>
      </c>
      <c r="N210" s="383">
        <v>0</v>
      </c>
      <c r="O210" s="383">
        <v>0</v>
      </c>
      <c r="P210" s="383">
        <v>0</v>
      </c>
      <c r="Q210" s="383">
        <v>0</v>
      </c>
      <c r="R210" s="383">
        <v>0</v>
      </c>
      <c r="S210" s="383">
        <v>0</v>
      </c>
      <c r="T210" s="383">
        <v>0</v>
      </c>
      <c r="U210" s="383">
        <v>0</v>
      </c>
      <c r="V210" s="383">
        <v>0</v>
      </c>
      <c r="W210" s="383">
        <v>0</v>
      </c>
      <c r="X210" s="383">
        <v>0</v>
      </c>
    </row>
    <row r="211" spans="1:24" s="383" customFormat="1">
      <c r="A211" s="383">
        <v>0</v>
      </c>
      <c r="B211" s="383">
        <v>0</v>
      </c>
      <c r="C211" s="383">
        <v>0</v>
      </c>
      <c r="E211" s="383" t="s">
        <v>7419</v>
      </c>
      <c r="F211" s="383" t="s">
        <v>7420</v>
      </c>
      <c r="G211" s="383" t="s">
        <v>7122</v>
      </c>
      <c r="H211" s="383" t="s">
        <v>7421</v>
      </c>
      <c r="I211" s="383" t="s">
        <v>7422</v>
      </c>
      <c r="J211" s="383">
        <v>0</v>
      </c>
      <c r="K211" s="383">
        <v>0</v>
      </c>
      <c r="L211" s="383">
        <v>0</v>
      </c>
      <c r="M211" s="383">
        <v>0</v>
      </c>
      <c r="N211" s="383">
        <v>0</v>
      </c>
      <c r="O211" s="383">
        <v>0</v>
      </c>
      <c r="P211" s="383">
        <v>0</v>
      </c>
      <c r="Q211" s="383">
        <v>0</v>
      </c>
      <c r="R211" s="383">
        <v>0</v>
      </c>
      <c r="S211" s="383">
        <v>0</v>
      </c>
      <c r="T211" s="383">
        <v>0</v>
      </c>
      <c r="U211" s="383">
        <v>0</v>
      </c>
      <c r="V211" s="383">
        <v>0</v>
      </c>
      <c r="W211" s="383">
        <v>0</v>
      </c>
      <c r="X211" s="383">
        <v>0</v>
      </c>
    </row>
    <row r="212" spans="1:24" s="383" customFormat="1">
      <c r="A212" s="383">
        <v>0</v>
      </c>
      <c r="B212" s="383">
        <v>0</v>
      </c>
      <c r="C212" s="383">
        <v>0</v>
      </c>
      <c r="E212" s="383" t="s">
        <v>7423</v>
      </c>
      <c r="F212" s="383" t="s">
        <v>7191</v>
      </c>
      <c r="G212" s="383" t="s">
        <v>7122</v>
      </c>
      <c r="H212" s="383" t="s">
        <v>7424</v>
      </c>
      <c r="I212" s="383" t="s">
        <v>7425</v>
      </c>
      <c r="J212" s="383">
        <v>0</v>
      </c>
      <c r="K212" s="383">
        <v>0</v>
      </c>
      <c r="L212" s="383">
        <v>0</v>
      </c>
      <c r="M212" s="383">
        <v>0</v>
      </c>
      <c r="N212" s="383">
        <v>0</v>
      </c>
      <c r="O212" s="383">
        <v>0</v>
      </c>
      <c r="P212" s="383">
        <v>0</v>
      </c>
      <c r="Q212" s="383">
        <v>0</v>
      </c>
      <c r="R212" s="383">
        <v>0</v>
      </c>
      <c r="S212" s="383">
        <v>0</v>
      </c>
      <c r="T212" s="383">
        <v>0</v>
      </c>
      <c r="U212" s="383">
        <v>0</v>
      </c>
      <c r="V212" s="383">
        <v>0</v>
      </c>
      <c r="W212" s="383">
        <v>0</v>
      </c>
      <c r="X212" s="383">
        <v>0</v>
      </c>
    </row>
    <row r="213" spans="1:24" s="383" customFormat="1">
      <c r="A213" s="383">
        <v>0</v>
      </c>
      <c r="B213" s="383">
        <v>0</v>
      </c>
      <c r="C213" s="383">
        <v>0</v>
      </c>
      <c r="E213" s="383" t="s">
        <v>7426</v>
      </c>
      <c r="F213" s="383" t="s">
        <v>7426</v>
      </c>
      <c r="G213" s="383" t="s">
        <v>7122</v>
      </c>
      <c r="H213" s="383" t="s">
        <v>7427</v>
      </c>
      <c r="I213" s="383" t="s">
        <v>7428</v>
      </c>
      <c r="J213" s="383">
        <v>0</v>
      </c>
      <c r="K213" s="383">
        <v>0</v>
      </c>
      <c r="L213" s="383">
        <v>0</v>
      </c>
      <c r="M213" s="383">
        <v>0</v>
      </c>
      <c r="N213" s="383">
        <v>0</v>
      </c>
      <c r="O213" s="383">
        <v>0</v>
      </c>
      <c r="P213" s="383">
        <v>0</v>
      </c>
      <c r="Q213" s="383">
        <v>0</v>
      </c>
      <c r="R213" s="383">
        <v>0</v>
      </c>
      <c r="S213" s="383">
        <v>0</v>
      </c>
      <c r="T213" s="383">
        <v>0</v>
      </c>
      <c r="U213" s="383">
        <v>0</v>
      </c>
      <c r="V213" s="383">
        <v>0</v>
      </c>
      <c r="W213" s="383">
        <v>0</v>
      </c>
      <c r="X213" s="383">
        <v>0</v>
      </c>
    </row>
    <row r="214" spans="1:24" s="383" customFormat="1">
      <c r="A214" s="383">
        <v>0</v>
      </c>
      <c r="B214" s="383">
        <v>0</v>
      </c>
      <c r="C214" s="383">
        <v>0</v>
      </c>
      <c r="E214" s="383" t="s">
        <v>7429</v>
      </c>
      <c r="F214" s="383" t="s">
        <v>7192</v>
      </c>
      <c r="G214" s="383" t="s">
        <v>7122</v>
      </c>
      <c r="H214" s="383" t="s">
        <v>7430</v>
      </c>
      <c r="I214" s="383" t="s">
        <v>7431</v>
      </c>
      <c r="J214" s="383">
        <v>0</v>
      </c>
      <c r="K214" s="383">
        <v>0</v>
      </c>
      <c r="L214" s="383">
        <v>0</v>
      </c>
      <c r="M214" s="383">
        <v>0</v>
      </c>
      <c r="N214" s="383">
        <v>0</v>
      </c>
      <c r="O214" s="383">
        <v>0</v>
      </c>
      <c r="P214" s="383">
        <v>0</v>
      </c>
      <c r="Q214" s="383">
        <v>0</v>
      </c>
      <c r="R214" s="383">
        <v>0</v>
      </c>
      <c r="S214" s="383">
        <v>0</v>
      </c>
      <c r="T214" s="383">
        <v>0</v>
      </c>
      <c r="U214" s="383">
        <v>0</v>
      </c>
      <c r="V214" s="383">
        <v>0</v>
      </c>
      <c r="W214" s="383">
        <v>0</v>
      </c>
      <c r="X214" s="383">
        <v>0</v>
      </c>
    </row>
    <row r="215" spans="1:24" s="383" customFormat="1">
      <c r="A215" s="383">
        <v>0</v>
      </c>
      <c r="B215" s="383">
        <v>0</v>
      </c>
      <c r="C215" s="383">
        <v>0</v>
      </c>
      <c r="E215" s="383" t="s">
        <v>7432</v>
      </c>
      <c r="F215" s="383" t="s">
        <v>7433</v>
      </c>
      <c r="G215" s="383" t="s">
        <v>7122</v>
      </c>
      <c r="H215" s="383" t="s">
        <v>7434</v>
      </c>
      <c r="I215" s="383" t="s">
        <v>7435</v>
      </c>
      <c r="J215" s="383">
        <v>0</v>
      </c>
      <c r="K215" s="383">
        <v>0</v>
      </c>
      <c r="L215" s="383">
        <v>0</v>
      </c>
      <c r="M215" s="383">
        <v>0</v>
      </c>
      <c r="N215" s="383">
        <v>0</v>
      </c>
      <c r="O215" s="383">
        <v>0</v>
      </c>
      <c r="P215" s="383">
        <v>0</v>
      </c>
      <c r="Q215" s="383">
        <v>0</v>
      </c>
      <c r="R215" s="383">
        <v>0</v>
      </c>
      <c r="S215" s="383">
        <v>0</v>
      </c>
      <c r="T215" s="383">
        <v>0</v>
      </c>
      <c r="U215" s="383">
        <v>0</v>
      </c>
      <c r="V215" s="383">
        <v>0</v>
      </c>
      <c r="W215" s="383">
        <v>0</v>
      </c>
      <c r="X215" s="383">
        <v>0</v>
      </c>
    </row>
    <row r="216" spans="1:24" s="383" customFormat="1">
      <c r="A216" s="383">
        <v>0</v>
      </c>
      <c r="B216" s="383">
        <v>0</v>
      </c>
      <c r="C216" s="383">
        <v>0</v>
      </c>
      <c r="E216" s="383" t="s">
        <v>2429</v>
      </c>
      <c r="F216" s="383" t="s">
        <v>7191</v>
      </c>
      <c r="G216" s="383" t="s">
        <v>7122</v>
      </c>
      <c r="H216" s="383" t="s">
        <v>2430</v>
      </c>
      <c r="I216" s="383" t="s">
        <v>2431</v>
      </c>
      <c r="J216" s="383">
        <v>0</v>
      </c>
      <c r="K216" s="383">
        <v>0</v>
      </c>
      <c r="L216" s="383">
        <v>0</v>
      </c>
      <c r="M216" s="383">
        <v>0</v>
      </c>
      <c r="N216" s="383">
        <v>0</v>
      </c>
      <c r="O216" s="383">
        <v>0</v>
      </c>
      <c r="P216" s="383">
        <v>0</v>
      </c>
      <c r="Q216" s="383">
        <v>0</v>
      </c>
      <c r="R216" s="383">
        <v>0</v>
      </c>
      <c r="S216" s="383">
        <v>0</v>
      </c>
      <c r="T216" s="383">
        <v>0</v>
      </c>
      <c r="U216" s="383">
        <v>0</v>
      </c>
      <c r="V216" s="383">
        <v>0</v>
      </c>
      <c r="W216" s="383">
        <v>0</v>
      </c>
      <c r="X216" s="383">
        <v>0</v>
      </c>
    </row>
    <row r="217" spans="1:24" s="383" customFormat="1">
      <c r="A217" s="383">
        <v>0</v>
      </c>
      <c r="B217" s="383">
        <v>0</v>
      </c>
      <c r="C217" s="383">
        <v>0</v>
      </c>
      <c r="E217" s="383" t="s">
        <v>7436</v>
      </c>
      <c r="F217" s="383" t="s">
        <v>7123</v>
      </c>
      <c r="G217" s="383" t="s">
        <v>7122</v>
      </c>
      <c r="H217" s="383" t="s">
        <v>7437</v>
      </c>
      <c r="I217" s="383" t="s">
        <v>7438</v>
      </c>
      <c r="J217" s="383">
        <v>0</v>
      </c>
      <c r="K217" s="383">
        <v>0</v>
      </c>
      <c r="L217" s="383">
        <v>0</v>
      </c>
      <c r="M217" s="383">
        <v>0</v>
      </c>
      <c r="N217" s="383">
        <v>0</v>
      </c>
      <c r="O217" s="383">
        <v>0</v>
      </c>
      <c r="P217" s="383">
        <v>0</v>
      </c>
      <c r="Q217" s="383">
        <v>0</v>
      </c>
      <c r="R217" s="383">
        <v>0</v>
      </c>
      <c r="S217" s="383">
        <v>0</v>
      </c>
      <c r="T217" s="383">
        <v>0</v>
      </c>
      <c r="U217" s="383">
        <v>0</v>
      </c>
      <c r="V217" s="383">
        <v>0</v>
      </c>
      <c r="W217" s="383">
        <v>0</v>
      </c>
      <c r="X217" s="383">
        <v>0</v>
      </c>
    </row>
    <row r="218" spans="1:24" s="383" customFormat="1">
      <c r="A218" s="383">
        <v>0</v>
      </c>
      <c r="B218" s="383">
        <v>0</v>
      </c>
      <c r="C218" s="383">
        <v>0</v>
      </c>
      <c r="E218" s="383" t="s">
        <v>7439</v>
      </c>
      <c r="F218" s="383" t="s">
        <v>7145</v>
      </c>
      <c r="G218" s="383" t="s">
        <v>7122</v>
      </c>
      <c r="H218" s="383" t="s">
        <v>7440</v>
      </c>
      <c r="I218" s="383" t="s">
        <v>7441</v>
      </c>
      <c r="J218" s="383">
        <v>0</v>
      </c>
      <c r="K218" s="383">
        <v>0</v>
      </c>
      <c r="L218" s="383">
        <v>0</v>
      </c>
      <c r="M218" s="383">
        <v>0</v>
      </c>
      <c r="N218" s="383">
        <v>0</v>
      </c>
      <c r="O218" s="383">
        <v>0</v>
      </c>
      <c r="P218" s="383">
        <v>0</v>
      </c>
      <c r="Q218" s="383">
        <v>0</v>
      </c>
      <c r="R218" s="383">
        <v>0</v>
      </c>
      <c r="S218" s="383">
        <v>0</v>
      </c>
      <c r="T218" s="383">
        <v>0</v>
      </c>
      <c r="U218" s="383">
        <v>0</v>
      </c>
      <c r="V218" s="383">
        <v>0</v>
      </c>
      <c r="W218" s="383">
        <v>0</v>
      </c>
      <c r="X218" s="383">
        <v>0</v>
      </c>
    </row>
    <row r="219" spans="1:24" s="383" customFormat="1">
      <c r="A219" s="383">
        <v>0</v>
      </c>
      <c r="B219" s="383">
        <v>0</v>
      </c>
      <c r="C219" s="383">
        <v>0</v>
      </c>
      <c r="E219" s="383" t="s">
        <v>7442</v>
      </c>
      <c r="F219" s="383" t="s">
        <v>7443</v>
      </c>
      <c r="G219" s="383" t="s">
        <v>7122</v>
      </c>
      <c r="H219" s="383" t="s">
        <v>7444</v>
      </c>
      <c r="I219" s="383" t="s">
        <v>7445</v>
      </c>
      <c r="J219" s="383">
        <v>0</v>
      </c>
      <c r="K219" s="383">
        <v>0</v>
      </c>
      <c r="L219" s="383">
        <v>0</v>
      </c>
      <c r="M219" s="383">
        <v>0</v>
      </c>
      <c r="N219" s="383">
        <v>0</v>
      </c>
      <c r="O219" s="383">
        <v>0</v>
      </c>
      <c r="P219" s="383">
        <v>0</v>
      </c>
      <c r="Q219" s="383">
        <v>0</v>
      </c>
      <c r="R219" s="383">
        <v>0</v>
      </c>
      <c r="S219" s="383">
        <v>0</v>
      </c>
      <c r="T219" s="383">
        <v>0</v>
      </c>
      <c r="U219" s="383">
        <v>0</v>
      </c>
      <c r="V219" s="383">
        <v>0</v>
      </c>
      <c r="W219" s="383">
        <v>0</v>
      </c>
      <c r="X219" s="383">
        <v>0</v>
      </c>
    </row>
    <row r="220" spans="1:24" s="383" customFormat="1">
      <c r="A220" s="383">
        <v>0</v>
      </c>
      <c r="B220" s="383">
        <v>0</v>
      </c>
      <c r="C220" s="383">
        <v>0</v>
      </c>
      <c r="E220" s="383" t="s">
        <v>7446</v>
      </c>
      <c r="F220" s="383" t="s">
        <v>7447</v>
      </c>
      <c r="G220" s="383" t="s">
        <v>7122</v>
      </c>
      <c r="H220" s="383" t="s">
        <v>7448</v>
      </c>
      <c r="I220" s="383" t="s">
        <v>7449</v>
      </c>
      <c r="J220" s="383">
        <v>0</v>
      </c>
      <c r="K220" s="383">
        <v>0</v>
      </c>
      <c r="L220" s="383">
        <v>0</v>
      </c>
      <c r="M220" s="383">
        <v>0</v>
      </c>
      <c r="N220" s="383">
        <v>0</v>
      </c>
      <c r="O220" s="383">
        <v>0</v>
      </c>
      <c r="P220" s="383">
        <v>0</v>
      </c>
      <c r="Q220" s="383">
        <v>0</v>
      </c>
      <c r="R220" s="383">
        <v>0</v>
      </c>
      <c r="S220" s="383">
        <v>0</v>
      </c>
      <c r="T220" s="383">
        <v>0</v>
      </c>
      <c r="U220" s="383">
        <v>0</v>
      </c>
      <c r="V220" s="383">
        <v>0</v>
      </c>
      <c r="W220" s="383">
        <v>0</v>
      </c>
      <c r="X220" s="383">
        <v>0</v>
      </c>
    </row>
    <row r="221" spans="1:24" s="383" customFormat="1">
      <c r="A221" s="383">
        <v>0</v>
      </c>
      <c r="B221" s="383">
        <v>0</v>
      </c>
      <c r="C221" s="383">
        <v>0</v>
      </c>
      <c r="E221" s="383" t="s">
        <v>7450</v>
      </c>
      <c r="F221" s="383" t="s">
        <v>7451</v>
      </c>
      <c r="G221" s="383" t="s">
        <v>7122</v>
      </c>
      <c r="H221" s="383" t="s">
        <v>7452</v>
      </c>
      <c r="I221" s="383" t="s">
        <v>7453</v>
      </c>
      <c r="J221" s="383">
        <v>0</v>
      </c>
      <c r="K221" s="383">
        <v>0</v>
      </c>
      <c r="L221" s="383">
        <v>0</v>
      </c>
      <c r="M221" s="383">
        <v>0</v>
      </c>
      <c r="N221" s="383">
        <v>0</v>
      </c>
      <c r="O221" s="383">
        <v>0</v>
      </c>
      <c r="P221" s="383">
        <v>0</v>
      </c>
      <c r="Q221" s="383">
        <v>0</v>
      </c>
      <c r="R221" s="383">
        <v>0</v>
      </c>
      <c r="S221" s="383">
        <v>0</v>
      </c>
      <c r="T221" s="383">
        <v>0</v>
      </c>
      <c r="U221" s="383">
        <v>0</v>
      </c>
      <c r="V221" s="383">
        <v>0</v>
      </c>
      <c r="W221" s="383">
        <v>0</v>
      </c>
      <c r="X221" s="383">
        <v>0</v>
      </c>
    </row>
    <row r="222" spans="1:24" s="383" customFormat="1">
      <c r="A222" s="383">
        <v>0</v>
      </c>
      <c r="B222" s="383">
        <v>0</v>
      </c>
      <c r="C222" s="383">
        <v>0</v>
      </c>
      <c r="E222" s="383" t="s">
        <v>7454</v>
      </c>
      <c r="F222" s="383" t="s">
        <v>7455</v>
      </c>
      <c r="G222" s="383" t="s">
        <v>7122</v>
      </c>
      <c r="H222" s="383" t="s">
        <v>7456</v>
      </c>
      <c r="I222" s="383" t="s">
        <v>7457</v>
      </c>
      <c r="J222" s="383">
        <v>0</v>
      </c>
      <c r="K222" s="383">
        <v>0</v>
      </c>
      <c r="L222" s="383">
        <v>0</v>
      </c>
      <c r="M222" s="383">
        <v>0</v>
      </c>
      <c r="N222" s="383">
        <v>0</v>
      </c>
      <c r="O222" s="383">
        <v>0</v>
      </c>
      <c r="P222" s="383">
        <v>0</v>
      </c>
      <c r="Q222" s="383">
        <v>0</v>
      </c>
      <c r="R222" s="383">
        <v>0</v>
      </c>
      <c r="S222" s="383">
        <v>0</v>
      </c>
      <c r="T222" s="383">
        <v>0</v>
      </c>
      <c r="U222" s="383">
        <v>0</v>
      </c>
      <c r="V222" s="383">
        <v>0</v>
      </c>
      <c r="W222" s="383">
        <v>0</v>
      </c>
      <c r="X222" s="383">
        <v>0</v>
      </c>
    </row>
    <row r="223" spans="1:24" s="383" customFormat="1">
      <c r="A223" s="383">
        <v>0</v>
      </c>
      <c r="B223" s="383">
        <v>0</v>
      </c>
      <c r="C223" s="383">
        <v>0</v>
      </c>
      <c r="E223" s="383" t="s">
        <v>7458</v>
      </c>
      <c r="F223" s="383" t="s">
        <v>7458</v>
      </c>
      <c r="G223" s="383" t="s">
        <v>7122</v>
      </c>
      <c r="H223" s="383" t="s">
        <v>7459</v>
      </c>
      <c r="I223" s="383" t="s">
        <v>7460</v>
      </c>
      <c r="J223" s="383">
        <v>0</v>
      </c>
      <c r="K223" s="383">
        <v>0</v>
      </c>
      <c r="L223" s="383">
        <v>0</v>
      </c>
      <c r="M223" s="383">
        <v>0</v>
      </c>
      <c r="N223" s="383">
        <v>0</v>
      </c>
      <c r="O223" s="383">
        <v>0</v>
      </c>
      <c r="P223" s="383">
        <v>0</v>
      </c>
      <c r="Q223" s="383">
        <v>0</v>
      </c>
      <c r="R223" s="383">
        <v>0</v>
      </c>
      <c r="S223" s="383">
        <v>0</v>
      </c>
      <c r="T223" s="383">
        <v>0</v>
      </c>
      <c r="U223" s="383">
        <v>0</v>
      </c>
      <c r="V223" s="383">
        <v>0</v>
      </c>
      <c r="W223" s="383">
        <v>0</v>
      </c>
      <c r="X223" s="383">
        <v>0</v>
      </c>
    </row>
    <row r="224" spans="1:24" s="383" customFormat="1">
      <c r="A224" s="383">
        <v>0</v>
      </c>
      <c r="B224" s="383">
        <v>0</v>
      </c>
      <c r="C224" s="383">
        <v>0</v>
      </c>
      <c r="E224" s="383" t="s">
        <v>2432</v>
      </c>
      <c r="F224" s="383" t="s">
        <v>7451</v>
      </c>
      <c r="G224" s="383" t="s">
        <v>7122</v>
      </c>
      <c r="H224" s="383" t="s">
        <v>2433</v>
      </c>
      <c r="I224" s="383" t="s">
        <v>2434</v>
      </c>
      <c r="J224" s="383">
        <v>0</v>
      </c>
      <c r="K224" s="383">
        <v>0</v>
      </c>
      <c r="L224" s="383">
        <v>0</v>
      </c>
      <c r="M224" s="383">
        <v>0</v>
      </c>
      <c r="N224" s="383">
        <v>0</v>
      </c>
      <c r="O224" s="383">
        <v>0</v>
      </c>
      <c r="P224" s="383">
        <v>0</v>
      </c>
      <c r="Q224" s="383">
        <v>0</v>
      </c>
      <c r="R224" s="383">
        <v>0</v>
      </c>
      <c r="S224" s="383">
        <v>0</v>
      </c>
      <c r="T224" s="383">
        <v>0</v>
      </c>
      <c r="U224" s="383">
        <v>0</v>
      </c>
      <c r="V224" s="383">
        <v>0</v>
      </c>
      <c r="W224" s="383">
        <v>0</v>
      </c>
      <c r="X224" s="383">
        <v>0</v>
      </c>
    </row>
    <row r="225" spans="1:24" s="383" customFormat="1">
      <c r="A225" s="383">
        <v>0</v>
      </c>
      <c r="B225" s="383">
        <v>0</v>
      </c>
      <c r="C225" s="383">
        <v>0</v>
      </c>
      <c r="E225" s="383" t="s">
        <v>7461</v>
      </c>
      <c r="F225" s="383" t="s">
        <v>7462</v>
      </c>
      <c r="G225" s="383" t="s">
        <v>7122</v>
      </c>
      <c r="H225" s="383" t="s">
        <v>7463</v>
      </c>
      <c r="I225" s="383" t="s">
        <v>7464</v>
      </c>
      <c r="J225" s="383">
        <v>0</v>
      </c>
      <c r="K225" s="383">
        <v>0</v>
      </c>
      <c r="L225" s="383">
        <v>0</v>
      </c>
      <c r="M225" s="383">
        <v>0</v>
      </c>
      <c r="N225" s="383">
        <v>0</v>
      </c>
      <c r="O225" s="383">
        <v>0</v>
      </c>
      <c r="P225" s="383">
        <v>0</v>
      </c>
      <c r="Q225" s="383">
        <v>0</v>
      </c>
      <c r="R225" s="383">
        <v>0</v>
      </c>
      <c r="S225" s="383">
        <v>0</v>
      </c>
      <c r="T225" s="383">
        <v>0</v>
      </c>
      <c r="U225" s="383">
        <v>0</v>
      </c>
      <c r="V225" s="383">
        <v>0</v>
      </c>
      <c r="W225" s="383">
        <v>0</v>
      </c>
      <c r="X225" s="383">
        <v>0</v>
      </c>
    </row>
    <row r="226" spans="1:24" s="383" customFormat="1">
      <c r="A226" s="383">
        <v>0</v>
      </c>
      <c r="B226" s="383">
        <v>0</v>
      </c>
      <c r="C226" s="383">
        <v>0</v>
      </c>
      <c r="E226" s="383" t="s">
        <v>7465</v>
      </c>
      <c r="F226" s="383" t="s">
        <v>7183</v>
      </c>
      <c r="G226" s="383" t="s">
        <v>7122</v>
      </c>
      <c r="H226" s="383" t="s">
        <v>7466</v>
      </c>
      <c r="I226" s="383" t="s">
        <v>7467</v>
      </c>
      <c r="J226" s="383">
        <v>0</v>
      </c>
      <c r="K226" s="383">
        <v>0</v>
      </c>
      <c r="L226" s="383">
        <v>0</v>
      </c>
      <c r="M226" s="383">
        <v>0</v>
      </c>
      <c r="N226" s="383">
        <v>0</v>
      </c>
      <c r="O226" s="383">
        <v>0</v>
      </c>
      <c r="P226" s="383">
        <v>0</v>
      </c>
      <c r="Q226" s="383">
        <v>0</v>
      </c>
      <c r="R226" s="383">
        <v>0</v>
      </c>
      <c r="S226" s="383">
        <v>0</v>
      </c>
      <c r="T226" s="383">
        <v>0</v>
      </c>
      <c r="U226" s="383">
        <v>0</v>
      </c>
      <c r="V226" s="383">
        <v>0</v>
      </c>
      <c r="W226" s="383">
        <v>0</v>
      </c>
      <c r="X226" s="383">
        <v>0</v>
      </c>
    </row>
    <row r="227" spans="1:24" s="383" customFormat="1">
      <c r="A227" s="383">
        <v>0</v>
      </c>
      <c r="B227" s="383">
        <v>0</v>
      </c>
      <c r="C227" s="383">
        <v>0</v>
      </c>
      <c r="E227" s="383" t="s">
        <v>7468</v>
      </c>
      <c r="F227" s="383" t="s">
        <v>5131</v>
      </c>
      <c r="G227" s="383" t="s">
        <v>7122</v>
      </c>
      <c r="H227" s="383" t="s">
        <v>7469</v>
      </c>
      <c r="I227" s="383" t="s">
        <v>7470</v>
      </c>
      <c r="J227" s="383">
        <v>0</v>
      </c>
      <c r="K227" s="383">
        <v>0</v>
      </c>
      <c r="L227" s="383">
        <v>0</v>
      </c>
      <c r="M227" s="383">
        <v>0</v>
      </c>
      <c r="N227" s="383">
        <v>0</v>
      </c>
      <c r="O227" s="383">
        <v>0</v>
      </c>
      <c r="P227" s="383">
        <v>0</v>
      </c>
      <c r="Q227" s="383">
        <v>0</v>
      </c>
      <c r="R227" s="383">
        <v>0</v>
      </c>
      <c r="S227" s="383">
        <v>0</v>
      </c>
      <c r="T227" s="383">
        <v>0</v>
      </c>
      <c r="U227" s="383">
        <v>0</v>
      </c>
      <c r="V227" s="383">
        <v>0</v>
      </c>
      <c r="W227" s="383">
        <v>0</v>
      </c>
      <c r="X227" s="383">
        <v>0</v>
      </c>
    </row>
    <row r="228" spans="1:24" s="383" customFormat="1">
      <c r="A228" s="383">
        <v>0</v>
      </c>
      <c r="B228" s="383">
        <v>0</v>
      </c>
      <c r="C228" s="383">
        <v>0</v>
      </c>
      <c r="E228" s="383" t="s">
        <v>7471</v>
      </c>
      <c r="F228" s="383" t="s">
        <v>7472</v>
      </c>
      <c r="G228" s="383" t="s">
        <v>7122</v>
      </c>
      <c r="H228" s="383" t="s">
        <v>7473</v>
      </c>
      <c r="I228" s="383" t="s">
        <v>7474</v>
      </c>
      <c r="J228" s="383">
        <v>0</v>
      </c>
      <c r="K228" s="383">
        <v>0</v>
      </c>
      <c r="L228" s="383">
        <v>0</v>
      </c>
      <c r="M228" s="383">
        <v>0</v>
      </c>
      <c r="N228" s="383">
        <v>0</v>
      </c>
      <c r="O228" s="383">
        <v>0</v>
      </c>
      <c r="P228" s="383">
        <v>0</v>
      </c>
      <c r="Q228" s="383">
        <v>0</v>
      </c>
      <c r="R228" s="383">
        <v>0</v>
      </c>
      <c r="S228" s="383">
        <v>0</v>
      </c>
      <c r="T228" s="383">
        <v>0</v>
      </c>
      <c r="U228" s="383">
        <v>0</v>
      </c>
      <c r="V228" s="383">
        <v>0</v>
      </c>
      <c r="W228" s="383">
        <v>0</v>
      </c>
      <c r="X228" s="383">
        <v>0</v>
      </c>
    </row>
    <row r="229" spans="1:24" s="383" customFormat="1">
      <c r="A229" s="383">
        <v>0</v>
      </c>
      <c r="B229" s="383">
        <v>0</v>
      </c>
      <c r="C229" s="383">
        <v>0</v>
      </c>
      <c r="E229" s="383" t="s">
        <v>7475</v>
      </c>
      <c r="F229" s="383" t="s">
        <v>7191</v>
      </c>
      <c r="G229" s="383" t="s">
        <v>7122</v>
      </c>
      <c r="H229" s="383" t="s">
        <v>7476</v>
      </c>
      <c r="I229" s="383" t="s">
        <v>7477</v>
      </c>
      <c r="J229" s="383">
        <v>0</v>
      </c>
      <c r="K229" s="383">
        <v>0</v>
      </c>
      <c r="L229" s="383">
        <v>0</v>
      </c>
      <c r="M229" s="383">
        <v>0</v>
      </c>
      <c r="N229" s="383">
        <v>0</v>
      </c>
      <c r="O229" s="383">
        <v>0</v>
      </c>
      <c r="P229" s="383">
        <v>0</v>
      </c>
      <c r="Q229" s="383">
        <v>0</v>
      </c>
      <c r="R229" s="383">
        <v>0</v>
      </c>
      <c r="S229" s="383">
        <v>0</v>
      </c>
      <c r="T229" s="383">
        <v>0</v>
      </c>
      <c r="U229" s="383">
        <v>0</v>
      </c>
      <c r="V229" s="383">
        <v>0</v>
      </c>
      <c r="W229" s="383">
        <v>0</v>
      </c>
      <c r="X229" s="383">
        <v>0</v>
      </c>
    </row>
    <row r="230" spans="1:24" s="383" customFormat="1">
      <c r="A230" s="383">
        <v>0</v>
      </c>
      <c r="B230" s="383">
        <v>0</v>
      </c>
      <c r="C230" s="383">
        <v>0</v>
      </c>
      <c r="E230" s="383" t="s">
        <v>7478</v>
      </c>
      <c r="F230" s="383" t="s">
        <v>7433</v>
      </c>
      <c r="G230" s="383" t="s">
        <v>7122</v>
      </c>
      <c r="H230" s="383" t="s">
        <v>7479</v>
      </c>
      <c r="I230" s="383" t="s">
        <v>7480</v>
      </c>
      <c r="J230" s="383">
        <v>0</v>
      </c>
      <c r="K230" s="383">
        <v>0</v>
      </c>
      <c r="L230" s="383">
        <v>0</v>
      </c>
      <c r="M230" s="383">
        <v>0</v>
      </c>
      <c r="N230" s="383">
        <v>0</v>
      </c>
      <c r="O230" s="383">
        <v>0</v>
      </c>
      <c r="P230" s="383">
        <v>0</v>
      </c>
      <c r="Q230" s="383">
        <v>0</v>
      </c>
      <c r="R230" s="383">
        <v>0</v>
      </c>
      <c r="S230" s="383">
        <v>0</v>
      </c>
      <c r="T230" s="383">
        <v>0</v>
      </c>
      <c r="U230" s="383">
        <v>0</v>
      </c>
      <c r="V230" s="383">
        <v>0</v>
      </c>
      <c r="W230" s="383">
        <v>0</v>
      </c>
      <c r="X230" s="383">
        <v>0</v>
      </c>
    </row>
    <row r="231" spans="1:24" s="383" customFormat="1">
      <c r="A231" s="383">
        <v>0</v>
      </c>
      <c r="B231" s="383">
        <v>0</v>
      </c>
      <c r="C231" s="383">
        <v>0</v>
      </c>
      <c r="E231" s="383" t="s">
        <v>7481</v>
      </c>
      <c r="F231" s="383" t="s">
        <v>3891</v>
      </c>
      <c r="G231" s="383" t="s">
        <v>7122</v>
      </c>
      <c r="H231" s="383" t="s">
        <v>7482</v>
      </c>
      <c r="I231" s="383" t="s">
        <v>7483</v>
      </c>
      <c r="J231" s="383">
        <v>0</v>
      </c>
      <c r="K231" s="383">
        <v>0</v>
      </c>
      <c r="L231" s="383">
        <v>0</v>
      </c>
      <c r="M231" s="383">
        <v>0</v>
      </c>
      <c r="N231" s="383">
        <v>0</v>
      </c>
      <c r="O231" s="383">
        <v>0</v>
      </c>
      <c r="P231" s="383">
        <v>0</v>
      </c>
      <c r="Q231" s="383">
        <v>0</v>
      </c>
      <c r="R231" s="383">
        <v>0</v>
      </c>
      <c r="S231" s="383">
        <v>0</v>
      </c>
      <c r="T231" s="383">
        <v>0</v>
      </c>
      <c r="U231" s="383">
        <v>0</v>
      </c>
      <c r="V231" s="383">
        <v>0</v>
      </c>
      <c r="W231" s="383">
        <v>0</v>
      </c>
      <c r="X231" s="383">
        <v>0</v>
      </c>
    </row>
    <row r="232" spans="1:24" s="383" customFormat="1">
      <c r="A232" s="383">
        <v>0</v>
      </c>
      <c r="B232" s="383">
        <v>0</v>
      </c>
      <c r="C232" s="383">
        <v>0</v>
      </c>
      <c r="E232" s="383" t="s">
        <v>2363</v>
      </c>
      <c r="F232" s="383" t="s">
        <v>7484</v>
      </c>
      <c r="G232" s="383" t="s">
        <v>7122</v>
      </c>
      <c r="H232" s="383" t="s">
        <v>2364</v>
      </c>
      <c r="I232" s="383" t="s">
        <v>2365</v>
      </c>
      <c r="J232" s="383">
        <v>0</v>
      </c>
      <c r="K232" s="383">
        <v>0</v>
      </c>
      <c r="L232" s="383">
        <v>0</v>
      </c>
      <c r="M232" s="383">
        <v>0</v>
      </c>
      <c r="N232" s="383">
        <v>0</v>
      </c>
      <c r="O232" s="383">
        <v>0</v>
      </c>
      <c r="P232" s="383">
        <v>0</v>
      </c>
      <c r="Q232" s="383">
        <v>0</v>
      </c>
      <c r="R232" s="383">
        <v>0</v>
      </c>
      <c r="S232" s="383">
        <v>0</v>
      </c>
      <c r="T232" s="383">
        <v>0</v>
      </c>
      <c r="U232" s="383">
        <v>0</v>
      </c>
      <c r="V232" s="383">
        <v>0</v>
      </c>
      <c r="W232" s="383">
        <v>0</v>
      </c>
      <c r="X232" s="383">
        <v>0</v>
      </c>
    </row>
    <row r="233" spans="1:24" s="383" customFormat="1">
      <c r="A233" s="383">
        <v>0</v>
      </c>
      <c r="B233" s="383">
        <v>0</v>
      </c>
      <c r="C233" s="383">
        <v>0</v>
      </c>
      <c r="E233" s="383" t="s">
        <v>7485</v>
      </c>
      <c r="F233" s="383" t="s">
        <v>7169</v>
      </c>
      <c r="G233" s="383" t="s">
        <v>7122</v>
      </c>
      <c r="H233" s="383" t="s">
        <v>7486</v>
      </c>
      <c r="I233" s="383" t="s">
        <v>7487</v>
      </c>
      <c r="J233" s="383">
        <v>0</v>
      </c>
      <c r="K233" s="383">
        <v>0</v>
      </c>
      <c r="L233" s="383">
        <v>0</v>
      </c>
      <c r="M233" s="383">
        <v>0</v>
      </c>
      <c r="N233" s="383">
        <v>0</v>
      </c>
      <c r="O233" s="383">
        <v>0</v>
      </c>
      <c r="P233" s="383">
        <v>0</v>
      </c>
      <c r="Q233" s="383">
        <v>0</v>
      </c>
      <c r="R233" s="383">
        <v>0</v>
      </c>
      <c r="S233" s="383">
        <v>0</v>
      </c>
      <c r="T233" s="383">
        <v>0</v>
      </c>
      <c r="U233" s="383">
        <v>0</v>
      </c>
      <c r="V233" s="383">
        <v>0</v>
      </c>
      <c r="W233" s="383">
        <v>0</v>
      </c>
      <c r="X233" s="383">
        <v>0</v>
      </c>
    </row>
    <row r="234" spans="1:24" s="383" customFormat="1">
      <c r="A234" s="383">
        <v>0</v>
      </c>
      <c r="B234" s="383">
        <v>0</v>
      </c>
      <c r="C234" s="383">
        <v>0</v>
      </c>
      <c r="E234" s="383" t="s">
        <v>7488</v>
      </c>
      <c r="F234" s="383" t="s">
        <v>7489</v>
      </c>
      <c r="G234" s="383" t="s">
        <v>7122</v>
      </c>
      <c r="H234" s="383" t="s">
        <v>7490</v>
      </c>
      <c r="I234" s="383" t="s">
        <v>7491</v>
      </c>
      <c r="J234" s="383">
        <v>0</v>
      </c>
      <c r="K234" s="383">
        <v>0</v>
      </c>
      <c r="L234" s="383">
        <v>0</v>
      </c>
      <c r="M234" s="383">
        <v>0</v>
      </c>
      <c r="N234" s="383">
        <v>0</v>
      </c>
      <c r="O234" s="383">
        <v>0</v>
      </c>
      <c r="P234" s="383">
        <v>0</v>
      </c>
      <c r="Q234" s="383">
        <v>0</v>
      </c>
      <c r="R234" s="383">
        <v>0</v>
      </c>
      <c r="S234" s="383">
        <v>0</v>
      </c>
      <c r="T234" s="383">
        <v>0</v>
      </c>
      <c r="U234" s="383">
        <v>0</v>
      </c>
      <c r="V234" s="383">
        <v>0</v>
      </c>
      <c r="W234" s="383">
        <v>0</v>
      </c>
      <c r="X234" s="383">
        <v>0</v>
      </c>
    </row>
    <row r="235" spans="1:24" s="383" customFormat="1">
      <c r="A235" s="383">
        <v>0</v>
      </c>
      <c r="B235" s="383">
        <v>0</v>
      </c>
      <c r="C235" s="383">
        <v>0</v>
      </c>
      <c r="E235" s="383" t="s">
        <v>7492</v>
      </c>
      <c r="F235" s="383" t="s">
        <v>7191</v>
      </c>
      <c r="G235" s="383" t="s">
        <v>7122</v>
      </c>
      <c r="H235" s="383" t="s">
        <v>7493</v>
      </c>
      <c r="I235" s="383" t="s">
        <v>7494</v>
      </c>
      <c r="J235" s="383">
        <v>0</v>
      </c>
      <c r="K235" s="383">
        <v>0</v>
      </c>
      <c r="L235" s="383">
        <v>0</v>
      </c>
      <c r="M235" s="383">
        <v>0</v>
      </c>
      <c r="N235" s="383">
        <v>0</v>
      </c>
      <c r="O235" s="383">
        <v>0</v>
      </c>
      <c r="P235" s="383">
        <v>0</v>
      </c>
      <c r="Q235" s="383">
        <v>0</v>
      </c>
      <c r="R235" s="383">
        <v>0</v>
      </c>
      <c r="S235" s="383">
        <v>0</v>
      </c>
      <c r="T235" s="383">
        <v>0</v>
      </c>
      <c r="U235" s="383">
        <v>0</v>
      </c>
      <c r="V235" s="383">
        <v>0</v>
      </c>
      <c r="W235" s="383">
        <v>0</v>
      </c>
      <c r="X235" s="383">
        <v>0</v>
      </c>
    </row>
    <row r="236" spans="1:24" s="383" customFormat="1">
      <c r="A236" s="383">
        <v>0</v>
      </c>
      <c r="B236" s="383">
        <v>0</v>
      </c>
      <c r="C236" s="383">
        <v>0</v>
      </c>
      <c r="E236" s="383" t="s">
        <v>7495</v>
      </c>
      <c r="F236" s="383" t="s">
        <v>7123</v>
      </c>
      <c r="G236" s="383" t="s">
        <v>7122</v>
      </c>
      <c r="H236" s="383" t="s">
        <v>7496</v>
      </c>
      <c r="I236" s="383" t="s">
        <v>7497</v>
      </c>
      <c r="J236" s="383">
        <v>0</v>
      </c>
      <c r="K236" s="383">
        <v>0</v>
      </c>
      <c r="L236" s="383">
        <v>0</v>
      </c>
      <c r="M236" s="383">
        <v>0</v>
      </c>
      <c r="N236" s="383">
        <v>0</v>
      </c>
      <c r="O236" s="383">
        <v>0</v>
      </c>
      <c r="P236" s="383">
        <v>0</v>
      </c>
      <c r="Q236" s="383">
        <v>0</v>
      </c>
      <c r="R236" s="383">
        <v>0</v>
      </c>
      <c r="S236" s="383">
        <v>0</v>
      </c>
      <c r="T236" s="383">
        <v>0</v>
      </c>
      <c r="U236" s="383">
        <v>0</v>
      </c>
      <c r="V236" s="383">
        <v>0</v>
      </c>
      <c r="W236" s="383">
        <v>0</v>
      </c>
      <c r="X236" s="383">
        <v>0</v>
      </c>
    </row>
    <row r="237" spans="1:24" s="383" customFormat="1">
      <c r="A237" s="383">
        <v>0</v>
      </c>
      <c r="B237" s="383">
        <v>0</v>
      </c>
      <c r="C237" s="383">
        <v>0</v>
      </c>
      <c r="E237" s="383" t="s">
        <v>7498</v>
      </c>
      <c r="F237" s="383" t="s">
        <v>4958</v>
      </c>
      <c r="G237" s="383" t="s">
        <v>7122</v>
      </c>
      <c r="H237" s="383" t="s">
        <v>7499</v>
      </c>
      <c r="I237" s="383" t="s">
        <v>7500</v>
      </c>
      <c r="J237" s="383">
        <v>0</v>
      </c>
      <c r="K237" s="383">
        <v>0</v>
      </c>
      <c r="L237" s="383">
        <v>0</v>
      </c>
      <c r="M237" s="383">
        <v>0</v>
      </c>
      <c r="N237" s="383">
        <v>0</v>
      </c>
      <c r="O237" s="383">
        <v>0</v>
      </c>
      <c r="P237" s="383">
        <v>0</v>
      </c>
      <c r="Q237" s="383">
        <v>0</v>
      </c>
      <c r="R237" s="383">
        <v>0</v>
      </c>
      <c r="S237" s="383">
        <v>0</v>
      </c>
      <c r="T237" s="383">
        <v>0</v>
      </c>
      <c r="U237" s="383">
        <v>0</v>
      </c>
      <c r="V237" s="383">
        <v>0</v>
      </c>
      <c r="W237" s="383">
        <v>0</v>
      </c>
      <c r="X237" s="383">
        <v>0</v>
      </c>
    </row>
    <row r="238" spans="1:24" s="383" customFormat="1">
      <c r="A238" s="383">
        <v>0</v>
      </c>
      <c r="B238" s="383">
        <v>0</v>
      </c>
      <c r="C238" s="383">
        <v>0</v>
      </c>
      <c r="E238" s="383" t="s">
        <v>7501</v>
      </c>
      <c r="F238" s="383" t="s">
        <v>7502</v>
      </c>
      <c r="G238" s="383" t="s">
        <v>7122</v>
      </c>
      <c r="H238" s="383" t="s">
        <v>7503</v>
      </c>
      <c r="I238" s="383" t="s">
        <v>7504</v>
      </c>
      <c r="J238" s="383">
        <v>0</v>
      </c>
      <c r="K238" s="383">
        <v>0</v>
      </c>
      <c r="L238" s="383">
        <v>0</v>
      </c>
      <c r="M238" s="383">
        <v>0</v>
      </c>
      <c r="N238" s="383">
        <v>0</v>
      </c>
      <c r="O238" s="383">
        <v>0</v>
      </c>
      <c r="P238" s="383">
        <v>0</v>
      </c>
      <c r="Q238" s="383">
        <v>0</v>
      </c>
      <c r="R238" s="383">
        <v>0</v>
      </c>
      <c r="S238" s="383">
        <v>0</v>
      </c>
      <c r="T238" s="383">
        <v>0</v>
      </c>
      <c r="U238" s="383">
        <v>0</v>
      </c>
      <c r="V238" s="383">
        <v>0</v>
      </c>
      <c r="W238" s="383">
        <v>0</v>
      </c>
      <c r="X238" s="383">
        <v>0</v>
      </c>
    </row>
    <row r="239" spans="1:24" s="383" customFormat="1">
      <c r="A239" s="383">
        <v>0</v>
      </c>
      <c r="B239" s="383">
        <v>0</v>
      </c>
      <c r="C239" s="383">
        <v>0</v>
      </c>
      <c r="E239" s="383" t="s">
        <v>7505</v>
      </c>
      <c r="F239" s="383" t="s">
        <v>3912</v>
      </c>
      <c r="G239" s="383" t="s">
        <v>7122</v>
      </c>
      <c r="H239" s="383" t="s">
        <v>7506</v>
      </c>
      <c r="I239" s="383" t="s">
        <v>7507</v>
      </c>
      <c r="J239" s="383">
        <v>0</v>
      </c>
      <c r="K239" s="383">
        <v>0</v>
      </c>
      <c r="L239" s="383">
        <v>0</v>
      </c>
      <c r="M239" s="383">
        <v>0</v>
      </c>
      <c r="N239" s="383">
        <v>0</v>
      </c>
      <c r="O239" s="383">
        <v>0</v>
      </c>
      <c r="P239" s="383">
        <v>0</v>
      </c>
      <c r="Q239" s="383">
        <v>0</v>
      </c>
      <c r="R239" s="383">
        <v>0</v>
      </c>
      <c r="S239" s="383">
        <v>0</v>
      </c>
      <c r="T239" s="383">
        <v>0</v>
      </c>
      <c r="U239" s="383">
        <v>0</v>
      </c>
      <c r="V239" s="383">
        <v>0</v>
      </c>
      <c r="W239" s="383">
        <v>0</v>
      </c>
      <c r="X239" s="383">
        <v>0</v>
      </c>
    </row>
    <row r="240" spans="1:24" s="383" customFormat="1">
      <c r="A240" s="383">
        <v>0</v>
      </c>
      <c r="B240" s="383">
        <v>0</v>
      </c>
      <c r="C240" s="383">
        <v>0</v>
      </c>
      <c r="E240" s="383" t="s">
        <v>7508</v>
      </c>
      <c r="F240" s="383" t="s">
        <v>7136</v>
      </c>
      <c r="G240" s="383" t="s">
        <v>7122</v>
      </c>
      <c r="H240" s="383" t="s">
        <v>7509</v>
      </c>
      <c r="I240" s="383" t="s">
        <v>7510</v>
      </c>
      <c r="J240" s="383">
        <v>0</v>
      </c>
      <c r="K240" s="383">
        <v>0</v>
      </c>
      <c r="L240" s="383">
        <v>0</v>
      </c>
      <c r="M240" s="383">
        <v>0</v>
      </c>
      <c r="N240" s="383">
        <v>0</v>
      </c>
      <c r="O240" s="383">
        <v>0</v>
      </c>
      <c r="P240" s="383">
        <v>0</v>
      </c>
      <c r="Q240" s="383">
        <v>0</v>
      </c>
      <c r="R240" s="383">
        <v>0</v>
      </c>
      <c r="S240" s="383">
        <v>0</v>
      </c>
      <c r="T240" s="383">
        <v>0</v>
      </c>
      <c r="U240" s="383">
        <v>0</v>
      </c>
      <c r="V240" s="383">
        <v>0</v>
      </c>
      <c r="W240" s="383">
        <v>0</v>
      </c>
      <c r="X240" s="383">
        <v>0</v>
      </c>
    </row>
    <row r="241" spans="1:24" s="383" customFormat="1">
      <c r="A241" s="383">
        <v>0</v>
      </c>
      <c r="B241" s="383">
        <v>0</v>
      </c>
      <c r="C241" s="383">
        <v>0</v>
      </c>
      <c r="E241" s="383" t="s">
        <v>7511</v>
      </c>
      <c r="F241" s="383" t="s">
        <v>7191</v>
      </c>
      <c r="G241" s="383" t="s">
        <v>7122</v>
      </c>
      <c r="H241" s="383" t="s">
        <v>7512</v>
      </c>
      <c r="I241" s="383" t="s">
        <v>7513</v>
      </c>
      <c r="J241" s="383">
        <v>0</v>
      </c>
      <c r="K241" s="383">
        <v>0</v>
      </c>
      <c r="L241" s="383">
        <v>0</v>
      </c>
      <c r="M241" s="383">
        <v>0</v>
      </c>
      <c r="N241" s="383">
        <v>0</v>
      </c>
      <c r="O241" s="383">
        <v>0</v>
      </c>
      <c r="P241" s="383">
        <v>0</v>
      </c>
      <c r="Q241" s="383">
        <v>0</v>
      </c>
      <c r="R241" s="383">
        <v>0</v>
      </c>
      <c r="S241" s="383">
        <v>0</v>
      </c>
      <c r="T241" s="383">
        <v>0</v>
      </c>
      <c r="U241" s="383">
        <v>0</v>
      </c>
      <c r="V241" s="383">
        <v>0</v>
      </c>
      <c r="W241" s="383">
        <v>0</v>
      </c>
      <c r="X241" s="383">
        <v>0</v>
      </c>
    </row>
    <row r="242" spans="1:24" s="383" customFormat="1">
      <c r="A242" s="383">
        <v>0</v>
      </c>
      <c r="B242" s="383">
        <v>0</v>
      </c>
      <c r="C242" s="383">
        <v>0</v>
      </c>
      <c r="E242" s="383" t="s">
        <v>7514</v>
      </c>
      <c r="F242" s="383" t="s">
        <v>7515</v>
      </c>
      <c r="G242" s="383" t="s">
        <v>7122</v>
      </c>
      <c r="H242" s="383" t="s">
        <v>7516</v>
      </c>
      <c r="I242" s="383" t="s">
        <v>7517</v>
      </c>
      <c r="J242" s="383">
        <v>0</v>
      </c>
      <c r="K242" s="383">
        <v>0</v>
      </c>
      <c r="L242" s="383">
        <v>0</v>
      </c>
      <c r="M242" s="383">
        <v>0</v>
      </c>
      <c r="N242" s="383">
        <v>0</v>
      </c>
      <c r="O242" s="383">
        <v>0</v>
      </c>
      <c r="P242" s="383">
        <v>0</v>
      </c>
      <c r="Q242" s="383">
        <v>0</v>
      </c>
      <c r="R242" s="383">
        <v>0</v>
      </c>
      <c r="S242" s="383">
        <v>0</v>
      </c>
      <c r="T242" s="383">
        <v>0</v>
      </c>
      <c r="U242" s="383">
        <v>0</v>
      </c>
      <c r="V242" s="383">
        <v>0</v>
      </c>
      <c r="W242" s="383">
        <v>0</v>
      </c>
      <c r="X242" s="383">
        <v>0</v>
      </c>
    </row>
    <row r="243" spans="1:24" s="383" customFormat="1">
      <c r="A243" s="383">
        <v>0</v>
      </c>
      <c r="B243" s="383">
        <v>0</v>
      </c>
      <c r="C243" s="383">
        <v>0</v>
      </c>
      <c r="E243" s="383" t="s">
        <v>7518</v>
      </c>
      <c r="F243" s="383" t="s">
        <v>3976</v>
      </c>
      <c r="G243" s="383" t="s">
        <v>7122</v>
      </c>
      <c r="H243" s="383" t="s">
        <v>7519</v>
      </c>
      <c r="I243" s="383" t="s">
        <v>7520</v>
      </c>
      <c r="J243" s="383">
        <v>0</v>
      </c>
      <c r="K243" s="383">
        <v>0</v>
      </c>
      <c r="L243" s="383">
        <v>0</v>
      </c>
      <c r="M243" s="383">
        <v>0</v>
      </c>
      <c r="N243" s="383">
        <v>0</v>
      </c>
      <c r="O243" s="383">
        <v>0</v>
      </c>
      <c r="P243" s="383">
        <v>0</v>
      </c>
      <c r="Q243" s="383">
        <v>0</v>
      </c>
      <c r="R243" s="383">
        <v>0</v>
      </c>
      <c r="S243" s="383">
        <v>0</v>
      </c>
      <c r="T243" s="383">
        <v>0</v>
      </c>
      <c r="U243" s="383">
        <v>0</v>
      </c>
      <c r="V243" s="383">
        <v>0</v>
      </c>
      <c r="W243" s="383">
        <v>0</v>
      </c>
      <c r="X243" s="383">
        <v>0</v>
      </c>
    </row>
    <row r="244" spans="1:24" s="383" customFormat="1">
      <c r="A244" s="383">
        <v>0</v>
      </c>
      <c r="B244" s="383">
        <v>0</v>
      </c>
      <c r="C244" s="383">
        <v>0</v>
      </c>
      <c r="E244" s="383" t="s">
        <v>7521</v>
      </c>
      <c r="F244" s="383" t="s">
        <v>7322</v>
      </c>
      <c r="G244" s="383" t="s">
        <v>7122</v>
      </c>
      <c r="H244" s="383" t="s">
        <v>7522</v>
      </c>
      <c r="I244" s="383" t="s">
        <v>7523</v>
      </c>
      <c r="J244" s="383">
        <v>0</v>
      </c>
      <c r="K244" s="383">
        <v>0</v>
      </c>
      <c r="L244" s="383">
        <v>0</v>
      </c>
      <c r="M244" s="383">
        <v>0</v>
      </c>
      <c r="N244" s="383">
        <v>0</v>
      </c>
      <c r="O244" s="383">
        <v>0</v>
      </c>
      <c r="P244" s="383">
        <v>0</v>
      </c>
      <c r="Q244" s="383">
        <v>0</v>
      </c>
      <c r="R244" s="383">
        <v>0</v>
      </c>
      <c r="S244" s="383">
        <v>0</v>
      </c>
      <c r="T244" s="383">
        <v>0</v>
      </c>
      <c r="U244" s="383">
        <v>0</v>
      </c>
      <c r="V244" s="383">
        <v>0</v>
      </c>
      <c r="W244" s="383">
        <v>0</v>
      </c>
      <c r="X244" s="383">
        <v>0</v>
      </c>
    </row>
    <row r="245" spans="1:24" s="383" customFormat="1">
      <c r="A245" s="383">
        <v>0</v>
      </c>
      <c r="B245" s="383">
        <v>0</v>
      </c>
      <c r="C245" s="383">
        <v>0</v>
      </c>
      <c r="E245" s="383" t="s">
        <v>7524</v>
      </c>
      <c r="F245" s="383" t="s">
        <v>7525</v>
      </c>
      <c r="G245" s="383" t="s">
        <v>7122</v>
      </c>
      <c r="H245" s="383" t="s">
        <v>7526</v>
      </c>
      <c r="I245" s="383" t="s">
        <v>7527</v>
      </c>
      <c r="J245" s="383">
        <v>0</v>
      </c>
      <c r="K245" s="383">
        <v>0</v>
      </c>
      <c r="L245" s="383">
        <v>0</v>
      </c>
      <c r="M245" s="383">
        <v>0</v>
      </c>
      <c r="N245" s="383">
        <v>0</v>
      </c>
      <c r="O245" s="383">
        <v>0</v>
      </c>
      <c r="P245" s="383">
        <v>0</v>
      </c>
      <c r="Q245" s="383">
        <v>0</v>
      </c>
      <c r="R245" s="383">
        <v>0</v>
      </c>
      <c r="S245" s="383">
        <v>0</v>
      </c>
      <c r="T245" s="383">
        <v>0</v>
      </c>
      <c r="U245" s="383">
        <v>0</v>
      </c>
      <c r="V245" s="383">
        <v>0</v>
      </c>
      <c r="W245" s="383">
        <v>0</v>
      </c>
      <c r="X245" s="383">
        <v>0</v>
      </c>
    </row>
    <row r="246" spans="1:24" s="383" customFormat="1">
      <c r="A246" s="383">
        <v>0</v>
      </c>
      <c r="B246" s="383">
        <v>0</v>
      </c>
      <c r="C246" s="383">
        <v>0</v>
      </c>
      <c r="E246" s="383" t="s">
        <v>7528</v>
      </c>
      <c r="F246" s="383" t="s">
        <v>7183</v>
      </c>
      <c r="G246" s="383" t="s">
        <v>7122</v>
      </c>
      <c r="H246" s="383" t="s">
        <v>7529</v>
      </c>
      <c r="I246" s="383" t="s">
        <v>7530</v>
      </c>
      <c r="J246" s="383">
        <v>0</v>
      </c>
      <c r="K246" s="383">
        <v>0</v>
      </c>
      <c r="L246" s="383">
        <v>0</v>
      </c>
      <c r="M246" s="383">
        <v>0</v>
      </c>
      <c r="N246" s="383">
        <v>0</v>
      </c>
      <c r="O246" s="383">
        <v>0</v>
      </c>
      <c r="P246" s="383">
        <v>0</v>
      </c>
      <c r="Q246" s="383">
        <v>0</v>
      </c>
      <c r="R246" s="383">
        <v>0</v>
      </c>
      <c r="S246" s="383">
        <v>0</v>
      </c>
      <c r="T246" s="383">
        <v>0</v>
      </c>
      <c r="U246" s="383">
        <v>0</v>
      </c>
      <c r="V246" s="383">
        <v>0</v>
      </c>
      <c r="W246" s="383">
        <v>0</v>
      </c>
      <c r="X246" s="383">
        <v>0</v>
      </c>
    </row>
    <row r="247" spans="1:24" s="383" customFormat="1">
      <c r="A247" s="383">
        <v>0</v>
      </c>
      <c r="B247" s="383">
        <v>0</v>
      </c>
      <c r="C247" s="383">
        <v>0</v>
      </c>
      <c r="E247" s="383" t="s">
        <v>7531</v>
      </c>
      <c r="F247" s="383" t="s">
        <v>7532</v>
      </c>
      <c r="G247" s="383" t="s">
        <v>7122</v>
      </c>
      <c r="H247" s="383" t="s">
        <v>7533</v>
      </c>
      <c r="I247" s="383" t="s">
        <v>7534</v>
      </c>
      <c r="J247" s="383">
        <v>0</v>
      </c>
      <c r="K247" s="383">
        <v>0</v>
      </c>
      <c r="L247" s="383">
        <v>0</v>
      </c>
      <c r="M247" s="383">
        <v>0</v>
      </c>
      <c r="N247" s="383">
        <v>0</v>
      </c>
      <c r="O247" s="383">
        <v>0</v>
      </c>
      <c r="P247" s="383">
        <v>0</v>
      </c>
      <c r="Q247" s="383">
        <v>0</v>
      </c>
      <c r="R247" s="383">
        <v>0</v>
      </c>
      <c r="S247" s="383">
        <v>0</v>
      </c>
      <c r="T247" s="383">
        <v>0</v>
      </c>
      <c r="U247" s="383">
        <v>0</v>
      </c>
      <c r="V247" s="383">
        <v>0</v>
      </c>
      <c r="W247" s="383">
        <v>0</v>
      </c>
      <c r="X247" s="383">
        <v>0</v>
      </c>
    </row>
    <row r="248" spans="1:24" s="383" customFormat="1">
      <c r="A248" s="383">
        <v>0</v>
      </c>
      <c r="B248" s="383">
        <v>0</v>
      </c>
      <c r="C248" s="383">
        <v>0</v>
      </c>
      <c r="E248" s="383" t="s">
        <v>7535</v>
      </c>
      <c r="F248" s="383" t="s">
        <v>7200</v>
      </c>
      <c r="G248" s="383" t="s">
        <v>7122</v>
      </c>
      <c r="H248" s="383" t="s">
        <v>7536</v>
      </c>
      <c r="I248" s="383" t="s">
        <v>7537</v>
      </c>
      <c r="J248" s="383">
        <v>0</v>
      </c>
      <c r="K248" s="383">
        <v>0</v>
      </c>
      <c r="L248" s="383">
        <v>0</v>
      </c>
      <c r="M248" s="383">
        <v>0</v>
      </c>
      <c r="N248" s="383">
        <v>0</v>
      </c>
      <c r="O248" s="383">
        <v>0</v>
      </c>
      <c r="P248" s="383">
        <v>0</v>
      </c>
      <c r="Q248" s="383">
        <v>0</v>
      </c>
      <c r="R248" s="383">
        <v>0</v>
      </c>
      <c r="S248" s="383">
        <v>0</v>
      </c>
      <c r="T248" s="383">
        <v>0</v>
      </c>
      <c r="U248" s="383">
        <v>0</v>
      </c>
      <c r="V248" s="383">
        <v>0</v>
      </c>
      <c r="W248" s="383">
        <v>0</v>
      </c>
      <c r="X248" s="383">
        <v>0</v>
      </c>
    </row>
    <row r="249" spans="1:24" s="383" customFormat="1">
      <c r="A249" s="383">
        <v>0</v>
      </c>
      <c r="B249" s="383">
        <v>0</v>
      </c>
      <c r="C249" s="383">
        <v>0</v>
      </c>
      <c r="E249" s="383" t="s">
        <v>7538</v>
      </c>
      <c r="F249" s="383" t="s">
        <v>7136</v>
      </c>
      <c r="G249" s="383" t="s">
        <v>7122</v>
      </c>
      <c r="H249" s="383" t="s">
        <v>7539</v>
      </c>
      <c r="I249" s="383" t="s">
        <v>7540</v>
      </c>
      <c r="J249" s="383">
        <v>0</v>
      </c>
      <c r="K249" s="383">
        <v>0</v>
      </c>
      <c r="L249" s="383">
        <v>0</v>
      </c>
      <c r="M249" s="383">
        <v>0</v>
      </c>
      <c r="N249" s="383">
        <v>0</v>
      </c>
      <c r="O249" s="383">
        <v>0</v>
      </c>
      <c r="P249" s="383">
        <v>0</v>
      </c>
      <c r="Q249" s="383">
        <v>0</v>
      </c>
      <c r="R249" s="383">
        <v>0</v>
      </c>
      <c r="S249" s="383">
        <v>0</v>
      </c>
      <c r="T249" s="383">
        <v>0</v>
      </c>
      <c r="U249" s="383">
        <v>0</v>
      </c>
      <c r="V249" s="383">
        <v>0</v>
      </c>
      <c r="W249" s="383">
        <v>0</v>
      </c>
      <c r="X249" s="383">
        <v>0</v>
      </c>
    </row>
    <row r="250" spans="1:24" s="383" customFormat="1">
      <c r="A250" s="383">
        <v>0</v>
      </c>
      <c r="B250" s="383">
        <v>0</v>
      </c>
      <c r="C250" s="383">
        <v>0</v>
      </c>
      <c r="E250" s="383" t="s">
        <v>7541</v>
      </c>
      <c r="F250" s="383" t="s">
        <v>7169</v>
      </c>
      <c r="G250" s="383" t="s">
        <v>7122</v>
      </c>
      <c r="H250" s="383" t="s">
        <v>7542</v>
      </c>
      <c r="I250" s="383" t="s">
        <v>7543</v>
      </c>
      <c r="J250" s="383">
        <v>0</v>
      </c>
      <c r="K250" s="383">
        <v>0</v>
      </c>
      <c r="L250" s="383">
        <v>0</v>
      </c>
      <c r="M250" s="383">
        <v>0</v>
      </c>
      <c r="N250" s="383">
        <v>0</v>
      </c>
      <c r="O250" s="383">
        <v>0</v>
      </c>
      <c r="P250" s="383">
        <v>0</v>
      </c>
      <c r="Q250" s="383">
        <v>0</v>
      </c>
      <c r="R250" s="383">
        <v>0</v>
      </c>
      <c r="S250" s="383">
        <v>0</v>
      </c>
      <c r="T250" s="383">
        <v>0</v>
      </c>
      <c r="U250" s="383">
        <v>0</v>
      </c>
      <c r="V250" s="383">
        <v>0</v>
      </c>
      <c r="W250" s="383">
        <v>0</v>
      </c>
      <c r="X250" s="383">
        <v>0</v>
      </c>
    </row>
    <row r="251" spans="1:24" s="383" customFormat="1">
      <c r="A251" s="383">
        <v>0</v>
      </c>
      <c r="B251" s="383">
        <v>0</v>
      </c>
      <c r="C251" s="383">
        <v>0</v>
      </c>
      <c r="E251" s="383" t="s">
        <v>2612</v>
      </c>
      <c r="F251" s="383" t="s">
        <v>7544</v>
      </c>
      <c r="G251" s="383" t="s">
        <v>7122</v>
      </c>
      <c r="H251" s="383" t="s">
        <v>2613</v>
      </c>
      <c r="I251" s="383" t="s">
        <v>2614</v>
      </c>
      <c r="J251" s="383">
        <v>0</v>
      </c>
      <c r="K251" s="383">
        <v>0</v>
      </c>
      <c r="L251" s="383">
        <v>0</v>
      </c>
      <c r="M251" s="383">
        <v>0</v>
      </c>
      <c r="N251" s="383">
        <v>0</v>
      </c>
      <c r="O251" s="383">
        <v>0</v>
      </c>
      <c r="P251" s="383">
        <v>0</v>
      </c>
      <c r="Q251" s="383">
        <v>0</v>
      </c>
      <c r="R251" s="383">
        <v>0</v>
      </c>
      <c r="S251" s="383">
        <v>0</v>
      </c>
      <c r="T251" s="383">
        <v>0</v>
      </c>
      <c r="U251" s="383">
        <v>0</v>
      </c>
      <c r="V251" s="383">
        <v>0</v>
      </c>
      <c r="W251" s="383">
        <v>0</v>
      </c>
      <c r="X251" s="383">
        <v>0</v>
      </c>
    </row>
    <row r="252" spans="1:24" s="383" customFormat="1">
      <c r="A252" s="383">
        <v>0</v>
      </c>
      <c r="B252" s="383">
        <v>0</v>
      </c>
      <c r="C252" s="383">
        <v>0</v>
      </c>
      <c r="E252" s="383" t="s">
        <v>2615</v>
      </c>
      <c r="F252" s="383" t="s">
        <v>7123</v>
      </c>
      <c r="G252" s="383" t="s">
        <v>7122</v>
      </c>
      <c r="H252" s="383" t="s">
        <v>2616</v>
      </c>
      <c r="I252" s="383" t="s">
        <v>2617</v>
      </c>
      <c r="J252" s="383">
        <v>0</v>
      </c>
      <c r="K252" s="383">
        <v>0</v>
      </c>
      <c r="L252" s="383">
        <v>0</v>
      </c>
      <c r="M252" s="383">
        <v>0</v>
      </c>
      <c r="N252" s="383">
        <v>0</v>
      </c>
      <c r="O252" s="383">
        <v>0</v>
      </c>
      <c r="P252" s="383">
        <v>0</v>
      </c>
      <c r="Q252" s="383">
        <v>0</v>
      </c>
      <c r="R252" s="383">
        <v>0</v>
      </c>
      <c r="S252" s="383">
        <v>0</v>
      </c>
      <c r="T252" s="383">
        <v>0</v>
      </c>
      <c r="U252" s="383">
        <v>0</v>
      </c>
      <c r="V252" s="383">
        <v>0</v>
      </c>
      <c r="W252" s="383">
        <v>0</v>
      </c>
      <c r="X252" s="383">
        <v>0</v>
      </c>
    </row>
    <row r="253" spans="1:24" s="383" customFormat="1">
      <c r="A253" s="383">
        <v>0</v>
      </c>
      <c r="B253" s="383">
        <v>0</v>
      </c>
      <c r="C253" s="383">
        <v>0</v>
      </c>
      <c r="E253" s="383" t="s">
        <v>7545</v>
      </c>
      <c r="F253" s="383" t="s">
        <v>7546</v>
      </c>
      <c r="G253" s="383" t="s">
        <v>7122</v>
      </c>
      <c r="H253" s="383" t="s">
        <v>7547</v>
      </c>
      <c r="I253" s="383" t="s">
        <v>7548</v>
      </c>
      <c r="J253" s="383">
        <v>0</v>
      </c>
      <c r="K253" s="383">
        <v>0</v>
      </c>
      <c r="L253" s="383">
        <v>0</v>
      </c>
      <c r="M253" s="383">
        <v>0</v>
      </c>
      <c r="N253" s="383">
        <v>0</v>
      </c>
      <c r="O253" s="383">
        <v>0</v>
      </c>
      <c r="P253" s="383">
        <v>0</v>
      </c>
      <c r="Q253" s="383">
        <v>0</v>
      </c>
      <c r="R253" s="383">
        <v>0</v>
      </c>
      <c r="S253" s="383">
        <v>0</v>
      </c>
      <c r="T253" s="383">
        <v>0</v>
      </c>
      <c r="U253" s="383">
        <v>0</v>
      </c>
      <c r="V253" s="383">
        <v>0</v>
      </c>
      <c r="W253" s="383">
        <v>0</v>
      </c>
      <c r="X253" s="383">
        <v>0</v>
      </c>
    </row>
    <row r="254" spans="1:24" s="383" customFormat="1">
      <c r="A254" s="383">
        <v>0</v>
      </c>
      <c r="B254" s="383">
        <v>0</v>
      </c>
      <c r="C254" s="383">
        <v>0</v>
      </c>
      <c r="E254" s="383" t="s">
        <v>2471</v>
      </c>
      <c r="F254" s="383" t="s">
        <v>4113</v>
      </c>
      <c r="G254" s="383" t="s">
        <v>7122</v>
      </c>
      <c r="H254" s="383" t="s">
        <v>2472</v>
      </c>
      <c r="I254" s="383" t="s">
        <v>2473</v>
      </c>
      <c r="J254" s="383">
        <v>0</v>
      </c>
      <c r="K254" s="383">
        <v>0</v>
      </c>
      <c r="L254" s="383">
        <v>0</v>
      </c>
      <c r="M254" s="383">
        <v>0</v>
      </c>
      <c r="N254" s="383">
        <v>0</v>
      </c>
      <c r="O254" s="383">
        <v>0</v>
      </c>
      <c r="P254" s="383">
        <v>0</v>
      </c>
      <c r="Q254" s="383">
        <v>0</v>
      </c>
      <c r="R254" s="383">
        <v>0</v>
      </c>
      <c r="S254" s="383">
        <v>0</v>
      </c>
      <c r="T254" s="383">
        <v>0</v>
      </c>
      <c r="U254" s="383">
        <v>0</v>
      </c>
      <c r="V254" s="383">
        <v>0</v>
      </c>
      <c r="W254" s="383">
        <v>0</v>
      </c>
      <c r="X254" s="383">
        <v>0</v>
      </c>
    </row>
    <row r="255" spans="1:24" s="383" customFormat="1">
      <c r="A255" s="383">
        <v>0</v>
      </c>
      <c r="B255" s="383">
        <v>0</v>
      </c>
      <c r="C255" s="383">
        <v>0</v>
      </c>
      <c r="E255" s="383" t="s">
        <v>7549</v>
      </c>
      <c r="F255" s="383" t="s">
        <v>7433</v>
      </c>
      <c r="G255" s="383" t="s">
        <v>7122</v>
      </c>
      <c r="H255" s="383" t="s">
        <v>7550</v>
      </c>
      <c r="I255" s="383" t="s">
        <v>7551</v>
      </c>
      <c r="J255" s="383">
        <v>0</v>
      </c>
      <c r="K255" s="383">
        <v>0</v>
      </c>
      <c r="L255" s="383">
        <v>0</v>
      </c>
      <c r="M255" s="383">
        <v>0</v>
      </c>
      <c r="N255" s="383">
        <v>0</v>
      </c>
      <c r="O255" s="383">
        <v>0</v>
      </c>
      <c r="P255" s="383">
        <v>0</v>
      </c>
      <c r="Q255" s="383">
        <v>0</v>
      </c>
      <c r="R255" s="383">
        <v>0</v>
      </c>
      <c r="S255" s="383">
        <v>0</v>
      </c>
      <c r="T255" s="383">
        <v>0</v>
      </c>
      <c r="U255" s="383">
        <v>0</v>
      </c>
      <c r="V255" s="383">
        <v>0</v>
      </c>
      <c r="W255" s="383">
        <v>0</v>
      </c>
      <c r="X255" s="383">
        <v>0</v>
      </c>
    </row>
    <row r="256" spans="1:24" s="383" customFormat="1">
      <c r="A256" s="383">
        <v>0</v>
      </c>
      <c r="B256" s="383">
        <v>0</v>
      </c>
      <c r="C256" s="383">
        <v>0</v>
      </c>
      <c r="E256" s="383" t="s">
        <v>7552</v>
      </c>
      <c r="F256" s="383" t="s">
        <v>7553</v>
      </c>
      <c r="G256" s="383" t="s">
        <v>7122</v>
      </c>
      <c r="H256" s="383" t="s">
        <v>7554</v>
      </c>
      <c r="I256" s="383" t="s">
        <v>7555</v>
      </c>
      <c r="J256" s="383">
        <v>0</v>
      </c>
      <c r="K256" s="383">
        <v>0</v>
      </c>
      <c r="L256" s="383">
        <v>0</v>
      </c>
      <c r="M256" s="383">
        <v>0</v>
      </c>
      <c r="N256" s="383">
        <v>0</v>
      </c>
      <c r="O256" s="383">
        <v>0</v>
      </c>
      <c r="P256" s="383">
        <v>0</v>
      </c>
      <c r="Q256" s="383">
        <v>0</v>
      </c>
      <c r="R256" s="383">
        <v>0</v>
      </c>
      <c r="S256" s="383">
        <v>0</v>
      </c>
      <c r="T256" s="383">
        <v>0</v>
      </c>
      <c r="U256" s="383">
        <v>0</v>
      </c>
      <c r="V256" s="383">
        <v>0</v>
      </c>
      <c r="W256" s="383">
        <v>0</v>
      </c>
      <c r="X256" s="383">
        <v>0</v>
      </c>
    </row>
    <row r="257" spans="1:24" s="383" customFormat="1">
      <c r="A257" s="383">
        <v>0</v>
      </c>
      <c r="B257" s="383">
        <v>0</v>
      </c>
      <c r="C257" s="383">
        <v>0</v>
      </c>
      <c r="E257" s="383" t="s">
        <v>7556</v>
      </c>
      <c r="F257" s="383" t="s">
        <v>7557</v>
      </c>
      <c r="G257" s="383" t="s">
        <v>7122</v>
      </c>
      <c r="H257" s="383" t="s">
        <v>7558</v>
      </c>
      <c r="I257" s="383" t="s">
        <v>7559</v>
      </c>
      <c r="J257" s="383">
        <v>0</v>
      </c>
      <c r="K257" s="383">
        <v>0</v>
      </c>
      <c r="L257" s="383">
        <v>0</v>
      </c>
      <c r="M257" s="383">
        <v>0</v>
      </c>
      <c r="N257" s="383">
        <v>0</v>
      </c>
      <c r="O257" s="383">
        <v>0</v>
      </c>
      <c r="P257" s="383">
        <v>0</v>
      </c>
      <c r="Q257" s="383">
        <v>0</v>
      </c>
      <c r="R257" s="383">
        <v>0</v>
      </c>
      <c r="S257" s="383">
        <v>0</v>
      </c>
      <c r="T257" s="383">
        <v>0</v>
      </c>
      <c r="U257" s="383">
        <v>0</v>
      </c>
      <c r="V257" s="383">
        <v>0</v>
      </c>
      <c r="W257" s="383">
        <v>0</v>
      </c>
      <c r="X257" s="383">
        <v>0</v>
      </c>
    </row>
    <row r="258" spans="1:24" s="383" customFormat="1">
      <c r="A258" s="383">
        <v>0</v>
      </c>
      <c r="B258" s="383">
        <v>0</v>
      </c>
      <c r="C258" s="383">
        <v>0</v>
      </c>
      <c r="E258" s="383" t="s">
        <v>7560</v>
      </c>
      <c r="F258" s="383" t="s">
        <v>4113</v>
      </c>
      <c r="G258" s="383" t="s">
        <v>7122</v>
      </c>
      <c r="H258" s="383" t="s">
        <v>7561</v>
      </c>
      <c r="I258" s="383" t="s">
        <v>7562</v>
      </c>
      <c r="J258" s="383">
        <v>0</v>
      </c>
      <c r="K258" s="383">
        <v>0</v>
      </c>
      <c r="L258" s="383">
        <v>0</v>
      </c>
      <c r="M258" s="383">
        <v>0</v>
      </c>
      <c r="N258" s="383">
        <v>0</v>
      </c>
      <c r="O258" s="383">
        <v>0</v>
      </c>
      <c r="P258" s="383">
        <v>0</v>
      </c>
      <c r="Q258" s="383">
        <v>0</v>
      </c>
      <c r="R258" s="383">
        <v>0</v>
      </c>
      <c r="S258" s="383">
        <v>0</v>
      </c>
      <c r="T258" s="383">
        <v>0</v>
      </c>
      <c r="U258" s="383">
        <v>0</v>
      </c>
      <c r="V258" s="383">
        <v>0</v>
      </c>
      <c r="W258" s="383">
        <v>0</v>
      </c>
      <c r="X258" s="383">
        <v>0</v>
      </c>
    </row>
    <row r="259" spans="1:24" s="383" customFormat="1">
      <c r="A259" s="383">
        <v>0</v>
      </c>
      <c r="B259" s="383">
        <v>0</v>
      </c>
      <c r="C259" s="383">
        <v>0</v>
      </c>
      <c r="E259" s="383" t="s">
        <v>7563</v>
      </c>
      <c r="F259" s="383" t="s">
        <v>7200</v>
      </c>
      <c r="G259" s="383" t="s">
        <v>7122</v>
      </c>
      <c r="H259" s="383" t="s">
        <v>7564</v>
      </c>
      <c r="I259" s="383" t="s">
        <v>7565</v>
      </c>
      <c r="J259" s="383">
        <v>0</v>
      </c>
      <c r="K259" s="383">
        <v>0</v>
      </c>
      <c r="L259" s="383">
        <v>0</v>
      </c>
      <c r="M259" s="383">
        <v>0</v>
      </c>
      <c r="N259" s="383">
        <v>0</v>
      </c>
      <c r="O259" s="383">
        <v>0</v>
      </c>
      <c r="P259" s="383">
        <v>0</v>
      </c>
      <c r="Q259" s="383">
        <v>0</v>
      </c>
      <c r="R259" s="383">
        <v>0</v>
      </c>
      <c r="S259" s="383">
        <v>0</v>
      </c>
      <c r="T259" s="383">
        <v>0</v>
      </c>
      <c r="U259" s="383">
        <v>0</v>
      </c>
      <c r="V259" s="383">
        <v>0</v>
      </c>
      <c r="W259" s="383">
        <v>0</v>
      </c>
      <c r="X259" s="383">
        <v>0</v>
      </c>
    </row>
    <row r="260" spans="1:24" s="383" customFormat="1">
      <c r="A260" s="383">
        <v>0</v>
      </c>
      <c r="B260" s="383">
        <v>0</v>
      </c>
      <c r="C260" s="383">
        <v>0</v>
      </c>
      <c r="E260" s="383" t="s">
        <v>7566</v>
      </c>
      <c r="F260" s="383" t="s">
        <v>3912</v>
      </c>
      <c r="G260" s="383" t="s">
        <v>7122</v>
      </c>
      <c r="H260" s="383" t="s">
        <v>7567</v>
      </c>
      <c r="I260" s="383" t="s">
        <v>7568</v>
      </c>
      <c r="J260" s="383">
        <v>0</v>
      </c>
      <c r="K260" s="383">
        <v>0</v>
      </c>
      <c r="L260" s="383">
        <v>0</v>
      </c>
      <c r="M260" s="383">
        <v>0</v>
      </c>
      <c r="N260" s="383">
        <v>0</v>
      </c>
      <c r="O260" s="383">
        <v>0</v>
      </c>
      <c r="P260" s="383">
        <v>0</v>
      </c>
      <c r="Q260" s="383">
        <v>0</v>
      </c>
      <c r="R260" s="383">
        <v>0</v>
      </c>
      <c r="S260" s="383">
        <v>0</v>
      </c>
      <c r="T260" s="383">
        <v>0</v>
      </c>
      <c r="U260" s="383">
        <v>0</v>
      </c>
      <c r="V260" s="383">
        <v>0</v>
      </c>
      <c r="W260" s="383">
        <v>0</v>
      </c>
      <c r="X260" s="383">
        <v>0</v>
      </c>
    </row>
    <row r="261" spans="1:24" s="383" customFormat="1">
      <c r="A261" s="383">
        <v>0</v>
      </c>
      <c r="B261" s="383">
        <v>0</v>
      </c>
      <c r="C261" s="383">
        <v>0</v>
      </c>
      <c r="E261" s="383" t="s">
        <v>7569</v>
      </c>
      <c r="F261" s="383" t="s">
        <v>7570</v>
      </c>
      <c r="G261" s="383" t="s">
        <v>7122</v>
      </c>
      <c r="H261" s="383" t="s">
        <v>7571</v>
      </c>
      <c r="I261" s="383" t="s">
        <v>7572</v>
      </c>
      <c r="J261" s="383">
        <v>0</v>
      </c>
      <c r="K261" s="383">
        <v>0</v>
      </c>
      <c r="L261" s="383">
        <v>0</v>
      </c>
      <c r="M261" s="383">
        <v>0</v>
      </c>
      <c r="N261" s="383">
        <v>0</v>
      </c>
      <c r="O261" s="383">
        <v>0</v>
      </c>
      <c r="P261" s="383">
        <v>0</v>
      </c>
      <c r="Q261" s="383">
        <v>0</v>
      </c>
      <c r="R261" s="383">
        <v>0</v>
      </c>
      <c r="S261" s="383">
        <v>0</v>
      </c>
      <c r="T261" s="383">
        <v>0</v>
      </c>
      <c r="U261" s="383">
        <v>0</v>
      </c>
      <c r="V261" s="383">
        <v>0</v>
      </c>
      <c r="W261" s="383">
        <v>0</v>
      </c>
      <c r="X261" s="383">
        <v>0</v>
      </c>
    </row>
    <row r="262" spans="1:24" s="383" customFormat="1">
      <c r="A262" s="383">
        <v>0</v>
      </c>
      <c r="B262" s="383">
        <v>0</v>
      </c>
      <c r="C262" s="383">
        <v>0</v>
      </c>
      <c r="E262" s="383" t="s">
        <v>7573</v>
      </c>
      <c r="F262" s="383" t="s">
        <v>7183</v>
      </c>
      <c r="G262" s="383" t="s">
        <v>7122</v>
      </c>
      <c r="H262" s="383" t="s">
        <v>7574</v>
      </c>
      <c r="I262" s="383" t="s">
        <v>7575</v>
      </c>
      <c r="J262" s="383">
        <v>0</v>
      </c>
      <c r="K262" s="383">
        <v>0</v>
      </c>
      <c r="L262" s="383">
        <v>0</v>
      </c>
      <c r="M262" s="383">
        <v>0</v>
      </c>
      <c r="N262" s="383">
        <v>0</v>
      </c>
      <c r="O262" s="383">
        <v>0</v>
      </c>
      <c r="P262" s="383">
        <v>0</v>
      </c>
      <c r="Q262" s="383">
        <v>0</v>
      </c>
      <c r="R262" s="383">
        <v>0</v>
      </c>
      <c r="S262" s="383">
        <v>0</v>
      </c>
      <c r="T262" s="383">
        <v>0</v>
      </c>
      <c r="U262" s="383">
        <v>0</v>
      </c>
      <c r="V262" s="383">
        <v>0</v>
      </c>
      <c r="W262" s="383">
        <v>0</v>
      </c>
      <c r="X262" s="383">
        <v>0</v>
      </c>
    </row>
    <row r="263" spans="1:24" s="383" customFormat="1">
      <c r="A263" s="383">
        <v>0</v>
      </c>
      <c r="B263" s="383">
        <v>0</v>
      </c>
      <c r="C263" s="383">
        <v>0</v>
      </c>
      <c r="E263" s="383" t="s">
        <v>7576</v>
      </c>
      <c r="F263" s="383" t="s">
        <v>7183</v>
      </c>
      <c r="G263" s="383" t="s">
        <v>7122</v>
      </c>
      <c r="H263" s="383" t="s">
        <v>7577</v>
      </c>
      <c r="I263" s="383" t="s">
        <v>7578</v>
      </c>
      <c r="J263" s="383">
        <v>0</v>
      </c>
      <c r="K263" s="383">
        <v>0</v>
      </c>
      <c r="L263" s="383">
        <v>0</v>
      </c>
      <c r="M263" s="383">
        <v>0</v>
      </c>
      <c r="N263" s="383">
        <v>0</v>
      </c>
      <c r="O263" s="383">
        <v>0</v>
      </c>
      <c r="P263" s="383">
        <v>0</v>
      </c>
      <c r="Q263" s="383">
        <v>0</v>
      </c>
      <c r="R263" s="383">
        <v>0</v>
      </c>
      <c r="S263" s="383">
        <v>0</v>
      </c>
      <c r="T263" s="383">
        <v>0</v>
      </c>
      <c r="U263" s="383">
        <v>0</v>
      </c>
      <c r="V263" s="383">
        <v>0</v>
      </c>
      <c r="W263" s="383">
        <v>0</v>
      </c>
      <c r="X263" s="383">
        <v>0</v>
      </c>
    </row>
    <row r="264" spans="1:24" s="383" customFormat="1">
      <c r="A264" s="383">
        <v>0</v>
      </c>
      <c r="B264" s="383">
        <v>0</v>
      </c>
      <c r="C264" s="383">
        <v>0</v>
      </c>
      <c r="E264" s="383" t="s">
        <v>7579</v>
      </c>
      <c r="F264" s="383" t="s">
        <v>3968</v>
      </c>
      <c r="G264" s="383" t="s">
        <v>7122</v>
      </c>
      <c r="H264" s="383" t="s">
        <v>7580</v>
      </c>
      <c r="I264" s="383" t="s">
        <v>7581</v>
      </c>
      <c r="J264" s="383">
        <v>0</v>
      </c>
      <c r="K264" s="383">
        <v>0</v>
      </c>
      <c r="L264" s="383">
        <v>0</v>
      </c>
      <c r="M264" s="383">
        <v>0</v>
      </c>
      <c r="N264" s="383">
        <v>0</v>
      </c>
      <c r="O264" s="383">
        <v>0</v>
      </c>
      <c r="P264" s="383">
        <v>0</v>
      </c>
      <c r="Q264" s="383">
        <v>0</v>
      </c>
      <c r="R264" s="383">
        <v>0</v>
      </c>
      <c r="S264" s="383">
        <v>0</v>
      </c>
      <c r="T264" s="383">
        <v>0</v>
      </c>
      <c r="U264" s="383">
        <v>0</v>
      </c>
      <c r="V264" s="383">
        <v>0</v>
      </c>
      <c r="W264" s="383">
        <v>0</v>
      </c>
      <c r="X264" s="383">
        <v>0</v>
      </c>
    </row>
    <row r="265" spans="1:24" s="383" customFormat="1">
      <c r="A265" s="383">
        <v>0</v>
      </c>
      <c r="B265" s="383">
        <v>0</v>
      </c>
      <c r="C265" s="383">
        <v>0</v>
      </c>
      <c r="E265" s="383" t="s">
        <v>2579</v>
      </c>
      <c r="F265" s="383" t="s">
        <v>7582</v>
      </c>
      <c r="G265" s="383" t="s">
        <v>7122</v>
      </c>
      <c r="H265" s="383" t="s">
        <v>2580</v>
      </c>
      <c r="I265" s="383" t="s">
        <v>2581</v>
      </c>
      <c r="J265" s="383">
        <v>0</v>
      </c>
      <c r="K265" s="383">
        <v>0</v>
      </c>
      <c r="L265" s="383">
        <v>0</v>
      </c>
      <c r="M265" s="383">
        <v>0</v>
      </c>
      <c r="N265" s="383">
        <v>0</v>
      </c>
      <c r="O265" s="383">
        <v>0</v>
      </c>
      <c r="P265" s="383">
        <v>0</v>
      </c>
      <c r="Q265" s="383">
        <v>0</v>
      </c>
      <c r="R265" s="383">
        <v>0</v>
      </c>
      <c r="S265" s="383">
        <v>0</v>
      </c>
      <c r="T265" s="383">
        <v>0</v>
      </c>
      <c r="U265" s="383">
        <v>0</v>
      </c>
      <c r="V265" s="383">
        <v>0</v>
      </c>
      <c r="W265" s="383">
        <v>0</v>
      </c>
      <c r="X265" s="383">
        <v>0</v>
      </c>
    </row>
    <row r="266" spans="1:24" s="383" customFormat="1">
      <c r="A266" s="383">
        <v>0</v>
      </c>
      <c r="B266" s="383">
        <v>0</v>
      </c>
      <c r="C266" s="383">
        <v>0</v>
      </c>
      <c r="E266" s="383" t="s">
        <v>2618</v>
      </c>
      <c r="F266" s="383" t="s">
        <v>3912</v>
      </c>
      <c r="G266" s="383" t="s">
        <v>7122</v>
      </c>
      <c r="H266" s="383" t="s">
        <v>2619</v>
      </c>
      <c r="I266" s="383" t="s">
        <v>2620</v>
      </c>
      <c r="J266" s="383">
        <v>0</v>
      </c>
      <c r="K266" s="383">
        <v>0</v>
      </c>
      <c r="L266" s="383">
        <v>0</v>
      </c>
      <c r="M266" s="383">
        <v>0</v>
      </c>
      <c r="N266" s="383">
        <v>0</v>
      </c>
      <c r="O266" s="383">
        <v>0</v>
      </c>
      <c r="P266" s="383">
        <v>0</v>
      </c>
      <c r="Q266" s="383">
        <v>0</v>
      </c>
      <c r="R266" s="383">
        <v>0</v>
      </c>
      <c r="S266" s="383">
        <v>0</v>
      </c>
      <c r="T266" s="383">
        <v>0</v>
      </c>
      <c r="U266" s="383">
        <v>0</v>
      </c>
      <c r="V266" s="383">
        <v>0</v>
      </c>
      <c r="W266" s="383">
        <v>0</v>
      </c>
      <c r="X266" s="383">
        <v>0</v>
      </c>
    </row>
    <row r="267" spans="1:24" s="383" customFormat="1">
      <c r="A267" s="383">
        <v>0</v>
      </c>
      <c r="B267" s="383">
        <v>0</v>
      </c>
      <c r="C267" s="383">
        <v>0</v>
      </c>
      <c r="E267" s="383" t="s">
        <v>7583</v>
      </c>
      <c r="F267" s="383" t="s">
        <v>7584</v>
      </c>
      <c r="G267" s="383" t="s">
        <v>7122</v>
      </c>
      <c r="H267" s="383" t="s">
        <v>7585</v>
      </c>
      <c r="I267" s="383" t="s">
        <v>7586</v>
      </c>
      <c r="J267" s="383">
        <v>0</v>
      </c>
      <c r="K267" s="383">
        <v>0</v>
      </c>
      <c r="L267" s="383">
        <v>0</v>
      </c>
      <c r="M267" s="383">
        <v>0</v>
      </c>
      <c r="N267" s="383">
        <v>0</v>
      </c>
      <c r="O267" s="383">
        <v>0</v>
      </c>
      <c r="P267" s="383">
        <v>0</v>
      </c>
      <c r="Q267" s="383">
        <v>0</v>
      </c>
      <c r="R267" s="383">
        <v>0</v>
      </c>
      <c r="S267" s="383">
        <v>0</v>
      </c>
      <c r="T267" s="383">
        <v>0</v>
      </c>
      <c r="U267" s="383">
        <v>0</v>
      </c>
      <c r="V267" s="383">
        <v>0</v>
      </c>
      <c r="W267" s="383">
        <v>0</v>
      </c>
      <c r="X267" s="383">
        <v>0</v>
      </c>
    </row>
    <row r="268" spans="1:24" s="383" customFormat="1">
      <c r="A268" s="383">
        <v>0</v>
      </c>
      <c r="B268" s="383">
        <v>0</v>
      </c>
      <c r="C268" s="383">
        <v>0</v>
      </c>
      <c r="E268" s="383" t="s">
        <v>7587</v>
      </c>
      <c r="F268" s="383" t="s">
        <v>7587</v>
      </c>
      <c r="G268" s="383" t="s">
        <v>7122</v>
      </c>
      <c r="H268" s="383" t="s">
        <v>7588</v>
      </c>
      <c r="I268" s="383" t="s">
        <v>7589</v>
      </c>
      <c r="J268" s="383">
        <v>0</v>
      </c>
      <c r="K268" s="383">
        <v>0</v>
      </c>
      <c r="L268" s="383">
        <v>0</v>
      </c>
      <c r="M268" s="383">
        <v>0</v>
      </c>
      <c r="N268" s="383">
        <v>0</v>
      </c>
      <c r="O268" s="383">
        <v>0</v>
      </c>
      <c r="P268" s="383">
        <v>0</v>
      </c>
      <c r="Q268" s="383">
        <v>0</v>
      </c>
      <c r="R268" s="383">
        <v>0</v>
      </c>
      <c r="S268" s="383">
        <v>0</v>
      </c>
      <c r="T268" s="383">
        <v>0</v>
      </c>
      <c r="U268" s="383">
        <v>0</v>
      </c>
      <c r="V268" s="383">
        <v>0</v>
      </c>
      <c r="W268" s="383">
        <v>0</v>
      </c>
      <c r="X268" s="383">
        <v>0</v>
      </c>
    </row>
    <row r="269" spans="1:24" s="383" customFormat="1">
      <c r="A269" s="383">
        <v>0</v>
      </c>
      <c r="B269" s="383">
        <v>0</v>
      </c>
      <c r="C269" s="383">
        <v>0</v>
      </c>
      <c r="E269" s="383" t="s">
        <v>7590</v>
      </c>
      <c r="F269" s="383" t="s">
        <v>7451</v>
      </c>
      <c r="G269" s="383" t="s">
        <v>7122</v>
      </c>
      <c r="H269" s="383" t="s">
        <v>7591</v>
      </c>
      <c r="I269" s="383" t="s">
        <v>7592</v>
      </c>
      <c r="J269" s="383">
        <v>0</v>
      </c>
      <c r="K269" s="383">
        <v>0</v>
      </c>
      <c r="L269" s="383">
        <v>0</v>
      </c>
      <c r="M269" s="383">
        <v>0</v>
      </c>
      <c r="N269" s="383">
        <v>0</v>
      </c>
      <c r="O269" s="383">
        <v>0</v>
      </c>
      <c r="P269" s="383">
        <v>0</v>
      </c>
      <c r="Q269" s="383">
        <v>0</v>
      </c>
      <c r="R269" s="383">
        <v>0</v>
      </c>
      <c r="S269" s="383">
        <v>0</v>
      </c>
      <c r="T269" s="383">
        <v>0</v>
      </c>
      <c r="U269" s="383">
        <v>0</v>
      </c>
      <c r="V269" s="383">
        <v>0</v>
      </c>
      <c r="W269" s="383">
        <v>0</v>
      </c>
      <c r="X269" s="383">
        <v>0</v>
      </c>
    </row>
    <row r="270" spans="1:24" s="383" customFormat="1">
      <c r="A270" s="383">
        <v>0</v>
      </c>
      <c r="B270" s="383">
        <v>0</v>
      </c>
      <c r="C270" s="383">
        <v>0</v>
      </c>
      <c r="E270" s="383" t="s">
        <v>7593</v>
      </c>
      <c r="F270" s="383" t="s">
        <v>4958</v>
      </c>
      <c r="G270" s="383" t="s">
        <v>7122</v>
      </c>
      <c r="H270" s="383" t="s">
        <v>7594</v>
      </c>
      <c r="I270" s="383" t="s">
        <v>7595</v>
      </c>
      <c r="J270" s="383">
        <v>0</v>
      </c>
      <c r="K270" s="383">
        <v>0</v>
      </c>
      <c r="L270" s="383">
        <v>0</v>
      </c>
      <c r="M270" s="383">
        <v>0</v>
      </c>
      <c r="N270" s="383">
        <v>0</v>
      </c>
      <c r="O270" s="383">
        <v>0</v>
      </c>
      <c r="P270" s="383">
        <v>0</v>
      </c>
      <c r="Q270" s="383">
        <v>0</v>
      </c>
      <c r="R270" s="383">
        <v>0</v>
      </c>
      <c r="S270" s="383">
        <v>0</v>
      </c>
      <c r="T270" s="383">
        <v>0</v>
      </c>
      <c r="U270" s="383">
        <v>0</v>
      </c>
      <c r="V270" s="383">
        <v>0</v>
      </c>
      <c r="W270" s="383">
        <v>0</v>
      </c>
      <c r="X270" s="383">
        <v>0</v>
      </c>
    </row>
    <row r="271" spans="1:24" s="383" customFormat="1">
      <c r="A271" s="383">
        <v>0</v>
      </c>
      <c r="B271" s="383">
        <v>0</v>
      </c>
      <c r="C271" s="383">
        <v>0</v>
      </c>
      <c r="E271" s="383" t="s">
        <v>7596</v>
      </c>
      <c r="F271" s="383" t="s">
        <v>7597</v>
      </c>
      <c r="G271" s="383" t="s">
        <v>7122</v>
      </c>
      <c r="H271" s="383" t="s">
        <v>7598</v>
      </c>
      <c r="I271" s="383" t="s">
        <v>7599</v>
      </c>
      <c r="J271" s="383">
        <v>0</v>
      </c>
      <c r="K271" s="383">
        <v>0</v>
      </c>
      <c r="L271" s="383">
        <v>0</v>
      </c>
      <c r="M271" s="383">
        <v>0</v>
      </c>
      <c r="N271" s="383">
        <v>0</v>
      </c>
      <c r="O271" s="383">
        <v>0</v>
      </c>
      <c r="P271" s="383">
        <v>0</v>
      </c>
      <c r="Q271" s="383">
        <v>0</v>
      </c>
      <c r="R271" s="383">
        <v>0</v>
      </c>
      <c r="S271" s="383">
        <v>0</v>
      </c>
      <c r="T271" s="383">
        <v>0</v>
      </c>
      <c r="U271" s="383">
        <v>0</v>
      </c>
      <c r="V271" s="383">
        <v>0</v>
      </c>
      <c r="W271" s="383">
        <v>0</v>
      </c>
      <c r="X271" s="383">
        <v>0</v>
      </c>
    </row>
    <row r="272" spans="1:24" s="383" customFormat="1">
      <c r="A272" s="383">
        <v>0</v>
      </c>
      <c r="B272" s="383">
        <v>0</v>
      </c>
      <c r="C272" s="383">
        <v>0</v>
      </c>
      <c r="E272" s="383" t="s">
        <v>7600</v>
      </c>
      <c r="F272" s="383" t="s">
        <v>7169</v>
      </c>
      <c r="G272" s="383" t="s">
        <v>7122</v>
      </c>
      <c r="H272" s="383" t="s">
        <v>7601</v>
      </c>
      <c r="I272" s="383" t="s">
        <v>7602</v>
      </c>
      <c r="J272" s="383">
        <v>0</v>
      </c>
      <c r="K272" s="383">
        <v>0</v>
      </c>
      <c r="L272" s="383">
        <v>0</v>
      </c>
      <c r="M272" s="383">
        <v>0</v>
      </c>
      <c r="N272" s="383">
        <v>0</v>
      </c>
      <c r="O272" s="383">
        <v>0</v>
      </c>
      <c r="P272" s="383">
        <v>0</v>
      </c>
      <c r="Q272" s="383">
        <v>0</v>
      </c>
      <c r="R272" s="383">
        <v>0</v>
      </c>
      <c r="S272" s="383">
        <v>0</v>
      </c>
      <c r="T272" s="383">
        <v>0</v>
      </c>
      <c r="U272" s="383">
        <v>0</v>
      </c>
      <c r="V272" s="383">
        <v>0</v>
      </c>
      <c r="W272" s="383">
        <v>0</v>
      </c>
      <c r="X272" s="383">
        <v>0</v>
      </c>
    </row>
    <row r="273" spans="1:24" s="383" customFormat="1">
      <c r="A273" s="383">
        <v>0</v>
      </c>
      <c r="B273" s="383">
        <v>0</v>
      </c>
      <c r="C273" s="383">
        <v>0</v>
      </c>
      <c r="E273" s="383" t="s">
        <v>7603</v>
      </c>
      <c r="F273" s="383" t="s">
        <v>7451</v>
      </c>
      <c r="G273" s="383" t="s">
        <v>7122</v>
      </c>
      <c r="H273" s="383" t="s">
        <v>7604</v>
      </c>
      <c r="I273" s="383" t="s">
        <v>7605</v>
      </c>
      <c r="J273" s="383">
        <v>0</v>
      </c>
      <c r="K273" s="383">
        <v>0</v>
      </c>
      <c r="L273" s="383">
        <v>0</v>
      </c>
      <c r="M273" s="383">
        <v>0</v>
      </c>
      <c r="N273" s="383">
        <v>0</v>
      </c>
      <c r="O273" s="383">
        <v>0</v>
      </c>
      <c r="P273" s="383">
        <v>0</v>
      </c>
      <c r="Q273" s="383">
        <v>0</v>
      </c>
      <c r="R273" s="383">
        <v>0</v>
      </c>
      <c r="S273" s="383">
        <v>0</v>
      </c>
      <c r="T273" s="383">
        <v>0</v>
      </c>
      <c r="U273" s="383">
        <v>0</v>
      </c>
      <c r="V273" s="383">
        <v>0</v>
      </c>
      <c r="W273" s="383">
        <v>0</v>
      </c>
      <c r="X273" s="383">
        <v>0</v>
      </c>
    </row>
    <row r="274" spans="1:24" s="383" customFormat="1">
      <c r="A274" s="383">
        <v>0</v>
      </c>
      <c r="B274" s="383">
        <v>0</v>
      </c>
      <c r="C274" s="383">
        <v>0</v>
      </c>
      <c r="E274" s="383" t="s">
        <v>2582</v>
      </c>
      <c r="F274" s="383" t="s">
        <v>7181</v>
      </c>
      <c r="G274" s="383" t="s">
        <v>7122</v>
      </c>
      <c r="H274" s="383" t="s">
        <v>2583</v>
      </c>
      <c r="I274" s="383" t="s">
        <v>2584</v>
      </c>
      <c r="J274" s="383">
        <v>0</v>
      </c>
      <c r="K274" s="383">
        <v>0</v>
      </c>
      <c r="L274" s="383">
        <v>0</v>
      </c>
      <c r="M274" s="383">
        <v>0</v>
      </c>
      <c r="N274" s="383">
        <v>0</v>
      </c>
      <c r="O274" s="383">
        <v>0</v>
      </c>
      <c r="P274" s="383">
        <v>0</v>
      </c>
      <c r="Q274" s="383">
        <v>0</v>
      </c>
      <c r="R274" s="383">
        <v>0</v>
      </c>
      <c r="S274" s="383">
        <v>0</v>
      </c>
      <c r="T274" s="383">
        <v>0</v>
      </c>
      <c r="U274" s="383">
        <v>0</v>
      </c>
      <c r="V274" s="383">
        <v>0</v>
      </c>
      <c r="W274" s="383">
        <v>0</v>
      </c>
      <c r="X274" s="383">
        <v>0</v>
      </c>
    </row>
    <row r="275" spans="1:24" s="383" customFormat="1">
      <c r="A275" s="383">
        <v>0</v>
      </c>
      <c r="B275" s="383">
        <v>0</v>
      </c>
      <c r="C275" s="383">
        <v>0</v>
      </c>
      <c r="E275" s="383" t="s">
        <v>7606</v>
      </c>
      <c r="F275" s="383" t="s">
        <v>7191</v>
      </c>
      <c r="G275" s="383" t="s">
        <v>7122</v>
      </c>
      <c r="H275" s="383" t="s">
        <v>7607</v>
      </c>
      <c r="I275" s="383" t="s">
        <v>7608</v>
      </c>
      <c r="J275" s="383">
        <v>0</v>
      </c>
      <c r="K275" s="383">
        <v>0</v>
      </c>
      <c r="L275" s="383">
        <v>0</v>
      </c>
      <c r="M275" s="383">
        <v>0</v>
      </c>
      <c r="N275" s="383">
        <v>0</v>
      </c>
      <c r="O275" s="383">
        <v>0</v>
      </c>
      <c r="P275" s="383">
        <v>0</v>
      </c>
      <c r="Q275" s="383">
        <v>0</v>
      </c>
      <c r="R275" s="383">
        <v>0</v>
      </c>
      <c r="S275" s="383">
        <v>0</v>
      </c>
      <c r="T275" s="383">
        <v>0</v>
      </c>
      <c r="U275" s="383">
        <v>0</v>
      </c>
      <c r="V275" s="383">
        <v>0</v>
      </c>
      <c r="W275" s="383">
        <v>0</v>
      </c>
      <c r="X275" s="383">
        <v>0</v>
      </c>
    </row>
    <row r="276" spans="1:24" s="383" customFormat="1">
      <c r="A276" s="383">
        <v>0</v>
      </c>
      <c r="B276" s="383">
        <v>0</v>
      </c>
      <c r="C276" s="383">
        <v>0</v>
      </c>
      <c r="E276" s="383" t="s">
        <v>7609</v>
      </c>
      <c r="F276" s="383" t="s">
        <v>4113</v>
      </c>
      <c r="G276" s="383" t="s">
        <v>7122</v>
      </c>
      <c r="H276" s="383" t="s">
        <v>7610</v>
      </c>
      <c r="I276" s="383" t="s">
        <v>7611</v>
      </c>
      <c r="J276" s="383">
        <v>0</v>
      </c>
      <c r="K276" s="383">
        <v>0</v>
      </c>
      <c r="L276" s="383">
        <v>0</v>
      </c>
      <c r="M276" s="383">
        <v>0</v>
      </c>
      <c r="N276" s="383">
        <v>0</v>
      </c>
      <c r="O276" s="383">
        <v>0</v>
      </c>
      <c r="P276" s="383">
        <v>0</v>
      </c>
      <c r="Q276" s="383">
        <v>0</v>
      </c>
      <c r="R276" s="383">
        <v>0</v>
      </c>
      <c r="S276" s="383">
        <v>0</v>
      </c>
      <c r="T276" s="383">
        <v>0</v>
      </c>
      <c r="U276" s="383">
        <v>0</v>
      </c>
      <c r="V276" s="383">
        <v>0</v>
      </c>
      <c r="W276" s="383">
        <v>0</v>
      </c>
      <c r="X276" s="383">
        <v>0</v>
      </c>
    </row>
    <row r="277" spans="1:24" s="383" customFormat="1">
      <c r="A277" s="383">
        <v>0</v>
      </c>
      <c r="B277" s="383">
        <v>0</v>
      </c>
      <c r="C277" s="383">
        <v>0</v>
      </c>
      <c r="E277" s="383" t="s">
        <v>7612</v>
      </c>
      <c r="F277" s="383" t="s">
        <v>3971</v>
      </c>
      <c r="G277" s="383" t="s">
        <v>7122</v>
      </c>
      <c r="H277" s="383" t="s">
        <v>7613</v>
      </c>
      <c r="I277" s="383" t="s">
        <v>7614</v>
      </c>
      <c r="J277" s="383">
        <v>0</v>
      </c>
      <c r="K277" s="383">
        <v>0</v>
      </c>
      <c r="L277" s="383">
        <v>0</v>
      </c>
      <c r="M277" s="383">
        <v>0</v>
      </c>
      <c r="N277" s="383">
        <v>0</v>
      </c>
      <c r="O277" s="383">
        <v>0</v>
      </c>
      <c r="P277" s="383">
        <v>0</v>
      </c>
      <c r="Q277" s="383">
        <v>0</v>
      </c>
      <c r="R277" s="383">
        <v>0</v>
      </c>
      <c r="S277" s="383">
        <v>0</v>
      </c>
      <c r="T277" s="383">
        <v>0</v>
      </c>
      <c r="U277" s="383">
        <v>0</v>
      </c>
      <c r="V277" s="383">
        <v>0</v>
      </c>
      <c r="W277" s="383">
        <v>0</v>
      </c>
      <c r="X277" s="383">
        <v>0</v>
      </c>
    </row>
    <row r="278" spans="1:24" s="383" customFormat="1">
      <c r="A278" s="383">
        <v>0</v>
      </c>
      <c r="B278" s="383">
        <v>0</v>
      </c>
      <c r="C278" s="383">
        <v>0</v>
      </c>
      <c r="E278" s="383" t="s">
        <v>2279</v>
      </c>
      <c r="F278" s="383" t="s">
        <v>7615</v>
      </c>
      <c r="G278" s="383" t="s">
        <v>7122</v>
      </c>
      <c r="H278" s="383" t="s">
        <v>2280</v>
      </c>
      <c r="I278" s="383" t="s">
        <v>2281</v>
      </c>
      <c r="J278" s="383">
        <v>0</v>
      </c>
      <c r="K278" s="383">
        <v>0</v>
      </c>
      <c r="L278" s="383">
        <v>0</v>
      </c>
      <c r="M278" s="383">
        <v>0</v>
      </c>
      <c r="N278" s="383">
        <v>0</v>
      </c>
      <c r="O278" s="383">
        <v>0</v>
      </c>
      <c r="P278" s="383">
        <v>0</v>
      </c>
      <c r="Q278" s="383">
        <v>0</v>
      </c>
      <c r="R278" s="383">
        <v>0</v>
      </c>
      <c r="S278" s="383">
        <v>0</v>
      </c>
      <c r="T278" s="383">
        <v>0</v>
      </c>
      <c r="U278" s="383">
        <v>0</v>
      </c>
      <c r="V278" s="383">
        <v>0</v>
      </c>
      <c r="W278" s="383">
        <v>0</v>
      </c>
      <c r="X278" s="383">
        <v>0</v>
      </c>
    </row>
    <row r="279" spans="1:24" s="383" customFormat="1">
      <c r="A279" s="383">
        <v>0</v>
      </c>
      <c r="B279" s="383">
        <v>0</v>
      </c>
      <c r="C279" s="383">
        <v>0</v>
      </c>
      <c r="E279" s="383" t="s">
        <v>7616</v>
      </c>
      <c r="F279" s="383" t="s">
        <v>7169</v>
      </c>
      <c r="G279" s="383" t="s">
        <v>7122</v>
      </c>
      <c r="H279" s="383" t="s">
        <v>7617</v>
      </c>
      <c r="I279" s="383" t="s">
        <v>7618</v>
      </c>
      <c r="J279" s="383">
        <v>0</v>
      </c>
      <c r="K279" s="383">
        <v>0</v>
      </c>
      <c r="L279" s="383">
        <v>0</v>
      </c>
      <c r="M279" s="383">
        <v>0</v>
      </c>
      <c r="N279" s="383">
        <v>0</v>
      </c>
      <c r="O279" s="383">
        <v>0</v>
      </c>
      <c r="P279" s="383">
        <v>0</v>
      </c>
      <c r="Q279" s="383">
        <v>0</v>
      </c>
      <c r="R279" s="383">
        <v>0</v>
      </c>
      <c r="S279" s="383">
        <v>0</v>
      </c>
      <c r="T279" s="383">
        <v>0</v>
      </c>
      <c r="U279" s="383">
        <v>0</v>
      </c>
      <c r="V279" s="383">
        <v>0</v>
      </c>
      <c r="W279" s="383">
        <v>0</v>
      </c>
      <c r="X279" s="383">
        <v>0</v>
      </c>
    </row>
    <row r="280" spans="1:24" s="383" customFormat="1">
      <c r="A280" s="383">
        <v>0</v>
      </c>
      <c r="B280" s="383">
        <v>0</v>
      </c>
      <c r="C280" s="383">
        <v>0</v>
      </c>
      <c r="E280" s="383" t="s">
        <v>7619</v>
      </c>
      <c r="F280" s="383" t="s">
        <v>7186</v>
      </c>
      <c r="G280" s="383" t="s">
        <v>7122</v>
      </c>
      <c r="H280" s="383" t="s">
        <v>7620</v>
      </c>
      <c r="I280" s="383" t="s">
        <v>7621</v>
      </c>
      <c r="J280" s="383">
        <v>0</v>
      </c>
      <c r="K280" s="383">
        <v>0</v>
      </c>
      <c r="L280" s="383">
        <v>0</v>
      </c>
      <c r="M280" s="383">
        <v>0</v>
      </c>
      <c r="N280" s="383">
        <v>0</v>
      </c>
      <c r="O280" s="383">
        <v>0</v>
      </c>
      <c r="P280" s="383">
        <v>0</v>
      </c>
      <c r="Q280" s="383">
        <v>0</v>
      </c>
      <c r="R280" s="383">
        <v>0</v>
      </c>
      <c r="S280" s="383">
        <v>0</v>
      </c>
      <c r="T280" s="383">
        <v>0</v>
      </c>
      <c r="U280" s="383">
        <v>0</v>
      </c>
      <c r="V280" s="383">
        <v>0</v>
      </c>
      <c r="W280" s="383">
        <v>0</v>
      </c>
      <c r="X280" s="383">
        <v>0</v>
      </c>
    </row>
    <row r="281" spans="1:24" s="383" customFormat="1">
      <c r="A281" s="383">
        <v>0</v>
      </c>
      <c r="B281" s="383">
        <v>0</v>
      </c>
      <c r="C281" s="383">
        <v>0</v>
      </c>
      <c r="E281" s="383" t="s">
        <v>2621</v>
      </c>
      <c r="F281" s="383" t="s">
        <v>2621</v>
      </c>
      <c r="G281" s="383" t="s">
        <v>7122</v>
      </c>
      <c r="H281" s="383" t="s">
        <v>2622</v>
      </c>
      <c r="I281" s="383" t="s">
        <v>2623</v>
      </c>
      <c r="J281" s="383">
        <v>0</v>
      </c>
      <c r="K281" s="383">
        <v>0</v>
      </c>
      <c r="L281" s="383">
        <v>0</v>
      </c>
      <c r="M281" s="383">
        <v>0</v>
      </c>
      <c r="N281" s="383">
        <v>0</v>
      </c>
      <c r="O281" s="383">
        <v>0</v>
      </c>
      <c r="P281" s="383">
        <v>0</v>
      </c>
      <c r="Q281" s="383">
        <v>0</v>
      </c>
      <c r="R281" s="383">
        <v>0</v>
      </c>
      <c r="S281" s="383">
        <v>0</v>
      </c>
      <c r="T281" s="383">
        <v>0</v>
      </c>
      <c r="U281" s="383">
        <v>0</v>
      </c>
      <c r="V281" s="383">
        <v>0</v>
      </c>
      <c r="W281" s="383">
        <v>0</v>
      </c>
      <c r="X281" s="383">
        <v>0</v>
      </c>
    </row>
    <row r="282" spans="1:24" s="383" customFormat="1">
      <c r="A282" s="383">
        <v>0</v>
      </c>
      <c r="B282" s="383">
        <v>0</v>
      </c>
      <c r="C282" s="383">
        <v>0</v>
      </c>
      <c r="E282" s="383" t="s">
        <v>7622</v>
      </c>
      <c r="F282" s="383" t="s">
        <v>7123</v>
      </c>
      <c r="G282" s="383" t="s">
        <v>7122</v>
      </c>
      <c r="H282" s="383" t="s">
        <v>7623</v>
      </c>
      <c r="I282" s="383" t="s">
        <v>7624</v>
      </c>
      <c r="J282" s="383">
        <v>0</v>
      </c>
      <c r="K282" s="383">
        <v>0</v>
      </c>
      <c r="L282" s="383">
        <v>0</v>
      </c>
      <c r="M282" s="383">
        <v>0</v>
      </c>
      <c r="N282" s="383">
        <v>0</v>
      </c>
      <c r="O282" s="383">
        <v>0</v>
      </c>
      <c r="P282" s="383">
        <v>0</v>
      </c>
      <c r="Q282" s="383">
        <v>0</v>
      </c>
      <c r="R282" s="383">
        <v>0</v>
      </c>
      <c r="S282" s="383">
        <v>0</v>
      </c>
      <c r="T282" s="383">
        <v>0</v>
      </c>
      <c r="U282" s="383">
        <v>0</v>
      </c>
      <c r="V282" s="383">
        <v>0</v>
      </c>
      <c r="W282" s="383">
        <v>0</v>
      </c>
      <c r="X282" s="383">
        <v>0</v>
      </c>
    </row>
    <row r="283" spans="1:24" s="383" customFormat="1">
      <c r="A283" s="383">
        <v>0</v>
      </c>
      <c r="B283" s="383">
        <v>0</v>
      </c>
      <c r="C283" s="383">
        <v>0</v>
      </c>
      <c r="E283" s="383" t="s">
        <v>7625</v>
      </c>
      <c r="F283" s="383" t="s">
        <v>7145</v>
      </c>
      <c r="G283" s="383" t="s">
        <v>7122</v>
      </c>
      <c r="H283" s="383" t="s">
        <v>7626</v>
      </c>
      <c r="I283" s="383" t="s">
        <v>7627</v>
      </c>
      <c r="J283" s="383">
        <v>0</v>
      </c>
      <c r="K283" s="383">
        <v>0</v>
      </c>
      <c r="L283" s="383">
        <v>0</v>
      </c>
      <c r="M283" s="383">
        <v>0</v>
      </c>
      <c r="N283" s="383">
        <v>0</v>
      </c>
      <c r="O283" s="383">
        <v>0</v>
      </c>
      <c r="P283" s="383">
        <v>0</v>
      </c>
      <c r="Q283" s="383">
        <v>0</v>
      </c>
      <c r="R283" s="383">
        <v>0</v>
      </c>
      <c r="S283" s="383">
        <v>0</v>
      </c>
      <c r="T283" s="383">
        <v>0</v>
      </c>
      <c r="U283" s="383">
        <v>0</v>
      </c>
      <c r="V283" s="383">
        <v>0</v>
      </c>
      <c r="W283" s="383">
        <v>0</v>
      </c>
      <c r="X283" s="383">
        <v>0</v>
      </c>
    </row>
    <row r="284" spans="1:24" s="383" customFormat="1">
      <c r="A284" s="383">
        <v>0</v>
      </c>
      <c r="B284" s="383">
        <v>0</v>
      </c>
      <c r="C284" s="383">
        <v>0</v>
      </c>
      <c r="E284" s="383" t="s">
        <v>7628</v>
      </c>
      <c r="F284" s="383" t="s">
        <v>3912</v>
      </c>
      <c r="G284" s="383" t="s">
        <v>7122</v>
      </c>
      <c r="H284" s="383" t="s">
        <v>7629</v>
      </c>
      <c r="I284" s="383" t="s">
        <v>7630</v>
      </c>
      <c r="J284" s="383">
        <v>0</v>
      </c>
      <c r="K284" s="383">
        <v>0</v>
      </c>
      <c r="L284" s="383">
        <v>0</v>
      </c>
      <c r="M284" s="383">
        <v>0</v>
      </c>
      <c r="N284" s="383">
        <v>0</v>
      </c>
      <c r="O284" s="383">
        <v>0</v>
      </c>
      <c r="P284" s="383">
        <v>0</v>
      </c>
      <c r="Q284" s="383">
        <v>0</v>
      </c>
      <c r="R284" s="383">
        <v>0</v>
      </c>
      <c r="S284" s="383">
        <v>0</v>
      </c>
      <c r="T284" s="383">
        <v>0</v>
      </c>
      <c r="U284" s="383">
        <v>0</v>
      </c>
      <c r="V284" s="383">
        <v>0</v>
      </c>
      <c r="W284" s="383">
        <v>0</v>
      </c>
      <c r="X284" s="383">
        <v>0</v>
      </c>
    </row>
    <row r="285" spans="1:24" s="383" customFormat="1">
      <c r="A285" s="383">
        <v>0</v>
      </c>
      <c r="B285" s="383">
        <v>0</v>
      </c>
      <c r="C285" s="383">
        <v>0</v>
      </c>
      <c r="E285" s="383" t="s">
        <v>7631</v>
      </c>
      <c r="F285" s="383" t="s">
        <v>7632</v>
      </c>
      <c r="G285" s="383" t="s">
        <v>7122</v>
      </c>
      <c r="H285" s="383" t="s">
        <v>7633</v>
      </c>
      <c r="I285" s="383" t="s">
        <v>7634</v>
      </c>
      <c r="J285" s="383">
        <v>0</v>
      </c>
      <c r="K285" s="383">
        <v>0</v>
      </c>
      <c r="L285" s="383">
        <v>0</v>
      </c>
      <c r="M285" s="383">
        <v>0</v>
      </c>
      <c r="N285" s="383">
        <v>0</v>
      </c>
      <c r="O285" s="383">
        <v>0</v>
      </c>
      <c r="P285" s="383">
        <v>0</v>
      </c>
      <c r="Q285" s="383">
        <v>0</v>
      </c>
      <c r="R285" s="383">
        <v>0</v>
      </c>
      <c r="S285" s="383">
        <v>0</v>
      </c>
      <c r="T285" s="383">
        <v>0</v>
      </c>
      <c r="U285" s="383">
        <v>0</v>
      </c>
      <c r="V285" s="383">
        <v>0</v>
      </c>
      <c r="W285" s="383">
        <v>0</v>
      </c>
      <c r="X285" s="383">
        <v>0</v>
      </c>
    </row>
    <row r="286" spans="1:24" s="383" customFormat="1">
      <c r="A286" s="383">
        <v>0</v>
      </c>
      <c r="B286" s="383">
        <v>0</v>
      </c>
      <c r="C286" s="383">
        <v>0</v>
      </c>
      <c r="E286" s="383" t="s">
        <v>7635</v>
      </c>
      <c r="F286" s="383" t="s">
        <v>7183</v>
      </c>
      <c r="G286" s="383" t="s">
        <v>7122</v>
      </c>
      <c r="H286" s="383" t="s">
        <v>7636</v>
      </c>
      <c r="I286" s="383" t="s">
        <v>7637</v>
      </c>
      <c r="J286" s="383">
        <v>0</v>
      </c>
      <c r="K286" s="383">
        <v>0</v>
      </c>
      <c r="L286" s="383">
        <v>0</v>
      </c>
      <c r="M286" s="383">
        <v>0</v>
      </c>
      <c r="N286" s="383">
        <v>0</v>
      </c>
      <c r="O286" s="383">
        <v>0</v>
      </c>
      <c r="P286" s="383">
        <v>0</v>
      </c>
      <c r="Q286" s="383">
        <v>0</v>
      </c>
      <c r="R286" s="383">
        <v>0</v>
      </c>
      <c r="S286" s="383">
        <v>0</v>
      </c>
      <c r="T286" s="383">
        <v>0</v>
      </c>
      <c r="U286" s="383">
        <v>0</v>
      </c>
      <c r="V286" s="383">
        <v>0</v>
      </c>
      <c r="W286" s="383">
        <v>0</v>
      </c>
      <c r="X286" s="383">
        <v>0</v>
      </c>
    </row>
    <row r="287" spans="1:24" s="383" customFormat="1">
      <c r="A287" s="383">
        <v>0</v>
      </c>
      <c r="B287" s="383">
        <v>0</v>
      </c>
      <c r="C287" s="383">
        <v>0</v>
      </c>
      <c r="E287" s="383" t="s">
        <v>7638</v>
      </c>
      <c r="F287" s="383" t="s">
        <v>7181</v>
      </c>
      <c r="G287" s="383" t="s">
        <v>7122</v>
      </c>
      <c r="H287" s="383" t="s">
        <v>7639</v>
      </c>
      <c r="I287" s="383" t="s">
        <v>7640</v>
      </c>
      <c r="J287" s="383">
        <v>0</v>
      </c>
      <c r="K287" s="383">
        <v>0</v>
      </c>
      <c r="L287" s="383">
        <v>0</v>
      </c>
      <c r="M287" s="383">
        <v>0</v>
      </c>
      <c r="N287" s="383">
        <v>0</v>
      </c>
      <c r="O287" s="383">
        <v>0</v>
      </c>
      <c r="P287" s="383">
        <v>0</v>
      </c>
      <c r="Q287" s="383">
        <v>0</v>
      </c>
      <c r="R287" s="383">
        <v>0</v>
      </c>
      <c r="S287" s="383">
        <v>0</v>
      </c>
      <c r="T287" s="383">
        <v>0</v>
      </c>
      <c r="U287" s="383">
        <v>0</v>
      </c>
      <c r="V287" s="383">
        <v>0</v>
      </c>
      <c r="W287" s="383">
        <v>0</v>
      </c>
      <c r="X287" s="383">
        <v>0</v>
      </c>
    </row>
    <row r="288" spans="1:24" s="383" customFormat="1">
      <c r="A288" s="383">
        <v>0</v>
      </c>
      <c r="B288" s="383">
        <v>0</v>
      </c>
      <c r="C288" s="383">
        <v>0</v>
      </c>
      <c r="E288" s="383" t="s">
        <v>7641</v>
      </c>
      <c r="F288" s="383" t="s">
        <v>7181</v>
      </c>
      <c r="G288" s="383" t="s">
        <v>7122</v>
      </c>
      <c r="H288" s="383" t="s">
        <v>7642</v>
      </c>
      <c r="I288" s="383" t="s">
        <v>7643</v>
      </c>
      <c r="J288" s="383">
        <v>0</v>
      </c>
      <c r="K288" s="383">
        <v>0</v>
      </c>
      <c r="L288" s="383">
        <v>0</v>
      </c>
      <c r="M288" s="383">
        <v>0</v>
      </c>
      <c r="N288" s="383">
        <v>0</v>
      </c>
      <c r="O288" s="383">
        <v>0</v>
      </c>
      <c r="P288" s="383">
        <v>0</v>
      </c>
      <c r="Q288" s="383">
        <v>0</v>
      </c>
      <c r="R288" s="383">
        <v>0</v>
      </c>
      <c r="S288" s="383">
        <v>0</v>
      </c>
      <c r="T288" s="383">
        <v>0</v>
      </c>
      <c r="U288" s="383">
        <v>0</v>
      </c>
      <c r="V288" s="383">
        <v>0</v>
      </c>
      <c r="W288" s="383">
        <v>0</v>
      </c>
      <c r="X288" s="383">
        <v>0</v>
      </c>
    </row>
    <row r="289" spans="1:24" s="383" customFormat="1">
      <c r="A289" s="383">
        <v>0</v>
      </c>
      <c r="B289" s="383">
        <v>0</v>
      </c>
      <c r="C289" s="383">
        <v>0</v>
      </c>
      <c r="E289" s="383" t="s">
        <v>7644</v>
      </c>
      <c r="F289" s="383" t="s">
        <v>7145</v>
      </c>
      <c r="G289" s="383" t="s">
        <v>7122</v>
      </c>
      <c r="H289" s="383" t="s">
        <v>7645</v>
      </c>
      <c r="I289" s="383" t="s">
        <v>7646</v>
      </c>
      <c r="J289" s="383">
        <v>0</v>
      </c>
      <c r="K289" s="383">
        <v>0</v>
      </c>
      <c r="L289" s="383">
        <v>0</v>
      </c>
      <c r="M289" s="383">
        <v>0</v>
      </c>
      <c r="N289" s="383">
        <v>0</v>
      </c>
      <c r="O289" s="383">
        <v>0</v>
      </c>
      <c r="P289" s="383">
        <v>0</v>
      </c>
      <c r="Q289" s="383">
        <v>0</v>
      </c>
      <c r="R289" s="383">
        <v>0</v>
      </c>
      <c r="S289" s="383">
        <v>0</v>
      </c>
      <c r="T289" s="383">
        <v>0</v>
      </c>
      <c r="U289" s="383">
        <v>0</v>
      </c>
      <c r="V289" s="383">
        <v>0</v>
      </c>
      <c r="W289" s="383">
        <v>0</v>
      </c>
      <c r="X289" s="383">
        <v>0</v>
      </c>
    </row>
    <row r="290" spans="1:24" s="383" customFormat="1">
      <c r="A290" s="383">
        <v>0</v>
      </c>
      <c r="B290" s="383">
        <v>0</v>
      </c>
      <c r="C290" s="383">
        <v>0</v>
      </c>
      <c r="E290" s="383" t="s">
        <v>2506</v>
      </c>
      <c r="F290" s="383" t="s">
        <v>7647</v>
      </c>
      <c r="G290" s="383" t="s">
        <v>7122</v>
      </c>
      <c r="H290" s="383" t="s">
        <v>2507</v>
      </c>
      <c r="I290" s="383" t="s">
        <v>2508</v>
      </c>
      <c r="J290" s="383">
        <v>0</v>
      </c>
      <c r="K290" s="383">
        <v>0</v>
      </c>
      <c r="L290" s="383">
        <v>0</v>
      </c>
      <c r="M290" s="383">
        <v>0</v>
      </c>
      <c r="N290" s="383">
        <v>0</v>
      </c>
      <c r="O290" s="383">
        <v>0</v>
      </c>
      <c r="P290" s="383">
        <v>0</v>
      </c>
      <c r="Q290" s="383">
        <v>0</v>
      </c>
      <c r="R290" s="383">
        <v>0</v>
      </c>
      <c r="S290" s="383">
        <v>0</v>
      </c>
      <c r="T290" s="383">
        <v>0</v>
      </c>
      <c r="U290" s="383">
        <v>0</v>
      </c>
      <c r="V290" s="383">
        <v>0</v>
      </c>
      <c r="W290" s="383">
        <v>0</v>
      </c>
      <c r="X290" s="383">
        <v>0</v>
      </c>
    </row>
    <row r="291" spans="1:24" s="383" customFormat="1">
      <c r="A291" s="383">
        <v>0</v>
      </c>
      <c r="B291" s="383">
        <v>0</v>
      </c>
      <c r="C291" s="383">
        <v>0</v>
      </c>
      <c r="E291" s="383" t="s">
        <v>7648</v>
      </c>
      <c r="F291" s="383" t="s">
        <v>7649</v>
      </c>
      <c r="G291" s="383" t="s">
        <v>7122</v>
      </c>
      <c r="H291" s="383" t="s">
        <v>7650</v>
      </c>
      <c r="I291" s="383" t="s">
        <v>7651</v>
      </c>
      <c r="J291" s="383">
        <v>0</v>
      </c>
      <c r="K291" s="383">
        <v>0</v>
      </c>
      <c r="L291" s="383">
        <v>0</v>
      </c>
      <c r="M291" s="383">
        <v>0</v>
      </c>
      <c r="N291" s="383">
        <v>0</v>
      </c>
      <c r="O291" s="383">
        <v>0</v>
      </c>
      <c r="P291" s="383">
        <v>0</v>
      </c>
      <c r="Q291" s="383">
        <v>0</v>
      </c>
      <c r="R291" s="383">
        <v>0</v>
      </c>
      <c r="S291" s="383">
        <v>0</v>
      </c>
      <c r="T291" s="383">
        <v>0</v>
      </c>
      <c r="U291" s="383">
        <v>0</v>
      </c>
      <c r="V291" s="383">
        <v>0</v>
      </c>
      <c r="W291" s="383">
        <v>0</v>
      </c>
      <c r="X291" s="383">
        <v>0</v>
      </c>
    </row>
    <row r="292" spans="1:24" s="383" customFormat="1">
      <c r="A292" s="383">
        <v>0</v>
      </c>
      <c r="B292" s="383">
        <v>0</v>
      </c>
      <c r="C292" s="383">
        <v>0</v>
      </c>
      <c r="E292" s="383" t="s">
        <v>7652</v>
      </c>
      <c r="F292" s="383" t="s">
        <v>7443</v>
      </c>
      <c r="G292" s="383" t="s">
        <v>7122</v>
      </c>
      <c r="H292" s="383" t="s">
        <v>7653</v>
      </c>
      <c r="I292" s="383" t="s">
        <v>7654</v>
      </c>
      <c r="J292" s="383">
        <v>0</v>
      </c>
      <c r="K292" s="383">
        <v>0</v>
      </c>
      <c r="L292" s="383">
        <v>0</v>
      </c>
      <c r="M292" s="383">
        <v>0</v>
      </c>
      <c r="N292" s="383">
        <v>0</v>
      </c>
      <c r="O292" s="383">
        <v>0</v>
      </c>
      <c r="P292" s="383">
        <v>0</v>
      </c>
      <c r="Q292" s="383">
        <v>0</v>
      </c>
      <c r="R292" s="383">
        <v>0</v>
      </c>
      <c r="S292" s="383">
        <v>0</v>
      </c>
      <c r="T292" s="383">
        <v>0</v>
      </c>
      <c r="U292" s="383">
        <v>0</v>
      </c>
      <c r="V292" s="383">
        <v>0</v>
      </c>
      <c r="W292" s="383">
        <v>0</v>
      </c>
      <c r="X292" s="383">
        <v>0</v>
      </c>
    </row>
    <row r="293" spans="1:24" s="383" customFormat="1">
      <c r="A293" s="383">
        <v>0</v>
      </c>
      <c r="B293" s="383">
        <v>0</v>
      </c>
      <c r="C293" s="383">
        <v>0</v>
      </c>
      <c r="E293" s="383" t="s">
        <v>2541</v>
      </c>
      <c r="F293" s="383" t="s">
        <v>7655</v>
      </c>
      <c r="G293" s="383" t="s">
        <v>7122</v>
      </c>
      <c r="H293" s="383" t="s">
        <v>2542</v>
      </c>
      <c r="I293" s="383" t="s">
        <v>2543</v>
      </c>
      <c r="J293" s="383">
        <v>0</v>
      </c>
      <c r="K293" s="383">
        <v>0</v>
      </c>
      <c r="L293" s="383">
        <v>0</v>
      </c>
      <c r="M293" s="383">
        <v>0</v>
      </c>
      <c r="N293" s="383">
        <v>0</v>
      </c>
      <c r="O293" s="383">
        <v>0</v>
      </c>
      <c r="P293" s="383">
        <v>0</v>
      </c>
      <c r="Q293" s="383">
        <v>0</v>
      </c>
      <c r="R293" s="383">
        <v>0</v>
      </c>
      <c r="S293" s="383">
        <v>0</v>
      </c>
      <c r="T293" s="383">
        <v>0</v>
      </c>
      <c r="U293" s="383">
        <v>0</v>
      </c>
      <c r="V293" s="383">
        <v>0</v>
      </c>
      <c r="W293" s="383">
        <v>0</v>
      </c>
      <c r="X293" s="383">
        <v>0</v>
      </c>
    </row>
    <row r="294" spans="1:24" s="383" customFormat="1">
      <c r="A294" s="383">
        <v>0</v>
      </c>
      <c r="B294" s="383">
        <v>0</v>
      </c>
      <c r="C294" s="383">
        <v>0</v>
      </c>
      <c r="E294" s="383" t="s">
        <v>2360</v>
      </c>
      <c r="F294" s="383" t="s">
        <v>7192</v>
      </c>
      <c r="G294" s="383" t="s">
        <v>7122</v>
      </c>
      <c r="H294" s="383" t="s">
        <v>2361</v>
      </c>
      <c r="I294" s="383" t="s">
        <v>2362</v>
      </c>
      <c r="J294" s="383">
        <v>0</v>
      </c>
      <c r="K294" s="383">
        <v>0</v>
      </c>
      <c r="L294" s="383">
        <v>0</v>
      </c>
      <c r="M294" s="383">
        <v>0</v>
      </c>
      <c r="N294" s="383">
        <v>0</v>
      </c>
      <c r="O294" s="383">
        <v>0</v>
      </c>
      <c r="P294" s="383">
        <v>0</v>
      </c>
      <c r="Q294" s="383">
        <v>0</v>
      </c>
      <c r="R294" s="383">
        <v>0</v>
      </c>
      <c r="S294" s="383">
        <v>0</v>
      </c>
      <c r="T294" s="383">
        <v>0</v>
      </c>
      <c r="U294" s="383">
        <v>0</v>
      </c>
      <c r="V294" s="383">
        <v>0</v>
      </c>
      <c r="W294" s="383">
        <v>0</v>
      </c>
      <c r="X294" s="383">
        <v>0</v>
      </c>
    </row>
    <row r="295" spans="1:24" s="383" customFormat="1">
      <c r="A295" s="383">
        <v>0</v>
      </c>
      <c r="B295" s="383">
        <v>0</v>
      </c>
      <c r="C295" s="383">
        <v>0</v>
      </c>
      <c r="E295" s="383" t="s">
        <v>7656</v>
      </c>
      <c r="F295" s="383" t="s">
        <v>7123</v>
      </c>
      <c r="G295" s="383" t="s">
        <v>7122</v>
      </c>
      <c r="H295" s="383" t="s">
        <v>7657</v>
      </c>
      <c r="I295" s="383" t="s">
        <v>7658</v>
      </c>
      <c r="J295" s="383">
        <v>0</v>
      </c>
      <c r="K295" s="383">
        <v>0</v>
      </c>
      <c r="L295" s="383">
        <v>0</v>
      </c>
      <c r="M295" s="383">
        <v>0</v>
      </c>
      <c r="N295" s="383">
        <v>0</v>
      </c>
      <c r="O295" s="383">
        <v>0</v>
      </c>
      <c r="P295" s="383">
        <v>0</v>
      </c>
      <c r="Q295" s="383">
        <v>0</v>
      </c>
      <c r="R295" s="383">
        <v>0</v>
      </c>
      <c r="S295" s="383">
        <v>0</v>
      </c>
      <c r="T295" s="383">
        <v>0</v>
      </c>
      <c r="U295" s="383">
        <v>0</v>
      </c>
      <c r="V295" s="383">
        <v>0</v>
      </c>
      <c r="W295" s="383">
        <v>0</v>
      </c>
      <c r="X295" s="383">
        <v>0</v>
      </c>
    </row>
    <row r="296" spans="1:24" s="383" customFormat="1">
      <c r="A296" s="383">
        <v>0</v>
      </c>
      <c r="B296" s="383">
        <v>0</v>
      </c>
      <c r="C296" s="383">
        <v>0</v>
      </c>
      <c r="E296" s="383" t="s">
        <v>7659</v>
      </c>
      <c r="F296" s="383" t="s">
        <v>7191</v>
      </c>
      <c r="G296" s="383" t="s">
        <v>7122</v>
      </c>
      <c r="H296" s="383" t="s">
        <v>7660</v>
      </c>
      <c r="I296" s="383" t="s">
        <v>7661</v>
      </c>
      <c r="J296" s="383">
        <v>0</v>
      </c>
      <c r="K296" s="383">
        <v>0</v>
      </c>
      <c r="L296" s="383">
        <v>0</v>
      </c>
      <c r="M296" s="383">
        <v>0</v>
      </c>
      <c r="N296" s="383">
        <v>0</v>
      </c>
      <c r="O296" s="383">
        <v>0</v>
      </c>
      <c r="P296" s="383">
        <v>0</v>
      </c>
      <c r="Q296" s="383">
        <v>0</v>
      </c>
      <c r="R296" s="383">
        <v>0</v>
      </c>
      <c r="S296" s="383">
        <v>0</v>
      </c>
      <c r="T296" s="383">
        <v>0</v>
      </c>
      <c r="U296" s="383">
        <v>0</v>
      </c>
      <c r="V296" s="383">
        <v>0</v>
      </c>
      <c r="W296" s="383">
        <v>0</v>
      </c>
      <c r="X296" s="383">
        <v>0</v>
      </c>
    </row>
    <row r="297" spans="1:24" s="383" customFormat="1">
      <c r="A297" s="383">
        <v>0</v>
      </c>
      <c r="B297" s="383">
        <v>0</v>
      </c>
      <c r="C297" s="383">
        <v>0</v>
      </c>
      <c r="E297" s="383" t="s">
        <v>2512</v>
      </c>
      <c r="F297" s="383" t="s">
        <v>7136</v>
      </c>
      <c r="G297" s="383" t="s">
        <v>7122</v>
      </c>
      <c r="H297" s="383" t="s">
        <v>2513</v>
      </c>
      <c r="I297" s="383" t="s">
        <v>2514</v>
      </c>
      <c r="J297" s="383">
        <v>0</v>
      </c>
      <c r="K297" s="383">
        <v>0</v>
      </c>
      <c r="L297" s="383">
        <v>0</v>
      </c>
      <c r="M297" s="383">
        <v>0</v>
      </c>
      <c r="N297" s="383">
        <v>0</v>
      </c>
      <c r="O297" s="383">
        <v>0</v>
      </c>
      <c r="P297" s="383">
        <v>0</v>
      </c>
      <c r="Q297" s="383">
        <v>0</v>
      </c>
      <c r="R297" s="383">
        <v>0</v>
      </c>
      <c r="S297" s="383">
        <v>0</v>
      </c>
      <c r="T297" s="383">
        <v>0</v>
      </c>
      <c r="U297" s="383">
        <v>0</v>
      </c>
      <c r="V297" s="383">
        <v>0</v>
      </c>
      <c r="W297" s="383">
        <v>0</v>
      </c>
      <c r="X297" s="383">
        <v>0</v>
      </c>
    </row>
    <row r="298" spans="1:24" s="383" customFormat="1">
      <c r="A298" s="383">
        <v>0</v>
      </c>
      <c r="B298" s="383">
        <v>0</v>
      </c>
      <c r="C298" s="383">
        <v>0</v>
      </c>
      <c r="E298" s="383" t="s">
        <v>7662</v>
      </c>
      <c r="F298" s="383" t="s">
        <v>7663</v>
      </c>
      <c r="G298" s="383" t="s">
        <v>7122</v>
      </c>
      <c r="H298" s="383" t="s">
        <v>7664</v>
      </c>
      <c r="I298" s="383" t="s">
        <v>7665</v>
      </c>
      <c r="J298" s="383">
        <v>0</v>
      </c>
      <c r="K298" s="383">
        <v>0</v>
      </c>
      <c r="L298" s="383">
        <v>0</v>
      </c>
      <c r="M298" s="383">
        <v>0</v>
      </c>
      <c r="N298" s="383">
        <v>0</v>
      </c>
      <c r="O298" s="383">
        <v>0</v>
      </c>
      <c r="P298" s="383">
        <v>0</v>
      </c>
      <c r="Q298" s="383">
        <v>0</v>
      </c>
      <c r="R298" s="383">
        <v>0</v>
      </c>
      <c r="S298" s="383">
        <v>0</v>
      </c>
      <c r="T298" s="383">
        <v>0</v>
      </c>
      <c r="U298" s="383">
        <v>0</v>
      </c>
      <c r="V298" s="383">
        <v>0</v>
      </c>
      <c r="W298" s="383">
        <v>0</v>
      </c>
      <c r="X298" s="383">
        <v>0</v>
      </c>
    </row>
    <row r="299" spans="1:24" s="383" customFormat="1">
      <c r="A299" s="383">
        <v>0</v>
      </c>
      <c r="B299" s="383">
        <v>0</v>
      </c>
      <c r="C299" s="383">
        <v>0</v>
      </c>
      <c r="E299" s="383" t="s">
        <v>7666</v>
      </c>
      <c r="F299" s="383" t="s">
        <v>7169</v>
      </c>
      <c r="G299" s="383" t="s">
        <v>7122</v>
      </c>
      <c r="H299" s="383" t="s">
        <v>7667</v>
      </c>
      <c r="I299" s="383" t="s">
        <v>7668</v>
      </c>
      <c r="J299" s="383">
        <v>0</v>
      </c>
      <c r="K299" s="383">
        <v>0</v>
      </c>
      <c r="L299" s="383">
        <v>0</v>
      </c>
      <c r="M299" s="383">
        <v>0</v>
      </c>
      <c r="N299" s="383">
        <v>0</v>
      </c>
      <c r="O299" s="383">
        <v>0</v>
      </c>
      <c r="P299" s="383">
        <v>0</v>
      </c>
      <c r="Q299" s="383">
        <v>0</v>
      </c>
      <c r="R299" s="383">
        <v>0</v>
      </c>
      <c r="S299" s="383">
        <v>0</v>
      </c>
      <c r="T299" s="383">
        <v>0</v>
      </c>
      <c r="U299" s="383">
        <v>0</v>
      </c>
      <c r="V299" s="383">
        <v>0</v>
      </c>
      <c r="W299" s="383">
        <v>0</v>
      </c>
      <c r="X299" s="383">
        <v>0</v>
      </c>
    </row>
    <row r="300" spans="1:24" s="383" customFormat="1">
      <c r="A300" s="383">
        <v>0</v>
      </c>
      <c r="B300" s="383">
        <v>0</v>
      </c>
      <c r="C300" s="383">
        <v>0</v>
      </c>
      <c r="E300" s="383" t="s">
        <v>7669</v>
      </c>
      <c r="F300" s="383" t="s">
        <v>7123</v>
      </c>
      <c r="G300" s="383" t="s">
        <v>7122</v>
      </c>
      <c r="H300" s="383" t="s">
        <v>7670</v>
      </c>
      <c r="I300" s="383" t="s">
        <v>7671</v>
      </c>
      <c r="J300" s="383">
        <v>0</v>
      </c>
      <c r="K300" s="383">
        <v>0</v>
      </c>
      <c r="L300" s="383">
        <v>0</v>
      </c>
      <c r="M300" s="383">
        <v>0</v>
      </c>
      <c r="N300" s="383">
        <v>0</v>
      </c>
      <c r="O300" s="383">
        <v>0</v>
      </c>
      <c r="P300" s="383">
        <v>0</v>
      </c>
      <c r="Q300" s="383">
        <v>0</v>
      </c>
      <c r="R300" s="383">
        <v>0</v>
      </c>
      <c r="S300" s="383">
        <v>0</v>
      </c>
      <c r="T300" s="383">
        <v>0</v>
      </c>
      <c r="U300" s="383">
        <v>0</v>
      </c>
      <c r="V300" s="383">
        <v>0</v>
      </c>
      <c r="W300" s="383">
        <v>0</v>
      </c>
      <c r="X300" s="383">
        <v>0</v>
      </c>
    </row>
    <row r="301" spans="1:24" s="383" customFormat="1">
      <c r="A301" s="383">
        <v>0</v>
      </c>
      <c r="B301" s="383">
        <v>0</v>
      </c>
      <c r="C301" s="383">
        <v>0</v>
      </c>
      <c r="E301" s="383" t="s">
        <v>7672</v>
      </c>
      <c r="F301" s="383" t="s">
        <v>7181</v>
      </c>
      <c r="G301" s="383" t="s">
        <v>7122</v>
      </c>
      <c r="H301" s="383" t="s">
        <v>7673</v>
      </c>
      <c r="I301" s="383" t="s">
        <v>7674</v>
      </c>
      <c r="J301" s="383">
        <v>0</v>
      </c>
      <c r="K301" s="383">
        <v>0</v>
      </c>
      <c r="L301" s="383">
        <v>0</v>
      </c>
      <c r="M301" s="383">
        <v>0</v>
      </c>
      <c r="N301" s="383">
        <v>0</v>
      </c>
      <c r="O301" s="383">
        <v>0</v>
      </c>
      <c r="P301" s="383">
        <v>0</v>
      </c>
      <c r="Q301" s="383">
        <v>0</v>
      </c>
      <c r="R301" s="383">
        <v>0</v>
      </c>
      <c r="S301" s="383">
        <v>0</v>
      </c>
      <c r="T301" s="383">
        <v>0</v>
      </c>
      <c r="U301" s="383">
        <v>0</v>
      </c>
      <c r="V301" s="383">
        <v>0</v>
      </c>
      <c r="W301" s="383">
        <v>0</v>
      </c>
      <c r="X301" s="383">
        <v>0</v>
      </c>
    </row>
    <row r="302" spans="1:24" s="383" customFormat="1">
      <c r="A302" s="383">
        <v>0</v>
      </c>
      <c r="B302" s="383">
        <v>0</v>
      </c>
      <c r="C302" s="383">
        <v>0</v>
      </c>
      <c r="E302" s="383" t="s">
        <v>2585</v>
      </c>
      <c r="F302" s="383" t="s">
        <v>3912</v>
      </c>
      <c r="G302" s="383" t="s">
        <v>7122</v>
      </c>
      <c r="H302" s="383" t="s">
        <v>2586</v>
      </c>
      <c r="I302" s="383" t="s">
        <v>2587</v>
      </c>
      <c r="J302" s="383">
        <v>0</v>
      </c>
      <c r="K302" s="383">
        <v>0</v>
      </c>
      <c r="L302" s="383">
        <v>0</v>
      </c>
      <c r="M302" s="383">
        <v>0</v>
      </c>
      <c r="N302" s="383">
        <v>0</v>
      </c>
      <c r="O302" s="383">
        <v>0</v>
      </c>
      <c r="P302" s="383">
        <v>0</v>
      </c>
      <c r="Q302" s="383">
        <v>0</v>
      </c>
      <c r="R302" s="383">
        <v>0</v>
      </c>
      <c r="S302" s="383">
        <v>0</v>
      </c>
      <c r="T302" s="383">
        <v>0</v>
      </c>
      <c r="U302" s="383">
        <v>0</v>
      </c>
      <c r="V302" s="383">
        <v>0</v>
      </c>
      <c r="W302" s="383">
        <v>0</v>
      </c>
      <c r="X302" s="383">
        <v>0</v>
      </c>
    </row>
    <row r="303" spans="1:24" s="383" customFormat="1">
      <c r="A303" s="383">
        <v>0</v>
      </c>
      <c r="B303" s="383">
        <v>0</v>
      </c>
      <c r="C303" s="383">
        <v>0</v>
      </c>
      <c r="E303" s="383" t="s">
        <v>2518</v>
      </c>
      <c r="F303" s="383" t="s">
        <v>3891</v>
      </c>
      <c r="G303" s="383" t="s">
        <v>7122</v>
      </c>
      <c r="H303" s="383" t="s">
        <v>2519</v>
      </c>
      <c r="I303" s="383" t="s">
        <v>2520</v>
      </c>
      <c r="J303" s="383">
        <v>0</v>
      </c>
      <c r="K303" s="383">
        <v>0</v>
      </c>
      <c r="L303" s="383">
        <v>0</v>
      </c>
      <c r="M303" s="383">
        <v>0</v>
      </c>
      <c r="N303" s="383">
        <v>0</v>
      </c>
      <c r="O303" s="383">
        <v>0</v>
      </c>
      <c r="P303" s="383">
        <v>0</v>
      </c>
      <c r="Q303" s="383">
        <v>0</v>
      </c>
      <c r="R303" s="383">
        <v>0</v>
      </c>
      <c r="S303" s="383">
        <v>0</v>
      </c>
      <c r="T303" s="383">
        <v>0</v>
      </c>
      <c r="U303" s="383">
        <v>0</v>
      </c>
      <c r="V303" s="383">
        <v>0</v>
      </c>
      <c r="W303" s="383">
        <v>0</v>
      </c>
      <c r="X303" s="383">
        <v>0</v>
      </c>
    </row>
    <row r="304" spans="1:24" s="383" customFormat="1">
      <c r="A304" s="383">
        <v>0</v>
      </c>
      <c r="B304" s="383">
        <v>0</v>
      </c>
      <c r="C304" s="383">
        <v>0</v>
      </c>
      <c r="E304" s="383" t="s">
        <v>7675</v>
      </c>
      <c r="F304" s="383" t="s">
        <v>7191</v>
      </c>
      <c r="G304" s="383" t="s">
        <v>7122</v>
      </c>
      <c r="H304" s="383" t="s">
        <v>7676</v>
      </c>
      <c r="I304" s="383" t="s">
        <v>7677</v>
      </c>
      <c r="J304" s="383">
        <v>0</v>
      </c>
      <c r="K304" s="383">
        <v>0</v>
      </c>
      <c r="L304" s="383">
        <v>0</v>
      </c>
      <c r="M304" s="383">
        <v>0</v>
      </c>
      <c r="N304" s="383">
        <v>0</v>
      </c>
      <c r="O304" s="383">
        <v>0</v>
      </c>
      <c r="P304" s="383">
        <v>0</v>
      </c>
      <c r="Q304" s="383">
        <v>0</v>
      </c>
      <c r="R304" s="383">
        <v>0</v>
      </c>
      <c r="S304" s="383">
        <v>0</v>
      </c>
      <c r="T304" s="383">
        <v>0</v>
      </c>
      <c r="U304" s="383">
        <v>0</v>
      </c>
      <c r="V304" s="383">
        <v>0</v>
      </c>
      <c r="W304" s="383">
        <v>0</v>
      </c>
      <c r="X304" s="383">
        <v>0</v>
      </c>
    </row>
    <row r="305" spans="1:24" s="383" customFormat="1">
      <c r="A305" s="383">
        <v>0</v>
      </c>
      <c r="B305" s="383">
        <v>0</v>
      </c>
      <c r="C305" s="383">
        <v>0</v>
      </c>
      <c r="E305" s="383" t="s">
        <v>2477</v>
      </c>
      <c r="F305" s="383" t="s">
        <v>4113</v>
      </c>
      <c r="G305" s="383" t="s">
        <v>7122</v>
      </c>
      <c r="H305" s="383" t="s">
        <v>2478</v>
      </c>
      <c r="I305" s="383" t="s">
        <v>2479</v>
      </c>
      <c r="J305" s="383">
        <v>0</v>
      </c>
      <c r="K305" s="383">
        <v>0</v>
      </c>
      <c r="L305" s="383">
        <v>0</v>
      </c>
      <c r="M305" s="383">
        <v>0</v>
      </c>
      <c r="N305" s="383">
        <v>0</v>
      </c>
      <c r="O305" s="383">
        <v>0</v>
      </c>
      <c r="P305" s="383">
        <v>0</v>
      </c>
      <c r="Q305" s="383">
        <v>0</v>
      </c>
      <c r="R305" s="383">
        <v>0</v>
      </c>
      <c r="S305" s="383">
        <v>0</v>
      </c>
      <c r="T305" s="383">
        <v>0</v>
      </c>
      <c r="U305" s="383">
        <v>0</v>
      </c>
      <c r="V305" s="383">
        <v>0</v>
      </c>
      <c r="W305" s="383">
        <v>0</v>
      </c>
      <c r="X305" s="383">
        <v>0</v>
      </c>
    </row>
    <row r="306" spans="1:24" s="383" customFormat="1">
      <c r="A306" s="383">
        <v>0</v>
      </c>
      <c r="B306" s="383">
        <v>0</v>
      </c>
      <c r="C306" s="383">
        <v>0</v>
      </c>
      <c r="E306" s="383" t="s">
        <v>7678</v>
      </c>
      <c r="F306" s="383" t="s">
        <v>4113</v>
      </c>
      <c r="G306" s="383" t="s">
        <v>7122</v>
      </c>
      <c r="H306" s="383" t="s">
        <v>7679</v>
      </c>
      <c r="I306" s="383" t="s">
        <v>7680</v>
      </c>
      <c r="J306" s="383">
        <v>0</v>
      </c>
      <c r="K306" s="383">
        <v>0</v>
      </c>
      <c r="L306" s="383">
        <v>0</v>
      </c>
      <c r="M306" s="383">
        <v>0</v>
      </c>
      <c r="N306" s="383">
        <v>0</v>
      </c>
      <c r="O306" s="383">
        <v>0</v>
      </c>
      <c r="P306" s="383">
        <v>0</v>
      </c>
      <c r="Q306" s="383">
        <v>0</v>
      </c>
      <c r="R306" s="383">
        <v>0</v>
      </c>
      <c r="S306" s="383">
        <v>0</v>
      </c>
      <c r="T306" s="383">
        <v>0</v>
      </c>
      <c r="U306" s="383">
        <v>0</v>
      </c>
      <c r="V306" s="383">
        <v>0</v>
      </c>
      <c r="W306" s="383">
        <v>0</v>
      </c>
      <c r="X306" s="383">
        <v>0</v>
      </c>
    </row>
    <row r="307" spans="1:24" s="383" customFormat="1">
      <c r="A307" s="383">
        <v>0</v>
      </c>
      <c r="B307" s="383">
        <v>0</v>
      </c>
      <c r="C307" s="383">
        <v>0</v>
      </c>
      <c r="E307" s="383" t="s">
        <v>7681</v>
      </c>
      <c r="F307" s="383" t="s">
        <v>7433</v>
      </c>
      <c r="G307" s="383" t="s">
        <v>7122</v>
      </c>
      <c r="H307" s="383" t="s">
        <v>7682</v>
      </c>
      <c r="I307" s="383" t="s">
        <v>7683</v>
      </c>
      <c r="J307" s="383">
        <v>0</v>
      </c>
      <c r="K307" s="383">
        <v>0</v>
      </c>
      <c r="L307" s="383">
        <v>0</v>
      </c>
      <c r="M307" s="383">
        <v>0</v>
      </c>
      <c r="N307" s="383">
        <v>0</v>
      </c>
      <c r="O307" s="383">
        <v>0</v>
      </c>
      <c r="P307" s="383">
        <v>0</v>
      </c>
      <c r="Q307" s="383">
        <v>0</v>
      </c>
      <c r="R307" s="383">
        <v>0</v>
      </c>
      <c r="S307" s="383">
        <v>0</v>
      </c>
      <c r="T307" s="383">
        <v>0</v>
      </c>
      <c r="U307" s="383">
        <v>0</v>
      </c>
      <c r="V307" s="383">
        <v>0</v>
      </c>
      <c r="W307" s="383">
        <v>0</v>
      </c>
      <c r="X307" s="383">
        <v>0</v>
      </c>
    </row>
    <row r="308" spans="1:24" s="383" customFormat="1">
      <c r="A308" s="383">
        <v>0</v>
      </c>
      <c r="B308" s="383">
        <v>0</v>
      </c>
      <c r="C308" s="383">
        <v>0</v>
      </c>
      <c r="E308" s="383" t="s">
        <v>7684</v>
      </c>
      <c r="F308" s="383" t="s">
        <v>7123</v>
      </c>
      <c r="G308" s="383" t="s">
        <v>7122</v>
      </c>
      <c r="H308" s="383" t="s">
        <v>7685</v>
      </c>
      <c r="I308" s="383" t="s">
        <v>7686</v>
      </c>
      <c r="J308" s="383">
        <v>0</v>
      </c>
      <c r="K308" s="383">
        <v>0</v>
      </c>
      <c r="L308" s="383">
        <v>0</v>
      </c>
      <c r="M308" s="383">
        <v>0</v>
      </c>
      <c r="N308" s="383">
        <v>0</v>
      </c>
      <c r="O308" s="383">
        <v>0</v>
      </c>
      <c r="P308" s="383">
        <v>0</v>
      </c>
      <c r="Q308" s="383">
        <v>0</v>
      </c>
      <c r="R308" s="383">
        <v>0</v>
      </c>
      <c r="S308" s="383">
        <v>0</v>
      </c>
      <c r="T308" s="383">
        <v>0</v>
      </c>
      <c r="U308" s="383">
        <v>0</v>
      </c>
      <c r="V308" s="383">
        <v>0</v>
      </c>
      <c r="W308" s="383">
        <v>0</v>
      </c>
      <c r="X308" s="383">
        <v>0</v>
      </c>
    </row>
    <row r="309" spans="1:24" s="383" customFormat="1">
      <c r="A309" s="383">
        <v>0</v>
      </c>
      <c r="B309" s="383">
        <v>0</v>
      </c>
      <c r="C309" s="383">
        <v>0</v>
      </c>
      <c r="E309" s="383" t="s">
        <v>7687</v>
      </c>
      <c r="F309" s="383" t="s">
        <v>7191</v>
      </c>
      <c r="G309" s="383" t="s">
        <v>7122</v>
      </c>
      <c r="H309" s="383" t="s">
        <v>7688</v>
      </c>
      <c r="I309" s="383" t="s">
        <v>7689</v>
      </c>
      <c r="J309" s="383">
        <v>0</v>
      </c>
      <c r="K309" s="383">
        <v>0</v>
      </c>
      <c r="L309" s="383">
        <v>0</v>
      </c>
      <c r="M309" s="383">
        <v>0</v>
      </c>
      <c r="N309" s="383">
        <v>0</v>
      </c>
      <c r="O309" s="383">
        <v>0</v>
      </c>
      <c r="P309" s="383">
        <v>0</v>
      </c>
      <c r="Q309" s="383">
        <v>0</v>
      </c>
      <c r="R309" s="383">
        <v>0</v>
      </c>
      <c r="S309" s="383">
        <v>0</v>
      </c>
      <c r="T309" s="383">
        <v>0</v>
      </c>
      <c r="U309" s="383">
        <v>0</v>
      </c>
      <c r="V309" s="383">
        <v>0</v>
      </c>
      <c r="W309" s="383">
        <v>0</v>
      </c>
      <c r="X309" s="383">
        <v>0</v>
      </c>
    </row>
    <row r="310" spans="1:24" s="383" customFormat="1">
      <c r="A310" s="383">
        <v>0</v>
      </c>
      <c r="B310" s="383">
        <v>0</v>
      </c>
      <c r="C310" s="383">
        <v>0</v>
      </c>
      <c r="E310" s="383" t="s">
        <v>2483</v>
      </c>
      <c r="F310" s="383" t="s">
        <v>4958</v>
      </c>
      <c r="G310" s="383" t="s">
        <v>7122</v>
      </c>
      <c r="H310" s="383" t="s">
        <v>2484</v>
      </c>
      <c r="I310" s="383" t="s">
        <v>2485</v>
      </c>
      <c r="J310" s="383">
        <v>0</v>
      </c>
      <c r="K310" s="383">
        <v>0</v>
      </c>
      <c r="L310" s="383">
        <v>0</v>
      </c>
      <c r="M310" s="383">
        <v>0</v>
      </c>
      <c r="N310" s="383">
        <v>0</v>
      </c>
      <c r="O310" s="383">
        <v>0</v>
      </c>
      <c r="P310" s="383">
        <v>0</v>
      </c>
      <c r="Q310" s="383">
        <v>0</v>
      </c>
      <c r="R310" s="383">
        <v>0</v>
      </c>
      <c r="S310" s="383">
        <v>0</v>
      </c>
      <c r="T310" s="383">
        <v>0</v>
      </c>
      <c r="U310" s="383">
        <v>0</v>
      </c>
      <c r="V310" s="383">
        <v>0</v>
      </c>
      <c r="W310" s="383">
        <v>0</v>
      </c>
      <c r="X310" s="383">
        <v>0</v>
      </c>
    </row>
    <row r="311" spans="1:24" s="383" customFormat="1">
      <c r="A311" s="383">
        <v>0</v>
      </c>
      <c r="B311" s="383">
        <v>0</v>
      </c>
      <c r="C311" s="383">
        <v>0</v>
      </c>
      <c r="E311" s="383" t="s">
        <v>7690</v>
      </c>
      <c r="F311" s="383" t="s">
        <v>7136</v>
      </c>
      <c r="G311" s="383" t="s">
        <v>7122</v>
      </c>
      <c r="H311" s="383" t="s">
        <v>7691</v>
      </c>
      <c r="I311" s="383" t="s">
        <v>7692</v>
      </c>
      <c r="J311" s="383">
        <v>0</v>
      </c>
      <c r="K311" s="383">
        <v>0</v>
      </c>
      <c r="L311" s="383">
        <v>0</v>
      </c>
      <c r="M311" s="383">
        <v>0</v>
      </c>
      <c r="N311" s="383">
        <v>0</v>
      </c>
      <c r="O311" s="383">
        <v>0</v>
      </c>
      <c r="P311" s="383">
        <v>0</v>
      </c>
      <c r="Q311" s="383">
        <v>0</v>
      </c>
      <c r="R311" s="383">
        <v>0</v>
      </c>
      <c r="S311" s="383">
        <v>0</v>
      </c>
      <c r="T311" s="383">
        <v>0</v>
      </c>
      <c r="U311" s="383">
        <v>0</v>
      </c>
      <c r="V311" s="383">
        <v>0</v>
      </c>
      <c r="W311" s="383">
        <v>0</v>
      </c>
      <c r="X311" s="383">
        <v>0</v>
      </c>
    </row>
    <row r="312" spans="1:24" s="383" customFormat="1">
      <c r="A312" s="383">
        <v>0</v>
      </c>
      <c r="B312" s="383">
        <v>0</v>
      </c>
      <c r="C312" s="383">
        <v>0</v>
      </c>
      <c r="E312" s="383" t="s">
        <v>7693</v>
      </c>
      <c r="F312" s="383" t="s">
        <v>7694</v>
      </c>
      <c r="G312" s="383" t="s">
        <v>7122</v>
      </c>
      <c r="H312" s="383" t="s">
        <v>7695</v>
      </c>
      <c r="I312" s="383" t="s">
        <v>7696</v>
      </c>
      <c r="J312" s="383">
        <v>0</v>
      </c>
      <c r="K312" s="383">
        <v>0</v>
      </c>
      <c r="L312" s="383">
        <v>0</v>
      </c>
      <c r="M312" s="383">
        <v>0</v>
      </c>
      <c r="N312" s="383">
        <v>0</v>
      </c>
      <c r="O312" s="383">
        <v>0</v>
      </c>
      <c r="P312" s="383">
        <v>0</v>
      </c>
      <c r="Q312" s="383">
        <v>0</v>
      </c>
      <c r="R312" s="383">
        <v>0</v>
      </c>
      <c r="S312" s="383">
        <v>0</v>
      </c>
      <c r="T312" s="383">
        <v>0</v>
      </c>
      <c r="U312" s="383">
        <v>0</v>
      </c>
      <c r="V312" s="383">
        <v>0</v>
      </c>
      <c r="W312" s="383">
        <v>0</v>
      </c>
      <c r="X312" s="383">
        <v>0</v>
      </c>
    </row>
    <row r="313" spans="1:24" s="383" customFormat="1">
      <c r="A313" s="383">
        <v>0</v>
      </c>
      <c r="B313" s="383">
        <v>0</v>
      </c>
      <c r="C313" s="383">
        <v>0</v>
      </c>
      <c r="E313" s="383" t="s">
        <v>7697</v>
      </c>
      <c r="F313" s="383" t="s">
        <v>7698</v>
      </c>
      <c r="G313" s="383" t="s">
        <v>7122</v>
      </c>
      <c r="H313" s="383" t="s">
        <v>7699</v>
      </c>
      <c r="I313" s="383" t="s">
        <v>7700</v>
      </c>
      <c r="J313" s="383">
        <v>0</v>
      </c>
      <c r="K313" s="383">
        <v>0</v>
      </c>
      <c r="L313" s="383">
        <v>0</v>
      </c>
      <c r="M313" s="383">
        <v>0</v>
      </c>
      <c r="N313" s="383">
        <v>0</v>
      </c>
      <c r="O313" s="383">
        <v>0</v>
      </c>
      <c r="P313" s="383">
        <v>0</v>
      </c>
      <c r="Q313" s="383">
        <v>0</v>
      </c>
      <c r="R313" s="383">
        <v>0</v>
      </c>
      <c r="S313" s="383">
        <v>0</v>
      </c>
      <c r="T313" s="383">
        <v>0</v>
      </c>
      <c r="U313" s="383">
        <v>0</v>
      </c>
      <c r="V313" s="383">
        <v>0</v>
      </c>
      <c r="W313" s="383">
        <v>0</v>
      </c>
      <c r="X313" s="383">
        <v>0</v>
      </c>
    </row>
    <row r="314" spans="1:24" s="383" customFormat="1">
      <c r="A314" s="383">
        <v>0</v>
      </c>
      <c r="B314" s="383">
        <v>0</v>
      </c>
      <c r="C314" s="383">
        <v>0</v>
      </c>
      <c r="E314" s="383" t="s">
        <v>7701</v>
      </c>
      <c r="F314" s="383" t="s">
        <v>7702</v>
      </c>
      <c r="G314" s="383" t="s">
        <v>7122</v>
      </c>
      <c r="H314" s="383" t="s">
        <v>7703</v>
      </c>
      <c r="I314" s="383" t="s">
        <v>7704</v>
      </c>
      <c r="J314" s="383">
        <v>0</v>
      </c>
      <c r="K314" s="383">
        <v>0</v>
      </c>
      <c r="L314" s="383">
        <v>0</v>
      </c>
      <c r="M314" s="383">
        <v>0</v>
      </c>
      <c r="N314" s="383">
        <v>0</v>
      </c>
      <c r="O314" s="383">
        <v>0</v>
      </c>
      <c r="P314" s="383">
        <v>0</v>
      </c>
      <c r="Q314" s="383">
        <v>0</v>
      </c>
      <c r="R314" s="383">
        <v>0</v>
      </c>
      <c r="S314" s="383">
        <v>0</v>
      </c>
      <c r="T314" s="383">
        <v>0</v>
      </c>
      <c r="U314" s="383">
        <v>0</v>
      </c>
      <c r="V314" s="383">
        <v>0</v>
      </c>
      <c r="W314" s="383">
        <v>0</v>
      </c>
      <c r="X314" s="383">
        <v>0</v>
      </c>
    </row>
    <row r="315" spans="1:24" s="383" customFormat="1">
      <c r="A315" s="383">
        <v>0</v>
      </c>
      <c r="B315" s="383">
        <v>0</v>
      </c>
      <c r="C315" s="383">
        <v>0</v>
      </c>
      <c r="E315" s="383" t="s">
        <v>7705</v>
      </c>
      <c r="F315" s="383" t="s">
        <v>3912</v>
      </c>
      <c r="G315" s="383" t="s">
        <v>7122</v>
      </c>
      <c r="H315" s="383" t="s">
        <v>7706</v>
      </c>
      <c r="I315" s="383" t="s">
        <v>7707</v>
      </c>
      <c r="J315" s="383">
        <v>0</v>
      </c>
      <c r="K315" s="383">
        <v>0</v>
      </c>
      <c r="L315" s="383">
        <v>0</v>
      </c>
      <c r="M315" s="383">
        <v>0</v>
      </c>
      <c r="N315" s="383">
        <v>0</v>
      </c>
      <c r="O315" s="383">
        <v>0</v>
      </c>
      <c r="P315" s="383">
        <v>0</v>
      </c>
      <c r="Q315" s="383">
        <v>0</v>
      </c>
      <c r="R315" s="383">
        <v>0</v>
      </c>
      <c r="S315" s="383">
        <v>0</v>
      </c>
      <c r="T315" s="383">
        <v>0</v>
      </c>
      <c r="U315" s="383">
        <v>0</v>
      </c>
      <c r="V315" s="383">
        <v>0</v>
      </c>
      <c r="W315" s="383">
        <v>0</v>
      </c>
      <c r="X315" s="383">
        <v>0</v>
      </c>
    </row>
    <row r="316" spans="1:24" s="383" customFormat="1">
      <c r="A316" s="383">
        <v>0</v>
      </c>
      <c r="B316" s="383">
        <v>0</v>
      </c>
      <c r="C316" s="383">
        <v>0</v>
      </c>
      <c r="E316" s="383" t="s">
        <v>7708</v>
      </c>
      <c r="F316" s="383" t="s">
        <v>7709</v>
      </c>
      <c r="G316" s="383" t="s">
        <v>7122</v>
      </c>
      <c r="H316" s="383" t="s">
        <v>7710</v>
      </c>
      <c r="I316" s="383" t="s">
        <v>7711</v>
      </c>
      <c r="J316" s="383">
        <v>0</v>
      </c>
      <c r="K316" s="383">
        <v>0</v>
      </c>
      <c r="L316" s="383">
        <v>0</v>
      </c>
      <c r="M316" s="383">
        <v>0</v>
      </c>
      <c r="N316" s="383">
        <v>0</v>
      </c>
      <c r="O316" s="383">
        <v>0</v>
      </c>
      <c r="P316" s="383">
        <v>0</v>
      </c>
      <c r="Q316" s="383">
        <v>0</v>
      </c>
      <c r="R316" s="383">
        <v>0</v>
      </c>
      <c r="S316" s="383">
        <v>0</v>
      </c>
      <c r="T316" s="383">
        <v>0</v>
      </c>
      <c r="U316" s="383">
        <v>0</v>
      </c>
      <c r="V316" s="383">
        <v>0</v>
      </c>
      <c r="W316" s="383">
        <v>0</v>
      </c>
      <c r="X316" s="383">
        <v>0</v>
      </c>
    </row>
    <row r="317" spans="1:24" s="383" customFormat="1">
      <c r="A317" s="383">
        <v>0</v>
      </c>
      <c r="B317" s="383">
        <v>0</v>
      </c>
      <c r="C317" s="383">
        <v>0</v>
      </c>
      <c r="E317" s="383" t="s">
        <v>2524</v>
      </c>
      <c r="F317" s="383" t="s">
        <v>3974</v>
      </c>
      <c r="G317" s="383" t="s">
        <v>7122</v>
      </c>
      <c r="H317" s="383" t="s">
        <v>2525</v>
      </c>
      <c r="I317" s="383" t="s">
        <v>2526</v>
      </c>
      <c r="J317" s="383">
        <v>0</v>
      </c>
      <c r="K317" s="383">
        <v>0</v>
      </c>
      <c r="L317" s="383">
        <v>0</v>
      </c>
      <c r="M317" s="383">
        <v>0</v>
      </c>
      <c r="N317" s="383">
        <v>0</v>
      </c>
      <c r="O317" s="383">
        <v>0</v>
      </c>
      <c r="P317" s="383">
        <v>0</v>
      </c>
      <c r="Q317" s="383">
        <v>0</v>
      </c>
      <c r="R317" s="383">
        <v>0</v>
      </c>
      <c r="S317" s="383">
        <v>0</v>
      </c>
      <c r="T317" s="383">
        <v>0</v>
      </c>
      <c r="U317" s="383">
        <v>0</v>
      </c>
      <c r="V317" s="383">
        <v>0</v>
      </c>
      <c r="W317" s="383">
        <v>0</v>
      </c>
      <c r="X317" s="383">
        <v>0</v>
      </c>
    </row>
    <row r="318" spans="1:24" s="383" customFormat="1">
      <c r="A318" s="383">
        <v>0</v>
      </c>
      <c r="B318" s="383">
        <v>0</v>
      </c>
      <c r="C318" s="383">
        <v>0</v>
      </c>
      <c r="E318" s="383" t="s">
        <v>7712</v>
      </c>
      <c r="F318" s="383" t="s">
        <v>7433</v>
      </c>
      <c r="G318" s="383" t="s">
        <v>7122</v>
      </c>
      <c r="H318" s="383" t="s">
        <v>7713</v>
      </c>
      <c r="I318" s="383" t="s">
        <v>7714</v>
      </c>
      <c r="J318" s="383">
        <v>0</v>
      </c>
      <c r="K318" s="383">
        <v>0</v>
      </c>
      <c r="L318" s="383">
        <v>0</v>
      </c>
      <c r="M318" s="383">
        <v>0</v>
      </c>
      <c r="N318" s="383">
        <v>0</v>
      </c>
      <c r="O318" s="383">
        <v>0</v>
      </c>
      <c r="P318" s="383">
        <v>0</v>
      </c>
      <c r="Q318" s="383">
        <v>0</v>
      </c>
      <c r="R318" s="383">
        <v>0</v>
      </c>
      <c r="S318" s="383">
        <v>0</v>
      </c>
      <c r="T318" s="383">
        <v>0</v>
      </c>
      <c r="U318" s="383">
        <v>0</v>
      </c>
      <c r="V318" s="383">
        <v>0</v>
      </c>
      <c r="W318" s="383">
        <v>0</v>
      </c>
      <c r="X318" s="383">
        <v>0</v>
      </c>
    </row>
    <row r="319" spans="1:24" s="383" customFormat="1">
      <c r="A319" s="383">
        <v>0</v>
      </c>
      <c r="B319" s="383">
        <v>0</v>
      </c>
      <c r="C319" s="383">
        <v>0</v>
      </c>
      <c r="E319" s="383" t="s">
        <v>7715</v>
      </c>
      <c r="F319" s="383" t="s">
        <v>7145</v>
      </c>
      <c r="G319" s="383" t="s">
        <v>7122</v>
      </c>
      <c r="H319" s="383" t="s">
        <v>7716</v>
      </c>
      <c r="I319" s="383" t="s">
        <v>7717</v>
      </c>
      <c r="J319" s="383">
        <v>0</v>
      </c>
      <c r="K319" s="383">
        <v>0</v>
      </c>
      <c r="L319" s="383">
        <v>0</v>
      </c>
      <c r="M319" s="383">
        <v>0</v>
      </c>
      <c r="N319" s="383">
        <v>0</v>
      </c>
      <c r="O319" s="383">
        <v>0</v>
      </c>
      <c r="P319" s="383">
        <v>0</v>
      </c>
      <c r="Q319" s="383">
        <v>0</v>
      </c>
      <c r="R319" s="383">
        <v>0</v>
      </c>
      <c r="S319" s="383">
        <v>0</v>
      </c>
      <c r="T319" s="383">
        <v>0</v>
      </c>
      <c r="U319" s="383">
        <v>0</v>
      </c>
      <c r="V319" s="383">
        <v>0</v>
      </c>
      <c r="W319" s="383">
        <v>0</v>
      </c>
      <c r="X319" s="383">
        <v>0</v>
      </c>
    </row>
    <row r="320" spans="1:24" s="383" customFormat="1">
      <c r="A320" s="383">
        <v>0</v>
      </c>
      <c r="B320" s="383">
        <v>0</v>
      </c>
      <c r="C320" s="383">
        <v>0</v>
      </c>
      <c r="E320" s="383" t="s">
        <v>7718</v>
      </c>
      <c r="F320" s="383" t="s">
        <v>7183</v>
      </c>
      <c r="G320" s="383" t="s">
        <v>7122</v>
      </c>
      <c r="H320" s="383" t="s">
        <v>7719</v>
      </c>
      <c r="I320" s="383" t="s">
        <v>7720</v>
      </c>
      <c r="J320" s="383">
        <v>0</v>
      </c>
      <c r="K320" s="383">
        <v>0</v>
      </c>
      <c r="L320" s="383">
        <v>0</v>
      </c>
      <c r="M320" s="383">
        <v>0</v>
      </c>
      <c r="N320" s="383">
        <v>0</v>
      </c>
      <c r="O320" s="383">
        <v>0</v>
      </c>
      <c r="P320" s="383">
        <v>0</v>
      </c>
      <c r="Q320" s="383">
        <v>0</v>
      </c>
      <c r="R320" s="383">
        <v>0</v>
      </c>
      <c r="S320" s="383">
        <v>0</v>
      </c>
      <c r="T320" s="383">
        <v>0</v>
      </c>
      <c r="U320" s="383">
        <v>0</v>
      </c>
      <c r="V320" s="383">
        <v>0</v>
      </c>
      <c r="W320" s="383">
        <v>0</v>
      </c>
      <c r="X320" s="383">
        <v>0</v>
      </c>
    </row>
    <row r="321" spans="1:24" s="383" customFormat="1">
      <c r="A321" s="383">
        <v>0</v>
      </c>
      <c r="B321" s="383">
        <v>0</v>
      </c>
      <c r="C321" s="383">
        <v>0</v>
      </c>
      <c r="E321" s="383" t="s">
        <v>7721</v>
      </c>
      <c r="F321" s="383" t="s">
        <v>7169</v>
      </c>
      <c r="G321" s="383" t="s">
        <v>7122</v>
      </c>
      <c r="H321" s="383" t="s">
        <v>7722</v>
      </c>
      <c r="I321" s="383" t="s">
        <v>7723</v>
      </c>
      <c r="J321" s="383">
        <v>0</v>
      </c>
      <c r="K321" s="383">
        <v>0</v>
      </c>
      <c r="L321" s="383">
        <v>0</v>
      </c>
      <c r="M321" s="383">
        <v>0</v>
      </c>
      <c r="N321" s="383">
        <v>0</v>
      </c>
      <c r="O321" s="383">
        <v>0</v>
      </c>
      <c r="P321" s="383">
        <v>0</v>
      </c>
      <c r="Q321" s="383">
        <v>0</v>
      </c>
      <c r="R321" s="383">
        <v>0</v>
      </c>
      <c r="S321" s="383">
        <v>0</v>
      </c>
      <c r="T321" s="383">
        <v>0</v>
      </c>
      <c r="U321" s="383">
        <v>0</v>
      </c>
      <c r="V321" s="383">
        <v>0</v>
      </c>
      <c r="W321" s="383">
        <v>0</v>
      </c>
      <c r="X321" s="383">
        <v>0</v>
      </c>
    </row>
    <row r="322" spans="1:24" s="383" customFormat="1">
      <c r="A322" s="383">
        <v>0</v>
      </c>
      <c r="B322" s="383">
        <v>0</v>
      </c>
      <c r="C322" s="383">
        <v>0</v>
      </c>
      <c r="E322" s="383" t="s">
        <v>7724</v>
      </c>
      <c r="F322" s="383" t="s">
        <v>3912</v>
      </c>
      <c r="G322" s="383" t="s">
        <v>7122</v>
      </c>
      <c r="H322" s="383" t="s">
        <v>7725</v>
      </c>
      <c r="I322" s="383" t="s">
        <v>7726</v>
      </c>
      <c r="J322" s="383">
        <v>0</v>
      </c>
      <c r="K322" s="383">
        <v>0</v>
      </c>
      <c r="L322" s="383">
        <v>0</v>
      </c>
      <c r="M322" s="383">
        <v>0</v>
      </c>
      <c r="N322" s="383">
        <v>0</v>
      </c>
      <c r="O322" s="383">
        <v>0</v>
      </c>
      <c r="P322" s="383">
        <v>0</v>
      </c>
      <c r="Q322" s="383">
        <v>0</v>
      </c>
      <c r="R322" s="383">
        <v>0</v>
      </c>
      <c r="S322" s="383">
        <v>0</v>
      </c>
      <c r="T322" s="383">
        <v>0</v>
      </c>
      <c r="U322" s="383">
        <v>0</v>
      </c>
      <c r="V322" s="383">
        <v>0</v>
      </c>
      <c r="W322" s="383">
        <v>0</v>
      </c>
      <c r="X322" s="383">
        <v>0</v>
      </c>
    </row>
    <row r="323" spans="1:24" s="383" customFormat="1">
      <c r="A323" s="383">
        <v>0</v>
      </c>
      <c r="B323" s="383">
        <v>0</v>
      </c>
      <c r="C323" s="383">
        <v>0</v>
      </c>
      <c r="E323" s="383" t="s">
        <v>7727</v>
      </c>
      <c r="F323" s="383" t="s">
        <v>7145</v>
      </c>
      <c r="G323" s="383" t="s">
        <v>7122</v>
      </c>
      <c r="H323" s="383" t="s">
        <v>7728</v>
      </c>
      <c r="I323" s="383" t="s">
        <v>7729</v>
      </c>
      <c r="J323" s="383">
        <v>0</v>
      </c>
      <c r="K323" s="383">
        <v>0</v>
      </c>
      <c r="L323" s="383">
        <v>0</v>
      </c>
      <c r="M323" s="383">
        <v>0</v>
      </c>
      <c r="N323" s="383">
        <v>0</v>
      </c>
      <c r="O323" s="383">
        <v>0</v>
      </c>
      <c r="P323" s="383">
        <v>0</v>
      </c>
      <c r="Q323" s="383">
        <v>0</v>
      </c>
      <c r="R323" s="383">
        <v>0</v>
      </c>
      <c r="S323" s="383">
        <v>0</v>
      </c>
      <c r="T323" s="383">
        <v>0</v>
      </c>
      <c r="U323" s="383">
        <v>0</v>
      </c>
      <c r="V323" s="383">
        <v>0</v>
      </c>
      <c r="W323" s="383">
        <v>0</v>
      </c>
      <c r="X323" s="383">
        <v>0</v>
      </c>
    </row>
    <row r="324" spans="1:24" s="383" customFormat="1">
      <c r="A324" s="383">
        <v>0</v>
      </c>
      <c r="B324" s="383">
        <v>0</v>
      </c>
      <c r="C324" s="383">
        <v>0</v>
      </c>
      <c r="E324" s="383" t="s">
        <v>7730</v>
      </c>
      <c r="F324" s="383" t="s">
        <v>7443</v>
      </c>
      <c r="G324" s="383" t="s">
        <v>7122</v>
      </c>
      <c r="H324" s="383" t="s">
        <v>7731</v>
      </c>
      <c r="I324" s="383" t="s">
        <v>7732</v>
      </c>
      <c r="J324" s="383">
        <v>0</v>
      </c>
      <c r="K324" s="383">
        <v>0</v>
      </c>
      <c r="L324" s="383">
        <v>0</v>
      </c>
      <c r="M324" s="383">
        <v>0</v>
      </c>
      <c r="N324" s="383">
        <v>0</v>
      </c>
      <c r="O324" s="383">
        <v>0</v>
      </c>
      <c r="P324" s="383">
        <v>0</v>
      </c>
      <c r="Q324" s="383">
        <v>0</v>
      </c>
      <c r="R324" s="383">
        <v>0</v>
      </c>
      <c r="S324" s="383">
        <v>0</v>
      </c>
      <c r="T324" s="383">
        <v>0</v>
      </c>
      <c r="U324" s="383">
        <v>0</v>
      </c>
      <c r="V324" s="383">
        <v>0</v>
      </c>
      <c r="W324" s="383">
        <v>0</v>
      </c>
      <c r="X324" s="383">
        <v>0</v>
      </c>
    </row>
    <row r="325" spans="1:24" s="383" customFormat="1">
      <c r="A325" s="383">
        <v>0</v>
      </c>
      <c r="B325" s="383">
        <v>0</v>
      </c>
      <c r="C325" s="383">
        <v>0</v>
      </c>
      <c r="E325" s="383" t="s">
        <v>2627</v>
      </c>
      <c r="F325" s="383" t="s">
        <v>3912</v>
      </c>
      <c r="G325" s="383" t="s">
        <v>7122</v>
      </c>
      <c r="H325" s="383" t="s">
        <v>2628</v>
      </c>
      <c r="I325" s="383" t="s">
        <v>2629</v>
      </c>
      <c r="J325" s="383">
        <v>0</v>
      </c>
      <c r="K325" s="383">
        <v>0</v>
      </c>
      <c r="L325" s="383">
        <v>0</v>
      </c>
      <c r="M325" s="383">
        <v>0</v>
      </c>
      <c r="N325" s="383">
        <v>0</v>
      </c>
      <c r="O325" s="383">
        <v>0</v>
      </c>
      <c r="P325" s="383">
        <v>0</v>
      </c>
      <c r="Q325" s="383">
        <v>0</v>
      </c>
      <c r="R325" s="383">
        <v>0</v>
      </c>
      <c r="S325" s="383">
        <v>0</v>
      </c>
      <c r="T325" s="383">
        <v>0</v>
      </c>
      <c r="U325" s="383">
        <v>0</v>
      </c>
      <c r="V325" s="383">
        <v>0</v>
      </c>
      <c r="W325" s="383">
        <v>0</v>
      </c>
      <c r="X325" s="383">
        <v>0</v>
      </c>
    </row>
    <row r="326" spans="1:24" s="383" customFormat="1">
      <c r="A326" s="383">
        <v>0</v>
      </c>
      <c r="B326" s="383">
        <v>0</v>
      </c>
      <c r="C326" s="383">
        <v>0</v>
      </c>
      <c r="E326" s="383" t="s">
        <v>7733</v>
      </c>
      <c r="F326" s="383" t="s">
        <v>7451</v>
      </c>
      <c r="G326" s="383" t="s">
        <v>7122</v>
      </c>
      <c r="H326" s="383" t="s">
        <v>7734</v>
      </c>
      <c r="I326" s="383" t="s">
        <v>7735</v>
      </c>
      <c r="J326" s="383">
        <v>0</v>
      </c>
      <c r="K326" s="383">
        <v>0</v>
      </c>
      <c r="L326" s="383">
        <v>0</v>
      </c>
      <c r="M326" s="383">
        <v>0</v>
      </c>
      <c r="N326" s="383">
        <v>0</v>
      </c>
      <c r="O326" s="383">
        <v>0</v>
      </c>
      <c r="P326" s="383">
        <v>0</v>
      </c>
      <c r="Q326" s="383">
        <v>0</v>
      </c>
      <c r="R326" s="383">
        <v>0</v>
      </c>
      <c r="S326" s="383">
        <v>0</v>
      </c>
      <c r="T326" s="383">
        <v>0</v>
      </c>
      <c r="U326" s="383">
        <v>0</v>
      </c>
      <c r="V326" s="383">
        <v>0</v>
      </c>
      <c r="W326" s="383">
        <v>0</v>
      </c>
      <c r="X326" s="383">
        <v>0</v>
      </c>
    </row>
    <row r="327" spans="1:24" s="383" customFormat="1">
      <c r="A327" s="383">
        <v>0</v>
      </c>
      <c r="B327" s="383">
        <v>0</v>
      </c>
      <c r="C327" s="383">
        <v>0</v>
      </c>
      <c r="E327" s="383" t="s">
        <v>7736</v>
      </c>
      <c r="F327" s="383" t="s">
        <v>7136</v>
      </c>
      <c r="G327" s="383" t="s">
        <v>7122</v>
      </c>
      <c r="H327" s="383" t="s">
        <v>7737</v>
      </c>
      <c r="I327" s="383" t="s">
        <v>7738</v>
      </c>
      <c r="J327" s="383">
        <v>0</v>
      </c>
      <c r="K327" s="383">
        <v>0</v>
      </c>
      <c r="L327" s="383">
        <v>0</v>
      </c>
      <c r="M327" s="383">
        <v>0</v>
      </c>
      <c r="N327" s="383">
        <v>0</v>
      </c>
      <c r="O327" s="383">
        <v>0</v>
      </c>
      <c r="P327" s="383">
        <v>0</v>
      </c>
      <c r="Q327" s="383">
        <v>0</v>
      </c>
      <c r="R327" s="383">
        <v>0</v>
      </c>
      <c r="S327" s="383">
        <v>0</v>
      </c>
      <c r="T327" s="383">
        <v>0</v>
      </c>
      <c r="U327" s="383">
        <v>0</v>
      </c>
      <c r="V327" s="383">
        <v>0</v>
      </c>
      <c r="W327" s="383">
        <v>0</v>
      </c>
      <c r="X327" s="383">
        <v>0</v>
      </c>
    </row>
    <row r="328" spans="1:24" s="383" customFormat="1">
      <c r="A328" s="383">
        <v>0</v>
      </c>
      <c r="B328" s="383">
        <v>0</v>
      </c>
      <c r="C328" s="383">
        <v>0</v>
      </c>
      <c r="E328" s="383" t="s">
        <v>7739</v>
      </c>
      <c r="F328" s="383" t="s">
        <v>7740</v>
      </c>
      <c r="G328" s="383" t="s">
        <v>7122</v>
      </c>
      <c r="H328" s="383" t="s">
        <v>7741</v>
      </c>
      <c r="I328" s="383" t="s">
        <v>7742</v>
      </c>
      <c r="J328" s="383">
        <v>0</v>
      </c>
      <c r="K328" s="383">
        <v>0</v>
      </c>
      <c r="L328" s="383">
        <v>0</v>
      </c>
      <c r="M328" s="383">
        <v>0</v>
      </c>
      <c r="N328" s="383">
        <v>0</v>
      </c>
      <c r="O328" s="383">
        <v>0</v>
      </c>
      <c r="P328" s="383">
        <v>0</v>
      </c>
      <c r="Q328" s="383">
        <v>0</v>
      </c>
      <c r="R328" s="383">
        <v>0</v>
      </c>
      <c r="S328" s="383">
        <v>0</v>
      </c>
      <c r="T328" s="383">
        <v>0</v>
      </c>
      <c r="U328" s="383">
        <v>0</v>
      </c>
      <c r="V328" s="383">
        <v>0</v>
      </c>
      <c r="W328" s="383">
        <v>0</v>
      </c>
      <c r="X328" s="383">
        <v>0</v>
      </c>
    </row>
    <row r="329" spans="1:24" s="383" customFormat="1">
      <c r="A329" s="383">
        <v>0</v>
      </c>
      <c r="B329" s="383">
        <v>0</v>
      </c>
      <c r="C329" s="383">
        <v>0</v>
      </c>
      <c r="E329" s="383" t="s">
        <v>7743</v>
      </c>
      <c r="F329" s="383" t="s">
        <v>4958</v>
      </c>
      <c r="G329" s="383" t="s">
        <v>7122</v>
      </c>
      <c r="H329" s="383" t="s">
        <v>7744</v>
      </c>
      <c r="I329" s="383" t="s">
        <v>7745</v>
      </c>
      <c r="J329" s="383">
        <v>0</v>
      </c>
      <c r="K329" s="383">
        <v>0</v>
      </c>
      <c r="L329" s="383">
        <v>0</v>
      </c>
      <c r="M329" s="383">
        <v>0</v>
      </c>
      <c r="N329" s="383">
        <v>0</v>
      </c>
      <c r="O329" s="383">
        <v>0</v>
      </c>
      <c r="P329" s="383">
        <v>0</v>
      </c>
      <c r="Q329" s="383">
        <v>0</v>
      </c>
      <c r="R329" s="383">
        <v>0</v>
      </c>
      <c r="S329" s="383">
        <v>0</v>
      </c>
      <c r="T329" s="383">
        <v>0</v>
      </c>
      <c r="U329" s="383">
        <v>0</v>
      </c>
      <c r="V329" s="383">
        <v>0</v>
      </c>
      <c r="W329" s="383">
        <v>0</v>
      </c>
      <c r="X329" s="383">
        <v>0</v>
      </c>
    </row>
    <row r="330" spans="1:24" s="383" customFormat="1">
      <c r="A330" s="383">
        <v>0</v>
      </c>
      <c r="B330" s="383">
        <v>0</v>
      </c>
      <c r="C330" s="383">
        <v>0</v>
      </c>
      <c r="E330" s="383" t="s">
        <v>7746</v>
      </c>
      <c r="F330" s="383" t="s">
        <v>7136</v>
      </c>
      <c r="G330" s="383" t="s">
        <v>7122</v>
      </c>
      <c r="H330" s="383" t="s">
        <v>7747</v>
      </c>
      <c r="I330" s="383" t="s">
        <v>7748</v>
      </c>
      <c r="J330" s="383">
        <v>0</v>
      </c>
      <c r="K330" s="383">
        <v>0</v>
      </c>
      <c r="L330" s="383">
        <v>0</v>
      </c>
      <c r="M330" s="383">
        <v>0</v>
      </c>
      <c r="N330" s="383">
        <v>0</v>
      </c>
      <c r="O330" s="383">
        <v>0</v>
      </c>
      <c r="P330" s="383">
        <v>0</v>
      </c>
      <c r="Q330" s="383">
        <v>0</v>
      </c>
      <c r="R330" s="383">
        <v>0</v>
      </c>
      <c r="S330" s="383">
        <v>0</v>
      </c>
      <c r="T330" s="383">
        <v>0</v>
      </c>
      <c r="U330" s="383">
        <v>0</v>
      </c>
      <c r="V330" s="383">
        <v>0</v>
      </c>
      <c r="W330" s="383">
        <v>0</v>
      </c>
      <c r="X330" s="383">
        <v>0</v>
      </c>
    </row>
    <row r="331" spans="1:24" s="383" customFormat="1">
      <c r="A331" s="383">
        <v>0</v>
      </c>
      <c r="B331" s="383">
        <v>0</v>
      </c>
      <c r="C331" s="383">
        <v>0</v>
      </c>
      <c r="E331" s="383" t="s">
        <v>7749</v>
      </c>
      <c r="F331" s="383" t="s">
        <v>3912</v>
      </c>
      <c r="G331" s="383" t="s">
        <v>7122</v>
      </c>
      <c r="H331" s="383" t="s">
        <v>7750</v>
      </c>
      <c r="I331" s="383" t="s">
        <v>7751</v>
      </c>
      <c r="J331" s="383">
        <v>0</v>
      </c>
      <c r="K331" s="383">
        <v>0</v>
      </c>
      <c r="L331" s="383">
        <v>0</v>
      </c>
      <c r="M331" s="383">
        <v>0</v>
      </c>
      <c r="N331" s="383">
        <v>0</v>
      </c>
      <c r="O331" s="383">
        <v>0</v>
      </c>
      <c r="P331" s="383">
        <v>0</v>
      </c>
      <c r="Q331" s="383">
        <v>0</v>
      </c>
      <c r="R331" s="383">
        <v>0</v>
      </c>
      <c r="S331" s="383">
        <v>0</v>
      </c>
      <c r="T331" s="383">
        <v>0</v>
      </c>
      <c r="U331" s="383">
        <v>0</v>
      </c>
      <c r="V331" s="383">
        <v>0</v>
      </c>
      <c r="W331" s="383">
        <v>0</v>
      </c>
      <c r="X331" s="383">
        <v>0</v>
      </c>
    </row>
    <row r="332" spans="1:24" s="383" customFormat="1">
      <c r="A332" s="383">
        <v>0</v>
      </c>
      <c r="B332" s="383">
        <v>0</v>
      </c>
      <c r="C332" s="383">
        <v>0</v>
      </c>
      <c r="E332" s="383" t="s">
        <v>7752</v>
      </c>
      <c r="F332" s="383" t="s">
        <v>7136</v>
      </c>
      <c r="G332" s="383" t="s">
        <v>7122</v>
      </c>
      <c r="H332" s="383" t="s">
        <v>7753</v>
      </c>
      <c r="I332" s="383" t="s">
        <v>7754</v>
      </c>
      <c r="J332" s="383">
        <v>0</v>
      </c>
      <c r="K332" s="383">
        <v>0</v>
      </c>
      <c r="L332" s="383">
        <v>0</v>
      </c>
      <c r="M332" s="383">
        <v>0</v>
      </c>
      <c r="N332" s="383">
        <v>0</v>
      </c>
      <c r="O332" s="383">
        <v>0</v>
      </c>
      <c r="P332" s="383">
        <v>0</v>
      </c>
      <c r="Q332" s="383">
        <v>0</v>
      </c>
      <c r="R332" s="383">
        <v>0</v>
      </c>
      <c r="S332" s="383">
        <v>0</v>
      </c>
      <c r="T332" s="383">
        <v>0</v>
      </c>
      <c r="U332" s="383">
        <v>0</v>
      </c>
      <c r="V332" s="383">
        <v>0</v>
      </c>
      <c r="W332" s="383">
        <v>0</v>
      </c>
      <c r="X332" s="383">
        <v>0</v>
      </c>
    </row>
    <row r="333" spans="1:24" s="383" customFormat="1">
      <c r="A333" s="383">
        <v>0</v>
      </c>
      <c r="B333" s="383">
        <v>0</v>
      </c>
      <c r="C333" s="383">
        <v>0</v>
      </c>
      <c r="E333" s="383" t="s">
        <v>7755</v>
      </c>
      <c r="F333" s="383" t="s">
        <v>7186</v>
      </c>
      <c r="G333" s="383" t="s">
        <v>7122</v>
      </c>
      <c r="H333" s="383" t="s">
        <v>7756</v>
      </c>
      <c r="I333" s="383" t="s">
        <v>7757</v>
      </c>
      <c r="J333" s="383">
        <v>0</v>
      </c>
      <c r="K333" s="383">
        <v>0</v>
      </c>
      <c r="L333" s="383">
        <v>0</v>
      </c>
      <c r="M333" s="383">
        <v>0</v>
      </c>
      <c r="N333" s="383">
        <v>0</v>
      </c>
      <c r="O333" s="383">
        <v>0</v>
      </c>
      <c r="P333" s="383">
        <v>0</v>
      </c>
      <c r="Q333" s="383">
        <v>0</v>
      </c>
      <c r="R333" s="383">
        <v>0</v>
      </c>
      <c r="S333" s="383">
        <v>0</v>
      </c>
      <c r="T333" s="383">
        <v>0</v>
      </c>
      <c r="U333" s="383">
        <v>0</v>
      </c>
      <c r="V333" s="383">
        <v>0</v>
      </c>
      <c r="W333" s="383">
        <v>0</v>
      </c>
      <c r="X333" s="383">
        <v>0</v>
      </c>
    </row>
    <row r="334" spans="1:24" s="383" customFormat="1">
      <c r="A334" s="383">
        <v>0</v>
      </c>
      <c r="B334" s="383">
        <v>0</v>
      </c>
      <c r="C334" s="383">
        <v>0</v>
      </c>
      <c r="E334" s="383" t="s">
        <v>2630</v>
      </c>
      <c r="F334" s="383" t="s">
        <v>7451</v>
      </c>
      <c r="G334" s="383" t="s">
        <v>7122</v>
      </c>
      <c r="H334" s="383" t="s">
        <v>2631</v>
      </c>
      <c r="I334" s="383" t="s">
        <v>2632</v>
      </c>
      <c r="J334" s="383">
        <v>0</v>
      </c>
      <c r="K334" s="383">
        <v>0</v>
      </c>
      <c r="L334" s="383">
        <v>0</v>
      </c>
      <c r="M334" s="383">
        <v>0</v>
      </c>
      <c r="N334" s="383">
        <v>0</v>
      </c>
      <c r="O334" s="383">
        <v>0</v>
      </c>
      <c r="P334" s="383">
        <v>0</v>
      </c>
      <c r="Q334" s="383">
        <v>0</v>
      </c>
      <c r="R334" s="383">
        <v>0</v>
      </c>
      <c r="S334" s="383">
        <v>0</v>
      </c>
      <c r="T334" s="383">
        <v>0</v>
      </c>
      <c r="U334" s="383">
        <v>0</v>
      </c>
      <c r="V334" s="383">
        <v>0</v>
      </c>
      <c r="W334" s="383">
        <v>0</v>
      </c>
      <c r="X334" s="383">
        <v>0</v>
      </c>
    </row>
    <row r="335" spans="1:24" s="383" customFormat="1">
      <c r="A335" s="383">
        <v>0</v>
      </c>
      <c r="B335" s="383">
        <v>0</v>
      </c>
      <c r="C335" s="383">
        <v>0</v>
      </c>
      <c r="E335" s="383" t="s">
        <v>7758</v>
      </c>
      <c r="F335" s="383" t="s">
        <v>7183</v>
      </c>
      <c r="G335" s="383" t="s">
        <v>7122</v>
      </c>
      <c r="H335" s="383" t="s">
        <v>7759</v>
      </c>
      <c r="I335" s="383" t="s">
        <v>7760</v>
      </c>
      <c r="J335" s="383">
        <v>0</v>
      </c>
      <c r="K335" s="383">
        <v>0</v>
      </c>
      <c r="L335" s="383">
        <v>0</v>
      </c>
      <c r="M335" s="383">
        <v>0</v>
      </c>
      <c r="N335" s="383">
        <v>0</v>
      </c>
      <c r="O335" s="383">
        <v>0</v>
      </c>
      <c r="P335" s="383">
        <v>0</v>
      </c>
      <c r="Q335" s="383">
        <v>0</v>
      </c>
      <c r="R335" s="383">
        <v>0</v>
      </c>
      <c r="S335" s="383">
        <v>0</v>
      </c>
      <c r="T335" s="383">
        <v>0</v>
      </c>
      <c r="U335" s="383">
        <v>0</v>
      </c>
      <c r="V335" s="383">
        <v>0</v>
      </c>
      <c r="W335" s="383">
        <v>0</v>
      </c>
      <c r="X335" s="383">
        <v>0</v>
      </c>
    </row>
    <row r="336" spans="1:24" s="383" customFormat="1">
      <c r="A336" s="383">
        <v>0</v>
      </c>
      <c r="B336" s="383">
        <v>0</v>
      </c>
      <c r="C336" s="383">
        <v>0</v>
      </c>
      <c r="E336" s="383" t="s">
        <v>7761</v>
      </c>
      <c r="F336" s="383" t="s">
        <v>7123</v>
      </c>
      <c r="G336" s="383" t="s">
        <v>7122</v>
      </c>
      <c r="H336" s="383" t="s">
        <v>7762</v>
      </c>
      <c r="I336" s="383" t="s">
        <v>7763</v>
      </c>
      <c r="J336" s="383">
        <v>0</v>
      </c>
      <c r="K336" s="383">
        <v>0</v>
      </c>
      <c r="L336" s="383">
        <v>0</v>
      </c>
      <c r="M336" s="383">
        <v>0</v>
      </c>
      <c r="N336" s="383">
        <v>0</v>
      </c>
      <c r="O336" s="383">
        <v>0</v>
      </c>
      <c r="P336" s="383">
        <v>0</v>
      </c>
      <c r="Q336" s="383">
        <v>0</v>
      </c>
      <c r="R336" s="383">
        <v>0</v>
      </c>
      <c r="S336" s="383">
        <v>0</v>
      </c>
      <c r="T336" s="383">
        <v>0</v>
      </c>
      <c r="U336" s="383">
        <v>0</v>
      </c>
      <c r="V336" s="383">
        <v>0</v>
      </c>
      <c r="W336" s="383">
        <v>0</v>
      </c>
      <c r="X336" s="383">
        <v>0</v>
      </c>
    </row>
    <row r="337" spans="1:24" s="383" customFormat="1">
      <c r="A337" s="383">
        <v>0</v>
      </c>
      <c r="B337" s="383">
        <v>0</v>
      </c>
      <c r="C337" s="383">
        <v>0</v>
      </c>
      <c r="E337" s="383" t="s">
        <v>7764</v>
      </c>
      <c r="F337" s="383" t="s">
        <v>7183</v>
      </c>
      <c r="G337" s="383" t="s">
        <v>7122</v>
      </c>
      <c r="H337" s="383" t="s">
        <v>7765</v>
      </c>
      <c r="I337" s="383" t="s">
        <v>7765</v>
      </c>
      <c r="J337" s="383">
        <v>0</v>
      </c>
      <c r="K337" s="383">
        <v>0</v>
      </c>
      <c r="L337" s="383">
        <v>0</v>
      </c>
      <c r="M337" s="383">
        <v>0</v>
      </c>
      <c r="N337" s="383">
        <v>0</v>
      </c>
      <c r="O337" s="383">
        <v>0</v>
      </c>
      <c r="P337" s="383">
        <v>0</v>
      </c>
      <c r="Q337" s="383">
        <v>0</v>
      </c>
      <c r="R337" s="383">
        <v>0</v>
      </c>
      <c r="S337" s="383">
        <v>0</v>
      </c>
      <c r="T337" s="383">
        <v>0</v>
      </c>
      <c r="U337" s="383">
        <v>0</v>
      </c>
      <c r="V337" s="383">
        <v>0</v>
      </c>
      <c r="W337" s="383">
        <v>0</v>
      </c>
      <c r="X337" s="383">
        <v>0</v>
      </c>
    </row>
    <row r="338" spans="1:24" s="383" customFormat="1">
      <c r="A338" s="383">
        <v>0</v>
      </c>
      <c r="B338" s="383">
        <v>0</v>
      </c>
      <c r="C338" s="383">
        <v>0</v>
      </c>
      <c r="E338" s="383" t="s">
        <v>7766</v>
      </c>
      <c r="F338" s="383" t="s">
        <v>7181</v>
      </c>
      <c r="G338" s="383" t="s">
        <v>7122</v>
      </c>
      <c r="H338" s="383" t="s">
        <v>7767</v>
      </c>
      <c r="I338" s="383" t="s">
        <v>7768</v>
      </c>
      <c r="J338" s="383">
        <v>0</v>
      </c>
      <c r="K338" s="383">
        <v>0</v>
      </c>
      <c r="L338" s="383">
        <v>0</v>
      </c>
      <c r="M338" s="383">
        <v>0</v>
      </c>
      <c r="N338" s="383">
        <v>0</v>
      </c>
      <c r="O338" s="383">
        <v>0</v>
      </c>
      <c r="P338" s="383">
        <v>0</v>
      </c>
      <c r="Q338" s="383">
        <v>0</v>
      </c>
      <c r="R338" s="383">
        <v>0</v>
      </c>
      <c r="S338" s="383">
        <v>0</v>
      </c>
      <c r="T338" s="383">
        <v>0</v>
      </c>
      <c r="U338" s="383">
        <v>0</v>
      </c>
      <c r="V338" s="383">
        <v>0</v>
      </c>
      <c r="W338" s="383">
        <v>0</v>
      </c>
      <c r="X338" s="383">
        <v>0</v>
      </c>
    </row>
    <row r="339" spans="1:24" s="383" customFormat="1">
      <c r="A339" s="383">
        <v>0</v>
      </c>
      <c r="B339" s="383">
        <v>0</v>
      </c>
      <c r="C339" s="383">
        <v>0</v>
      </c>
      <c r="E339" s="383" t="s">
        <v>7769</v>
      </c>
      <c r="F339" s="383" t="s">
        <v>4029</v>
      </c>
      <c r="G339" s="383" t="s">
        <v>7122</v>
      </c>
      <c r="H339" s="383" t="s">
        <v>7770</v>
      </c>
      <c r="I339" s="383" t="s">
        <v>7771</v>
      </c>
      <c r="J339" s="383">
        <v>0</v>
      </c>
      <c r="K339" s="383">
        <v>0</v>
      </c>
      <c r="L339" s="383">
        <v>0</v>
      </c>
      <c r="M339" s="383">
        <v>0</v>
      </c>
      <c r="N339" s="383">
        <v>0</v>
      </c>
      <c r="O339" s="383">
        <v>0</v>
      </c>
      <c r="P339" s="383">
        <v>0</v>
      </c>
      <c r="Q339" s="383">
        <v>0</v>
      </c>
      <c r="R339" s="383">
        <v>0</v>
      </c>
      <c r="S339" s="383">
        <v>0</v>
      </c>
      <c r="T339" s="383">
        <v>0</v>
      </c>
      <c r="U339" s="383">
        <v>0</v>
      </c>
      <c r="V339" s="383">
        <v>0</v>
      </c>
      <c r="W339" s="383">
        <v>0</v>
      </c>
      <c r="X339" s="383">
        <v>0</v>
      </c>
    </row>
    <row r="340" spans="1:24" s="383" customFormat="1">
      <c r="A340" s="383">
        <v>0</v>
      </c>
      <c r="B340" s="383">
        <v>0</v>
      </c>
      <c r="C340" s="383">
        <v>0</v>
      </c>
      <c r="E340" s="383" t="s">
        <v>7772</v>
      </c>
      <c r="F340" s="383" t="s">
        <v>7288</v>
      </c>
      <c r="G340" s="383" t="s">
        <v>7122</v>
      </c>
      <c r="H340" s="383" t="s">
        <v>7773</v>
      </c>
      <c r="I340" s="383" t="s">
        <v>7774</v>
      </c>
      <c r="J340" s="383">
        <v>0</v>
      </c>
      <c r="K340" s="383">
        <v>0</v>
      </c>
      <c r="L340" s="383">
        <v>0</v>
      </c>
      <c r="M340" s="383">
        <v>0</v>
      </c>
      <c r="N340" s="383">
        <v>0</v>
      </c>
      <c r="O340" s="383">
        <v>0</v>
      </c>
      <c r="P340" s="383">
        <v>0</v>
      </c>
      <c r="Q340" s="383">
        <v>0</v>
      </c>
      <c r="R340" s="383">
        <v>0</v>
      </c>
      <c r="S340" s="383">
        <v>0</v>
      </c>
      <c r="T340" s="383">
        <v>0</v>
      </c>
      <c r="U340" s="383">
        <v>0</v>
      </c>
      <c r="V340" s="383">
        <v>0</v>
      </c>
      <c r="W340" s="383">
        <v>0</v>
      </c>
      <c r="X340" s="383">
        <v>0</v>
      </c>
    </row>
    <row r="341" spans="1:24" s="383" customFormat="1">
      <c r="A341" s="383">
        <v>0</v>
      </c>
      <c r="B341" s="383">
        <v>0</v>
      </c>
      <c r="C341" s="383">
        <v>0</v>
      </c>
      <c r="E341" s="383" t="s">
        <v>2533</v>
      </c>
      <c r="F341" s="383" t="s">
        <v>7169</v>
      </c>
      <c r="G341" s="383" t="s">
        <v>7122</v>
      </c>
      <c r="H341" s="383" t="s">
        <v>2534</v>
      </c>
      <c r="I341" s="383" t="s">
        <v>2535</v>
      </c>
      <c r="J341" s="383">
        <v>0</v>
      </c>
      <c r="K341" s="383">
        <v>0</v>
      </c>
      <c r="L341" s="383">
        <v>0</v>
      </c>
      <c r="M341" s="383">
        <v>0</v>
      </c>
      <c r="N341" s="383">
        <v>0</v>
      </c>
      <c r="O341" s="383">
        <v>0</v>
      </c>
      <c r="P341" s="383">
        <v>0</v>
      </c>
      <c r="Q341" s="383">
        <v>0</v>
      </c>
      <c r="R341" s="383">
        <v>0</v>
      </c>
      <c r="S341" s="383">
        <v>0</v>
      </c>
      <c r="T341" s="383">
        <v>0</v>
      </c>
      <c r="U341" s="383">
        <v>0</v>
      </c>
      <c r="V341" s="383">
        <v>0</v>
      </c>
      <c r="W341" s="383">
        <v>0</v>
      </c>
      <c r="X341" s="383">
        <v>0</v>
      </c>
    </row>
    <row r="342" spans="1:24" s="383" customFormat="1">
      <c r="A342" s="383">
        <v>0</v>
      </c>
      <c r="B342" s="383">
        <v>0</v>
      </c>
      <c r="C342" s="383">
        <v>0</v>
      </c>
      <c r="E342" s="383" t="s">
        <v>7775</v>
      </c>
      <c r="F342" s="383" t="s">
        <v>7288</v>
      </c>
      <c r="G342" s="383" t="s">
        <v>7122</v>
      </c>
      <c r="H342" s="383" t="s">
        <v>7776</v>
      </c>
      <c r="I342" s="383" t="s">
        <v>7777</v>
      </c>
      <c r="J342" s="383">
        <v>0</v>
      </c>
      <c r="K342" s="383">
        <v>0</v>
      </c>
      <c r="L342" s="383">
        <v>0</v>
      </c>
      <c r="M342" s="383">
        <v>0</v>
      </c>
      <c r="N342" s="383">
        <v>0</v>
      </c>
      <c r="O342" s="383">
        <v>0</v>
      </c>
      <c r="P342" s="383">
        <v>0</v>
      </c>
      <c r="Q342" s="383">
        <v>0</v>
      </c>
      <c r="R342" s="383">
        <v>0</v>
      </c>
      <c r="S342" s="383">
        <v>0</v>
      </c>
      <c r="T342" s="383">
        <v>0</v>
      </c>
      <c r="U342" s="383">
        <v>0</v>
      </c>
      <c r="V342" s="383">
        <v>0</v>
      </c>
      <c r="W342" s="383">
        <v>0</v>
      </c>
      <c r="X342" s="383">
        <v>0</v>
      </c>
    </row>
    <row r="343" spans="1:24" s="383" customFormat="1">
      <c r="A343" s="383">
        <v>0</v>
      </c>
      <c r="B343" s="383">
        <v>0</v>
      </c>
      <c r="C343" s="383">
        <v>0</v>
      </c>
      <c r="E343" s="383" t="s">
        <v>7778</v>
      </c>
      <c r="F343" s="383" t="s">
        <v>7145</v>
      </c>
      <c r="G343" s="383" t="s">
        <v>7122</v>
      </c>
      <c r="H343" s="383" t="s">
        <v>7779</v>
      </c>
      <c r="I343" s="383" t="s">
        <v>7780</v>
      </c>
      <c r="J343" s="383">
        <v>0</v>
      </c>
      <c r="K343" s="383">
        <v>0</v>
      </c>
      <c r="L343" s="383">
        <v>0</v>
      </c>
      <c r="M343" s="383">
        <v>0</v>
      </c>
      <c r="N343" s="383">
        <v>0</v>
      </c>
      <c r="O343" s="383">
        <v>0</v>
      </c>
      <c r="P343" s="383">
        <v>0</v>
      </c>
      <c r="Q343" s="383">
        <v>0</v>
      </c>
      <c r="R343" s="383">
        <v>0</v>
      </c>
      <c r="S343" s="383">
        <v>0</v>
      </c>
      <c r="T343" s="383">
        <v>0</v>
      </c>
      <c r="U343" s="383">
        <v>0</v>
      </c>
      <c r="V343" s="383">
        <v>0</v>
      </c>
      <c r="W343" s="383">
        <v>0</v>
      </c>
      <c r="X343" s="383">
        <v>0</v>
      </c>
    </row>
    <row r="344" spans="1:24" s="383" customFormat="1">
      <c r="A344" s="383">
        <v>0</v>
      </c>
      <c r="B344" s="383">
        <v>0</v>
      </c>
      <c r="C344" s="383">
        <v>0</v>
      </c>
      <c r="E344" s="383" t="s">
        <v>2536</v>
      </c>
      <c r="F344" s="383" t="s">
        <v>7123</v>
      </c>
      <c r="G344" s="383" t="s">
        <v>7122</v>
      </c>
      <c r="I344" s="383" t="s">
        <v>2537</v>
      </c>
      <c r="J344" s="383">
        <v>0</v>
      </c>
      <c r="K344" s="383">
        <v>0</v>
      </c>
      <c r="L344" s="383">
        <v>0</v>
      </c>
      <c r="M344" s="383">
        <v>0</v>
      </c>
      <c r="N344" s="383">
        <v>0</v>
      </c>
      <c r="O344" s="383">
        <v>0</v>
      </c>
      <c r="P344" s="383">
        <v>0</v>
      </c>
      <c r="Q344" s="383">
        <v>0</v>
      </c>
      <c r="R344" s="383">
        <v>0</v>
      </c>
      <c r="S344" s="383">
        <v>0</v>
      </c>
      <c r="T344" s="383">
        <v>0</v>
      </c>
      <c r="U344" s="383">
        <v>0</v>
      </c>
      <c r="V344" s="383">
        <v>0</v>
      </c>
      <c r="W344" s="383">
        <v>0</v>
      </c>
      <c r="X344" s="383">
        <v>0</v>
      </c>
    </row>
    <row r="345" spans="1:24" s="383" customFormat="1">
      <c r="A345" s="383">
        <v>0</v>
      </c>
      <c r="B345" s="383">
        <v>0</v>
      </c>
      <c r="C345" s="383">
        <v>0</v>
      </c>
      <c r="E345" s="383" t="s">
        <v>2633</v>
      </c>
      <c r="F345" s="383" t="s">
        <v>7781</v>
      </c>
      <c r="G345" s="383" t="s">
        <v>7122</v>
      </c>
      <c r="H345" s="383" t="s">
        <v>2634</v>
      </c>
      <c r="I345" s="383" t="s">
        <v>2635</v>
      </c>
      <c r="J345" s="383">
        <v>0</v>
      </c>
      <c r="K345" s="383">
        <v>0</v>
      </c>
      <c r="L345" s="383">
        <v>0</v>
      </c>
      <c r="M345" s="383">
        <v>0</v>
      </c>
      <c r="N345" s="383">
        <v>0</v>
      </c>
      <c r="O345" s="383">
        <v>0</v>
      </c>
      <c r="P345" s="383">
        <v>0</v>
      </c>
      <c r="Q345" s="383">
        <v>0</v>
      </c>
      <c r="R345" s="383">
        <v>0</v>
      </c>
      <c r="S345" s="383">
        <v>0</v>
      </c>
      <c r="T345" s="383">
        <v>0</v>
      </c>
      <c r="U345" s="383">
        <v>0</v>
      </c>
      <c r="V345" s="383">
        <v>0</v>
      </c>
      <c r="W345" s="383">
        <v>0</v>
      </c>
      <c r="X345" s="383">
        <v>0</v>
      </c>
    </row>
    <row r="346" spans="1:24" s="383" customFormat="1">
      <c r="A346" s="383">
        <v>0</v>
      </c>
      <c r="B346" s="383">
        <v>0</v>
      </c>
      <c r="C346" s="383">
        <v>0</v>
      </c>
      <c r="E346" s="383" t="s">
        <v>7782</v>
      </c>
      <c r="F346" s="383" t="s">
        <v>7783</v>
      </c>
      <c r="G346" s="383" t="s">
        <v>7122</v>
      </c>
      <c r="H346" s="383" t="s">
        <v>7784</v>
      </c>
      <c r="I346" s="383" t="s">
        <v>7785</v>
      </c>
      <c r="J346" s="383">
        <v>0</v>
      </c>
      <c r="K346" s="383">
        <v>0</v>
      </c>
      <c r="L346" s="383">
        <v>0</v>
      </c>
      <c r="M346" s="383">
        <v>0</v>
      </c>
      <c r="N346" s="383">
        <v>0</v>
      </c>
      <c r="O346" s="383">
        <v>0</v>
      </c>
      <c r="P346" s="383">
        <v>0</v>
      </c>
      <c r="Q346" s="383">
        <v>0</v>
      </c>
      <c r="R346" s="383">
        <v>0</v>
      </c>
      <c r="S346" s="383">
        <v>0</v>
      </c>
      <c r="T346" s="383">
        <v>0</v>
      </c>
      <c r="U346" s="383">
        <v>0</v>
      </c>
      <c r="V346" s="383">
        <v>0</v>
      </c>
      <c r="W346" s="383">
        <v>0</v>
      </c>
      <c r="X346" s="383">
        <v>0</v>
      </c>
    </row>
    <row r="347" spans="1:24" s="383" customFormat="1">
      <c r="A347" s="383">
        <v>0</v>
      </c>
      <c r="B347" s="383">
        <v>0</v>
      </c>
      <c r="C347" s="383">
        <v>0</v>
      </c>
      <c r="E347" s="383" t="s">
        <v>7786</v>
      </c>
      <c r="F347" s="383" t="s">
        <v>7183</v>
      </c>
      <c r="G347" s="383" t="s">
        <v>7122</v>
      </c>
      <c r="H347" s="383" t="s">
        <v>7787</v>
      </c>
      <c r="I347" s="383" t="s">
        <v>7788</v>
      </c>
      <c r="J347" s="383">
        <v>0</v>
      </c>
      <c r="K347" s="383">
        <v>0</v>
      </c>
      <c r="L347" s="383">
        <v>0</v>
      </c>
      <c r="M347" s="383">
        <v>0</v>
      </c>
      <c r="N347" s="383">
        <v>0</v>
      </c>
      <c r="O347" s="383">
        <v>0</v>
      </c>
      <c r="P347" s="383">
        <v>0</v>
      </c>
      <c r="Q347" s="383">
        <v>0</v>
      </c>
      <c r="R347" s="383">
        <v>0</v>
      </c>
      <c r="S347" s="383">
        <v>0</v>
      </c>
      <c r="T347" s="383">
        <v>0</v>
      </c>
      <c r="U347" s="383">
        <v>0</v>
      </c>
      <c r="V347" s="383">
        <v>0</v>
      </c>
      <c r="W347" s="383">
        <v>0</v>
      </c>
      <c r="X347" s="383">
        <v>0</v>
      </c>
    </row>
    <row r="348" spans="1:24" s="383" customFormat="1">
      <c r="A348" s="383">
        <v>0</v>
      </c>
      <c r="B348" s="383">
        <v>0</v>
      </c>
      <c r="C348" s="383">
        <v>0</v>
      </c>
      <c r="E348" s="383" t="s">
        <v>7789</v>
      </c>
      <c r="F348" s="383" t="s">
        <v>3968</v>
      </c>
      <c r="G348" s="383" t="s">
        <v>7122</v>
      </c>
      <c r="H348" s="383" t="s">
        <v>7790</v>
      </c>
      <c r="I348" s="383" t="s">
        <v>7791</v>
      </c>
      <c r="J348" s="383">
        <v>0</v>
      </c>
      <c r="K348" s="383">
        <v>0</v>
      </c>
      <c r="L348" s="383">
        <v>0</v>
      </c>
      <c r="M348" s="383">
        <v>0</v>
      </c>
      <c r="N348" s="383">
        <v>0</v>
      </c>
      <c r="O348" s="383">
        <v>0</v>
      </c>
      <c r="P348" s="383">
        <v>0</v>
      </c>
      <c r="Q348" s="383">
        <v>0</v>
      </c>
      <c r="R348" s="383">
        <v>0</v>
      </c>
      <c r="S348" s="383">
        <v>0</v>
      </c>
      <c r="T348" s="383">
        <v>0</v>
      </c>
      <c r="U348" s="383">
        <v>0</v>
      </c>
      <c r="V348" s="383">
        <v>0</v>
      </c>
      <c r="W348" s="383">
        <v>0</v>
      </c>
      <c r="X348" s="383">
        <v>0</v>
      </c>
    </row>
    <row r="349" spans="1:24" s="383" customFormat="1">
      <c r="A349" s="383">
        <v>0</v>
      </c>
      <c r="B349" s="383">
        <v>0</v>
      </c>
      <c r="C349" s="383">
        <v>0</v>
      </c>
      <c r="E349" s="383" t="s">
        <v>2324</v>
      </c>
      <c r="F349" s="383" t="s">
        <v>3912</v>
      </c>
      <c r="G349" s="383" t="s">
        <v>7122</v>
      </c>
      <c r="H349" s="383" t="s">
        <v>2325</v>
      </c>
      <c r="I349" s="383" t="s">
        <v>2326</v>
      </c>
      <c r="J349" s="383">
        <v>0</v>
      </c>
      <c r="K349" s="383">
        <v>0</v>
      </c>
      <c r="L349" s="383">
        <v>0</v>
      </c>
      <c r="M349" s="383">
        <v>0</v>
      </c>
      <c r="N349" s="383">
        <v>0</v>
      </c>
      <c r="O349" s="383">
        <v>0</v>
      </c>
      <c r="P349" s="383">
        <v>0</v>
      </c>
      <c r="Q349" s="383">
        <v>0</v>
      </c>
      <c r="R349" s="383">
        <v>0</v>
      </c>
      <c r="S349" s="383">
        <v>0</v>
      </c>
      <c r="T349" s="383">
        <v>0</v>
      </c>
      <c r="U349" s="383">
        <v>0</v>
      </c>
      <c r="V349" s="383">
        <v>0</v>
      </c>
      <c r="W349" s="383">
        <v>0</v>
      </c>
      <c r="X349" s="383">
        <v>0</v>
      </c>
    </row>
    <row r="350" spans="1:24" s="383" customFormat="1">
      <c r="A350" s="383">
        <v>0</v>
      </c>
      <c r="B350" s="383">
        <v>0</v>
      </c>
      <c r="C350" s="383">
        <v>0</v>
      </c>
      <c r="E350" s="383" t="s">
        <v>2285</v>
      </c>
      <c r="F350" s="383" t="s">
        <v>3968</v>
      </c>
      <c r="G350" s="383" t="s">
        <v>7122</v>
      </c>
      <c r="H350" s="383" t="s">
        <v>2286</v>
      </c>
      <c r="I350" s="383" t="s">
        <v>2287</v>
      </c>
      <c r="J350" s="383">
        <v>0</v>
      </c>
      <c r="K350" s="383">
        <v>0</v>
      </c>
      <c r="L350" s="383">
        <v>0</v>
      </c>
      <c r="M350" s="383">
        <v>0</v>
      </c>
      <c r="N350" s="383">
        <v>0</v>
      </c>
      <c r="O350" s="383">
        <v>0</v>
      </c>
      <c r="P350" s="383">
        <v>0</v>
      </c>
      <c r="Q350" s="383">
        <v>0</v>
      </c>
      <c r="R350" s="383">
        <v>0</v>
      </c>
      <c r="S350" s="383">
        <v>0</v>
      </c>
      <c r="T350" s="383">
        <v>0</v>
      </c>
      <c r="U350" s="383">
        <v>0</v>
      </c>
      <c r="V350" s="383">
        <v>0</v>
      </c>
      <c r="W350" s="383">
        <v>0</v>
      </c>
      <c r="X350" s="383">
        <v>0</v>
      </c>
    </row>
    <row r="351" spans="1:24" s="383" customFormat="1">
      <c r="A351" s="383">
        <v>0</v>
      </c>
      <c r="B351" s="383">
        <v>0</v>
      </c>
      <c r="C351" s="383">
        <v>0</v>
      </c>
      <c r="E351" s="383" t="s">
        <v>2423</v>
      </c>
      <c r="F351" s="383" t="s">
        <v>3912</v>
      </c>
      <c r="G351" s="383" t="s">
        <v>7122</v>
      </c>
      <c r="H351" s="383" t="s">
        <v>2424</v>
      </c>
      <c r="I351" s="383" t="s">
        <v>2425</v>
      </c>
      <c r="J351" s="383">
        <v>0</v>
      </c>
      <c r="K351" s="383">
        <v>0</v>
      </c>
      <c r="L351" s="383">
        <v>0</v>
      </c>
      <c r="M351" s="383">
        <v>0</v>
      </c>
      <c r="N351" s="383">
        <v>0</v>
      </c>
      <c r="O351" s="383">
        <v>0</v>
      </c>
      <c r="P351" s="383">
        <v>0</v>
      </c>
      <c r="Q351" s="383">
        <v>0</v>
      </c>
      <c r="R351" s="383">
        <v>0</v>
      </c>
      <c r="S351" s="383">
        <v>0</v>
      </c>
      <c r="T351" s="383">
        <v>0</v>
      </c>
      <c r="U351" s="383">
        <v>0</v>
      </c>
      <c r="V351" s="383">
        <v>0</v>
      </c>
      <c r="W351" s="383">
        <v>0</v>
      </c>
      <c r="X351" s="383">
        <v>0</v>
      </c>
    </row>
    <row r="352" spans="1:24" s="383" customFormat="1">
      <c r="A352" s="383">
        <v>0</v>
      </c>
      <c r="B352" s="383">
        <v>0</v>
      </c>
      <c r="C352" s="383">
        <v>0</v>
      </c>
      <c r="E352" s="383" t="s">
        <v>2489</v>
      </c>
      <c r="F352" s="383" t="s">
        <v>7183</v>
      </c>
      <c r="G352" s="383" t="s">
        <v>7122</v>
      </c>
      <c r="H352" s="383" t="s">
        <v>2490</v>
      </c>
      <c r="I352" s="383" t="s">
        <v>2491</v>
      </c>
      <c r="J352" s="383">
        <v>0</v>
      </c>
      <c r="K352" s="383">
        <v>0</v>
      </c>
      <c r="L352" s="383">
        <v>0</v>
      </c>
      <c r="M352" s="383">
        <v>0</v>
      </c>
      <c r="N352" s="383">
        <v>0</v>
      </c>
      <c r="O352" s="383">
        <v>0</v>
      </c>
      <c r="P352" s="383">
        <v>0</v>
      </c>
      <c r="Q352" s="383">
        <v>0</v>
      </c>
      <c r="R352" s="383">
        <v>0</v>
      </c>
      <c r="S352" s="383">
        <v>0</v>
      </c>
      <c r="T352" s="383">
        <v>0</v>
      </c>
      <c r="U352" s="383">
        <v>0</v>
      </c>
      <c r="V352" s="383">
        <v>0</v>
      </c>
      <c r="W352" s="383">
        <v>0</v>
      </c>
      <c r="X352" s="383">
        <v>0</v>
      </c>
    </row>
    <row r="353" spans="1:24" s="383" customFormat="1">
      <c r="A353" s="383">
        <v>0</v>
      </c>
      <c r="B353" s="383">
        <v>0</v>
      </c>
      <c r="C353" s="383">
        <v>0</v>
      </c>
      <c r="E353" s="383" t="s">
        <v>7792</v>
      </c>
      <c r="F353" s="383" t="s">
        <v>7793</v>
      </c>
      <c r="G353" s="383" t="s">
        <v>7122</v>
      </c>
      <c r="H353" s="383" t="s">
        <v>7794</v>
      </c>
      <c r="I353" s="383" t="s">
        <v>7795</v>
      </c>
      <c r="J353" s="383">
        <v>0</v>
      </c>
      <c r="K353" s="383">
        <v>0</v>
      </c>
      <c r="L353" s="383">
        <v>0</v>
      </c>
      <c r="M353" s="383">
        <v>0</v>
      </c>
      <c r="N353" s="383">
        <v>0</v>
      </c>
      <c r="O353" s="383">
        <v>0</v>
      </c>
      <c r="P353" s="383">
        <v>0</v>
      </c>
      <c r="Q353" s="383">
        <v>0</v>
      </c>
      <c r="R353" s="383">
        <v>0</v>
      </c>
      <c r="S353" s="383">
        <v>0</v>
      </c>
      <c r="T353" s="383">
        <v>0</v>
      </c>
      <c r="U353" s="383">
        <v>0</v>
      </c>
      <c r="V353" s="383">
        <v>0</v>
      </c>
      <c r="W353" s="383">
        <v>0</v>
      </c>
      <c r="X353" s="383">
        <v>0</v>
      </c>
    </row>
    <row r="354" spans="1:24" s="383" customFormat="1">
      <c r="A354" s="383">
        <v>0</v>
      </c>
      <c r="B354" s="383">
        <v>0</v>
      </c>
      <c r="C354" s="383">
        <v>0</v>
      </c>
      <c r="E354" s="383" t="s">
        <v>2146</v>
      </c>
      <c r="F354" s="383" t="s">
        <v>7123</v>
      </c>
      <c r="G354" s="383" t="s">
        <v>7122</v>
      </c>
      <c r="H354" s="383" t="s">
        <v>2147</v>
      </c>
      <c r="I354" s="383" t="s">
        <v>2148</v>
      </c>
      <c r="J354" s="383">
        <v>0</v>
      </c>
      <c r="K354" s="383">
        <v>0</v>
      </c>
      <c r="L354" s="383">
        <v>0</v>
      </c>
      <c r="M354" s="383">
        <v>0</v>
      </c>
      <c r="N354" s="383">
        <v>0</v>
      </c>
      <c r="O354" s="383">
        <v>0</v>
      </c>
      <c r="P354" s="383">
        <v>0</v>
      </c>
      <c r="Q354" s="383">
        <v>0</v>
      </c>
      <c r="R354" s="383">
        <v>0</v>
      </c>
      <c r="S354" s="383">
        <v>0</v>
      </c>
      <c r="T354" s="383">
        <v>0</v>
      </c>
      <c r="U354" s="383">
        <v>0</v>
      </c>
      <c r="V354" s="383">
        <v>0</v>
      </c>
      <c r="W354" s="383">
        <v>0</v>
      </c>
      <c r="X354" s="383">
        <v>0</v>
      </c>
    </row>
    <row r="355" spans="1:24" s="383" customFormat="1">
      <c r="A355" s="383">
        <v>0</v>
      </c>
      <c r="B355" s="383">
        <v>0</v>
      </c>
      <c r="C355" s="383">
        <v>0</v>
      </c>
      <c r="E355" s="383" t="s">
        <v>7796</v>
      </c>
      <c r="F355" s="383" t="s">
        <v>7191</v>
      </c>
      <c r="G355" s="383" t="s">
        <v>7122</v>
      </c>
      <c r="H355" s="383" t="s">
        <v>7797</v>
      </c>
      <c r="I355" s="383" t="s">
        <v>7798</v>
      </c>
      <c r="J355" s="383">
        <v>0</v>
      </c>
      <c r="K355" s="383">
        <v>0</v>
      </c>
      <c r="L355" s="383">
        <v>0</v>
      </c>
      <c r="M355" s="383">
        <v>0</v>
      </c>
      <c r="N355" s="383">
        <v>0</v>
      </c>
      <c r="O355" s="383">
        <v>0</v>
      </c>
      <c r="P355" s="383">
        <v>0</v>
      </c>
      <c r="Q355" s="383">
        <v>0</v>
      </c>
      <c r="R355" s="383">
        <v>0</v>
      </c>
      <c r="S355" s="383">
        <v>0</v>
      </c>
      <c r="T355" s="383">
        <v>0</v>
      </c>
      <c r="U355" s="383">
        <v>0</v>
      </c>
      <c r="V355" s="383">
        <v>0</v>
      </c>
      <c r="W355" s="383">
        <v>0</v>
      </c>
      <c r="X355" s="383">
        <v>0</v>
      </c>
    </row>
    <row r="356" spans="1:24" s="383" customFormat="1">
      <c r="A356" s="383">
        <v>0</v>
      </c>
      <c r="B356" s="383">
        <v>0</v>
      </c>
      <c r="C356" s="383">
        <v>0</v>
      </c>
      <c r="E356" s="383" t="s">
        <v>7799</v>
      </c>
      <c r="F356" s="383" t="s">
        <v>3976</v>
      </c>
      <c r="G356" s="383" t="s">
        <v>7122</v>
      </c>
      <c r="H356" s="383" t="s">
        <v>7800</v>
      </c>
      <c r="I356" s="383" t="s">
        <v>7801</v>
      </c>
      <c r="J356" s="383">
        <v>0</v>
      </c>
      <c r="K356" s="383">
        <v>0</v>
      </c>
      <c r="L356" s="383">
        <v>0</v>
      </c>
      <c r="M356" s="383">
        <v>0</v>
      </c>
      <c r="N356" s="383">
        <v>0</v>
      </c>
      <c r="O356" s="383">
        <v>0</v>
      </c>
      <c r="P356" s="383">
        <v>0</v>
      </c>
      <c r="Q356" s="383">
        <v>0</v>
      </c>
      <c r="R356" s="383">
        <v>0</v>
      </c>
      <c r="S356" s="383">
        <v>0</v>
      </c>
      <c r="T356" s="383">
        <v>0</v>
      </c>
      <c r="U356" s="383">
        <v>0</v>
      </c>
      <c r="V356" s="383">
        <v>0</v>
      </c>
      <c r="W356" s="383">
        <v>0</v>
      </c>
      <c r="X356" s="383">
        <v>0</v>
      </c>
    </row>
    <row r="357" spans="1:24" s="383" customFormat="1">
      <c r="A357" s="383">
        <v>0</v>
      </c>
      <c r="B357" s="383">
        <v>0</v>
      </c>
      <c r="C357" s="383">
        <v>0</v>
      </c>
      <c r="E357" s="383" t="s">
        <v>7802</v>
      </c>
      <c r="F357" s="383" t="s">
        <v>3974</v>
      </c>
      <c r="G357" s="383" t="s">
        <v>7122</v>
      </c>
      <c r="H357" s="383" t="s">
        <v>7803</v>
      </c>
      <c r="I357" s="383" t="s">
        <v>7804</v>
      </c>
      <c r="J357" s="383">
        <v>0</v>
      </c>
      <c r="K357" s="383">
        <v>0</v>
      </c>
      <c r="L357" s="383">
        <v>0</v>
      </c>
      <c r="M357" s="383">
        <v>0</v>
      </c>
      <c r="N357" s="383">
        <v>0</v>
      </c>
      <c r="O357" s="383">
        <v>0</v>
      </c>
      <c r="P357" s="383">
        <v>0</v>
      </c>
      <c r="Q357" s="383">
        <v>0</v>
      </c>
      <c r="R357" s="383">
        <v>0</v>
      </c>
      <c r="S357" s="383">
        <v>0</v>
      </c>
      <c r="T357" s="383">
        <v>0</v>
      </c>
      <c r="U357" s="383">
        <v>0</v>
      </c>
      <c r="V357" s="383">
        <v>0</v>
      </c>
      <c r="W357" s="383">
        <v>0</v>
      </c>
      <c r="X357" s="383">
        <v>0</v>
      </c>
    </row>
    <row r="358" spans="1:24" s="383" customFormat="1">
      <c r="A358" s="383">
        <v>0</v>
      </c>
      <c r="B358" s="383">
        <v>0</v>
      </c>
      <c r="C358" s="383">
        <v>0</v>
      </c>
      <c r="E358" s="383" t="s">
        <v>7805</v>
      </c>
      <c r="F358" s="383" t="s">
        <v>7806</v>
      </c>
      <c r="G358" s="383" t="s">
        <v>7122</v>
      </c>
      <c r="H358" s="383" t="s">
        <v>7807</v>
      </c>
      <c r="I358" s="383" t="s">
        <v>7808</v>
      </c>
      <c r="J358" s="383">
        <v>0</v>
      </c>
      <c r="K358" s="383">
        <v>0</v>
      </c>
      <c r="L358" s="383">
        <v>0</v>
      </c>
      <c r="M358" s="383">
        <v>0</v>
      </c>
      <c r="N358" s="383">
        <v>0</v>
      </c>
      <c r="O358" s="383">
        <v>0</v>
      </c>
      <c r="P358" s="383">
        <v>0</v>
      </c>
      <c r="Q358" s="383">
        <v>0</v>
      </c>
      <c r="R358" s="383">
        <v>0</v>
      </c>
      <c r="S358" s="383">
        <v>0</v>
      </c>
      <c r="T358" s="383">
        <v>0</v>
      </c>
      <c r="U358" s="383">
        <v>0</v>
      </c>
      <c r="V358" s="383">
        <v>0</v>
      </c>
      <c r="W358" s="383">
        <v>0</v>
      </c>
      <c r="X358" s="383">
        <v>0</v>
      </c>
    </row>
    <row r="359" spans="1:24" s="383" customFormat="1">
      <c r="A359" s="383">
        <v>0</v>
      </c>
      <c r="B359" s="383">
        <v>0</v>
      </c>
      <c r="C359" s="383">
        <v>0</v>
      </c>
      <c r="E359" s="383" t="s">
        <v>7809</v>
      </c>
      <c r="F359" s="383" t="s">
        <v>5131</v>
      </c>
      <c r="G359" s="383" t="s">
        <v>7122</v>
      </c>
      <c r="H359" s="383" t="s">
        <v>7810</v>
      </c>
      <c r="I359" s="383" t="s">
        <v>7811</v>
      </c>
      <c r="J359" s="383">
        <v>0</v>
      </c>
      <c r="K359" s="383">
        <v>0</v>
      </c>
      <c r="L359" s="383">
        <v>0</v>
      </c>
      <c r="M359" s="383">
        <v>0</v>
      </c>
      <c r="N359" s="383">
        <v>0</v>
      </c>
      <c r="O359" s="383">
        <v>0</v>
      </c>
      <c r="P359" s="383">
        <v>0</v>
      </c>
      <c r="Q359" s="383">
        <v>0</v>
      </c>
      <c r="R359" s="383">
        <v>0</v>
      </c>
      <c r="S359" s="383">
        <v>0</v>
      </c>
      <c r="T359" s="383">
        <v>0</v>
      </c>
      <c r="U359" s="383">
        <v>0</v>
      </c>
      <c r="V359" s="383">
        <v>0</v>
      </c>
      <c r="W359" s="383">
        <v>0</v>
      </c>
      <c r="X359" s="383">
        <v>0</v>
      </c>
    </row>
    <row r="360" spans="1:24" s="383" customFormat="1">
      <c r="A360" s="383">
        <v>0</v>
      </c>
      <c r="B360" s="383">
        <v>0</v>
      </c>
      <c r="C360" s="383">
        <v>0</v>
      </c>
      <c r="E360" s="383" t="s">
        <v>7812</v>
      </c>
      <c r="F360" s="383" t="s">
        <v>7813</v>
      </c>
      <c r="G360" s="383" t="s">
        <v>7122</v>
      </c>
      <c r="H360" s="383" t="s">
        <v>7814</v>
      </c>
      <c r="I360" s="383" t="s">
        <v>7815</v>
      </c>
      <c r="J360" s="383">
        <v>0</v>
      </c>
      <c r="K360" s="383">
        <v>0</v>
      </c>
      <c r="L360" s="383">
        <v>0</v>
      </c>
      <c r="M360" s="383">
        <v>0</v>
      </c>
      <c r="N360" s="383">
        <v>0</v>
      </c>
      <c r="O360" s="383">
        <v>0</v>
      </c>
      <c r="P360" s="383">
        <v>0</v>
      </c>
      <c r="Q360" s="383">
        <v>0</v>
      </c>
      <c r="R360" s="383">
        <v>0</v>
      </c>
      <c r="S360" s="383">
        <v>0</v>
      </c>
      <c r="T360" s="383">
        <v>0</v>
      </c>
      <c r="U360" s="383">
        <v>0</v>
      </c>
      <c r="V360" s="383">
        <v>0</v>
      </c>
      <c r="W360" s="383">
        <v>0</v>
      </c>
      <c r="X360" s="383">
        <v>0</v>
      </c>
    </row>
    <row r="361" spans="1:24" s="383" customFormat="1">
      <c r="A361" s="383">
        <v>0</v>
      </c>
      <c r="B361" s="383">
        <v>0</v>
      </c>
      <c r="C361" s="383">
        <v>0</v>
      </c>
      <c r="E361" s="383" t="s">
        <v>7816</v>
      </c>
      <c r="F361" s="383" t="s">
        <v>7123</v>
      </c>
      <c r="G361" s="383" t="s">
        <v>7122</v>
      </c>
      <c r="H361" s="383" t="s">
        <v>7817</v>
      </c>
      <c r="I361" s="383" t="s">
        <v>7818</v>
      </c>
      <c r="J361" s="383">
        <v>0</v>
      </c>
      <c r="K361" s="383">
        <v>0</v>
      </c>
      <c r="L361" s="383">
        <v>0</v>
      </c>
      <c r="M361" s="383">
        <v>0</v>
      </c>
      <c r="N361" s="383">
        <v>0</v>
      </c>
      <c r="O361" s="383">
        <v>0</v>
      </c>
      <c r="P361" s="383">
        <v>0</v>
      </c>
      <c r="Q361" s="383">
        <v>0</v>
      </c>
      <c r="R361" s="383">
        <v>0</v>
      </c>
      <c r="S361" s="383">
        <v>0</v>
      </c>
      <c r="T361" s="383">
        <v>0</v>
      </c>
      <c r="U361" s="383">
        <v>0</v>
      </c>
      <c r="V361" s="383">
        <v>0</v>
      </c>
      <c r="W361" s="383">
        <v>0</v>
      </c>
      <c r="X361" s="383">
        <v>0</v>
      </c>
    </row>
    <row r="362" spans="1:24" s="383" customFormat="1">
      <c r="A362" s="383">
        <v>0</v>
      </c>
      <c r="B362" s="383">
        <v>0</v>
      </c>
      <c r="C362" s="383">
        <v>0</v>
      </c>
      <c r="E362" s="383" t="s">
        <v>7819</v>
      </c>
      <c r="F362" s="383" t="s">
        <v>7820</v>
      </c>
      <c r="G362" s="383" t="s">
        <v>7122</v>
      </c>
      <c r="H362" s="383" t="s">
        <v>7821</v>
      </c>
      <c r="I362" s="383" t="s">
        <v>7822</v>
      </c>
      <c r="J362" s="383">
        <v>0</v>
      </c>
      <c r="K362" s="383">
        <v>0</v>
      </c>
      <c r="L362" s="383">
        <v>0</v>
      </c>
      <c r="M362" s="383">
        <v>0</v>
      </c>
      <c r="N362" s="383">
        <v>0</v>
      </c>
      <c r="O362" s="383">
        <v>0</v>
      </c>
      <c r="P362" s="383">
        <v>0</v>
      </c>
      <c r="Q362" s="383">
        <v>0</v>
      </c>
      <c r="R362" s="383">
        <v>0</v>
      </c>
      <c r="S362" s="383">
        <v>0</v>
      </c>
      <c r="T362" s="383">
        <v>0</v>
      </c>
      <c r="U362" s="383">
        <v>0</v>
      </c>
      <c r="V362" s="383">
        <v>0</v>
      </c>
      <c r="W362" s="383">
        <v>0</v>
      </c>
      <c r="X362" s="383">
        <v>0</v>
      </c>
    </row>
    <row r="363" spans="1:24" s="383" customFormat="1">
      <c r="A363" s="383">
        <v>0</v>
      </c>
      <c r="B363" s="383">
        <v>0</v>
      </c>
      <c r="C363" s="383">
        <v>0</v>
      </c>
      <c r="E363" s="383" t="s">
        <v>7823</v>
      </c>
      <c r="F363" s="383" t="s">
        <v>7319</v>
      </c>
      <c r="G363" s="383" t="s">
        <v>7122</v>
      </c>
      <c r="H363" s="383" t="s">
        <v>7824</v>
      </c>
      <c r="I363" s="383" t="s">
        <v>7825</v>
      </c>
      <c r="J363" s="383">
        <v>0</v>
      </c>
      <c r="K363" s="383">
        <v>0</v>
      </c>
      <c r="L363" s="383">
        <v>0</v>
      </c>
      <c r="M363" s="383">
        <v>0</v>
      </c>
      <c r="N363" s="383">
        <v>0</v>
      </c>
      <c r="O363" s="383">
        <v>0</v>
      </c>
      <c r="P363" s="383">
        <v>0</v>
      </c>
      <c r="Q363" s="383">
        <v>0</v>
      </c>
      <c r="R363" s="383">
        <v>0</v>
      </c>
      <c r="S363" s="383">
        <v>0</v>
      </c>
      <c r="T363" s="383">
        <v>0</v>
      </c>
      <c r="U363" s="383">
        <v>0</v>
      </c>
      <c r="V363" s="383">
        <v>0</v>
      </c>
      <c r="W363" s="383">
        <v>0</v>
      </c>
      <c r="X363" s="383">
        <v>0</v>
      </c>
    </row>
    <row r="364" spans="1:24" s="383" customFormat="1">
      <c r="A364" s="383">
        <v>0</v>
      </c>
      <c r="B364" s="383">
        <v>0</v>
      </c>
      <c r="C364" s="383">
        <v>0</v>
      </c>
      <c r="E364" s="383" t="s">
        <v>7826</v>
      </c>
      <c r="F364" s="383" t="s">
        <v>7181</v>
      </c>
      <c r="G364" s="383" t="s">
        <v>7122</v>
      </c>
      <c r="H364" s="383" t="s">
        <v>7827</v>
      </c>
      <c r="I364" s="383" t="s">
        <v>7828</v>
      </c>
      <c r="J364" s="383">
        <v>0</v>
      </c>
      <c r="K364" s="383">
        <v>0</v>
      </c>
      <c r="L364" s="383">
        <v>0</v>
      </c>
      <c r="M364" s="383">
        <v>0</v>
      </c>
      <c r="N364" s="383">
        <v>0</v>
      </c>
      <c r="O364" s="383">
        <v>0</v>
      </c>
      <c r="P364" s="383">
        <v>0</v>
      </c>
      <c r="Q364" s="383">
        <v>0</v>
      </c>
      <c r="R364" s="383">
        <v>0</v>
      </c>
      <c r="S364" s="383">
        <v>0</v>
      </c>
      <c r="T364" s="383">
        <v>0</v>
      </c>
      <c r="U364" s="383">
        <v>0</v>
      </c>
      <c r="V364" s="383">
        <v>0</v>
      </c>
      <c r="W364" s="383">
        <v>0</v>
      </c>
      <c r="X364" s="383">
        <v>0</v>
      </c>
    </row>
    <row r="365" spans="1:24" s="383" customFormat="1">
      <c r="A365" s="383">
        <v>0</v>
      </c>
      <c r="B365" s="383">
        <v>0</v>
      </c>
      <c r="C365" s="383">
        <v>0</v>
      </c>
      <c r="E365" s="383" t="s">
        <v>7829</v>
      </c>
      <c r="F365" s="383" t="s">
        <v>7191</v>
      </c>
      <c r="G365" s="383" t="s">
        <v>7122</v>
      </c>
      <c r="H365" s="383" t="s">
        <v>7830</v>
      </c>
      <c r="I365" s="383" t="s">
        <v>7831</v>
      </c>
      <c r="J365" s="383">
        <v>0</v>
      </c>
      <c r="K365" s="383">
        <v>0</v>
      </c>
      <c r="L365" s="383">
        <v>0</v>
      </c>
      <c r="M365" s="383">
        <v>0</v>
      </c>
      <c r="N365" s="383">
        <v>0</v>
      </c>
      <c r="O365" s="383">
        <v>0</v>
      </c>
      <c r="P365" s="383">
        <v>0</v>
      </c>
      <c r="Q365" s="383">
        <v>0</v>
      </c>
      <c r="R365" s="383">
        <v>0</v>
      </c>
      <c r="S365" s="383">
        <v>0</v>
      </c>
      <c r="T365" s="383">
        <v>0</v>
      </c>
      <c r="U365" s="383">
        <v>0</v>
      </c>
      <c r="V365" s="383">
        <v>0</v>
      </c>
      <c r="W365" s="383">
        <v>0</v>
      </c>
      <c r="X365" s="383">
        <v>0</v>
      </c>
    </row>
    <row r="366" spans="1:24" s="383" customFormat="1">
      <c r="A366" s="383">
        <v>0</v>
      </c>
      <c r="B366" s="383">
        <v>0</v>
      </c>
      <c r="C366" s="383">
        <v>0</v>
      </c>
      <c r="E366" s="383" t="s">
        <v>7832</v>
      </c>
      <c r="F366" s="383" t="s">
        <v>7183</v>
      </c>
      <c r="G366" s="383" t="s">
        <v>7122</v>
      </c>
      <c r="H366" s="383" t="s">
        <v>7833</v>
      </c>
      <c r="I366" s="383" t="s">
        <v>7834</v>
      </c>
      <c r="J366" s="383">
        <v>0</v>
      </c>
      <c r="K366" s="383">
        <v>0</v>
      </c>
      <c r="L366" s="383">
        <v>0</v>
      </c>
      <c r="M366" s="383">
        <v>0</v>
      </c>
      <c r="N366" s="383">
        <v>0</v>
      </c>
      <c r="O366" s="383">
        <v>0</v>
      </c>
      <c r="P366" s="383">
        <v>0</v>
      </c>
      <c r="Q366" s="383">
        <v>0</v>
      </c>
      <c r="R366" s="383">
        <v>0</v>
      </c>
      <c r="S366" s="383">
        <v>0</v>
      </c>
      <c r="T366" s="383">
        <v>0</v>
      </c>
      <c r="U366" s="383">
        <v>0</v>
      </c>
      <c r="V366" s="383">
        <v>0</v>
      </c>
      <c r="W366" s="383">
        <v>0</v>
      </c>
      <c r="X366" s="383">
        <v>0</v>
      </c>
    </row>
    <row r="367" spans="1:24" s="383" customFormat="1">
      <c r="A367" s="383">
        <v>0</v>
      </c>
      <c r="B367" s="383">
        <v>0</v>
      </c>
      <c r="C367" s="383">
        <v>0</v>
      </c>
      <c r="E367" s="383" t="s">
        <v>7835</v>
      </c>
      <c r="F367" s="383" t="s">
        <v>3912</v>
      </c>
      <c r="G367" s="383" t="s">
        <v>7122</v>
      </c>
      <c r="H367" s="383" t="s">
        <v>7836</v>
      </c>
      <c r="I367" s="383" t="s">
        <v>7837</v>
      </c>
      <c r="J367" s="383">
        <v>0</v>
      </c>
      <c r="K367" s="383">
        <v>0</v>
      </c>
      <c r="L367" s="383">
        <v>0</v>
      </c>
      <c r="M367" s="383">
        <v>0</v>
      </c>
      <c r="N367" s="383">
        <v>0</v>
      </c>
      <c r="O367" s="383">
        <v>0</v>
      </c>
      <c r="P367" s="383">
        <v>0</v>
      </c>
      <c r="Q367" s="383">
        <v>0</v>
      </c>
      <c r="R367" s="383">
        <v>0</v>
      </c>
      <c r="S367" s="383">
        <v>0</v>
      </c>
      <c r="T367" s="383">
        <v>0</v>
      </c>
      <c r="U367" s="383">
        <v>0</v>
      </c>
      <c r="V367" s="383">
        <v>0</v>
      </c>
      <c r="W367" s="383">
        <v>0</v>
      </c>
      <c r="X367" s="383">
        <v>0</v>
      </c>
    </row>
    <row r="368" spans="1:24" s="383" customFormat="1">
      <c r="A368" s="383">
        <v>0</v>
      </c>
      <c r="B368" s="383">
        <v>0</v>
      </c>
      <c r="C368" s="383">
        <v>0</v>
      </c>
      <c r="E368" s="383" t="s">
        <v>7838</v>
      </c>
      <c r="F368" s="383" t="s">
        <v>7183</v>
      </c>
      <c r="G368" s="383" t="s">
        <v>7122</v>
      </c>
      <c r="H368" s="383" t="s">
        <v>7839</v>
      </c>
      <c r="I368" s="383" t="s">
        <v>7840</v>
      </c>
      <c r="J368" s="383">
        <v>0</v>
      </c>
      <c r="K368" s="383">
        <v>0</v>
      </c>
      <c r="L368" s="383">
        <v>0</v>
      </c>
      <c r="M368" s="383">
        <v>0</v>
      </c>
      <c r="N368" s="383">
        <v>0</v>
      </c>
      <c r="O368" s="383">
        <v>0</v>
      </c>
      <c r="P368" s="383">
        <v>0</v>
      </c>
      <c r="Q368" s="383">
        <v>0</v>
      </c>
      <c r="R368" s="383">
        <v>0</v>
      </c>
      <c r="S368" s="383">
        <v>0</v>
      </c>
      <c r="T368" s="383">
        <v>0</v>
      </c>
      <c r="U368" s="383">
        <v>0</v>
      </c>
      <c r="V368" s="383">
        <v>0</v>
      </c>
      <c r="W368" s="383">
        <v>0</v>
      </c>
      <c r="X368" s="383">
        <v>0</v>
      </c>
    </row>
    <row r="369" spans="1:24" s="383" customFormat="1">
      <c r="A369" s="383">
        <v>0</v>
      </c>
      <c r="B369" s="383">
        <v>0</v>
      </c>
      <c r="C369" s="383">
        <v>0</v>
      </c>
      <c r="E369" s="383" t="s">
        <v>7841</v>
      </c>
      <c r="F369" s="383" t="s">
        <v>7186</v>
      </c>
      <c r="G369" s="383" t="s">
        <v>7122</v>
      </c>
      <c r="H369" s="383" t="s">
        <v>7842</v>
      </c>
      <c r="I369" s="383" t="s">
        <v>7843</v>
      </c>
      <c r="J369" s="383">
        <v>0</v>
      </c>
      <c r="K369" s="383">
        <v>0</v>
      </c>
      <c r="L369" s="383">
        <v>0</v>
      </c>
      <c r="M369" s="383">
        <v>0</v>
      </c>
      <c r="N369" s="383">
        <v>0</v>
      </c>
      <c r="O369" s="383">
        <v>0</v>
      </c>
      <c r="P369" s="383">
        <v>0</v>
      </c>
      <c r="Q369" s="383">
        <v>0</v>
      </c>
      <c r="R369" s="383">
        <v>0</v>
      </c>
      <c r="S369" s="383">
        <v>0</v>
      </c>
      <c r="T369" s="383">
        <v>0</v>
      </c>
      <c r="U369" s="383">
        <v>0</v>
      </c>
      <c r="V369" s="383">
        <v>0</v>
      </c>
      <c r="W369" s="383">
        <v>0</v>
      </c>
      <c r="X369" s="383">
        <v>0</v>
      </c>
    </row>
    <row r="370" spans="1:24" s="383" customFormat="1">
      <c r="A370" s="383">
        <v>0</v>
      </c>
      <c r="B370" s="383">
        <v>0</v>
      </c>
      <c r="C370" s="383">
        <v>0</v>
      </c>
      <c r="E370" s="383" t="s">
        <v>7844</v>
      </c>
      <c r="F370" s="383" t="s">
        <v>7183</v>
      </c>
      <c r="G370" s="383" t="s">
        <v>7122</v>
      </c>
      <c r="H370" s="383" t="s">
        <v>7845</v>
      </c>
      <c r="I370" s="383" t="s">
        <v>7846</v>
      </c>
      <c r="J370" s="383">
        <v>0</v>
      </c>
      <c r="K370" s="383">
        <v>0</v>
      </c>
      <c r="L370" s="383">
        <v>0</v>
      </c>
      <c r="M370" s="383">
        <v>0</v>
      </c>
      <c r="N370" s="383">
        <v>0</v>
      </c>
      <c r="O370" s="383">
        <v>0</v>
      </c>
      <c r="P370" s="383">
        <v>0</v>
      </c>
      <c r="Q370" s="383">
        <v>0</v>
      </c>
      <c r="R370" s="383">
        <v>0</v>
      </c>
      <c r="S370" s="383">
        <v>0</v>
      </c>
      <c r="T370" s="383">
        <v>0</v>
      </c>
      <c r="U370" s="383">
        <v>0</v>
      </c>
      <c r="V370" s="383">
        <v>0</v>
      </c>
      <c r="W370" s="383">
        <v>0</v>
      </c>
      <c r="X370" s="383">
        <v>0</v>
      </c>
    </row>
    <row r="371" spans="1:24" s="383" customFormat="1">
      <c r="A371" s="383">
        <v>0</v>
      </c>
      <c r="B371" s="383">
        <v>0</v>
      </c>
      <c r="C371" s="383">
        <v>0</v>
      </c>
      <c r="E371" s="383" t="s">
        <v>2155</v>
      </c>
      <c r="F371" s="383" t="s">
        <v>7847</v>
      </c>
      <c r="G371" s="383" t="s">
        <v>7122</v>
      </c>
      <c r="H371" s="383" t="s">
        <v>2156</v>
      </c>
      <c r="I371" s="383" t="s">
        <v>2157</v>
      </c>
      <c r="J371" s="383">
        <v>0</v>
      </c>
      <c r="K371" s="383">
        <v>0</v>
      </c>
      <c r="L371" s="383">
        <v>0</v>
      </c>
      <c r="M371" s="383">
        <v>0</v>
      </c>
      <c r="N371" s="383">
        <v>0</v>
      </c>
      <c r="O371" s="383">
        <v>0</v>
      </c>
      <c r="P371" s="383">
        <v>0</v>
      </c>
      <c r="Q371" s="383">
        <v>0</v>
      </c>
      <c r="R371" s="383">
        <v>0</v>
      </c>
      <c r="S371" s="383">
        <v>0</v>
      </c>
      <c r="T371" s="383">
        <v>0</v>
      </c>
      <c r="U371" s="383">
        <v>0</v>
      </c>
      <c r="V371" s="383">
        <v>0</v>
      </c>
      <c r="W371" s="383">
        <v>0</v>
      </c>
      <c r="X371" s="383">
        <v>0</v>
      </c>
    </row>
    <row r="372" spans="1:24" s="383" customFormat="1">
      <c r="A372" s="383">
        <v>0</v>
      </c>
      <c r="B372" s="383">
        <v>0</v>
      </c>
      <c r="C372" s="383">
        <v>0</v>
      </c>
      <c r="E372" s="383" t="s">
        <v>7848</v>
      </c>
      <c r="F372" s="383" t="s">
        <v>7183</v>
      </c>
      <c r="G372" s="383" t="s">
        <v>7122</v>
      </c>
      <c r="H372" s="383" t="s">
        <v>7849</v>
      </c>
      <c r="I372" s="383" t="s">
        <v>7850</v>
      </c>
      <c r="J372" s="383">
        <v>0</v>
      </c>
      <c r="K372" s="383">
        <v>0</v>
      </c>
      <c r="L372" s="383">
        <v>0</v>
      </c>
      <c r="M372" s="383">
        <v>0</v>
      </c>
      <c r="N372" s="383">
        <v>0</v>
      </c>
      <c r="O372" s="383">
        <v>0</v>
      </c>
      <c r="P372" s="383">
        <v>0</v>
      </c>
      <c r="Q372" s="383">
        <v>0</v>
      </c>
      <c r="R372" s="383">
        <v>0</v>
      </c>
      <c r="S372" s="383">
        <v>0</v>
      </c>
      <c r="T372" s="383">
        <v>0</v>
      </c>
      <c r="U372" s="383">
        <v>0</v>
      </c>
      <c r="V372" s="383">
        <v>0</v>
      </c>
      <c r="W372" s="383">
        <v>0</v>
      </c>
      <c r="X372" s="383">
        <v>0</v>
      </c>
    </row>
    <row r="373" spans="1:24" s="383" customFormat="1">
      <c r="A373" s="383">
        <v>0</v>
      </c>
      <c r="B373" s="383">
        <v>0</v>
      </c>
      <c r="C373" s="383">
        <v>0</v>
      </c>
      <c r="E373" s="383" t="s">
        <v>2495</v>
      </c>
      <c r="F373" s="383" t="s">
        <v>3891</v>
      </c>
      <c r="G373" s="383" t="s">
        <v>7122</v>
      </c>
      <c r="H373" s="383" t="s">
        <v>2496</v>
      </c>
      <c r="I373" s="383" t="s">
        <v>2497</v>
      </c>
      <c r="J373" s="383">
        <v>0</v>
      </c>
      <c r="K373" s="383">
        <v>0</v>
      </c>
      <c r="L373" s="383">
        <v>0</v>
      </c>
      <c r="M373" s="383">
        <v>0</v>
      </c>
      <c r="N373" s="383">
        <v>0</v>
      </c>
      <c r="O373" s="383">
        <v>0</v>
      </c>
      <c r="P373" s="383">
        <v>0</v>
      </c>
      <c r="Q373" s="383">
        <v>0</v>
      </c>
      <c r="R373" s="383">
        <v>0</v>
      </c>
      <c r="S373" s="383">
        <v>0</v>
      </c>
      <c r="T373" s="383">
        <v>0</v>
      </c>
      <c r="U373" s="383">
        <v>0</v>
      </c>
      <c r="V373" s="383">
        <v>0</v>
      </c>
      <c r="W373" s="383">
        <v>0</v>
      </c>
      <c r="X373" s="383">
        <v>0</v>
      </c>
    </row>
    <row r="374" spans="1:24" s="383" customFormat="1">
      <c r="A374" s="383">
        <v>0</v>
      </c>
      <c r="B374" s="383">
        <v>0</v>
      </c>
      <c r="C374" s="383">
        <v>0</v>
      </c>
      <c r="E374" s="383" t="s">
        <v>7851</v>
      </c>
      <c r="F374" s="383" t="s">
        <v>7169</v>
      </c>
      <c r="G374" s="383" t="s">
        <v>7122</v>
      </c>
      <c r="H374" s="383" t="s">
        <v>7852</v>
      </c>
      <c r="I374" s="383" t="s">
        <v>7852</v>
      </c>
      <c r="J374" s="383">
        <v>0</v>
      </c>
      <c r="K374" s="383">
        <v>0</v>
      </c>
      <c r="L374" s="383">
        <v>0</v>
      </c>
      <c r="M374" s="383">
        <v>0</v>
      </c>
      <c r="N374" s="383">
        <v>0</v>
      </c>
      <c r="O374" s="383">
        <v>0</v>
      </c>
      <c r="P374" s="383">
        <v>0</v>
      </c>
      <c r="Q374" s="383">
        <v>0</v>
      </c>
      <c r="R374" s="383">
        <v>0</v>
      </c>
      <c r="S374" s="383">
        <v>0</v>
      </c>
      <c r="T374" s="383">
        <v>0</v>
      </c>
      <c r="U374" s="383">
        <v>0</v>
      </c>
      <c r="V374" s="383">
        <v>0</v>
      </c>
      <c r="W374" s="383">
        <v>0</v>
      </c>
      <c r="X374" s="383">
        <v>0</v>
      </c>
    </row>
    <row r="375" spans="1:24" s="383" customFormat="1">
      <c r="A375" s="383">
        <v>0</v>
      </c>
      <c r="B375" s="383">
        <v>0</v>
      </c>
      <c r="C375" s="383">
        <v>0</v>
      </c>
      <c r="E375" s="383" t="s">
        <v>2636</v>
      </c>
      <c r="F375" s="383" t="s">
        <v>7169</v>
      </c>
      <c r="G375" s="383" t="s">
        <v>7122</v>
      </c>
      <c r="H375" s="383" t="s">
        <v>2637</v>
      </c>
      <c r="I375" s="383" t="s">
        <v>2638</v>
      </c>
      <c r="J375" s="383">
        <v>0</v>
      </c>
      <c r="K375" s="383">
        <v>0</v>
      </c>
      <c r="L375" s="383">
        <v>0</v>
      </c>
      <c r="M375" s="383">
        <v>0</v>
      </c>
      <c r="N375" s="383">
        <v>0</v>
      </c>
      <c r="O375" s="383">
        <v>0</v>
      </c>
      <c r="P375" s="383">
        <v>0</v>
      </c>
      <c r="Q375" s="383">
        <v>0</v>
      </c>
      <c r="R375" s="383">
        <v>0</v>
      </c>
      <c r="S375" s="383">
        <v>0</v>
      </c>
      <c r="T375" s="383">
        <v>0</v>
      </c>
      <c r="U375" s="383">
        <v>0</v>
      </c>
      <c r="V375" s="383">
        <v>0</v>
      </c>
      <c r="W375" s="383">
        <v>0</v>
      </c>
      <c r="X375" s="383">
        <v>0</v>
      </c>
    </row>
    <row r="376" spans="1:24" s="383" customFormat="1">
      <c r="A376" s="383">
        <v>0</v>
      </c>
      <c r="B376" s="383">
        <v>0</v>
      </c>
      <c r="C376" s="383">
        <v>0</v>
      </c>
      <c r="E376" s="383" t="s">
        <v>7853</v>
      </c>
      <c r="F376" s="383" t="s">
        <v>7854</v>
      </c>
      <c r="G376" s="383" t="s">
        <v>7122</v>
      </c>
      <c r="H376" s="383" t="s">
        <v>7855</v>
      </c>
      <c r="I376" s="383" t="s">
        <v>7856</v>
      </c>
      <c r="J376" s="383">
        <v>0</v>
      </c>
      <c r="K376" s="383">
        <v>0</v>
      </c>
      <c r="L376" s="383">
        <v>0</v>
      </c>
      <c r="M376" s="383">
        <v>0</v>
      </c>
      <c r="N376" s="383">
        <v>0</v>
      </c>
      <c r="O376" s="383">
        <v>0</v>
      </c>
      <c r="P376" s="383">
        <v>0</v>
      </c>
      <c r="Q376" s="383">
        <v>0</v>
      </c>
      <c r="R376" s="383">
        <v>0</v>
      </c>
      <c r="S376" s="383">
        <v>0</v>
      </c>
      <c r="T376" s="383">
        <v>0</v>
      </c>
      <c r="U376" s="383">
        <v>0</v>
      </c>
      <c r="V376" s="383">
        <v>0</v>
      </c>
      <c r="W376" s="383">
        <v>0</v>
      </c>
      <c r="X376" s="383">
        <v>0</v>
      </c>
    </row>
    <row r="377" spans="1:24" s="383" customFormat="1">
      <c r="A377" s="383">
        <v>0</v>
      </c>
      <c r="B377" s="383">
        <v>0</v>
      </c>
      <c r="C377" s="383">
        <v>0</v>
      </c>
      <c r="E377" s="383" t="s">
        <v>7857</v>
      </c>
      <c r="F377" s="383" t="s">
        <v>7858</v>
      </c>
      <c r="G377" s="383" t="s">
        <v>7122</v>
      </c>
      <c r="H377" s="383" t="s">
        <v>7859</v>
      </c>
      <c r="I377" s="383" t="s">
        <v>7860</v>
      </c>
      <c r="J377" s="383">
        <v>0</v>
      </c>
      <c r="K377" s="383">
        <v>0</v>
      </c>
      <c r="L377" s="383">
        <v>0</v>
      </c>
      <c r="M377" s="383">
        <v>0</v>
      </c>
      <c r="N377" s="383">
        <v>0</v>
      </c>
      <c r="O377" s="383">
        <v>0</v>
      </c>
      <c r="P377" s="383">
        <v>0</v>
      </c>
      <c r="Q377" s="383">
        <v>0</v>
      </c>
      <c r="R377" s="383">
        <v>0</v>
      </c>
      <c r="S377" s="383">
        <v>0</v>
      </c>
      <c r="T377" s="383">
        <v>0</v>
      </c>
      <c r="U377" s="383">
        <v>0</v>
      </c>
      <c r="V377" s="383">
        <v>0</v>
      </c>
      <c r="W377" s="383">
        <v>0</v>
      </c>
      <c r="X377" s="383">
        <v>0</v>
      </c>
    </row>
    <row r="378" spans="1:24" s="383" customFormat="1">
      <c r="A378" s="383">
        <v>0</v>
      </c>
      <c r="B378" s="383">
        <v>0</v>
      </c>
      <c r="C378" s="383">
        <v>0</v>
      </c>
      <c r="E378" s="383" t="s">
        <v>7861</v>
      </c>
      <c r="F378" s="383" t="s">
        <v>7862</v>
      </c>
      <c r="G378" s="383" t="s">
        <v>7122</v>
      </c>
      <c r="H378" s="383" t="s">
        <v>7863</v>
      </c>
      <c r="I378" s="383" t="s">
        <v>7864</v>
      </c>
      <c r="J378" s="383">
        <v>0</v>
      </c>
      <c r="K378" s="383">
        <v>0</v>
      </c>
      <c r="L378" s="383">
        <v>0</v>
      </c>
      <c r="M378" s="383">
        <v>0</v>
      </c>
      <c r="N378" s="383">
        <v>0</v>
      </c>
      <c r="O378" s="383">
        <v>0</v>
      </c>
      <c r="P378" s="383">
        <v>0</v>
      </c>
      <c r="Q378" s="383">
        <v>0</v>
      </c>
      <c r="R378" s="383">
        <v>0</v>
      </c>
      <c r="S378" s="383">
        <v>0</v>
      </c>
      <c r="T378" s="383">
        <v>0</v>
      </c>
      <c r="U378" s="383">
        <v>0</v>
      </c>
      <c r="V378" s="383">
        <v>0</v>
      </c>
      <c r="W378" s="383">
        <v>0</v>
      </c>
      <c r="X378" s="383">
        <v>0</v>
      </c>
    </row>
    <row r="379" spans="1:24" s="383" customFormat="1">
      <c r="A379" s="383">
        <v>0</v>
      </c>
      <c r="B379" s="383">
        <v>0</v>
      </c>
      <c r="C379" s="383">
        <v>0</v>
      </c>
      <c r="E379" s="383" t="s">
        <v>7865</v>
      </c>
      <c r="F379" s="383" t="s">
        <v>7455</v>
      </c>
      <c r="G379" s="383" t="s">
        <v>7122</v>
      </c>
      <c r="H379" s="383" t="s">
        <v>7866</v>
      </c>
      <c r="I379" s="383" t="s">
        <v>7867</v>
      </c>
      <c r="J379" s="383">
        <v>0</v>
      </c>
      <c r="K379" s="383">
        <v>0</v>
      </c>
      <c r="L379" s="383">
        <v>0</v>
      </c>
      <c r="M379" s="383">
        <v>0</v>
      </c>
      <c r="N379" s="383">
        <v>0</v>
      </c>
      <c r="O379" s="383">
        <v>0</v>
      </c>
      <c r="P379" s="383">
        <v>0</v>
      </c>
      <c r="Q379" s="383">
        <v>0</v>
      </c>
      <c r="R379" s="383">
        <v>0</v>
      </c>
      <c r="S379" s="383">
        <v>0</v>
      </c>
      <c r="T379" s="383">
        <v>0</v>
      </c>
      <c r="U379" s="383">
        <v>0</v>
      </c>
      <c r="V379" s="383">
        <v>0</v>
      </c>
      <c r="W379" s="383">
        <v>0</v>
      </c>
      <c r="X379" s="383">
        <v>0</v>
      </c>
    </row>
    <row r="380" spans="1:24" s="383" customFormat="1">
      <c r="A380" s="383">
        <v>0</v>
      </c>
      <c r="B380" s="383">
        <v>0</v>
      </c>
      <c r="C380" s="383">
        <v>0</v>
      </c>
      <c r="E380" s="383" t="s">
        <v>7868</v>
      </c>
      <c r="F380" s="383" t="s">
        <v>7183</v>
      </c>
      <c r="G380" s="383" t="s">
        <v>7122</v>
      </c>
      <c r="H380" s="383" t="s">
        <v>7869</v>
      </c>
      <c r="I380" s="383" t="s">
        <v>7870</v>
      </c>
      <c r="J380" s="383">
        <v>0</v>
      </c>
      <c r="K380" s="383">
        <v>0</v>
      </c>
      <c r="L380" s="383">
        <v>0</v>
      </c>
      <c r="M380" s="383">
        <v>0</v>
      </c>
      <c r="N380" s="383">
        <v>0</v>
      </c>
      <c r="O380" s="383">
        <v>0</v>
      </c>
      <c r="P380" s="383">
        <v>0</v>
      </c>
      <c r="Q380" s="383">
        <v>0</v>
      </c>
      <c r="R380" s="383">
        <v>0</v>
      </c>
      <c r="S380" s="383">
        <v>0</v>
      </c>
      <c r="T380" s="383">
        <v>0</v>
      </c>
      <c r="U380" s="383">
        <v>0</v>
      </c>
      <c r="V380" s="383">
        <v>0</v>
      </c>
      <c r="W380" s="383">
        <v>0</v>
      </c>
      <c r="X380" s="383">
        <v>0</v>
      </c>
    </row>
    <row r="381" spans="1:24" s="383" customFormat="1">
      <c r="A381" s="383">
        <v>0</v>
      </c>
      <c r="B381" s="383">
        <v>0</v>
      </c>
      <c r="C381" s="383">
        <v>0</v>
      </c>
      <c r="E381" s="383" t="s">
        <v>7871</v>
      </c>
      <c r="F381" s="383" t="s">
        <v>7872</v>
      </c>
      <c r="G381" s="383" t="s">
        <v>7122</v>
      </c>
      <c r="H381" s="383" t="s">
        <v>7873</v>
      </c>
      <c r="I381" s="383" t="s">
        <v>7874</v>
      </c>
      <c r="J381" s="383">
        <v>0</v>
      </c>
      <c r="K381" s="383">
        <v>0</v>
      </c>
      <c r="L381" s="383">
        <v>0</v>
      </c>
      <c r="M381" s="383">
        <v>0</v>
      </c>
      <c r="N381" s="383">
        <v>0</v>
      </c>
      <c r="O381" s="383">
        <v>0</v>
      </c>
      <c r="P381" s="383">
        <v>0</v>
      </c>
      <c r="Q381" s="383">
        <v>0</v>
      </c>
      <c r="R381" s="383">
        <v>0</v>
      </c>
      <c r="S381" s="383">
        <v>0</v>
      </c>
      <c r="T381" s="383">
        <v>0</v>
      </c>
      <c r="U381" s="383">
        <v>0</v>
      </c>
      <c r="V381" s="383">
        <v>0</v>
      </c>
      <c r="W381" s="383">
        <v>0</v>
      </c>
      <c r="X381" s="383">
        <v>0</v>
      </c>
    </row>
    <row r="382" spans="1:24" s="383" customFormat="1">
      <c r="A382" s="383">
        <v>0</v>
      </c>
      <c r="B382" s="383">
        <v>0</v>
      </c>
      <c r="C382" s="383">
        <v>0</v>
      </c>
      <c r="E382" s="383" t="s">
        <v>7875</v>
      </c>
      <c r="F382" s="383" t="s">
        <v>7181</v>
      </c>
      <c r="G382" s="383" t="s">
        <v>7122</v>
      </c>
      <c r="H382" s="383" t="s">
        <v>7876</v>
      </c>
      <c r="I382" s="383" t="s">
        <v>7877</v>
      </c>
      <c r="J382" s="383">
        <v>0</v>
      </c>
      <c r="K382" s="383">
        <v>0</v>
      </c>
      <c r="L382" s="383">
        <v>0</v>
      </c>
      <c r="M382" s="383">
        <v>0</v>
      </c>
      <c r="N382" s="383">
        <v>0</v>
      </c>
      <c r="O382" s="383">
        <v>0</v>
      </c>
      <c r="P382" s="383">
        <v>0</v>
      </c>
      <c r="Q382" s="383">
        <v>0</v>
      </c>
      <c r="R382" s="383">
        <v>0</v>
      </c>
      <c r="S382" s="383">
        <v>0</v>
      </c>
      <c r="T382" s="383">
        <v>0</v>
      </c>
      <c r="U382" s="383">
        <v>0</v>
      </c>
      <c r="V382" s="383">
        <v>0</v>
      </c>
      <c r="W382" s="383">
        <v>0</v>
      </c>
      <c r="X382" s="383">
        <v>0</v>
      </c>
    </row>
    <row r="383" spans="1:24" s="383" customFormat="1">
      <c r="A383" s="383">
        <v>0</v>
      </c>
      <c r="B383" s="383">
        <v>0</v>
      </c>
      <c r="C383" s="383">
        <v>0</v>
      </c>
      <c r="E383" s="383" t="s">
        <v>7878</v>
      </c>
      <c r="F383" s="383" t="s">
        <v>4113</v>
      </c>
      <c r="G383" s="383" t="s">
        <v>7122</v>
      </c>
      <c r="H383" s="383" t="s">
        <v>7879</v>
      </c>
      <c r="I383" s="383" t="s">
        <v>7880</v>
      </c>
      <c r="J383" s="383">
        <v>0</v>
      </c>
      <c r="K383" s="383">
        <v>0</v>
      </c>
      <c r="L383" s="383">
        <v>0</v>
      </c>
      <c r="M383" s="383">
        <v>0</v>
      </c>
      <c r="N383" s="383">
        <v>0</v>
      </c>
      <c r="O383" s="383">
        <v>0</v>
      </c>
      <c r="P383" s="383">
        <v>0</v>
      </c>
      <c r="Q383" s="383">
        <v>0</v>
      </c>
      <c r="R383" s="383">
        <v>0</v>
      </c>
      <c r="S383" s="383">
        <v>0</v>
      </c>
      <c r="T383" s="383">
        <v>0</v>
      </c>
      <c r="U383" s="383">
        <v>0</v>
      </c>
      <c r="V383" s="383">
        <v>0</v>
      </c>
      <c r="W383" s="383">
        <v>0</v>
      </c>
      <c r="X383" s="383">
        <v>0</v>
      </c>
    </row>
    <row r="384" spans="1:24" s="383" customFormat="1">
      <c r="A384" s="383">
        <v>0</v>
      </c>
      <c r="B384" s="383">
        <v>0</v>
      </c>
      <c r="C384" s="383">
        <v>0</v>
      </c>
      <c r="E384" s="383" t="s">
        <v>7881</v>
      </c>
      <c r="F384" s="383" t="s">
        <v>7192</v>
      </c>
      <c r="G384" s="383" t="s">
        <v>7122</v>
      </c>
      <c r="H384" s="383" t="s">
        <v>7882</v>
      </c>
      <c r="I384" s="383" t="s">
        <v>7883</v>
      </c>
      <c r="J384" s="383">
        <v>0</v>
      </c>
      <c r="K384" s="383">
        <v>0</v>
      </c>
      <c r="L384" s="383">
        <v>0</v>
      </c>
      <c r="M384" s="383">
        <v>0</v>
      </c>
      <c r="N384" s="383">
        <v>0</v>
      </c>
      <c r="O384" s="383">
        <v>0</v>
      </c>
      <c r="P384" s="383">
        <v>0</v>
      </c>
      <c r="Q384" s="383">
        <v>0</v>
      </c>
      <c r="R384" s="383">
        <v>0</v>
      </c>
      <c r="S384" s="383">
        <v>0</v>
      </c>
      <c r="T384" s="383">
        <v>0</v>
      </c>
      <c r="U384" s="383">
        <v>0</v>
      </c>
      <c r="V384" s="383">
        <v>0</v>
      </c>
      <c r="W384" s="383">
        <v>0</v>
      </c>
      <c r="X384" s="383">
        <v>0</v>
      </c>
    </row>
    <row r="385" spans="1:24" s="383" customFormat="1">
      <c r="A385" s="383">
        <v>0</v>
      </c>
      <c r="B385" s="383">
        <v>0</v>
      </c>
      <c r="C385" s="383">
        <v>0</v>
      </c>
      <c r="E385" s="383" t="s">
        <v>2639</v>
      </c>
      <c r="F385" s="383" t="s">
        <v>7123</v>
      </c>
      <c r="G385" s="383" t="s">
        <v>7122</v>
      </c>
      <c r="H385" s="383" t="s">
        <v>2640</v>
      </c>
      <c r="I385" s="383" t="s">
        <v>2641</v>
      </c>
      <c r="J385" s="383">
        <v>0</v>
      </c>
      <c r="K385" s="383">
        <v>0</v>
      </c>
      <c r="L385" s="383">
        <v>0</v>
      </c>
      <c r="M385" s="383">
        <v>0</v>
      </c>
      <c r="N385" s="383">
        <v>0</v>
      </c>
      <c r="O385" s="383">
        <v>0</v>
      </c>
      <c r="P385" s="383">
        <v>0</v>
      </c>
      <c r="Q385" s="383">
        <v>0</v>
      </c>
      <c r="R385" s="383">
        <v>0</v>
      </c>
      <c r="S385" s="383">
        <v>0</v>
      </c>
      <c r="T385" s="383">
        <v>0</v>
      </c>
      <c r="U385" s="383">
        <v>0</v>
      </c>
      <c r="V385" s="383">
        <v>0</v>
      </c>
      <c r="W385" s="383">
        <v>0</v>
      </c>
      <c r="X385" s="383">
        <v>0</v>
      </c>
    </row>
    <row r="386" spans="1:24" s="383" customFormat="1">
      <c r="A386" s="383">
        <v>0</v>
      </c>
      <c r="B386" s="383">
        <v>0</v>
      </c>
      <c r="C386" s="383">
        <v>0</v>
      </c>
      <c r="E386" s="383" t="s">
        <v>7884</v>
      </c>
      <c r="F386" s="383" t="s">
        <v>7885</v>
      </c>
      <c r="G386" s="383" t="s">
        <v>7122</v>
      </c>
      <c r="H386" s="383" t="s">
        <v>7886</v>
      </c>
      <c r="I386" s="383" t="s">
        <v>7887</v>
      </c>
      <c r="J386" s="383">
        <v>0</v>
      </c>
      <c r="K386" s="383">
        <v>0</v>
      </c>
      <c r="L386" s="383">
        <v>0</v>
      </c>
      <c r="M386" s="383">
        <v>0</v>
      </c>
      <c r="N386" s="383">
        <v>0</v>
      </c>
      <c r="O386" s="383">
        <v>0</v>
      </c>
      <c r="P386" s="383">
        <v>0</v>
      </c>
      <c r="Q386" s="383">
        <v>0</v>
      </c>
      <c r="R386" s="383">
        <v>0</v>
      </c>
      <c r="S386" s="383">
        <v>0</v>
      </c>
      <c r="T386" s="383">
        <v>0</v>
      </c>
      <c r="U386" s="383">
        <v>0</v>
      </c>
      <c r="V386" s="383">
        <v>0</v>
      </c>
      <c r="W386" s="383">
        <v>0</v>
      </c>
      <c r="X386" s="383">
        <v>0</v>
      </c>
    </row>
    <row r="387" spans="1:24" s="383" customFormat="1">
      <c r="A387" s="383">
        <v>0</v>
      </c>
      <c r="B387" s="383">
        <v>0</v>
      </c>
      <c r="C387" s="383">
        <v>0</v>
      </c>
      <c r="E387" s="383" t="s">
        <v>7888</v>
      </c>
      <c r="F387" s="383" t="s">
        <v>7889</v>
      </c>
      <c r="G387" s="383" t="s">
        <v>7122</v>
      </c>
      <c r="H387" s="383" t="s">
        <v>7890</v>
      </c>
      <c r="I387" s="383" t="s">
        <v>7891</v>
      </c>
      <c r="J387" s="383">
        <v>0</v>
      </c>
      <c r="K387" s="383">
        <v>0</v>
      </c>
      <c r="L387" s="383">
        <v>0</v>
      </c>
      <c r="M387" s="383">
        <v>0</v>
      </c>
      <c r="N387" s="383">
        <v>0</v>
      </c>
      <c r="O387" s="383">
        <v>0</v>
      </c>
      <c r="P387" s="383">
        <v>0</v>
      </c>
      <c r="Q387" s="383">
        <v>0</v>
      </c>
      <c r="R387" s="383">
        <v>0</v>
      </c>
      <c r="S387" s="383">
        <v>0</v>
      </c>
      <c r="T387" s="383">
        <v>0</v>
      </c>
      <c r="U387" s="383">
        <v>0</v>
      </c>
      <c r="V387" s="383">
        <v>0</v>
      </c>
      <c r="W387" s="383">
        <v>0</v>
      </c>
      <c r="X387" s="383">
        <v>0</v>
      </c>
    </row>
    <row r="388" spans="1:24" s="383" customFormat="1">
      <c r="A388" s="383">
        <v>0</v>
      </c>
      <c r="B388" s="383">
        <v>0</v>
      </c>
      <c r="C388" s="383">
        <v>0</v>
      </c>
      <c r="E388" s="383" t="s">
        <v>7892</v>
      </c>
      <c r="F388" s="383" t="s">
        <v>7893</v>
      </c>
      <c r="G388" s="383" t="s">
        <v>7122</v>
      </c>
      <c r="H388" s="383" t="s">
        <v>7894</v>
      </c>
      <c r="I388" s="383" t="s">
        <v>7895</v>
      </c>
      <c r="J388" s="383">
        <v>0</v>
      </c>
      <c r="K388" s="383">
        <v>0</v>
      </c>
      <c r="L388" s="383">
        <v>0</v>
      </c>
      <c r="M388" s="383">
        <v>0</v>
      </c>
      <c r="N388" s="383">
        <v>0</v>
      </c>
      <c r="O388" s="383">
        <v>0</v>
      </c>
      <c r="P388" s="383">
        <v>0</v>
      </c>
      <c r="Q388" s="383">
        <v>0</v>
      </c>
      <c r="R388" s="383">
        <v>0</v>
      </c>
      <c r="S388" s="383">
        <v>0</v>
      </c>
      <c r="T388" s="383">
        <v>0</v>
      </c>
      <c r="U388" s="383">
        <v>0</v>
      </c>
      <c r="V388" s="383">
        <v>0</v>
      </c>
      <c r="W388" s="383">
        <v>0</v>
      </c>
      <c r="X388" s="383">
        <v>0</v>
      </c>
    </row>
    <row r="389" spans="1:24" s="383" customFormat="1">
      <c r="A389" s="383">
        <v>0</v>
      </c>
      <c r="B389" s="383">
        <v>0</v>
      </c>
      <c r="C389" s="383">
        <v>0</v>
      </c>
      <c r="E389" s="383" t="s">
        <v>7896</v>
      </c>
      <c r="F389" s="383" t="s">
        <v>7897</v>
      </c>
      <c r="G389" s="383" t="s">
        <v>7122</v>
      </c>
      <c r="H389" s="383" t="s">
        <v>7898</v>
      </c>
      <c r="I389" s="383" t="s">
        <v>7899</v>
      </c>
      <c r="J389" s="383">
        <v>0</v>
      </c>
      <c r="K389" s="383">
        <v>0</v>
      </c>
      <c r="L389" s="383">
        <v>0</v>
      </c>
      <c r="M389" s="383">
        <v>0</v>
      </c>
      <c r="N389" s="383">
        <v>0</v>
      </c>
      <c r="O389" s="383">
        <v>0</v>
      </c>
      <c r="P389" s="383">
        <v>0</v>
      </c>
      <c r="Q389" s="383">
        <v>0</v>
      </c>
      <c r="R389" s="383">
        <v>0</v>
      </c>
      <c r="S389" s="383">
        <v>0</v>
      </c>
      <c r="T389" s="383">
        <v>0</v>
      </c>
      <c r="U389" s="383">
        <v>0</v>
      </c>
      <c r="V389" s="383">
        <v>0</v>
      </c>
      <c r="W389" s="383">
        <v>0</v>
      </c>
      <c r="X389" s="383">
        <v>0</v>
      </c>
    </row>
    <row r="390" spans="1:24" s="383" customFormat="1">
      <c r="A390" s="383">
        <v>0</v>
      </c>
      <c r="B390" s="383">
        <v>0</v>
      </c>
      <c r="C390" s="383">
        <v>0</v>
      </c>
      <c r="E390" s="383" t="s">
        <v>7900</v>
      </c>
      <c r="F390" s="383" t="s">
        <v>7433</v>
      </c>
      <c r="G390" s="383" t="s">
        <v>7122</v>
      </c>
      <c r="H390" s="383" t="s">
        <v>7901</v>
      </c>
      <c r="I390" s="383" t="s">
        <v>7902</v>
      </c>
      <c r="J390" s="383">
        <v>0</v>
      </c>
      <c r="K390" s="383">
        <v>0</v>
      </c>
      <c r="L390" s="383">
        <v>0</v>
      </c>
      <c r="M390" s="383">
        <v>0</v>
      </c>
      <c r="N390" s="383">
        <v>0</v>
      </c>
      <c r="O390" s="383">
        <v>0</v>
      </c>
      <c r="P390" s="383">
        <v>0</v>
      </c>
      <c r="Q390" s="383">
        <v>0</v>
      </c>
      <c r="R390" s="383">
        <v>0</v>
      </c>
      <c r="S390" s="383">
        <v>0</v>
      </c>
      <c r="T390" s="383">
        <v>0</v>
      </c>
      <c r="U390" s="383">
        <v>0</v>
      </c>
      <c r="V390" s="383">
        <v>0</v>
      </c>
      <c r="W390" s="383">
        <v>0</v>
      </c>
      <c r="X390" s="383">
        <v>0</v>
      </c>
    </row>
    <row r="391" spans="1:24" s="383" customFormat="1">
      <c r="A391" s="383">
        <v>0</v>
      </c>
      <c r="B391" s="383">
        <v>0</v>
      </c>
      <c r="C391" s="383">
        <v>0</v>
      </c>
      <c r="E391" s="383" t="s">
        <v>7903</v>
      </c>
      <c r="F391" s="383" t="s">
        <v>3901</v>
      </c>
      <c r="G391" s="383" t="s">
        <v>7122</v>
      </c>
      <c r="H391" s="383" t="s">
        <v>7904</v>
      </c>
      <c r="I391" s="383" t="s">
        <v>7905</v>
      </c>
      <c r="J391" s="383">
        <v>0</v>
      </c>
      <c r="K391" s="383">
        <v>0</v>
      </c>
      <c r="L391" s="383">
        <v>0</v>
      </c>
      <c r="M391" s="383">
        <v>0</v>
      </c>
      <c r="N391" s="383">
        <v>0</v>
      </c>
      <c r="O391" s="383">
        <v>0</v>
      </c>
      <c r="P391" s="383">
        <v>0</v>
      </c>
      <c r="Q391" s="383">
        <v>0</v>
      </c>
      <c r="R391" s="383">
        <v>0</v>
      </c>
      <c r="S391" s="383">
        <v>0</v>
      </c>
      <c r="T391" s="383">
        <v>0</v>
      </c>
      <c r="U391" s="383">
        <v>0</v>
      </c>
      <c r="V391" s="383">
        <v>0</v>
      </c>
      <c r="W391" s="383">
        <v>0</v>
      </c>
      <c r="X391" s="383">
        <v>0</v>
      </c>
    </row>
    <row r="392" spans="1:24" s="383" customFormat="1">
      <c r="A392" s="383">
        <v>0</v>
      </c>
      <c r="B392" s="383">
        <v>0</v>
      </c>
      <c r="C392" s="383">
        <v>0</v>
      </c>
      <c r="E392" s="383" t="s">
        <v>7906</v>
      </c>
      <c r="F392" s="383" t="s">
        <v>7194</v>
      </c>
      <c r="G392" s="383" t="s">
        <v>7122</v>
      </c>
      <c r="H392" s="383" t="s">
        <v>7907</v>
      </c>
      <c r="I392" s="383" t="s">
        <v>7908</v>
      </c>
      <c r="J392" s="383">
        <v>0</v>
      </c>
      <c r="K392" s="383">
        <v>0</v>
      </c>
      <c r="L392" s="383">
        <v>0</v>
      </c>
      <c r="M392" s="383">
        <v>0</v>
      </c>
      <c r="N392" s="383">
        <v>0</v>
      </c>
      <c r="O392" s="383">
        <v>0</v>
      </c>
      <c r="P392" s="383">
        <v>0</v>
      </c>
      <c r="Q392" s="383">
        <v>0</v>
      </c>
      <c r="R392" s="383">
        <v>0</v>
      </c>
      <c r="S392" s="383">
        <v>0</v>
      </c>
      <c r="T392" s="383">
        <v>0</v>
      </c>
      <c r="U392" s="383">
        <v>0</v>
      </c>
      <c r="V392" s="383">
        <v>0</v>
      </c>
      <c r="W392" s="383">
        <v>0</v>
      </c>
      <c r="X392" s="383">
        <v>0</v>
      </c>
    </row>
    <row r="393" spans="1:24" s="383" customFormat="1">
      <c r="A393" s="383">
        <v>0</v>
      </c>
      <c r="B393" s="383">
        <v>0</v>
      </c>
      <c r="C393" s="383">
        <v>0</v>
      </c>
      <c r="E393" s="383" t="s">
        <v>7909</v>
      </c>
      <c r="F393" s="383" t="s">
        <v>5131</v>
      </c>
      <c r="G393" s="383" t="s">
        <v>7122</v>
      </c>
      <c r="H393" s="383" t="s">
        <v>7910</v>
      </c>
      <c r="I393" s="383" t="s">
        <v>7911</v>
      </c>
      <c r="J393" s="383">
        <v>0</v>
      </c>
      <c r="K393" s="383">
        <v>0</v>
      </c>
      <c r="L393" s="383">
        <v>0</v>
      </c>
      <c r="M393" s="383">
        <v>0</v>
      </c>
      <c r="N393" s="383">
        <v>0</v>
      </c>
      <c r="O393" s="383">
        <v>0</v>
      </c>
      <c r="P393" s="383">
        <v>0</v>
      </c>
      <c r="Q393" s="383">
        <v>0</v>
      </c>
      <c r="R393" s="383">
        <v>0</v>
      </c>
      <c r="S393" s="383">
        <v>0</v>
      </c>
      <c r="T393" s="383">
        <v>0</v>
      </c>
      <c r="U393" s="383">
        <v>0</v>
      </c>
      <c r="V393" s="383">
        <v>0</v>
      </c>
      <c r="W393" s="383">
        <v>0</v>
      </c>
      <c r="X393" s="383">
        <v>0</v>
      </c>
    </row>
    <row r="394" spans="1:24" s="383" customFormat="1">
      <c r="A394" s="383">
        <v>0</v>
      </c>
      <c r="B394" s="383">
        <v>0</v>
      </c>
      <c r="C394" s="383">
        <v>0</v>
      </c>
      <c r="E394" s="383" t="s">
        <v>7912</v>
      </c>
      <c r="F394" s="383" t="s">
        <v>7913</v>
      </c>
      <c r="G394" s="383" t="s">
        <v>7122</v>
      </c>
      <c r="H394" s="383" t="s">
        <v>7914</v>
      </c>
      <c r="I394" s="383" t="s">
        <v>7915</v>
      </c>
      <c r="J394" s="383">
        <v>0</v>
      </c>
      <c r="K394" s="383">
        <v>0</v>
      </c>
      <c r="L394" s="383">
        <v>0</v>
      </c>
      <c r="M394" s="383">
        <v>0</v>
      </c>
      <c r="N394" s="383">
        <v>0</v>
      </c>
      <c r="O394" s="383">
        <v>0</v>
      </c>
      <c r="P394" s="383">
        <v>0</v>
      </c>
      <c r="Q394" s="383">
        <v>0</v>
      </c>
      <c r="R394" s="383">
        <v>0</v>
      </c>
      <c r="S394" s="383">
        <v>0</v>
      </c>
      <c r="T394" s="383">
        <v>0</v>
      </c>
      <c r="U394" s="383">
        <v>0</v>
      </c>
      <c r="V394" s="383">
        <v>0</v>
      </c>
      <c r="W394" s="383">
        <v>0</v>
      </c>
      <c r="X394" s="383">
        <v>0</v>
      </c>
    </row>
    <row r="395" spans="1:24" s="383" customFormat="1">
      <c r="A395" s="383">
        <v>0</v>
      </c>
      <c r="B395" s="383">
        <v>0</v>
      </c>
      <c r="C395" s="383">
        <v>0</v>
      </c>
      <c r="E395" s="383" t="s">
        <v>7916</v>
      </c>
      <c r="F395" s="383" t="s">
        <v>5131</v>
      </c>
      <c r="G395" s="383" t="s">
        <v>7122</v>
      </c>
      <c r="H395" s="383" t="s">
        <v>7917</v>
      </c>
      <c r="I395" s="383" t="s">
        <v>7918</v>
      </c>
      <c r="J395" s="383">
        <v>0</v>
      </c>
      <c r="K395" s="383">
        <v>0</v>
      </c>
      <c r="L395" s="383">
        <v>0</v>
      </c>
      <c r="M395" s="383">
        <v>0</v>
      </c>
      <c r="N395" s="383">
        <v>0</v>
      </c>
      <c r="O395" s="383">
        <v>0</v>
      </c>
      <c r="P395" s="383">
        <v>0</v>
      </c>
      <c r="Q395" s="383">
        <v>0</v>
      </c>
      <c r="R395" s="383">
        <v>0</v>
      </c>
      <c r="S395" s="383">
        <v>0</v>
      </c>
      <c r="T395" s="383">
        <v>0</v>
      </c>
      <c r="U395" s="383">
        <v>0</v>
      </c>
      <c r="V395" s="383">
        <v>0</v>
      </c>
      <c r="W395" s="383">
        <v>0</v>
      </c>
      <c r="X395" s="383">
        <v>0</v>
      </c>
    </row>
    <row r="396" spans="1:24" s="383" customFormat="1">
      <c r="A396" s="383">
        <v>0</v>
      </c>
      <c r="B396" s="383">
        <v>0</v>
      </c>
      <c r="C396" s="383">
        <v>0</v>
      </c>
      <c r="E396" s="383" t="s">
        <v>2642</v>
      </c>
      <c r="F396" s="383" t="s">
        <v>7858</v>
      </c>
      <c r="G396" s="383" t="s">
        <v>7122</v>
      </c>
      <c r="H396" s="383" t="s">
        <v>2643</v>
      </c>
      <c r="I396" s="383" t="s">
        <v>2644</v>
      </c>
      <c r="J396" s="383">
        <v>0</v>
      </c>
      <c r="K396" s="383">
        <v>0</v>
      </c>
      <c r="L396" s="383">
        <v>0</v>
      </c>
      <c r="M396" s="383">
        <v>0</v>
      </c>
      <c r="N396" s="383">
        <v>0</v>
      </c>
      <c r="O396" s="383">
        <v>0</v>
      </c>
      <c r="P396" s="383">
        <v>0</v>
      </c>
      <c r="Q396" s="383">
        <v>0</v>
      </c>
      <c r="R396" s="383">
        <v>0</v>
      </c>
      <c r="S396" s="383">
        <v>0</v>
      </c>
      <c r="T396" s="383">
        <v>0</v>
      </c>
      <c r="U396" s="383">
        <v>0</v>
      </c>
      <c r="V396" s="383">
        <v>0</v>
      </c>
      <c r="W396" s="383">
        <v>0</v>
      </c>
      <c r="X396" s="383">
        <v>0</v>
      </c>
    </row>
    <row r="397" spans="1:24" s="383" customFormat="1">
      <c r="A397" s="383">
        <v>0</v>
      </c>
      <c r="B397" s="383">
        <v>0</v>
      </c>
      <c r="C397" s="383">
        <v>0</v>
      </c>
      <c r="E397" s="383" t="s">
        <v>3343</v>
      </c>
      <c r="F397" s="383" t="s">
        <v>7200</v>
      </c>
      <c r="G397" s="383" t="s">
        <v>7122</v>
      </c>
      <c r="H397" s="383" t="s">
        <v>3344</v>
      </c>
      <c r="I397" s="383" t="s">
        <v>3345</v>
      </c>
      <c r="J397" s="383">
        <v>0</v>
      </c>
      <c r="K397" s="383">
        <v>0</v>
      </c>
      <c r="L397" s="383">
        <v>0</v>
      </c>
      <c r="M397" s="383">
        <v>0</v>
      </c>
      <c r="N397" s="383">
        <v>0</v>
      </c>
      <c r="O397" s="383">
        <v>0</v>
      </c>
      <c r="P397" s="383">
        <v>0</v>
      </c>
      <c r="Q397" s="383">
        <v>0</v>
      </c>
      <c r="R397" s="383">
        <v>0</v>
      </c>
      <c r="S397" s="383">
        <v>0</v>
      </c>
      <c r="T397" s="383">
        <v>0</v>
      </c>
      <c r="U397" s="383">
        <v>0</v>
      </c>
      <c r="V397" s="383">
        <v>0</v>
      </c>
      <c r="W397" s="383">
        <v>0</v>
      </c>
      <c r="X397" s="383">
        <v>0</v>
      </c>
    </row>
    <row r="398" spans="1:24" s="383" customFormat="1">
      <c r="A398" s="383">
        <v>0</v>
      </c>
      <c r="B398" s="383">
        <v>0</v>
      </c>
      <c r="C398" s="383">
        <v>0</v>
      </c>
      <c r="E398" s="383" t="s">
        <v>7919</v>
      </c>
      <c r="F398" s="383" t="s">
        <v>7920</v>
      </c>
      <c r="G398" s="383" t="s">
        <v>7122</v>
      </c>
      <c r="H398" s="383" t="s">
        <v>7921</v>
      </c>
      <c r="I398" s="383" t="s">
        <v>7922</v>
      </c>
      <c r="J398" s="383">
        <v>0</v>
      </c>
      <c r="K398" s="383">
        <v>0</v>
      </c>
      <c r="L398" s="383">
        <v>0</v>
      </c>
      <c r="M398" s="383">
        <v>0</v>
      </c>
      <c r="N398" s="383">
        <v>0</v>
      </c>
      <c r="O398" s="383">
        <v>0</v>
      </c>
      <c r="P398" s="383">
        <v>0</v>
      </c>
      <c r="Q398" s="383">
        <v>0</v>
      </c>
      <c r="R398" s="383">
        <v>0</v>
      </c>
      <c r="S398" s="383">
        <v>0</v>
      </c>
      <c r="T398" s="383">
        <v>0</v>
      </c>
      <c r="U398" s="383">
        <v>0</v>
      </c>
      <c r="V398" s="383">
        <v>0</v>
      </c>
      <c r="W398" s="383">
        <v>0</v>
      </c>
      <c r="X398" s="383">
        <v>0</v>
      </c>
    </row>
    <row r="399" spans="1:24" s="383" customFormat="1">
      <c r="A399" s="383">
        <v>0</v>
      </c>
      <c r="B399" s="383">
        <v>0</v>
      </c>
      <c r="C399" s="383">
        <v>0</v>
      </c>
      <c r="E399" s="383" t="s">
        <v>7923</v>
      </c>
      <c r="F399" s="383" t="s">
        <v>3976</v>
      </c>
      <c r="G399" s="383" t="s">
        <v>7122</v>
      </c>
      <c r="H399" s="383" t="s">
        <v>7924</v>
      </c>
      <c r="I399" s="383" t="s">
        <v>7925</v>
      </c>
      <c r="J399" s="383">
        <v>0</v>
      </c>
      <c r="K399" s="383">
        <v>0</v>
      </c>
      <c r="L399" s="383">
        <v>0</v>
      </c>
      <c r="M399" s="383">
        <v>0</v>
      </c>
      <c r="N399" s="383">
        <v>0</v>
      </c>
      <c r="O399" s="383">
        <v>0</v>
      </c>
      <c r="P399" s="383">
        <v>0</v>
      </c>
      <c r="Q399" s="383">
        <v>0</v>
      </c>
      <c r="R399" s="383">
        <v>0</v>
      </c>
      <c r="S399" s="383">
        <v>0</v>
      </c>
      <c r="T399" s="383">
        <v>0</v>
      </c>
      <c r="U399" s="383">
        <v>0</v>
      </c>
      <c r="V399" s="383">
        <v>0</v>
      </c>
      <c r="W399" s="383">
        <v>0</v>
      </c>
      <c r="X399" s="383">
        <v>0</v>
      </c>
    </row>
    <row r="400" spans="1:24" s="383" customFormat="1">
      <c r="A400" s="383">
        <v>0</v>
      </c>
      <c r="B400" s="383">
        <v>0</v>
      </c>
      <c r="C400" s="383">
        <v>0</v>
      </c>
      <c r="E400" s="383" t="s">
        <v>7926</v>
      </c>
      <c r="F400" s="383" t="s">
        <v>3976</v>
      </c>
      <c r="G400" s="383" t="s">
        <v>7122</v>
      </c>
      <c r="H400" s="383" t="s">
        <v>7927</v>
      </c>
      <c r="I400" s="383" t="s">
        <v>7928</v>
      </c>
      <c r="J400" s="383">
        <v>0</v>
      </c>
      <c r="K400" s="383">
        <v>0</v>
      </c>
      <c r="L400" s="383">
        <v>0</v>
      </c>
      <c r="M400" s="383">
        <v>0</v>
      </c>
      <c r="N400" s="383">
        <v>0</v>
      </c>
      <c r="O400" s="383">
        <v>0</v>
      </c>
      <c r="P400" s="383">
        <v>0</v>
      </c>
      <c r="Q400" s="383">
        <v>0</v>
      </c>
      <c r="R400" s="383">
        <v>0</v>
      </c>
      <c r="S400" s="383">
        <v>0</v>
      </c>
      <c r="T400" s="383">
        <v>0</v>
      </c>
      <c r="U400" s="383">
        <v>0</v>
      </c>
      <c r="V400" s="383">
        <v>0</v>
      </c>
      <c r="W400" s="383">
        <v>0</v>
      </c>
      <c r="X400" s="383">
        <v>0</v>
      </c>
    </row>
    <row r="401" spans="1:24" s="383" customFormat="1">
      <c r="A401" s="383">
        <v>0</v>
      </c>
      <c r="B401" s="383">
        <v>0</v>
      </c>
      <c r="C401" s="383">
        <v>0</v>
      </c>
      <c r="E401" s="383" t="s">
        <v>402</v>
      </c>
      <c r="F401" s="383" t="s">
        <v>7929</v>
      </c>
      <c r="G401" s="383" t="s">
        <v>7122</v>
      </c>
      <c r="H401" s="383" t="s">
        <v>2498</v>
      </c>
      <c r="I401" s="383" t="s">
        <v>2499</v>
      </c>
      <c r="J401" s="383">
        <v>0</v>
      </c>
      <c r="K401" s="383">
        <v>0</v>
      </c>
      <c r="L401" s="383">
        <v>0</v>
      </c>
      <c r="M401" s="383">
        <v>0</v>
      </c>
      <c r="N401" s="383">
        <v>0</v>
      </c>
      <c r="O401" s="383">
        <v>0</v>
      </c>
      <c r="P401" s="383">
        <v>0</v>
      </c>
      <c r="Q401" s="383">
        <v>0</v>
      </c>
      <c r="R401" s="383">
        <v>0</v>
      </c>
      <c r="S401" s="383">
        <v>0</v>
      </c>
      <c r="T401" s="383">
        <v>0</v>
      </c>
      <c r="U401" s="383">
        <v>0</v>
      </c>
      <c r="V401" s="383">
        <v>0</v>
      </c>
      <c r="W401" s="383">
        <v>0</v>
      </c>
      <c r="X401" s="383">
        <v>0</v>
      </c>
    </row>
    <row r="402" spans="1:24" s="383" customFormat="1">
      <c r="A402" s="383">
        <v>0</v>
      </c>
      <c r="B402" s="383">
        <v>0</v>
      </c>
      <c r="C402" s="383">
        <v>0</v>
      </c>
      <c r="E402" s="383" t="s">
        <v>7930</v>
      </c>
      <c r="F402" s="383" t="s">
        <v>7123</v>
      </c>
      <c r="G402" s="383" t="s">
        <v>7122</v>
      </c>
      <c r="H402" s="383" t="s">
        <v>7931</v>
      </c>
      <c r="I402" s="383" t="s">
        <v>7932</v>
      </c>
      <c r="J402" s="383">
        <v>0</v>
      </c>
      <c r="K402" s="383">
        <v>0</v>
      </c>
      <c r="L402" s="383">
        <v>0</v>
      </c>
      <c r="M402" s="383">
        <v>0</v>
      </c>
      <c r="N402" s="383">
        <v>0</v>
      </c>
      <c r="O402" s="383">
        <v>0</v>
      </c>
      <c r="P402" s="383">
        <v>0</v>
      </c>
      <c r="Q402" s="383">
        <v>0</v>
      </c>
      <c r="R402" s="383">
        <v>0</v>
      </c>
      <c r="S402" s="383">
        <v>0</v>
      </c>
      <c r="T402" s="383">
        <v>0</v>
      </c>
      <c r="U402" s="383">
        <v>0</v>
      </c>
      <c r="V402" s="383">
        <v>0</v>
      </c>
      <c r="W402" s="383">
        <v>0</v>
      </c>
      <c r="X402" s="383">
        <v>0</v>
      </c>
    </row>
    <row r="403" spans="1:24" s="383" customFormat="1">
      <c r="A403" s="383">
        <v>0</v>
      </c>
      <c r="B403" s="383">
        <v>0</v>
      </c>
      <c r="C403" s="383">
        <v>0</v>
      </c>
      <c r="E403" s="383" t="s">
        <v>2588</v>
      </c>
      <c r="F403" s="383" t="s">
        <v>3974</v>
      </c>
      <c r="G403" s="383" t="s">
        <v>7122</v>
      </c>
      <c r="H403" s="383" t="s">
        <v>2589</v>
      </c>
      <c r="I403" s="383" t="s">
        <v>2590</v>
      </c>
      <c r="J403" s="383">
        <v>0</v>
      </c>
      <c r="K403" s="383">
        <v>0</v>
      </c>
      <c r="L403" s="383">
        <v>0</v>
      </c>
      <c r="M403" s="383">
        <v>0</v>
      </c>
      <c r="N403" s="383">
        <v>0</v>
      </c>
      <c r="O403" s="383">
        <v>0</v>
      </c>
      <c r="P403" s="383">
        <v>0</v>
      </c>
      <c r="Q403" s="383">
        <v>0</v>
      </c>
      <c r="R403" s="383">
        <v>0</v>
      </c>
      <c r="S403" s="383">
        <v>0</v>
      </c>
      <c r="T403" s="383">
        <v>0</v>
      </c>
      <c r="U403" s="383">
        <v>0</v>
      </c>
      <c r="V403" s="383">
        <v>0</v>
      </c>
      <c r="W403" s="383">
        <v>0</v>
      </c>
      <c r="X403" s="383">
        <v>0</v>
      </c>
    </row>
    <row r="404" spans="1:24" s="383" customFormat="1">
      <c r="A404" s="383">
        <v>0</v>
      </c>
      <c r="B404" s="383">
        <v>0</v>
      </c>
      <c r="C404" s="383">
        <v>0</v>
      </c>
      <c r="E404" s="383" t="s">
        <v>2247</v>
      </c>
      <c r="F404" s="383" t="s">
        <v>7933</v>
      </c>
      <c r="G404" s="383" t="s">
        <v>7122</v>
      </c>
      <c r="H404" s="383" t="s">
        <v>2248</v>
      </c>
      <c r="I404" s="383" t="s">
        <v>2249</v>
      </c>
      <c r="J404" s="383">
        <v>0</v>
      </c>
      <c r="K404" s="383">
        <v>0</v>
      </c>
      <c r="L404" s="383">
        <v>0</v>
      </c>
      <c r="M404" s="383">
        <v>0</v>
      </c>
      <c r="N404" s="383">
        <v>0</v>
      </c>
      <c r="O404" s="383">
        <v>0</v>
      </c>
      <c r="P404" s="383">
        <v>0</v>
      </c>
      <c r="Q404" s="383">
        <v>0</v>
      </c>
      <c r="R404" s="383">
        <v>0</v>
      </c>
      <c r="S404" s="383">
        <v>0</v>
      </c>
      <c r="T404" s="383">
        <v>0</v>
      </c>
      <c r="U404" s="383">
        <v>0</v>
      </c>
      <c r="V404" s="383">
        <v>0</v>
      </c>
      <c r="W404" s="383">
        <v>0</v>
      </c>
      <c r="X404" s="383">
        <v>0</v>
      </c>
    </row>
    <row r="405" spans="1:24" s="383" customFormat="1">
      <c r="A405" s="383">
        <v>0</v>
      </c>
      <c r="B405" s="383">
        <v>0</v>
      </c>
      <c r="C405" s="383">
        <v>0</v>
      </c>
      <c r="E405" s="383" t="s">
        <v>7934</v>
      </c>
      <c r="F405" s="383" t="s">
        <v>7935</v>
      </c>
      <c r="G405" s="383" t="s">
        <v>7122</v>
      </c>
      <c r="H405" s="383" t="s">
        <v>7936</v>
      </c>
      <c r="I405" s="383" t="s">
        <v>7937</v>
      </c>
      <c r="J405" s="383">
        <v>0</v>
      </c>
      <c r="K405" s="383">
        <v>0</v>
      </c>
      <c r="L405" s="383">
        <v>0</v>
      </c>
      <c r="M405" s="383">
        <v>0</v>
      </c>
      <c r="N405" s="383">
        <v>0</v>
      </c>
      <c r="O405" s="383">
        <v>0</v>
      </c>
      <c r="P405" s="383">
        <v>0</v>
      </c>
      <c r="Q405" s="383">
        <v>0</v>
      </c>
      <c r="R405" s="383">
        <v>0</v>
      </c>
      <c r="S405" s="383">
        <v>0</v>
      </c>
      <c r="T405" s="383">
        <v>0</v>
      </c>
      <c r="U405" s="383">
        <v>0</v>
      </c>
      <c r="V405" s="383">
        <v>0</v>
      </c>
      <c r="W405" s="383">
        <v>0</v>
      </c>
      <c r="X405" s="383">
        <v>0</v>
      </c>
    </row>
    <row r="406" spans="1:24" s="383" customFormat="1">
      <c r="A406" s="383">
        <v>0</v>
      </c>
      <c r="B406" s="383">
        <v>0</v>
      </c>
      <c r="C406" s="383">
        <v>0</v>
      </c>
      <c r="E406" s="383" t="s">
        <v>7938</v>
      </c>
      <c r="F406" s="383" t="s">
        <v>7939</v>
      </c>
      <c r="G406" s="383" t="s">
        <v>7122</v>
      </c>
      <c r="H406" s="383" t="s">
        <v>7940</v>
      </c>
      <c r="I406" s="383" t="s">
        <v>7941</v>
      </c>
      <c r="J406" s="383">
        <v>0</v>
      </c>
      <c r="K406" s="383">
        <v>0</v>
      </c>
      <c r="L406" s="383">
        <v>0</v>
      </c>
      <c r="M406" s="383">
        <v>0</v>
      </c>
      <c r="N406" s="383">
        <v>0</v>
      </c>
      <c r="O406" s="383">
        <v>0</v>
      </c>
      <c r="P406" s="383">
        <v>0</v>
      </c>
      <c r="Q406" s="383">
        <v>0</v>
      </c>
      <c r="R406" s="383">
        <v>0</v>
      </c>
      <c r="S406" s="383">
        <v>0</v>
      </c>
      <c r="T406" s="383">
        <v>0</v>
      </c>
      <c r="U406" s="383">
        <v>0</v>
      </c>
      <c r="V406" s="383">
        <v>0</v>
      </c>
      <c r="W406" s="383">
        <v>0</v>
      </c>
      <c r="X406" s="383">
        <v>0</v>
      </c>
    </row>
    <row r="407" spans="1:24" s="383" customFormat="1">
      <c r="A407" s="383">
        <v>0</v>
      </c>
      <c r="B407" s="383">
        <v>0</v>
      </c>
      <c r="C407" s="383">
        <v>0</v>
      </c>
      <c r="E407" s="383" t="s">
        <v>7942</v>
      </c>
      <c r="F407" s="383" t="s">
        <v>7123</v>
      </c>
      <c r="G407" s="383" t="s">
        <v>7122</v>
      </c>
      <c r="H407" s="383" t="s">
        <v>7943</v>
      </c>
      <c r="I407" s="383" t="s">
        <v>7944</v>
      </c>
      <c r="J407" s="383">
        <v>0</v>
      </c>
      <c r="K407" s="383">
        <v>0</v>
      </c>
      <c r="L407" s="383">
        <v>0</v>
      </c>
      <c r="M407" s="383">
        <v>0</v>
      </c>
      <c r="N407" s="383">
        <v>0</v>
      </c>
      <c r="O407" s="383">
        <v>0</v>
      </c>
      <c r="P407" s="383">
        <v>0</v>
      </c>
      <c r="Q407" s="383">
        <v>0</v>
      </c>
      <c r="R407" s="383">
        <v>0</v>
      </c>
      <c r="S407" s="383">
        <v>0</v>
      </c>
      <c r="T407" s="383">
        <v>0</v>
      </c>
      <c r="U407" s="383">
        <v>0</v>
      </c>
      <c r="V407" s="383">
        <v>0</v>
      </c>
      <c r="W407" s="383">
        <v>0</v>
      </c>
      <c r="X407" s="383">
        <v>0</v>
      </c>
    </row>
    <row r="408" spans="1:24" s="383" customFormat="1">
      <c r="A408" s="383">
        <v>0</v>
      </c>
      <c r="B408" s="383">
        <v>0</v>
      </c>
      <c r="C408" s="383">
        <v>0</v>
      </c>
      <c r="E408" s="383" t="s">
        <v>7945</v>
      </c>
      <c r="F408" s="383" t="s">
        <v>7946</v>
      </c>
      <c r="G408" s="383" t="s">
        <v>7122</v>
      </c>
      <c r="H408" s="383" t="s">
        <v>7947</v>
      </c>
      <c r="I408" s="383" t="s">
        <v>7948</v>
      </c>
      <c r="J408" s="383">
        <v>0</v>
      </c>
      <c r="K408" s="383">
        <v>0</v>
      </c>
      <c r="L408" s="383">
        <v>0</v>
      </c>
      <c r="M408" s="383">
        <v>0</v>
      </c>
      <c r="N408" s="383">
        <v>0</v>
      </c>
      <c r="O408" s="383">
        <v>0</v>
      </c>
      <c r="P408" s="383">
        <v>0</v>
      </c>
      <c r="Q408" s="383">
        <v>0</v>
      </c>
      <c r="R408" s="383">
        <v>0</v>
      </c>
      <c r="S408" s="383">
        <v>0</v>
      </c>
      <c r="T408" s="383">
        <v>0</v>
      </c>
      <c r="U408" s="383">
        <v>0</v>
      </c>
      <c r="V408" s="383">
        <v>0</v>
      </c>
      <c r="W408" s="383">
        <v>0</v>
      </c>
      <c r="X408" s="383">
        <v>0</v>
      </c>
    </row>
    <row r="409" spans="1:24" s="383" customFormat="1">
      <c r="A409" s="383">
        <v>0</v>
      </c>
      <c r="B409" s="383">
        <v>0</v>
      </c>
      <c r="C409" s="383">
        <v>0</v>
      </c>
      <c r="E409" s="383" t="s">
        <v>7949</v>
      </c>
      <c r="F409" s="383" t="s">
        <v>4113</v>
      </c>
      <c r="G409" s="383" t="s">
        <v>7122</v>
      </c>
      <c r="H409" s="383" t="s">
        <v>7950</v>
      </c>
      <c r="I409" s="383" t="s">
        <v>7951</v>
      </c>
      <c r="J409" s="383">
        <v>0</v>
      </c>
      <c r="K409" s="383">
        <v>0</v>
      </c>
      <c r="L409" s="383">
        <v>0</v>
      </c>
      <c r="M409" s="383">
        <v>0</v>
      </c>
      <c r="N409" s="383">
        <v>0</v>
      </c>
      <c r="O409" s="383">
        <v>0</v>
      </c>
      <c r="P409" s="383">
        <v>0</v>
      </c>
      <c r="Q409" s="383">
        <v>0</v>
      </c>
      <c r="R409" s="383">
        <v>0</v>
      </c>
      <c r="S409" s="383">
        <v>0</v>
      </c>
      <c r="T409" s="383">
        <v>0</v>
      </c>
      <c r="U409" s="383">
        <v>0</v>
      </c>
      <c r="V409" s="383">
        <v>0</v>
      </c>
      <c r="W409" s="383">
        <v>0</v>
      </c>
      <c r="X409" s="383">
        <v>0</v>
      </c>
    </row>
    <row r="410" spans="1:24" s="383" customFormat="1">
      <c r="A410" s="383">
        <v>0</v>
      </c>
      <c r="B410" s="383">
        <v>0</v>
      </c>
      <c r="C410" s="383">
        <v>0</v>
      </c>
      <c r="E410" s="383" t="s">
        <v>7952</v>
      </c>
      <c r="F410" s="383" t="s">
        <v>7123</v>
      </c>
      <c r="G410" s="383" t="s">
        <v>7122</v>
      </c>
      <c r="H410" s="383" t="s">
        <v>7953</v>
      </c>
      <c r="I410" s="383" t="s">
        <v>7954</v>
      </c>
      <c r="J410" s="383">
        <v>0</v>
      </c>
      <c r="K410" s="383">
        <v>0</v>
      </c>
      <c r="L410" s="383">
        <v>0</v>
      </c>
      <c r="M410" s="383">
        <v>0</v>
      </c>
      <c r="N410" s="383">
        <v>0</v>
      </c>
      <c r="O410" s="383">
        <v>0</v>
      </c>
      <c r="P410" s="383">
        <v>0</v>
      </c>
      <c r="Q410" s="383">
        <v>0</v>
      </c>
      <c r="R410" s="383">
        <v>0</v>
      </c>
      <c r="S410" s="383">
        <v>0</v>
      </c>
      <c r="T410" s="383">
        <v>0</v>
      </c>
      <c r="U410" s="383">
        <v>0</v>
      </c>
      <c r="V410" s="383">
        <v>0</v>
      </c>
      <c r="W410" s="383">
        <v>0</v>
      </c>
      <c r="X410" s="383">
        <v>0</v>
      </c>
    </row>
    <row r="411" spans="1:24" s="383" customFormat="1">
      <c r="A411" s="383">
        <v>0</v>
      </c>
      <c r="B411" s="383">
        <v>0</v>
      </c>
      <c r="C411" s="383">
        <v>0</v>
      </c>
      <c r="E411" s="383" t="s">
        <v>2703</v>
      </c>
      <c r="F411" s="383" t="s">
        <v>7145</v>
      </c>
      <c r="G411" s="383" t="s">
        <v>7122</v>
      </c>
      <c r="H411" s="383" t="s">
        <v>2704</v>
      </c>
      <c r="I411" s="383" t="s">
        <v>2705</v>
      </c>
      <c r="J411" s="383">
        <v>0</v>
      </c>
      <c r="K411" s="383">
        <v>0</v>
      </c>
      <c r="L411" s="383">
        <v>0</v>
      </c>
      <c r="M411" s="383">
        <v>0</v>
      </c>
      <c r="N411" s="383">
        <v>0</v>
      </c>
      <c r="O411" s="383">
        <v>0</v>
      </c>
      <c r="P411" s="383">
        <v>0</v>
      </c>
      <c r="Q411" s="383">
        <v>0</v>
      </c>
      <c r="R411" s="383">
        <v>0</v>
      </c>
      <c r="S411" s="383">
        <v>0</v>
      </c>
      <c r="T411" s="383">
        <v>0</v>
      </c>
      <c r="U411" s="383">
        <v>0</v>
      </c>
      <c r="V411" s="383">
        <v>0</v>
      </c>
      <c r="W411" s="383">
        <v>0</v>
      </c>
      <c r="X411" s="383">
        <v>0</v>
      </c>
    </row>
    <row r="412" spans="1:24" s="383" customFormat="1">
      <c r="A412" s="383">
        <v>0</v>
      </c>
      <c r="B412" s="383">
        <v>0</v>
      </c>
      <c r="C412" s="383">
        <v>0</v>
      </c>
      <c r="E412" s="383" t="s">
        <v>2544</v>
      </c>
      <c r="F412" s="383" t="s">
        <v>7123</v>
      </c>
      <c r="G412" s="383" t="s">
        <v>7122</v>
      </c>
      <c r="H412" s="383" t="s">
        <v>2545</v>
      </c>
      <c r="I412" s="383" t="s">
        <v>2546</v>
      </c>
      <c r="J412" s="383">
        <v>0</v>
      </c>
      <c r="K412" s="383">
        <v>0</v>
      </c>
      <c r="L412" s="383">
        <v>0</v>
      </c>
      <c r="M412" s="383">
        <v>0</v>
      </c>
      <c r="N412" s="383">
        <v>0</v>
      </c>
      <c r="O412" s="383">
        <v>0</v>
      </c>
      <c r="P412" s="383">
        <v>0</v>
      </c>
      <c r="Q412" s="383">
        <v>0</v>
      </c>
      <c r="R412" s="383">
        <v>0</v>
      </c>
      <c r="S412" s="383">
        <v>0</v>
      </c>
      <c r="T412" s="383">
        <v>0</v>
      </c>
      <c r="U412" s="383">
        <v>0</v>
      </c>
      <c r="V412" s="383">
        <v>0</v>
      </c>
      <c r="W412" s="383">
        <v>0</v>
      </c>
      <c r="X412" s="383">
        <v>0</v>
      </c>
    </row>
    <row r="413" spans="1:24" s="383" customFormat="1">
      <c r="A413" s="383">
        <v>0</v>
      </c>
      <c r="B413" s="383">
        <v>0</v>
      </c>
      <c r="C413" s="383">
        <v>0</v>
      </c>
      <c r="E413" s="383" t="s">
        <v>2208</v>
      </c>
      <c r="F413" s="383" t="s">
        <v>7123</v>
      </c>
      <c r="G413" s="383" t="s">
        <v>7122</v>
      </c>
      <c r="H413" s="383" t="s">
        <v>2209</v>
      </c>
      <c r="I413" s="383" t="s">
        <v>2210</v>
      </c>
      <c r="J413" s="383">
        <v>0</v>
      </c>
      <c r="K413" s="383">
        <v>0</v>
      </c>
      <c r="L413" s="383">
        <v>0</v>
      </c>
      <c r="M413" s="383">
        <v>0</v>
      </c>
      <c r="N413" s="383">
        <v>0</v>
      </c>
      <c r="O413" s="383">
        <v>0</v>
      </c>
      <c r="P413" s="383">
        <v>0</v>
      </c>
      <c r="Q413" s="383">
        <v>0</v>
      </c>
      <c r="R413" s="383">
        <v>0</v>
      </c>
      <c r="S413" s="383">
        <v>0</v>
      </c>
      <c r="T413" s="383">
        <v>0</v>
      </c>
      <c r="U413" s="383">
        <v>0</v>
      </c>
      <c r="V413" s="383">
        <v>0</v>
      </c>
      <c r="W413" s="383">
        <v>0</v>
      </c>
      <c r="X413" s="383">
        <v>0</v>
      </c>
    </row>
    <row r="414" spans="1:24" s="383" customFormat="1">
      <c r="A414" s="383">
        <v>0</v>
      </c>
      <c r="B414" s="383">
        <v>0</v>
      </c>
      <c r="C414" s="383">
        <v>0</v>
      </c>
      <c r="E414" s="383" t="s">
        <v>2435</v>
      </c>
      <c r="F414" s="383" t="s">
        <v>2435</v>
      </c>
      <c r="G414" s="383" t="s">
        <v>7122</v>
      </c>
      <c r="H414" s="383" t="s">
        <v>2436</v>
      </c>
      <c r="I414" s="383" t="s">
        <v>2437</v>
      </c>
      <c r="J414" s="383">
        <v>0</v>
      </c>
      <c r="K414" s="383">
        <v>0</v>
      </c>
      <c r="L414" s="383">
        <v>0</v>
      </c>
      <c r="M414" s="383">
        <v>0</v>
      </c>
      <c r="N414" s="383">
        <v>0</v>
      </c>
      <c r="O414" s="383">
        <v>0</v>
      </c>
      <c r="P414" s="383">
        <v>0</v>
      </c>
      <c r="Q414" s="383">
        <v>0</v>
      </c>
      <c r="R414" s="383">
        <v>0</v>
      </c>
      <c r="S414" s="383">
        <v>0</v>
      </c>
      <c r="T414" s="383">
        <v>0</v>
      </c>
      <c r="U414" s="383">
        <v>0</v>
      </c>
      <c r="V414" s="383">
        <v>0</v>
      </c>
      <c r="W414" s="383">
        <v>0</v>
      </c>
      <c r="X414" s="383">
        <v>0</v>
      </c>
    </row>
    <row r="415" spans="1:24" s="383" customFormat="1">
      <c r="A415" s="383">
        <v>0</v>
      </c>
      <c r="B415" s="383">
        <v>0</v>
      </c>
      <c r="C415" s="383">
        <v>0</v>
      </c>
      <c r="E415" s="383" t="s">
        <v>7955</v>
      </c>
      <c r="F415" s="383" t="s">
        <v>3976</v>
      </c>
      <c r="G415" s="383" t="s">
        <v>7122</v>
      </c>
      <c r="H415" s="383" t="s">
        <v>7956</v>
      </c>
      <c r="I415" s="383" t="s">
        <v>7957</v>
      </c>
      <c r="J415" s="383">
        <v>0</v>
      </c>
      <c r="K415" s="383">
        <v>0</v>
      </c>
      <c r="L415" s="383">
        <v>0</v>
      </c>
      <c r="M415" s="383">
        <v>0</v>
      </c>
      <c r="N415" s="383">
        <v>0</v>
      </c>
      <c r="O415" s="383">
        <v>0</v>
      </c>
      <c r="P415" s="383">
        <v>0</v>
      </c>
      <c r="Q415" s="383">
        <v>0</v>
      </c>
      <c r="R415" s="383">
        <v>0</v>
      </c>
      <c r="S415" s="383">
        <v>0</v>
      </c>
      <c r="T415" s="383">
        <v>0</v>
      </c>
      <c r="U415" s="383">
        <v>0</v>
      </c>
      <c r="V415" s="383">
        <v>0</v>
      </c>
      <c r="W415" s="383">
        <v>0</v>
      </c>
      <c r="X415" s="383">
        <v>0</v>
      </c>
    </row>
    <row r="416" spans="1:24" s="383" customFormat="1">
      <c r="A416" s="383">
        <v>0</v>
      </c>
      <c r="B416" s="383">
        <v>0</v>
      </c>
      <c r="C416" s="383">
        <v>0</v>
      </c>
      <c r="E416" s="383" t="s">
        <v>7958</v>
      </c>
      <c r="F416" s="383" t="s">
        <v>7136</v>
      </c>
      <c r="G416" s="383" t="s">
        <v>7122</v>
      </c>
      <c r="H416" s="383" t="s">
        <v>7959</v>
      </c>
      <c r="I416" s="383" t="s">
        <v>7960</v>
      </c>
      <c r="J416" s="383">
        <v>0</v>
      </c>
      <c r="K416" s="383">
        <v>0</v>
      </c>
      <c r="L416" s="383">
        <v>0</v>
      </c>
      <c r="M416" s="383">
        <v>0</v>
      </c>
      <c r="N416" s="383">
        <v>0</v>
      </c>
      <c r="O416" s="383">
        <v>0</v>
      </c>
      <c r="P416" s="383">
        <v>0</v>
      </c>
      <c r="Q416" s="383">
        <v>0</v>
      </c>
      <c r="R416" s="383">
        <v>0</v>
      </c>
      <c r="S416" s="383">
        <v>0</v>
      </c>
      <c r="T416" s="383">
        <v>0</v>
      </c>
      <c r="U416" s="383">
        <v>0</v>
      </c>
      <c r="V416" s="383">
        <v>0</v>
      </c>
      <c r="W416" s="383">
        <v>0</v>
      </c>
      <c r="X416" s="383">
        <v>0</v>
      </c>
    </row>
    <row r="417" spans="1:24" s="383" customFormat="1">
      <c r="A417" s="383">
        <v>0</v>
      </c>
      <c r="B417" s="383">
        <v>0</v>
      </c>
      <c r="C417" s="383">
        <v>0</v>
      </c>
      <c r="E417" s="383" t="s">
        <v>7961</v>
      </c>
      <c r="F417" s="383" t="s">
        <v>5131</v>
      </c>
      <c r="G417" s="383" t="s">
        <v>7122</v>
      </c>
      <c r="H417" s="383" t="s">
        <v>7962</v>
      </c>
      <c r="I417" s="383" t="s">
        <v>7963</v>
      </c>
      <c r="J417" s="383">
        <v>0</v>
      </c>
      <c r="K417" s="383">
        <v>0</v>
      </c>
      <c r="L417" s="383">
        <v>0</v>
      </c>
      <c r="M417" s="383">
        <v>0</v>
      </c>
      <c r="N417" s="383">
        <v>0</v>
      </c>
      <c r="O417" s="383">
        <v>0</v>
      </c>
      <c r="P417" s="383">
        <v>0</v>
      </c>
      <c r="Q417" s="383">
        <v>0</v>
      </c>
      <c r="R417" s="383">
        <v>0</v>
      </c>
      <c r="S417" s="383">
        <v>0</v>
      </c>
      <c r="T417" s="383">
        <v>0</v>
      </c>
      <c r="U417" s="383">
        <v>0</v>
      </c>
      <c r="V417" s="383">
        <v>0</v>
      </c>
      <c r="W417" s="383">
        <v>0</v>
      </c>
      <c r="X417" s="383">
        <v>0</v>
      </c>
    </row>
    <row r="418" spans="1:24" s="383" customFormat="1">
      <c r="A418" s="383">
        <v>0</v>
      </c>
      <c r="B418" s="383">
        <v>0</v>
      </c>
      <c r="C418" s="383">
        <v>0</v>
      </c>
      <c r="E418" s="383" t="s">
        <v>7964</v>
      </c>
      <c r="F418" s="383" t="s">
        <v>7183</v>
      </c>
      <c r="G418" s="383" t="s">
        <v>7122</v>
      </c>
      <c r="H418" s="383" t="s">
        <v>7965</v>
      </c>
      <c r="I418" s="383" t="s">
        <v>7966</v>
      </c>
      <c r="J418" s="383">
        <v>0</v>
      </c>
      <c r="K418" s="383">
        <v>0</v>
      </c>
      <c r="L418" s="383">
        <v>0</v>
      </c>
      <c r="M418" s="383">
        <v>0</v>
      </c>
      <c r="N418" s="383">
        <v>0</v>
      </c>
      <c r="O418" s="383">
        <v>0</v>
      </c>
      <c r="P418" s="383">
        <v>0</v>
      </c>
      <c r="Q418" s="383">
        <v>0</v>
      </c>
      <c r="R418" s="383">
        <v>0</v>
      </c>
      <c r="S418" s="383">
        <v>0</v>
      </c>
      <c r="T418" s="383">
        <v>0</v>
      </c>
      <c r="U418" s="383">
        <v>0</v>
      </c>
      <c r="V418" s="383">
        <v>0</v>
      </c>
      <c r="W418" s="383">
        <v>0</v>
      </c>
      <c r="X418" s="383">
        <v>0</v>
      </c>
    </row>
    <row r="419" spans="1:24" s="383" customFormat="1">
      <c r="A419" s="383">
        <v>0</v>
      </c>
      <c r="B419" s="383">
        <v>0</v>
      </c>
      <c r="C419" s="383">
        <v>0</v>
      </c>
      <c r="E419" s="383" t="s">
        <v>7967</v>
      </c>
      <c r="F419" s="383" t="s">
        <v>4958</v>
      </c>
      <c r="G419" s="383" t="s">
        <v>7122</v>
      </c>
      <c r="H419" s="383" t="s">
        <v>7968</v>
      </c>
      <c r="I419" s="383" t="s">
        <v>7969</v>
      </c>
      <c r="J419" s="383">
        <v>0</v>
      </c>
      <c r="K419" s="383">
        <v>0</v>
      </c>
      <c r="L419" s="383">
        <v>0</v>
      </c>
      <c r="M419" s="383">
        <v>0</v>
      </c>
      <c r="N419" s="383">
        <v>0</v>
      </c>
      <c r="O419" s="383">
        <v>0</v>
      </c>
      <c r="P419" s="383">
        <v>0</v>
      </c>
      <c r="Q419" s="383">
        <v>0</v>
      </c>
      <c r="R419" s="383">
        <v>0</v>
      </c>
      <c r="S419" s="383">
        <v>0</v>
      </c>
      <c r="T419" s="383">
        <v>0</v>
      </c>
      <c r="U419" s="383">
        <v>0</v>
      </c>
      <c r="V419" s="383">
        <v>0</v>
      </c>
      <c r="W419" s="383">
        <v>0</v>
      </c>
      <c r="X419" s="383">
        <v>0</v>
      </c>
    </row>
    <row r="420" spans="1:24" s="383" customFormat="1">
      <c r="A420" s="383">
        <v>0</v>
      </c>
      <c r="B420" s="383">
        <v>0</v>
      </c>
      <c r="C420" s="383">
        <v>0</v>
      </c>
      <c r="E420" s="383" t="s">
        <v>2336</v>
      </c>
      <c r="F420" s="383" t="s">
        <v>3971</v>
      </c>
      <c r="G420" s="383" t="s">
        <v>7122</v>
      </c>
      <c r="H420" s="383" t="s">
        <v>2337</v>
      </c>
      <c r="I420" s="383" t="s">
        <v>2338</v>
      </c>
      <c r="J420" s="383">
        <v>0</v>
      </c>
      <c r="K420" s="383">
        <v>0</v>
      </c>
      <c r="L420" s="383">
        <v>0</v>
      </c>
      <c r="M420" s="383">
        <v>0</v>
      </c>
      <c r="N420" s="383">
        <v>0</v>
      </c>
      <c r="O420" s="383">
        <v>0</v>
      </c>
      <c r="P420" s="383">
        <v>0</v>
      </c>
      <c r="Q420" s="383">
        <v>0</v>
      </c>
      <c r="R420" s="383">
        <v>0</v>
      </c>
      <c r="S420" s="383">
        <v>0</v>
      </c>
      <c r="T420" s="383">
        <v>0</v>
      </c>
      <c r="U420" s="383">
        <v>0</v>
      </c>
      <c r="V420" s="383">
        <v>0</v>
      </c>
      <c r="W420" s="383">
        <v>0</v>
      </c>
      <c r="X420" s="383">
        <v>0</v>
      </c>
    </row>
    <row r="421" spans="1:24" s="383" customFormat="1">
      <c r="A421" s="383">
        <v>0</v>
      </c>
      <c r="B421" s="383">
        <v>0</v>
      </c>
      <c r="C421" s="383">
        <v>0</v>
      </c>
      <c r="E421" s="383" t="s">
        <v>7970</v>
      </c>
      <c r="F421" s="383" t="s">
        <v>7296</v>
      </c>
      <c r="G421" s="383" t="s">
        <v>7122</v>
      </c>
      <c r="H421" s="383" t="s">
        <v>7971</v>
      </c>
      <c r="I421" s="383" t="s">
        <v>7972</v>
      </c>
      <c r="J421" s="383">
        <v>0</v>
      </c>
      <c r="K421" s="383">
        <v>0</v>
      </c>
      <c r="L421" s="383">
        <v>0</v>
      </c>
      <c r="M421" s="383">
        <v>0</v>
      </c>
      <c r="N421" s="383">
        <v>0</v>
      </c>
      <c r="O421" s="383">
        <v>0</v>
      </c>
      <c r="P421" s="383">
        <v>0</v>
      </c>
      <c r="Q421" s="383">
        <v>0</v>
      </c>
      <c r="R421" s="383">
        <v>0</v>
      </c>
      <c r="S421" s="383">
        <v>0</v>
      </c>
      <c r="T421" s="383">
        <v>0</v>
      </c>
      <c r="U421" s="383">
        <v>0</v>
      </c>
      <c r="V421" s="383">
        <v>0</v>
      </c>
      <c r="W421" s="383">
        <v>0</v>
      </c>
      <c r="X421" s="383">
        <v>0</v>
      </c>
    </row>
    <row r="422" spans="1:24" s="383" customFormat="1">
      <c r="A422" s="383">
        <v>0</v>
      </c>
      <c r="B422" s="383">
        <v>0</v>
      </c>
      <c r="C422" s="383">
        <v>0</v>
      </c>
      <c r="E422" s="383" t="s">
        <v>7973</v>
      </c>
      <c r="F422" s="383" t="s">
        <v>7191</v>
      </c>
      <c r="G422" s="383" t="s">
        <v>7122</v>
      </c>
      <c r="H422" s="383" t="s">
        <v>7974</v>
      </c>
      <c r="I422" s="383" t="s">
        <v>7975</v>
      </c>
      <c r="J422" s="383">
        <v>0</v>
      </c>
      <c r="K422" s="383">
        <v>0</v>
      </c>
      <c r="L422" s="383">
        <v>0</v>
      </c>
      <c r="M422" s="383">
        <v>0</v>
      </c>
      <c r="N422" s="383">
        <v>0</v>
      </c>
      <c r="O422" s="383">
        <v>0</v>
      </c>
      <c r="P422" s="383">
        <v>0</v>
      </c>
      <c r="Q422" s="383">
        <v>0</v>
      </c>
      <c r="R422" s="383">
        <v>0</v>
      </c>
      <c r="S422" s="383">
        <v>0</v>
      </c>
      <c r="T422" s="383">
        <v>0</v>
      </c>
      <c r="U422" s="383">
        <v>0</v>
      </c>
      <c r="V422" s="383">
        <v>0</v>
      </c>
      <c r="W422" s="383">
        <v>0</v>
      </c>
      <c r="X422" s="383">
        <v>0</v>
      </c>
    </row>
    <row r="423" spans="1:24" s="383" customFormat="1">
      <c r="A423" s="383">
        <v>0</v>
      </c>
      <c r="B423" s="383">
        <v>0</v>
      </c>
      <c r="C423" s="383">
        <v>0</v>
      </c>
      <c r="E423" s="383" t="s">
        <v>7976</v>
      </c>
      <c r="F423" s="383" t="s">
        <v>7183</v>
      </c>
      <c r="G423" s="383" t="s">
        <v>7122</v>
      </c>
      <c r="H423" s="383" t="s">
        <v>7977</v>
      </c>
      <c r="I423" s="383" t="s">
        <v>7978</v>
      </c>
      <c r="J423" s="383">
        <v>0</v>
      </c>
      <c r="K423" s="383">
        <v>0</v>
      </c>
      <c r="L423" s="383">
        <v>0</v>
      </c>
      <c r="M423" s="383">
        <v>0</v>
      </c>
      <c r="N423" s="383">
        <v>0</v>
      </c>
      <c r="O423" s="383">
        <v>0</v>
      </c>
      <c r="P423" s="383">
        <v>0</v>
      </c>
      <c r="Q423" s="383">
        <v>0</v>
      </c>
      <c r="R423" s="383">
        <v>0</v>
      </c>
      <c r="S423" s="383">
        <v>0</v>
      </c>
      <c r="T423" s="383">
        <v>0</v>
      </c>
      <c r="U423" s="383">
        <v>0</v>
      </c>
      <c r="V423" s="383">
        <v>0</v>
      </c>
      <c r="W423" s="383">
        <v>0</v>
      </c>
      <c r="X423" s="383">
        <v>0</v>
      </c>
    </row>
    <row r="424" spans="1:24" s="383" customFormat="1">
      <c r="A424" s="383">
        <v>0</v>
      </c>
      <c r="B424" s="383">
        <v>0</v>
      </c>
      <c r="C424" s="383">
        <v>0</v>
      </c>
      <c r="E424" s="383" t="s">
        <v>7979</v>
      </c>
      <c r="F424" s="383" t="s">
        <v>4113</v>
      </c>
      <c r="G424" s="383" t="s">
        <v>7122</v>
      </c>
      <c r="H424" s="383" t="s">
        <v>7980</v>
      </c>
      <c r="I424" s="383" t="s">
        <v>7981</v>
      </c>
      <c r="J424" s="383">
        <v>0</v>
      </c>
      <c r="K424" s="383">
        <v>0</v>
      </c>
      <c r="L424" s="383">
        <v>0</v>
      </c>
      <c r="M424" s="383">
        <v>0</v>
      </c>
      <c r="N424" s="383">
        <v>0</v>
      </c>
      <c r="O424" s="383">
        <v>0</v>
      </c>
      <c r="P424" s="383">
        <v>0</v>
      </c>
      <c r="Q424" s="383">
        <v>0</v>
      </c>
      <c r="R424" s="383">
        <v>0</v>
      </c>
      <c r="S424" s="383">
        <v>0</v>
      </c>
      <c r="T424" s="383">
        <v>0</v>
      </c>
      <c r="U424" s="383">
        <v>0</v>
      </c>
      <c r="V424" s="383">
        <v>0</v>
      </c>
      <c r="W424" s="383">
        <v>0</v>
      </c>
      <c r="X424" s="383">
        <v>0</v>
      </c>
    </row>
    <row r="425" spans="1:24" s="383" customFormat="1">
      <c r="A425" s="383">
        <v>0</v>
      </c>
      <c r="B425" s="383">
        <v>0</v>
      </c>
      <c r="C425" s="383">
        <v>0</v>
      </c>
      <c r="E425" s="383" t="s">
        <v>7982</v>
      </c>
      <c r="F425" s="383" t="s">
        <v>3912</v>
      </c>
      <c r="G425" s="383" t="s">
        <v>7122</v>
      </c>
      <c r="H425" s="383" t="s">
        <v>7983</v>
      </c>
      <c r="I425" s="383" t="s">
        <v>7984</v>
      </c>
      <c r="J425" s="383">
        <v>0</v>
      </c>
      <c r="K425" s="383">
        <v>0</v>
      </c>
      <c r="L425" s="383">
        <v>0</v>
      </c>
      <c r="M425" s="383">
        <v>0</v>
      </c>
      <c r="N425" s="383">
        <v>0</v>
      </c>
      <c r="O425" s="383">
        <v>0</v>
      </c>
      <c r="P425" s="383">
        <v>0</v>
      </c>
      <c r="Q425" s="383">
        <v>0</v>
      </c>
      <c r="R425" s="383">
        <v>0</v>
      </c>
      <c r="S425" s="383">
        <v>0</v>
      </c>
      <c r="T425" s="383">
        <v>0</v>
      </c>
      <c r="U425" s="383">
        <v>0</v>
      </c>
      <c r="V425" s="383">
        <v>0</v>
      </c>
      <c r="W425" s="383">
        <v>0</v>
      </c>
      <c r="X425" s="383">
        <v>0</v>
      </c>
    </row>
    <row r="426" spans="1:24" s="383" customFormat="1">
      <c r="A426" s="383">
        <v>0</v>
      </c>
      <c r="B426" s="383">
        <v>0</v>
      </c>
      <c r="C426" s="383">
        <v>0</v>
      </c>
      <c r="E426" s="383" t="s">
        <v>2591</v>
      </c>
      <c r="F426" s="383" t="s">
        <v>4958</v>
      </c>
      <c r="G426" s="383" t="s">
        <v>7122</v>
      </c>
      <c r="H426" s="383" t="s">
        <v>2592</v>
      </c>
      <c r="I426" s="383" t="s">
        <v>2593</v>
      </c>
      <c r="J426" s="383">
        <v>0</v>
      </c>
      <c r="K426" s="383">
        <v>0</v>
      </c>
      <c r="L426" s="383">
        <v>0</v>
      </c>
      <c r="M426" s="383">
        <v>0</v>
      </c>
      <c r="N426" s="383">
        <v>0</v>
      </c>
      <c r="O426" s="383">
        <v>0</v>
      </c>
      <c r="P426" s="383">
        <v>0</v>
      </c>
      <c r="Q426" s="383">
        <v>0</v>
      </c>
      <c r="R426" s="383">
        <v>0</v>
      </c>
      <c r="S426" s="383">
        <v>0</v>
      </c>
      <c r="T426" s="383">
        <v>0</v>
      </c>
      <c r="U426" s="383">
        <v>0</v>
      </c>
      <c r="V426" s="383">
        <v>0</v>
      </c>
      <c r="W426" s="383">
        <v>0</v>
      </c>
      <c r="X426" s="383">
        <v>0</v>
      </c>
    </row>
    <row r="427" spans="1:24" s="383" customFormat="1">
      <c r="A427" s="383">
        <v>0</v>
      </c>
      <c r="B427" s="383">
        <v>0</v>
      </c>
      <c r="C427" s="383">
        <v>0</v>
      </c>
      <c r="E427" s="383" t="s">
        <v>7985</v>
      </c>
      <c r="F427" s="383" t="s">
        <v>7123</v>
      </c>
      <c r="G427" s="383" t="s">
        <v>7122</v>
      </c>
      <c r="H427" s="383" t="s">
        <v>7986</v>
      </c>
      <c r="I427" s="383" t="s">
        <v>7987</v>
      </c>
      <c r="J427" s="383">
        <v>0</v>
      </c>
      <c r="K427" s="383">
        <v>0</v>
      </c>
      <c r="L427" s="383">
        <v>0</v>
      </c>
      <c r="M427" s="383">
        <v>0</v>
      </c>
      <c r="N427" s="383">
        <v>0</v>
      </c>
      <c r="O427" s="383">
        <v>0</v>
      </c>
      <c r="P427" s="383">
        <v>0</v>
      </c>
      <c r="Q427" s="383">
        <v>0</v>
      </c>
      <c r="R427" s="383">
        <v>0</v>
      </c>
      <c r="S427" s="383">
        <v>0</v>
      </c>
      <c r="T427" s="383">
        <v>0</v>
      </c>
      <c r="U427" s="383">
        <v>0</v>
      </c>
      <c r="V427" s="383">
        <v>0</v>
      </c>
      <c r="W427" s="383">
        <v>0</v>
      </c>
      <c r="X427" s="383">
        <v>0</v>
      </c>
    </row>
    <row r="428" spans="1:24" s="383" customFormat="1">
      <c r="A428" s="383">
        <v>0</v>
      </c>
      <c r="B428" s="383">
        <v>0</v>
      </c>
      <c r="C428" s="383">
        <v>0</v>
      </c>
      <c r="E428" s="383" t="s">
        <v>7988</v>
      </c>
      <c r="F428" s="383" t="s">
        <v>7946</v>
      </c>
      <c r="G428" s="383" t="s">
        <v>7122</v>
      </c>
      <c r="H428" s="383" t="s">
        <v>7989</v>
      </c>
      <c r="I428" s="383" t="s">
        <v>7990</v>
      </c>
      <c r="J428" s="383">
        <v>0</v>
      </c>
      <c r="K428" s="383">
        <v>0</v>
      </c>
      <c r="L428" s="383">
        <v>0</v>
      </c>
      <c r="M428" s="383">
        <v>0</v>
      </c>
      <c r="N428" s="383">
        <v>0</v>
      </c>
      <c r="O428" s="383">
        <v>0</v>
      </c>
      <c r="P428" s="383">
        <v>0</v>
      </c>
      <c r="Q428" s="383">
        <v>0</v>
      </c>
      <c r="R428" s="383">
        <v>0</v>
      </c>
      <c r="S428" s="383">
        <v>0</v>
      </c>
      <c r="T428" s="383">
        <v>0</v>
      </c>
      <c r="U428" s="383">
        <v>0</v>
      </c>
      <c r="V428" s="383">
        <v>0</v>
      </c>
      <c r="W428" s="383">
        <v>0</v>
      </c>
      <c r="X428" s="383">
        <v>0</v>
      </c>
    </row>
    <row r="429" spans="1:24" s="383" customFormat="1">
      <c r="A429" s="383">
        <v>0</v>
      </c>
      <c r="B429" s="383">
        <v>0</v>
      </c>
      <c r="C429" s="383">
        <v>0</v>
      </c>
      <c r="E429" s="383" t="s">
        <v>7991</v>
      </c>
      <c r="F429" s="383" t="s">
        <v>7191</v>
      </c>
      <c r="G429" s="383" t="s">
        <v>7122</v>
      </c>
      <c r="H429" s="383" t="s">
        <v>7992</v>
      </c>
      <c r="I429" s="383" t="s">
        <v>7993</v>
      </c>
      <c r="J429" s="383">
        <v>0</v>
      </c>
      <c r="K429" s="383">
        <v>0</v>
      </c>
      <c r="L429" s="383">
        <v>0</v>
      </c>
      <c r="M429" s="383">
        <v>0</v>
      </c>
      <c r="N429" s="383">
        <v>0</v>
      </c>
      <c r="O429" s="383">
        <v>0</v>
      </c>
      <c r="P429" s="383">
        <v>0</v>
      </c>
      <c r="Q429" s="383">
        <v>0</v>
      </c>
      <c r="R429" s="383">
        <v>0</v>
      </c>
      <c r="S429" s="383">
        <v>0</v>
      </c>
      <c r="T429" s="383">
        <v>0</v>
      </c>
      <c r="U429" s="383">
        <v>0</v>
      </c>
      <c r="V429" s="383">
        <v>0</v>
      </c>
      <c r="W429" s="383">
        <v>0</v>
      </c>
      <c r="X429" s="383">
        <v>0</v>
      </c>
    </row>
    <row r="430" spans="1:24" s="383" customFormat="1">
      <c r="A430" s="383">
        <v>0</v>
      </c>
      <c r="B430" s="383">
        <v>0</v>
      </c>
      <c r="C430" s="383">
        <v>0</v>
      </c>
      <c r="E430" s="383" t="s">
        <v>7994</v>
      </c>
      <c r="F430" s="383" t="s">
        <v>3972</v>
      </c>
      <c r="G430" s="383" t="s">
        <v>7122</v>
      </c>
      <c r="H430" s="383" t="s">
        <v>7995</v>
      </c>
      <c r="I430" s="383" t="s">
        <v>7996</v>
      </c>
      <c r="J430" s="383">
        <v>0</v>
      </c>
      <c r="K430" s="383">
        <v>0</v>
      </c>
      <c r="L430" s="383">
        <v>0</v>
      </c>
      <c r="M430" s="383">
        <v>0</v>
      </c>
      <c r="N430" s="383">
        <v>0</v>
      </c>
      <c r="O430" s="383">
        <v>0</v>
      </c>
      <c r="P430" s="383">
        <v>0</v>
      </c>
      <c r="Q430" s="383">
        <v>0</v>
      </c>
      <c r="R430" s="383">
        <v>0</v>
      </c>
      <c r="S430" s="383">
        <v>0</v>
      </c>
      <c r="T430" s="383">
        <v>0</v>
      </c>
      <c r="U430" s="383">
        <v>0</v>
      </c>
      <c r="V430" s="383">
        <v>0</v>
      </c>
      <c r="W430" s="383">
        <v>0</v>
      </c>
      <c r="X430" s="383">
        <v>0</v>
      </c>
    </row>
    <row r="431" spans="1:24" s="383" customFormat="1">
      <c r="A431" s="383">
        <v>0</v>
      </c>
      <c r="B431" s="383">
        <v>0</v>
      </c>
      <c r="C431" s="383">
        <v>0</v>
      </c>
      <c r="E431" s="383" t="s">
        <v>7997</v>
      </c>
      <c r="F431" s="383" t="s">
        <v>7191</v>
      </c>
      <c r="G431" s="383" t="s">
        <v>7122</v>
      </c>
      <c r="H431" s="383" t="s">
        <v>7998</v>
      </c>
      <c r="I431" s="383" t="s">
        <v>7999</v>
      </c>
      <c r="J431" s="383">
        <v>0</v>
      </c>
      <c r="K431" s="383">
        <v>0</v>
      </c>
      <c r="L431" s="383">
        <v>0</v>
      </c>
      <c r="M431" s="383">
        <v>0</v>
      </c>
      <c r="N431" s="383">
        <v>0</v>
      </c>
      <c r="O431" s="383">
        <v>0</v>
      </c>
      <c r="P431" s="383">
        <v>0</v>
      </c>
      <c r="Q431" s="383">
        <v>0</v>
      </c>
      <c r="R431" s="383">
        <v>0</v>
      </c>
      <c r="S431" s="383">
        <v>0</v>
      </c>
      <c r="T431" s="383">
        <v>0</v>
      </c>
      <c r="U431" s="383">
        <v>0</v>
      </c>
      <c r="V431" s="383">
        <v>0</v>
      </c>
      <c r="W431" s="383">
        <v>0</v>
      </c>
      <c r="X431" s="383">
        <v>0</v>
      </c>
    </row>
    <row r="432" spans="1:24" s="383" customFormat="1">
      <c r="A432" s="383">
        <v>0</v>
      </c>
      <c r="B432" s="383">
        <v>0</v>
      </c>
      <c r="C432" s="383">
        <v>0</v>
      </c>
      <c r="E432" s="383" t="s">
        <v>8000</v>
      </c>
      <c r="F432" s="383" t="s">
        <v>4113</v>
      </c>
      <c r="G432" s="383" t="s">
        <v>7122</v>
      </c>
      <c r="H432" s="383" t="s">
        <v>8001</v>
      </c>
      <c r="I432" s="383" t="s">
        <v>8002</v>
      </c>
      <c r="J432" s="383">
        <v>0</v>
      </c>
      <c r="K432" s="383">
        <v>0</v>
      </c>
      <c r="L432" s="383">
        <v>0</v>
      </c>
      <c r="M432" s="383">
        <v>0</v>
      </c>
      <c r="N432" s="383">
        <v>0</v>
      </c>
      <c r="O432" s="383">
        <v>0</v>
      </c>
      <c r="P432" s="383">
        <v>0</v>
      </c>
      <c r="Q432" s="383">
        <v>0</v>
      </c>
      <c r="R432" s="383">
        <v>0</v>
      </c>
      <c r="S432" s="383">
        <v>0</v>
      </c>
      <c r="T432" s="383">
        <v>0</v>
      </c>
      <c r="U432" s="383">
        <v>0</v>
      </c>
      <c r="V432" s="383">
        <v>0</v>
      </c>
      <c r="W432" s="383">
        <v>0</v>
      </c>
      <c r="X432" s="383">
        <v>0</v>
      </c>
    </row>
    <row r="433" spans="1:24" s="383" customFormat="1">
      <c r="A433" s="383">
        <v>0</v>
      </c>
      <c r="B433" s="383">
        <v>0</v>
      </c>
      <c r="C433" s="383">
        <v>0</v>
      </c>
      <c r="E433" s="383" t="s">
        <v>8003</v>
      </c>
      <c r="F433" s="383" t="s">
        <v>3976</v>
      </c>
      <c r="G433" s="383" t="s">
        <v>7122</v>
      </c>
      <c r="H433" s="383" t="s">
        <v>8004</v>
      </c>
      <c r="I433" s="383" t="s">
        <v>8005</v>
      </c>
      <c r="J433" s="383">
        <v>0</v>
      </c>
      <c r="K433" s="383">
        <v>0</v>
      </c>
      <c r="L433" s="383">
        <v>0</v>
      </c>
      <c r="M433" s="383">
        <v>0</v>
      </c>
      <c r="N433" s="383">
        <v>0</v>
      </c>
      <c r="O433" s="383">
        <v>0</v>
      </c>
      <c r="P433" s="383">
        <v>0</v>
      </c>
      <c r="Q433" s="383">
        <v>0</v>
      </c>
      <c r="R433" s="383">
        <v>0</v>
      </c>
      <c r="S433" s="383">
        <v>0</v>
      </c>
      <c r="T433" s="383">
        <v>0</v>
      </c>
      <c r="U433" s="383">
        <v>0</v>
      </c>
      <c r="V433" s="383">
        <v>0</v>
      </c>
      <c r="W433" s="383">
        <v>0</v>
      </c>
      <c r="X433" s="383">
        <v>0</v>
      </c>
    </row>
    <row r="434" spans="1:24" s="383" customFormat="1">
      <c r="A434" s="383">
        <v>0</v>
      </c>
      <c r="B434" s="383">
        <v>0</v>
      </c>
      <c r="C434" s="383">
        <v>0</v>
      </c>
      <c r="E434" s="383" t="s">
        <v>2176</v>
      </c>
      <c r="F434" s="383" t="s">
        <v>8006</v>
      </c>
      <c r="G434" s="383" t="s">
        <v>7122</v>
      </c>
      <c r="H434" s="383" t="s">
        <v>2177</v>
      </c>
      <c r="I434" s="383" t="s">
        <v>2178</v>
      </c>
      <c r="J434" s="383">
        <v>0</v>
      </c>
      <c r="K434" s="383">
        <v>0</v>
      </c>
      <c r="L434" s="383">
        <v>0</v>
      </c>
      <c r="M434" s="383">
        <v>0</v>
      </c>
      <c r="N434" s="383">
        <v>0</v>
      </c>
      <c r="O434" s="383">
        <v>0</v>
      </c>
      <c r="P434" s="383">
        <v>0</v>
      </c>
      <c r="Q434" s="383">
        <v>0</v>
      </c>
      <c r="R434" s="383">
        <v>0</v>
      </c>
      <c r="S434" s="383">
        <v>0</v>
      </c>
      <c r="T434" s="383">
        <v>0</v>
      </c>
      <c r="U434" s="383">
        <v>0</v>
      </c>
      <c r="V434" s="383">
        <v>0</v>
      </c>
      <c r="W434" s="383">
        <v>0</v>
      </c>
      <c r="X434" s="383">
        <v>0</v>
      </c>
    </row>
    <row r="435" spans="1:24" s="383" customFormat="1">
      <c r="A435" s="383">
        <v>0</v>
      </c>
      <c r="B435" s="383">
        <v>0</v>
      </c>
      <c r="C435" s="383">
        <v>0</v>
      </c>
      <c r="E435" s="383" t="s">
        <v>8007</v>
      </c>
      <c r="F435" s="383" t="s">
        <v>8007</v>
      </c>
      <c r="G435" s="383" t="s">
        <v>7122</v>
      </c>
      <c r="H435" s="383" t="s">
        <v>8008</v>
      </c>
      <c r="I435" s="383" t="s">
        <v>8009</v>
      </c>
      <c r="J435" s="383">
        <v>0</v>
      </c>
      <c r="K435" s="383">
        <v>0</v>
      </c>
      <c r="L435" s="383">
        <v>0</v>
      </c>
      <c r="M435" s="383">
        <v>0</v>
      </c>
      <c r="N435" s="383">
        <v>0</v>
      </c>
      <c r="O435" s="383">
        <v>0</v>
      </c>
      <c r="P435" s="383">
        <v>0</v>
      </c>
      <c r="Q435" s="383">
        <v>0</v>
      </c>
      <c r="R435" s="383">
        <v>0</v>
      </c>
      <c r="S435" s="383">
        <v>0</v>
      </c>
      <c r="T435" s="383">
        <v>0</v>
      </c>
      <c r="U435" s="383">
        <v>0</v>
      </c>
      <c r="V435" s="383">
        <v>0</v>
      </c>
      <c r="W435" s="383">
        <v>0</v>
      </c>
      <c r="X435" s="383">
        <v>0</v>
      </c>
    </row>
    <row r="436" spans="1:24" s="383" customFormat="1">
      <c r="A436" s="383">
        <v>0</v>
      </c>
      <c r="B436" s="383">
        <v>0</v>
      </c>
      <c r="C436" s="383">
        <v>0</v>
      </c>
      <c r="E436" s="383" t="s">
        <v>2645</v>
      </c>
      <c r="F436" s="383" t="s">
        <v>7169</v>
      </c>
      <c r="G436" s="383" t="s">
        <v>7122</v>
      </c>
      <c r="H436" s="383" t="s">
        <v>2646</v>
      </c>
      <c r="I436" s="383" t="s">
        <v>2647</v>
      </c>
      <c r="J436" s="383">
        <v>0</v>
      </c>
      <c r="K436" s="383">
        <v>0</v>
      </c>
      <c r="L436" s="383">
        <v>0</v>
      </c>
      <c r="M436" s="383">
        <v>0</v>
      </c>
      <c r="N436" s="383">
        <v>0</v>
      </c>
      <c r="O436" s="383">
        <v>0</v>
      </c>
      <c r="P436" s="383">
        <v>0</v>
      </c>
      <c r="Q436" s="383">
        <v>0</v>
      </c>
      <c r="R436" s="383">
        <v>0</v>
      </c>
      <c r="S436" s="383">
        <v>0</v>
      </c>
      <c r="T436" s="383">
        <v>0</v>
      </c>
      <c r="U436" s="383">
        <v>0</v>
      </c>
      <c r="V436" s="383">
        <v>0</v>
      </c>
      <c r="W436" s="383">
        <v>0</v>
      </c>
      <c r="X436" s="383">
        <v>0</v>
      </c>
    </row>
    <row r="437" spans="1:24" s="383" customFormat="1">
      <c r="A437" s="383">
        <v>0</v>
      </c>
      <c r="B437" s="383">
        <v>0</v>
      </c>
      <c r="C437" s="383">
        <v>0</v>
      </c>
      <c r="E437" s="383" t="s">
        <v>8010</v>
      </c>
      <c r="F437" s="383" t="s">
        <v>3971</v>
      </c>
      <c r="G437" s="383" t="s">
        <v>7122</v>
      </c>
      <c r="H437" s="383" t="s">
        <v>8011</v>
      </c>
      <c r="I437" s="383" t="s">
        <v>8012</v>
      </c>
      <c r="J437" s="383">
        <v>0</v>
      </c>
      <c r="K437" s="383">
        <v>0</v>
      </c>
      <c r="L437" s="383">
        <v>0</v>
      </c>
      <c r="M437" s="383">
        <v>0</v>
      </c>
      <c r="N437" s="383">
        <v>0</v>
      </c>
      <c r="O437" s="383">
        <v>0</v>
      </c>
      <c r="P437" s="383">
        <v>0</v>
      </c>
      <c r="Q437" s="383">
        <v>0</v>
      </c>
      <c r="R437" s="383">
        <v>0</v>
      </c>
      <c r="S437" s="383">
        <v>0</v>
      </c>
      <c r="T437" s="383">
        <v>0</v>
      </c>
      <c r="U437" s="383">
        <v>0</v>
      </c>
      <c r="V437" s="383">
        <v>0</v>
      </c>
      <c r="W437" s="383">
        <v>0</v>
      </c>
      <c r="X437" s="383">
        <v>0</v>
      </c>
    </row>
    <row r="438" spans="1:24" s="383" customFormat="1">
      <c r="A438" s="383">
        <v>0</v>
      </c>
      <c r="B438" s="383">
        <v>0</v>
      </c>
      <c r="C438" s="383">
        <v>0</v>
      </c>
      <c r="E438" s="383" t="s">
        <v>8013</v>
      </c>
      <c r="F438" s="383" t="s">
        <v>7319</v>
      </c>
      <c r="G438" s="383" t="s">
        <v>7122</v>
      </c>
      <c r="H438" s="383" t="s">
        <v>8014</v>
      </c>
      <c r="I438" s="383" t="s">
        <v>8015</v>
      </c>
      <c r="J438" s="383">
        <v>0</v>
      </c>
      <c r="K438" s="383">
        <v>0</v>
      </c>
      <c r="L438" s="383">
        <v>0</v>
      </c>
      <c r="M438" s="383">
        <v>0</v>
      </c>
      <c r="N438" s="383">
        <v>0</v>
      </c>
      <c r="O438" s="383">
        <v>0</v>
      </c>
      <c r="P438" s="383">
        <v>0</v>
      </c>
      <c r="Q438" s="383">
        <v>0</v>
      </c>
      <c r="R438" s="383">
        <v>0</v>
      </c>
      <c r="S438" s="383">
        <v>0</v>
      </c>
      <c r="T438" s="383">
        <v>0</v>
      </c>
      <c r="U438" s="383">
        <v>0</v>
      </c>
      <c r="V438" s="383">
        <v>0</v>
      </c>
      <c r="W438" s="383">
        <v>0</v>
      </c>
      <c r="X438" s="383">
        <v>0</v>
      </c>
    </row>
    <row r="439" spans="1:24" s="383" customFormat="1">
      <c r="A439" s="383">
        <v>0</v>
      </c>
      <c r="B439" s="383">
        <v>0</v>
      </c>
      <c r="C439" s="383">
        <v>0</v>
      </c>
      <c r="E439" s="383" t="s">
        <v>8016</v>
      </c>
      <c r="F439" s="383" t="s">
        <v>8017</v>
      </c>
      <c r="G439" s="383" t="s">
        <v>7122</v>
      </c>
      <c r="H439" s="383" t="s">
        <v>8018</v>
      </c>
      <c r="I439" s="383" t="s">
        <v>8019</v>
      </c>
      <c r="J439" s="383">
        <v>0</v>
      </c>
      <c r="K439" s="383">
        <v>0</v>
      </c>
      <c r="L439" s="383">
        <v>0</v>
      </c>
      <c r="M439" s="383">
        <v>0</v>
      </c>
      <c r="N439" s="383">
        <v>0</v>
      </c>
      <c r="O439" s="383">
        <v>0</v>
      </c>
      <c r="P439" s="383">
        <v>0</v>
      </c>
      <c r="Q439" s="383">
        <v>0</v>
      </c>
      <c r="R439" s="383">
        <v>0</v>
      </c>
      <c r="S439" s="383">
        <v>0</v>
      </c>
      <c r="T439" s="383">
        <v>0</v>
      </c>
      <c r="U439" s="383">
        <v>0</v>
      </c>
      <c r="V439" s="383">
        <v>0</v>
      </c>
      <c r="W439" s="383">
        <v>0</v>
      </c>
      <c r="X439" s="383">
        <v>0</v>
      </c>
    </row>
    <row r="440" spans="1:24" s="383" customFormat="1">
      <c r="A440" s="383">
        <v>0</v>
      </c>
      <c r="B440" s="383">
        <v>0</v>
      </c>
      <c r="C440" s="383">
        <v>0</v>
      </c>
      <c r="E440" s="383" t="s">
        <v>2193</v>
      </c>
      <c r="F440" s="383" t="s">
        <v>7186</v>
      </c>
      <c r="G440" s="383" t="s">
        <v>7122</v>
      </c>
      <c r="H440" s="383" t="s">
        <v>2194</v>
      </c>
      <c r="I440" s="383" t="s">
        <v>2195</v>
      </c>
      <c r="J440" s="383">
        <v>0</v>
      </c>
      <c r="K440" s="383">
        <v>0</v>
      </c>
      <c r="L440" s="383">
        <v>0</v>
      </c>
      <c r="M440" s="383">
        <v>0</v>
      </c>
      <c r="N440" s="383">
        <v>0</v>
      </c>
      <c r="O440" s="383">
        <v>0</v>
      </c>
      <c r="P440" s="383">
        <v>0</v>
      </c>
      <c r="Q440" s="383">
        <v>0</v>
      </c>
      <c r="R440" s="383">
        <v>0</v>
      </c>
      <c r="S440" s="383">
        <v>0</v>
      </c>
      <c r="T440" s="383">
        <v>0</v>
      </c>
      <c r="U440" s="383">
        <v>0</v>
      </c>
      <c r="V440" s="383">
        <v>0</v>
      </c>
      <c r="W440" s="383">
        <v>0</v>
      </c>
      <c r="X440" s="383">
        <v>0</v>
      </c>
    </row>
    <row r="441" spans="1:24" s="383" customFormat="1">
      <c r="A441" s="383">
        <v>0</v>
      </c>
      <c r="B441" s="383">
        <v>0</v>
      </c>
      <c r="C441" s="383">
        <v>0</v>
      </c>
      <c r="E441" s="383" t="s">
        <v>8020</v>
      </c>
      <c r="F441" s="383" t="s">
        <v>7123</v>
      </c>
      <c r="G441" s="383" t="s">
        <v>7122</v>
      </c>
      <c r="H441" s="383" t="s">
        <v>8021</v>
      </c>
      <c r="I441" s="383" t="s">
        <v>8022</v>
      </c>
      <c r="J441" s="383">
        <v>0</v>
      </c>
      <c r="K441" s="383">
        <v>0</v>
      </c>
      <c r="L441" s="383">
        <v>0</v>
      </c>
      <c r="M441" s="383">
        <v>0</v>
      </c>
      <c r="N441" s="383">
        <v>0</v>
      </c>
      <c r="O441" s="383">
        <v>0</v>
      </c>
      <c r="P441" s="383">
        <v>0</v>
      </c>
      <c r="Q441" s="383">
        <v>0</v>
      </c>
      <c r="R441" s="383">
        <v>0</v>
      </c>
      <c r="S441" s="383">
        <v>0</v>
      </c>
      <c r="T441" s="383">
        <v>0</v>
      </c>
      <c r="U441" s="383">
        <v>0</v>
      </c>
      <c r="V441" s="383">
        <v>0</v>
      </c>
      <c r="W441" s="383">
        <v>0</v>
      </c>
      <c r="X441" s="383">
        <v>0</v>
      </c>
    </row>
    <row r="442" spans="1:24" s="383" customFormat="1">
      <c r="A442" s="383">
        <v>0</v>
      </c>
      <c r="B442" s="383">
        <v>0</v>
      </c>
      <c r="C442" s="383">
        <v>0</v>
      </c>
      <c r="E442" s="383" t="s">
        <v>8023</v>
      </c>
      <c r="F442" s="383" t="s">
        <v>3912</v>
      </c>
      <c r="G442" s="383" t="s">
        <v>7122</v>
      </c>
      <c r="H442" s="383" t="s">
        <v>8024</v>
      </c>
      <c r="I442" s="383" t="s">
        <v>8025</v>
      </c>
      <c r="J442" s="383">
        <v>0</v>
      </c>
      <c r="K442" s="383">
        <v>0</v>
      </c>
      <c r="L442" s="383">
        <v>0</v>
      </c>
      <c r="M442" s="383">
        <v>0</v>
      </c>
      <c r="N442" s="383">
        <v>0</v>
      </c>
      <c r="O442" s="383">
        <v>0</v>
      </c>
      <c r="P442" s="383">
        <v>0</v>
      </c>
      <c r="Q442" s="383">
        <v>0</v>
      </c>
      <c r="R442" s="383">
        <v>0</v>
      </c>
      <c r="S442" s="383">
        <v>0</v>
      </c>
      <c r="T442" s="383">
        <v>0</v>
      </c>
      <c r="U442" s="383">
        <v>0</v>
      </c>
      <c r="V442" s="383">
        <v>0</v>
      </c>
      <c r="W442" s="383">
        <v>0</v>
      </c>
      <c r="X442" s="383">
        <v>0</v>
      </c>
    </row>
    <row r="443" spans="1:24" s="383" customFormat="1">
      <c r="A443" s="383">
        <v>0</v>
      </c>
      <c r="B443" s="383">
        <v>0</v>
      </c>
      <c r="C443" s="383">
        <v>0</v>
      </c>
      <c r="E443" s="383" t="s">
        <v>8026</v>
      </c>
      <c r="F443" s="383" t="s">
        <v>3976</v>
      </c>
      <c r="G443" s="383" t="s">
        <v>7122</v>
      </c>
      <c r="H443" s="383" t="s">
        <v>8027</v>
      </c>
      <c r="I443" s="383" t="s">
        <v>8028</v>
      </c>
      <c r="J443" s="383">
        <v>0</v>
      </c>
      <c r="K443" s="383">
        <v>0</v>
      </c>
      <c r="L443" s="383">
        <v>0</v>
      </c>
      <c r="M443" s="383">
        <v>0</v>
      </c>
      <c r="N443" s="383">
        <v>0</v>
      </c>
      <c r="O443" s="383">
        <v>0</v>
      </c>
      <c r="P443" s="383">
        <v>0</v>
      </c>
      <c r="Q443" s="383">
        <v>0</v>
      </c>
      <c r="R443" s="383">
        <v>0</v>
      </c>
      <c r="S443" s="383">
        <v>0</v>
      </c>
      <c r="T443" s="383">
        <v>0</v>
      </c>
      <c r="U443" s="383">
        <v>0</v>
      </c>
      <c r="V443" s="383">
        <v>0</v>
      </c>
      <c r="W443" s="383">
        <v>0</v>
      </c>
      <c r="X443" s="383">
        <v>0</v>
      </c>
    </row>
    <row r="444" spans="1:24" s="383" customFormat="1">
      <c r="A444" s="383">
        <v>0</v>
      </c>
      <c r="B444" s="383">
        <v>0</v>
      </c>
      <c r="C444" s="383">
        <v>0</v>
      </c>
      <c r="E444" s="383" t="s">
        <v>8029</v>
      </c>
      <c r="F444" s="383" t="s">
        <v>7191</v>
      </c>
      <c r="G444" s="383" t="s">
        <v>7122</v>
      </c>
      <c r="H444" s="383" t="s">
        <v>8030</v>
      </c>
      <c r="I444" s="383" t="s">
        <v>8031</v>
      </c>
      <c r="J444" s="383">
        <v>0</v>
      </c>
      <c r="K444" s="383">
        <v>0</v>
      </c>
      <c r="L444" s="383">
        <v>0</v>
      </c>
      <c r="M444" s="383">
        <v>0</v>
      </c>
      <c r="N444" s="383">
        <v>0</v>
      </c>
      <c r="O444" s="383">
        <v>0</v>
      </c>
      <c r="P444" s="383">
        <v>0</v>
      </c>
      <c r="Q444" s="383">
        <v>0</v>
      </c>
      <c r="R444" s="383">
        <v>0</v>
      </c>
      <c r="S444" s="383">
        <v>0</v>
      </c>
      <c r="T444" s="383">
        <v>0</v>
      </c>
      <c r="U444" s="383">
        <v>0</v>
      </c>
      <c r="V444" s="383">
        <v>0</v>
      </c>
      <c r="W444" s="383">
        <v>0</v>
      </c>
      <c r="X444" s="383">
        <v>0</v>
      </c>
    </row>
    <row r="445" spans="1:24" s="383" customFormat="1">
      <c r="A445" s="383">
        <v>0</v>
      </c>
      <c r="B445" s="383">
        <v>0</v>
      </c>
      <c r="C445" s="383">
        <v>0</v>
      </c>
      <c r="E445" s="383" t="s">
        <v>8032</v>
      </c>
      <c r="F445" s="383" t="s">
        <v>8033</v>
      </c>
      <c r="G445" s="383" t="s">
        <v>7122</v>
      </c>
      <c r="H445" s="383" t="s">
        <v>8034</v>
      </c>
      <c r="I445" s="383" t="s">
        <v>8035</v>
      </c>
      <c r="J445" s="383">
        <v>0</v>
      </c>
      <c r="K445" s="383">
        <v>0</v>
      </c>
      <c r="L445" s="383">
        <v>0</v>
      </c>
      <c r="M445" s="383">
        <v>0</v>
      </c>
      <c r="N445" s="383">
        <v>0</v>
      </c>
      <c r="O445" s="383">
        <v>0</v>
      </c>
      <c r="P445" s="383">
        <v>0</v>
      </c>
      <c r="Q445" s="383">
        <v>0</v>
      </c>
      <c r="R445" s="383">
        <v>0</v>
      </c>
      <c r="S445" s="383">
        <v>0</v>
      </c>
      <c r="T445" s="383">
        <v>0</v>
      </c>
      <c r="U445" s="383">
        <v>0</v>
      </c>
      <c r="V445" s="383">
        <v>0</v>
      </c>
      <c r="W445" s="383">
        <v>0</v>
      </c>
      <c r="X445" s="383">
        <v>0</v>
      </c>
    </row>
    <row r="446" spans="1:24" s="383" customFormat="1">
      <c r="A446" s="383">
        <v>0</v>
      </c>
      <c r="B446" s="383">
        <v>0</v>
      </c>
      <c r="C446" s="383">
        <v>0</v>
      </c>
      <c r="E446" s="383" t="s">
        <v>8036</v>
      </c>
      <c r="F446" s="383" t="s">
        <v>8037</v>
      </c>
      <c r="G446" s="383" t="s">
        <v>7122</v>
      </c>
      <c r="H446" s="383" t="s">
        <v>8038</v>
      </c>
      <c r="I446" s="383" t="s">
        <v>8039</v>
      </c>
      <c r="J446" s="383">
        <v>0</v>
      </c>
      <c r="K446" s="383">
        <v>0</v>
      </c>
      <c r="L446" s="383">
        <v>0</v>
      </c>
      <c r="M446" s="383">
        <v>0</v>
      </c>
      <c r="N446" s="383">
        <v>0</v>
      </c>
      <c r="O446" s="383">
        <v>0</v>
      </c>
      <c r="P446" s="383">
        <v>0</v>
      </c>
      <c r="Q446" s="383">
        <v>0</v>
      </c>
      <c r="R446" s="383">
        <v>0</v>
      </c>
      <c r="S446" s="383">
        <v>0</v>
      </c>
      <c r="T446" s="383">
        <v>0</v>
      </c>
      <c r="U446" s="383">
        <v>0</v>
      </c>
      <c r="V446" s="383">
        <v>0</v>
      </c>
      <c r="W446" s="383">
        <v>0</v>
      </c>
      <c r="X446" s="383">
        <v>0</v>
      </c>
    </row>
    <row r="447" spans="1:24" s="383" customFormat="1">
      <c r="A447" s="383">
        <v>0</v>
      </c>
      <c r="B447" s="383">
        <v>0</v>
      </c>
      <c r="C447" s="383">
        <v>0</v>
      </c>
      <c r="E447" s="383" t="s">
        <v>8040</v>
      </c>
      <c r="F447" s="383" t="s">
        <v>8041</v>
      </c>
      <c r="G447" s="383" t="s">
        <v>7122</v>
      </c>
      <c r="H447" s="383" t="s">
        <v>8042</v>
      </c>
      <c r="I447" s="383" t="s">
        <v>8043</v>
      </c>
      <c r="J447" s="383">
        <v>0</v>
      </c>
      <c r="K447" s="383">
        <v>0</v>
      </c>
      <c r="L447" s="383">
        <v>0</v>
      </c>
      <c r="M447" s="383">
        <v>0</v>
      </c>
      <c r="N447" s="383">
        <v>0</v>
      </c>
      <c r="O447" s="383">
        <v>0</v>
      </c>
      <c r="P447" s="383">
        <v>0</v>
      </c>
      <c r="Q447" s="383">
        <v>0</v>
      </c>
      <c r="R447" s="383">
        <v>0</v>
      </c>
      <c r="S447" s="383">
        <v>0</v>
      </c>
      <c r="T447" s="383">
        <v>0</v>
      </c>
      <c r="U447" s="383">
        <v>0</v>
      </c>
      <c r="V447" s="383">
        <v>0</v>
      </c>
      <c r="W447" s="383">
        <v>0</v>
      </c>
      <c r="X447" s="383">
        <v>0</v>
      </c>
    </row>
    <row r="448" spans="1:24" s="383" customFormat="1">
      <c r="A448" s="383">
        <v>0</v>
      </c>
      <c r="B448" s="383">
        <v>0</v>
      </c>
      <c r="C448" s="383">
        <v>0</v>
      </c>
      <c r="E448" s="383" t="s">
        <v>3737</v>
      </c>
      <c r="F448" s="383" t="s">
        <v>8044</v>
      </c>
      <c r="G448" s="383" t="s">
        <v>7122</v>
      </c>
      <c r="H448" s="383" t="s">
        <v>3738</v>
      </c>
      <c r="I448" s="383" t="s">
        <v>3739</v>
      </c>
      <c r="J448" s="383">
        <v>0</v>
      </c>
      <c r="K448" s="383">
        <v>0</v>
      </c>
      <c r="L448" s="383">
        <v>0</v>
      </c>
      <c r="M448" s="383">
        <v>0</v>
      </c>
      <c r="N448" s="383">
        <v>0</v>
      </c>
      <c r="O448" s="383">
        <v>0</v>
      </c>
      <c r="P448" s="383">
        <v>0</v>
      </c>
      <c r="Q448" s="383">
        <v>0</v>
      </c>
      <c r="R448" s="383">
        <v>0</v>
      </c>
      <c r="S448" s="383">
        <v>0</v>
      </c>
      <c r="T448" s="383">
        <v>0</v>
      </c>
      <c r="U448" s="383">
        <v>0</v>
      </c>
      <c r="V448" s="383">
        <v>0</v>
      </c>
      <c r="W448" s="383">
        <v>0</v>
      </c>
      <c r="X448" s="383">
        <v>0</v>
      </c>
    </row>
    <row r="449" spans="1:24" s="383" customFormat="1">
      <c r="A449" s="383">
        <v>0</v>
      </c>
      <c r="B449" s="383">
        <v>0</v>
      </c>
      <c r="C449" s="383">
        <v>0</v>
      </c>
      <c r="E449" s="383" t="s">
        <v>8045</v>
      </c>
      <c r="F449" s="383" t="s">
        <v>7181</v>
      </c>
      <c r="G449" s="383" t="s">
        <v>7122</v>
      </c>
      <c r="H449" s="383" t="s">
        <v>8046</v>
      </c>
      <c r="I449" s="383" t="s">
        <v>8047</v>
      </c>
      <c r="J449" s="383">
        <v>0</v>
      </c>
      <c r="K449" s="383">
        <v>0</v>
      </c>
      <c r="L449" s="383">
        <v>0</v>
      </c>
      <c r="M449" s="383">
        <v>0</v>
      </c>
      <c r="N449" s="383">
        <v>0</v>
      </c>
      <c r="O449" s="383">
        <v>0</v>
      </c>
      <c r="P449" s="383">
        <v>0</v>
      </c>
      <c r="Q449" s="383">
        <v>0</v>
      </c>
      <c r="R449" s="383">
        <v>0</v>
      </c>
      <c r="S449" s="383">
        <v>0</v>
      </c>
      <c r="T449" s="383">
        <v>0</v>
      </c>
      <c r="U449" s="383">
        <v>0</v>
      </c>
      <c r="V449" s="383">
        <v>0</v>
      </c>
      <c r="W449" s="383">
        <v>0</v>
      </c>
      <c r="X449" s="383">
        <v>0</v>
      </c>
    </row>
    <row r="450" spans="1:24" s="383" customFormat="1">
      <c r="A450" s="383">
        <v>0</v>
      </c>
      <c r="B450" s="383">
        <v>0</v>
      </c>
      <c r="C450" s="383">
        <v>0</v>
      </c>
      <c r="E450" s="383" t="s">
        <v>2503</v>
      </c>
      <c r="F450" s="383" t="s">
        <v>7181</v>
      </c>
      <c r="G450" s="383" t="s">
        <v>7122</v>
      </c>
      <c r="H450" s="383" t="s">
        <v>2504</v>
      </c>
      <c r="I450" s="383" t="s">
        <v>2505</v>
      </c>
      <c r="J450" s="383">
        <v>0</v>
      </c>
      <c r="K450" s="383">
        <v>0</v>
      </c>
      <c r="L450" s="383">
        <v>0</v>
      </c>
      <c r="M450" s="383">
        <v>0</v>
      </c>
      <c r="N450" s="383">
        <v>0</v>
      </c>
      <c r="O450" s="383">
        <v>0</v>
      </c>
      <c r="P450" s="383">
        <v>0</v>
      </c>
      <c r="Q450" s="383">
        <v>0</v>
      </c>
      <c r="R450" s="383">
        <v>0</v>
      </c>
      <c r="S450" s="383">
        <v>0</v>
      </c>
      <c r="T450" s="383">
        <v>0</v>
      </c>
      <c r="U450" s="383">
        <v>0</v>
      </c>
      <c r="V450" s="383">
        <v>0</v>
      </c>
      <c r="W450" s="383">
        <v>0</v>
      </c>
      <c r="X450" s="383">
        <v>0</v>
      </c>
    </row>
    <row r="451" spans="1:24" s="383" customFormat="1">
      <c r="A451" s="383">
        <v>0</v>
      </c>
      <c r="B451" s="383">
        <v>0</v>
      </c>
      <c r="C451" s="383">
        <v>0</v>
      </c>
      <c r="E451" s="383" t="s">
        <v>8048</v>
      </c>
      <c r="F451" s="383" t="s">
        <v>7191</v>
      </c>
      <c r="G451" s="383" t="s">
        <v>7122</v>
      </c>
      <c r="H451" s="383" t="s">
        <v>8049</v>
      </c>
      <c r="I451" s="383" t="s">
        <v>8050</v>
      </c>
      <c r="J451" s="383">
        <v>0</v>
      </c>
      <c r="K451" s="383">
        <v>0</v>
      </c>
      <c r="L451" s="383">
        <v>0</v>
      </c>
      <c r="M451" s="383">
        <v>0</v>
      </c>
      <c r="N451" s="383">
        <v>0</v>
      </c>
      <c r="O451" s="383">
        <v>0</v>
      </c>
      <c r="P451" s="383">
        <v>0</v>
      </c>
      <c r="Q451" s="383">
        <v>0</v>
      </c>
      <c r="R451" s="383">
        <v>0</v>
      </c>
      <c r="S451" s="383">
        <v>0</v>
      </c>
      <c r="T451" s="383">
        <v>0</v>
      </c>
      <c r="U451" s="383">
        <v>0</v>
      </c>
      <c r="V451" s="383">
        <v>0</v>
      </c>
      <c r="W451" s="383">
        <v>0</v>
      </c>
      <c r="X451" s="383">
        <v>0</v>
      </c>
    </row>
    <row r="452" spans="1:24" s="383" customFormat="1">
      <c r="A452" s="383">
        <v>0</v>
      </c>
      <c r="B452" s="383">
        <v>0</v>
      </c>
      <c r="C452" s="383">
        <v>0</v>
      </c>
      <c r="E452" s="383" t="s">
        <v>8051</v>
      </c>
      <c r="F452" s="383" t="s">
        <v>7451</v>
      </c>
      <c r="G452" s="383" t="s">
        <v>7122</v>
      </c>
      <c r="H452" s="383" t="s">
        <v>8052</v>
      </c>
      <c r="I452" s="383" t="s">
        <v>8053</v>
      </c>
      <c r="J452" s="383">
        <v>0</v>
      </c>
      <c r="K452" s="383">
        <v>0</v>
      </c>
      <c r="L452" s="383">
        <v>0</v>
      </c>
      <c r="M452" s="383">
        <v>0</v>
      </c>
      <c r="N452" s="383">
        <v>0</v>
      </c>
      <c r="O452" s="383">
        <v>0</v>
      </c>
      <c r="P452" s="383">
        <v>0</v>
      </c>
      <c r="Q452" s="383">
        <v>0</v>
      </c>
      <c r="R452" s="383">
        <v>0</v>
      </c>
      <c r="S452" s="383">
        <v>0</v>
      </c>
      <c r="T452" s="383">
        <v>0</v>
      </c>
      <c r="U452" s="383">
        <v>0</v>
      </c>
      <c r="V452" s="383">
        <v>0</v>
      </c>
      <c r="W452" s="383">
        <v>0</v>
      </c>
      <c r="X452" s="383">
        <v>0</v>
      </c>
    </row>
    <row r="453" spans="1:24" s="383" customFormat="1">
      <c r="A453" s="383">
        <v>0</v>
      </c>
      <c r="B453" s="383">
        <v>0</v>
      </c>
      <c r="C453" s="383">
        <v>0</v>
      </c>
      <c r="E453" s="383" t="s">
        <v>8054</v>
      </c>
      <c r="F453" s="383" t="s">
        <v>7181</v>
      </c>
      <c r="G453" s="383" t="s">
        <v>7122</v>
      </c>
      <c r="H453" s="383" t="s">
        <v>8055</v>
      </c>
      <c r="I453" s="383" t="s">
        <v>8056</v>
      </c>
      <c r="J453" s="383">
        <v>0</v>
      </c>
      <c r="K453" s="383">
        <v>0</v>
      </c>
      <c r="L453" s="383">
        <v>0</v>
      </c>
      <c r="M453" s="383">
        <v>0</v>
      </c>
      <c r="N453" s="383">
        <v>0</v>
      </c>
      <c r="O453" s="383">
        <v>0</v>
      </c>
      <c r="P453" s="383">
        <v>0</v>
      </c>
      <c r="Q453" s="383">
        <v>0</v>
      </c>
      <c r="R453" s="383">
        <v>0</v>
      </c>
      <c r="S453" s="383">
        <v>0</v>
      </c>
      <c r="T453" s="383">
        <v>0</v>
      </c>
      <c r="U453" s="383">
        <v>0</v>
      </c>
      <c r="V453" s="383">
        <v>0</v>
      </c>
      <c r="W453" s="383">
        <v>0</v>
      </c>
      <c r="X453" s="383">
        <v>0</v>
      </c>
    </row>
    <row r="454" spans="1:24" s="383" customFormat="1">
      <c r="A454" s="383">
        <v>0</v>
      </c>
      <c r="B454" s="383">
        <v>0</v>
      </c>
      <c r="C454" s="383">
        <v>0</v>
      </c>
      <c r="E454" s="383" t="s">
        <v>8057</v>
      </c>
      <c r="F454" s="383" t="s">
        <v>8057</v>
      </c>
      <c r="G454" s="383" t="s">
        <v>7122</v>
      </c>
      <c r="H454" s="383" t="s">
        <v>8058</v>
      </c>
      <c r="I454" s="383" t="s">
        <v>8059</v>
      </c>
      <c r="J454" s="383">
        <v>0</v>
      </c>
      <c r="K454" s="383">
        <v>0</v>
      </c>
      <c r="L454" s="383">
        <v>0</v>
      </c>
      <c r="M454" s="383">
        <v>0</v>
      </c>
      <c r="N454" s="383">
        <v>0</v>
      </c>
      <c r="O454" s="383">
        <v>0</v>
      </c>
      <c r="P454" s="383">
        <v>0</v>
      </c>
      <c r="Q454" s="383">
        <v>0</v>
      </c>
      <c r="R454" s="383">
        <v>0</v>
      </c>
      <c r="S454" s="383">
        <v>0</v>
      </c>
      <c r="T454" s="383">
        <v>0</v>
      </c>
      <c r="U454" s="383">
        <v>0</v>
      </c>
      <c r="V454" s="383">
        <v>0</v>
      </c>
      <c r="W454" s="383">
        <v>0</v>
      </c>
      <c r="X454" s="383">
        <v>0</v>
      </c>
    </row>
    <row r="455" spans="1:24" s="383" customFormat="1">
      <c r="A455" s="383">
        <v>0</v>
      </c>
      <c r="B455" s="383">
        <v>0</v>
      </c>
      <c r="C455" s="383">
        <v>0</v>
      </c>
      <c r="E455" s="383" t="s">
        <v>8060</v>
      </c>
      <c r="F455" s="383" t="s">
        <v>5131</v>
      </c>
      <c r="G455" s="383" t="s">
        <v>7122</v>
      </c>
      <c r="H455" s="383" t="s">
        <v>8061</v>
      </c>
      <c r="I455" s="383" t="s">
        <v>8062</v>
      </c>
      <c r="J455" s="383">
        <v>0</v>
      </c>
      <c r="K455" s="383">
        <v>0</v>
      </c>
      <c r="L455" s="383">
        <v>0</v>
      </c>
      <c r="M455" s="383">
        <v>0</v>
      </c>
      <c r="N455" s="383">
        <v>0</v>
      </c>
      <c r="O455" s="383">
        <v>0</v>
      </c>
      <c r="P455" s="383">
        <v>0</v>
      </c>
      <c r="Q455" s="383">
        <v>0</v>
      </c>
      <c r="R455" s="383">
        <v>0</v>
      </c>
      <c r="S455" s="383">
        <v>0</v>
      </c>
      <c r="T455" s="383">
        <v>0</v>
      </c>
      <c r="U455" s="383">
        <v>0</v>
      </c>
      <c r="V455" s="383">
        <v>0</v>
      </c>
      <c r="W455" s="383">
        <v>0</v>
      </c>
      <c r="X455" s="383">
        <v>0</v>
      </c>
    </row>
    <row r="456" spans="1:24" s="383" customFormat="1">
      <c r="A456" s="383">
        <v>0</v>
      </c>
      <c r="B456" s="383">
        <v>0</v>
      </c>
      <c r="C456" s="383">
        <v>0</v>
      </c>
      <c r="E456" s="383" t="s">
        <v>8063</v>
      </c>
      <c r="F456" s="383" t="s">
        <v>7154</v>
      </c>
      <c r="G456" s="383" t="s">
        <v>7122</v>
      </c>
      <c r="H456" s="383" t="s">
        <v>8064</v>
      </c>
      <c r="I456" s="383" t="s">
        <v>8065</v>
      </c>
      <c r="J456" s="383">
        <v>0</v>
      </c>
      <c r="K456" s="383">
        <v>0</v>
      </c>
      <c r="L456" s="383">
        <v>0</v>
      </c>
      <c r="M456" s="383">
        <v>0</v>
      </c>
      <c r="N456" s="383">
        <v>0</v>
      </c>
      <c r="O456" s="383">
        <v>0</v>
      </c>
      <c r="P456" s="383">
        <v>0</v>
      </c>
      <c r="Q456" s="383">
        <v>0</v>
      </c>
      <c r="R456" s="383">
        <v>0</v>
      </c>
      <c r="S456" s="383">
        <v>0</v>
      </c>
      <c r="T456" s="383">
        <v>0</v>
      </c>
      <c r="U456" s="383">
        <v>0</v>
      </c>
      <c r="V456" s="383">
        <v>0</v>
      </c>
      <c r="W456" s="383">
        <v>0</v>
      </c>
      <c r="X456" s="383">
        <v>0</v>
      </c>
    </row>
    <row r="457" spans="1:24" s="383" customFormat="1">
      <c r="A457" s="383">
        <v>0</v>
      </c>
      <c r="B457" s="383">
        <v>0</v>
      </c>
      <c r="C457" s="383">
        <v>0</v>
      </c>
      <c r="E457" s="383" t="s">
        <v>8066</v>
      </c>
      <c r="F457" s="383" t="s">
        <v>4113</v>
      </c>
      <c r="G457" s="383" t="s">
        <v>7122</v>
      </c>
      <c r="H457" s="383" t="s">
        <v>8067</v>
      </c>
      <c r="I457" s="383" t="s">
        <v>8068</v>
      </c>
      <c r="J457" s="383">
        <v>0</v>
      </c>
      <c r="K457" s="383">
        <v>0</v>
      </c>
      <c r="L457" s="383">
        <v>0</v>
      </c>
      <c r="M457" s="383">
        <v>0</v>
      </c>
      <c r="N457" s="383">
        <v>0</v>
      </c>
      <c r="O457" s="383">
        <v>0</v>
      </c>
      <c r="P457" s="383">
        <v>0</v>
      </c>
      <c r="Q457" s="383">
        <v>0</v>
      </c>
      <c r="R457" s="383">
        <v>0</v>
      </c>
      <c r="S457" s="383">
        <v>0</v>
      </c>
      <c r="T457" s="383">
        <v>0</v>
      </c>
      <c r="U457" s="383">
        <v>0</v>
      </c>
      <c r="V457" s="383">
        <v>0</v>
      </c>
      <c r="W457" s="383">
        <v>0</v>
      </c>
      <c r="X457" s="383">
        <v>0</v>
      </c>
    </row>
    <row r="458" spans="1:24" s="383" customFormat="1">
      <c r="A458" s="383">
        <v>0</v>
      </c>
      <c r="B458" s="383">
        <v>0</v>
      </c>
      <c r="C458" s="383">
        <v>0</v>
      </c>
      <c r="E458" s="383" t="s">
        <v>8069</v>
      </c>
      <c r="F458" s="383" t="s">
        <v>8070</v>
      </c>
      <c r="G458" s="383" t="s">
        <v>7122</v>
      </c>
      <c r="H458" s="383" t="s">
        <v>8071</v>
      </c>
      <c r="I458" s="383" t="s">
        <v>8072</v>
      </c>
      <c r="J458" s="383">
        <v>0</v>
      </c>
      <c r="K458" s="383">
        <v>0</v>
      </c>
      <c r="L458" s="383">
        <v>0</v>
      </c>
      <c r="M458" s="383">
        <v>0</v>
      </c>
      <c r="N458" s="383">
        <v>0</v>
      </c>
      <c r="O458" s="383">
        <v>0</v>
      </c>
      <c r="P458" s="383">
        <v>0</v>
      </c>
      <c r="Q458" s="383">
        <v>0</v>
      </c>
      <c r="R458" s="383">
        <v>0</v>
      </c>
      <c r="S458" s="383">
        <v>0</v>
      </c>
      <c r="T458" s="383">
        <v>0</v>
      </c>
      <c r="U458" s="383">
        <v>0</v>
      </c>
      <c r="V458" s="383">
        <v>0</v>
      </c>
      <c r="W458" s="383">
        <v>0</v>
      </c>
      <c r="X458" s="383">
        <v>0</v>
      </c>
    </row>
    <row r="459" spans="1:24" s="383" customFormat="1">
      <c r="A459" s="383">
        <v>0</v>
      </c>
      <c r="B459" s="383">
        <v>0</v>
      </c>
      <c r="C459" s="383">
        <v>0</v>
      </c>
      <c r="E459" s="383" t="s">
        <v>8073</v>
      </c>
      <c r="F459" s="383" t="s">
        <v>7183</v>
      </c>
      <c r="G459" s="383" t="s">
        <v>7122</v>
      </c>
      <c r="H459" s="383" t="s">
        <v>8074</v>
      </c>
      <c r="I459" s="383" t="s">
        <v>8075</v>
      </c>
      <c r="J459" s="383">
        <v>0</v>
      </c>
      <c r="K459" s="383">
        <v>0</v>
      </c>
      <c r="L459" s="383">
        <v>0</v>
      </c>
      <c r="M459" s="383">
        <v>0</v>
      </c>
      <c r="N459" s="383">
        <v>0</v>
      </c>
      <c r="O459" s="383">
        <v>0</v>
      </c>
      <c r="P459" s="383">
        <v>0</v>
      </c>
      <c r="Q459" s="383">
        <v>0</v>
      </c>
      <c r="R459" s="383">
        <v>0</v>
      </c>
      <c r="S459" s="383">
        <v>0</v>
      </c>
      <c r="T459" s="383">
        <v>0</v>
      </c>
      <c r="U459" s="383">
        <v>0</v>
      </c>
      <c r="V459" s="383">
        <v>0</v>
      </c>
      <c r="W459" s="383">
        <v>0</v>
      </c>
      <c r="X459" s="383">
        <v>0</v>
      </c>
    </row>
    <row r="460" spans="1:24" s="383" customFormat="1">
      <c r="A460" s="383">
        <v>0</v>
      </c>
      <c r="B460" s="383">
        <v>0</v>
      </c>
      <c r="C460" s="383">
        <v>0</v>
      </c>
      <c r="E460" s="383" t="s">
        <v>5130</v>
      </c>
      <c r="F460" s="383" t="s">
        <v>5131</v>
      </c>
      <c r="G460" s="383" t="s">
        <v>7122</v>
      </c>
      <c r="H460" s="383" t="s">
        <v>5134</v>
      </c>
      <c r="I460" s="383" t="s">
        <v>5135</v>
      </c>
      <c r="J460" s="383">
        <v>0</v>
      </c>
      <c r="K460" s="383">
        <v>0</v>
      </c>
      <c r="L460" s="383">
        <v>0</v>
      </c>
      <c r="M460" s="383">
        <v>0</v>
      </c>
      <c r="N460" s="383">
        <v>0</v>
      </c>
      <c r="O460" s="383">
        <v>0</v>
      </c>
      <c r="P460" s="383">
        <v>0</v>
      </c>
      <c r="Q460" s="383">
        <v>0</v>
      </c>
      <c r="R460" s="383">
        <v>0</v>
      </c>
      <c r="S460" s="383">
        <v>0</v>
      </c>
      <c r="T460" s="383">
        <v>0</v>
      </c>
      <c r="U460" s="383">
        <v>0</v>
      </c>
      <c r="V460" s="383">
        <v>0</v>
      </c>
      <c r="W460" s="383">
        <v>0</v>
      </c>
      <c r="X460" s="383">
        <v>0</v>
      </c>
    </row>
    <row r="461" spans="1:24" s="383" customFormat="1">
      <c r="A461" s="383">
        <v>0</v>
      </c>
      <c r="B461" s="383">
        <v>0</v>
      </c>
      <c r="C461" s="383">
        <v>0</v>
      </c>
      <c r="E461" s="383" t="s">
        <v>8076</v>
      </c>
      <c r="F461" s="383" t="s">
        <v>7296</v>
      </c>
      <c r="G461" s="383" t="s">
        <v>7122</v>
      </c>
      <c r="H461" s="383" t="s">
        <v>8077</v>
      </c>
      <c r="I461" s="383" t="s">
        <v>8078</v>
      </c>
      <c r="J461" s="383">
        <v>0</v>
      </c>
      <c r="K461" s="383">
        <v>0</v>
      </c>
      <c r="L461" s="383">
        <v>0</v>
      </c>
      <c r="M461" s="383">
        <v>0</v>
      </c>
      <c r="N461" s="383">
        <v>0</v>
      </c>
      <c r="O461" s="383">
        <v>0</v>
      </c>
      <c r="P461" s="383">
        <v>0</v>
      </c>
      <c r="Q461" s="383">
        <v>0</v>
      </c>
      <c r="R461" s="383">
        <v>0</v>
      </c>
      <c r="S461" s="383">
        <v>0</v>
      </c>
      <c r="T461" s="383">
        <v>0</v>
      </c>
      <c r="U461" s="383">
        <v>0</v>
      </c>
      <c r="V461" s="383">
        <v>0</v>
      </c>
      <c r="W461" s="383">
        <v>0</v>
      </c>
      <c r="X461" s="383">
        <v>0</v>
      </c>
    </row>
    <row r="462" spans="1:24" s="383" customFormat="1">
      <c r="A462" s="383">
        <v>0</v>
      </c>
      <c r="B462" s="383">
        <v>0</v>
      </c>
      <c r="C462" s="383">
        <v>0</v>
      </c>
      <c r="E462" s="383" t="s">
        <v>8079</v>
      </c>
      <c r="F462" s="383" t="s">
        <v>7433</v>
      </c>
      <c r="G462" s="383" t="s">
        <v>7122</v>
      </c>
      <c r="H462" s="383" t="s">
        <v>8080</v>
      </c>
      <c r="I462" s="383" t="s">
        <v>8081</v>
      </c>
      <c r="J462" s="383">
        <v>0</v>
      </c>
      <c r="K462" s="383">
        <v>0</v>
      </c>
      <c r="L462" s="383">
        <v>0</v>
      </c>
      <c r="M462" s="383">
        <v>0</v>
      </c>
      <c r="N462" s="383">
        <v>0</v>
      </c>
      <c r="O462" s="383">
        <v>0</v>
      </c>
      <c r="P462" s="383">
        <v>0</v>
      </c>
      <c r="Q462" s="383">
        <v>0</v>
      </c>
      <c r="R462" s="383">
        <v>0</v>
      </c>
      <c r="S462" s="383">
        <v>0</v>
      </c>
      <c r="T462" s="383">
        <v>0</v>
      </c>
      <c r="U462" s="383">
        <v>0</v>
      </c>
      <c r="V462" s="383">
        <v>0</v>
      </c>
      <c r="W462" s="383">
        <v>0</v>
      </c>
      <c r="X462" s="383">
        <v>0</v>
      </c>
    </row>
    <row r="463" spans="1:24" s="383" customFormat="1">
      <c r="A463" s="383">
        <v>0</v>
      </c>
      <c r="B463" s="383">
        <v>0</v>
      </c>
      <c r="C463" s="383">
        <v>0</v>
      </c>
      <c r="E463" s="383" t="s">
        <v>2369</v>
      </c>
      <c r="F463" s="383" t="s">
        <v>8082</v>
      </c>
      <c r="G463" s="383" t="s">
        <v>7122</v>
      </c>
      <c r="H463" s="383" t="s">
        <v>2370</v>
      </c>
      <c r="I463" s="383" t="s">
        <v>2371</v>
      </c>
      <c r="J463" s="383">
        <v>0</v>
      </c>
      <c r="K463" s="383">
        <v>0</v>
      </c>
      <c r="L463" s="383">
        <v>0</v>
      </c>
      <c r="M463" s="383">
        <v>0</v>
      </c>
      <c r="N463" s="383">
        <v>0</v>
      </c>
      <c r="O463" s="383">
        <v>0</v>
      </c>
      <c r="P463" s="383">
        <v>0</v>
      </c>
      <c r="Q463" s="383">
        <v>0</v>
      </c>
      <c r="R463" s="383">
        <v>0</v>
      </c>
      <c r="S463" s="383">
        <v>0</v>
      </c>
      <c r="T463" s="383">
        <v>0</v>
      </c>
      <c r="U463" s="383">
        <v>0</v>
      </c>
      <c r="V463" s="383">
        <v>0</v>
      </c>
      <c r="W463" s="383">
        <v>0</v>
      </c>
      <c r="X463" s="383">
        <v>0</v>
      </c>
    </row>
    <row r="464" spans="1:24" s="383" customFormat="1">
      <c r="A464" s="383">
        <v>0</v>
      </c>
      <c r="B464" s="383">
        <v>0</v>
      </c>
      <c r="C464" s="383">
        <v>0</v>
      </c>
      <c r="E464" s="383" t="s">
        <v>8083</v>
      </c>
      <c r="F464" s="383" t="s">
        <v>7433</v>
      </c>
      <c r="G464" s="383" t="s">
        <v>7122</v>
      </c>
      <c r="H464" s="383" t="s">
        <v>8084</v>
      </c>
      <c r="I464" s="383" t="s">
        <v>8085</v>
      </c>
      <c r="J464" s="383">
        <v>0</v>
      </c>
      <c r="K464" s="383">
        <v>0</v>
      </c>
      <c r="L464" s="383">
        <v>0</v>
      </c>
      <c r="M464" s="383">
        <v>0</v>
      </c>
      <c r="N464" s="383">
        <v>0</v>
      </c>
      <c r="O464" s="383">
        <v>0</v>
      </c>
      <c r="P464" s="383">
        <v>0</v>
      </c>
      <c r="Q464" s="383">
        <v>0</v>
      </c>
      <c r="R464" s="383">
        <v>0</v>
      </c>
      <c r="S464" s="383">
        <v>0</v>
      </c>
      <c r="T464" s="383">
        <v>0</v>
      </c>
      <c r="U464" s="383">
        <v>0</v>
      </c>
      <c r="V464" s="383">
        <v>0</v>
      </c>
      <c r="W464" s="383">
        <v>0</v>
      </c>
      <c r="X464" s="383">
        <v>0</v>
      </c>
    </row>
    <row r="465" spans="1:24" s="383" customFormat="1">
      <c r="A465" s="383">
        <v>0</v>
      </c>
      <c r="B465" s="383">
        <v>0</v>
      </c>
      <c r="C465" s="383">
        <v>0</v>
      </c>
      <c r="E465" s="383" t="s">
        <v>2594</v>
      </c>
      <c r="F465" s="383" t="s">
        <v>7123</v>
      </c>
      <c r="G465" s="383" t="s">
        <v>7122</v>
      </c>
      <c r="H465" s="383" t="s">
        <v>2595</v>
      </c>
      <c r="I465" s="383" t="s">
        <v>2596</v>
      </c>
      <c r="J465" s="383">
        <v>0</v>
      </c>
      <c r="K465" s="383">
        <v>0</v>
      </c>
      <c r="L465" s="383">
        <v>0</v>
      </c>
      <c r="M465" s="383">
        <v>0</v>
      </c>
      <c r="N465" s="383">
        <v>0</v>
      </c>
      <c r="O465" s="383">
        <v>0</v>
      </c>
      <c r="P465" s="383">
        <v>0</v>
      </c>
      <c r="Q465" s="383">
        <v>0</v>
      </c>
      <c r="R465" s="383">
        <v>0</v>
      </c>
      <c r="S465" s="383">
        <v>0</v>
      </c>
      <c r="T465" s="383">
        <v>0</v>
      </c>
      <c r="U465" s="383">
        <v>0</v>
      </c>
      <c r="V465" s="383">
        <v>0</v>
      </c>
      <c r="W465" s="383">
        <v>0</v>
      </c>
      <c r="X465" s="383">
        <v>0</v>
      </c>
    </row>
    <row r="466" spans="1:24" s="383" customFormat="1">
      <c r="A466" s="383">
        <v>0</v>
      </c>
      <c r="B466" s="383">
        <v>0</v>
      </c>
      <c r="C466" s="383">
        <v>0</v>
      </c>
      <c r="E466" s="383" t="s">
        <v>2447</v>
      </c>
      <c r="F466" s="383" t="s">
        <v>4113</v>
      </c>
      <c r="G466" s="383" t="s">
        <v>7122</v>
      </c>
      <c r="H466" s="383" t="s">
        <v>2448</v>
      </c>
      <c r="I466" s="383" t="s">
        <v>2449</v>
      </c>
      <c r="J466" s="383">
        <v>0</v>
      </c>
      <c r="K466" s="383">
        <v>0</v>
      </c>
      <c r="L466" s="383">
        <v>0</v>
      </c>
      <c r="M466" s="383">
        <v>0</v>
      </c>
      <c r="N466" s="383">
        <v>0</v>
      </c>
      <c r="O466" s="383">
        <v>0</v>
      </c>
      <c r="P466" s="383">
        <v>0</v>
      </c>
      <c r="Q466" s="383">
        <v>0</v>
      </c>
      <c r="R466" s="383">
        <v>0</v>
      </c>
      <c r="S466" s="383">
        <v>0</v>
      </c>
      <c r="T466" s="383">
        <v>0</v>
      </c>
      <c r="U466" s="383">
        <v>0</v>
      </c>
      <c r="V466" s="383">
        <v>0</v>
      </c>
      <c r="W466" s="383">
        <v>0</v>
      </c>
      <c r="X466" s="383">
        <v>0</v>
      </c>
    </row>
    <row r="467" spans="1:24" s="383" customFormat="1">
      <c r="A467" s="383">
        <v>0</v>
      </c>
      <c r="B467" s="383">
        <v>0</v>
      </c>
      <c r="C467" s="383">
        <v>0</v>
      </c>
      <c r="E467" s="383" t="s">
        <v>8086</v>
      </c>
      <c r="F467" s="383" t="s">
        <v>7191</v>
      </c>
      <c r="G467" s="383" t="s">
        <v>7122</v>
      </c>
      <c r="H467" s="383" t="s">
        <v>8087</v>
      </c>
      <c r="I467" s="383" t="s">
        <v>8088</v>
      </c>
      <c r="J467" s="383">
        <v>0</v>
      </c>
      <c r="K467" s="383">
        <v>0</v>
      </c>
      <c r="L467" s="383">
        <v>0</v>
      </c>
      <c r="M467" s="383">
        <v>0</v>
      </c>
      <c r="N467" s="383">
        <v>0</v>
      </c>
      <c r="O467" s="383">
        <v>0</v>
      </c>
      <c r="P467" s="383">
        <v>0</v>
      </c>
      <c r="Q467" s="383">
        <v>0</v>
      </c>
      <c r="R467" s="383">
        <v>0</v>
      </c>
      <c r="S467" s="383">
        <v>0</v>
      </c>
      <c r="T467" s="383">
        <v>0</v>
      </c>
      <c r="U467" s="383">
        <v>0</v>
      </c>
      <c r="V467" s="383">
        <v>0</v>
      </c>
      <c r="W467" s="383">
        <v>0</v>
      </c>
      <c r="X467" s="383">
        <v>0</v>
      </c>
    </row>
    <row r="468" spans="1:24" s="383" customFormat="1">
      <c r="A468" s="383">
        <v>0</v>
      </c>
      <c r="B468" s="383">
        <v>0</v>
      </c>
      <c r="C468" s="383">
        <v>0</v>
      </c>
      <c r="E468" s="383" t="s">
        <v>2648</v>
      </c>
      <c r="F468" s="383" t="s">
        <v>7183</v>
      </c>
      <c r="G468" s="383" t="s">
        <v>7122</v>
      </c>
      <c r="H468" s="383" t="s">
        <v>2649</v>
      </c>
      <c r="I468" s="383" t="s">
        <v>2650</v>
      </c>
      <c r="J468" s="383">
        <v>0</v>
      </c>
      <c r="K468" s="383">
        <v>0</v>
      </c>
      <c r="L468" s="383">
        <v>0</v>
      </c>
      <c r="M468" s="383">
        <v>0</v>
      </c>
      <c r="N468" s="383">
        <v>0</v>
      </c>
      <c r="O468" s="383">
        <v>0</v>
      </c>
      <c r="P468" s="383">
        <v>0</v>
      </c>
      <c r="Q468" s="383">
        <v>0</v>
      </c>
      <c r="R468" s="383">
        <v>0</v>
      </c>
      <c r="S468" s="383">
        <v>0</v>
      </c>
      <c r="T468" s="383">
        <v>0</v>
      </c>
      <c r="U468" s="383">
        <v>0</v>
      </c>
      <c r="V468" s="383">
        <v>0</v>
      </c>
      <c r="W468" s="383">
        <v>0</v>
      </c>
      <c r="X468" s="383">
        <v>0</v>
      </c>
    </row>
    <row r="469" spans="1:24" s="383" customFormat="1">
      <c r="A469" s="383">
        <v>0</v>
      </c>
      <c r="B469" s="383">
        <v>0</v>
      </c>
      <c r="C469" s="383">
        <v>0</v>
      </c>
      <c r="E469" s="383" t="s">
        <v>2553</v>
      </c>
      <c r="F469" s="383" t="s">
        <v>7145</v>
      </c>
      <c r="G469" s="383" t="s">
        <v>7122</v>
      </c>
      <c r="H469" s="383" t="s">
        <v>2554</v>
      </c>
      <c r="I469" s="383" t="s">
        <v>2555</v>
      </c>
      <c r="J469" s="383">
        <v>0</v>
      </c>
      <c r="K469" s="383">
        <v>0</v>
      </c>
      <c r="L469" s="383">
        <v>0</v>
      </c>
      <c r="M469" s="383">
        <v>0</v>
      </c>
      <c r="N469" s="383">
        <v>0</v>
      </c>
      <c r="O469" s="383">
        <v>0</v>
      </c>
      <c r="P469" s="383">
        <v>0</v>
      </c>
      <c r="Q469" s="383">
        <v>0</v>
      </c>
      <c r="R469" s="383">
        <v>0</v>
      </c>
      <c r="S469" s="383">
        <v>0</v>
      </c>
      <c r="T469" s="383">
        <v>0</v>
      </c>
      <c r="U469" s="383">
        <v>0</v>
      </c>
      <c r="V469" s="383">
        <v>0</v>
      </c>
      <c r="W469" s="383">
        <v>0</v>
      </c>
      <c r="X469" s="383">
        <v>0</v>
      </c>
    </row>
    <row r="470" spans="1:24" s="383" customFormat="1">
      <c r="A470" s="383">
        <v>0</v>
      </c>
      <c r="B470" s="383">
        <v>0</v>
      </c>
      <c r="C470" s="383">
        <v>0</v>
      </c>
      <c r="E470" s="383" t="s">
        <v>8089</v>
      </c>
      <c r="F470" s="383" t="s">
        <v>7532</v>
      </c>
      <c r="G470" s="383" t="s">
        <v>7122</v>
      </c>
      <c r="H470" s="383" t="s">
        <v>8090</v>
      </c>
      <c r="I470" s="383" t="s">
        <v>8091</v>
      </c>
      <c r="J470" s="383">
        <v>0</v>
      </c>
      <c r="K470" s="383">
        <v>0</v>
      </c>
      <c r="L470" s="383">
        <v>0</v>
      </c>
      <c r="M470" s="383">
        <v>0</v>
      </c>
      <c r="N470" s="383">
        <v>0</v>
      </c>
      <c r="O470" s="383">
        <v>0</v>
      </c>
      <c r="P470" s="383">
        <v>0</v>
      </c>
      <c r="Q470" s="383">
        <v>0</v>
      </c>
      <c r="R470" s="383">
        <v>0</v>
      </c>
      <c r="S470" s="383">
        <v>0</v>
      </c>
      <c r="T470" s="383">
        <v>0</v>
      </c>
      <c r="U470" s="383">
        <v>0</v>
      </c>
      <c r="V470" s="383">
        <v>0</v>
      </c>
      <c r="W470" s="383">
        <v>0</v>
      </c>
      <c r="X470" s="383">
        <v>0</v>
      </c>
    </row>
    <row r="471" spans="1:24" s="383" customFormat="1">
      <c r="A471" s="383">
        <v>0</v>
      </c>
      <c r="B471" s="383">
        <v>0</v>
      </c>
      <c r="C471" s="383">
        <v>0</v>
      </c>
      <c r="E471" s="383" t="s">
        <v>8092</v>
      </c>
      <c r="F471" s="383" t="s">
        <v>8093</v>
      </c>
      <c r="G471" s="383" t="s">
        <v>7122</v>
      </c>
      <c r="H471" s="383" t="s">
        <v>8094</v>
      </c>
      <c r="I471" s="383" t="s">
        <v>8095</v>
      </c>
      <c r="J471" s="383">
        <v>0</v>
      </c>
      <c r="K471" s="383">
        <v>0</v>
      </c>
      <c r="L471" s="383">
        <v>0</v>
      </c>
      <c r="M471" s="383">
        <v>0</v>
      </c>
      <c r="N471" s="383">
        <v>0</v>
      </c>
      <c r="O471" s="383">
        <v>0</v>
      </c>
      <c r="P471" s="383">
        <v>0</v>
      </c>
      <c r="Q471" s="383">
        <v>0</v>
      </c>
      <c r="R471" s="383">
        <v>0</v>
      </c>
      <c r="S471" s="383">
        <v>0</v>
      </c>
      <c r="T471" s="383">
        <v>0</v>
      </c>
      <c r="U471" s="383">
        <v>0</v>
      </c>
      <c r="V471" s="383">
        <v>0</v>
      </c>
      <c r="W471" s="383">
        <v>0</v>
      </c>
      <c r="X471" s="383">
        <v>0</v>
      </c>
    </row>
    <row r="472" spans="1:24" s="383" customFormat="1">
      <c r="A472" s="383">
        <v>0</v>
      </c>
      <c r="B472" s="383">
        <v>0</v>
      </c>
      <c r="C472" s="383">
        <v>0</v>
      </c>
      <c r="E472" s="383" t="s">
        <v>8096</v>
      </c>
      <c r="F472" s="383" t="s">
        <v>7296</v>
      </c>
      <c r="G472" s="383" t="s">
        <v>7122</v>
      </c>
      <c r="H472" s="383" t="s">
        <v>8097</v>
      </c>
      <c r="I472" s="383" t="s">
        <v>8098</v>
      </c>
      <c r="J472" s="383">
        <v>0</v>
      </c>
      <c r="K472" s="383">
        <v>0</v>
      </c>
      <c r="L472" s="383">
        <v>0</v>
      </c>
      <c r="M472" s="383">
        <v>0</v>
      </c>
      <c r="N472" s="383">
        <v>0</v>
      </c>
      <c r="O472" s="383">
        <v>0</v>
      </c>
      <c r="P472" s="383">
        <v>0</v>
      </c>
      <c r="Q472" s="383">
        <v>0</v>
      </c>
      <c r="R472" s="383">
        <v>0</v>
      </c>
      <c r="S472" s="383">
        <v>0</v>
      </c>
      <c r="T472" s="383">
        <v>0</v>
      </c>
      <c r="U472" s="383">
        <v>0</v>
      </c>
      <c r="V472" s="383">
        <v>0</v>
      </c>
      <c r="W472" s="383">
        <v>0</v>
      </c>
      <c r="X472" s="383">
        <v>0</v>
      </c>
    </row>
    <row r="473" spans="1:24" s="383" customFormat="1">
      <c r="A473" s="383">
        <v>0</v>
      </c>
      <c r="B473" s="383">
        <v>0</v>
      </c>
      <c r="C473" s="383">
        <v>0</v>
      </c>
      <c r="E473" s="383" t="s">
        <v>8099</v>
      </c>
      <c r="F473" s="383" t="s">
        <v>8100</v>
      </c>
      <c r="G473" s="383" t="s">
        <v>7122</v>
      </c>
      <c r="H473" s="383" t="s">
        <v>8101</v>
      </c>
      <c r="I473" s="383" t="s">
        <v>8102</v>
      </c>
      <c r="J473" s="383">
        <v>0</v>
      </c>
      <c r="K473" s="383">
        <v>0</v>
      </c>
      <c r="L473" s="383">
        <v>0</v>
      </c>
      <c r="M473" s="383">
        <v>0</v>
      </c>
      <c r="N473" s="383">
        <v>0</v>
      </c>
      <c r="O473" s="383">
        <v>0</v>
      </c>
      <c r="P473" s="383">
        <v>0</v>
      </c>
      <c r="Q473" s="383">
        <v>0</v>
      </c>
      <c r="R473" s="383">
        <v>0</v>
      </c>
      <c r="S473" s="383">
        <v>0</v>
      </c>
      <c r="T473" s="383">
        <v>0</v>
      </c>
      <c r="U473" s="383">
        <v>0</v>
      </c>
      <c r="V473" s="383">
        <v>0</v>
      </c>
      <c r="W473" s="383">
        <v>0</v>
      </c>
      <c r="X473" s="383">
        <v>0</v>
      </c>
    </row>
    <row r="474" spans="1:24" s="383" customFormat="1">
      <c r="A474" s="383">
        <v>0</v>
      </c>
      <c r="B474" s="383">
        <v>0</v>
      </c>
      <c r="C474" s="383">
        <v>0</v>
      </c>
      <c r="E474" s="383" t="s">
        <v>8103</v>
      </c>
      <c r="F474" s="383" t="s">
        <v>7615</v>
      </c>
      <c r="G474" s="383" t="s">
        <v>7122</v>
      </c>
      <c r="H474" s="383" t="s">
        <v>8104</v>
      </c>
      <c r="I474" s="383" t="s">
        <v>8105</v>
      </c>
      <c r="J474" s="383">
        <v>0</v>
      </c>
      <c r="K474" s="383">
        <v>0</v>
      </c>
      <c r="L474" s="383">
        <v>0</v>
      </c>
      <c r="M474" s="383">
        <v>0</v>
      </c>
      <c r="N474" s="383">
        <v>0</v>
      </c>
      <c r="O474" s="383">
        <v>0</v>
      </c>
      <c r="P474" s="383">
        <v>0</v>
      </c>
      <c r="Q474" s="383">
        <v>0</v>
      </c>
      <c r="R474" s="383">
        <v>0</v>
      </c>
      <c r="S474" s="383">
        <v>0</v>
      </c>
      <c r="T474" s="383">
        <v>0</v>
      </c>
      <c r="U474" s="383">
        <v>0</v>
      </c>
      <c r="V474" s="383">
        <v>0</v>
      </c>
      <c r="W474" s="383">
        <v>0</v>
      </c>
      <c r="X474" s="383">
        <v>0</v>
      </c>
    </row>
    <row r="475" spans="1:24" s="383" customFormat="1">
      <c r="A475" s="383">
        <v>0</v>
      </c>
      <c r="B475" s="383">
        <v>0</v>
      </c>
      <c r="C475" s="383">
        <v>0</v>
      </c>
      <c r="E475" s="383" t="s">
        <v>2282</v>
      </c>
      <c r="F475" s="383" t="s">
        <v>5131</v>
      </c>
      <c r="G475" s="383" t="s">
        <v>7122</v>
      </c>
      <c r="H475" s="383" t="s">
        <v>2283</v>
      </c>
      <c r="I475" s="383" t="s">
        <v>2284</v>
      </c>
      <c r="J475" s="383">
        <v>0</v>
      </c>
      <c r="K475" s="383">
        <v>0</v>
      </c>
      <c r="L475" s="383">
        <v>0</v>
      </c>
      <c r="M475" s="383">
        <v>0</v>
      </c>
      <c r="N475" s="383">
        <v>0</v>
      </c>
      <c r="O475" s="383">
        <v>0</v>
      </c>
      <c r="P475" s="383">
        <v>0</v>
      </c>
      <c r="Q475" s="383">
        <v>0</v>
      </c>
      <c r="R475" s="383">
        <v>0</v>
      </c>
      <c r="S475" s="383">
        <v>0</v>
      </c>
      <c r="T475" s="383">
        <v>0</v>
      </c>
      <c r="U475" s="383">
        <v>0</v>
      </c>
      <c r="V475" s="383">
        <v>0</v>
      </c>
      <c r="W475" s="383">
        <v>0</v>
      </c>
      <c r="X475" s="383">
        <v>0</v>
      </c>
    </row>
    <row r="476" spans="1:24" s="383" customFormat="1">
      <c r="A476" s="383">
        <v>0</v>
      </c>
      <c r="B476" s="383">
        <v>0</v>
      </c>
      <c r="C476" s="383">
        <v>0</v>
      </c>
      <c r="E476" s="383" t="s">
        <v>2120</v>
      </c>
      <c r="F476" s="383" t="s">
        <v>3912</v>
      </c>
      <c r="G476" s="383" t="s">
        <v>7122</v>
      </c>
      <c r="H476" s="383" t="s">
        <v>2121</v>
      </c>
      <c r="I476" s="383" t="s">
        <v>2122</v>
      </c>
      <c r="J476" s="383">
        <v>0</v>
      </c>
      <c r="K476" s="383">
        <v>0</v>
      </c>
      <c r="L476" s="383">
        <v>0</v>
      </c>
      <c r="M476" s="383">
        <v>0</v>
      </c>
      <c r="N476" s="383">
        <v>0</v>
      </c>
      <c r="O476" s="383">
        <v>0</v>
      </c>
      <c r="P476" s="383">
        <v>0</v>
      </c>
      <c r="Q476" s="383">
        <v>0</v>
      </c>
      <c r="R476" s="383">
        <v>0</v>
      </c>
      <c r="S476" s="383">
        <v>0</v>
      </c>
      <c r="T476" s="383">
        <v>0</v>
      </c>
      <c r="U476" s="383">
        <v>0</v>
      </c>
      <c r="V476" s="383">
        <v>0</v>
      </c>
      <c r="W476" s="383">
        <v>0</v>
      </c>
      <c r="X476" s="383">
        <v>0</v>
      </c>
    </row>
    <row r="477" spans="1:24" s="383" customFormat="1">
      <c r="A477" s="383">
        <v>0</v>
      </c>
      <c r="B477" s="383">
        <v>0</v>
      </c>
      <c r="C477" s="383">
        <v>0</v>
      </c>
      <c r="E477" s="383" t="s">
        <v>2396</v>
      </c>
      <c r="F477" s="383" t="s">
        <v>7123</v>
      </c>
      <c r="G477" s="383" t="s">
        <v>7122</v>
      </c>
      <c r="H477" s="383" t="s">
        <v>2397</v>
      </c>
      <c r="I477" s="383" t="s">
        <v>2398</v>
      </c>
      <c r="J477" s="383">
        <v>0</v>
      </c>
      <c r="K477" s="383">
        <v>0</v>
      </c>
      <c r="L477" s="383">
        <v>0</v>
      </c>
      <c r="M477" s="383">
        <v>0</v>
      </c>
      <c r="N477" s="383">
        <v>0</v>
      </c>
      <c r="O477" s="383">
        <v>0</v>
      </c>
      <c r="P477" s="383">
        <v>0</v>
      </c>
      <c r="Q477" s="383">
        <v>0</v>
      </c>
      <c r="R477" s="383">
        <v>0</v>
      </c>
      <c r="S477" s="383">
        <v>0</v>
      </c>
      <c r="T477" s="383">
        <v>0</v>
      </c>
      <c r="U477" s="383">
        <v>0</v>
      </c>
      <c r="V477" s="383">
        <v>0</v>
      </c>
      <c r="W477" s="383">
        <v>0</v>
      </c>
      <c r="X477" s="383">
        <v>0</v>
      </c>
    </row>
    <row r="478" spans="1:24" s="383" customFormat="1">
      <c r="A478" s="383">
        <v>0</v>
      </c>
      <c r="B478" s="383">
        <v>0</v>
      </c>
      <c r="C478" s="383">
        <v>0</v>
      </c>
      <c r="E478" s="383" t="s">
        <v>8106</v>
      </c>
      <c r="F478" s="383" t="s">
        <v>8106</v>
      </c>
      <c r="G478" s="383" t="s">
        <v>7122</v>
      </c>
      <c r="H478" s="383" t="s">
        <v>8107</v>
      </c>
      <c r="I478" s="383" t="s">
        <v>8108</v>
      </c>
      <c r="J478" s="383">
        <v>0</v>
      </c>
      <c r="K478" s="383">
        <v>0</v>
      </c>
      <c r="L478" s="383">
        <v>0</v>
      </c>
      <c r="M478" s="383">
        <v>0</v>
      </c>
      <c r="N478" s="383">
        <v>0</v>
      </c>
      <c r="O478" s="383">
        <v>0</v>
      </c>
      <c r="P478" s="383">
        <v>0</v>
      </c>
      <c r="Q478" s="383">
        <v>0</v>
      </c>
      <c r="R478" s="383">
        <v>0</v>
      </c>
      <c r="S478" s="383">
        <v>0</v>
      </c>
      <c r="T478" s="383">
        <v>0</v>
      </c>
      <c r="U478" s="383">
        <v>0</v>
      </c>
      <c r="V478" s="383">
        <v>0</v>
      </c>
      <c r="W478" s="383">
        <v>0</v>
      </c>
      <c r="X478" s="383">
        <v>0</v>
      </c>
    </row>
    <row r="479" spans="1:24" s="383" customFormat="1">
      <c r="A479" s="383">
        <v>0</v>
      </c>
      <c r="B479" s="383">
        <v>0</v>
      </c>
      <c r="C479" s="383">
        <v>0</v>
      </c>
      <c r="E479" s="383" t="s">
        <v>8109</v>
      </c>
      <c r="F479" s="383" t="s">
        <v>3968</v>
      </c>
      <c r="G479" s="383" t="s">
        <v>7122</v>
      </c>
      <c r="H479" s="383" t="s">
        <v>8110</v>
      </c>
      <c r="I479" s="383" t="s">
        <v>8111</v>
      </c>
      <c r="J479" s="383">
        <v>0</v>
      </c>
      <c r="K479" s="383">
        <v>0</v>
      </c>
      <c r="L479" s="383">
        <v>0</v>
      </c>
      <c r="M479" s="383">
        <v>0</v>
      </c>
      <c r="N479" s="383">
        <v>0</v>
      </c>
      <c r="O479" s="383">
        <v>0</v>
      </c>
      <c r="P479" s="383">
        <v>0</v>
      </c>
      <c r="Q479" s="383">
        <v>0</v>
      </c>
      <c r="R479" s="383">
        <v>0</v>
      </c>
      <c r="S479" s="383">
        <v>0</v>
      </c>
      <c r="T479" s="383">
        <v>0</v>
      </c>
      <c r="U479" s="383">
        <v>0</v>
      </c>
      <c r="V479" s="383">
        <v>0</v>
      </c>
      <c r="W479" s="383">
        <v>0</v>
      </c>
      <c r="X479" s="383">
        <v>0</v>
      </c>
    </row>
    <row r="480" spans="1:24" s="383" customFormat="1">
      <c r="A480" s="383">
        <v>0</v>
      </c>
      <c r="B480" s="383">
        <v>0</v>
      </c>
      <c r="C480" s="383">
        <v>0</v>
      </c>
      <c r="E480" s="383" t="s">
        <v>8112</v>
      </c>
      <c r="F480" s="383" t="s">
        <v>7123</v>
      </c>
      <c r="G480" s="383" t="s">
        <v>7122</v>
      </c>
      <c r="H480" s="383" t="s">
        <v>8113</v>
      </c>
      <c r="I480" s="383" t="s">
        <v>8114</v>
      </c>
      <c r="J480" s="383">
        <v>0</v>
      </c>
      <c r="K480" s="383">
        <v>0</v>
      </c>
      <c r="L480" s="383">
        <v>0</v>
      </c>
      <c r="M480" s="383">
        <v>0</v>
      </c>
      <c r="N480" s="383">
        <v>0</v>
      </c>
      <c r="O480" s="383">
        <v>0</v>
      </c>
      <c r="P480" s="383">
        <v>0</v>
      </c>
      <c r="Q480" s="383">
        <v>0</v>
      </c>
      <c r="R480" s="383">
        <v>0</v>
      </c>
      <c r="S480" s="383">
        <v>0</v>
      </c>
      <c r="T480" s="383">
        <v>0</v>
      </c>
      <c r="U480" s="383">
        <v>0</v>
      </c>
      <c r="V480" s="383">
        <v>0</v>
      </c>
      <c r="W480" s="383">
        <v>0</v>
      </c>
      <c r="X480" s="383">
        <v>0</v>
      </c>
    </row>
    <row r="481" spans="1:24" s="383" customFormat="1">
      <c r="A481" s="383">
        <v>0</v>
      </c>
      <c r="B481" s="383">
        <v>0</v>
      </c>
      <c r="C481" s="383">
        <v>0</v>
      </c>
      <c r="E481" s="383" t="s">
        <v>8115</v>
      </c>
      <c r="F481" s="383" t="s">
        <v>7191</v>
      </c>
      <c r="G481" s="383" t="s">
        <v>7122</v>
      </c>
      <c r="H481" s="383" t="s">
        <v>8116</v>
      </c>
      <c r="I481" s="383" t="s">
        <v>8117</v>
      </c>
      <c r="J481" s="383">
        <v>0</v>
      </c>
      <c r="K481" s="383">
        <v>0</v>
      </c>
      <c r="L481" s="383">
        <v>0</v>
      </c>
      <c r="M481" s="383">
        <v>0</v>
      </c>
      <c r="N481" s="383">
        <v>0</v>
      </c>
      <c r="O481" s="383">
        <v>0</v>
      </c>
      <c r="P481" s="383">
        <v>0</v>
      </c>
      <c r="Q481" s="383">
        <v>0</v>
      </c>
      <c r="R481" s="383">
        <v>0</v>
      </c>
      <c r="S481" s="383">
        <v>0</v>
      </c>
      <c r="T481" s="383">
        <v>0</v>
      </c>
      <c r="U481" s="383">
        <v>0</v>
      </c>
      <c r="V481" s="383">
        <v>0</v>
      </c>
      <c r="W481" s="383">
        <v>0</v>
      </c>
      <c r="X481" s="383">
        <v>0</v>
      </c>
    </row>
    <row r="482" spans="1:24" s="383" customFormat="1">
      <c r="A482" s="383">
        <v>0</v>
      </c>
      <c r="B482" s="383">
        <v>0</v>
      </c>
      <c r="C482" s="383">
        <v>0</v>
      </c>
      <c r="E482" s="383" t="s">
        <v>8118</v>
      </c>
      <c r="F482" s="383" t="s">
        <v>8119</v>
      </c>
      <c r="G482" s="383" t="s">
        <v>7122</v>
      </c>
      <c r="H482" s="383" t="s">
        <v>8120</v>
      </c>
      <c r="I482" s="383" t="s">
        <v>8121</v>
      </c>
      <c r="J482" s="383">
        <v>0</v>
      </c>
      <c r="K482" s="383">
        <v>0</v>
      </c>
      <c r="L482" s="383">
        <v>0</v>
      </c>
      <c r="M482" s="383">
        <v>0</v>
      </c>
      <c r="N482" s="383">
        <v>0</v>
      </c>
      <c r="O482" s="383">
        <v>0</v>
      </c>
      <c r="P482" s="383">
        <v>0</v>
      </c>
      <c r="Q482" s="383">
        <v>0</v>
      </c>
      <c r="R482" s="383">
        <v>0</v>
      </c>
      <c r="S482" s="383">
        <v>0</v>
      </c>
      <c r="T482" s="383">
        <v>0</v>
      </c>
      <c r="U482" s="383">
        <v>0</v>
      </c>
      <c r="V482" s="383">
        <v>0</v>
      </c>
      <c r="W482" s="383">
        <v>0</v>
      </c>
      <c r="X482" s="383">
        <v>0</v>
      </c>
    </row>
    <row r="483" spans="1:24" s="383" customFormat="1">
      <c r="A483" s="383">
        <v>0</v>
      </c>
      <c r="B483" s="383">
        <v>0</v>
      </c>
      <c r="C483" s="383">
        <v>0</v>
      </c>
      <c r="E483" s="383" t="s">
        <v>8122</v>
      </c>
      <c r="F483" s="383" t="s">
        <v>8123</v>
      </c>
      <c r="G483" s="383" t="s">
        <v>7122</v>
      </c>
      <c r="H483" s="383" t="s">
        <v>8124</v>
      </c>
      <c r="I483" s="383" t="s">
        <v>8125</v>
      </c>
      <c r="J483" s="383">
        <v>0</v>
      </c>
      <c r="K483" s="383">
        <v>0</v>
      </c>
      <c r="L483" s="383">
        <v>0</v>
      </c>
      <c r="M483" s="383">
        <v>0</v>
      </c>
      <c r="N483" s="383">
        <v>0</v>
      </c>
      <c r="O483" s="383">
        <v>0</v>
      </c>
      <c r="P483" s="383">
        <v>0</v>
      </c>
      <c r="Q483" s="383">
        <v>0</v>
      </c>
      <c r="R483" s="383">
        <v>0</v>
      </c>
      <c r="S483" s="383">
        <v>0</v>
      </c>
      <c r="T483" s="383">
        <v>0</v>
      </c>
      <c r="U483" s="383">
        <v>0</v>
      </c>
      <c r="V483" s="383">
        <v>0</v>
      </c>
      <c r="W483" s="383">
        <v>0</v>
      </c>
      <c r="X483" s="383">
        <v>0</v>
      </c>
    </row>
    <row r="484" spans="1:24" s="383" customFormat="1">
      <c r="A484" s="383">
        <v>0</v>
      </c>
      <c r="B484" s="383">
        <v>0</v>
      </c>
      <c r="C484" s="383">
        <v>0</v>
      </c>
      <c r="E484" s="383" t="s">
        <v>2441</v>
      </c>
      <c r="F484" s="383" t="s">
        <v>7123</v>
      </c>
      <c r="G484" s="383" t="s">
        <v>7122</v>
      </c>
      <c r="H484" s="383" t="s">
        <v>2442</v>
      </c>
      <c r="I484" s="383" t="s">
        <v>2443</v>
      </c>
      <c r="J484" s="383">
        <v>0</v>
      </c>
      <c r="K484" s="383">
        <v>0</v>
      </c>
      <c r="L484" s="383">
        <v>0</v>
      </c>
      <c r="M484" s="383">
        <v>0</v>
      </c>
      <c r="N484" s="383">
        <v>0</v>
      </c>
      <c r="O484" s="383">
        <v>0</v>
      </c>
      <c r="P484" s="383">
        <v>0</v>
      </c>
      <c r="Q484" s="383">
        <v>0</v>
      </c>
      <c r="R484" s="383">
        <v>0</v>
      </c>
      <c r="S484" s="383">
        <v>0</v>
      </c>
      <c r="T484" s="383">
        <v>0</v>
      </c>
      <c r="U484" s="383">
        <v>0</v>
      </c>
      <c r="V484" s="383">
        <v>0</v>
      </c>
      <c r="W484" s="383">
        <v>0</v>
      </c>
      <c r="X484" s="383">
        <v>0</v>
      </c>
    </row>
    <row r="485" spans="1:24" s="383" customFormat="1">
      <c r="A485" s="383">
        <v>0</v>
      </c>
      <c r="B485" s="383">
        <v>0</v>
      </c>
      <c r="C485" s="383">
        <v>0</v>
      </c>
      <c r="E485" s="383" t="s">
        <v>8126</v>
      </c>
      <c r="F485" s="383" t="s">
        <v>7183</v>
      </c>
      <c r="G485" s="383" t="s">
        <v>7122</v>
      </c>
      <c r="H485" s="383" t="s">
        <v>8127</v>
      </c>
      <c r="I485" s="383" t="s">
        <v>8128</v>
      </c>
      <c r="J485" s="383">
        <v>0</v>
      </c>
      <c r="K485" s="383">
        <v>0</v>
      </c>
      <c r="L485" s="383">
        <v>0</v>
      </c>
      <c r="M485" s="383">
        <v>0</v>
      </c>
      <c r="N485" s="383">
        <v>0</v>
      </c>
      <c r="O485" s="383">
        <v>0</v>
      </c>
      <c r="P485" s="383">
        <v>0</v>
      </c>
      <c r="Q485" s="383">
        <v>0</v>
      </c>
      <c r="R485" s="383">
        <v>0</v>
      </c>
      <c r="S485" s="383">
        <v>0</v>
      </c>
      <c r="T485" s="383">
        <v>0</v>
      </c>
      <c r="U485" s="383">
        <v>0</v>
      </c>
      <c r="V485" s="383">
        <v>0</v>
      </c>
      <c r="W485" s="383">
        <v>0</v>
      </c>
      <c r="X485" s="383">
        <v>0</v>
      </c>
    </row>
    <row r="486" spans="1:24" s="383" customFormat="1">
      <c r="A486" s="383">
        <v>0</v>
      </c>
      <c r="B486" s="383">
        <v>0</v>
      </c>
      <c r="C486" s="383">
        <v>0</v>
      </c>
      <c r="E486" s="383" t="s">
        <v>8129</v>
      </c>
      <c r="F486" s="383" t="s">
        <v>7123</v>
      </c>
      <c r="G486" s="383" t="s">
        <v>7122</v>
      </c>
      <c r="H486" s="383" t="s">
        <v>8130</v>
      </c>
      <c r="I486" s="383" t="s">
        <v>8131</v>
      </c>
      <c r="J486" s="383">
        <v>0</v>
      </c>
      <c r="K486" s="383">
        <v>0</v>
      </c>
      <c r="L486" s="383">
        <v>0</v>
      </c>
      <c r="M486" s="383">
        <v>0</v>
      </c>
      <c r="N486" s="383">
        <v>0</v>
      </c>
      <c r="O486" s="383">
        <v>0</v>
      </c>
      <c r="P486" s="383">
        <v>0</v>
      </c>
      <c r="Q486" s="383">
        <v>0</v>
      </c>
      <c r="R486" s="383">
        <v>0</v>
      </c>
      <c r="S486" s="383">
        <v>0</v>
      </c>
      <c r="T486" s="383">
        <v>0</v>
      </c>
      <c r="U486" s="383">
        <v>0</v>
      </c>
      <c r="V486" s="383">
        <v>0</v>
      </c>
      <c r="W486" s="383">
        <v>0</v>
      </c>
      <c r="X486" s="383">
        <v>0</v>
      </c>
    </row>
    <row r="487" spans="1:24" s="383" customFormat="1">
      <c r="A487" s="383">
        <v>0</v>
      </c>
      <c r="B487" s="383">
        <v>0</v>
      </c>
      <c r="C487" s="383">
        <v>0</v>
      </c>
      <c r="E487" s="383" t="s">
        <v>8132</v>
      </c>
      <c r="F487" s="383" t="s">
        <v>3912</v>
      </c>
      <c r="G487" s="383" t="s">
        <v>7122</v>
      </c>
      <c r="H487" s="383" t="s">
        <v>8133</v>
      </c>
      <c r="I487" s="383" t="s">
        <v>8134</v>
      </c>
      <c r="J487" s="383">
        <v>0</v>
      </c>
      <c r="K487" s="383">
        <v>0</v>
      </c>
      <c r="L487" s="383">
        <v>0</v>
      </c>
      <c r="M487" s="383">
        <v>0</v>
      </c>
      <c r="N487" s="383">
        <v>0</v>
      </c>
      <c r="O487" s="383">
        <v>0</v>
      </c>
      <c r="P487" s="383">
        <v>0</v>
      </c>
      <c r="Q487" s="383">
        <v>0</v>
      </c>
      <c r="R487" s="383">
        <v>0</v>
      </c>
      <c r="S487" s="383">
        <v>0</v>
      </c>
      <c r="T487" s="383">
        <v>0</v>
      </c>
      <c r="U487" s="383">
        <v>0</v>
      </c>
      <c r="V487" s="383">
        <v>0</v>
      </c>
      <c r="W487" s="383">
        <v>0</v>
      </c>
      <c r="X487" s="383">
        <v>0</v>
      </c>
    </row>
    <row r="488" spans="1:24" s="383" customFormat="1">
      <c r="A488" s="383">
        <v>0</v>
      </c>
      <c r="B488" s="383">
        <v>0</v>
      </c>
      <c r="C488" s="383">
        <v>0</v>
      </c>
      <c r="E488" s="383" t="s">
        <v>8135</v>
      </c>
      <c r="F488" s="383" t="s">
        <v>7191</v>
      </c>
      <c r="G488" s="383" t="s">
        <v>7122</v>
      </c>
      <c r="H488" s="383" t="s">
        <v>8136</v>
      </c>
      <c r="I488" s="383" t="s">
        <v>8137</v>
      </c>
      <c r="J488" s="383">
        <v>0</v>
      </c>
      <c r="K488" s="383">
        <v>0</v>
      </c>
      <c r="L488" s="383">
        <v>0</v>
      </c>
      <c r="M488" s="383">
        <v>0</v>
      </c>
      <c r="N488" s="383">
        <v>0</v>
      </c>
      <c r="O488" s="383">
        <v>0</v>
      </c>
      <c r="P488" s="383">
        <v>0</v>
      </c>
      <c r="Q488" s="383">
        <v>0</v>
      </c>
      <c r="R488" s="383">
        <v>0</v>
      </c>
      <c r="S488" s="383">
        <v>0</v>
      </c>
      <c r="T488" s="383">
        <v>0</v>
      </c>
      <c r="U488" s="383">
        <v>0</v>
      </c>
      <c r="V488" s="383">
        <v>0</v>
      </c>
      <c r="W488" s="383">
        <v>0</v>
      </c>
      <c r="X488" s="383">
        <v>0</v>
      </c>
    </row>
    <row r="489" spans="1:24" s="383" customFormat="1">
      <c r="A489" s="383">
        <v>0</v>
      </c>
      <c r="B489" s="383">
        <v>0</v>
      </c>
      <c r="C489" s="383">
        <v>0</v>
      </c>
      <c r="E489" s="383" t="s">
        <v>8138</v>
      </c>
      <c r="F489" s="383" t="s">
        <v>7858</v>
      </c>
      <c r="G489" s="383" t="s">
        <v>7122</v>
      </c>
      <c r="H489" s="383" t="s">
        <v>8139</v>
      </c>
      <c r="I489" s="383" t="s">
        <v>8140</v>
      </c>
      <c r="J489" s="383">
        <v>0</v>
      </c>
      <c r="K489" s="383">
        <v>0</v>
      </c>
      <c r="L489" s="383">
        <v>0</v>
      </c>
      <c r="M489" s="383">
        <v>0</v>
      </c>
      <c r="N489" s="383">
        <v>0</v>
      </c>
      <c r="O489" s="383">
        <v>0</v>
      </c>
      <c r="P489" s="383">
        <v>0</v>
      </c>
      <c r="Q489" s="383">
        <v>0</v>
      </c>
      <c r="R489" s="383">
        <v>0</v>
      </c>
      <c r="S489" s="383">
        <v>0</v>
      </c>
      <c r="T489" s="383">
        <v>0</v>
      </c>
      <c r="U489" s="383">
        <v>0</v>
      </c>
      <c r="V489" s="383">
        <v>0</v>
      </c>
      <c r="W489" s="383">
        <v>0</v>
      </c>
      <c r="X489" s="383">
        <v>0</v>
      </c>
    </row>
    <row r="490" spans="1:24" s="383" customFormat="1">
      <c r="A490" s="383">
        <v>0</v>
      </c>
      <c r="B490" s="383">
        <v>0</v>
      </c>
      <c r="C490" s="383">
        <v>0</v>
      </c>
      <c r="E490" s="383" t="s">
        <v>8141</v>
      </c>
      <c r="F490" s="383" t="s">
        <v>7451</v>
      </c>
      <c r="G490" s="383" t="s">
        <v>7122</v>
      </c>
      <c r="H490" s="383" t="s">
        <v>8142</v>
      </c>
      <c r="I490" s="383" t="s">
        <v>8143</v>
      </c>
      <c r="J490" s="383">
        <v>0</v>
      </c>
      <c r="K490" s="383">
        <v>0</v>
      </c>
      <c r="L490" s="383">
        <v>0</v>
      </c>
      <c r="M490" s="383">
        <v>0</v>
      </c>
      <c r="N490" s="383">
        <v>0</v>
      </c>
      <c r="O490" s="383">
        <v>0</v>
      </c>
      <c r="P490" s="383">
        <v>0</v>
      </c>
      <c r="Q490" s="383">
        <v>0</v>
      </c>
      <c r="R490" s="383">
        <v>0</v>
      </c>
      <c r="S490" s="383">
        <v>0</v>
      </c>
      <c r="T490" s="383">
        <v>0</v>
      </c>
      <c r="U490" s="383">
        <v>0</v>
      </c>
      <c r="V490" s="383">
        <v>0</v>
      </c>
      <c r="W490" s="383">
        <v>0</v>
      </c>
      <c r="X490" s="383">
        <v>0</v>
      </c>
    </row>
    <row r="491" spans="1:24" s="383" customFormat="1">
      <c r="A491" s="383">
        <v>0</v>
      </c>
      <c r="B491" s="383">
        <v>0</v>
      </c>
      <c r="C491" s="383">
        <v>0</v>
      </c>
      <c r="E491" s="383" t="s">
        <v>8144</v>
      </c>
      <c r="F491" s="383" t="s">
        <v>8145</v>
      </c>
      <c r="G491" s="383" t="s">
        <v>7122</v>
      </c>
      <c r="H491" s="383" t="s">
        <v>8146</v>
      </c>
      <c r="I491" s="383" t="s">
        <v>8147</v>
      </c>
      <c r="J491" s="383">
        <v>0</v>
      </c>
      <c r="K491" s="383">
        <v>0</v>
      </c>
      <c r="L491" s="383">
        <v>0</v>
      </c>
      <c r="M491" s="383">
        <v>0</v>
      </c>
      <c r="N491" s="383">
        <v>0</v>
      </c>
      <c r="O491" s="383">
        <v>0</v>
      </c>
      <c r="P491" s="383">
        <v>0</v>
      </c>
      <c r="Q491" s="383">
        <v>0</v>
      </c>
      <c r="R491" s="383">
        <v>0</v>
      </c>
      <c r="S491" s="383">
        <v>0</v>
      </c>
      <c r="T491" s="383">
        <v>0</v>
      </c>
      <c r="U491" s="383">
        <v>0</v>
      </c>
      <c r="V491" s="383">
        <v>0</v>
      </c>
      <c r="W491" s="383">
        <v>0</v>
      </c>
      <c r="X491" s="383">
        <v>0</v>
      </c>
    </row>
    <row r="492" spans="1:24" s="383" customFormat="1">
      <c r="A492" s="383">
        <v>0</v>
      </c>
      <c r="B492" s="383">
        <v>0</v>
      </c>
      <c r="C492" s="383">
        <v>0</v>
      </c>
      <c r="E492" s="383" t="s">
        <v>8148</v>
      </c>
      <c r="F492" s="383" t="s">
        <v>7181</v>
      </c>
      <c r="G492" s="383" t="s">
        <v>7122</v>
      </c>
      <c r="H492" s="383" t="s">
        <v>8149</v>
      </c>
      <c r="I492" s="383" t="s">
        <v>8150</v>
      </c>
      <c r="J492" s="383">
        <v>0</v>
      </c>
      <c r="K492" s="383">
        <v>0</v>
      </c>
      <c r="L492" s="383">
        <v>0</v>
      </c>
      <c r="M492" s="383">
        <v>0</v>
      </c>
      <c r="N492" s="383">
        <v>0</v>
      </c>
      <c r="O492" s="383">
        <v>0</v>
      </c>
      <c r="P492" s="383">
        <v>0</v>
      </c>
      <c r="Q492" s="383">
        <v>0</v>
      </c>
      <c r="R492" s="383">
        <v>0</v>
      </c>
      <c r="S492" s="383">
        <v>0</v>
      </c>
      <c r="T492" s="383">
        <v>0</v>
      </c>
      <c r="U492" s="383">
        <v>0</v>
      </c>
      <c r="V492" s="383">
        <v>0</v>
      </c>
      <c r="W492" s="383">
        <v>0</v>
      </c>
      <c r="X492" s="383">
        <v>0</v>
      </c>
    </row>
    <row r="493" spans="1:24" s="383" customFormat="1">
      <c r="A493" s="383">
        <v>0</v>
      </c>
      <c r="B493" s="383">
        <v>0</v>
      </c>
      <c r="C493" s="383">
        <v>0</v>
      </c>
      <c r="E493" s="383" t="s">
        <v>8151</v>
      </c>
      <c r="F493" s="383" t="s">
        <v>3912</v>
      </c>
      <c r="G493" s="383" t="s">
        <v>7122</v>
      </c>
      <c r="H493" s="383" t="s">
        <v>8152</v>
      </c>
      <c r="I493" s="383" t="s">
        <v>8153</v>
      </c>
      <c r="J493" s="383">
        <v>0</v>
      </c>
      <c r="K493" s="383">
        <v>0</v>
      </c>
      <c r="L493" s="383">
        <v>0</v>
      </c>
      <c r="M493" s="383">
        <v>0</v>
      </c>
      <c r="N493" s="383">
        <v>0</v>
      </c>
      <c r="O493" s="383">
        <v>0</v>
      </c>
      <c r="P493" s="383">
        <v>0</v>
      </c>
      <c r="Q493" s="383">
        <v>0</v>
      </c>
      <c r="R493" s="383">
        <v>0</v>
      </c>
      <c r="S493" s="383">
        <v>0</v>
      </c>
      <c r="T493" s="383">
        <v>0</v>
      </c>
      <c r="U493" s="383">
        <v>0</v>
      </c>
      <c r="V493" s="383">
        <v>0</v>
      </c>
      <c r="W493" s="383">
        <v>0</v>
      </c>
      <c r="X493" s="383">
        <v>0</v>
      </c>
    </row>
    <row r="494" spans="1:24" s="383" customFormat="1">
      <c r="A494" s="383">
        <v>0</v>
      </c>
      <c r="B494" s="383">
        <v>0</v>
      </c>
      <c r="C494" s="383">
        <v>0</v>
      </c>
      <c r="E494" s="383" t="s">
        <v>2550</v>
      </c>
      <c r="F494" s="383" t="s">
        <v>7191</v>
      </c>
      <c r="G494" s="383" t="s">
        <v>7122</v>
      </c>
      <c r="H494" s="383" t="s">
        <v>2551</v>
      </c>
      <c r="I494" s="383" t="s">
        <v>2552</v>
      </c>
      <c r="J494" s="383">
        <v>0</v>
      </c>
      <c r="K494" s="383">
        <v>0</v>
      </c>
      <c r="L494" s="383">
        <v>0</v>
      </c>
      <c r="M494" s="383">
        <v>0</v>
      </c>
      <c r="N494" s="383">
        <v>0</v>
      </c>
      <c r="O494" s="383">
        <v>0</v>
      </c>
      <c r="P494" s="383">
        <v>0</v>
      </c>
      <c r="Q494" s="383">
        <v>0</v>
      </c>
      <c r="R494" s="383">
        <v>0</v>
      </c>
      <c r="S494" s="383">
        <v>0</v>
      </c>
      <c r="T494" s="383">
        <v>0</v>
      </c>
      <c r="U494" s="383">
        <v>0</v>
      </c>
      <c r="V494" s="383">
        <v>0</v>
      </c>
      <c r="W494" s="383">
        <v>0</v>
      </c>
      <c r="X494" s="383">
        <v>0</v>
      </c>
    </row>
    <row r="495" spans="1:24" s="383" customFormat="1">
      <c r="A495" s="383">
        <v>0</v>
      </c>
      <c r="B495" s="383">
        <v>0</v>
      </c>
      <c r="C495" s="383">
        <v>0</v>
      </c>
      <c r="E495" s="383" t="s">
        <v>8154</v>
      </c>
      <c r="F495" s="383" t="s">
        <v>3968</v>
      </c>
      <c r="G495" s="383" t="s">
        <v>7122</v>
      </c>
      <c r="H495" s="383" t="s">
        <v>8155</v>
      </c>
      <c r="I495" s="383" t="s">
        <v>8156</v>
      </c>
      <c r="J495" s="383">
        <v>0</v>
      </c>
      <c r="K495" s="383">
        <v>0</v>
      </c>
      <c r="L495" s="383">
        <v>0</v>
      </c>
      <c r="M495" s="383">
        <v>0</v>
      </c>
      <c r="N495" s="383">
        <v>0</v>
      </c>
      <c r="O495" s="383">
        <v>0</v>
      </c>
      <c r="P495" s="383">
        <v>0</v>
      </c>
      <c r="Q495" s="383">
        <v>0</v>
      </c>
      <c r="R495" s="383">
        <v>0</v>
      </c>
      <c r="S495" s="383">
        <v>0</v>
      </c>
      <c r="T495" s="383">
        <v>0</v>
      </c>
      <c r="U495" s="383">
        <v>0</v>
      </c>
      <c r="V495" s="383">
        <v>0</v>
      </c>
      <c r="W495" s="383">
        <v>0</v>
      </c>
      <c r="X495" s="383">
        <v>0</v>
      </c>
    </row>
    <row r="496" spans="1:24" s="383" customFormat="1">
      <c r="A496" s="383">
        <v>0</v>
      </c>
      <c r="B496" s="383">
        <v>0</v>
      </c>
      <c r="C496" s="383">
        <v>0</v>
      </c>
      <c r="E496" s="383" t="s">
        <v>8157</v>
      </c>
      <c r="F496" s="383" t="s">
        <v>7183</v>
      </c>
      <c r="G496" s="383" t="s">
        <v>7122</v>
      </c>
      <c r="H496" s="383" t="s">
        <v>8158</v>
      </c>
      <c r="I496" s="383" t="s">
        <v>8158</v>
      </c>
      <c r="J496" s="383">
        <v>0</v>
      </c>
      <c r="K496" s="383">
        <v>0</v>
      </c>
      <c r="L496" s="383">
        <v>0</v>
      </c>
      <c r="M496" s="383">
        <v>0</v>
      </c>
      <c r="N496" s="383">
        <v>0</v>
      </c>
      <c r="O496" s="383">
        <v>0</v>
      </c>
      <c r="P496" s="383">
        <v>0</v>
      </c>
      <c r="Q496" s="383">
        <v>0</v>
      </c>
      <c r="R496" s="383">
        <v>0</v>
      </c>
      <c r="S496" s="383">
        <v>0</v>
      </c>
      <c r="T496" s="383">
        <v>0</v>
      </c>
      <c r="U496" s="383">
        <v>0</v>
      </c>
      <c r="V496" s="383">
        <v>0</v>
      </c>
      <c r="W496" s="383">
        <v>0</v>
      </c>
      <c r="X496" s="383">
        <v>0</v>
      </c>
    </row>
    <row r="497" spans="1:24" s="383" customFormat="1">
      <c r="A497" s="383">
        <v>0</v>
      </c>
      <c r="B497" s="383">
        <v>0</v>
      </c>
      <c r="C497" s="383">
        <v>0</v>
      </c>
      <c r="E497" s="383" t="s">
        <v>8159</v>
      </c>
      <c r="F497" s="383" t="s">
        <v>7451</v>
      </c>
      <c r="G497" s="383" t="s">
        <v>7122</v>
      </c>
      <c r="H497" s="383" t="s">
        <v>8160</v>
      </c>
      <c r="I497" s="383" t="s">
        <v>8161</v>
      </c>
      <c r="J497" s="383">
        <v>0</v>
      </c>
      <c r="K497" s="383">
        <v>0</v>
      </c>
      <c r="L497" s="383">
        <v>0</v>
      </c>
      <c r="M497" s="383">
        <v>0</v>
      </c>
      <c r="N497" s="383">
        <v>0</v>
      </c>
      <c r="O497" s="383">
        <v>0</v>
      </c>
      <c r="P497" s="383">
        <v>0</v>
      </c>
      <c r="Q497" s="383">
        <v>0</v>
      </c>
      <c r="R497" s="383">
        <v>0</v>
      </c>
      <c r="S497" s="383">
        <v>0</v>
      </c>
      <c r="T497" s="383">
        <v>0</v>
      </c>
      <c r="U497" s="383">
        <v>0</v>
      </c>
      <c r="V497" s="383">
        <v>0</v>
      </c>
      <c r="W497" s="383">
        <v>0</v>
      </c>
      <c r="X497" s="383">
        <v>0</v>
      </c>
    </row>
    <row r="498" spans="1:24" s="383" customFormat="1">
      <c r="A498" s="383">
        <v>0</v>
      </c>
      <c r="B498" s="383">
        <v>0</v>
      </c>
      <c r="C498" s="383">
        <v>0</v>
      </c>
      <c r="E498" s="383" t="s">
        <v>8162</v>
      </c>
      <c r="F498" s="383" t="s">
        <v>7858</v>
      </c>
      <c r="G498" s="383" t="s">
        <v>7122</v>
      </c>
      <c r="H498" s="383" t="s">
        <v>8163</v>
      </c>
      <c r="I498" s="383" t="s">
        <v>8164</v>
      </c>
      <c r="J498" s="383">
        <v>0</v>
      </c>
      <c r="K498" s="383">
        <v>0</v>
      </c>
      <c r="L498" s="383">
        <v>0</v>
      </c>
      <c r="M498" s="383">
        <v>0</v>
      </c>
      <c r="N498" s="383">
        <v>0</v>
      </c>
      <c r="O498" s="383">
        <v>0</v>
      </c>
      <c r="P498" s="383">
        <v>0</v>
      </c>
      <c r="Q498" s="383">
        <v>0</v>
      </c>
      <c r="R498" s="383">
        <v>0</v>
      </c>
      <c r="S498" s="383">
        <v>0</v>
      </c>
      <c r="T498" s="383">
        <v>0</v>
      </c>
      <c r="U498" s="383">
        <v>0</v>
      </c>
      <c r="V498" s="383">
        <v>0</v>
      </c>
      <c r="W498" s="383">
        <v>0</v>
      </c>
      <c r="X498" s="383">
        <v>0</v>
      </c>
    </row>
    <row r="499" spans="1:24" s="383" customFormat="1">
      <c r="A499" s="383">
        <v>0</v>
      </c>
      <c r="B499" s="383">
        <v>0</v>
      </c>
      <c r="C499" s="383">
        <v>0</v>
      </c>
      <c r="E499" s="383" t="s">
        <v>8165</v>
      </c>
      <c r="F499" s="383" t="s">
        <v>8166</v>
      </c>
      <c r="G499" s="383" t="s">
        <v>7122</v>
      </c>
      <c r="H499" s="383" t="s">
        <v>8167</v>
      </c>
      <c r="I499" s="383" t="s">
        <v>8168</v>
      </c>
      <c r="J499" s="383">
        <v>0</v>
      </c>
      <c r="K499" s="383">
        <v>0</v>
      </c>
      <c r="L499" s="383">
        <v>0</v>
      </c>
      <c r="M499" s="383">
        <v>0</v>
      </c>
      <c r="N499" s="383">
        <v>0</v>
      </c>
      <c r="O499" s="383">
        <v>0</v>
      </c>
      <c r="P499" s="383">
        <v>0</v>
      </c>
      <c r="Q499" s="383">
        <v>0</v>
      </c>
      <c r="R499" s="383">
        <v>0</v>
      </c>
      <c r="S499" s="383">
        <v>0</v>
      </c>
      <c r="T499" s="383">
        <v>0</v>
      </c>
      <c r="U499" s="383">
        <v>0</v>
      </c>
      <c r="V499" s="383">
        <v>0</v>
      </c>
      <c r="W499" s="383">
        <v>0</v>
      </c>
      <c r="X499" s="383">
        <v>0</v>
      </c>
    </row>
    <row r="500" spans="1:24" s="383" customFormat="1">
      <c r="A500" s="383">
        <v>0</v>
      </c>
      <c r="B500" s="383">
        <v>0</v>
      </c>
      <c r="C500" s="383">
        <v>0</v>
      </c>
      <c r="E500" s="383" t="s">
        <v>8169</v>
      </c>
      <c r="F500" s="383" t="s">
        <v>8170</v>
      </c>
      <c r="G500" s="383" t="s">
        <v>7122</v>
      </c>
      <c r="H500" s="383" t="s">
        <v>8171</v>
      </c>
      <c r="I500" s="383" t="s">
        <v>8172</v>
      </c>
      <c r="J500" s="383">
        <v>0</v>
      </c>
      <c r="K500" s="383">
        <v>0</v>
      </c>
      <c r="L500" s="383">
        <v>0</v>
      </c>
      <c r="M500" s="383">
        <v>0</v>
      </c>
      <c r="N500" s="383">
        <v>0</v>
      </c>
      <c r="O500" s="383">
        <v>0</v>
      </c>
      <c r="P500" s="383">
        <v>0</v>
      </c>
      <c r="Q500" s="383">
        <v>0</v>
      </c>
      <c r="R500" s="383">
        <v>0</v>
      </c>
      <c r="S500" s="383">
        <v>0</v>
      </c>
      <c r="T500" s="383">
        <v>0</v>
      </c>
      <c r="U500" s="383">
        <v>0</v>
      </c>
      <c r="V500" s="383">
        <v>0</v>
      </c>
      <c r="W500" s="383">
        <v>0</v>
      </c>
      <c r="X500" s="383">
        <v>0</v>
      </c>
    </row>
    <row r="501" spans="1:24" s="383" customFormat="1">
      <c r="A501" s="383">
        <v>0</v>
      </c>
      <c r="B501" s="383">
        <v>0</v>
      </c>
      <c r="C501" s="383">
        <v>0</v>
      </c>
      <c r="E501" s="383" t="s">
        <v>8173</v>
      </c>
      <c r="F501" s="383" t="s">
        <v>8174</v>
      </c>
      <c r="G501" s="383" t="s">
        <v>7122</v>
      </c>
      <c r="H501" s="383" t="s">
        <v>8175</v>
      </c>
      <c r="I501" s="383" t="s">
        <v>8176</v>
      </c>
      <c r="J501" s="383">
        <v>0</v>
      </c>
      <c r="K501" s="383">
        <v>0</v>
      </c>
      <c r="L501" s="383">
        <v>0</v>
      </c>
      <c r="M501" s="383">
        <v>0</v>
      </c>
      <c r="N501" s="383">
        <v>0</v>
      </c>
      <c r="O501" s="383">
        <v>0</v>
      </c>
      <c r="P501" s="383">
        <v>0</v>
      </c>
      <c r="Q501" s="383">
        <v>0</v>
      </c>
      <c r="R501" s="383">
        <v>0</v>
      </c>
      <c r="S501" s="383">
        <v>0</v>
      </c>
      <c r="T501" s="383">
        <v>0</v>
      </c>
      <c r="U501" s="383">
        <v>0</v>
      </c>
      <c r="V501" s="383">
        <v>0</v>
      </c>
      <c r="W501" s="383">
        <v>0</v>
      </c>
      <c r="X501" s="383">
        <v>0</v>
      </c>
    </row>
    <row r="502" spans="1:24" s="383" customFormat="1">
      <c r="A502" s="383">
        <v>0</v>
      </c>
      <c r="B502" s="383">
        <v>0</v>
      </c>
      <c r="C502" s="383">
        <v>0</v>
      </c>
      <c r="E502" s="383" t="s">
        <v>8177</v>
      </c>
      <c r="F502" s="383" t="s">
        <v>7183</v>
      </c>
      <c r="G502" s="383" t="s">
        <v>7122</v>
      </c>
      <c r="H502" s="383" t="s">
        <v>8178</v>
      </c>
      <c r="I502" s="383" t="s">
        <v>8179</v>
      </c>
      <c r="J502" s="383">
        <v>0</v>
      </c>
      <c r="K502" s="383">
        <v>0</v>
      </c>
      <c r="L502" s="383">
        <v>0</v>
      </c>
      <c r="M502" s="383">
        <v>0</v>
      </c>
      <c r="N502" s="383">
        <v>0</v>
      </c>
      <c r="O502" s="383">
        <v>0</v>
      </c>
      <c r="P502" s="383">
        <v>0</v>
      </c>
      <c r="Q502" s="383">
        <v>0</v>
      </c>
      <c r="R502" s="383">
        <v>0</v>
      </c>
      <c r="S502" s="383">
        <v>0</v>
      </c>
      <c r="T502" s="383">
        <v>0</v>
      </c>
      <c r="U502" s="383">
        <v>0</v>
      </c>
      <c r="V502" s="383">
        <v>0</v>
      </c>
      <c r="W502" s="383">
        <v>0</v>
      </c>
      <c r="X502" s="383">
        <v>0</v>
      </c>
    </row>
    <row r="503" spans="1:24" s="383" customFormat="1">
      <c r="A503" s="383">
        <v>0</v>
      </c>
      <c r="B503" s="383">
        <v>0</v>
      </c>
      <c r="C503" s="383">
        <v>0</v>
      </c>
      <c r="E503" s="383" t="s">
        <v>8180</v>
      </c>
      <c r="F503" s="383" t="s">
        <v>8181</v>
      </c>
      <c r="G503" s="383" t="s">
        <v>7122</v>
      </c>
      <c r="H503" s="383" t="s">
        <v>8182</v>
      </c>
      <c r="I503" s="383" t="s">
        <v>8183</v>
      </c>
      <c r="J503" s="383">
        <v>0</v>
      </c>
      <c r="K503" s="383">
        <v>0</v>
      </c>
      <c r="L503" s="383">
        <v>0</v>
      </c>
      <c r="M503" s="383">
        <v>0</v>
      </c>
      <c r="N503" s="383">
        <v>0</v>
      </c>
      <c r="O503" s="383">
        <v>0</v>
      </c>
      <c r="P503" s="383">
        <v>0</v>
      </c>
      <c r="Q503" s="383">
        <v>0</v>
      </c>
      <c r="R503" s="383">
        <v>0</v>
      </c>
      <c r="S503" s="383">
        <v>0</v>
      </c>
      <c r="T503" s="383">
        <v>0</v>
      </c>
      <c r="U503" s="383">
        <v>0</v>
      </c>
      <c r="V503" s="383">
        <v>0</v>
      </c>
      <c r="W503" s="383">
        <v>0</v>
      </c>
      <c r="X503" s="383">
        <v>0</v>
      </c>
    </row>
    <row r="504" spans="1:24" s="383" customFormat="1">
      <c r="A504" s="383">
        <v>0</v>
      </c>
      <c r="B504" s="383">
        <v>0</v>
      </c>
      <c r="C504" s="383">
        <v>0</v>
      </c>
      <c r="E504" s="383" t="s">
        <v>8184</v>
      </c>
      <c r="F504" s="383" t="s">
        <v>5131</v>
      </c>
      <c r="G504" s="383" t="s">
        <v>7122</v>
      </c>
      <c r="H504" s="383" t="s">
        <v>8185</v>
      </c>
      <c r="I504" s="383" t="s">
        <v>8186</v>
      </c>
      <c r="J504" s="383">
        <v>0</v>
      </c>
      <c r="K504" s="383">
        <v>0</v>
      </c>
      <c r="L504" s="383">
        <v>0</v>
      </c>
      <c r="M504" s="383">
        <v>0</v>
      </c>
      <c r="N504" s="383">
        <v>0</v>
      </c>
      <c r="O504" s="383">
        <v>0</v>
      </c>
      <c r="P504" s="383">
        <v>0</v>
      </c>
      <c r="Q504" s="383">
        <v>0</v>
      </c>
      <c r="R504" s="383">
        <v>0</v>
      </c>
      <c r="S504" s="383">
        <v>0</v>
      </c>
      <c r="T504" s="383">
        <v>0</v>
      </c>
      <c r="U504" s="383">
        <v>0</v>
      </c>
      <c r="V504" s="383">
        <v>0</v>
      </c>
      <c r="W504" s="383">
        <v>0</v>
      </c>
      <c r="X504" s="383">
        <v>0</v>
      </c>
    </row>
    <row r="505" spans="1:24" s="383" customFormat="1">
      <c r="A505" s="383">
        <v>0</v>
      </c>
      <c r="B505" s="383">
        <v>0</v>
      </c>
      <c r="C505" s="383">
        <v>0</v>
      </c>
      <c r="E505" s="383" t="s">
        <v>8187</v>
      </c>
      <c r="F505" s="383" t="s">
        <v>8188</v>
      </c>
      <c r="G505" s="383" t="s">
        <v>7122</v>
      </c>
      <c r="H505" s="383" t="s">
        <v>8189</v>
      </c>
      <c r="I505" s="383" t="s">
        <v>8190</v>
      </c>
      <c r="J505" s="383">
        <v>0</v>
      </c>
      <c r="K505" s="383">
        <v>0</v>
      </c>
      <c r="L505" s="383">
        <v>0</v>
      </c>
      <c r="M505" s="383">
        <v>0</v>
      </c>
      <c r="N505" s="383">
        <v>0</v>
      </c>
      <c r="O505" s="383">
        <v>0</v>
      </c>
      <c r="P505" s="383">
        <v>0</v>
      </c>
      <c r="Q505" s="383">
        <v>0</v>
      </c>
      <c r="R505" s="383">
        <v>0</v>
      </c>
      <c r="S505" s="383">
        <v>0</v>
      </c>
      <c r="T505" s="383">
        <v>0</v>
      </c>
      <c r="U505" s="383">
        <v>0</v>
      </c>
      <c r="V505" s="383">
        <v>0</v>
      </c>
      <c r="W505" s="383">
        <v>0</v>
      </c>
      <c r="X505" s="383">
        <v>0</v>
      </c>
    </row>
    <row r="506" spans="1:24" s="383" customFormat="1">
      <c r="A506" s="383">
        <v>0</v>
      </c>
      <c r="B506" s="383">
        <v>0</v>
      </c>
      <c r="C506" s="383">
        <v>0</v>
      </c>
      <c r="E506" s="383" t="s">
        <v>8191</v>
      </c>
      <c r="F506" s="383" t="s">
        <v>7136</v>
      </c>
      <c r="G506" s="383" t="s">
        <v>7122</v>
      </c>
      <c r="H506" s="383" t="s">
        <v>8192</v>
      </c>
      <c r="I506" s="383" t="s">
        <v>8193</v>
      </c>
      <c r="J506" s="383">
        <v>0</v>
      </c>
      <c r="K506" s="383">
        <v>0</v>
      </c>
      <c r="L506" s="383">
        <v>0</v>
      </c>
      <c r="M506" s="383">
        <v>0</v>
      </c>
      <c r="N506" s="383">
        <v>0</v>
      </c>
      <c r="O506" s="383">
        <v>0</v>
      </c>
      <c r="P506" s="383">
        <v>0</v>
      </c>
      <c r="Q506" s="383">
        <v>0</v>
      </c>
      <c r="R506" s="383">
        <v>0</v>
      </c>
      <c r="S506" s="383">
        <v>0</v>
      </c>
      <c r="T506" s="383">
        <v>0</v>
      </c>
      <c r="U506" s="383">
        <v>0</v>
      </c>
      <c r="V506" s="383">
        <v>0</v>
      </c>
      <c r="W506" s="383">
        <v>0</v>
      </c>
      <c r="X506" s="383">
        <v>0</v>
      </c>
    </row>
    <row r="507" spans="1:24" s="383" customFormat="1">
      <c r="A507" s="383">
        <v>0</v>
      </c>
      <c r="B507" s="383">
        <v>0</v>
      </c>
      <c r="C507" s="383">
        <v>0</v>
      </c>
      <c r="E507" s="383" t="s">
        <v>2229</v>
      </c>
      <c r="F507" s="383" t="s">
        <v>7451</v>
      </c>
      <c r="G507" s="383" t="s">
        <v>7122</v>
      </c>
      <c r="H507" s="383" t="s">
        <v>2230</v>
      </c>
      <c r="I507" s="383" t="s">
        <v>2231</v>
      </c>
      <c r="J507" s="383">
        <v>0</v>
      </c>
      <c r="K507" s="383">
        <v>0</v>
      </c>
      <c r="L507" s="383">
        <v>0</v>
      </c>
      <c r="M507" s="383">
        <v>0</v>
      </c>
      <c r="N507" s="383">
        <v>0</v>
      </c>
      <c r="O507" s="383">
        <v>0</v>
      </c>
      <c r="P507" s="383">
        <v>0</v>
      </c>
      <c r="Q507" s="383">
        <v>0</v>
      </c>
      <c r="R507" s="383">
        <v>0</v>
      </c>
      <c r="S507" s="383">
        <v>0</v>
      </c>
      <c r="T507" s="383">
        <v>0</v>
      </c>
      <c r="U507" s="383">
        <v>0</v>
      </c>
      <c r="V507" s="383">
        <v>0</v>
      </c>
      <c r="W507" s="383">
        <v>0</v>
      </c>
      <c r="X507" s="383">
        <v>0</v>
      </c>
    </row>
    <row r="508" spans="1:24" s="383" customFormat="1">
      <c r="A508" s="383">
        <v>0</v>
      </c>
      <c r="B508" s="383">
        <v>0</v>
      </c>
      <c r="C508" s="383">
        <v>0</v>
      </c>
      <c r="E508" s="383" t="s">
        <v>8194</v>
      </c>
      <c r="F508" s="383" t="s">
        <v>8195</v>
      </c>
      <c r="G508" s="383" t="s">
        <v>7122</v>
      </c>
      <c r="H508" s="383" t="s">
        <v>8196</v>
      </c>
      <c r="I508" s="383" t="s">
        <v>8197</v>
      </c>
      <c r="J508" s="383">
        <v>0</v>
      </c>
      <c r="K508" s="383">
        <v>0</v>
      </c>
      <c r="L508" s="383">
        <v>0</v>
      </c>
      <c r="M508" s="383">
        <v>0</v>
      </c>
      <c r="N508" s="383">
        <v>0</v>
      </c>
      <c r="O508" s="383">
        <v>0</v>
      </c>
      <c r="P508" s="383">
        <v>0</v>
      </c>
      <c r="Q508" s="383">
        <v>0</v>
      </c>
      <c r="R508" s="383">
        <v>0</v>
      </c>
      <c r="S508" s="383">
        <v>0</v>
      </c>
      <c r="T508" s="383">
        <v>0</v>
      </c>
      <c r="U508" s="383">
        <v>0</v>
      </c>
      <c r="V508" s="383">
        <v>0</v>
      </c>
      <c r="W508" s="383">
        <v>0</v>
      </c>
      <c r="X508" s="383">
        <v>0</v>
      </c>
    </row>
    <row r="509" spans="1:24" s="383" customFormat="1">
      <c r="A509" s="383">
        <v>0</v>
      </c>
      <c r="B509" s="383">
        <v>0</v>
      </c>
      <c r="C509" s="383">
        <v>0</v>
      </c>
      <c r="E509" s="383" t="s">
        <v>8198</v>
      </c>
      <c r="F509" s="383" t="s">
        <v>8199</v>
      </c>
      <c r="G509" s="383" t="s">
        <v>7122</v>
      </c>
      <c r="H509" s="383" t="s">
        <v>8200</v>
      </c>
      <c r="I509" s="383" t="s">
        <v>8201</v>
      </c>
      <c r="J509" s="383">
        <v>0</v>
      </c>
      <c r="K509" s="383">
        <v>0</v>
      </c>
      <c r="L509" s="383">
        <v>0</v>
      </c>
      <c r="M509" s="383">
        <v>0</v>
      </c>
      <c r="N509" s="383">
        <v>0</v>
      </c>
      <c r="O509" s="383">
        <v>0</v>
      </c>
      <c r="P509" s="383">
        <v>0</v>
      </c>
      <c r="Q509" s="383">
        <v>0</v>
      </c>
      <c r="R509" s="383">
        <v>0</v>
      </c>
      <c r="S509" s="383">
        <v>0</v>
      </c>
      <c r="T509" s="383">
        <v>0</v>
      </c>
      <c r="U509" s="383">
        <v>0</v>
      </c>
      <c r="V509" s="383">
        <v>0</v>
      </c>
      <c r="W509" s="383">
        <v>0</v>
      </c>
      <c r="X509" s="383">
        <v>0</v>
      </c>
    </row>
    <row r="510" spans="1:24" s="383" customFormat="1">
      <c r="A510" s="383">
        <v>0</v>
      </c>
      <c r="B510" s="383">
        <v>0</v>
      </c>
      <c r="C510" s="383">
        <v>0</v>
      </c>
      <c r="E510" s="383" t="s">
        <v>8202</v>
      </c>
      <c r="F510" s="383" t="s">
        <v>7663</v>
      </c>
      <c r="G510" s="383" t="s">
        <v>7122</v>
      </c>
      <c r="H510" s="383" t="s">
        <v>8203</v>
      </c>
      <c r="I510" s="383" t="s">
        <v>8204</v>
      </c>
      <c r="J510" s="383">
        <v>0</v>
      </c>
      <c r="K510" s="383">
        <v>0</v>
      </c>
      <c r="L510" s="383">
        <v>0</v>
      </c>
      <c r="M510" s="383">
        <v>0</v>
      </c>
      <c r="N510" s="383">
        <v>0</v>
      </c>
      <c r="O510" s="383">
        <v>0</v>
      </c>
      <c r="P510" s="383">
        <v>0</v>
      </c>
      <c r="Q510" s="383">
        <v>0</v>
      </c>
      <c r="R510" s="383">
        <v>0</v>
      </c>
      <c r="S510" s="383">
        <v>0</v>
      </c>
      <c r="T510" s="383">
        <v>0</v>
      </c>
      <c r="U510" s="383">
        <v>0</v>
      </c>
      <c r="V510" s="383">
        <v>0</v>
      </c>
      <c r="W510" s="383">
        <v>0</v>
      </c>
      <c r="X510" s="383">
        <v>0</v>
      </c>
    </row>
    <row r="511" spans="1:24" s="383" customFormat="1">
      <c r="A511" s="383">
        <v>0</v>
      </c>
      <c r="B511" s="383">
        <v>0</v>
      </c>
      <c r="C511" s="383">
        <v>0</v>
      </c>
      <c r="E511" s="383" t="s">
        <v>8205</v>
      </c>
      <c r="F511" s="383" t="s">
        <v>7319</v>
      </c>
      <c r="G511" s="383" t="s">
        <v>7122</v>
      </c>
      <c r="H511" s="383" t="s">
        <v>8206</v>
      </c>
      <c r="I511" s="383" t="s">
        <v>8207</v>
      </c>
      <c r="J511" s="383">
        <v>0</v>
      </c>
      <c r="K511" s="383">
        <v>0</v>
      </c>
      <c r="L511" s="383">
        <v>0</v>
      </c>
      <c r="M511" s="383">
        <v>0</v>
      </c>
      <c r="N511" s="383">
        <v>0</v>
      </c>
      <c r="O511" s="383">
        <v>0</v>
      </c>
      <c r="P511" s="383">
        <v>0</v>
      </c>
      <c r="Q511" s="383">
        <v>0</v>
      </c>
      <c r="R511" s="383">
        <v>0</v>
      </c>
      <c r="S511" s="383">
        <v>0</v>
      </c>
      <c r="T511" s="383">
        <v>0</v>
      </c>
      <c r="U511" s="383">
        <v>0</v>
      </c>
      <c r="V511" s="383">
        <v>0</v>
      </c>
      <c r="W511" s="383">
        <v>0</v>
      </c>
      <c r="X511" s="383">
        <v>0</v>
      </c>
    </row>
    <row r="512" spans="1:24" s="383" customFormat="1">
      <c r="A512" s="383">
        <v>0</v>
      </c>
      <c r="B512" s="383">
        <v>0</v>
      </c>
      <c r="C512" s="383">
        <v>0</v>
      </c>
      <c r="E512" s="383" t="s">
        <v>8208</v>
      </c>
      <c r="F512" s="383" t="s">
        <v>7433</v>
      </c>
      <c r="G512" s="383" t="s">
        <v>7122</v>
      </c>
      <c r="H512" s="383" t="s">
        <v>8209</v>
      </c>
      <c r="I512" s="383" t="s">
        <v>8210</v>
      </c>
      <c r="J512" s="383">
        <v>0</v>
      </c>
      <c r="K512" s="383">
        <v>0</v>
      </c>
      <c r="L512" s="383">
        <v>0</v>
      </c>
      <c r="M512" s="383">
        <v>0</v>
      </c>
      <c r="N512" s="383">
        <v>0</v>
      </c>
      <c r="O512" s="383">
        <v>0</v>
      </c>
      <c r="P512" s="383">
        <v>0</v>
      </c>
      <c r="Q512" s="383">
        <v>0</v>
      </c>
      <c r="R512" s="383">
        <v>0</v>
      </c>
      <c r="S512" s="383">
        <v>0</v>
      </c>
      <c r="T512" s="383">
        <v>0</v>
      </c>
      <c r="U512" s="383">
        <v>0</v>
      </c>
      <c r="V512" s="383">
        <v>0</v>
      </c>
      <c r="W512" s="383">
        <v>0</v>
      </c>
      <c r="X512" s="383">
        <v>0</v>
      </c>
    </row>
    <row r="513" spans="1:24" s="383" customFormat="1">
      <c r="A513" s="383">
        <v>0</v>
      </c>
      <c r="B513" s="383">
        <v>0</v>
      </c>
      <c r="C513" s="383">
        <v>0</v>
      </c>
      <c r="E513" s="383" t="s">
        <v>8211</v>
      </c>
      <c r="F513" s="383" t="s">
        <v>8212</v>
      </c>
      <c r="G513" s="383" t="s">
        <v>7122</v>
      </c>
      <c r="H513" s="383" t="s">
        <v>8213</v>
      </c>
      <c r="I513" s="383" t="s">
        <v>8214</v>
      </c>
      <c r="J513" s="383">
        <v>0</v>
      </c>
      <c r="K513" s="383">
        <v>0</v>
      </c>
      <c r="L513" s="383">
        <v>0</v>
      </c>
      <c r="M513" s="383">
        <v>0</v>
      </c>
      <c r="N513" s="383">
        <v>0</v>
      </c>
      <c r="O513" s="383">
        <v>0</v>
      </c>
      <c r="P513" s="383">
        <v>0</v>
      </c>
      <c r="Q513" s="383">
        <v>0</v>
      </c>
      <c r="R513" s="383">
        <v>0</v>
      </c>
      <c r="S513" s="383">
        <v>0</v>
      </c>
      <c r="T513" s="383">
        <v>0</v>
      </c>
      <c r="U513" s="383">
        <v>0</v>
      </c>
      <c r="V513" s="383">
        <v>0</v>
      </c>
      <c r="W513" s="383">
        <v>0</v>
      </c>
      <c r="X513" s="383">
        <v>0</v>
      </c>
    </row>
    <row r="514" spans="1:24" s="383" customFormat="1">
      <c r="A514" s="383">
        <v>0</v>
      </c>
      <c r="B514" s="383">
        <v>0</v>
      </c>
      <c r="C514" s="383">
        <v>0</v>
      </c>
      <c r="E514" s="383" t="s">
        <v>8215</v>
      </c>
      <c r="F514" s="383" t="s">
        <v>7319</v>
      </c>
      <c r="G514" s="383" t="s">
        <v>7122</v>
      </c>
      <c r="H514" s="383" t="s">
        <v>8216</v>
      </c>
      <c r="I514" s="383" t="s">
        <v>8217</v>
      </c>
      <c r="J514" s="383">
        <v>0</v>
      </c>
      <c r="K514" s="383">
        <v>0</v>
      </c>
      <c r="L514" s="383">
        <v>0</v>
      </c>
      <c r="M514" s="383">
        <v>0</v>
      </c>
      <c r="N514" s="383">
        <v>0</v>
      </c>
      <c r="O514" s="383">
        <v>0</v>
      </c>
      <c r="P514" s="383">
        <v>0</v>
      </c>
      <c r="Q514" s="383">
        <v>0</v>
      </c>
      <c r="R514" s="383">
        <v>0</v>
      </c>
      <c r="S514" s="383">
        <v>0</v>
      </c>
      <c r="T514" s="383">
        <v>0</v>
      </c>
      <c r="U514" s="383">
        <v>0</v>
      </c>
      <c r="V514" s="383">
        <v>0</v>
      </c>
      <c r="W514" s="383">
        <v>0</v>
      </c>
      <c r="X514" s="383">
        <v>0</v>
      </c>
    </row>
    <row r="515" spans="1:24" s="383" customFormat="1">
      <c r="A515" s="383">
        <v>0</v>
      </c>
      <c r="B515" s="383">
        <v>0</v>
      </c>
      <c r="C515" s="383">
        <v>0</v>
      </c>
      <c r="E515" s="383" t="s">
        <v>8218</v>
      </c>
      <c r="F515" s="383" t="s">
        <v>7433</v>
      </c>
      <c r="G515" s="383" t="s">
        <v>7122</v>
      </c>
      <c r="H515" s="383" t="s">
        <v>8219</v>
      </c>
      <c r="I515" s="383" t="s">
        <v>8220</v>
      </c>
      <c r="J515" s="383">
        <v>0</v>
      </c>
      <c r="K515" s="383">
        <v>0</v>
      </c>
      <c r="L515" s="383">
        <v>0</v>
      </c>
      <c r="M515" s="383">
        <v>0</v>
      </c>
      <c r="N515" s="383">
        <v>0</v>
      </c>
      <c r="O515" s="383">
        <v>0</v>
      </c>
      <c r="P515" s="383">
        <v>0</v>
      </c>
      <c r="Q515" s="383">
        <v>0</v>
      </c>
      <c r="R515" s="383">
        <v>0</v>
      </c>
      <c r="S515" s="383">
        <v>0</v>
      </c>
      <c r="T515" s="383">
        <v>0</v>
      </c>
      <c r="U515" s="383">
        <v>0</v>
      </c>
      <c r="V515" s="383">
        <v>0</v>
      </c>
      <c r="W515" s="383">
        <v>0</v>
      </c>
      <c r="X515" s="383">
        <v>0</v>
      </c>
    </row>
    <row r="516" spans="1:24" s="383" customFormat="1">
      <c r="A516" s="383">
        <v>0</v>
      </c>
      <c r="B516" s="383">
        <v>0</v>
      </c>
      <c r="C516" s="383">
        <v>0</v>
      </c>
      <c r="E516" s="383" t="s">
        <v>8221</v>
      </c>
      <c r="F516" s="383" t="s">
        <v>8222</v>
      </c>
      <c r="G516" s="383" t="s">
        <v>7122</v>
      </c>
      <c r="H516" s="383" t="s">
        <v>8223</v>
      </c>
      <c r="I516" s="383" t="s">
        <v>8224</v>
      </c>
      <c r="J516" s="383">
        <v>0</v>
      </c>
      <c r="K516" s="383">
        <v>0</v>
      </c>
      <c r="L516" s="383">
        <v>0</v>
      </c>
      <c r="M516" s="383">
        <v>0</v>
      </c>
      <c r="N516" s="383">
        <v>0</v>
      </c>
      <c r="O516" s="383">
        <v>0</v>
      </c>
      <c r="P516" s="383">
        <v>0</v>
      </c>
      <c r="Q516" s="383">
        <v>0</v>
      </c>
      <c r="R516" s="383">
        <v>0</v>
      </c>
      <c r="S516" s="383">
        <v>0</v>
      </c>
      <c r="T516" s="383">
        <v>0</v>
      </c>
      <c r="U516" s="383">
        <v>0</v>
      </c>
      <c r="V516" s="383">
        <v>0</v>
      </c>
      <c r="W516" s="383">
        <v>0</v>
      </c>
      <c r="X516" s="383">
        <v>0</v>
      </c>
    </row>
    <row r="517" spans="1:24" s="383" customFormat="1">
      <c r="A517" s="383">
        <v>0</v>
      </c>
      <c r="B517" s="383">
        <v>0</v>
      </c>
      <c r="C517" s="383">
        <v>0</v>
      </c>
      <c r="E517" s="383" t="s">
        <v>8225</v>
      </c>
      <c r="F517" s="383" t="s">
        <v>8225</v>
      </c>
      <c r="G517" s="383" t="s">
        <v>7122</v>
      </c>
      <c r="H517" s="383" t="s">
        <v>8226</v>
      </c>
      <c r="I517" s="383" t="s">
        <v>8227</v>
      </c>
      <c r="J517" s="383">
        <v>0</v>
      </c>
      <c r="K517" s="383">
        <v>0</v>
      </c>
      <c r="L517" s="383">
        <v>0</v>
      </c>
      <c r="M517" s="383">
        <v>0</v>
      </c>
      <c r="N517" s="383">
        <v>0</v>
      </c>
      <c r="O517" s="383">
        <v>0</v>
      </c>
      <c r="P517" s="383">
        <v>0</v>
      </c>
      <c r="Q517" s="383">
        <v>0</v>
      </c>
      <c r="R517" s="383">
        <v>0</v>
      </c>
      <c r="S517" s="383">
        <v>0</v>
      </c>
      <c r="T517" s="383">
        <v>0</v>
      </c>
      <c r="U517" s="383">
        <v>0</v>
      </c>
      <c r="V517" s="383">
        <v>0</v>
      </c>
      <c r="W517" s="383">
        <v>0</v>
      </c>
      <c r="X517" s="383">
        <v>0</v>
      </c>
    </row>
    <row r="518" spans="1:24" s="383" customFormat="1">
      <c r="A518" s="383">
        <v>0</v>
      </c>
      <c r="B518" s="383">
        <v>0</v>
      </c>
      <c r="C518" s="383">
        <v>0</v>
      </c>
      <c r="E518" s="383" t="s">
        <v>8228</v>
      </c>
      <c r="F518" s="383" t="s">
        <v>7169</v>
      </c>
      <c r="G518" s="383" t="s">
        <v>7122</v>
      </c>
      <c r="H518" s="383" t="s">
        <v>8229</v>
      </c>
      <c r="I518" s="383" t="s">
        <v>8230</v>
      </c>
      <c r="J518" s="383">
        <v>0</v>
      </c>
      <c r="K518" s="383">
        <v>0</v>
      </c>
      <c r="L518" s="383">
        <v>0</v>
      </c>
      <c r="M518" s="383">
        <v>0</v>
      </c>
      <c r="N518" s="383">
        <v>0</v>
      </c>
      <c r="O518" s="383">
        <v>0</v>
      </c>
      <c r="P518" s="383">
        <v>0</v>
      </c>
      <c r="Q518" s="383">
        <v>0</v>
      </c>
      <c r="R518" s="383">
        <v>0</v>
      </c>
      <c r="S518" s="383">
        <v>0</v>
      </c>
      <c r="T518" s="383">
        <v>0</v>
      </c>
      <c r="U518" s="383">
        <v>0</v>
      </c>
      <c r="V518" s="383">
        <v>0</v>
      </c>
      <c r="W518" s="383">
        <v>0</v>
      </c>
      <c r="X518" s="383">
        <v>0</v>
      </c>
    </row>
    <row r="519" spans="1:24" s="383" customFormat="1">
      <c r="A519" s="383">
        <v>0</v>
      </c>
      <c r="B519" s="383">
        <v>0</v>
      </c>
      <c r="C519" s="383">
        <v>0</v>
      </c>
      <c r="E519" s="383" t="s">
        <v>8231</v>
      </c>
      <c r="F519" s="383" t="s">
        <v>8232</v>
      </c>
      <c r="G519" s="383" t="s">
        <v>7122</v>
      </c>
      <c r="H519" s="383" t="s">
        <v>8233</v>
      </c>
      <c r="I519" s="383" t="s">
        <v>8234</v>
      </c>
      <c r="J519" s="383">
        <v>0</v>
      </c>
      <c r="K519" s="383">
        <v>0</v>
      </c>
      <c r="L519" s="383">
        <v>0</v>
      </c>
      <c r="M519" s="383">
        <v>0</v>
      </c>
      <c r="N519" s="383">
        <v>0</v>
      </c>
      <c r="O519" s="383">
        <v>0</v>
      </c>
      <c r="P519" s="383">
        <v>0</v>
      </c>
      <c r="Q519" s="383">
        <v>0</v>
      </c>
      <c r="R519" s="383">
        <v>0</v>
      </c>
      <c r="S519" s="383">
        <v>0</v>
      </c>
      <c r="T519" s="383">
        <v>0</v>
      </c>
      <c r="U519" s="383">
        <v>0</v>
      </c>
      <c r="V519" s="383">
        <v>0</v>
      </c>
      <c r="W519" s="383">
        <v>0</v>
      </c>
      <c r="X519" s="383">
        <v>0</v>
      </c>
    </row>
    <row r="520" spans="1:24" s="383" customFormat="1">
      <c r="A520" s="383">
        <v>0</v>
      </c>
      <c r="B520" s="383">
        <v>0</v>
      </c>
      <c r="C520" s="383">
        <v>0</v>
      </c>
      <c r="E520" s="383" t="s">
        <v>8235</v>
      </c>
      <c r="F520" s="383" t="s">
        <v>7858</v>
      </c>
      <c r="G520" s="383" t="s">
        <v>7122</v>
      </c>
      <c r="H520" s="383" t="s">
        <v>8236</v>
      </c>
      <c r="I520" s="383" t="s">
        <v>8237</v>
      </c>
      <c r="J520" s="383">
        <v>0</v>
      </c>
      <c r="K520" s="383">
        <v>0</v>
      </c>
      <c r="L520" s="383">
        <v>0</v>
      </c>
      <c r="M520" s="383">
        <v>0</v>
      </c>
      <c r="N520" s="383">
        <v>0</v>
      </c>
      <c r="O520" s="383">
        <v>0</v>
      </c>
      <c r="P520" s="383">
        <v>0</v>
      </c>
      <c r="Q520" s="383">
        <v>0</v>
      </c>
      <c r="R520" s="383">
        <v>0</v>
      </c>
      <c r="S520" s="383">
        <v>0</v>
      </c>
      <c r="T520" s="383">
        <v>0</v>
      </c>
      <c r="U520" s="383">
        <v>0</v>
      </c>
      <c r="V520" s="383">
        <v>0</v>
      </c>
      <c r="W520" s="383">
        <v>0</v>
      </c>
      <c r="X520" s="383">
        <v>0</v>
      </c>
    </row>
    <row r="521" spans="1:24" s="383" customFormat="1">
      <c r="A521" s="383">
        <v>0</v>
      </c>
      <c r="B521" s="383">
        <v>0</v>
      </c>
      <c r="C521" s="383">
        <v>0</v>
      </c>
      <c r="E521" s="383" t="s">
        <v>8238</v>
      </c>
      <c r="F521" s="383" t="s">
        <v>7123</v>
      </c>
      <c r="G521" s="383" t="s">
        <v>7122</v>
      </c>
      <c r="H521" s="383" t="s">
        <v>8239</v>
      </c>
      <c r="I521" s="383" t="s">
        <v>8240</v>
      </c>
      <c r="J521" s="383">
        <v>0</v>
      </c>
      <c r="K521" s="383">
        <v>0</v>
      </c>
      <c r="L521" s="383">
        <v>0</v>
      </c>
      <c r="M521" s="383">
        <v>0</v>
      </c>
      <c r="N521" s="383">
        <v>0</v>
      </c>
      <c r="O521" s="383">
        <v>0</v>
      </c>
      <c r="P521" s="383">
        <v>0</v>
      </c>
      <c r="Q521" s="383">
        <v>0</v>
      </c>
      <c r="R521" s="383">
        <v>0</v>
      </c>
      <c r="S521" s="383">
        <v>0</v>
      </c>
      <c r="T521" s="383">
        <v>0</v>
      </c>
      <c r="U521" s="383">
        <v>0</v>
      </c>
      <c r="V521" s="383">
        <v>0</v>
      </c>
      <c r="W521" s="383">
        <v>0</v>
      </c>
      <c r="X521" s="383">
        <v>0</v>
      </c>
    </row>
    <row r="522" spans="1:24" s="383" customFormat="1">
      <c r="A522" s="383">
        <v>0</v>
      </c>
      <c r="B522" s="383">
        <v>0</v>
      </c>
      <c r="C522" s="383">
        <v>0</v>
      </c>
      <c r="E522" s="383" t="s">
        <v>8241</v>
      </c>
      <c r="F522" s="383" t="s">
        <v>7123</v>
      </c>
      <c r="G522" s="383" t="s">
        <v>7122</v>
      </c>
      <c r="H522" s="383" t="s">
        <v>8242</v>
      </c>
      <c r="I522" s="383" t="s">
        <v>8243</v>
      </c>
      <c r="J522" s="383">
        <v>0</v>
      </c>
      <c r="K522" s="383">
        <v>0</v>
      </c>
      <c r="L522" s="383">
        <v>0</v>
      </c>
      <c r="M522" s="383">
        <v>0</v>
      </c>
      <c r="N522" s="383">
        <v>0</v>
      </c>
      <c r="O522" s="383">
        <v>0</v>
      </c>
      <c r="P522" s="383">
        <v>0</v>
      </c>
      <c r="Q522" s="383">
        <v>0</v>
      </c>
      <c r="R522" s="383">
        <v>0</v>
      </c>
      <c r="S522" s="383">
        <v>0</v>
      </c>
      <c r="T522" s="383">
        <v>0</v>
      </c>
      <c r="U522" s="383">
        <v>0</v>
      </c>
      <c r="V522" s="383">
        <v>0</v>
      </c>
      <c r="W522" s="383">
        <v>0</v>
      </c>
      <c r="X522" s="383">
        <v>0</v>
      </c>
    </row>
    <row r="523" spans="1:24" s="383" customFormat="1">
      <c r="A523" s="383">
        <v>0</v>
      </c>
      <c r="B523" s="383">
        <v>0</v>
      </c>
      <c r="C523" s="383">
        <v>0</v>
      </c>
      <c r="E523" s="383" t="s">
        <v>8244</v>
      </c>
      <c r="F523" s="383" t="s">
        <v>7183</v>
      </c>
      <c r="G523" s="383" t="s">
        <v>7122</v>
      </c>
      <c r="H523" s="383" t="s">
        <v>8245</v>
      </c>
      <c r="I523" s="383" t="s">
        <v>8246</v>
      </c>
      <c r="J523" s="383">
        <v>0</v>
      </c>
      <c r="K523" s="383">
        <v>0</v>
      </c>
      <c r="L523" s="383">
        <v>0</v>
      </c>
      <c r="M523" s="383">
        <v>0</v>
      </c>
      <c r="N523" s="383">
        <v>0</v>
      </c>
      <c r="O523" s="383">
        <v>0</v>
      </c>
      <c r="P523" s="383">
        <v>0</v>
      </c>
      <c r="Q523" s="383">
        <v>0</v>
      </c>
      <c r="R523" s="383">
        <v>0</v>
      </c>
      <c r="S523" s="383">
        <v>0</v>
      </c>
      <c r="T523" s="383">
        <v>0</v>
      </c>
      <c r="U523" s="383">
        <v>0</v>
      </c>
      <c r="V523" s="383">
        <v>0</v>
      </c>
      <c r="W523" s="383">
        <v>0</v>
      </c>
      <c r="X523" s="383">
        <v>0</v>
      </c>
    </row>
    <row r="524" spans="1:24" s="383" customFormat="1">
      <c r="A524" s="383">
        <v>0</v>
      </c>
      <c r="B524" s="383">
        <v>0</v>
      </c>
      <c r="C524" s="383">
        <v>0</v>
      </c>
      <c r="E524" s="383" t="s">
        <v>2556</v>
      </c>
      <c r="F524" s="383" t="s">
        <v>7532</v>
      </c>
      <c r="G524" s="383" t="s">
        <v>7122</v>
      </c>
      <c r="H524" s="383" t="s">
        <v>2557</v>
      </c>
      <c r="I524" s="383" t="s">
        <v>2558</v>
      </c>
      <c r="J524" s="383">
        <v>0</v>
      </c>
      <c r="K524" s="383">
        <v>0</v>
      </c>
      <c r="L524" s="383">
        <v>0</v>
      </c>
      <c r="M524" s="383">
        <v>0</v>
      </c>
      <c r="N524" s="383">
        <v>0</v>
      </c>
      <c r="O524" s="383">
        <v>0</v>
      </c>
      <c r="P524" s="383">
        <v>0</v>
      </c>
      <c r="Q524" s="383">
        <v>0</v>
      </c>
      <c r="R524" s="383">
        <v>0</v>
      </c>
      <c r="S524" s="383">
        <v>0</v>
      </c>
      <c r="T524" s="383">
        <v>0</v>
      </c>
      <c r="U524" s="383">
        <v>0</v>
      </c>
      <c r="V524" s="383">
        <v>0</v>
      </c>
      <c r="W524" s="383">
        <v>0</v>
      </c>
      <c r="X524" s="383">
        <v>0</v>
      </c>
    </row>
    <row r="525" spans="1:24" s="383" customFormat="1">
      <c r="A525" s="383">
        <v>0</v>
      </c>
      <c r="B525" s="383">
        <v>0</v>
      </c>
      <c r="C525" s="383">
        <v>0</v>
      </c>
      <c r="E525" s="383" t="s">
        <v>2559</v>
      </c>
      <c r="F525" s="383" t="s">
        <v>7188</v>
      </c>
      <c r="G525" s="383" t="s">
        <v>7122</v>
      </c>
      <c r="H525" s="383" t="s">
        <v>2560</v>
      </c>
      <c r="I525" s="383" t="s">
        <v>2561</v>
      </c>
      <c r="J525" s="383">
        <v>0</v>
      </c>
      <c r="K525" s="383">
        <v>0</v>
      </c>
      <c r="L525" s="383">
        <v>0</v>
      </c>
      <c r="M525" s="383">
        <v>0</v>
      </c>
      <c r="N525" s="383">
        <v>0</v>
      </c>
      <c r="O525" s="383">
        <v>0</v>
      </c>
      <c r="P525" s="383">
        <v>0</v>
      </c>
      <c r="Q525" s="383">
        <v>0</v>
      </c>
      <c r="R525" s="383">
        <v>0</v>
      </c>
      <c r="S525" s="383">
        <v>0</v>
      </c>
      <c r="T525" s="383">
        <v>0</v>
      </c>
      <c r="U525" s="383">
        <v>0</v>
      </c>
      <c r="V525" s="383">
        <v>0</v>
      </c>
      <c r="W525" s="383">
        <v>0</v>
      </c>
      <c r="X525" s="383">
        <v>0</v>
      </c>
    </row>
    <row r="526" spans="1:24" s="383" customFormat="1">
      <c r="A526" s="383">
        <v>0</v>
      </c>
      <c r="B526" s="383">
        <v>0</v>
      </c>
      <c r="C526" s="383">
        <v>0</v>
      </c>
      <c r="E526" s="383" t="s">
        <v>8247</v>
      </c>
      <c r="F526" s="383" t="s">
        <v>7123</v>
      </c>
      <c r="G526" s="383" t="s">
        <v>7122</v>
      </c>
      <c r="H526" s="383" t="s">
        <v>8248</v>
      </c>
      <c r="I526" s="383" t="s">
        <v>8249</v>
      </c>
      <c r="J526" s="383">
        <v>0</v>
      </c>
      <c r="K526" s="383">
        <v>0</v>
      </c>
      <c r="L526" s="383">
        <v>0</v>
      </c>
      <c r="M526" s="383">
        <v>0</v>
      </c>
      <c r="N526" s="383">
        <v>0</v>
      </c>
      <c r="O526" s="383">
        <v>0</v>
      </c>
      <c r="P526" s="383">
        <v>0</v>
      </c>
      <c r="Q526" s="383">
        <v>0</v>
      </c>
      <c r="R526" s="383">
        <v>0</v>
      </c>
      <c r="S526" s="383">
        <v>0</v>
      </c>
      <c r="T526" s="383">
        <v>0</v>
      </c>
      <c r="U526" s="383">
        <v>0</v>
      </c>
      <c r="V526" s="383">
        <v>0</v>
      </c>
      <c r="W526" s="383">
        <v>0</v>
      </c>
      <c r="X526" s="383">
        <v>0</v>
      </c>
    </row>
    <row r="527" spans="1:24" s="383" customFormat="1">
      <c r="A527" s="383">
        <v>0</v>
      </c>
      <c r="B527" s="383">
        <v>0</v>
      </c>
      <c r="C527" s="383">
        <v>0</v>
      </c>
      <c r="E527" s="383" t="s">
        <v>8250</v>
      </c>
      <c r="F527" s="383" t="s">
        <v>7191</v>
      </c>
      <c r="G527" s="383" t="s">
        <v>7122</v>
      </c>
      <c r="H527" s="383" t="s">
        <v>8251</v>
      </c>
      <c r="I527" s="383" t="s">
        <v>8252</v>
      </c>
      <c r="J527" s="383">
        <v>0</v>
      </c>
      <c r="K527" s="383">
        <v>0</v>
      </c>
      <c r="L527" s="383">
        <v>0</v>
      </c>
      <c r="M527" s="383">
        <v>0</v>
      </c>
      <c r="N527" s="383">
        <v>0</v>
      </c>
      <c r="O527" s="383">
        <v>0</v>
      </c>
      <c r="P527" s="383">
        <v>0</v>
      </c>
      <c r="Q527" s="383">
        <v>0</v>
      </c>
      <c r="R527" s="383">
        <v>0</v>
      </c>
      <c r="S527" s="383">
        <v>0</v>
      </c>
      <c r="T527" s="383">
        <v>0</v>
      </c>
      <c r="U527" s="383">
        <v>0</v>
      </c>
      <c r="V527" s="383">
        <v>0</v>
      </c>
      <c r="W527" s="383">
        <v>0</v>
      </c>
      <c r="X527" s="383">
        <v>0</v>
      </c>
    </row>
    <row r="528" spans="1:24" s="383" customFormat="1">
      <c r="A528" s="383">
        <v>0</v>
      </c>
      <c r="B528" s="383">
        <v>0</v>
      </c>
      <c r="C528" s="383">
        <v>0</v>
      </c>
      <c r="E528" s="383" t="s">
        <v>2562</v>
      </c>
      <c r="F528" s="383" t="s">
        <v>4113</v>
      </c>
      <c r="G528" s="383" t="s">
        <v>7122</v>
      </c>
      <c r="H528" s="383" t="s">
        <v>2563</v>
      </c>
      <c r="I528" s="383" t="s">
        <v>2564</v>
      </c>
      <c r="J528" s="383">
        <v>0</v>
      </c>
      <c r="K528" s="383">
        <v>0</v>
      </c>
      <c r="L528" s="383">
        <v>0</v>
      </c>
      <c r="M528" s="383">
        <v>0</v>
      </c>
      <c r="N528" s="383">
        <v>0</v>
      </c>
      <c r="O528" s="383">
        <v>0</v>
      </c>
      <c r="P528" s="383">
        <v>0</v>
      </c>
      <c r="Q528" s="383">
        <v>0</v>
      </c>
      <c r="R528" s="383">
        <v>0</v>
      </c>
      <c r="S528" s="383">
        <v>0</v>
      </c>
      <c r="T528" s="383">
        <v>0</v>
      </c>
      <c r="U528" s="383">
        <v>0</v>
      </c>
      <c r="V528" s="383">
        <v>0</v>
      </c>
      <c r="W528" s="383">
        <v>0</v>
      </c>
      <c r="X528" s="383">
        <v>0</v>
      </c>
    </row>
    <row r="529" spans="1:24" s="383" customFormat="1">
      <c r="A529" s="383">
        <v>0</v>
      </c>
      <c r="B529" s="383">
        <v>0</v>
      </c>
      <c r="C529" s="383">
        <v>0</v>
      </c>
      <c r="E529" s="383" t="s">
        <v>8253</v>
      </c>
      <c r="F529" s="383" t="s">
        <v>7123</v>
      </c>
      <c r="G529" s="383" t="s">
        <v>7122</v>
      </c>
      <c r="H529" s="383" t="s">
        <v>8254</v>
      </c>
      <c r="I529" s="383" t="s">
        <v>8255</v>
      </c>
      <c r="J529" s="383">
        <v>0</v>
      </c>
      <c r="K529" s="383">
        <v>0</v>
      </c>
      <c r="L529" s="383">
        <v>0</v>
      </c>
      <c r="M529" s="383">
        <v>0</v>
      </c>
      <c r="N529" s="383">
        <v>0</v>
      </c>
      <c r="O529" s="383">
        <v>0</v>
      </c>
      <c r="P529" s="383">
        <v>0</v>
      </c>
      <c r="Q529" s="383">
        <v>0</v>
      </c>
      <c r="R529" s="383">
        <v>0</v>
      </c>
      <c r="S529" s="383">
        <v>0</v>
      </c>
      <c r="T529" s="383">
        <v>0</v>
      </c>
      <c r="U529" s="383">
        <v>0</v>
      </c>
      <c r="V529" s="383">
        <v>0</v>
      </c>
      <c r="W529" s="383">
        <v>0</v>
      </c>
      <c r="X529" s="383">
        <v>0</v>
      </c>
    </row>
    <row r="530" spans="1:24" s="383" customFormat="1">
      <c r="A530" s="383">
        <v>0</v>
      </c>
      <c r="B530" s="383">
        <v>0</v>
      </c>
      <c r="C530" s="383">
        <v>0</v>
      </c>
      <c r="E530" s="383" t="s">
        <v>8256</v>
      </c>
      <c r="F530" s="383" t="s">
        <v>7191</v>
      </c>
      <c r="G530" s="383" t="s">
        <v>7122</v>
      </c>
      <c r="H530" s="383" t="s">
        <v>8257</v>
      </c>
      <c r="I530" s="383" t="s">
        <v>8258</v>
      </c>
      <c r="J530" s="383">
        <v>0</v>
      </c>
      <c r="K530" s="383">
        <v>0</v>
      </c>
      <c r="L530" s="383">
        <v>0</v>
      </c>
      <c r="M530" s="383">
        <v>0</v>
      </c>
      <c r="N530" s="383">
        <v>0</v>
      </c>
      <c r="O530" s="383">
        <v>0</v>
      </c>
      <c r="P530" s="383">
        <v>0</v>
      </c>
      <c r="Q530" s="383">
        <v>0</v>
      </c>
      <c r="R530" s="383">
        <v>0</v>
      </c>
      <c r="S530" s="383">
        <v>0</v>
      </c>
      <c r="T530" s="383">
        <v>0</v>
      </c>
      <c r="U530" s="383">
        <v>0</v>
      </c>
      <c r="V530" s="383">
        <v>0</v>
      </c>
      <c r="W530" s="383">
        <v>0</v>
      </c>
      <c r="X530" s="383">
        <v>0</v>
      </c>
    </row>
    <row r="531" spans="1:24" s="383" customFormat="1">
      <c r="A531" s="383">
        <v>0</v>
      </c>
      <c r="B531" s="383">
        <v>0</v>
      </c>
      <c r="C531" s="383">
        <v>0</v>
      </c>
      <c r="E531" s="383" t="s">
        <v>8259</v>
      </c>
      <c r="F531" s="383" t="s">
        <v>7455</v>
      </c>
      <c r="G531" s="383" t="s">
        <v>7122</v>
      </c>
      <c r="H531" s="383" t="s">
        <v>8260</v>
      </c>
      <c r="I531" s="383" t="s">
        <v>8261</v>
      </c>
      <c r="J531" s="383">
        <v>0</v>
      </c>
      <c r="K531" s="383">
        <v>0</v>
      </c>
      <c r="L531" s="383">
        <v>0</v>
      </c>
      <c r="M531" s="383">
        <v>0</v>
      </c>
      <c r="N531" s="383">
        <v>0</v>
      </c>
      <c r="O531" s="383">
        <v>0</v>
      </c>
      <c r="P531" s="383">
        <v>0</v>
      </c>
      <c r="Q531" s="383">
        <v>0</v>
      </c>
      <c r="R531" s="383">
        <v>0</v>
      </c>
      <c r="S531" s="383">
        <v>0</v>
      </c>
      <c r="T531" s="383">
        <v>0</v>
      </c>
      <c r="U531" s="383">
        <v>0</v>
      </c>
      <c r="V531" s="383">
        <v>0</v>
      </c>
      <c r="W531" s="383">
        <v>0</v>
      </c>
      <c r="X531" s="383">
        <v>0</v>
      </c>
    </row>
    <row r="532" spans="1:24" s="383" customFormat="1">
      <c r="A532" s="383">
        <v>0</v>
      </c>
      <c r="B532" s="383">
        <v>0</v>
      </c>
      <c r="C532" s="383">
        <v>0</v>
      </c>
      <c r="E532" s="383" t="s">
        <v>8262</v>
      </c>
      <c r="F532" s="383" t="s">
        <v>8037</v>
      </c>
      <c r="G532" s="383" t="s">
        <v>7122</v>
      </c>
      <c r="H532" s="383" t="s">
        <v>8263</v>
      </c>
      <c r="I532" s="383" t="s">
        <v>8264</v>
      </c>
      <c r="J532" s="383">
        <v>0</v>
      </c>
      <c r="K532" s="383">
        <v>0</v>
      </c>
      <c r="L532" s="383">
        <v>0</v>
      </c>
      <c r="M532" s="383">
        <v>0</v>
      </c>
      <c r="N532" s="383">
        <v>0</v>
      </c>
      <c r="O532" s="383">
        <v>0</v>
      </c>
      <c r="P532" s="383">
        <v>0</v>
      </c>
      <c r="Q532" s="383">
        <v>0</v>
      </c>
      <c r="R532" s="383">
        <v>0</v>
      </c>
      <c r="S532" s="383">
        <v>0</v>
      </c>
      <c r="T532" s="383">
        <v>0</v>
      </c>
      <c r="U532" s="383">
        <v>0</v>
      </c>
      <c r="V532" s="383">
        <v>0</v>
      </c>
      <c r="W532" s="383">
        <v>0</v>
      </c>
      <c r="X532" s="383">
        <v>0</v>
      </c>
    </row>
    <row r="533" spans="1:24" s="383" customFormat="1">
      <c r="A533" s="383">
        <v>0</v>
      </c>
      <c r="B533" s="383">
        <v>0</v>
      </c>
      <c r="C533" s="383">
        <v>0</v>
      </c>
      <c r="E533" s="383" t="s">
        <v>8265</v>
      </c>
      <c r="F533" s="383" t="s">
        <v>7183</v>
      </c>
      <c r="G533" s="383" t="s">
        <v>7122</v>
      </c>
      <c r="H533" s="383" t="s">
        <v>8266</v>
      </c>
      <c r="I533" s="383" t="s">
        <v>8267</v>
      </c>
      <c r="J533" s="383">
        <v>0</v>
      </c>
      <c r="K533" s="383">
        <v>0</v>
      </c>
      <c r="L533" s="383">
        <v>0</v>
      </c>
      <c r="M533" s="383">
        <v>0</v>
      </c>
      <c r="N533" s="383">
        <v>0</v>
      </c>
      <c r="O533" s="383">
        <v>0</v>
      </c>
      <c r="P533" s="383">
        <v>0</v>
      </c>
      <c r="Q533" s="383">
        <v>0</v>
      </c>
      <c r="R533" s="383">
        <v>0</v>
      </c>
      <c r="S533" s="383">
        <v>0</v>
      </c>
      <c r="T533" s="383">
        <v>0</v>
      </c>
      <c r="U533" s="383">
        <v>0</v>
      </c>
      <c r="V533" s="383">
        <v>0</v>
      </c>
      <c r="W533" s="383">
        <v>0</v>
      </c>
      <c r="X533" s="383">
        <v>0</v>
      </c>
    </row>
    <row r="534" spans="1:24" s="383" customFormat="1">
      <c r="A534" s="383">
        <v>0</v>
      </c>
      <c r="B534" s="383">
        <v>0</v>
      </c>
      <c r="C534" s="383">
        <v>0</v>
      </c>
      <c r="E534" s="383" t="s">
        <v>8268</v>
      </c>
      <c r="F534" s="383" t="s">
        <v>7191</v>
      </c>
      <c r="G534" s="383" t="s">
        <v>7122</v>
      </c>
      <c r="H534" s="383" t="s">
        <v>8269</v>
      </c>
      <c r="I534" s="383" t="s">
        <v>8270</v>
      </c>
      <c r="J534" s="383">
        <v>0</v>
      </c>
      <c r="K534" s="383">
        <v>0</v>
      </c>
      <c r="L534" s="383">
        <v>0</v>
      </c>
      <c r="M534" s="383">
        <v>0</v>
      </c>
      <c r="N534" s="383">
        <v>0</v>
      </c>
      <c r="O534" s="383">
        <v>0</v>
      </c>
      <c r="P534" s="383">
        <v>0</v>
      </c>
      <c r="Q534" s="383">
        <v>0</v>
      </c>
      <c r="R534" s="383">
        <v>0</v>
      </c>
      <c r="S534" s="383">
        <v>0</v>
      </c>
      <c r="T534" s="383">
        <v>0</v>
      </c>
      <c r="U534" s="383">
        <v>0</v>
      </c>
      <c r="V534" s="383">
        <v>0</v>
      </c>
      <c r="W534" s="383">
        <v>0</v>
      </c>
      <c r="X534" s="383">
        <v>0</v>
      </c>
    </row>
    <row r="535" spans="1:24" s="383" customFormat="1">
      <c r="A535" s="383">
        <v>0</v>
      </c>
      <c r="B535" s="383">
        <v>0</v>
      </c>
      <c r="C535" s="383">
        <v>0</v>
      </c>
      <c r="E535" s="383" t="s">
        <v>8271</v>
      </c>
      <c r="F535" s="383" t="s">
        <v>7123</v>
      </c>
      <c r="G535" s="383" t="s">
        <v>7122</v>
      </c>
      <c r="H535" s="383" t="s">
        <v>8272</v>
      </c>
      <c r="I535" s="383" t="s">
        <v>8273</v>
      </c>
      <c r="J535" s="383">
        <v>0</v>
      </c>
      <c r="K535" s="383">
        <v>0</v>
      </c>
      <c r="L535" s="383">
        <v>0</v>
      </c>
      <c r="M535" s="383">
        <v>0</v>
      </c>
      <c r="N535" s="383">
        <v>0</v>
      </c>
      <c r="O535" s="383">
        <v>0</v>
      </c>
      <c r="P535" s="383">
        <v>0</v>
      </c>
      <c r="Q535" s="383">
        <v>0</v>
      </c>
      <c r="R535" s="383">
        <v>0</v>
      </c>
      <c r="S535" s="383">
        <v>0</v>
      </c>
      <c r="T535" s="383">
        <v>0</v>
      </c>
      <c r="U535" s="383">
        <v>0</v>
      </c>
      <c r="V535" s="383">
        <v>0</v>
      </c>
      <c r="W535" s="383">
        <v>0</v>
      </c>
      <c r="X535" s="383">
        <v>0</v>
      </c>
    </row>
    <row r="536" spans="1:24" s="383" customFormat="1">
      <c r="A536" s="383">
        <v>0</v>
      </c>
      <c r="B536" s="383">
        <v>0</v>
      </c>
      <c r="C536" s="383">
        <v>0</v>
      </c>
      <c r="E536" s="383" t="s">
        <v>8274</v>
      </c>
      <c r="F536" s="383" t="s">
        <v>7455</v>
      </c>
      <c r="G536" s="383" t="s">
        <v>7122</v>
      </c>
      <c r="H536" s="383" t="s">
        <v>8275</v>
      </c>
      <c r="I536" s="383" t="s">
        <v>8276</v>
      </c>
      <c r="J536" s="383">
        <v>0</v>
      </c>
      <c r="K536" s="383">
        <v>0</v>
      </c>
      <c r="L536" s="383">
        <v>0</v>
      </c>
      <c r="M536" s="383">
        <v>0</v>
      </c>
      <c r="N536" s="383">
        <v>0</v>
      </c>
      <c r="O536" s="383">
        <v>0</v>
      </c>
      <c r="P536" s="383">
        <v>0</v>
      </c>
      <c r="Q536" s="383">
        <v>0</v>
      </c>
      <c r="R536" s="383">
        <v>0</v>
      </c>
      <c r="S536" s="383">
        <v>0</v>
      </c>
      <c r="T536" s="383">
        <v>0</v>
      </c>
      <c r="U536" s="383">
        <v>0</v>
      </c>
      <c r="V536" s="383">
        <v>0</v>
      </c>
      <c r="W536" s="383">
        <v>0</v>
      </c>
      <c r="X536" s="383">
        <v>0</v>
      </c>
    </row>
    <row r="537" spans="1:24" s="383" customFormat="1">
      <c r="A537" s="383">
        <v>0</v>
      </c>
      <c r="B537" s="383">
        <v>0</v>
      </c>
      <c r="C537" s="383">
        <v>0</v>
      </c>
      <c r="E537" s="383" t="s">
        <v>2405</v>
      </c>
      <c r="F537" s="383" t="s">
        <v>7192</v>
      </c>
      <c r="G537" s="383" t="s">
        <v>7122</v>
      </c>
      <c r="H537" s="383" t="s">
        <v>2406</v>
      </c>
      <c r="I537" s="383" t="s">
        <v>2407</v>
      </c>
      <c r="J537" s="383">
        <v>0</v>
      </c>
      <c r="K537" s="383">
        <v>0</v>
      </c>
      <c r="L537" s="383">
        <v>0</v>
      </c>
      <c r="M537" s="383">
        <v>0</v>
      </c>
      <c r="N537" s="383">
        <v>0</v>
      </c>
      <c r="O537" s="383">
        <v>0</v>
      </c>
      <c r="P537" s="383">
        <v>0</v>
      </c>
      <c r="Q537" s="383">
        <v>0</v>
      </c>
      <c r="R537" s="383">
        <v>0</v>
      </c>
      <c r="S537" s="383">
        <v>0</v>
      </c>
      <c r="T537" s="383">
        <v>0</v>
      </c>
      <c r="U537" s="383">
        <v>0</v>
      </c>
      <c r="V537" s="383">
        <v>0</v>
      </c>
      <c r="W537" s="383">
        <v>0</v>
      </c>
      <c r="X537" s="383">
        <v>0</v>
      </c>
    </row>
    <row r="538" spans="1:24" s="383" customFormat="1">
      <c r="A538" s="383">
        <v>0</v>
      </c>
      <c r="B538" s="383">
        <v>0</v>
      </c>
      <c r="C538" s="383">
        <v>0</v>
      </c>
      <c r="E538" s="383" t="s">
        <v>2565</v>
      </c>
      <c r="F538" s="383" t="s">
        <v>7192</v>
      </c>
      <c r="G538" s="383" t="s">
        <v>7122</v>
      </c>
      <c r="H538" s="383" t="s">
        <v>2566</v>
      </c>
      <c r="I538" s="383" t="s">
        <v>2567</v>
      </c>
      <c r="J538" s="383">
        <v>0</v>
      </c>
      <c r="K538" s="383">
        <v>0</v>
      </c>
      <c r="L538" s="383">
        <v>0</v>
      </c>
      <c r="M538" s="383">
        <v>0</v>
      </c>
      <c r="N538" s="383">
        <v>0</v>
      </c>
      <c r="O538" s="383">
        <v>0</v>
      </c>
      <c r="P538" s="383">
        <v>0</v>
      </c>
      <c r="Q538" s="383">
        <v>0</v>
      </c>
      <c r="R538" s="383">
        <v>0</v>
      </c>
      <c r="S538" s="383">
        <v>0</v>
      </c>
      <c r="T538" s="383">
        <v>0</v>
      </c>
      <c r="U538" s="383">
        <v>0</v>
      </c>
      <c r="V538" s="383">
        <v>0</v>
      </c>
      <c r="W538" s="383">
        <v>0</v>
      </c>
      <c r="X538" s="383">
        <v>0</v>
      </c>
    </row>
    <row r="539" spans="1:24" s="383" customFormat="1">
      <c r="A539" s="383">
        <v>0</v>
      </c>
      <c r="B539" s="383">
        <v>0</v>
      </c>
      <c r="C539" s="383">
        <v>0</v>
      </c>
      <c r="E539" s="383" t="s">
        <v>8277</v>
      </c>
      <c r="F539" s="383" t="s">
        <v>8278</v>
      </c>
      <c r="G539" s="383" t="s">
        <v>7122</v>
      </c>
      <c r="H539" s="383" t="s">
        <v>8279</v>
      </c>
      <c r="I539" s="383" t="s">
        <v>8280</v>
      </c>
      <c r="J539" s="383">
        <v>0</v>
      </c>
      <c r="K539" s="383">
        <v>0</v>
      </c>
      <c r="L539" s="383">
        <v>0</v>
      </c>
      <c r="M539" s="383">
        <v>0</v>
      </c>
      <c r="N539" s="383">
        <v>0</v>
      </c>
      <c r="O539" s="383">
        <v>0</v>
      </c>
      <c r="P539" s="383">
        <v>0</v>
      </c>
      <c r="Q539" s="383">
        <v>0</v>
      </c>
      <c r="R539" s="383">
        <v>0</v>
      </c>
      <c r="S539" s="383">
        <v>0</v>
      </c>
      <c r="T539" s="383">
        <v>0</v>
      </c>
      <c r="U539" s="383">
        <v>0</v>
      </c>
      <c r="V539" s="383">
        <v>0</v>
      </c>
      <c r="W539" s="383">
        <v>0</v>
      </c>
      <c r="X539" s="383">
        <v>0</v>
      </c>
    </row>
    <row r="540" spans="1:24" s="383" customFormat="1">
      <c r="A540" s="383">
        <v>0</v>
      </c>
      <c r="B540" s="383">
        <v>0</v>
      </c>
      <c r="C540" s="383">
        <v>0</v>
      </c>
      <c r="E540" s="383" t="s">
        <v>8281</v>
      </c>
      <c r="F540" s="383" t="s">
        <v>8282</v>
      </c>
      <c r="G540" s="383" t="s">
        <v>7122</v>
      </c>
      <c r="H540" s="383" t="s">
        <v>8283</v>
      </c>
      <c r="I540" s="383" t="s">
        <v>8284</v>
      </c>
      <c r="J540" s="383">
        <v>0</v>
      </c>
      <c r="K540" s="383">
        <v>0</v>
      </c>
      <c r="L540" s="383">
        <v>0</v>
      </c>
      <c r="M540" s="383">
        <v>0</v>
      </c>
      <c r="N540" s="383">
        <v>0</v>
      </c>
      <c r="O540" s="383">
        <v>0</v>
      </c>
      <c r="P540" s="383">
        <v>0</v>
      </c>
      <c r="Q540" s="383">
        <v>0</v>
      </c>
      <c r="R540" s="383">
        <v>0</v>
      </c>
      <c r="S540" s="383">
        <v>0</v>
      </c>
      <c r="T540" s="383">
        <v>0</v>
      </c>
      <c r="U540" s="383">
        <v>0</v>
      </c>
      <c r="V540" s="383">
        <v>0</v>
      </c>
      <c r="W540" s="383">
        <v>0</v>
      </c>
      <c r="X540" s="383">
        <v>0</v>
      </c>
    </row>
    <row r="541" spans="1:24" s="383" customFormat="1">
      <c r="A541" s="383">
        <v>0</v>
      </c>
      <c r="B541" s="383">
        <v>0</v>
      </c>
      <c r="C541" s="383">
        <v>0</v>
      </c>
      <c r="E541" s="383" t="s">
        <v>8285</v>
      </c>
      <c r="F541" s="383" t="s">
        <v>3912</v>
      </c>
      <c r="G541" s="383" t="s">
        <v>7122</v>
      </c>
      <c r="H541" s="383" t="s">
        <v>8286</v>
      </c>
      <c r="I541" s="383" t="s">
        <v>8287</v>
      </c>
      <c r="J541" s="383">
        <v>0</v>
      </c>
      <c r="K541" s="383">
        <v>0</v>
      </c>
      <c r="L541" s="383">
        <v>0</v>
      </c>
      <c r="M541" s="383">
        <v>0</v>
      </c>
      <c r="N541" s="383">
        <v>0</v>
      </c>
      <c r="O541" s="383">
        <v>0</v>
      </c>
      <c r="P541" s="383">
        <v>0</v>
      </c>
      <c r="Q541" s="383">
        <v>0</v>
      </c>
      <c r="R541" s="383">
        <v>0</v>
      </c>
      <c r="S541" s="383">
        <v>0</v>
      </c>
      <c r="T541" s="383">
        <v>0</v>
      </c>
      <c r="U541" s="383">
        <v>0</v>
      </c>
      <c r="V541" s="383">
        <v>0</v>
      </c>
      <c r="W541" s="383">
        <v>0</v>
      </c>
      <c r="X541" s="383">
        <v>0</v>
      </c>
    </row>
    <row r="542" spans="1:24" s="383" customFormat="1">
      <c r="A542" s="383">
        <v>0</v>
      </c>
      <c r="B542" s="383">
        <v>0</v>
      </c>
      <c r="C542" s="383">
        <v>0</v>
      </c>
      <c r="E542" s="383" t="s">
        <v>8288</v>
      </c>
      <c r="F542" s="383" t="s">
        <v>7123</v>
      </c>
      <c r="G542" s="383" t="s">
        <v>7122</v>
      </c>
      <c r="H542" s="383" t="s">
        <v>8289</v>
      </c>
      <c r="I542" s="383" t="s">
        <v>8290</v>
      </c>
      <c r="J542" s="383">
        <v>0</v>
      </c>
      <c r="K542" s="383">
        <v>0</v>
      </c>
      <c r="L542" s="383">
        <v>0</v>
      </c>
      <c r="M542" s="383">
        <v>0</v>
      </c>
      <c r="N542" s="383">
        <v>0</v>
      </c>
      <c r="O542" s="383">
        <v>0</v>
      </c>
      <c r="P542" s="383">
        <v>0</v>
      </c>
      <c r="Q542" s="383">
        <v>0</v>
      </c>
      <c r="R542" s="383">
        <v>0</v>
      </c>
      <c r="S542" s="383">
        <v>0</v>
      </c>
      <c r="T542" s="383">
        <v>0</v>
      </c>
      <c r="U542" s="383">
        <v>0</v>
      </c>
      <c r="V542" s="383">
        <v>0</v>
      </c>
      <c r="W542" s="383">
        <v>0</v>
      </c>
      <c r="X542" s="383">
        <v>0</v>
      </c>
    </row>
    <row r="543" spans="1:24" s="383" customFormat="1">
      <c r="A543" s="383">
        <v>0</v>
      </c>
      <c r="B543" s="383">
        <v>0</v>
      </c>
      <c r="C543" s="383">
        <v>0</v>
      </c>
      <c r="E543" s="383" t="s">
        <v>8291</v>
      </c>
      <c r="F543" s="383" t="s">
        <v>7183</v>
      </c>
      <c r="G543" s="383" t="s">
        <v>7122</v>
      </c>
      <c r="H543" s="383" t="s">
        <v>8292</v>
      </c>
      <c r="I543" s="383" t="s">
        <v>8293</v>
      </c>
      <c r="J543" s="383">
        <v>0</v>
      </c>
      <c r="K543" s="383">
        <v>0</v>
      </c>
      <c r="L543" s="383">
        <v>0</v>
      </c>
      <c r="M543" s="383">
        <v>0</v>
      </c>
      <c r="N543" s="383">
        <v>0</v>
      </c>
      <c r="O543" s="383">
        <v>0</v>
      </c>
      <c r="P543" s="383">
        <v>0</v>
      </c>
      <c r="Q543" s="383">
        <v>0</v>
      </c>
      <c r="R543" s="383">
        <v>0</v>
      </c>
      <c r="S543" s="383">
        <v>0</v>
      </c>
      <c r="T543" s="383">
        <v>0</v>
      </c>
      <c r="U543" s="383">
        <v>0</v>
      </c>
      <c r="V543" s="383">
        <v>0</v>
      </c>
      <c r="W543" s="383">
        <v>0</v>
      </c>
      <c r="X543" s="383">
        <v>0</v>
      </c>
    </row>
    <row r="544" spans="1:24" s="383" customFormat="1">
      <c r="A544" s="383">
        <v>0</v>
      </c>
      <c r="B544" s="383">
        <v>0</v>
      </c>
      <c r="C544" s="383">
        <v>0</v>
      </c>
      <c r="E544" s="383" t="s">
        <v>8294</v>
      </c>
      <c r="F544" s="383" t="s">
        <v>8295</v>
      </c>
      <c r="G544" s="383" t="s">
        <v>7122</v>
      </c>
      <c r="H544" s="383" t="s">
        <v>8296</v>
      </c>
      <c r="I544" s="383" t="s">
        <v>8297</v>
      </c>
      <c r="J544" s="383">
        <v>0</v>
      </c>
      <c r="K544" s="383">
        <v>0</v>
      </c>
      <c r="L544" s="383">
        <v>0</v>
      </c>
      <c r="M544" s="383">
        <v>0</v>
      </c>
      <c r="N544" s="383">
        <v>0</v>
      </c>
      <c r="O544" s="383">
        <v>0</v>
      </c>
      <c r="P544" s="383">
        <v>0</v>
      </c>
      <c r="Q544" s="383">
        <v>0</v>
      </c>
      <c r="R544" s="383">
        <v>0</v>
      </c>
      <c r="S544" s="383">
        <v>0</v>
      </c>
      <c r="T544" s="383">
        <v>0</v>
      </c>
      <c r="U544" s="383">
        <v>0</v>
      </c>
      <c r="V544" s="383">
        <v>0</v>
      </c>
      <c r="W544" s="383">
        <v>0</v>
      </c>
      <c r="X544" s="383">
        <v>0</v>
      </c>
    </row>
    <row r="545" spans="1:24" s="383" customFormat="1">
      <c r="A545" s="383">
        <v>0</v>
      </c>
      <c r="B545" s="383">
        <v>0</v>
      </c>
      <c r="C545" s="383">
        <v>0</v>
      </c>
      <c r="E545" s="383" t="s">
        <v>8298</v>
      </c>
      <c r="F545" s="383" t="s">
        <v>7181</v>
      </c>
      <c r="G545" s="383" t="s">
        <v>7122</v>
      </c>
      <c r="H545" s="383" t="s">
        <v>8299</v>
      </c>
      <c r="I545" s="383" t="s">
        <v>8300</v>
      </c>
      <c r="J545" s="383">
        <v>0</v>
      </c>
      <c r="K545" s="383">
        <v>0</v>
      </c>
      <c r="L545" s="383">
        <v>0</v>
      </c>
      <c r="M545" s="383">
        <v>0</v>
      </c>
      <c r="N545" s="383">
        <v>0</v>
      </c>
      <c r="O545" s="383">
        <v>0</v>
      </c>
      <c r="P545" s="383">
        <v>0</v>
      </c>
      <c r="Q545" s="383">
        <v>0</v>
      </c>
      <c r="R545" s="383">
        <v>0</v>
      </c>
      <c r="S545" s="383">
        <v>0</v>
      </c>
      <c r="T545" s="383">
        <v>0</v>
      </c>
      <c r="U545" s="383">
        <v>0</v>
      </c>
      <c r="V545" s="383">
        <v>0</v>
      </c>
      <c r="W545" s="383">
        <v>0</v>
      </c>
      <c r="X545" s="383">
        <v>0</v>
      </c>
    </row>
    <row r="546" spans="1:24" s="383" customFormat="1">
      <c r="A546" s="383">
        <v>0</v>
      </c>
      <c r="B546" s="383">
        <v>0</v>
      </c>
      <c r="C546" s="383">
        <v>0</v>
      </c>
      <c r="E546" s="383" t="s">
        <v>8301</v>
      </c>
      <c r="F546" s="383" t="s">
        <v>7123</v>
      </c>
      <c r="G546" s="383" t="s">
        <v>7122</v>
      </c>
      <c r="H546" s="383" t="s">
        <v>8302</v>
      </c>
      <c r="I546" s="383" t="s">
        <v>8303</v>
      </c>
      <c r="J546" s="383">
        <v>0</v>
      </c>
      <c r="K546" s="383">
        <v>0</v>
      </c>
      <c r="L546" s="383">
        <v>0</v>
      </c>
      <c r="M546" s="383">
        <v>0</v>
      </c>
      <c r="N546" s="383">
        <v>0</v>
      </c>
      <c r="O546" s="383">
        <v>0</v>
      </c>
      <c r="P546" s="383">
        <v>0</v>
      </c>
      <c r="Q546" s="383">
        <v>0</v>
      </c>
      <c r="R546" s="383">
        <v>0</v>
      </c>
      <c r="S546" s="383">
        <v>0</v>
      </c>
      <c r="T546" s="383">
        <v>0</v>
      </c>
      <c r="U546" s="383">
        <v>0</v>
      </c>
      <c r="V546" s="383">
        <v>0</v>
      </c>
      <c r="W546" s="383">
        <v>0</v>
      </c>
      <c r="X546" s="383">
        <v>0</v>
      </c>
    </row>
    <row r="547" spans="1:24" s="383" customFormat="1">
      <c r="A547" s="383">
        <v>0</v>
      </c>
      <c r="B547" s="383">
        <v>0</v>
      </c>
      <c r="C547" s="383">
        <v>0</v>
      </c>
      <c r="E547" s="383" t="s">
        <v>2515</v>
      </c>
      <c r="F547" s="383" t="s">
        <v>7181</v>
      </c>
      <c r="G547" s="383" t="s">
        <v>7122</v>
      </c>
      <c r="H547" s="383" t="s">
        <v>2516</v>
      </c>
      <c r="I547" s="383" t="s">
        <v>2517</v>
      </c>
      <c r="J547" s="383">
        <v>0</v>
      </c>
      <c r="K547" s="383">
        <v>0</v>
      </c>
      <c r="L547" s="383">
        <v>0</v>
      </c>
      <c r="M547" s="383">
        <v>0</v>
      </c>
      <c r="N547" s="383">
        <v>0</v>
      </c>
      <c r="O547" s="383">
        <v>0</v>
      </c>
      <c r="P547" s="383">
        <v>0</v>
      </c>
      <c r="Q547" s="383">
        <v>0</v>
      </c>
      <c r="R547" s="383">
        <v>0</v>
      </c>
      <c r="S547" s="383">
        <v>0</v>
      </c>
      <c r="T547" s="383">
        <v>0</v>
      </c>
      <c r="U547" s="383">
        <v>0</v>
      </c>
      <c r="V547" s="383">
        <v>0</v>
      </c>
      <c r="W547" s="383">
        <v>0</v>
      </c>
      <c r="X547" s="383">
        <v>0</v>
      </c>
    </row>
    <row r="548" spans="1:24" s="383" customFormat="1">
      <c r="A548" s="383">
        <v>0</v>
      </c>
      <c r="B548" s="383">
        <v>0</v>
      </c>
      <c r="C548" s="383">
        <v>0</v>
      </c>
      <c r="E548" s="383" t="s">
        <v>8304</v>
      </c>
      <c r="F548" s="383" t="s">
        <v>7183</v>
      </c>
      <c r="G548" s="383" t="s">
        <v>7122</v>
      </c>
      <c r="H548" s="383" t="s">
        <v>8305</v>
      </c>
      <c r="I548" s="383" t="s">
        <v>8306</v>
      </c>
      <c r="J548" s="383">
        <v>0</v>
      </c>
      <c r="K548" s="383">
        <v>0</v>
      </c>
      <c r="L548" s="383">
        <v>0</v>
      </c>
      <c r="M548" s="383">
        <v>0</v>
      </c>
      <c r="N548" s="383">
        <v>0</v>
      </c>
      <c r="O548" s="383">
        <v>0</v>
      </c>
      <c r="P548" s="383">
        <v>0</v>
      </c>
      <c r="Q548" s="383">
        <v>0</v>
      </c>
      <c r="R548" s="383">
        <v>0</v>
      </c>
      <c r="S548" s="383">
        <v>0</v>
      </c>
      <c r="T548" s="383">
        <v>0</v>
      </c>
      <c r="U548" s="383">
        <v>0</v>
      </c>
      <c r="V548" s="383">
        <v>0</v>
      </c>
      <c r="W548" s="383">
        <v>0</v>
      </c>
      <c r="X548" s="383">
        <v>0</v>
      </c>
    </row>
    <row r="549" spans="1:24" s="383" customFormat="1">
      <c r="A549" s="383">
        <v>0</v>
      </c>
      <c r="B549" s="383">
        <v>0</v>
      </c>
      <c r="C549" s="383">
        <v>0</v>
      </c>
      <c r="E549" s="383" t="s">
        <v>8307</v>
      </c>
      <c r="F549" s="383" t="s">
        <v>7181</v>
      </c>
      <c r="G549" s="383" t="s">
        <v>7122</v>
      </c>
      <c r="H549" s="383" t="s">
        <v>8308</v>
      </c>
      <c r="I549" s="383" t="s">
        <v>8309</v>
      </c>
      <c r="J549" s="383">
        <v>0</v>
      </c>
      <c r="K549" s="383">
        <v>0</v>
      </c>
      <c r="L549" s="383">
        <v>0</v>
      </c>
      <c r="M549" s="383">
        <v>0</v>
      </c>
      <c r="N549" s="383">
        <v>0</v>
      </c>
      <c r="O549" s="383">
        <v>0</v>
      </c>
      <c r="P549" s="383">
        <v>0</v>
      </c>
      <c r="Q549" s="383">
        <v>0</v>
      </c>
      <c r="R549" s="383">
        <v>0</v>
      </c>
      <c r="S549" s="383">
        <v>0</v>
      </c>
      <c r="T549" s="383">
        <v>0</v>
      </c>
      <c r="U549" s="383">
        <v>0</v>
      </c>
      <c r="V549" s="383">
        <v>0</v>
      </c>
      <c r="W549" s="383">
        <v>0</v>
      </c>
      <c r="X549" s="383">
        <v>0</v>
      </c>
    </row>
    <row r="550" spans="1:24" s="383" customFormat="1">
      <c r="A550" s="383">
        <v>0</v>
      </c>
      <c r="B550" s="383">
        <v>0</v>
      </c>
      <c r="C550" s="383">
        <v>0</v>
      </c>
      <c r="E550" s="383" t="s">
        <v>8310</v>
      </c>
      <c r="F550" s="383" t="s">
        <v>8311</v>
      </c>
      <c r="G550" s="383" t="s">
        <v>7122</v>
      </c>
      <c r="H550" s="383" t="s">
        <v>8312</v>
      </c>
      <c r="I550" s="383" t="s">
        <v>8313</v>
      </c>
      <c r="J550" s="383">
        <v>0</v>
      </c>
      <c r="K550" s="383">
        <v>0</v>
      </c>
      <c r="L550" s="383">
        <v>0</v>
      </c>
      <c r="M550" s="383">
        <v>0</v>
      </c>
      <c r="N550" s="383">
        <v>0</v>
      </c>
      <c r="O550" s="383">
        <v>0</v>
      </c>
      <c r="P550" s="383">
        <v>0</v>
      </c>
      <c r="Q550" s="383">
        <v>0</v>
      </c>
      <c r="R550" s="383">
        <v>0</v>
      </c>
      <c r="S550" s="383">
        <v>0</v>
      </c>
      <c r="T550" s="383">
        <v>0</v>
      </c>
      <c r="U550" s="383">
        <v>0</v>
      </c>
      <c r="V550" s="383">
        <v>0</v>
      </c>
      <c r="W550" s="383">
        <v>0</v>
      </c>
      <c r="X550" s="383">
        <v>0</v>
      </c>
    </row>
    <row r="551" spans="1:24" s="383" customFormat="1">
      <c r="A551" s="383">
        <v>0</v>
      </c>
      <c r="B551" s="383">
        <v>0</v>
      </c>
      <c r="C551" s="383">
        <v>0</v>
      </c>
      <c r="E551" s="383" t="s">
        <v>8314</v>
      </c>
      <c r="F551" s="383" t="s">
        <v>7123</v>
      </c>
      <c r="G551" s="383" t="s">
        <v>7122</v>
      </c>
      <c r="H551" s="383" t="s">
        <v>8315</v>
      </c>
      <c r="I551" s="383" t="s">
        <v>8316</v>
      </c>
      <c r="J551" s="383">
        <v>0</v>
      </c>
      <c r="K551" s="383">
        <v>0</v>
      </c>
      <c r="L551" s="383">
        <v>0</v>
      </c>
      <c r="M551" s="383">
        <v>0</v>
      </c>
      <c r="N551" s="383">
        <v>0</v>
      </c>
      <c r="O551" s="383">
        <v>0</v>
      </c>
      <c r="P551" s="383">
        <v>0</v>
      </c>
      <c r="Q551" s="383">
        <v>0</v>
      </c>
      <c r="R551" s="383">
        <v>0</v>
      </c>
      <c r="S551" s="383">
        <v>0</v>
      </c>
      <c r="T551" s="383">
        <v>0</v>
      </c>
      <c r="U551" s="383">
        <v>0</v>
      </c>
      <c r="V551" s="383">
        <v>0</v>
      </c>
      <c r="W551" s="383">
        <v>0</v>
      </c>
      <c r="X551" s="383">
        <v>0</v>
      </c>
    </row>
    <row r="552" spans="1:24" s="383" customFormat="1">
      <c r="A552" s="383">
        <v>0</v>
      </c>
      <c r="B552" s="383">
        <v>0</v>
      </c>
      <c r="C552" s="383">
        <v>0</v>
      </c>
      <c r="E552" s="383" t="s">
        <v>8317</v>
      </c>
      <c r="F552" s="383" t="s">
        <v>3974</v>
      </c>
      <c r="G552" s="383" t="s">
        <v>7122</v>
      </c>
      <c r="H552" s="383" t="s">
        <v>8318</v>
      </c>
      <c r="I552" s="383" t="s">
        <v>8319</v>
      </c>
      <c r="J552" s="383">
        <v>0</v>
      </c>
      <c r="K552" s="383">
        <v>0</v>
      </c>
      <c r="L552" s="383">
        <v>0</v>
      </c>
      <c r="M552" s="383">
        <v>0</v>
      </c>
      <c r="N552" s="383">
        <v>0</v>
      </c>
      <c r="O552" s="383">
        <v>0</v>
      </c>
      <c r="P552" s="383">
        <v>0</v>
      </c>
      <c r="Q552" s="383">
        <v>0</v>
      </c>
      <c r="R552" s="383">
        <v>0</v>
      </c>
      <c r="S552" s="383">
        <v>0</v>
      </c>
      <c r="T552" s="383">
        <v>0</v>
      </c>
      <c r="U552" s="383">
        <v>0</v>
      </c>
      <c r="V552" s="383">
        <v>0</v>
      </c>
      <c r="W552" s="383">
        <v>0</v>
      </c>
      <c r="X552" s="383">
        <v>0</v>
      </c>
    </row>
    <row r="553" spans="1:24" s="383" customFormat="1">
      <c r="A553" s="383">
        <v>0</v>
      </c>
      <c r="B553" s="383">
        <v>0</v>
      </c>
      <c r="C553" s="383">
        <v>0</v>
      </c>
      <c r="E553" s="383" t="s">
        <v>8320</v>
      </c>
      <c r="F553" s="383" t="s">
        <v>8321</v>
      </c>
      <c r="G553" s="383" t="s">
        <v>7122</v>
      </c>
      <c r="H553" s="383" t="s">
        <v>8322</v>
      </c>
      <c r="I553" s="383" t="s">
        <v>8323</v>
      </c>
      <c r="J553" s="383">
        <v>0</v>
      </c>
      <c r="K553" s="383">
        <v>0</v>
      </c>
      <c r="L553" s="383">
        <v>0</v>
      </c>
      <c r="M553" s="383">
        <v>0</v>
      </c>
      <c r="N553" s="383">
        <v>0</v>
      </c>
      <c r="O553" s="383">
        <v>0</v>
      </c>
      <c r="P553" s="383">
        <v>0</v>
      </c>
      <c r="Q553" s="383">
        <v>0</v>
      </c>
      <c r="R553" s="383">
        <v>0</v>
      </c>
      <c r="S553" s="383">
        <v>0</v>
      </c>
      <c r="T553" s="383">
        <v>0</v>
      </c>
      <c r="U553" s="383">
        <v>0</v>
      </c>
      <c r="V553" s="383">
        <v>0</v>
      </c>
      <c r="W553" s="383">
        <v>0</v>
      </c>
      <c r="X553" s="383">
        <v>0</v>
      </c>
    </row>
    <row r="554" spans="1:24" s="383" customFormat="1">
      <c r="A554" s="383">
        <v>0</v>
      </c>
      <c r="B554" s="383">
        <v>0</v>
      </c>
      <c r="C554" s="383">
        <v>0</v>
      </c>
      <c r="E554" s="383" t="s">
        <v>8324</v>
      </c>
      <c r="F554" s="383" t="s">
        <v>7570</v>
      </c>
      <c r="G554" s="383" t="s">
        <v>7122</v>
      </c>
      <c r="H554" s="383" t="s">
        <v>8325</v>
      </c>
      <c r="I554" s="383" t="s">
        <v>8326</v>
      </c>
      <c r="J554" s="383">
        <v>0</v>
      </c>
      <c r="K554" s="383">
        <v>0</v>
      </c>
      <c r="L554" s="383">
        <v>0</v>
      </c>
      <c r="M554" s="383">
        <v>0</v>
      </c>
      <c r="N554" s="383">
        <v>0</v>
      </c>
      <c r="O554" s="383">
        <v>0</v>
      </c>
      <c r="P554" s="383">
        <v>0</v>
      </c>
      <c r="Q554" s="383">
        <v>0</v>
      </c>
      <c r="R554" s="383">
        <v>0</v>
      </c>
      <c r="S554" s="383">
        <v>0</v>
      </c>
      <c r="T554" s="383">
        <v>0</v>
      </c>
      <c r="U554" s="383">
        <v>0</v>
      </c>
      <c r="V554" s="383">
        <v>0</v>
      </c>
      <c r="W554" s="383">
        <v>0</v>
      </c>
      <c r="X554" s="383">
        <v>0</v>
      </c>
    </row>
    <row r="555" spans="1:24" s="383" customFormat="1">
      <c r="A555" s="383">
        <v>0</v>
      </c>
      <c r="B555" s="383">
        <v>0</v>
      </c>
      <c r="C555" s="383">
        <v>0</v>
      </c>
      <c r="E555" s="383" t="s">
        <v>2521</v>
      </c>
      <c r="F555" s="383" t="s">
        <v>7123</v>
      </c>
      <c r="G555" s="383" t="s">
        <v>7122</v>
      </c>
      <c r="H555" s="383" t="s">
        <v>2522</v>
      </c>
      <c r="I555" s="383" t="s">
        <v>2523</v>
      </c>
      <c r="J555" s="383">
        <v>0</v>
      </c>
      <c r="K555" s="383">
        <v>0</v>
      </c>
      <c r="L555" s="383">
        <v>0</v>
      </c>
      <c r="M555" s="383">
        <v>0</v>
      </c>
      <c r="N555" s="383">
        <v>0</v>
      </c>
      <c r="O555" s="383">
        <v>0</v>
      </c>
      <c r="P555" s="383">
        <v>0</v>
      </c>
      <c r="Q555" s="383">
        <v>0</v>
      </c>
      <c r="R555" s="383">
        <v>0</v>
      </c>
      <c r="S555" s="383">
        <v>0</v>
      </c>
      <c r="T555" s="383">
        <v>0</v>
      </c>
      <c r="U555" s="383">
        <v>0</v>
      </c>
      <c r="V555" s="383">
        <v>0</v>
      </c>
      <c r="W555" s="383">
        <v>0</v>
      </c>
      <c r="X555" s="383">
        <v>0</v>
      </c>
    </row>
    <row r="556" spans="1:24" s="383" customFormat="1">
      <c r="A556" s="383">
        <v>0</v>
      </c>
      <c r="B556" s="383">
        <v>0</v>
      </c>
      <c r="C556" s="383">
        <v>0</v>
      </c>
      <c r="E556" s="383" t="s">
        <v>8327</v>
      </c>
      <c r="F556" s="383" t="s">
        <v>7433</v>
      </c>
      <c r="G556" s="383" t="s">
        <v>7122</v>
      </c>
      <c r="H556" s="383" t="s">
        <v>8328</v>
      </c>
      <c r="I556" s="383" t="s">
        <v>8329</v>
      </c>
      <c r="J556" s="383">
        <v>0</v>
      </c>
      <c r="K556" s="383">
        <v>0</v>
      </c>
      <c r="L556" s="383">
        <v>0</v>
      </c>
      <c r="M556" s="383">
        <v>0</v>
      </c>
      <c r="N556" s="383">
        <v>0</v>
      </c>
      <c r="O556" s="383">
        <v>0</v>
      </c>
      <c r="P556" s="383">
        <v>0</v>
      </c>
      <c r="Q556" s="383">
        <v>0</v>
      </c>
      <c r="R556" s="383">
        <v>0</v>
      </c>
      <c r="S556" s="383">
        <v>0</v>
      </c>
      <c r="T556" s="383">
        <v>0</v>
      </c>
      <c r="U556" s="383">
        <v>0</v>
      </c>
      <c r="V556" s="383">
        <v>0</v>
      </c>
      <c r="W556" s="383">
        <v>0</v>
      </c>
      <c r="X556" s="383">
        <v>0</v>
      </c>
    </row>
    <row r="557" spans="1:24" s="383" customFormat="1">
      <c r="A557" s="383">
        <v>0</v>
      </c>
      <c r="B557" s="383">
        <v>0</v>
      </c>
      <c r="C557" s="383">
        <v>0</v>
      </c>
      <c r="E557" s="383" t="s">
        <v>2167</v>
      </c>
      <c r="F557" s="383" t="s">
        <v>3976</v>
      </c>
      <c r="G557" s="383" t="s">
        <v>7122</v>
      </c>
      <c r="H557" s="383" t="s">
        <v>2168</v>
      </c>
      <c r="I557" s="383" t="s">
        <v>2169</v>
      </c>
      <c r="J557" s="383">
        <v>0</v>
      </c>
      <c r="K557" s="383">
        <v>0</v>
      </c>
      <c r="L557" s="383">
        <v>0</v>
      </c>
      <c r="M557" s="383">
        <v>0</v>
      </c>
      <c r="N557" s="383">
        <v>0</v>
      </c>
      <c r="O557" s="383">
        <v>0</v>
      </c>
      <c r="P557" s="383">
        <v>0</v>
      </c>
      <c r="Q557" s="383">
        <v>0</v>
      </c>
      <c r="R557" s="383">
        <v>0</v>
      </c>
      <c r="S557" s="383">
        <v>0</v>
      </c>
      <c r="T557" s="383">
        <v>0</v>
      </c>
      <c r="U557" s="383">
        <v>0</v>
      </c>
      <c r="V557" s="383">
        <v>0</v>
      </c>
      <c r="W557" s="383">
        <v>0</v>
      </c>
      <c r="X557" s="383">
        <v>0</v>
      </c>
    </row>
    <row r="558" spans="1:24" s="383" customFormat="1">
      <c r="A558" s="383">
        <v>0</v>
      </c>
      <c r="B558" s="383">
        <v>0</v>
      </c>
      <c r="C558" s="383">
        <v>0</v>
      </c>
      <c r="E558" s="383" t="s">
        <v>8330</v>
      </c>
      <c r="F558" s="383" t="s">
        <v>8331</v>
      </c>
      <c r="G558" s="383" t="s">
        <v>7122</v>
      </c>
      <c r="H558" s="383" t="s">
        <v>8332</v>
      </c>
      <c r="I558" s="383" t="s">
        <v>8333</v>
      </c>
      <c r="J558" s="383">
        <v>0</v>
      </c>
      <c r="K558" s="383">
        <v>0</v>
      </c>
      <c r="L558" s="383">
        <v>0</v>
      </c>
      <c r="M558" s="383">
        <v>0</v>
      </c>
      <c r="N558" s="383">
        <v>0</v>
      </c>
      <c r="O558" s="383">
        <v>0</v>
      </c>
      <c r="P558" s="383">
        <v>0</v>
      </c>
      <c r="Q558" s="383">
        <v>0</v>
      </c>
      <c r="R558" s="383">
        <v>0</v>
      </c>
      <c r="S558" s="383">
        <v>0</v>
      </c>
      <c r="T558" s="383">
        <v>0</v>
      </c>
      <c r="U558" s="383">
        <v>0</v>
      </c>
      <c r="V558" s="383">
        <v>0</v>
      </c>
      <c r="W558" s="383">
        <v>0</v>
      </c>
      <c r="X558" s="383">
        <v>0</v>
      </c>
    </row>
    <row r="559" spans="1:24" s="383" customFormat="1">
      <c r="A559" s="383">
        <v>0</v>
      </c>
      <c r="B559" s="383">
        <v>0</v>
      </c>
      <c r="C559" s="383">
        <v>0</v>
      </c>
      <c r="E559" s="383" t="s">
        <v>2453</v>
      </c>
      <c r="F559" s="383" t="s">
        <v>7181</v>
      </c>
      <c r="G559" s="383" t="s">
        <v>7122</v>
      </c>
      <c r="H559" s="383" t="s">
        <v>2454</v>
      </c>
      <c r="I559" s="383" t="s">
        <v>2455</v>
      </c>
      <c r="J559" s="383">
        <v>0</v>
      </c>
      <c r="K559" s="383">
        <v>0</v>
      </c>
      <c r="L559" s="383">
        <v>0</v>
      </c>
      <c r="M559" s="383">
        <v>0</v>
      </c>
      <c r="N559" s="383">
        <v>0</v>
      </c>
      <c r="O559" s="383">
        <v>0</v>
      </c>
      <c r="P559" s="383">
        <v>0</v>
      </c>
      <c r="Q559" s="383">
        <v>0</v>
      </c>
      <c r="R559" s="383">
        <v>0</v>
      </c>
      <c r="S559" s="383">
        <v>0</v>
      </c>
      <c r="T559" s="383">
        <v>0</v>
      </c>
      <c r="U559" s="383">
        <v>0</v>
      </c>
      <c r="V559" s="383">
        <v>0</v>
      </c>
      <c r="W559" s="383">
        <v>0</v>
      </c>
      <c r="X559" s="383">
        <v>0</v>
      </c>
    </row>
    <row r="560" spans="1:24" s="383" customFormat="1">
      <c r="A560" s="383">
        <v>0</v>
      </c>
      <c r="B560" s="383">
        <v>0</v>
      </c>
      <c r="C560" s="383">
        <v>0</v>
      </c>
      <c r="E560" s="383" t="s">
        <v>8334</v>
      </c>
      <c r="F560" s="383" t="s">
        <v>8335</v>
      </c>
      <c r="G560" s="383" t="s">
        <v>7122</v>
      </c>
      <c r="H560" s="383" t="s">
        <v>8336</v>
      </c>
      <c r="I560" s="383" t="s">
        <v>8337</v>
      </c>
      <c r="J560" s="383">
        <v>0</v>
      </c>
      <c r="K560" s="383">
        <v>0</v>
      </c>
      <c r="L560" s="383">
        <v>0</v>
      </c>
      <c r="M560" s="383">
        <v>0</v>
      </c>
      <c r="N560" s="383">
        <v>0</v>
      </c>
      <c r="O560" s="383">
        <v>0</v>
      </c>
      <c r="P560" s="383">
        <v>0</v>
      </c>
      <c r="Q560" s="383">
        <v>0</v>
      </c>
      <c r="R560" s="383">
        <v>0</v>
      </c>
      <c r="S560" s="383">
        <v>0</v>
      </c>
      <c r="T560" s="383">
        <v>0</v>
      </c>
      <c r="U560" s="383">
        <v>0</v>
      </c>
      <c r="V560" s="383">
        <v>0</v>
      </c>
      <c r="W560" s="383">
        <v>0</v>
      </c>
      <c r="X560" s="383">
        <v>0</v>
      </c>
    </row>
    <row r="561" spans="1:24" s="383" customFormat="1">
      <c r="A561" s="383">
        <v>0</v>
      </c>
      <c r="B561" s="383">
        <v>0</v>
      </c>
      <c r="C561" s="383">
        <v>0</v>
      </c>
      <c r="E561" s="383" t="s">
        <v>8338</v>
      </c>
      <c r="F561" s="383" t="s">
        <v>3912</v>
      </c>
      <c r="G561" s="383" t="s">
        <v>7122</v>
      </c>
      <c r="H561" s="383" t="s">
        <v>8339</v>
      </c>
      <c r="I561" s="383" t="s">
        <v>8340</v>
      </c>
      <c r="J561" s="383">
        <v>0</v>
      </c>
      <c r="K561" s="383">
        <v>0</v>
      </c>
      <c r="L561" s="383">
        <v>0</v>
      </c>
      <c r="M561" s="383">
        <v>0</v>
      </c>
      <c r="N561" s="383">
        <v>0</v>
      </c>
      <c r="O561" s="383">
        <v>0</v>
      </c>
      <c r="P561" s="383">
        <v>0</v>
      </c>
      <c r="Q561" s="383">
        <v>0</v>
      </c>
      <c r="R561" s="383">
        <v>0</v>
      </c>
      <c r="S561" s="383">
        <v>0</v>
      </c>
      <c r="T561" s="383">
        <v>0</v>
      </c>
      <c r="U561" s="383">
        <v>0</v>
      </c>
      <c r="V561" s="383">
        <v>0</v>
      </c>
      <c r="W561" s="383">
        <v>0</v>
      </c>
      <c r="X561" s="383">
        <v>0</v>
      </c>
    </row>
    <row r="562" spans="1:24" s="383" customFormat="1">
      <c r="A562" s="383">
        <v>0</v>
      </c>
      <c r="B562" s="383">
        <v>0</v>
      </c>
      <c r="C562" s="383">
        <v>0</v>
      </c>
      <c r="E562" s="383" t="s">
        <v>8341</v>
      </c>
      <c r="F562" s="383" t="s">
        <v>8342</v>
      </c>
      <c r="G562" s="383" t="s">
        <v>7122</v>
      </c>
      <c r="H562" s="383" t="s">
        <v>8343</v>
      </c>
      <c r="I562" s="383" t="s">
        <v>8344</v>
      </c>
      <c r="J562" s="383">
        <v>0</v>
      </c>
      <c r="K562" s="383">
        <v>0</v>
      </c>
      <c r="L562" s="383">
        <v>0</v>
      </c>
      <c r="M562" s="383">
        <v>0</v>
      </c>
      <c r="N562" s="383">
        <v>0</v>
      </c>
      <c r="O562" s="383">
        <v>0</v>
      </c>
      <c r="P562" s="383">
        <v>0</v>
      </c>
      <c r="Q562" s="383">
        <v>0</v>
      </c>
      <c r="R562" s="383">
        <v>0</v>
      </c>
      <c r="S562" s="383">
        <v>0</v>
      </c>
      <c r="T562" s="383">
        <v>0</v>
      </c>
      <c r="U562" s="383">
        <v>0</v>
      </c>
      <c r="V562" s="383">
        <v>0</v>
      </c>
      <c r="W562" s="383">
        <v>0</v>
      </c>
      <c r="X562" s="383">
        <v>0</v>
      </c>
    </row>
    <row r="563" spans="1:24" s="383" customFormat="1">
      <c r="A563" s="383">
        <v>0</v>
      </c>
      <c r="B563" s="383">
        <v>0</v>
      </c>
      <c r="C563" s="383">
        <v>0</v>
      </c>
      <c r="E563" s="383" t="s">
        <v>8345</v>
      </c>
      <c r="F563" s="383" t="s">
        <v>8346</v>
      </c>
      <c r="G563" s="383" t="s">
        <v>7122</v>
      </c>
      <c r="H563" s="383" t="s">
        <v>8347</v>
      </c>
      <c r="I563" s="383" t="s">
        <v>8348</v>
      </c>
      <c r="J563" s="383">
        <v>0</v>
      </c>
      <c r="K563" s="383">
        <v>0</v>
      </c>
      <c r="L563" s="383">
        <v>0</v>
      </c>
      <c r="M563" s="383">
        <v>0</v>
      </c>
      <c r="N563" s="383">
        <v>0</v>
      </c>
      <c r="O563" s="383">
        <v>0</v>
      </c>
      <c r="P563" s="383">
        <v>0</v>
      </c>
      <c r="Q563" s="383">
        <v>0</v>
      </c>
      <c r="R563" s="383">
        <v>0</v>
      </c>
      <c r="S563" s="383">
        <v>0</v>
      </c>
      <c r="T563" s="383">
        <v>0</v>
      </c>
      <c r="U563" s="383">
        <v>0</v>
      </c>
      <c r="V563" s="383">
        <v>0</v>
      </c>
      <c r="W563" s="383">
        <v>0</v>
      </c>
      <c r="X563" s="383">
        <v>0</v>
      </c>
    </row>
    <row r="564" spans="1:24" s="383" customFormat="1">
      <c r="A564" s="383">
        <v>0</v>
      </c>
      <c r="B564" s="383">
        <v>0</v>
      </c>
      <c r="C564" s="383">
        <v>0</v>
      </c>
      <c r="E564" s="383" t="s">
        <v>8349</v>
      </c>
      <c r="F564" s="383" t="s">
        <v>7191</v>
      </c>
      <c r="G564" s="383" t="s">
        <v>7122</v>
      </c>
      <c r="H564" s="383" t="s">
        <v>8350</v>
      </c>
      <c r="I564" s="383" t="s">
        <v>8351</v>
      </c>
      <c r="J564" s="383">
        <v>0</v>
      </c>
      <c r="K564" s="383">
        <v>0</v>
      </c>
      <c r="L564" s="383">
        <v>0</v>
      </c>
      <c r="M564" s="383">
        <v>0</v>
      </c>
      <c r="N564" s="383">
        <v>0</v>
      </c>
      <c r="O564" s="383">
        <v>0</v>
      </c>
      <c r="P564" s="383">
        <v>0</v>
      </c>
      <c r="Q564" s="383">
        <v>0</v>
      </c>
      <c r="R564" s="383">
        <v>0</v>
      </c>
      <c r="S564" s="383">
        <v>0</v>
      </c>
      <c r="T564" s="383">
        <v>0</v>
      </c>
      <c r="U564" s="383">
        <v>0</v>
      </c>
      <c r="V564" s="383">
        <v>0</v>
      </c>
      <c r="W564" s="383">
        <v>0</v>
      </c>
      <c r="X564" s="383">
        <v>0</v>
      </c>
    </row>
    <row r="565" spans="1:24" s="383" customFormat="1">
      <c r="A565" s="383">
        <v>0</v>
      </c>
      <c r="B565" s="383">
        <v>0</v>
      </c>
      <c r="C565" s="383">
        <v>0</v>
      </c>
      <c r="E565" s="383" t="s">
        <v>8352</v>
      </c>
      <c r="F565" s="383" t="s">
        <v>7217</v>
      </c>
      <c r="G565" s="383" t="s">
        <v>7122</v>
      </c>
      <c r="H565" s="383" t="s">
        <v>8353</v>
      </c>
      <c r="I565" s="383" t="s">
        <v>8354</v>
      </c>
      <c r="J565" s="383">
        <v>0</v>
      </c>
      <c r="K565" s="383">
        <v>0</v>
      </c>
      <c r="L565" s="383">
        <v>0</v>
      </c>
      <c r="M565" s="383">
        <v>0</v>
      </c>
      <c r="N565" s="383">
        <v>0</v>
      </c>
      <c r="O565" s="383">
        <v>0</v>
      </c>
      <c r="P565" s="383">
        <v>0</v>
      </c>
      <c r="Q565" s="383">
        <v>0</v>
      </c>
      <c r="R565" s="383">
        <v>0</v>
      </c>
      <c r="S565" s="383">
        <v>0</v>
      </c>
      <c r="T565" s="383">
        <v>0</v>
      </c>
      <c r="U565" s="383">
        <v>0</v>
      </c>
      <c r="V565" s="383">
        <v>0</v>
      </c>
      <c r="W565" s="383">
        <v>0</v>
      </c>
      <c r="X565" s="383">
        <v>0</v>
      </c>
    </row>
    <row r="566" spans="1:24" s="383" customFormat="1">
      <c r="A566" s="383">
        <v>0</v>
      </c>
      <c r="B566" s="383">
        <v>0</v>
      </c>
      <c r="C566" s="383">
        <v>0</v>
      </c>
      <c r="E566" s="383" t="s">
        <v>8355</v>
      </c>
      <c r="F566" s="383" t="s">
        <v>8356</v>
      </c>
      <c r="G566" s="383" t="s">
        <v>7122</v>
      </c>
      <c r="H566" s="383" t="s">
        <v>8357</v>
      </c>
      <c r="I566" s="383" t="s">
        <v>8358</v>
      </c>
      <c r="J566" s="383">
        <v>0</v>
      </c>
      <c r="K566" s="383">
        <v>0</v>
      </c>
      <c r="L566" s="383">
        <v>0</v>
      </c>
      <c r="M566" s="383">
        <v>0</v>
      </c>
      <c r="N566" s="383">
        <v>0</v>
      </c>
      <c r="O566" s="383">
        <v>0</v>
      </c>
      <c r="P566" s="383">
        <v>0</v>
      </c>
      <c r="Q566" s="383">
        <v>0</v>
      </c>
      <c r="R566" s="383">
        <v>0</v>
      </c>
      <c r="S566" s="383">
        <v>0</v>
      </c>
      <c r="T566" s="383">
        <v>0</v>
      </c>
      <c r="U566" s="383">
        <v>0</v>
      </c>
      <c r="V566" s="383">
        <v>0</v>
      </c>
      <c r="W566" s="383">
        <v>0</v>
      </c>
      <c r="X566" s="383">
        <v>0</v>
      </c>
    </row>
    <row r="567" spans="1:24" s="383" customFormat="1">
      <c r="A567" s="383">
        <v>0</v>
      </c>
      <c r="B567" s="383">
        <v>0</v>
      </c>
      <c r="C567" s="383">
        <v>0</v>
      </c>
      <c r="E567" s="383" t="s">
        <v>8359</v>
      </c>
      <c r="F567" s="383" t="s">
        <v>7217</v>
      </c>
      <c r="G567" s="383" t="s">
        <v>7122</v>
      </c>
      <c r="H567" s="383" t="s">
        <v>8360</v>
      </c>
      <c r="I567" s="383" t="s">
        <v>8361</v>
      </c>
      <c r="J567" s="383">
        <v>0</v>
      </c>
      <c r="K567" s="383">
        <v>0</v>
      </c>
      <c r="L567" s="383">
        <v>0</v>
      </c>
      <c r="M567" s="383">
        <v>0</v>
      </c>
      <c r="N567" s="383">
        <v>0</v>
      </c>
      <c r="O567" s="383">
        <v>0</v>
      </c>
      <c r="P567" s="383">
        <v>0</v>
      </c>
      <c r="Q567" s="383">
        <v>0</v>
      </c>
      <c r="R567" s="383">
        <v>0</v>
      </c>
      <c r="S567" s="383">
        <v>0</v>
      </c>
      <c r="T567" s="383">
        <v>0</v>
      </c>
      <c r="U567" s="383">
        <v>0</v>
      </c>
      <c r="V567" s="383">
        <v>0</v>
      </c>
      <c r="W567" s="383">
        <v>0</v>
      </c>
      <c r="X567" s="383">
        <v>0</v>
      </c>
    </row>
    <row r="568" spans="1:24" s="383" customFormat="1">
      <c r="A568" s="383">
        <v>0</v>
      </c>
      <c r="B568" s="383">
        <v>0</v>
      </c>
      <c r="C568" s="383">
        <v>0</v>
      </c>
      <c r="E568" s="383" t="s">
        <v>2318</v>
      </c>
      <c r="F568" s="383" t="s">
        <v>7123</v>
      </c>
      <c r="G568" s="383" t="s">
        <v>7122</v>
      </c>
      <c r="H568" s="383" t="s">
        <v>2319</v>
      </c>
      <c r="I568" s="383" t="s">
        <v>2320</v>
      </c>
      <c r="J568" s="383">
        <v>0</v>
      </c>
      <c r="K568" s="383">
        <v>0</v>
      </c>
      <c r="L568" s="383">
        <v>0</v>
      </c>
      <c r="M568" s="383">
        <v>0</v>
      </c>
      <c r="N568" s="383">
        <v>0</v>
      </c>
      <c r="O568" s="383">
        <v>0</v>
      </c>
      <c r="P568" s="383">
        <v>0</v>
      </c>
      <c r="Q568" s="383">
        <v>0</v>
      </c>
      <c r="R568" s="383">
        <v>0</v>
      </c>
      <c r="S568" s="383">
        <v>0</v>
      </c>
      <c r="T568" s="383">
        <v>0</v>
      </c>
      <c r="U568" s="383">
        <v>0</v>
      </c>
      <c r="V568" s="383">
        <v>0</v>
      </c>
      <c r="W568" s="383">
        <v>0</v>
      </c>
      <c r="X568" s="383">
        <v>0</v>
      </c>
    </row>
    <row r="569" spans="1:24" s="383" customFormat="1">
      <c r="A569" s="383">
        <v>0</v>
      </c>
      <c r="B569" s="383">
        <v>0</v>
      </c>
      <c r="C569" s="383">
        <v>0</v>
      </c>
      <c r="E569" s="383" t="s">
        <v>8362</v>
      </c>
      <c r="F569" s="383" t="s">
        <v>7181</v>
      </c>
      <c r="G569" s="383" t="s">
        <v>7122</v>
      </c>
      <c r="I569" s="383" t="s">
        <v>8363</v>
      </c>
      <c r="J569" s="383">
        <v>0</v>
      </c>
      <c r="K569" s="383">
        <v>0</v>
      </c>
      <c r="L569" s="383">
        <v>0</v>
      </c>
      <c r="M569" s="383">
        <v>0</v>
      </c>
      <c r="N569" s="383">
        <v>0</v>
      </c>
      <c r="O569" s="383">
        <v>0</v>
      </c>
      <c r="P569" s="383">
        <v>0</v>
      </c>
      <c r="Q569" s="383">
        <v>0</v>
      </c>
      <c r="R569" s="383">
        <v>0</v>
      </c>
      <c r="S569" s="383">
        <v>0</v>
      </c>
      <c r="T569" s="383">
        <v>0</v>
      </c>
      <c r="U569" s="383">
        <v>0</v>
      </c>
      <c r="V569" s="383">
        <v>0</v>
      </c>
      <c r="W569" s="383">
        <v>0</v>
      </c>
      <c r="X569" s="383">
        <v>0</v>
      </c>
    </row>
    <row r="570" spans="1:24" s="383" customFormat="1">
      <c r="A570" s="383">
        <v>0</v>
      </c>
      <c r="B570" s="383">
        <v>0</v>
      </c>
      <c r="C570" s="383">
        <v>0</v>
      </c>
      <c r="E570" s="383" t="s">
        <v>2568</v>
      </c>
      <c r="F570" s="383" t="s">
        <v>7123</v>
      </c>
      <c r="G570" s="383" t="s">
        <v>7122</v>
      </c>
      <c r="I570" s="383" t="s">
        <v>2569</v>
      </c>
      <c r="J570" s="383">
        <v>0</v>
      </c>
      <c r="K570" s="383">
        <v>0</v>
      </c>
      <c r="L570" s="383">
        <v>0</v>
      </c>
      <c r="M570" s="383">
        <v>0</v>
      </c>
      <c r="N570" s="383">
        <v>0</v>
      </c>
      <c r="O570" s="383">
        <v>0</v>
      </c>
      <c r="P570" s="383">
        <v>0</v>
      </c>
      <c r="Q570" s="383">
        <v>0</v>
      </c>
      <c r="R570" s="383">
        <v>0</v>
      </c>
      <c r="S570" s="383">
        <v>0</v>
      </c>
      <c r="T570" s="383">
        <v>0</v>
      </c>
      <c r="U570" s="383">
        <v>0</v>
      </c>
      <c r="V570" s="383">
        <v>0</v>
      </c>
      <c r="W570" s="383">
        <v>0</v>
      </c>
      <c r="X570" s="383">
        <v>0</v>
      </c>
    </row>
    <row r="571" spans="1:24" s="383" customFormat="1">
      <c r="A571" s="383">
        <v>0</v>
      </c>
      <c r="B571" s="383">
        <v>0</v>
      </c>
      <c r="C571" s="383">
        <v>0</v>
      </c>
      <c r="E571" s="383" t="s">
        <v>2651</v>
      </c>
      <c r="F571" s="383" t="s">
        <v>8364</v>
      </c>
      <c r="G571" s="383" t="s">
        <v>7122</v>
      </c>
      <c r="H571" s="383" t="s">
        <v>2652</v>
      </c>
      <c r="I571" s="383" t="s">
        <v>2653</v>
      </c>
      <c r="J571" s="383">
        <v>0</v>
      </c>
      <c r="K571" s="383">
        <v>0</v>
      </c>
      <c r="L571" s="383">
        <v>0</v>
      </c>
      <c r="M571" s="383">
        <v>0</v>
      </c>
      <c r="N571" s="383">
        <v>0</v>
      </c>
      <c r="O571" s="383">
        <v>0</v>
      </c>
      <c r="P571" s="383">
        <v>0</v>
      </c>
      <c r="Q571" s="383">
        <v>0</v>
      </c>
      <c r="R571" s="383">
        <v>0</v>
      </c>
      <c r="S571" s="383">
        <v>0</v>
      </c>
      <c r="T571" s="383">
        <v>0</v>
      </c>
      <c r="U571" s="383">
        <v>0</v>
      </c>
      <c r="V571" s="383">
        <v>0</v>
      </c>
      <c r="W571" s="383">
        <v>0</v>
      </c>
      <c r="X571" s="383">
        <v>0</v>
      </c>
    </row>
    <row r="572" spans="1:24" s="383" customFormat="1">
      <c r="A572" s="383">
        <v>0</v>
      </c>
      <c r="B572" s="383">
        <v>0</v>
      </c>
      <c r="C572" s="383">
        <v>0</v>
      </c>
      <c r="E572" s="383" t="s">
        <v>8365</v>
      </c>
      <c r="F572" s="383" t="s">
        <v>7191</v>
      </c>
      <c r="G572" s="383" t="s">
        <v>7122</v>
      </c>
      <c r="H572" s="383" t="s">
        <v>8366</v>
      </c>
      <c r="I572" s="383" t="s">
        <v>8367</v>
      </c>
      <c r="J572" s="383">
        <v>0</v>
      </c>
      <c r="K572" s="383">
        <v>0</v>
      </c>
      <c r="L572" s="383">
        <v>0</v>
      </c>
      <c r="M572" s="383">
        <v>0</v>
      </c>
      <c r="N572" s="383">
        <v>0</v>
      </c>
      <c r="O572" s="383">
        <v>0</v>
      </c>
      <c r="P572" s="383">
        <v>0</v>
      </c>
      <c r="Q572" s="383">
        <v>0</v>
      </c>
      <c r="R572" s="383">
        <v>0</v>
      </c>
      <c r="S572" s="383">
        <v>0</v>
      </c>
      <c r="T572" s="383">
        <v>0</v>
      </c>
      <c r="U572" s="383">
        <v>0</v>
      </c>
      <c r="V572" s="383">
        <v>0</v>
      </c>
      <c r="W572" s="383">
        <v>0</v>
      </c>
      <c r="X572" s="383">
        <v>0</v>
      </c>
    </row>
    <row r="573" spans="1:24" s="383" customFormat="1">
      <c r="A573" s="383">
        <v>0</v>
      </c>
      <c r="B573" s="383">
        <v>0</v>
      </c>
      <c r="C573" s="383">
        <v>0</v>
      </c>
      <c r="E573" s="383" t="s">
        <v>8368</v>
      </c>
      <c r="F573" s="383" t="s">
        <v>7169</v>
      </c>
      <c r="G573" s="383" t="s">
        <v>7122</v>
      </c>
      <c r="H573" s="383" t="s">
        <v>8369</v>
      </c>
      <c r="I573" s="383" t="s">
        <v>8370</v>
      </c>
      <c r="J573" s="383">
        <v>0</v>
      </c>
      <c r="K573" s="383">
        <v>0</v>
      </c>
      <c r="L573" s="383">
        <v>0</v>
      </c>
      <c r="M573" s="383">
        <v>0</v>
      </c>
      <c r="N573" s="383">
        <v>0</v>
      </c>
      <c r="O573" s="383">
        <v>0</v>
      </c>
      <c r="P573" s="383">
        <v>0</v>
      </c>
      <c r="Q573" s="383">
        <v>0</v>
      </c>
      <c r="R573" s="383">
        <v>0</v>
      </c>
      <c r="S573" s="383">
        <v>0</v>
      </c>
      <c r="T573" s="383">
        <v>0</v>
      </c>
      <c r="U573" s="383">
        <v>0</v>
      </c>
      <c r="V573" s="383">
        <v>0</v>
      </c>
      <c r="W573" s="383">
        <v>0</v>
      </c>
      <c r="X573" s="383">
        <v>0</v>
      </c>
    </row>
    <row r="574" spans="1:24" s="383" customFormat="1">
      <c r="A574" s="383">
        <v>0</v>
      </c>
      <c r="B574" s="383">
        <v>0</v>
      </c>
      <c r="C574" s="383">
        <v>0</v>
      </c>
      <c r="E574" s="383" t="s">
        <v>8371</v>
      </c>
      <c r="F574" s="383" t="s">
        <v>7200</v>
      </c>
      <c r="G574" s="383" t="s">
        <v>7122</v>
      </c>
      <c r="H574" s="383" t="s">
        <v>8372</v>
      </c>
      <c r="I574" s="383" t="s">
        <v>8373</v>
      </c>
      <c r="J574" s="383">
        <v>0</v>
      </c>
      <c r="K574" s="383">
        <v>0</v>
      </c>
      <c r="L574" s="383">
        <v>0</v>
      </c>
      <c r="M574" s="383">
        <v>0</v>
      </c>
      <c r="N574" s="383">
        <v>0</v>
      </c>
      <c r="O574" s="383">
        <v>0</v>
      </c>
      <c r="P574" s="383">
        <v>0</v>
      </c>
      <c r="Q574" s="383">
        <v>0</v>
      </c>
      <c r="R574" s="383">
        <v>0</v>
      </c>
      <c r="S574" s="383">
        <v>0</v>
      </c>
      <c r="T574" s="383">
        <v>0</v>
      </c>
      <c r="U574" s="383">
        <v>0</v>
      </c>
      <c r="V574" s="383">
        <v>0</v>
      </c>
      <c r="W574" s="383">
        <v>0</v>
      </c>
      <c r="X574" s="383">
        <v>0</v>
      </c>
    </row>
    <row r="575" spans="1:24" s="383" customFormat="1">
      <c r="A575" s="383">
        <v>0</v>
      </c>
      <c r="B575" s="383">
        <v>0</v>
      </c>
      <c r="C575" s="383">
        <v>0</v>
      </c>
      <c r="E575" s="383" t="s">
        <v>8374</v>
      </c>
      <c r="F575" s="383" t="s">
        <v>7169</v>
      </c>
      <c r="G575" s="383" t="s">
        <v>7122</v>
      </c>
      <c r="H575" s="383" t="s">
        <v>8375</v>
      </c>
      <c r="I575" s="383" t="s">
        <v>8376</v>
      </c>
      <c r="J575" s="383">
        <v>0</v>
      </c>
      <c r="K575" s="383">
        <v>0</v>
      </c>
      <c r="L575" s="383">
        <v>0</v>
      </c>
      <c r="M575" s="383">
        <v>0</v>
      </c>
      <c r="N575" s="383">
        <v>0</v>
      </c>
      <c r="O575" s="383">
        <v>0</v>
      </c>
      <c r="P575" s="383">
        <v>0</v>
      </c>
      <c r="Q575" s="383">
        <v>0</v>
      </c>
      <c r="R575" s="383">
        <v>0</v>
      </c>
      <c r="S575" s="383">
        <v>0</v>
      </c>
      <c r="T575" s="383">
        <v>0</v>
      </c>
      <c r="U575" s="383">
        <v>0</v>
      </c>
      <c r="V575" s="383">
        <v>0</v>
      </c>
      <c r="W575" s="383">
        <v>0</v>
      </c>
      <c r="X575" s="383">
        <v>0</v>
      </c>
    </row>
    <row r="576" spans="1:24" s="383" customFormat="1">
      <c r="A576" s="383">
        <v>0</v>
      </c>
      <c r="B576" s="383">
        <v>0</v>
      </c>
      <c r="C576" s="383">
        <v>0</v>
      </c>
      <c r="E576" s="383" t="s">
        <v>8377</v>
      </c>
      <c r="F576" s="383" t="s">
        <v>3901</v>
      </c>
      <c r="G576" s="383" t="s">
        <v>7122</v>
      </c>
      <c r="H576" s="383" t="s">
        <v>8378</v>
      </c>
      <c r="I576" s="383" t="s">
        <v>8379</v>
      </c>
      <c r="J576" s="383">
        <v>0</v>
      </c>
      <c r="K576" s="383">
        <v>0</v>
      </c>
      <c r="L576" s="383">
        <v>0</v>
      </c>
      <c r="M576" s="383">
        <v>0</v>
      </c>
      <c r="N576" s="383">
        <v>0</v>
      </c>
      <c r="O576" s="383">
        <v>0</v>
      </c>
      <c r="P576" s="383">
        <v>0</v>
      </c>
      <c r="Q576" s="383">
        <v>0</v>
      </c>
      <c r="R576" s="383">
        <v>0</v>
      </c>
      <c r="S576" s="383">
        <v>0</v>
      </c>
      <c r="T576" s="383">
        <v>0</v>
      </c>
      <c r="U576" s="383">
        <v>0</v>
      </c>
      <c r="V576" s="383">
        <v>0</v>
      </c>
      <c r="W576" s="383">
        <v>0</v>
      </c>
      <c r="X576" s="383">
        <v>0</v>
      </c>
    </row>
    <row r="577" spans="1:24" s="383" customFormat="1">
      <c r="A577" s="383">
        <v>0</v>
      </c>
      <c r="B577" s="383">
        <v>0</v>
      </c>
      <c r="C577" s="383">
        <v>0</v>
      </c>
      <c r="E577" s="383" t="s">
        <v>8380</v>
      </c>
      <c r="F577" s="383" t="s">
        <v>3912</v>
      </c>
      <c r="G577" s="383" t="s">
        <v>7122</v>
      </c>
      <c r="H577" s="383" t="s">
        <v>8381</v>
      </c>
      <c r="I577" s="383" t="s">
        <v>8382</v>
      </c>
      <c r="J577" s="383">
        <v>0</v>
      </c>
      <c r="K577" s="383">
        <v>0</v>
      </c>
      <c r="L577" s="383">
        <v>0</v>
      </c>
      <c r="M577" s="383">
        <v>0</v>
      </c>
      <c r="N577" s="383">
        <v>0</v>
      </c>
      <c r="O577" s="383">
        <v>0</v>
      </c>
      <c r="P577" s="383">
        <v>0</v>
      </c>
      <c r="Q577" s="383">
        <v>0</v>
      </c>
      <c r="R577" s="383">
        <v>0</v>
      </c>
      <c r="S577" s="383">
        <v>0</v>
      </c>
      <c r="T577" s="383">
        <v>0</v>
      </c>
      <c r="U577" s="383">
        <v>0</v>
      </c>
      <c r="V577" s="383">
        <v>0</v>
      </c>
      <c r="W577" s="383">
        <v>0</v>
      </c>
      <c r="X577" s="383">
        <v>0</v>
      </c>
    </row>
    <row r="578" spans="1:24" s="383" customFormat="1">
      <c r="A578" s="383">
        <v>0</v>
      </c>
      <c r="B578" s="383">
        <v>0</v>
      </c>
      <c r="C578" s="383">
        <v>0</v>
      </c>
      <c r="E578" s="383" t="s">
        <v>8383</v>
      </c>
      <c r="F578" s="383" t="s">
        <v>8384</v>
      </c>
      <c r="G578" s="383" t="s">
        <v>7122</v>
      </c>
      <c r="H578" s="383" t="s">
        <v>8385</v>
      </c>
      <c r="I578" s="383" t="s">
        <v>8386</v>
      </c>
      <c r="J578" s="383">
        <v>0</v>
      </c>
      <c r="K578" s="383">
        <v>0</v>
      </c>
      <c r="L578" s="383">
        <v>0</v>
      </c>
      <c r="M578" s="383">
        <v>0</v>
      </c>
      <c r="N578" s="383">
        <v>0</v>
      </c>
      <c r="O578" s="383">
        <v>0</v>
      </c>
      <c r="P578" s="383">
        <v>0</v>
      </c>
      <c r="Q578" s="383">
        <v>0</v>
      </c>
      <c r="R578" s="383">
        <v>0</v>
      </c>
      <c r="S578" s="383">
        <v>0</v>
      </c>
      <c r="T578" s="383">
        <v>0</v>
      </c>
      <c r="U578" s="383">
        <v>0</v>
      </c>
      <c r="V578" s="383">
        <v>0</v>
      </c>
      <c r="W578" s="383">
        <v>0</v>
      </c>
      <c r="X578" s="383">
        <v>0</v>
      </c>
    </row>
    <row r="579" spans="1:24" s="383" customFormat="1">
      <c r="A579" s="383">
        <v>0</v>
      </c>
      <c r="B579" s="383">
        <v>0</v>
      </c>
      <c r="C579" s="383">
        <v>0</v>
      </c>
      <c r="E579" s="383" t="s">
        <v>8387</v>
      </c>
      <c r="F579" s="383" t="s">
        <v>3912</v>
      </c>
      <c r="G579" s="383" t="s">
        <v>7122</v>
      </c>
      <c r="H579" s="383" t="s">
        <v>8388</v>
      </c>
      <c r="I579" s="383" t="s">
        <v>8389</v>
      </c>
      <c r="J579" s="383">
        <v>0</v>
      </c>
      <c r="K579" s="383">
        <v>0</v>
      </c>
      <c r="L579" s="383">
        <v>0</v>
      </c>
      <c r="M579" s="383">
        <v>0</v>
      </c>
      <c r="N579" s="383">
        <v>0</v>
      </c>
      <c r="O579" s="383">
        <v>0</v>
      </c>
      <c r="P579" s="383">
        <v>0</v>
      </c>
      <c r="Q579" s="383">
        <v>0</v>
      </c>
      <c r="R579" s="383">
        <v>0</v>
      </c>
      <c r="S579" s="383">
        <v>0</v>
      </c>
      <c r="T579" s="383">
        <v>0</v>
      </c>
      <c r="U579" s="383">
        <v>0</v>
      </c>
      <c r="V579" s="383">
        <v>0</v>
      </c>
      <c r="W579" s="383">
        <v>0</v>
      </c>
      <c r="X579" s="383">
        <v>0</v>
      </c>
    </row>
    <row r="580" spans="1:24" s="383" customFormat="1">
      <c r="A580" s="383">
        <v>0</v>
      </c>
      <c r="B580" s="383">
        <v>0</v>
      </c>
      <c r="C580" s="383">
        <v>0</v>
      </c>
      <c r="E580" s="383" t="s">
        <v>8390</v>
      </c>
      <c r="F580" s="383" t="s">
        <v>7433</v>
      </c>
      <c r="G580" s="383" t="s">
        <v>7122</v>
      </c>
      <c r="H580" s="383" t="s">
        <v>8391</v>
      </c>
      <c r="I580" s="383" t="s">
        <v>8392</v>
      </c>
      <c r="J580" s="383">
        <v>0</v>
      </c>
      <c r="K580" s="383">
        <v>0</v>
      </c>
      <c r="L580" s="383">
        <v>0</v>
      </c>
      <c r="M580" s="383">
        <v>0</v>
      </c>
      <c r="N580" s="383">
        <v>0</v>
      </c>
      <c r="O580" s="383">
        <v>0</v>
      </c>
      <c r="P580" s="383">
        <v>0</v>
      </c>
      <c r="Q580" s="383">
        <v>0</v>
      </c>
      <c r="R580" s="383">
        <v>0</v>
      </c>
      <c r="S580" s="383">
        <v>0</v>
      </c>
      <c r="T580" s="383">
        <v>0</v>
      </c>
      <c r="U580" s="383">
        <v>0</v>
      </c>
      <c r="V580" s="383">
        <v>0</v>
      </c>
      <c r="W580" s="383">
        <v>0</v>
      </c>
      <c r="X580" s="383">
        <v>0</v>
      </c>
    </row>
    <row r="581" spans="1:24" s="383" customFormat="1">
      <c r="A581" s="383">
        <v>0</v>
      </c>
      <c r="B581" s="383">
        <v>0</v>
      </c>
      <c r="C581" s="383">
        <v>0</v>
      </c>
      <c r="E581" s="383" t="s">
        <v>8393</v>
      </c>
      <c r="F581" s="383" t="s">
        <v>7183</v>
      </c>
      <c r="G581" s="383" t="s">
        <v>7122</v>
      </c>
      <c r="H581" s="383" t="s">
        <v>8394</v>
      </c>
      <c r="I581" s="383" t="s">
        <v>8395</v>
      </c>
      <c r="J581" s="383">
        <v>0</v>
      </c>
      <c r="K581" s="383">
        <v>0</v>
      </c>
      <c r="L581" s="383">
        <v>0</v>
      </c>
      <c r="M581" s="383">
        <v>0</v>
      </c>
      <c r="N581" s="383">
        <v>0</v>
      </c>
      <c r="O581" s="383">
        <v>0</v>
      </c>
      <c r="P581" s="383">
        <v>0</v>
      </c>
      <c r="Q581" s="383">
        <v>0</v>
      </c>
      <c r="R581" s="383">
        <v>0</v>
      </c>
      <c r="S581" s="383">
        <v>0</v>
      </c>
      <c r="T581" s="383">
        <v>0</v>
      </c>
      <c r="U581" s="383">
        <v>0</v>
      </c>
      <c r="V581" s="383">
        <v>0</v>
      </c>
      <c r="W581" s="383">
        <v>0</v>
      </c>
      <c r="X581" s="383">
        <v>0</v>
      </c>
    </row>
    <row r="582" spans="1:24" s="383" customFormat="1">
      <c r="A582" s="383">
        <v>0</v>
      </c>
      <c r="B582" s="383">
        <v>0</v>
      </c>
      <c r="C582" s="383">
        <v>0</v>
      </c>
      <c r="E582" s="383" t="s">
        <v>8396</v>
      </c>
      <c r="F582" s="383" t="s">
        <v>7186</v>
      </c>
      <c r="G582" s="383" t="s">
        <v>7122</v>
      </c>
      <c r="H582" s="383" t="s">
        <v>8397</v>
      </c>
      <c r="I582" s="383" t="s">
        <v>8398</v>
      </c>
      <c r="J582" s="383">
        <v>0</v>
      </c>
      <c r="K582" s="383">
        <v>0</v>
      </c>
      <c r="L582" s="383">
        <v>0</v>
      </c>
      <c r="M582" s="383">
        <v>0</v>
      </c>
      <c r="N582" s="383">
        <v>0</v>
      </c>
      <c r="O582" s="383">
        <v>0</v>
      </c>
      <c r="P582" s="383">
        <v>0</v>
      </c>
      <c r="Q582" s="383">
        <v>0</v>
      </c>
      <c r="R582" s="383">
        <v>0</v>
      </c>
      <c r="S582" s="383">
        <v>0</v>
      </c>
      <c r="T582" s="383">
        <v>0</v>
      </c>
      <c r="U582" s="383">
        <v>0</v>
      </c>
      <c r="V582" s="383">
        <v>0</v>
      </c>
      <c r="W582" s="383">
        <v>0</v>
      </c>
      <c r="X582" s="383">
        <v>0</v>
      </c>
    </row>
    <row r="583" spans="1:24" s="383" customFormat="1">
      <c r="A583" s="383">
        <v>0</v>
      </c>
      <c r="B583" s="383">
        <v>0</v>
      </c>
      <c r="C583" s="383">
        <v>0</v>
      </c>
      <c r="E583" s="383" t="s">
        <v>8399</v>
      </c>
      <c r="F583" s="383" t="s">
        <v>7169</v>
      </c>
      <c r="G583" s="383" t="s">
        <v>7122</v>
      </c>
      <c r="H583" s="383" t="s">
        <v>8400</v>
      </c>
      <c r="I583" s="383" t="s">
        <v>8401</v>
      </c>
      <c r="J583" s="383">
        <v>0</v>
      </c>
      <c r="K583" s="383">
        <v>0</v>
      </c>
      <c r="L583" s="383">
        <v>0</v>
      </c>
      <c r="M583" s="383">
        <v>0</v>
      </c>
      <c r="N583" s="383">
        <v>0</v>
      </c>
      <c r="O583" s="383">
        <v>0</v>
      </c>
      <c r="P583" s="383">
        <v>0</v>
      </c>
      <c r="Q583" s="383">
        <v>0</v>
      </c>
      <c r="R583" s="383">
        <v>0</v>
      </c>
      <c r="S583" s="383">
        <v>0</v>
      </c>
      <c r="T583" s="383">
        <v>0</v>
      </c>
      <c r="U583" s="383">
        <v>0</v>
      </c>
      <c r="V583" s="383">
        <v>0</v>
      </c>
      <c r="W583" s="383">
        <v>0</v>
      </c>
      <c r="X583" s="383">
        <v>0</v>
      </c>
    </row>
    <row r="584" spans="1:24" s="383" customFormat="1">
      <c r="A584" s="383">
        <v>0</v>
      </c>
      <c r="B584" s="383">
        <v>0</v>
      </c>
      <c r="C584" s="383">
        <v>0</v>
      </c>
      <c r="E584" s="383" t="s">
        <v>8402</v>
      </c>
      <c r="F584" s="383" t="s">
        <v>7194</v>
      </c>
      <c r="G584" s="383" t="s">
        <v>7122</v>
      </c>
      <c r="H584" s="383" t="s">
        <v>8403</v>
      </c>
      <c r="I584" s="383" t="s">
        <v>8404</v>
      </c>
      <c r="J584" s="383">
        <v>0</v>
      </c>
      <c r="K584" s="383">
        <v>0</v>
      </c>
      <c r="L584" s="383">
        <v>0</v>
      </c>
      <c r="M584" s="383">
        <v>0</v>
      </c>
      <c r="N584" s="383">
        <v>0</v>
      </c>
      <c r="O584" s="383">
        <v>0</v>
      </c>
      <c r="P584" s="383">
        <v>0</v>
      </c>
      <c r="Q584" s="383">
        <v>0</v>
      </c>
      <c r="R584" s="383">
        <v>0</v>
      </c>
      <c r="S584" s="383">
        <v>0</v>
      </c>
      <c r="T584" s="383">
        <v>0</v>
      </c>
      <c r="U584" s="383">
        <v>0</v>
      </c>
      <c r="V584" s="383">
        <v>0</v>
      </c>
      <c r="W584" s="383">
        <v>0</v>
      </c>
      <c r="X584" s="383">
        <v>0</v>
      </c>
    </row>
    <row r="585" spans="1:24" s="383" customFormat="1">
      <c r="A585" s="383">
        <v>0</v>
      </c>
      <c r="B585" s="383">
        <v>0</v>
      </c>
      <c r="C585" s="383">
        <v>0</v>
      </c>
      <c r="E585" s="383" t="s">
        <v>8405</v>
      </c>
      <c r="F585" s="383" t="s">
        <v>5131</v>
      </c>
      <c r="G585" s="383" t="s">
        <v>7122</v>
      </c>
      <c r="H585" s="383" t="s">
        <v>8406</v>
      </c>
      <c r="I585" s="383" t="s">
        <v>8407</v>
      </c>
      <c r="J585" s="383">
        <v>0</v>
      </c>
      <c r="K585" s="383">
        <v>0</v>
      </c>
      <c r="L585" s="383">
        <v>0</v>
      </c>
      <c r="M585" s="383">
        <v>0</v>
      </c>
      <c r="N585" s="383">
        <v>0</v>
      </c>
      <c r="O585" s="383">
        <v>0</v>
      </c>
      <c r="P585" s="383">
        <v>0</v>
      </c>
      <c r="Q585" s="383">
        <v>0</v>
      </c>
      <c r="R585" s="383">
        <v>0</v>
      </c>
      <c r="S585" s="383">
        <v>0</v>
      </c>
      <c r="T585" s="383">
        <v>0</v>
      </c>
      <c r="U585" s="383">
        <v>0</v>
      </c>
      <c r="V585" s="383">
        <v>0</v>
      </c>
      <c r="W585" s="383">
        <v>0</v>
      </c>
      <c r="X585" s="383">
        <v>0</v>
      </c>
    </row>
    <row r="586" spans="1:24" s="383" customFormat="1">
      <c r="A586" s="383">
        <v>0</v>
      </c>
      <c r="B586" s="383">
        <v>0</v>
      </c>
      <c r="C586" s="383">
        <v>0</v>
      </c>
      <c r="E586" s="383" t="s">
        <v>8408</v>
      </c>
      <c r="F586" s="383" t="s">
        <v>7183</v>
      </c>
      <c r="G586" s="383" t="s">
        <v>7122</v>
      </c>
      <c r="H586" s="383" t="s">
        <v>8409</v>
      </c>
      <c r="I586" s="383" t="s">
        <v>8410</v>
      </c>
      <c r="J586" s="383">
        <v>0</v>
      </c>
      <c r="K586" s="383">
        <v>0</v>
      </c>
      <c r="L586" s="383">
        <v>0</v>
      </c>
      <c r="M586" s="383">
        <v>0</v>
      </c>
      <c r="N586" s="383">
        <v>0</v>
      </c>
      <c r="O586" s="383">
        <v>0</v>
      </c>
      <c r="P586" s="383">
        <v>0</v>
      </c>
      <c r="Q586" s="383">
        <v>0</v>
      </c>
      <c r="R586" s="383">
        <v>0</v>
      </c>
      <c r="S586" s="383">
        <v>0</v>
      </c>
      <c r="T586" s="383">
        <v>0</v>
      </c>
      <c r="U586" s="383">
        <v>0</v>
      </c>
      <c r="V586" s="383">
        <v>0</v>
      </c>
      <c r="W586" s="383">
        <v>0</v>
      </c>
      <c r="X586" s="383">
        <v>0</v>
      </c>
    </row>
    <row r="587" spans="1:24" s="383" customFormat="1">
      <c r="A587" s="383">
        <v>0</v>
      </c>
      <c r="B587" s="383">
        <v>0</v>
      </c>
      <c r="C587" s="383">
        <v>0</v>
      </c>
      <c r="E587" s="383" t="s">
        <v>2375</v>
      </c>
      <c r="F587" s="383" t="s">
        <v>3974</v>
      </c>
      <c r="G587" s="383" t="s">
        <v>7122</v>
      </c>
      <c r="H587" s="383" t="s">
        <v>2376</v>
      </c>
      <c r="I587" s="383" t="s">
        <v>2377</v>
      </c>
      <c r="J587" s="383">
        <v>0</v>
      </c>
      <c r="K587" s="383">
        <v>0</v>
      </c>
      <c r="L587" s="383">
        <v>0</v>
      </c>
      <c r="M587" s="383">
        <v>0</v>
      </c>
      <c r="N587" s="383">
        <v>0</v>
      </c>
      <c r="O587" s="383">
        <v>0</v>
      </c>
      <c r="P587" s="383">
        <v>0</v>
      </c>
      <c r="Q587" s="383">
        <v>0</v>
      </c>
      <c r="R587" s="383">
        <v>0</v>
      </c>
      <c r="S587" s="383">
        <v>0</v>
      </c>
      <c r="T587" s="383">
        <v>0</v>
      </c>
      <c r="U587" s="383">
        <v>0</v>
      </c>
      <c r="V587" s="383">
        <v>0</v>
      </c>
      <c r="W587" s="383">
        <v>0</v>
      </c>
      <c r="X587" s="383">
        <v>0</v>
      </c>
    </row>
    <row r="588" spans="1:24" s="383" customFormat="1">
      <c r="A588" s="383">
        <v>0</v>
      </c>
      <c r="B588" s="383">
        <v>0</v>
      </c>
      <c r="C588" s="383">
        <v>0</v>
      </c>
      <c r="E588" s="383" t="s">
        <v>8411</v>
      </c>
      <c r="F588" s="383" t="s">
        <v>7123</v>
      </c>
      <c r="G588" s="383" t="s">
        <v>7122</v>
      </c>
      <c r="H588" s="383" t="s">
        <v>8412</v>
      </c>
      <c r="I588" s="383" t="s">
        <v>8413</v>
      </c>
      <c r="J588" s="383">
        <v>0</v>
      </c>
      <c r="K588" s="383">
        <v>0</v>
      </c>
      <c r="L588" s="383">
        <v>0</v>
      </c>
      <c r="M588" s="383">
        <v>0</v>
      </c>
      <c r="N588" s="383">
        <v>0</v>
      </c>
      <c r="O588" s="383">
        <v>0</v>
      </c>
      <c r="P588" s="383">
        <v>0</v>
      </c>
      <c r="Q588" s="383">
        <v>0</v>
      </c>
      <c r="R588" s="383">
        <v>0</v>
      </c>
      <c r="S588" s="383">
        <v>0</v>
      </c>
      <c r="T588" s="383">
        <v>0</v>
      </c>
      <c r="U588" s="383">
        <v>0</v>
      </c>
      <c r="V588" s="383">
        <v>0</v>
      </c>
      <c r="W588" s="383">
        <v>0</v>
      </c>
      <c r="X588" s="383">
        <v>0</v>
      </c>
    </row>
    <row r="589" spans="1:24" s="383" customFormat="1">
      <c r="A589" s="383">
        <v>0</v>
      </c>
      <c r="B589" s="383">
        <v>0</v>
      </c>
      <c r="C589" s="383">
        <v>0</v>
      </c>
      <c r="E589" s="383" t="s">
        <v>8414</v>
      </c>
      <c r="F589" s="383" t="s">
        <v>8415</v>
      </c>
      <c r="G589" s="383" t="s">
        <v>7122</v>
      </c>
      <c r="H589" s="383" t="s">
        <v>8416</v>
      </c>
      <c r="I589" s="383" t="s">
        <v>8417</v>
      </c>
      <c r="J589" s="383">
        <v>0</v>
      </c>
      <c r="K589" s="383">
        <v>0</v>
      </c>
      <c r="L589" s="383">
        <v>0</v>
      </c>
      <c r="M589" s="383">
        <v>0</v>
      </c>
      <c r="N589" s="383">
        <v>0</v>
      </c>
      <c r="O589" s="383">
        <v>0</v>
      </c>
      <c r="P589" s="383">
        <v>0</v>
      </c>
      <c r="Q589" s="383">
        <v>0</v>
      </c>
      <c r="R589" s="383">
        <v>0</v>
      </c>
      <c r="S589" s="383">
        <v>0</v>
      </c>
      <c r="T589" s="383">
        <v>0</v>
      </c>
      <c r="U589" s="383">
        <v>0</v>
      </c>
      <c r="V589" s="383">
        <v>0</v>
      </c>
      <c r="W589" s="383">
        <v>0</v>
      </c>
      <c r="X589" s="383">
        <v>0</v>
      </c>
    </row>
    <row r="590" spans="1:24" s="383" customFormat="1">
      <c r="A590" s="383">
        <v>0</v>
      </c>
      <c r="B590" s="383">
        <v>0</v>
      </c>
      <c r="C590" s="383">
        <v>0</v>
      </c>
      <c r="E590" s="383" t="s">
        <v>8418</v>
      </c>
      <c r="F590" s="383" t="s">
        <v>8419</v>
      </c>
      <c r="G590" s="383" t="s">
        <v>7122</v>
      </c>
      <c r="H590" s="383" t="s">
        <v>8420</v>
      </c>
      <c r="I590" s="383" t="s">
        <v>8421</v>
      </c>
      <c r="J590" s="383">
        <v>0</v>
      </c>
      <c r="K590" s="383">
        <v>0</v>
      </c>
      <c r="L590" s="383">
        <v>0</v>
      </c>
      <c r="M590" s="383">
        <v>0</v>
      </c>
      <c r="N590" s="383">
        <v>0</v>
      </c>
      <c r="O590" s="383">
        <v>0</v>
      </c>
      <c r="P590" s="383">
        <v>0</v>
      </c>
      <c r="Q590" s="383">
        <v>0</v>
      </c>
      <c r="R590" s="383">
        <v>0</v>
      </c>
      <c r="S590" s="383">
        <v>0</v>
      </c>
      <c r="T590" s="383">
        <v>0</v>
      </c>
      <c r="U590" s="383">
        <v>0</v>
      </c>
      <c r="V590" s="383">
        <v>0</v>
      </c>
      <c r="W590" s="383">
        <v>0</v>
      </c>
      <c r="X590" s="383">
        <v>0</v>
      </c>
    </row>
    <row r="591" spans="1:24" s="383" customFormat="1">
      <c r="A591" s="383">
        <v>0</v>
      </c>
      <c r="B591" s="383">
        <v>0</v>
      </c>
      <c r="C591" s="383">
        <v>0</v>
      </c>
      <c r="E591" s="383" t="s">
        <v>8422</v>
      </c>
      <c r="F591" s="383" t="s">
        <v>3968</v>
      </c>
      <c r="G591" s="383" t="s">
        <v>7122</v>
      </c>
      <c r="H591" s="383" t="s">
        <v>8423</v>
      </c>
      <c r="I591" s="383" t="s">
        <v>8424</v>
      </c>
      <c r="J591" s="383">
        <v>0</v>
      </c>
      <c r="K591" s="383">
        <v>0</v>
      </c>
      <c r="L591" s="383">
        <v>0</v>
      </c>
      <c r="M591" s="383">
        <v>0</v>
      </c>
      <c r="N591" s="383">
        <v>0</v>
      </c>
      <c r="O591" s="383">
        <v>0</v>
      </c>
      <c r="P591" s="383">
        <v>0</v>
      </c>
      <c r="Q591" s="383">
        <v>0</v>
      </c>
      <c r="R591" s="383">
        <v>0</v>
      </c>
      <c r="S591" s="383">
        <v>0</v>
      </c>
      <c r="T591" s="383">
        <v>0</v>
      </c>
      <c r="U591" s="383">
        <v>0</v>
      </c>
      <c r="V591" s="383">
        <v>0</v>
      </c>
      <c r="W591" s="383">
        <v>0</v>
      </c>
      <c r="X591" s="383">
        <v>0</v>
      </c>
    </row>
    <row r="592" spans="1:24" s="383" customFormat="1">
      <c r="A592" s="383">
        <v>0</v>
      </c>
      <c r="B592" s="383">
        <v>0</v>
      </c>
      <c r="C592" s="383">
        <v>0</v>
      </c>
      <c r="E592" s="383" t="s">
        <v>8425</v>
      </c>
      <c r="F592" s="383" t="s">
        <v>7123</v>
      </c>
      <c r="G592" s="383" t="s">
        <v>7122</v>
      </c>
      <c r="H592" s="383" t="s">
        <v>8426</v>
      </c>
      <c r="I592" s="383" t="s">
        <v>8427</v>
      </c>
      <c r="J592" s="383">
        <v>0</v>
      </c>
      <c r="K592" s="383">
        <v>0</v>
      </c>
      <c r="L592" s="383">
        <v>0</v>
      </c>
      <c r="M592" s="383">
        <v>0</v>
      </c>
      <c r="N592" s="383">
        <v>0</v>
      </c>
      <c r="O592" s="383">
        <v>0</v>
      </c>
      <c r="P592" s="383">
        <v>0</v>
      </c>
      <c r="Q592" s="383">
        <v>0</v>
      </c>
      <c r="R592" s="383">
        <v>0</v>
      </c>
      <c r="S592" s="383">
        <v>0</v>
      </c>
      <c r="T592" s="383">
        <v>0</v>
      </c>
      <c r="U592" s="383">
        <v>0</v>
      </c>
      <c r="V592" s="383">
        <v>0</v>
      </c>
      <c r="W592" s="383">
        <v>0</v>
      </c>
      <c r="X592" s="383">
        <v>0</v>
      </c>
    </row>
    <row r="593" spans="1:24" s="383" customFormat="1">
      <c r="A593" s="383">
        <v>0</v>
      </c>
      <c r="B593" s="383">
        <v>0</v>
      </c>
      <c r="C593" s="383">
        <v>0</v>
      </c>
      <c r="E593" s="383" t="s">
        <v>8428</v>
      </c>
      <c r="F593" s="383" t="s">
        <v>7200</v>
      </c>
      <c r="G593" s="383" t="s">
        <v>7122</v>
      </c>
      <c r="H593" s="383" t="s">
        <v>8429</v>
      </c>
      <c r="I593" s="383" t="s">
        <v>8430</v>
      </c>
      <c r="J593" s="383">
        <v>0</v>
      </c>
      <c r="K593" s="383">
        <v>0</v>
      </c>
      <c r="L593" s="383">
        <v>0</v>
      </c>
      <c r="M593" s="383">
        <v>0</v>
      </c>
      <c r="N593" s="383">
        <v>0</v>
      </c>
      <c r="O593" s="383">
        <v>0</v>
      </c>
      <c r="P593" s="383">
        <v>0</v>
      </c>
      <c r="Q593" s="383">
        <v>0</v>
      </c>
      <c r="R593" s="383">
        <v>0</v>
      </c>
      <c r="S593" s="383">
        <v>0</v>
      </c>
      <c r="T593" s="383">
        <v>0</v>
      </c>
      <c r="U593" s="383">
        <v>0</v>
      </c>
      <c r="V593" s="383">
        <v>0</v>
      </c>
      <c r="W593" s="383">
        <v>0</v>
      </c>
      <c r="X593" s="383">
        <v>0</v>
      </c>
    </row>
    <row r="594" spans="1:24" s="383" customFormat="1">
      <c r="A594" s="383">
        <v>0</v>
      </c>
      <c r="B594" s="383">
        <v>0</v>
      </c>
      <c r="C594" s="383">
        <v>0</v>
      </c>
      <c r="E594" s="383" t="s">
        <v>2414</v>
      </c>
      <c r="F594" s="383" t="s">
        <v>3971</v>
      </c>
      <c r="G594" s="383" t="s">
        <v>7122</v>
      </c>
      <c r="H594" s="383" t="s">
        <v>2415</v>
      </c>
      <c r="I594" s="383" t="s">
        <v>2416</v>
      </c>
      <c r="J594" s="383">
        <v>0</v>
      </c>
      <c r="K594" s="383">
        <v>0</v>
      </c>
      <c r="L594" s="383">
        <v>0</v>
      </c>
      <c r="M594" s="383">
        <v>0</v>
      </c>
      <c r="N594" s="383">
        <v>0</v>
      </c>
      <c r="O594" s="383">
        <v>0</v>
      </c>
      <c r="P594" s="383">
        <v>0</v>
      </c>
      <c r="Q594" s="383">
        <v>0</v>
      </c>
      <c r="R594" s="383">
        <v>0</v>
      </c>
      <c r="S594" s="383">
        <v>0</v>
      </c>
      <c r="T594" s="383">
        <v>0</v>
      </c>
      <c r="U594" s="383">
        <v>0</v>
      </c>
      <c r="V594" s="383">
        <v>0</v>
      </c>
      <c r="W594" s="383">
        <v>0</v>
      </c>
      <c r="X594" s="383">
        <v>0</v>
      </c>
    </row>
    <row r="595" spans="1:24" s="383" customFormat="1">
      <c r="A595" s="383">
        <v>0</v>
      </c>
      <c r="B595" s="383">
        <v>0</v>
      </c>
      <c r="C595" s="383">
        <v>0</v>
      </c>
      <c r="E595" s="383" t="s">
        <v>8431</v>
      </c>
      <c r="F595" s="383" t="s">
        <v>7123</v>
      </c>
      <c r="G595" s="383" t="s">
        <v>7122</v>
      </c>
      <c r="H595" s="383" t="s">
        <v>8432</v>
      </c>
      <c r="I595" s="383" t="s">
        <v>8433</v>
      </c>
      <c r="J595" s="383">
        <v>0</v>
      </c>
      <c r="K595" s="383">
        <v>0</v>
      </c>
      <c r="L595" s="383">
        <v>0</v>
      </c>
      <c r="M595" s="383">
        <v>0</v>
      </c>
      <c r="N595" s="383">
        <v>0</v>
      </c>
      <c r="O595" s="383">
        <v>0</v>
      </c>
      <c r="P595" s="383">
        <v>0</v>
      </c>
      <c r="Q595" s="383">
        <v>0</v>
      </c>
      <c r="R595" s="383">
        <v>0</v>
      </c>
      <c r="S595" s="383">
        <v>0</v>
      </c>
      <c r="T595" s="383">
        <v>0</v>
      </c>
      <c r="U595" s="383">
        <v>0</v>
      </c>
      <c r="V595" s="383">
        <v>0</v>
      </c>
      <c r="W595" s="383">
        <v>0</v>
      </c>
      <c r="X595" s="383">
        <v>0</v>
      </c>
    </row>
    <row r="596" spans="1:24" s="383" customFormat="1">
      <c r="A596" s="383">
        <v>0</v>
      </c>
      <c r="B596" s="383">
        <v>0</v>
      </c>
      <c r="C596" s="383">
        <v>0</v>
      </c>
      <c r="E596" s="383" t="s">
        <v>2654</v>
      </c>
      <c r="F596" s="383" t="s">
        <v>7443</v>
      </c>
      <c r="G596" s="383" t="s">
        <v>7122</v>
      </c>
      <c r="H596" s="383" t="s">
        <v>2655</v>
      </c>
      <c r="I596" s="383" t="s">
        <v>2656</v>
      </c>
      <c r="J596" s="383">
        <v>0</v>
      </c>
      <c r="K596" s="383">
        <v>0</v>
      </c>
      <c r="L596" s="383">
        <v>0</v>
      </c>
      <c r="M596" s="383">
        <v>0</v>
      </c>
      <c r="N596" s="383">
        <v>0</v>
      </c>
      <c r="O596" s="383">
        <v>0</v>
      </c>
      <c r="P596" s="383">
        <v>0</v>
      </c>
      <c r="Q596" s="383">
        <v>0</v>
      </c>
      <c r="R596" s="383">
        <v>0</v>
      </c>
      <c r="S596" s="383">
        <v>0</v>
      </c>
      <c r="T596" s="383">
        <v>0</v>
      </c>
      <c r="U596" s="383">
        <v>0</v>
      </c>
      <c r="V596" s="383">
        <v>0</v>
      </c>
      <c r="W596" s="383">
        <v>0</v>
      </c>
      <c r="X596" s="383">
        <v>0</v>
      </c>
    </row>
    <row r="597" spans="1:24" s="383" customFormat="1">
      <c r="A597" s="383">
        <v>0</v>
      </c>
      <c r="B597" s="383">
        <v>0</v>
      </c>
      <c r="C597" s="383">
        <v>0</v>
      </c>
      <c r="E597" s="383" t="s">
        <v>8434</v>
      </c>
      <c r="F597" s="383" t="s">
        <v>7181</v>
      </c>
      <c r="G597" s="383" t="s">
        <v>7122</v>
      </c>
      <c r="H597" s="383" t="s">
        <v>8435</v>
      </c>
      <c r="I597" s="383" t="s">
        <v>8436</v>
      </c>
      <c r="J597" s="383">
        <v>0</v>
      </c>
      <c r="K597" s="383">
        <v>0</v>
      </c>
      <c r="L597" s="383">
        <v>0</v>
      </c>
      <c r="M597" s="383">
        <v>0</v>
      </c>
      <c r="N597" s="383">
        <v>0</v>
      </c>
      <c r="O597" s="383">
        <v>0</v>
      </c>
      <c r="P597" s="383">
        <v>0</v>
      </c>
      <c r="Q597" s="383">
        <v>0</v>
      </c>
      <c r="R597" s="383">
        <v>0</v>
      </c>
      <c r="S597" s="383">
        <v>0</v>
      </c>
      <c r="T597" s="383">
        <v>0</v>
      </c>
      <c r="U597" s="383">
        <v>0</v>
      </c>
      <c r="V597" s="383">
        <v>0</v>
      </c>
      <c r="W597" s="383">
        <v>0</v>
      </c>
      <c r="X597" s="383">
        <v>0</v>
      </c>
    </row>
    <row r="598" spans="1:24" s="383" customFormat="1">
      <c r="A598" s="383">
        <v>0</v>
      </c>
      <c r="B598" s="383">
        <v>0</v>
      </c>
      <c r="C598" s="383">
        <v>0</v>
      </c>
      <c r="E598" s="383" t="s">
        <v>8437</v>
      </c>
      <c r="F598" s="383" t="s">
        <v>3968</v>
      </c>
      <c r="G598" s="383" t="s">
        <v>7122</v>
      </c>
      <c r="H598" s="383" t="s">
        <v>8438</v>
      </c>
      <c r="I598" s="383" t="s">
        <v>8439</v>
      </c>
      <c r="J598" s="383">
        <v>0</v>
      </c>
      <c r="K598" s="383">
        <v>0</v>
      </c>
      <c r="L598" s="383">
        <v>0</v>
      </c>
      <c r="M598" s="383">
        <v>0</v>
      </c>
      <c r="N598" s="383">
        <v>0</v>
      </c>
      <c r="O598" s="383">
        <v>0</v>
      </c>
      <c r="P598" s="383">
        <v>0</v>
      </c>
      <c r="Q598" s="383">
        <v>0</v>
      </c>
      <c r="R598" s="383">
        <v>0</v>
      </c>
      <c r="S598" s="383">
        <v>0</v>
      </c>
      <c r="T598" s="383">
        <v>0</v>
      </c>
      <c r="U598" s="383">
        <v>0</v>
      </c>
      <c r="V598" s="383">
        <v>0</v>
      </c>
      <c r="W598" s="383">
        <v>0</v>
      </c>
      <c r="X598" s="383">
        <v>0</v>
      </c>
    </row>
    <row r="599" spans="1:24" s="383" customFormat="1">
      <c r="A599" s="383">
        <v>0</v>
      </c>
      <c r="B599" s="383">
        <v>0</v>
      </c>
      <c r="C599" s="383">
        <v>0</v>
      </c>
      <c r="E599" s="383" t="s">
        <v>8440</v>
      </c>
      <c r="F599" s="383" t="s">
        <v>8441</v>
      </c>
      <c r="G599" s="383" t="s">
        <v>7122</v>
      </c>
      <c r="H599" s="383" t="s">
        <v>8442</v>
      </c>
      <c r="I599" s="383" t="s">
        <v>8443</v>
      </c>
      <c r="J599" s="383">
        <v>0</v>
      </c>
      <c r="K599" s="383">
        <v>0</v>
      </c>
      <c r="L599" s="383">
        <v>0</v>
      </c>
      <c r="M599" s="383">
        <v>0</v>
      </c>
      <c r="N599" s="383">
        <v>0</v>
      </c>
      <c r="O599" s="383">
        <v>0</v>
      </c>
      <c r="P599" s="383">
        <v>0</v>
      </c>
      <c r="Q599" s="383">
        <v>0</v>
      </c>
      <c r="R599" s="383">
        <v>0</v>
      </c>
      <c r="S599" s="383">
        <v>0</v>
      </c>
      <c r="T599" s="383">
        <v>0</v>
      </c>
      <c r="U599" s="383">
        <v>0</v>
      </c>
      <c r="V599" s="383">
        <v>0</v>
      </c>
      <c r="W599" s="383">
        <v>0</v>
      </c>
      <c r="X599" s="383">
        <v>0</v>
      </c>
    </row>
    <row r="600" spans="1:24" s="383" customFormat="1">
      <c r="A600" s="383">
        <v>0</v>
      </c>
      <c r="B600" s="383">
        <v>0</v>
      </c>
      <c r="C600" s="383">
        <v>0</v>
      </c>
      <c r="E600" s="383" t="s">
        <v>8444</v>
      </c>
      <c r="F600" s="383" t="s">
        <v>7181</v>
      </c>
      <c r="G600" s="383" t="s">
        <v>7122</v>
      </c>
      <c r="H600" s="383" t="s">
        <v>8445</v>
      </c>
      <c r="I600" s="383" t="s">
        <v>8446</v>
      </c>
      <c r="J600" s="383">
        <v>0</v>
      </c>
      <c r="K600" s="383">
        <v>0</v>
      </c>
      <c r="L600" s="383">
        <v>0</v>
      </c>
      <c r="M600" s="383">
        <v>0</v>
      </c>
      <c r="N600" s="383">
        <v>0</v>
      </c>
      <c r="O600" s="383">
        <v>0</v>
      </c>
      <c r="P600" s="383">
        <v>0</v>
      </c>
      <c r="Q600" s="383">
        <v>0</v>
      </c>
      <c r="R600" s="383">
        <v>0</v>
      </c>
      <c r="S600" s="383">
        <v>0</v>
      </c>
      <c r="T600" s="383">
        <v>0</v>
      </c>
      <c r="U600" s="383">
        <v>0</v>
      </c>
      <c r="V600" s="383">
        <v>0</v>
      </c>
      <c r="W600" s="383">
        <v>0</v>
      </c>
      <c r="X600" s="383">
        <v>0</v>
      </c>
    </row>
    <row r="601" spans="1:24" s="383" customFormat="1">
      <c r="A601" s="383">
        <v>0</v>
      </c>
      <c r="B601" s="383">
        <v>0</v>
      </c>
      <c r="C601" s="383">
        <v>0</v>
      </c>
      <c r="E601" s="383" t="s">
        <v>3845</v>
      </c>
      <c r="F601" s="383" t="s">
        <v>8447</v>
      </c>
      <c r="G601" s="383" t="s">
        <v>7122</v>
      </c>
      <c r="H601" s="383" t="s">
        <v>3846</v>
      </c>
      <c r="I601" s="383" t="s">
        <v>3847</v>
      </c>
      <c r="J601" s="383">
        <v>0</v>
      </c>
      <c r="K601" s="383">
        <v>0</v>
      </c>
      <c r="L601" s="383">
        <v>0</v>
      </c>
      <c r="M601" s="383">
        <v>0</v>
      </c>
      <c r="N601" s="383">
        <v>0</v>
      </c>
      <c r="O601" s="383">
        <v>0</v>
      </c>
      <c r="P601" s="383">
        <v>0</v>
      </c>
      <c r="Q601" s="383">
        <v>0</v>
      </c>
      <c r="R601" s="383">
        <v>0</v>
      </c>
      <c r="S601" s="383">
        <v>0</v>
      </c>
      <c r="T601" s="383">
        <v>0</v>
      </c>
      <c r="U601" s="383">
        <v>0</v>
      </c>
      <c r="V601" s="383">
        <v>0</v>
      </c>
      <c r="W601" s="383">
        <v>0</v>
      </c>
      <c r="X601" s="383">
        <v>0</v>
      </c>
    </row>
    <row r="602" spans="1:24" s="383" customFormat="1">
      <c r="A602" s="383">
        <v>0</v>
      </c>
      <c r="B602" s="383">
        <v>0</v>
      </c>
      <c r="C602" s="383">
        <v>0</v>
      </c>
      <c r="E602" s="383" t="s">
        <v>2294</v>
      </c>
      <c r="F602" s="383" t="s">
        <v>8448</v>
      </c>
      <c r="G602" s="383" t="s">
        <v>7122</v>
      </c>
      <c r="H602" s="383" t="s">
        <v>2295</v>
      </c>
      <c r="I602" s="383" t="s">
        <v>2296</v>
      </c>
      <c r="J602" s="383">
        <v>0</v>
      </c>
      <c r="K602" s="383">
        <v>0</v>
      </c>
      <c r="L602" s="383">
        <v>0</v>
      </c>
      <c r="M602" s="383">
        <v>0</v>
      </c>
      <c r="N602" s="383">
        <v>0</v>
      </c>
      <c r="O602" s="383">
        <v>0</v>
      </c>
      <c r="P602" s="383">
        <v>0</v>
      </c>
      <c r="Q602" s="383">
        <v>0</v>
      </c>
      <c r="R602" s="383">
        <v>0</v>
      </c>
      <c r="S602" s="383">
        <v>0</v>
      </c>
      <c r="T602" s="383">
        <v>0</v>
      </c>
      <c r="U602" s="383">
        <v>0</v>
      </c>
      <c r="V602" s="383">
        <v>0</v>
      </c>
      <c r="W602" s="383">
        <v>0</v>
      </c>
      <c r="X602" s="383">
        <v>0</v>
      </c>
    </row>
    <row r="603" spans="1:24" s="383" customFormat="1">
      <c r="A603" s="383">
        <v>0</v>
      </c>
      <c r="B603" s="383">
        <v>0</v>
      </c>
      <c r="C603" s="383">
        <v>0</v>
      </c>
      <c r="E603" s="383" t="s">
        <v>8449</v>
      </c>
      <c r="F603" s="383" t="s">
        <v>7169</v>
      </c>
      <c r="G603" s="383" t="s">
        <v>7122</v>
      </c>
      <c r="H603" s="383" t="s">
        <v>8450</v>
      </c>
      <c r="I603" s="383" t="s">
        <v>8451</v>
      </c>
      <c r="J603" s="383">
        <v>0</v>
      </c>
      <c r="K603" s="383">
        <v>0</v>
      </c>
      <c r="L603" s="383">
        <v>0</v>
      </c>
      <c r="M603" s="383">
        <v>0</v>
      </c>
      <c r="N603" s="383">
        <v>0</v>
      </c>
      <c r="O603" s="383">
        <v>0</v>
      </c>
      <c r="P603" s="383">
        <v>0</v>
      </c>
      <c r="Q603" s="383">
        <v>0</v>
      </c>
      <c r="R603" s="383">
        <v>0</v>
      </c>
      <c r="S603" s="383">
        <v>0</v>
      </c>
      <c r="T603" s="383">
        <v>0</v>
      </c>
      <c r="U603" s="383">
        <v>0</v>
      </c>
      <c r="V603" s="383">
        <v>0</v>
      </c>
      <c r="W603" s="383">
        <v>0</v>
      </c>
      <c r="X603" s="383">
        <v>0</v>
      </c>
    </row>
    <row r="604" spans="1:24" s="383" customFormat="1">
      <c r="A604" s="383">
        <v>0</v>
      </c>
      <c r="B604" s="383">
        <v>0</v>
      </c>
      <c r="C604" s="383">
        <v>0</v>
      </c>
      <c r="E604" s="383" t="s">
        <v>8452</v>
      </c>
      <c r="F604" s="383" t="s">
        <v>5131</v>
      </c>
      <c r="G604" s="383" t="s">
        <v>7122</v>
      </c>
      <c r="H604" s="383" t="s">
        <v>8453</v>
      </c>
      <c r="I604" s="383" t="s">
        <v>8454</v>
      </c>
      <c r="J604" s="383">
        <v>0</v>
      </c>
      <c r="K604" s="383">
        <v>0</v>
      </c>
      <c r="L604" s="383">
        <v>0</v>
      </c>
      <c r="M604" s="383">
        <v>0</v>
      </c>
      <c r="N604" s="383">
        <v>0</v>
      </c>
      <c r="O604" s="383">
        <v>0</v>
      </c>
      <c r="P604" s="383">
        <v>0</v>
      </c>
      <c r="Q604" s="383">
        <v>0</v>
      </c>
      <c r="R604" s="383">
        <v>0</v>
      </c>
      <c r="S604" s="383">
        <v>0</v>
      </c>
      <c r="T604" s="383">
        <v>0</v>
      </c>
      <c r="U604" s="383">
        <v>0</v>
      </c>
      <c r="V604" s="383">
        <v>0</v>
      </c>
      <c r="W604" s="383">
        <v>0</v>
      </c>
      <c r="X604" s="383">
        <v>0</v>
      </c>
    </row>
    <row r="605" spans="1:24" s="383" customFormat="1">
      <c r="E605" s="383" t="s">
        <v>8455</v>
      </c>
      <c r="F605" s="383" t="s">
        <v>5346</v>
      </c>
    </row>
    <row r="606" spans="1:24" s="383" customFormat="1">
      <c r="E606" s="383" t="s">
        <v>8456</v>
      </c>
    </row>
    <row r="607" spans="1:24" s="383" customFormat="1">
      <c r="E607" s="383" t="s">
        <v>5265</v>
      </c>
    </row>
    <row r="608" spans="1:24" s="383" customFormat="1">
      <c r="E608" s="383" t="s">
        <v>8457</v>
      </c>
    </row>
    <row r="609" s="383" customFormat="1"/>
    <row r="610" s="383" customFormat="1"/>
  </sheetData>
  <pageMargins left="0.75" right="0.75" top="1" bottom="1" header="0.5" footer="0.5"/>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2"/>
  <sheetViews>
    <sheetView workbookViewId="0">
      <pane ySplit="6" topLeftCell="A7" activePane="bottomLeft" state="frozen"/>
      <selection pane="bottomLeft" activeCell="I6" sqref="I6"/>
    </sheetView>
  </sheetViews>
  <sheetFormatPr baseColWidth="10" defaultColWidth="8.83203125" defaultRowHeight="15" x14ac:dyDescent="0"/>
  <cols>
    <col min="1" max="1" width="34.83203125" style="383" customWidth="1"/>
    <col min="2" max="2" width="30" style="383" customWidth="1"/>
    <col min="3" max="16384" width="8.83203125" style="383"/>
  </cols>
  <sheetData>
    <row r="1" spans="1:11">
      <c r="A1" s="383" t="s">
        <v>8455</v>
      </c>
      <c r="B1" s="383" t="s">
        <v>5346</v>
      </c>
    </row>
    <row r="2" spans="1:11">
      <c r="A2" s="383" t="s">
        <v>8456</v>
      </c>
    </row>
    <row r="3" spans="1:11">
      <c r="A3" s="383" t="s">
        <v>5265</v>
      </c>
    </row>
    <row r="4" spans="1:11">
      <c r="A4" s="383" t="s">
        <v>8543</v>
      </c>
    </row>
    <row r="5" spans="1:11">
      <c r="A5" s="392"/>
      <c r="B5" s="392" t="s">
        <v>28</v>
      </c>
      <c r="C5" s="392" t="s">
        <v>2055</v>
      </c>
      <c r="D5" s="392" t="s">
        <v>2056</v>
      </c>
      <c r="E5" s="392" t="s">
        <v>2690</v>
      </c>
      <c r="F5" s="392" t="s">
        <v>2692</v>
      </c>
      <c r="G5" s="392" t="s">
        <v>2693</v>
      </c>
      <c r="H5" s="392" t="s">
        <v>2694</v>
      </c>
      <c r="I5" s="392" t="s">
        <v>30</v>
      </c>
      <c r="J5" s="392" t="s">
        <v>2057</v>
      </c>
      <c r="K5" s="392" t="s">
        <v>2058</v>
      </c>
    </row>
    <row r="6" spans="1:11">
      <c r="A6" s="393" t="s">
        <v>2059</v>
      </c>
      <c r="B6" s="393"/>
      <c r="C6" s="393"/>
      <c r="D6" s="393"/>
      <c r="E6" s="393">
        <v>52</v>
      </c>
      <c r="F6" s="393">
        <v>270</v>
      </c>
      <c r="G6" s="393">
        <v>122</v>
      </c>
      <c r="H6" s="393">
        <v>259</v>
      </c>
      <c r="I6" s="393">
        <v>703</v>
      </c>
      <c r="J6" s="393">
        <v>465</v>
      </c>
      <c r="K6" s="393">
        <v>238</v>
      </c>
    </row>
    <row r="7" spans="1:11">
      <c r="A7" s="383" t="s">
        <v>2099</v>
      </c>
      <c r="B7" s="383" t="s">
        <v>7191</v>
      </c>
      <c r="C7" s="383" t="s">
        <v>2100</v>
      </c>
      <c r="D7" s="383" t="s">
        <v>2101</v>
      </c>
      <c r="E7" s="383">
        <v>2</v>
      </c>
      <c r="F7" s="383">
        <v>189</v>
      </c>
      <c r="G7" s="383">
        <v>10</v>
      </c>
      <c r="H7" s="383">
        <v>7</v>
      </c>
      <c r="I7" s="383">
        <v>208</v>
      </c>
      <c r="J7" s="383">
        <v>137</v>
      </c>
      <c r="K7" s="383">
        <v>71</v>
      </c>
    </row>
    <row r="8" spans="1:11">
      <c r="A8" s="383" t="s">
        <v>2255</v>
      </c>
      <c r="B8" s="383" t="s">
        <v>7181</v>
      </c>
      <c r="C8" s="383" t="s">
        <v>2256</v>
      </c>
      <c r="D8" s="383" t="s">
        <v>2257</v>
      </c>
      <c r="E8" s="383">
        <v>0</v>
      </c>
      <c r="F8" s="383">
        <v>0</v>
      </c>
      <c r="G8" s="383">
        <v>0</v>
      </c>
      <c r="H8" s="383">
        <v>71</v>
      </c>
      <c r="I8" s="383">
        <v>71</v>
      </c>
      <c r="J8" s="383">
        <v>48</v>
      </c>
      <c r="K8" s="383">
        <v>23</v>
      </c>
    </row>
    <row r="9" spans="1:11">
      <c r="A9" s="383" t="s">
        <v>2137</v>
      </c>
      <c r="B9" s="383" t="s">
        <v>7154</v>
      </c>
      <c r="C9" s="383" t="s">
        <v>2138</v>
      </c>
      <c r="D9" s="383" t="s">
        <v>2139</v>
      </c>
      <c r="E9" s="383">
        <v>8</v>
      </c>
      <c r="F9" s="383">
        <v>0</v>
      </c>
      <c r="G9" s="383">
        <v>0</v>
      </c>
      <c r="H9" s="383">
        <v>41</v>
      </c>
      <c r="I9" s="383">
        <v>49</v>
      </c>
      <c r="J9" s="383">
        <v>45</v>
      </c>
      <c r="K9" s="383">
        <v>4</v>
      </c>
    </row>
    <row r="10" spans="1:11">
      <c r="A10" s="383" t="s">
        <v>2390</v>
      </c>
      <c r="B10" s="383" t="s">
        <v>7123</v>
      </c>
      <c r="C10" s="383" t="s">
        <v>2391</v>
      </c>
      <c r="D10" s="383" t="s">
        <v>2392</v>
      </c>
      <c r="E10" s="383">
        <v>0</v>
      </c>
      <c r="F10" s="383">
        <v>10</v>
      </c>
      <c r="G10" s="383">
        <v>3</v>
      </c>
      <c r="H10" s="383">
        <v>6</v>
      </c>
      <c r="I10" s="383">
        <v>19</v>
      </c>
      <c r="J10" s="383">
        <v>3</v>
      </c>
      <c r="K10" s="383">
        <v>16</v>
      </c>
    </row>
    <row r="11" spans="1:11">
      <c r="A11" s="383" t="s">
        <v>2199</v>
      </c>
      <c r="B11" s="383" t="s">
        <v>7123</v>
      </c>
      <c r="C11" s="383" t="s">
        <v>2200</v>
      </c>
      <c r="D11" s="383" t="s">
        <v>2201</v>
      </c>
      <c r="E11" s="383">
        <v>1</v>
      </c>
      <c r="F11" s="383">
        <v>12</v>
      </c>
      <c r="G11" s="383">
        <v>1</v>
      </c>
      <c r="H11" s="383">
        <v>3</v>
      </c>
      <c r="I11" s="383">
        <v>17</v>
      </c>
      <c r="J11" s="383">
        <v>0</v>
      </c>
      <c r="K11" s="383">
        <v>17</v>
      </c>
    </row>
    <row r="12" spans="1:11">
      <c r="A12" s="383" t="s">
        <v>2075</v>
      </c>
      <c r="B12" s="383" t="s">
        <v>7123</v>
      </c>
      <c r="C12" s="383" t="s">
        <v>2076</v>
      </c>
      <c r="D12" s="383" t="s">
        <v>2077</v>
      </c>
      <c r="E12" s="383">
        <v>0</v>
      </c>
      <c r="F12" s="383">
        <v>0</v>
      </c>
      <c r="G12" s="383">
        <v>5</v>
      </c>
      <c r="H12" s="383">
        <v>10</v>
      </c>
      <c r="I12" s="383">
        <v>15</v>
      </c>
      <c r="J12" s="383">
        <v>11</v>
      </c>
      <c r="K12" s="383">
        <v>4</v>
      </c>
    </row>
    <row r="13" spans="1:11">
      <c r="A13" s="383" t="s">
        <v>2291</v>
      </c>
      <c r="B13" s="383" t="s">
        <v>3891</v>
      </c>
      <c r="C13" s="383" t="s">
        <v>2292</v>
      </c>
      <c r="D13" s="383" t="s">
        <v>2293</v>
      </c>
      <c r="E13" s="383">
        <v>0</v>
      </c>
      <c r="F13" s="383">
        <v>5</v>
      </c>
      <c r="G13" s="383">
        <v>8</v>
      </c>
      <c r="H13" s="383">
        <v>2</v>
      </c>
      <c r="I13" s="383">
        <v>15</v>
      </c>
      <c r="J13" s="383">
        <v>12</v>
      </c>
      <c r="K13" s="383">
        <v>3</v>
      </c>
    </row>
    <row r="14" spans="1:11">
      <c r="A14" s="383" t="s">
        <v>2066</v>
      </c>
      <c r="B14" s="383" t="s">
        <v>7123</v>
      </c>
      <c r="C14" s="383" t="s">
        <v>2067</v>
      </c>
      <c r="D14" s="383" t="s">
        <v>2068</v>
      </c>
      <c r="E14" s="383">
        <v>0</v>
      </c>
      <c r="F14" s="383">
        <v>3</v>
      </c>
      <c r="G14" s="383">
        <v>2</v>
      </c>
      <c r="H14" s="383">
        <v>9</v>
      </c>
      <c r="I14" s="383">
        <v>14</v>
      </c>
      <c r="J14" s="383">
        <v>9</v>
      </c>
      <c r="K14" s="383">
        <v>5</v>
      </c>
    </row>
    <row r="15" spans="1:11">
      <c r="A15" s="383" t="s">
        <v>2132</v>
      </c>
      <c r="B15" s="383" t="s">
        <v>7123</v>
      </c>
      <c r="C15" s="383" t="s">
        <v>2133</v>
      </c>
      <c r="D15" s="383" t="s">
        <v>2134</v>
      </c>
      <c r="E15" s="383">
        <v>7</v>
      </c>
      <c r="F15" s="383">
        <v>0</v>
      </c>
      <c r="G15" s="383">
        <v>7</v>
      </c>
      <c r="H15" s="383">
        <v>0</v>
      </c>
      <c r="I15" s="383">
        <v>14</v>
      </c>
      <c r="J15" s="383">
        <v>6</v>
      </c>
      <c r="K15" s="383">
        <v>8</v>
      </c>
    </row>
    <row r="16" spans="1:11">
      <c r="A16" s="383" t="s">
        <v>2252</v>
      </c>
      <c r="B16" s="383" t="s">
        <v>7169</v>
      </c>
      <c r="C16" s="383" t="s">
        <v>2253</v>
      </c>
      <c r="D16" s="383" t="s">
        <v>2254</v>
      </c>
      <c r="E16" s="383">
        <v>4</v>
      </c>
      <c r="F16" s="383">
        <v>0</v>
      </c>
      <c r="G16" s="383">
        <v>2</v>
      </c>
      <c r="H16" s="383">
        <v>8</v>
      </c>
      <c r="I16" s="383">
        <v>14</v>
      </c>
      <c r="J16" s="383">
        <v>8</v>
      </c>
      <c r="K16" s="383">
        <v>6</v>
      </c>
    </row>
    <row r="17" spans="1:11">
      <c r="A17" s="383" t="s">
        <v>2140</v>
      </c>
      <c r="B17" s="383" t="s">
        <v>7123</v>
      </c>
      <c r="C17" s="383" t="s">
        <v>2141</v>
      </c>
      <c r="D17" s="383" t="s">
        <v>2142</v>
      </c>
      <c r="E17" s="383">
        <v>0</v>
      </c>
      <c r="F17" s="383">
        <v>1</v>
      </c>
      <c r="G17" s="383">
        <v>1</v>
      </c>
      <c r="H17" s="383">
        <v>8</v>
      </c>
      <c r="I17" s="383">
        <v>10</v>
      </c>
      <c r="J17" s="383">
        <v>8</v>
      </c>
      <c r="K17" s="383">
        <v>2</v>
      </c>
    </row>
    <row r="18" spans="1:11">
      <c r="A18" s="383" t="s">
        <v>2060</v>
      </c>
      <c r="B18" s="383" t="s">
        <v>7123</v>
      </c>
      <c r="C18" s="383" t="s">
        <v>2061</v>
      </c>
      <c r="D18" s="383" t="s">
        <v>2062</v>
      </c>
      <c r="E18" s="383">
        <v>2</v>
      </c>
      <c r="F18" s="383">
        <v>2</v>
      </c>
      <c r="G18" s="383">
        <v>5</v>
      </c>
      <c r="H18" s="383">
        <v>1</v>
      </c>
      <c r="I18" s="383">
        <v>10</v>
      </c>
      <c r="J18" s="383">
        <v>9</v>
      </c>
      <c r="K18" s="383">
        <v>1</v>
      </c>
    </row>
    <row r="19" spans="1:11">
      <c r="A19" s="383" t="s">
        <v>2087</v>
      </c>
      <c r="B19" s="383" t="s">
        <v>7123</v>
      </c>
      <c r="C19" s="383" t="s">
        <v>2088</v>
      </c>
      <c r="D19" s="383" t="s">
        <v>2089</v>
      </c>
      <c r="E19" s="383">
        <v>0</v>
      </c>
      <c r="F19" s="383">
        <v>4</v>
      </c>
      <c r="G19" s="383">
        <v>5</v>
      </c>
      <c r="H19" s="383">
        <v>1</v>
      </c>
      <c r="I19" s="383">
        <v>10</v>
      </c>
      <c r="J19" s="383">
        <v>9</v>
      </c>
      <c r="K19" s="383">
        <v>1</v>
      </c>
    </row>
    <row r="20" spans="1:11">
      <c r="A20" s="383" t="s">
        <v>2459</v>
      </c>
      <c r="B20" s="383" t="s">
        <v>7181</v>
      </c>
      <c r="C20" s="383" t="s">
        <v>2460</v>
      </c>
      <c r="D20" s="383" t="s">
        <v>2461</v>
      </c>
      <c r="E20" s="383">
        <v>9</v>
      </c>
      <c r="F20" s="383">
        <v>1</v>
      </c>
      <c r="G20" s="383">
        <v>0</v>
      </c>
      <c r="H20" s="383">
        <v>0</v>
      </c>
      <c r="I20" s="383">
        <v>10</v>
      </c>
      <c r="J20" s="383">
        <v>5</v>
      </c>
      <c r="K20" s="383">
        <v>5</v>
      </c>
    </row>
    <row r="21" spans="1:11">
      <c r="A21" s="383" t="s">
        <v>2417</v>
      </c>
      <c r="B21" s="383" t="s">
        <v>3891</v>
      </c>
      <c r="C21" s="383" t="s">
        <v>2418</v>
      </c>
      <c r="D21" s="383" t="s">
        <v>2419</v>
      </c>
      <c r="E21" s="383">
        <v>0</v>
      </c>
      <c r="F21" s="383">
        <v>8</v>
      </c>
      <c r="G21" s="383">
        <v>0</v>
      </c>
      <c r="H21" s="383">
        <v>1</v>
      </c>
      <c r="I21" s="383">
        <v>9</v>
      </c>
      <c r="J21" s="383">
        <v>6</v>
      </c>
      <c r="K21" s="383">
        <v>3</v>
      </c>
    </row>
    <row r="22" spans="1:11">
      <c r="A22" s="383" t="s">
        <v>2297</v>
      </c>
      <c r="B22" s="383" t="s">
        <v>7123</v>
      </c>
      <c r="C22" s="383" t="s">
        <v>2298</v>
      </c>
      <c r="D22" s="383" t="s">
        <v>2299</v>
      </c>
      <c r="E22" s="383">
        <v>0</v>
      </c>
      <c r="F22" s="383">
        <v>0</v>
      </c>
      <c r="G22" s="383">
        <v>8</v>
      </c>
      <c r="H22" s="383">
        <v>1</v>
      </c>
      <c r="I22" s="383">
        <v>9</v>
      </c>
      <c r="J22" s="383">
        <v>8</v>
      </c>
      <c r="K22" s="383">
        <v>1</v>
      </c>
    </row>
    <row r="23" spans="1:11">
      <c r="A23" s="383" t="s">
        <v>2149</v>
      </c>
      <c r="B23" s="383" t="s">
        <v>3912</v>
      </c>
      <c r="C23" s="383" t="s">
        <v>2150</v>
      </c>
      <c r="D23" s="383" t="s">
        <v>2151</v>
      </c>
      <c r="E23" s="383">
        <v>0</v>
      </c>
      <c r="F23" s="383">
        <v>0</v>
      </c>
      <c r="G23" s="383">
        <v>5</v>
      </c>
      <c r="H23" s="383">
        <v>4</v>
      </c>
      <c r="I23" s="383">
        <v>9</v>
      </c>
      <c r="J23" s="383">
        <v>7</v>
      </c>
      <c r="K23" s="383">
        <v>2</v>
      </c>
    </row>
    <row r="24" spans="1:11">
      <c r="A24" s="383" t="s">
        <v>2093</v>
      </c>
      <c r="B24" s="383" t="s">
        <v>7123</v>
      </c>
      <c r="C24" s="383" t="s">
        <v>2094</v>
      </c>
      <c r="D24" s="383" t="s">
        <v>2095</v>
      </c>
      <c r="E24" s="383">
        <v>2</v>
      </c>
      <c r="F24" s="383">
        <v>0</v>
      </c>
      <c r="G24" s="383">
        <v>5</v>
      </c>
      <c r="H24" s="383">
        <v>2</v>
      </c>
      <c r="I24" s="383">
        <v>9</v>
      </c>
      <c r="J24" s="383">
        <v>7</v>
      </c>
      <c r="K24" s="383">
        <v>2</v>
      </c>
    </row>
    <row r="25" spans="1:11">
      <c r="A25" s="383" t="s">
        <v>2333</v>
      </c>
      <c r="B25" s="383" t="s">
        <v>7123</v>
      </c>
      <c r="C25" s="383" t="s">
        <v>2334</v>
      </c>
      <c r="D25" s="383" t="s">
        <v>2335</v>
      </c>
      <c r="E25" s="383">
        <v>1</v>
      </c>
      <c r="F25" s="383">
        <v>4</v>
      </c>
      <c r="G25" s="383">
        <v>1</v>
      </c>
      <c r="H25" s="383">
        <v>2</v>
      </c>
      <c r="I25" s="383">
        <v>8</v>
      </c>
      <c r="J25" s="383">
        <v>3</v>
      </c>
      <c r="K25" s="383">
        <v>5</v>
      </c>
    </row>
    <row r="26" spans="1:11">
      <c r="A26" s="383" t="s">
        <v>2123</v>
      </c>
      <c r="B26" s="383" t="s">
        <v>7123</v>
      </c>
      <c r="C26" s="383" t="s">
        <v>2124</v>
      </c>
      <c r="D26" s="383" t="s">
        <v>2125</v>
      </c>
      <c r="E26" s="383">
        <v>0</v>
      </c>
      <c r="F26" s="383">
        <v>2</v>
      </c>
      <c r="G26" s="383">
        <v>3</v>
      </c>
      <c r="H26" s="383">
        <v>3</v>
      </c>
      <c r="I26" s="383">
        <v>8</v>
      </c>
      <c r="J26" s="383">
        <v>2</v>
      </c>
      <c r="K26" s="383">
        <v>6</v>
      </c>
    </row>
    <row r="27" spans="1:11">
      <c r="A27" s="383" t="s">
        <v>2468</v>
      </c>
      <c r="B27" s="383" t="s">
        <v>7192</v>
      </c>
      <c r="C27" s="383" t="s">
        <v>2469</v>
      </c>
      <c r="D27" s="383" t="s">
        <v>2470</v>
      </c>
      <c r="E27" s="383">
        <v>0</v>
      </c>
      <c r="F27" s="383">
        <v>0</v>
      </c>
      <c r="G27" s="383">
        <v>0</v>
      </c>
      <c r="H27" s="383">
        <v>7</v>
      </c>
      <c r="I27" s="383">
        <v>7</v>
      </c>
      <c r="J27" s="383">
        <v>6</v>
      </c>
      <c r="K27" s="383">
        <v>1</v>
      </c>
    </row>
    <row r="28" spans="1:11">
      <c r="A28" s="383" t="s">
        <v>2108</v>
      </c>
      <c r="B28" s="383" t="s">
        <v>7136</v>
      </c>
      <c r="C28" s="383" t="s">
        <v>2109</v>
      </c>
      <c r="D28" s="383" t="s">
        <v>2110</v>
      </c>
      <c r="E28" s="383">
        <v>0</v>
      </c>
      <c r="F28" s="383">
        <v>0</v>
      </c>
      <c r="G28" s="383">
        <v>0</v>
      </c>
      <c r="H28" s="383">
        <v>7</v>
      </c>
      <c r="I28" s="383">
        <v>7</v>
      </c>
      <c r="J28" s="383">
        <v>4</v>
      </c>
      <c r="K28" s="383">
        <v>3</v>
      </c>
    </row>
    <row r="29" spans="1:11">
      <c r="A29" s="383" t="s">
        <v>2170</v>
      </c>
      <c r="B29" s="383" t="s">
        <v>3974</v>
      </c>
      <c r="C29" s="383" t="s">
        <v>2171</v>
      </c>
      <c r="D29" s="383" t="s">
        <v>2172</v>
      </c>
      <c r="E29" s="383">
        <v>0</v>
      </c>
      <c r="F29" s="383">
        <v>3</v>
      </c>
      <c r="G29" s="383">
        <v>0</v>
      </c>
      <c r="H29" s="383">
        <v>3</v>
      </c>
      <c r="I29" s="383">
        <v>6</v>
      </c>
      <c r="J29" s="383">
        <v>5</v>
      </c>
      <c r="K29" s="383">
        <v>1</v>
      </c>
    </row>
    <row r="30" spans="1:11">
      <c r="A30" s="383" t="s">
        <v>2143</v>
      </c>
      <c r="B30" s="383" t="s">
        <v>4113</v>
      </c>
      <c r="C30" s="383" t="s">
        <v>2144</v>
      </c>
      <c r="D30" s="383" t="s">
        <v>2145</v>
      </c>
      <c r="E30" s="383">
        <v>0</v>
      </c>
      <c r="F30" s="383">
        <v>4</v>
      </c>
      <c r="G30" s="383">
        <v>1</v>
      </c>
      <c r="H30" s="383">
        <v>1</v>
      </c>
      <c r="I30" s="383">
        <v>6</v>
      </c>
      <c r="J30" s="383">
        <v>5</v>
      </c>
      <c r="K30" s="383">
        <v>1</v>
      </c>
    </row>
    <row r="31" spans="1:11">
      <c r="A31" s="383" t="s">
        <v>2063</v>
      </c>
      <c r="B31" s="383" t="s">
        <v>4113</v>
      </c>
      <c r="C31" s="383" t="s">
        <v>2064</v>
      </c>
      <c r="D31" s="383" t="s">
        <v>2065</v>
      </c>
      <c r="E31" s="383">
        <v>1</v>
      </c>
      <c r="F31" s="383">
        <v>0</v>
      </c>
      <c r="G31" s="383">
        <v>4</v>
      </c>
      <c r="H31" s="383">
        <v>0</v>
      </c>
      <c r="I31" s="383">
        <v>5</v>
      </c>
      <c r="J31" s="383">
        <v>4</v>
      </c>
      <c r="K31" s="383">
        <v>1</v>
      </c>
    </row>
    <row r="32" spans="1:11">
      <c r="A32" s="383" t="s">
        <v>2261</v>
      </c>
      <c r="B32" s="383" t="s">
        <v>5131</v>
      </c>
      <c r="C32" s="383" t="s">
        <v>2262</v>
      </c>
      <c r="D32" s="383" t="s">
        <v>2263</v>
      </c>
      <c r="E32" s="383">
        <v>1</v>
      </c>
      <c r="F32" s="383">
        <v>0</v>
      </c>
      <c r="G32" s="383">
        <v>2</v>
      </c>
      <c r="H32" s="383">
        <v>2</v>
      </c>
      <c r="I32" s="383">
        <v>5</v>
      </c>
      <c r="J32" s="383">
        <v>5</v>
      </c>
      <c r="K32" s="383">
        <v>0</v>
      </c>
    </row>
    <row r="33" spans="1:11">
      <c r="A33" s="383" t="s">
        <v>2102</v>
      </c>
      <c r="B33" s="383" t="s">
        <v>3968</v>
      </c>
      <c r="C33" s="383" t="s">
        <v>2103</v>
      </c>
      <c r="D33" s="383" t="s">
        <v>2104</v>
      </c>
      <c r="E33" s="383">
        <v>0</v>
      </c>
      <c r="F33" s="383">
        <v>0</v>
      </c>
      <c r="G33" s="383">
        <v>4</v>
      </c>
      <c r="H33" s="383">
        <v>1</v>
      </c>
      <c r="I33" s="383">
        <v>5</v>
      </c>
      <c r="J33" s="383">
        <v>3</v>
      </c>
      <c r="K33" s="383">
        <v>2</v>
      </c>
    </row>
    <row r="34" spans="1:11">
      <c r="A34" s="383" t="s">
        <v>2703</v>
      </c>
      <c r="B34" s="383" t="s">
        <v>7145</v>
      </c>
      <c r="C34" s="383" t="s">
        <v>2704</v>
      </c>
      <c r="D34" s="383" t="s">
        <v>2705</v>
      </c>
      <c r="E34" s="383">
        <v>5</v>
      </c>
      <c r="F34" s="383">
        <v>0</v>
      </c>
      <c r="G34" s="383">
        <v>0</v>
      </c>
      <c r="H34" s="383">
        <v>0</v>
      </c>
      <c r="I34" s="383">
        <v>5</v>
      </c>
      <c r="J34" s="383">
        <v>2</v>
      </c>
      <c r="K34" s="383">
        <v>3</v>
      </c>
    </row>
    <row r="35" spans="1:11">
      <c r="A35" s="383" t="s">
        <v>2185</v>
      </c>
      <c r="B35" s="383" t="s">
        <v>7123</v>
      </c>
      <c r="C35" s="383" t="s">
        <v>2186</v>
      </c>
      <c r="D35" s="383" t="s">
        <v>2187</v>
      </c>
      <c r="E35" s="383">
        <v>1</v>
      </c>
      <c r="F35" s="383">
        <v>0</v>
      </c>
      <c r="G35" s="383">
        <v>0</v>
      </c>
      <c r="H35" s="383">
        <v>4</v>
      </c>
      <c r="I35" s="383">
        <v>5</v>
      </c>
      <c r="J35" s="383">
        <v>1</v>
      </c>
      <c r="K35" s="383">
        <v>4</v>
      </c>
    </row>
    <row r="36" spans="1:11">
      <c r="A36" s="383" t="s">
        <v>2117</v>
      </c>
      <c r="B36" s="383" t="s">
        <v>7123</v>
      </c>
      <c r="C36" s="383" t="s">
        <v>2118</v>
      </c>
      <c r="D36" s="383" t="s">
        <v>2119</v>
      </c>
      <c r="E36" s="383">
        <v>0</v>
      </c>
      <c r="F36" s="383">
        <v>3</v>
      </c>
      <c r="G36" s="383">
        <v>0</v>
      </c>
      <c r="H36" s="383">
        <v>2</v>
      </c>
      <c r="I36" s="383">
        <v>5</v>
      </c>
      <c r="J36" s="383">
        <v>2</v>
      </c>
      <c r="K36" s="383">
        <v>3</v>
      </c>
    </row>
    <row r="37" spans="1:11">
      <c r="A37" s="383" t="s">
        <v>2674</v>
      </c>
      <c r="B37" s="383" t="s">
        <v>3974</v>
      </c>
      <c r="C37" s="383" t="s">
        <v>2675</v>
      </c>
      <c r="D37" s="383" t="s">
        <v>2676</v>
      </c>
      <c r="E37" s="383">
        <v>0</v>
      </c>
      <c r="F37" s="383">
        <v>0</v>
      </c>
      <c r="G37" s="383">
        <v>0</v>
      </c>
      <c r="H37" s="383">
        <v>4</v>
      </c>
      <c r="I37" s="383">
        <v>4</v>
      </c>
      <c r="J37" s="383">
        <v>4</v>
      </c>
      <c r="K37" s="383">
        <v>0</v>
      </c>
    </row>
    <row r="38" spans="1:11">
      <c r="A38" s="383" t="s">
        <v>2072</v>
      </c>
      <c r="B38" s="383" t="s">
        <v>7123</v>
      </c>
      <c r="C38" s="383" t="s">
        <v>2073</v>
      </c>
      <c r="D38" s="383" t="s">
        <v>2074</v>
      </c>
      <c r="E38" s="383">
        <v>1</v>
      </c>
      <c r="F38" s="383">
        <v>0</v>
      </c>
      <c r="G38" s="383">
        <v>0</v>
      </c>
      <c r="H38" s="383">
        <v>3</v>
      </c>
      <c r="I38" s="383">
        <v>4</v>
      </c>
      <c r="J38" s="383">
        <v>2</v>
      </c>
      <c r="K38" s="383">
        <v>2</v>
      </c>
    </row>
    <row r="39" spans="1:11">
      <c r="A39" s="383" t="s">
        <v>2220</v>
      </c>
      <c r="B39" s="383" t="s">
        <v>7195</v>
      </c>
      <c r="C39" s="383" t="s">
        <v>2221</v>
      </c>
      <c r="D39" s="383" t="s">
        <v>2222</v>
      </c>
      <c r="E39" s="383">
        <v>0</v>
      </c>
      <c r="F39" s="383">
        <v>0</v>
      </c>
      <c r="G39" s="383">
        <v>4</v>
      </c>
      <c r="H39" s="383">
        <v>0</v>
      </c>
      <c r="I39" s="383">
        <v>4</v>
      </c>
      <c r="J39" s="383">
        <v>3</v>
      </c>
      <c r="K39" s="383">
        <v>1</v>
      </c>
    </row>
    <row r="40" spans="1:11">
      <c r="A40" s="383" t="s">
        <v>2182</v>
      </c>
      <c r="B40" s="383" t="s">
        <v>3974</v>
      </c>
      <c r="C40" s="383" t="s">
        <v>2183</v>
      </c>
      <c r="D40" s="383" t="s">
        <v>2184</v>
      </c>
      <c r="E40" s="383">
        <v>0</v>
      </c>
      <c r="F40" s="383">
        <v>2</v>
      </c>
      <c r="G40" s="383">
        <v>0</v>
      </c>
      <c r="H40" s="383">
        <v>2</v>
      </c>
      <c r="I40" s="383">
        <v>4</v>
      </c>
      <c r="J40" s="383">
        <v>4</v>
      </c>
      <c r="K40" s="383">
        <v>0</v>
      </c>
    </row>
    <row r="41" spans="1:11">
      <c r="A41" s="383" t="s">
        <v>2327</v>
      </c>
      <c r="B41" s="383" t="s">
        <v>7181</v>
      </c>
      <c r="C41" s="383" t="s">
        <v>2328</v>
      </c>
      <c r="D41" s="383" t="s">
        <v>2329</v>
      </c>
      <c r="E41" s="383">
        <v>0</v>
      </c>
      <c r="F41" s="383">
        <v>0</v>
      </c>
      <c r="G41" s="383">
        <v>4</v>
      </c>
      <c r="H41" s="383">
        <v>0</v>
      </c>
      <c r="I41" s="383">
        <v>4</v>
      </c>
      <c r="J41" s="383">
        <v>2</v>
      </c>
      <c r="K41" s="383">
        <v>2</v>
      </c>
    </row>
    <row r="42" spans="1:11">
      <c r="A42" s="383" t="s">
        <v>53</v>
      </c>
      <c r="B42" s="383" t="s">
        <v>7160</v>
      </c>
      <c r="C42" s="383" t="s">
        <v>2188</v>
      </c>
      <c r="D42" s="383" t="s">
        <v>2189</v>
      </c>
      <c r="E42" s="383">
        <v>1</v>
      </c>
      <c r="F42" s="383">
        <v>3</v>
      </c>
      <c r="G42" s="383">
        <v>0</v>
      </c>
      <c r="H42" s="383">
        <v>0</v>
      </c>
      <c r="I42" s="383">
        <v>4</v>
      </c>
      <c r="J42" s="383">
        <v>2</v>
      </c>
      <c r="K42" s="383">
        <v>2</v>
      </c>
    </row>
    <row r="43" spans="1:11">
      <c r="A43" s="383" t="s">
        <v>2078</v>
      </c>
      <c r="B43" s="383" t="s">
        <v>7123</v>
      </c>
      <c r="C43" s="383" t="s">
        <v>2079</v>
      </c>
      <c r="D43" s="383" t="s">
        <v>2080</v>
      </c>
      <c r="E43" s="383">
        <v>0</v>
      </c>
      <c r="F43" s="383">
        <v>0</v>
      </c>
      <c r="G43" s="383">
        <v>0</v>
      </c>
      <c r="H43" s="383">
        <v>4</v>
      </c>
      <c r="I43" s="383">
        <v>4</v>
      </c>
      <c r="J43" s="383">
        <v>3</v>
      </c>
      <c r="K43" s="383">
        <v>1</v>
      </c>
    </row>
    <row r="44" spans="1:11">
      <c r="A44" s="383" t="s">
        <v>2509</v>
      </c>
      <c r="B44" s="383" t="s">
        <v>7191</v>
      </c>
      <c r="C44" s="383" t="s">
        <v>2510</v>
      </c>
      <c r="D44" s="383" t="s">
        <v>2511</v>
      </c>
      <c r="E44" s="383">
        <v>0</v>
      </c>
      <c r="F44" s="383">
        <v>0</v>
      </c>
      <c r="G44" s="383">
        <v>4</v>
      </c>
      <c r="H44" s="383">
        <v>0</v>
      </c>
      <c r="I44" s="383">
        <v>4</v>
      </c>
      <c r="J44" s="383">
        <v>4</v>
      </c>
      <c r="K44" s="383">
        <v>0</v>
      </c>
    </row>
    <row r="45" spans="1:11">
      <c r="A45" s="383" t="s">
        <v>2232</v>
      </c>
      <c r="B45" s="383" t="s">
        <v>7181</v>
      </c>
      <c r="C45" s="383" t="s">
        <v>2233</v>
      </c>
      <c r="D45" s="383" t="s">
        <v>2234</v>
      </c>
      <c r="E45" s="383">
        <v>0</v>
      </c>
      <c r="F45" s="383">
        <v>0</v>
      </c>
      <c r="G45" s="383">
        <v>0</v>
      </c>
      <c r="H45" s="383">
        <v>3</v>
      </c>
      <c r="I45" s="383">
        <v>3</v>
      </c>
      <c r="J45" s="383">
        <v>3</v>
      </c>
      <c r="K45" s="383">
        <v>0</v>
      </c>
    </row>
    <row r="46" spans="1:11">
      <c r="A46" s="383" t="s">
        <v>2217</v>
      </c>
      <c r="B46" s="383" t="s">
        <v>7123</v>
      </c>
      <c r="C46" s="383" t="s">
        <v>2218</v>
      </c>
      <c r="D46" s="383" t="s">
        <v>2219</v>
      </c>
      <c r="E46" s="383">
        <v>3</v>
      </c>
      <c r="F46" s="383">
        <v>0</v>
      </c>
      <c r="G46" s="383">
        <v>0</v>
      </c>
      <c r="H46" s="383">
        <v>0</v>
      </c>
      <c r="I46" s="383">
        <v>3</v>
      </c>
      <c r="J46" s="383">
        <v>0</v>
      </c>
      <c r="K46" s="383">
        <v>3</v>
      </c>
    </row>
    <row r="47" spans="1:11">
      <c r="A47" s="383" t="s">
        <v>2300</v>
      </c>
      <c r="B47" s="383" t="s">
        <v>7193</v>
      </c>
      <c r="C47" s="383" t="s">
        <v>2301</v>
      </c>
      <c r="D47" s="383" t="s">
        <v>2302</v>
      </c>
      <c r="E47" s="383">
        <v>0</v>
      </c>
      <c r="F47" s="383">
        <v>0</v>
      </c>
      <c r="G47" s="383">
        <v>0</v>
      </c>
      <c r="H47" s="383">
        <v>3</v>
      </c>
      <c r="I47" s="383">
        <v>3</v>
      </c>
      <c r="J47" s="383">
        <v>1</v>
      </c>
      <c r="K47" s="383">
        <v>2</v>
      </c>
    </row>
    <row r="48" spans="1:11">
      <c r="A48" s="383" t="s">
        <v>2096</v>
      </c>
      <c r="B48" s="383" t="s">
        <v>7187</v>
      </c>
      <c r="C48" s="383" t="s">
        <v>2097</v>
      </c>
      <c r="D48" s="383" t="s">
        <v>2098</v>
      </c>
      <c r="E48" s="383">
        <v>0</v>
      </c>
      <c r="F48" s="383">
        <v>0</v>
      </c>
      <c r="G48" s="383">
        <v>2</v>
      </c>
      <c r="H48" s="383">
        <v>1</v>
      </c>
      <c r="I48" s="383">
        <v>3</v>
      </c>
      <c r="J48" s="383">
        <v>2</v>
      </c>
      <c r="K48" s="383">
        <v>1</v>
      </c>
    </row>
    <row r="49" spans="1:11">
      <c r="A49" s="383" t="s">
        <v>2238</v>
      </c>
      <c r="B49" s="383" t="s">
        <v>3976</v>
      </c>
      <c r="C49" s="383" t="s">
        <v>2239</v>
      </c>
      <c r="D49" s="383" t="s">
        <v>2240</v>
      </c>
      <c r="E49" s="383">
        <v>0</v>
      </c>
      <c r="F49" s="383">
        <v>0</v>
      </c>
      <c r="G49" s="383">
        <v>3</v>
      </c>
      <c r="H49" s="383">
        <v>0</v>
      </c>
      <c r="I49" s="383">
        <v>3</v>
      </c>
      <c r="J49" s="383">
        <v>2</v>
      </c>
      <c r="K49" s="383">
        <v>1</v>
      </c>
    </row>
    <row r="50" spans="1:11">
      <c r="A50" s="383" t="s">
        <v>2069</v>
      </c>
      <c r="B50" s="383" t="s">
        <v>4958</v>
      </c>
      <c r="C50" s="383" t="s">
        <v>2070</v>
      </c>
      <c r="D50" s="383" t="s">
        <v>2071</v>
      </c>
      <c r="E50" s="383">
        <v>1</v>
      </c>
      <c r="F50" s="383">
        <v>1</v>
      </c>
      <c r="G50" s="383">
        <v>0</v>
      </c>
      <c r="H50" s="383">
        <v>1</v>
      </c>
      <c r="I50" s="383">
        <v>3</v>
      </c>
      <c r="J50" s="383">
        <v>2</v>
      </c>
      <c r="K50" s="383">
        <v>1</v>
      </c>
    </row>
    <row r="51" spans="1:11">
      <c r="A51" s="383" t="s">
        <v>2161</v>
      </c>
      <c r="B51" s="383" t="s">
        <v>7123</v>
      </c>
      <c r="C51" s="383" t="s">
        <v>2162</v>
      </c>
      <c r="D51" s="383" t="s">
        <v>2163</v>
      </c>
      <c r="E51" s="383">
        <v>0</v>
      </c>
      <c r="F51" s="383">
        <v>1</v>
      </c>
      <c r="G51" s="383">
        <v>0</v>
      </c>
      <c r="H51" s="383">
        <v>2</v>
      </c>
      <c r="I51" s="383">
        <v>3</v>
      </c>
      <c r="J51" s="383">
        <v>3</v>
      </c>
      <c r="K51" s="383">
        <v>0</v>
      </c>
    </row>
    <row r="52" spans="1:11">
      <c r="A52" s="383" t="s">
        <v>2384</v>
      </c>
      <c r="B52" s="383" t="s">
        <v>7181</v>
      </c>
      <c r="C52" s="383" t="s">
        <v>2385</v>
      </c>
      <c r="D52" s="383" t="s">
        <v>2386</v>
      </c>
      <c r="E52" s="383">
        <v>0</v>
      </c>
      <c r="F52" s="383">
        <v>0</v>
      </c>
      <c r="G52" s="383">
        <v>2</v>
      </c>
      <c r="H52" s="383">
        <v>1</v>
      </c>
      <c r="I52" s="383">
        <v>3</v>
      </c>
      <c r="J52" s="383">
        <v>3</v>
      </c>
      <c r="K52" s="383">
        <v>0</v>
      </c>
    </row>
    <row r="53" spans="1:11">
      <c r="A53" s="383" t="s">
        <v>2512</v>
      </c>
      <c r="B53" s="383" t="s">
        <v>7136</v>
      </c>
      <c r="C53" s="383" t="s">
        <v>2513</v>
      </c>
      <c r="D53" s="383" t="s">
        <v>2514</v>
      </c>
      <c r="E53" s="383">
        <v>0</v>
      </c>
      <c r="F53" s="383">
        <v>0</v>
      </c>
      <c r="G53" s="383">
        <v>3</v>
      </c>
      <c r="H53" s="383">
        <v>0</v>
      </c>
      <c r="I53" s="383">
        <v>3</v>
      </c>
      <c r="J53" s="383">
        <v>0</v>
      </c>
      <c r="K53" s="383">
        <v>3</v>
      </c>
    </row>
    <row r="54" spans="1:11">
      <c r="A54" s="383" t="s">
        <v>2381</v>
      </c>
      <c r="B54" s="383" t="s">
        <v>7145</v>
      </c>
      <c r="C54" s="383" t="s">
        <v>2382</v>
      </c>
      <c r="D54" s="383" t="s">
        <v>2383</v>
      </c>
      <c r="E54" s="383">
        <v>1</v>
      </c>
      <c r="F54" s="383">
        <v>0</v>
      </c>
      <c r="G54" s="383">
        <v>0</v>
      </c>
      <c r="H54" s="383">
        <v>2</v>
      </c>
      <c r="I54" s="383">
        <v>3</v>
      </c>
      <c r="J54" s="383">
        <v>2</v>
      </c>
      <c r="K54" s="383">
        <v>1</v>
      </c>
    </row>
    <row r="55" spans="1:11">
      <c r="A55" s="383" t="s">
        <v>2306</v>
      </c>
      <c r="B55" s="383" t="s">
        <v>7123</v>
      </c>
      <c r="C55" s="383" t="s">
        <v>2307</v>
      </c>
      <c r="D55" s="383" t="s">
        <v>2308</v>
      </c>
      <c r="E55" s="383">
        <v>0</v>
      </c>
      <c r="F55" s="383">
        <v>0</v>
      </c>
      <c r="G55" s="383">
        <v>0</v>
      </c>
      <c r="H55" s="383">
        <v>3</v>
      </c>
      <c r="I55" s="383">
        <v>3</v>
      </c>
      <c r="J55" s="383">
        <v>3</v>
      </c>
      <c r="K55" s="383">
        <v>0</v>
      </c>
    </row>
    <row r="56" spans="1:11">
      <c r="A56" s="383" t="s">
        <v>2090</v>
      </c>
      <c r="B56" s="383" t="s">
        <v>7123</v>
      </c>
      <c r="C56" s="383" t="s">
        <v>2091</v>
      </c>
      <c r="D56" s="383" t="s">
        <v>2092</v>
      </c>
      <c r="E56" s="383">
        <v>0</v>
      </c>
      <c r="F56" s="383">
        <v>2</v>
      </c>
      <c r="G56" s="383">
        <v>0</v>
      </c>
      <c r="H56" s="383">
        <v>1</v>
      </c>
      <c r="I56" s="383">
        <v>3</v>
      </c>
      <c r="J56" s="383">
        <v>3</v>
      </c>
      <c r="K56" s="383">
        <v>0</v>
      </c>
    </row>
    <row r="57" spans="1:11">
      <c r="A57" s="383" t="s">
        <v>2126</v>
      </c>
      <c r="B57" s="383" t="s">
        <v>3912</v>
      </c>
      <c r="C57" s="383" t="s">
        <v>2127</v>
      </c>
      <c r="D57" s="383" t="s">
        <v>2128</v>
      </c>
      <c r="E57" s="383">
        <v>0</v>
      </c>
      <c r="F57" s="383">
        <v>0</v>
      </c>
      <c r="G57" s="383">
        <v>0</v>
      </c>
      <c r="H57" s="383">
        <v>3</v>
      </c>
      <c r="I57" s="383">
        <v>3</v>
      </c>
      <c r="J57" s="383">
        <v>0</v>
      </c>
      <c r="K57" s="383">
        <v>3</v>
      </c>
    </row>
    <row r="58" spans="1:11">
      <c r="A58" s="383" t="s">
        <v>2609</v>
      </c>
      <c r="B58" s="383" t="s">
        <v>7123</v>
      </c>
      <c r="C58" s="383" t="s">
        <v>2610</v>
      </c>
      <c r="D58" s="383" t="s">
        <v>2611</v>
      </c>
      <c r="E58" s="383">
        <v>0</v>
      </c>
      <c r="F58" s="383">
        <v>0</v>
      </c>
      <c r="G58" s="383">
        <v>1</v>
      </c>
      <c r="H58" s="383">
        <v>1</v>
      </c>
      <c r="I58" s="383">
        <v>2</v>
      </c>
      <c r="J58" s="383">
        <v>2</v>
      </c>
      <c r="K58" s="383">
        <v>0</v>
      </c>
    </row>
    <row r="59" spans="1:11">
      <c r="A59" s="383" t="s">
        <v>2081</v>
      </c>
      <c r="B59" s="383" t="s">
        <v>7123</v>
      </c>
      <c r="C59" s="383" t="s">
        <v>2082</v>
      </c>
      <c r="D59" s="383" t="s">
        <v>2083</v>
      </c>
      <c r="E59" s="383">
        <v>0</v>
      </c>
      <c r="F59" s="383">
        <v>1</v>
      </c>
      <c r="G59" s="383">
        <v>0</v>
      </c>
      <c r="H59" s="383">
        <v>1</v>
      </c>
      <c r="I59" s="383">
        <v>2</v>
      </c>
      <c r="J59" s="383">
        <v>2</v>
      </c>
      <c r="K59" s="383">
        <v>0</v>
      </c>
    </row>
    <row r="60" spans="1:11">
      <c r="A60" s="383" t="s">
        <v>2129</v>
      </c>
      <c r="B60" s="383" t="s">
        <v>4113</v>
      </c>
      <c r="C60" s="383" t="s">
        <v>2130</v>
      </c>
      <c r="D60" s="383" t="s">
        <v>2131</v>
      </c>
      <c r="E60" s="383">
        <v>0</v>
      </c>
      <c r="F60" s="383">
        <v>0</v>
      </c>
      <c r="G60" s="383">
        <v>0</v>
      </c>
      <c r="H60" s="383">
        <v>2</v>
      </c>
      <c r="I60" s="383">
        <v>2</v>
      </c>
      <c r="J60" s="383">
        <v>2</v>
      </c>
      <c r="K60" s="383">
        <v>0</v>
      </c>
    </row>
    <row r="61" spans="1:11">
      <c r="A61" s="383" t="s">
        <v>2538</v>
      </c>
      <c r="B61" s="383" t="s">
        <v>7136</v>
      </c>
      <c r="C61" s="383" t="s">
        <v>2539</v>
      </c>
      <c r="D61" s="383" t="s">
        <v>2540</v>
      </c>
      <c r="E61" s="383">
        <v>0</v>
      </c>
      <c r="F61" s="383">
        <v>0</v>
      </c>
      <c r="G61" s="383">
        <v>0</v>
      </c>
      <c r="H61" s="383">
        <v>2</v>
      </c>
      <c r="I61" s="383">
        <v>2</v>
      </c>
      <c r="J61" s="383">
        <v>2</v>
      </c>
      <c r="K61" s="383">
        <v>0</v>
      </c>
    </row>
    <row r="62" spans="1:11">
      <c r="A62" s="383" t="s">
        <v>402</v>
      </c>
      <c r="B62" s="383" t="s">
        <v>7929</v>
      </c>
      <c r="C62" s="383" t="s">
        <v>2498</v>
      </c>
      <c r="D62" s="383" t="s">
        <v>2499</v>
      </c>
      <c r="E62" s="383">
        <v>0</v>
      </c>
      <c r="F62" s="383">
        <v>0</v>
      </c>
      <c r="G62" s="383">
        <v>2</v>
      </c>
      <c r="H62" s="383">
        <v>0</v>
      </c>
      <c r="I62" s="383">
        <v>2</v>
      </c>
      <c r="J62" s="383">
        <v>2</v>
      </c>
      <c r="K62" s="383">
        <v>0</v>
      </c>
    </row>
    <row r="63" spans="1:11">
      <c r="A63" s="383" t="s">
        <v>7967</v>
      </c>
      <c r="B63" s="383" t="s">
        <v>4958</v>
      </c>
      <c r="C63" s="383" t="s">
        <v>7968</v>
      </c>
      <c r="D63" s="383" t="s">
        <v>7969</v>
      </c>
      <c r="E63" s="383">
        <v>0</v>
      </c>
      <c r="F63" s="383">
        <v>0</v>
      </c>
      <c r="G63" s="383">
        <v>1</v>
      </c>
      <c r="H63" s="383">
        <v>1</v>
      </c>
      <c r="I63" s="383">
        <v>2</v>
      </c>
      <c r="J63" s="383">
        <v>2</v>
      </c>
      <c r="K63" s="383">
        <v>0</v>
      </c>
    </row>
    <row r="64" spans="1:11">
      <c r="A64" s="383" t="s">
        <v>2366</v>
      </c>
      <c r="B64" s="383" t="s">
        <v>7123</v>
      </c>
      <c r="C64" s="383" t="s">
        <v>2367</v>
      </c>
      <c r="D64" s="383" t="s">
        <v>2368</v>
      </c>
      <c r="E64" s="383">
        <v>0</v>
      </c>
      <c r="F64" s="383">
        <v>0</v>
      </c>
      <c r="G64" s="383">
        <v>2</v>
      </c>
      <c r="H64" s="383">
        <v>0</v>
      </c>
      <c r="I64" s="383">
        <v>2</v>
      </c>
      <c r="J64" s="383">
        <v>1</v>
      </c>
      <c r="K64" s="383">
        <v>1</v>
      </c>
    </row>
    <row r="65" spans="1:11">
      <c r="A65" s="383" t="s">
        <v>2250</v>
      </c>
      <c r="B65" s="383" t="s">
        <v>7123</v>
      </c>
      <c r="D65" s="383" t="s">
        <v>2251</v>
      </c>
      <c r="E65" s="383">
        <v>0</v>
      </c>
      <c r="F65" s="383">
        <v>1</v>
      </c>
      <c r="G65" s="383">
        <v>1</v>
      </c>
      <c r="H65" s="383">
        <v>0</v>
      </c>
      <c r="I65" s="383">
        <v>2</v>
      </c>
      <c r="J65" s="383">
        <v>2</v>
      </c>
      <c r="K65" s="383">
        <v>0</v>
      </c>
    </row>
    <row r="66" spans="1:11">
      <c r="A66" s="383" t="s">
        <v>2190</v>
      </c>
      <c r="B66" s="383" t="s">
        <v>7123</v>
      </c>
      <c r="C66" s="383" t="s">
        <v>2191</v>
      </c>
      <c r="D66" s="383" t="s">
        <v>2192</v>
      </c>
      <c r="E66" s="383">
        <v>1</v>
      </c>
      <c r="F66" s="383">
        <v>1</v>
      </c>
      <c r="G66" s="383">
        <v>0</v>
      </c>
      <c r="H66" s="383">
        <v>0</v>
      </c>
      <c r="I66" s="383">
        <v>2</v>
      </c>
      <c r="J66" s="383">
        <v>2</v>
      </c>
      <c r="K66" s="383">
        <v>0</v>
      </c>
    </row>
    <row r="67" spans="1:11">
      <c r="A67" s="383" t="s">
        <v>2294</v>
      </c>
      <c r="B67" s="383" t="s">
        <v>8448</v>
      </c>
      <c r="C67" s="383" t="s">
        <v>2295</v>
      </c>
      <c r="D67" s="383" t="s">
        <v>2296</v>
      </c>
      <c r="E67" s="383">
        <v>0</v>
      </c>
      <c r="F67" s="383">
        <v>1</v>
      </c>
      <c r="G67" s="383">
        <v>1</v>
      </c>
      <c r="H67" s="383">
        <v>0</v>
      </c>
      <c r="I67" s="383">
        <v>2</v>
      </c>
      <c r="J67" s="383">
        <v>2</v>
      </c>
      <c r="K67" s="383">
        <v>0</v>
      </c>
    </row>
    <row r="68" spans="1:11">
      <c r="A68" s="383" t="s">
        <v>2135</v>
      </c>
      <c r="B68" s="383" t="s">
        <v>7208</v>
      </c>
      <c r="D68" s="383" t="s">
        <v>2136</v>
      </c>
      <c r="E68" s="383">
        <v>0</v>
      </c>
      <c r="F68" s="383">
        <v>0</v>
      </c>
      <c r="G68" s="383">
        <v>0</v>
      </c>
      <c r="H68" s="383">
        <v>1</v>
      </c>
      <c r="I68" s="383">
        <v>1</v>
      </c>
      <c r="J68" s="383">
        <v>1</v>
      </c>
      <c r="K68" s="383">
        <v>0</v>
      </c>
    </row>
    <row r="69" spans="1:11">
      <c r="A69" s="383" t="s">
        <v>2348</v>
      </c>
      <c r="B69" s="383" t="s">
        <v>3912</v>
      </c>
      <c r="C69" s="383" t="s">
        <v>2349</v>
      </c>
      <c r="D69" s="383" t="s">
        <v>2350</v>
      </c>
      <c r="E69" s="383">
        <v>0</v>
      </c>
      <c r="F69" s="383">
        <v>0</v>
      </c>
      <c r="G69" s="383">
        <v>0</v>
      </c>
      <c r="H69" s="383">
        <v>1</v>
      </c>
      <c r="I69" s="383">
        <v>1</v>
      </c>
      <c r="J69" s="383">
        <v>1</v>
      </c>
      <c r="K69" s="383">
        <v>0</v>
      </c>
    </row>
    <row r="70" spans="1:11">
      <c r="A70" s="383" t="s">
        <v>2474</v>
      </c>
      <c r="B70" s="383" t="s">
        <v>3968</v>
      </c>
      <c r="C70" s="383" t="s">
        <v>2475</v>
      </c>
      <c r="D70" s="383" t="s">
        <v>2476</v>
      </c>
      <c r="E70" s="383">
        <v>0</v>
      </c>
      <c r="F70" s="383">
        <v>0</v>
      </c>
      <c r="G70" s="383">
        <v>1</v>
      </c>
      <c r="H70" s="383">
        <v>0</v>
      </c>
      <c r="I70" s="383">
        <v>1</v>
      </c>
      <c r="J70" s="383">
        <v>0</v>
      </c>
      <c r="K70" s="383">
        <v>1</v>
      </c>
    </row>
    <row r="71" spans="1:11">
      <c r="A71" s="383" t="s">
        <v>2214</v>
      </c>
      <c r="B71" s="383" t="s">
        <v>7189</v>
      </c>
      <c r="C71" s="383" t="s">
        <v>2215</v>
      </c>
      <c r="D71" s="383" t="s">
        <v>2216</v>
      </c>
      <c r="E71" s="383">
        <v>0</v>
      </c>
      <c r="F71" s="383">
        <v>0</v>
      </c>
      <c r="G71" s="383">
        <v>0</v>
      </c>
      <c r="H71" s="383">
        <v>1</v>
      </c>
      <c r="I71" s="383">
        <v>1</v>
      </c>
      <c r="J71" s="383">
        <v>0</v>
      </c>
      <c r="K71" s="383">
        <v>1</v>
      </c>
    </row>
    <row r="72" spans="1:11">
      <c r="A72" s="383" t="s">
        <v>2223</v>
      </c>
      <c r="B72" s="383" t="s">
        <v>7123</v>
      </c>
      <c r="C72" s="383" t="s">
        <v>2224</v>
      </c>
      <c r="D72" s="383" t="s">
        <v>2225</v>
      </c>
      <c r="E72" s="383">
        <v>0</v>
      </c>
      <c r="F72" s="383">
        <v>0</v>
      </c>
      <c r="G72" s="383">
        <v>1</v>
      </c>
      <c r="H72" s="383">
        <v>0</v>
      </c>
      <c r="I72" s="383">
        <v>1</v>
      </c>
      <c r="J72" s="383">
        <v>1</v>
      </c>
      <c r="K72" s="383">
        <v>0</v>
      </c>
    </row>
    <row r="73" spans="1:11">
      <c r="A73" s="383" t="s">
        <v>2273</v>
      </c>
      <c r="B73" s="383" t="s">
        <v>7183</v>
      </c>
      <c r="C73" s="383" t="s">
        <v>2274</v>
      </c>
      <c r="D73" s="383" t="s">
        <v>2275</v>
      </c>
      <c r="E73" s="383">
        <v>0</v>
      </c>
      <c r="F73" s="383">
        <v>0</v>
      </c>
      <c r="G73" s="383">
        <v>0</v>
      </c>
      <c r="H73" s="383">
        <v>1</v>
      </c>
      <c r="I73" s="383">
        <v>1</v>
      </c>
      <c r="J73" s="383">
        <v>0</v>
      </c>
      <c r="K73" s="383">
        <v>1</v>
      </c>
    </row>
    <row r="74" spans="1:11">
      <c r="A74" s="383" t="s">
        <v>2312</v>
      </c>
      <c r="B74" s="383" t="s">
        <v>7123</v>
      </c>
      <c r="C74" s="383" t="s">
        <v>2313</v>
      </c>
      <c r="D74" s="383" t="s">
        <v>2314</v>
      </c>
      <c r="E74" s="383">
        <v>0</v>
      </c>
      <c r="F74" s="383">
        <v>1</v>
      </c>
      <c r="G74" s="383">
        <v>0</v>
      </c>
      <c r="H74" s="383">
        <v>0</v>
      </c>
      <c r="I74" s="383">
        <v>1</v>
      </c>
      <c r="J74" s="383">
        <v>1</v>
      </c>
      <c r="K74" s="383">
        <v>0</v>
      </c>
    </row>
    <row r="75" spans="1:11">
      <c r="A75" s="383" t="s">
        <v>2205</v>
      </c>
      <c r="B75" s="383" t="s">
        <v>7183</v>
      </c>
      <c r="C75" s="383" t="s">
        <v>2206</v>
      </c>
      <c r="D75" s="383" t="s">
        <v>2207</v>
      </c>
      <c r="E75" s="383">
        <v>0</v>
      </c>
      <c r="F75" s="383">
        <v>0</v>
      </c>
      <c r="G75" s="383">
        <v>1</v>
      </c>
      <c r="H75" s="383">
        <v>0</v>
      </c>
      <c r="I75" s="383">
        <v>1</v>
      </c>
      <c r="J75" s="383">
        <v>0</v>
      </c>
      <c r="K75" s="383">
        <v>1</v>
      </c>
    </row>
    <row r="76" spans="1:11">
      <c r="A76" s="383" t="s">
        <v>7485</v>
      </c>
      <c r="B76" s="383" t="s">
        <v>7169</v>
      </c>
      <c r="C76" s="383" t="s">
        <v>7486</v>
      </c>
      <c r="D76" s="383" t="s">
        <v>7487</v>
      </c>
      <c r="E76" s="383">
        <v>0</v>
      </c>
      <c r="F76" s="383">
        <v>0</v>
      </c>
      <c r="G76" s="383">
        <v>1</v>
      </c>
      <c r="H76" s="383">
        <v>0</v>
      </c>
      <c r="I76" s="383">
        <v>1</v>
      </c>
      <c r="J76" s="383">
        <v>1</v>
      </c>
      <c r="K76" s="383">
        <v>0</v>
      </c>
    </row>
    <row r="77" spans="1:11">
      <c r="A77" s="383" t="s">
        <v>2677</v>
      </c>
      <c r="B77" s="383" t="s">
        <v>7191</v>
      </c>
      <c r="C77" s="383" t="s">
        <v>2678</v>
      </c>
      <c r="D77" s="383" t="s">
        <v>2679</v>
      </c>
      <c r="E77" s="383">
        <v>0</v>
      </c>
      <c r="F77" s="383">
        <v>0</v>
      </c>
      <c r="G77" s="383">
        <v>1</v>
      </c>
      <c r="H77" s="383">
        <v>0</v>
      </c>
      <c r="I77" s="383">
        <v>1</v>
      </c>
      <c r="J77" s="383">
        <v>1</v>
      </c>
      <c r="K77" s="383">
        <v>0</v>
      </c>
    </row>
    <row r="78" spans="1:11">
      <c r="A78" s="383" t="s">
        <v>2111</v>
      </c>
      <c r="B78" s="383" t="s">
        <v>7123</v>
      </c>
      <c r="C78" s="383" t="s">
        <v>2112</v>
      </c>
      <c r="D78" s="383" t="s">
        <v>2113</v>
      </c>
      <c r="E78" s="383">
        <v>0</v>
      </c>
      <c r="F78" s="383">
        <v>0</v>
      </c>
      <c r="G78" s="383">
        <v>1</v>
      </c>
      <c r="H78" s="383">
        <v>0</v>
      </c>
      <c r="I78" s="383">
        <v>1</v>
      </c>
      <c r="J78" s="383">
        <v>1</v>
      </c>
      <c r="K78" s="383">
        <v>0</v>
      </c>
    </row>
    <row r="79" spans="1:11">
      <c r="A79" s="383" t="s">
        <v>2105</v>
      </c>
      <c r="B79" s="383" t="s">
        <v>7123</v>
      </c>
      <c r="C79" s="383" t="s">
        <v>2106</v>
      </c>
      <c r="D79" s="383" t="s">
        <v>2107</v>
      </c>
      <c r="E79" s="383">
        <v>0</v>
      </c>
      <c r="F79" s="383">
        <v>0</v>
      </c>
      <c r="G79" s="383">
        <v>0</v>
      </c>
      <c r="H79" s="383">
        <v>1</v>
      </c>
      <c r="I79" s="383">
        <v>1</v>
      </c>
      <c r="J79" s="383">
        <v>1</v>
      </c>
      <c r="K79" s="383">
        <v>0</v>
      </c>
    </row>
    <row r="80" spans="1:11">
      <c r="A80" s="383" t="s">
        <v>2665</v>
      </c>
      <c r="B80" s="383" t="s">
        <v>7184</v>
      </c>
      <c r="C80" s="383" t="s">
        <v>2666</v>
      </c>
      <c r="D80" s="383" t="s">
        <v>2667</v>
      </c>
      <c r="E80" s="383">
        <v>0</v>
      </c>
      <c r="F80" s="383">
        <v>1</v>
      </c>
      <c r="G80" s="383">
        <v>0</v>
      </c>
      <c r="H80" s="383">
        <v>0</v>
      </c>
      <c r="I80" s="383">
        <v>1</v>
      </c>
      <c r="J80" s="383">
        <v>1</v>
      </c>
      <c r="K80" s="383">
        <v>0</v>
      </c>
    </row>
    <row r="81" spans="1:11">
      <c r="A81" s="383" t="s">
        <v>2321</v>
      </c>
      <c r="B81" s="383" t="s">
        <v>3968</v>
      </c>
      <c r="C81" s="383" t="s">
        <v>2322</v>
      </c>
      <c r="D81" s="383" t="s">
        <v>2323</v>
      </c>
      <c r="E81" s="383">
        <v>0</v>
      </c>
      <c r="F81" s="383">
        <v>1</v>
      </c>
      <c r="G81" s="383">
        <v>0</v>
      </c>
      <c r="H81" s="383">
        <v>0</v>
      </c>
      <c r="I81" s="383">
        <v>1</v>
      </c>
      <c r="J81" s="383">
        <v>1</v>
      </c>
      <c r="K81" s="383">
        <v>0</v>
      </c>
    </row>
    <row r="82" spans="1:11">
      <c r="A82" s="383" t="s">
        <v>2339</v>
      </c>
      <c r="B82" s="383" t="s">
        <v>7186</v>
      </c>
      <c r="C82" s="383" t="s">
        <v>2340</v>
      </c>
      <c r="D82" s="383" t="s">
        <v>2341</v>
      </c>
      <c r="E82" s="383">
        <v>0</v>
      </c>
      <c r="F82" s="383">
        <v>1</v>
      </c>
      <c r="G82" s="383">
        <v>0</v>
      </c>
      <c r="H82" s="383">
        <v>0</v>
      </c>
      <c r="I82" s="383">
        <v>1</v>
      </c>
      <c r="J82" s="383">
        <v>0</v>
      </c>
      <c r="K82" s="383">
        <v>1</v>
      </c>
    </row>
    <row r="83" spans="1:11">
      <c r="A83" s="383" t="s">
        <v>2345</v>
      </c>
      <c r="B83" s="383" t="s">
        <v>4113</v>
      </c>
      <c r="C83" s="383" t="s">
        <v>2346</v>
      </c>
      <c r="D83" s="383" t="s">
        <v>2347</v>
      </c>
      <c r="E83" s="383">
        <v>0</v>
      </c>
      <c r="F83" s="383">
        <v>1</v>
      </c>
      <c r="G83" s="383">
        <v>0</v>
      </c>
      <c r="H83" s="383">
        <v>0</v>
      </c>
      <c r="I83" s="383">
        <v>1</v>
      </c>
      <c r="J83" s="383">
        <v>1</v>
      </c>
      <c r="K83" s="383">
        <v>0</v>
      </c>
    </row>
    <row r="84" spans="1:11">
      <c r="A84" s="383" t="s">
        <v>2241</v>
      </c>
      <c r="B84" s="383" t="s">
        <v>5131</v>
      </c>
      <c r="C84" s="383" t="s">
        <v>2242</v>
      </c>
      <c r="D84" s="383" t="s">
        <v>2243</v>
      </c>
      <c r="E84" s="383">
        <v>0</v>
      </c>
      <c r="F84" s="383">
        <v>0</v>
      </c>
      <c r="G84" s="383">
        <v>1</v>
      </c>
      <c r="H84" s="383">
        <v>0</v>
      </c>
      <c r="I84" s="383">
        <v>1</v>
      </c>
      <c r="J84" s="383">
        <v>1</v>
      </c>
      <c r="K84" s="383">
        <v>0</v>
      </c>
    </row>
    <row r="85" spans="1:11">
      <c r="A85" s="383" t="s">
        <v>2387</v>
      </c>
      <c r="B85" s="383" t="s">
        <v>7145</v>
      </c>
      <c r="C85" s="383" t="s">
        <v>2388</v>
      </c>
      <c r="D85" s="383" t="s">
        <v>2389</v>
      </c>
      <c r="E85" s="383">
        <v>0</v>
      </c>
      <c r="F85" s="383">
        <v>0</v>
      </c>
      <c r="G85" s="383">
        <v>0</v>
      </c>
      <c r="H85" s="383">
        <v>1</v>
      </c>
      <c r="I85" s="383">
        <v>1</v>
      </c>
      <c r="J85" s="383">
        <v>1</v>
      </c>
      <c r="K85" s="383">
        <v>0</v>
      </c>
    </row>
    <row r="86" spans="1:11">
      <c r="A86" s="383" t="s">
        <v>2680</v>
      </c>
      <c r="B86" s="383" t="s">
        <v>7197</v>
      </c>
      <c r="C86" s="383" t="s">
        <v>2681</v>
      </c>
      <c r="D86" s="383" t="s">
        <v>2682</v>
      </c>
      <c r="E86" s="383">
        <v>0</v>
      </c>
      <c r="F86" s="383">
        <v>0</v>
      </c>
      <c r="G86" s="383">
        <v>0</v>
      </c>
      <c r="H86" s="383">
        <v>1</v>
      </c>
      <c r="I86" s="383">
        <v>1</v>
      </c>
      <c r="J86" s="383">
        <v>0</v>
      </c>
      <c r="K86" s="383">
        <v>1</v>
      </c>
    </row>
    <row r="87" spans="1:11">
      <c r="A87" s="383" t="s">
        <v>2503</v>
      </c>
      <c r="B87" s="383" t="s">
        <v>7181</v>
      </c>
      <c r="C87" s="383" t="s">
        <v>2504</v>
      </c>
      <c r="D87" s="383" t="s">
        <v>2505</v>
      </c>
      <c r="E87" s="383">
        <v>0</v>
      </c>
      <c r="F87" s="383">
        <v>0</v>
      </c>
      <c r="G87" s="383">
        <v>1</v>
      </c>
      <c r="H87" s="383">
        <v>0</v>
      </c>
      <c r="I87" s="383">
        <v>1</v>
      </c>
      <c r="J87" s="383">
        <v>0</v>
      </c>
      <c r="K87" s="383">
        <v>1</v>
      </c>
    </row>
    <row r="88" spans="1:11">
      <c r="A88" s="383" t="s">
        <v>2444</v>
      </c>
      <c r="B88" s="383" t="s">
        <v>7145</v>
      </c>
      <c r="C88" s="383" t="s">
        <v>2445</v>
      </c>
      <c r="D88" s="383" t="s">
        <v>2446</v>
      </c>
      <c r="E88" s="383">
        <v>0</v>
      </c>
      <c r="F88" s="383">
        <v>0</v>
      </c>
      <c r="G88" s="383">
        <v>0</v>
      </c>
      <c r="H88" s="383">
        <v>1</v>
      </c>
      <c r="I88" s="383">
        <v>1</v>
      </c>
      <c r="J88" s="383">
        <v>1</v>
      </c>
      <c r="K88" s="383">
        <v>0</v>
      </c>
    </row>
    <row r="89" spans="1:11">
      <c r="A89" s="383" t="s">
        <v>2547</v>
      </c>
      <c r="B89" s="383" t="s">
        <v>7123</v>
      </c>
      <c r="C89" s="383" t="s">
        <v>2548</v>
      </c>
      <c r="D89" s="383" t="s">
        <v>2549</v>
      </c>
      <c r="E89" s="383">
        <v>0</v>
      </c>
      <c r="F89" s="383">
        <v>0</v>
      </c>
      <c r="G89" s="383">
        <v>0</v>
      </c>
      <c r="H89" s="383">
        <v>1</v>
      </c>
      <c r="I89" s="383">
        <v>1</v>
      </c>
      <c r="J89" s="383">
        <v>0</v>
      </c>
      <c r="K89" s="383">
        <v>1</v>
      </c>
    </row>
    <row r="90" spans="1:11">
      <c r="A90" s="383" t="s">
        <v>2120</v>
      </c>
      <c r="B90" s="383" t="s">
        <v>3912</v>
      </c>
      <c r="C90" s="383" t="s">
        <v>2121</v>
      </c>
      <c r="D90" s="383" t="s">
        <v>2122</v>
      </c>
      <c r="E90" s="383">
        <v>0</v>
      </c>
      <c r="F90" s="383">
        <v>1</v>
      </c>
      <c r="G90" s="383">
        <v>0</v>
      </c>
      <c r="H90" s="383">
        <v>0</v>
      </c>
      <c r="I90" s="383">
        <v>1</v>
      </c>
      <c r="J90" s="383">
        <v>1</v>
      </c>
      <c r="K90" s="383">
        <v>0</v>
      </c>
    </row>
    <row r="91" spans="1:11">
      <c r="A91" s="383" t="s">
        <v>8173</v>
      </c>
      <c r="B91" s="383" t="s">
        <v>8174</v>
      </c>
      <c r="C91" s="383" t="s">
        <v>8175</v>
      </c>
      <c r="D91" s="383" t="s">
        <v>8176</v>
      </c>
      <c r="E91" s="383">
        <v>0</v>
      </c>
      <c r="F91" s="383">
        <v>0</v>
      </c>
      <c r="G91" s="383">
        <v>1</v>
      </c>
      <c r="H91" s="383">
        <v>0</v>
      </c>
      <c r="I91" s="383">
        <v>1</v>
      </c>
      <c r="J91" s="383">
        <v>0</v>
      </c>
      <c r="K91" s="383">
        <v>1</v>
      </c>
    </row>
    <row r="92" spans="1:11">
      <c r="A92" s="383" t="s">
        <v>2288</v>
      </c>
      <c r="B92" s="383" t="s">
        <v>7123</v>
      </c>
      <c r="C92" s="383" t="s">
        <v>2289</v>
      </c>
      <c r="D92" s="383" t="s">
        <v>2290</v>
      </c>
      <c r="E92" s="383">
        <v>0</v>
      </c>
      <c r="F92" s="383">
        <v>0</v>
      </c>
      <c r="G92" s="383">
        <v>0</v>
      </c>
      <c r="H92" s="383">
        <v>1</v>
      </c>
      <c r="I92" s="383">
        <v>1</v>
      </c>
      <c r="J92" s="383">
        <v>1</v>
      </c>
      <c r="K92" s="383">
        <v>0</v>
      </c>
    </row>
    <row r="93" spans="1:11">
      <c r="A93" s="383" t="s">
        <v>8301</v>
      </c>
      <c r="B93" s="383" t="s">
        <v>7123</v>
      </c>
      <c r="C93" s="383" t="s">
        <v>8302</v>
      </c>
      <c r="D93" s="383" t="s">
        <v>8303</v>
      </c>
      <c r="E93" s="383">
        <v>0</v>
      </c>
      <c r="F93" s="383">
        <v>0</v>
      </c>
      <c r="G93" s="383">
        <v>0</v>
      </c>
      <c r="H93" s="383">
        <v>1</v>
      </c>
      <c r="I93" s="383">
        <v>1</v>
      </c>
      <c r="J93" s="383">
        <v>0</v>
      </c>
      <c r="K93" s="383">
        <v>1</v>
      </c>
    </row>
    <row r="94" spans="1:11">
      <c r="A94" s="383" t="s">
        <v>2084</v>
      </c>
      <c r="B94" s="383" t="s">
        <v>3974</v>
      </c>
      <c r="C94" s="383" t="s">
        <v>2085</v>
      </c>
      <c r="D94" s="383" t="s">
        <v>2086</v>
      </c>
      <c r="E94" s="383">
        <v>0</v>
      </c>
      <c r="F94" s="383">
        <v>0</v>
      </c>
      <c r="G94" s="383">
        <v>1</v>
      </c>
      <c r="H94" s="383">
        <v>0</v>
      </c>
      <c r="I94" s="383">
        <v>1</v>
      </c>
      <c r="J94" s="383">
        <v>1</v>
      </c>
      <c r="K94" s="383">
        <v>0</v>
      </c>
    </row>
    <row r="95" spans="1:11">
      <c r="A95" s="383" t="s">
        <v>2399</v>
      </c>
      <c r="B95" s="383" t="s">
        <v>7200</v>
      </c>
      <c r="C95" s="383" t="s">
        <v>2400</v>
      </c>
      <c r="D95" s="383" t="s">
        <v>2401</v>
      </c>
      <c r="E95" s="383">
        <v>0</v>
      </c>
      <c r="F95" s="383">
        <v>0</v>
      </c>
      <c r="G95" s="383">
        <v>0</v>
      </c>
      <c r="H95" s="383">
        <v>1</v>
      </c>
      <c r="I95" s="383">
        <v>1</v>
      </c>
      <c r="J95" s="383">
        <v>1</v>
      </c>
      <c r="K95" s="383">
        <v>0</v>
      </c>
    </row>
    <row r="96" spans="1:11">
      <c r="A96" s="383" t="s">
        <v>7201</v>
      </c>
      <c r="B96" s="383" t="s">
        <v>7202</v>
      </c>
      <c r="C96" s="383" t="s">
        <v>7203</v>
      </c>
      <c r="D96" s="383" t="s">
        <v>7204</v>
      </c>
      <c r="E96" s="383">
        <v>0</v>
      </c>
      <c r="F96" s="383">
        <v>0</v>
      </c>
      <c r="G96" s="383">
        <v>0</v>
      </c>
      <c r="H96" s="383">
        <v>0</v>
      </c>
      <c r="I96" s="383">
        <v>0</v>
      </c>
      <c r="J96" s="383">
        <v>0</v>
      </c>
      <c r="K96" s="383">
        <v>0</v>
      </c>
    </row>
    <row r="97" spans="1:11">
      <c r="A97" s="383" t="s">
        <v>7205</v>
      </c>
      <c r="B97" s="383" t="s">
        <v>7205</v>
      </c>
      <c r="C97" s="383" t="s">
        <v>7206</v>
      </c>
      <c r="D97" s="383" t="s">
        <v>7207</v>
      </c>
      <c r="E97" s="383">
        <v>0</v>
      </c>
      <c r="F97" s="383">
        <v>0</v>
      </c>
      <c r="G97" s="383">
        <v>0</v>
      </c>
      <c r="H97" s="383">
        <v>0</v>
      </c>
      <c r="I97" s="383">
        <v>0</v>
      </c>
      <c r="J97" s="383">
        <v>0</v>
      </c>
      <c r="K97" s="383">
        <v>0</v>
      </c>
    </row>
    <row r="98" spans="1:11">
      <c r="A98" s="383" t="s">
        <v>2450</v>
      </c>
      <c r="B98" s="383" t="s">
        <v>3891</v>
      </c>
      <c r="C98" s="383" t="s">
        <v>2451</v>
      </c>
      <c r="D98" s="383" t="s">
        <v>2452</v>
      </c>
      <c r="E98" s="383">
        <v>0</v>
      </c>
      <c r="F98" s="383">
        <v>0</v>
      </c>
      <c r="G98" s="383">
        <v>0</v>
      </c>
      <c r="H98" s="383">
        <v>0</v>
      </c>
      <c r="I98" s="383">
        <v>0</v>
      </c>
      <c r="J98" s="383">
        <v>0</v>
      </c>
      <c r="K98" s="383">
        <v>0</v>
      </c>
    </row>
    <row r="99" spans="1:11">
      <c r="A99" s="383" t="s">
        <v>2600</v>
      </c>
      <c r="B99" s="383" t="s">
        <v>7123</v>
      </c>
      <c r="C99" s="383" t="s">
        <v>2601</v>
      </c>
      <c r="D99" s="383" t="s">
        <v>2602</v>
      </c>
      <c r="E99" s="383">
        <v>0</v>
      </c>
      <c r="F99" s="383">
        <v>0</v>
      </c>
      <c r="G99" s="383">
        <v>0</v>
      </c>
      <c r="H99" s="383">
        <v>0</v>
      </c>
      <c r="I99" s="383">
        <v>0</v>
      </c>
      <c r="J99" s="383">
        <v>0</v>
      </c>
      <c r="K99" s="383">
        <v>0</v>
      </c>
    </row>
    <row r="100" spans="1:11">
      <c r="A100" s="383" t="s">
        <v>7209</v>
      </c>
      <c r="B100" s="383" t="s">
        <v>3912</v>
      </c>
      <c r="C100" s="383" t="s">
        <v>7210</v>
      </c>
      <c r="D100" s="383" t="s">
        <v>7211</v>
      </c>
      <c r="E100" s="383">
        <v>0</v>
      </c>
      <c r="F100" s="383">
        <v>0</v>
      </c>
      <c r="G100" s="383">
        <v>0</v>
      </c>
      <c r="H100" s="383">
        <v>0</v>
      </c>
      <c r="I100" s="383">
        <v>0</v>
      </c>
      <c r="J100" s="383">
        <v>0</v>
      </c>
      <c r="K100" s="383">
        <v>0</v>
      </c>
    </row>
    <row r="101" spans="1:11">
      <c r="A101" s="383" t="s">
        <v>7212</v>
      </c>
      <c r="B101" s="383" t="s">
        <v>7213</v>
      </c>
      <c r="C101" s="383" t="s">
        <v>7214</v>
      </c>
      <c r="D101" s="383" t="s">
        <v>7215</v>
      </c>
      <c r="E101" s="383">
        <v>0</v>
      </c>
      <c r="F101" s="383">
        <v>0</v>
      </c>
      <c r="G101" s="383">
        <v>0</v>
      </c>
      <c r="H101" s="383">
        <v>0</v>
      </c>
      <c r="I101" s="383">
        <v>0</v>
      </c>
      <c r="J101" s="383">
        <v>0</v>
      </c>
      <c r="K101" s="383">
        <v>0</v>
      </c>
    </row>
    <row r="102" spans="1:11">
      <c r="A102" s="383" t="s">
        <v>7216</v>
      </c>
      <c r="B102" s="383" t="s">
        <v>7217</v>
      </c>
      <c r="C102" s="383" t="s">
        <v>7218</v>
      </c>
      <c r="D102" s="383" t="s">
        <v>7219</v>
      </c>
      <c r="E102" s="383">
        <v>0</v>
      </c>
      <c r="F102" s="383">
        <v>0</v>
      </c>
      <c r="G102" s="383">
        <v>0</v>
      </c>
      <c r="H102" s="383">
        <v>0</v>
      </c>
      <c r="I102" s="383">
        <v>0</v>
      </c>
      <c r="J102" s="383">
        <v>0</v>
      </c>
      <c r="K102" s="383">
        <v>0</v>
      </c>
    </row>
    <row r="103" spans="1:11">
      <c r="A103" s="383" t="s">
        <v>7220</v>
      </c>
      <c r="B103" s="383" t="s">
        <v>3912</v>
      </c>
      <c r="C103" s="383" t="s">
        <v>7221</v>
      </c>
      <c r="D103" s="383" t="s">
        <v>7222</v>
      </c>
      <c r="E103" s="383">
        <v>0</v>
      </c>
      <c r="F103" s="383">
        <v>0</v>
      </c>
      <c r="G103" s="383">
        <v>0</v>
      </c>
      <c r="H103" s="383">
        <v>0</v>
      </c>
      <c r="I103" s="383">
        <v>0</v>
      </c>
      <c r="J103" s="383">
        <v>0</v>
      </c>
      <c r="K103" s="383">
        <v>0</v>
      </c>
    </row>
    <row r="104" spans="1:11">
      <c r="A104" s="383" t="s">
        <v>2456</v>
      </c>
      <c r="B104" s="383" t="s">
        <v>7188</v>
      </c>
      <c r="C104" s="383" t="s">
        <v>2457</v>
      </c>
      <c r="D104" s="383" t="s">
        <v>2458</v>
      </c>
      <c r="E104" s="383">
        <v>0</v>
      </c>
      <c r="F104" s="383">
        <v>0</v>
      </c>
      <c r="G104" s="383">
        <v>0</v>
      </c>
      <c r="H104" s="383">
        <v>0</v>
      </c>
      <c r="I104" s="383">
        <v>0</v>
      </c>
      <c r="J104" s="383">
        <v>0</v>
      </c>
      <c r="K104" s="383">
        <v>0</v>
      </c>
    </row>
    <row r="105" spans="1:11">
      <c r="A105" s="383" t="s">
        <v>7223</v>
      </c>
      <c r="B105" s="383" t="s">
        <v>7223</v>
      </c>
      <c r="C105" s="383" t="s">
        <v>7224</v>
      </c>
      <c r="D105" s="383" t="s">
        <v>7225</v>
      </c>
      <c r="E105" s="383">
        <v>0</v>
      </c>
      <c r="F105" s="383">
        <v>0</v>
      </c>
      <c r="G105" s="383">
        <v>0</v>
      </c>
      <c r="H105" s="383">
        <v>0</v>
      </c>
      <c r="I105" s="383">
        <v>0</v>
      </c>
      <c r="J105" s="383">
        <v>0</v>
      </c>
      <c r="K105" s="383">
        <v>0</v>
      </c>
    </row>
    <row r="106" spans="1:11">
      <c r="A106" s="383" t="s">
        <v>7226</v>
      </c>
      <c r="B106" s="383" t="s">
        <v>7227</v>
      </c>
      <c r="C106" s="383" t="s">
        <v>7228</v>
      </c>
      <c r="D106" s="383" t="s">
        <v>7229</v>
      </c>
      <c r="E106" s="383">
        <v>0</v>
      </c>
      <c r="F106" s="383">
        <v>0</v>
      </c>
      <c r="G106" s="383">
        <v>0</v>
      </c>
      <c r="H106" s="383">
        <v>0</v>
      </c>
      <c r="I106" s="383">
        <v>0</v>
      </c>
      <c r="J106" s="383">
        <v>0</v>
      </c>
      <c r="K106" s="383">
        <v>0</v>
      </c>
    </row>
    <row r="107" spans="1:11">
      <c r="A107" s="383" t="s">
        <v>2573</v>
      </c>
      <c r="B107" s="383" t="s">
        <v>7123</v>
      </c>
      <c r="C107" s="383" t="s">
        <v>2574</v>
      </c>
      <c r="D107" s="383" t="s">
        <v>2575</v>
      </c>
      <c r="E107" s="383">
        <v>0</v>
      </c>
      <c r="F107" s="383">
        <v>0</v>
      </c>
      <c r="G107" s="383">
        <v>0</v>
      </c>
      <c r="H107" s="383">
        <v>0</v>
      </c>
      <c r="I107" s="383">
        <v>0</v>
      </c>
      <c r="J107" s="383">
        <v>0</v>
      </c>
      <c r="K107" s="383">
        <v>0</v>
      </c>
    </row>
    <row r="108" spans="1:11">
      <c r="A108" s="383" t="s">
        <v>7230</v>
      </c>
      <c r="B108" s="383" t="s">
        <v>7145</v>
      </c>
      <c r="C108" s="383" t="s">
        <v>7231</v>
      </c>
      <c r="D108" s="383" t="s">
        <v>7232</v>
      </c>
      <c r="E108" s="383">
        <v>0</v>
      </c>
      <c r="F108" s="383">
        <v>0</v>
      </c>
      <c r="G108" s="383">
        <v>0</v>
      </c>
      <c r="H108" s="383">
        <v>0</v>
      </c>
      <c r="I108" s="383">
        <v>0</v>
      </c>
      <c r="J108" s="383">
        <v>0</v>
      </c>
      <c r="K108" s="383">
        <v>0</v>
      </c>
    </row>
    <row r="109" spans="1:11">
      <c r="A109" s="383" t="s">
        <v>7233</v>
      </c>
      <c r="B109" s="383" t="s">
        <v>7123</v>
      </c>
      <c r="C109" s="383" t="s">
        <v>7234</v>
      </c>
      <c r="D109" s="383" t="s">
        <v>7235</v>
      </c>
      <c r="E109" s="383">
        <v>0</v>
      </c>
      <c r="F109" s="383">
        <v>0</v>
      </c>
      <c r="G109" s="383">
        <v>0</v>
      </c>
      <c r="H109" s="383">
        <v>0</v>
      </c>
      <c r="I109" s="383">
        <v>0</v>
      </c>
      <c r="J109" s="383">
        <v>0</v>
      </c>
      <c r="K109" s="383">
        <v>0</v>
      </c>
    </row>
    <row r="110" spans="1:11">
      <c r="A110" s="383" t="s">
        <v>7236</v>
      </c>
      <c r="B110" s="383" t="s">
        <v>3968</v>
      </c>
      <c r="C110" s="383" t="s">
        <v>7237</v>
      </c>
      <c r="D110" s="383" t="s">
        <v>7238</v>
      </c>
      <c r="E110" s="383">
        <v>0</v>
      </c>
      <c r="F110" s="383">
        <v>0</v>
      </c>
      <c r="G110" s="383">
        <v>0</v>
      </c>
      <c r="H110" s="383">
        <v>0</v>
      </c>
      <c r="I110" s="383">
        <v>0</v>
      </c>
      <c r="J110" s="383">
        <v>0</v>
      </c>
      <c r="K110" s="383">
        <v>0</v>
      </c>
    </row>
    <row r="111" spans="1:11">
      <c r="A111" s="383" t="s">
        <v>2465</v>
      </c>
      <c r="B111" s="383" t="s">
        <v>3968</v>
      </c>
      <c r="C111" s="383" t="s">
        <v>2466</v>
      </c>
      <c r="D111" s="383" t="s">
        <v>2467</v>
      </c>
      <c r="E111" s="383">
        <v>0</v>
      </c>
      <c r="F111" s="383">
        <v>0</v>
      </c>
      <c r="G111" s="383">
        <v>0</v>
      </c>
      <c r="H111" s="383">
        <v>0</v>
      </c>
      <c r="I111" s="383">
        <v>0</v>
      </c>
      <c r="J111" s="383">
        <v>0</v>
      </c>
      <c r="K111" s="383">
        <v>0</v>
      </c>
    </row>
    <row r="112" spans="1:11">
      <c r="A112" s="383" t="s">
        <v>2420</v>
      </c>
      <c r="B112" s="383" t="s">
        <v>7191</v>
      </c>
      <c r="C112" s="383" t="s">
        <v>2421</v>
      </c>
      <c r="D112" s="383" t="s">
        <v>2422</v>
      </c>
      <c r="E112" s="383">
        <v>0</v>
      </c>
      <c r="F112" s="383">
        <v>0</v>
      </c>
      <c r="G112" s="383">
        <v>0</v>
      </c>
      <c r="H112" s="383">
        <v>0</v>
      </c>
      <c r="I112" s="383">
        <v>0</v>
      </c>
      <c r="J112" s="383">
        <v>0</v>
      </c>
      <c r="K112" s="383">
        <v>0</v>
      </c>
    </row>
    <row r="113" spans="1:11">
      <c r="A113" s="383" t="s">
        <v>4129</v>
      </c>
      <c r="B113" s="383" t="s">
        <v>7191</v>
      </c>
      <c r="C113" s="383" t="s">
        <v>7239</v>
      </c>
      <c r="D113" s="383" t="s">
        <v>7240</v>
      </c>
      <c r="E113" s="383">
        <v>0</v>
      </c>
      <c r="F113" s="383">
        <v>0</v>
      </c>
      <c r="G113" s="383">
        <v>0</v>
      </c>
      <c r="H113" s="383">
        <v>0</v>
      </c>
      <c r="I113" s="383">
        <v>0</v>
      </c>
      <c r="J113" s="383">
        <v>0</v>
      </c>
      <c r="K113" s="383">
        <v>0</v>
      </c>
    </row>
    <row r="114" spans="1:11">
      <c r="A114" s="383" t="s">
        <v>7241</v>
      </c>
      <c r="B114" s="383" t="s">
        <v>7186</v>
      </c>
      <c r="C114" s="383" t="s">
        <v>7242</v>
      </c>
      <c r="D114" s="383" t="s">
        <v>7243</v>
      </c>
      <c r="E114" s="383">
        <v>0</v>
      </c>
      <c r="F114" s="383">
        <v>0</v>
      </c>
      <c r="G114" s="383">
        <v>0</v>
      </c>
      <c r="H114" s="383">
        <v>0</v>
      </c>
      <c r="I114" s="383">
        <v>0</v>
      </c>
      <c r="J114" s="383">
        <v>0</v>
      </c>
      <c r="K114" s="383">
        <v>0</v>
      </c>
    </row>
    <row r="115" spans="1:11">
      <c r="A115" s="383" t="s">
        <v>7244</v>
      </c>
      <c r="B115" s="383" t="s">
        <v>7191</v>
      </c>
      <c r="C115" s="383" t="s">
        <v>7245</v>
      </c>
      <c r="D115" s="383" t="s">
        <v>7246</v>
      </c>
      <c r="E115" s="383">
        <v>0</v>
      </c>
      <c r="F115" s="383">
        <v>0</v>
      </c>
      <c r="G115" s="383">
        <v>0</v>
      </c>
      <c r="H115" s="383">
        <v>0</v>
      </c>
      <c r="I115" s="383">
        <v>0</v>
      </c>
      <c r="J115" s="383">
        <v>0</v>
      </c>
      <c r="K115" s="383">
        <v>0</v>
      </c>
    </row>
    <row r="116" spans="1:11">
      <c r="A116" s="383" t="s">
        <v>7247</v>
      </c>
      <c r="B116" s="383" t="s">
        <v>7248</v>
      </c>
      <c r="C116" s="383" t="s">
        <v>7249</v>
      </c>
      <c r="D116" s="383" t="s">
        <v>7250</v>
      </c>
      <c r="E116" s="383">
        <v>0</v>
      </c>
      <c r="F116" s="383">
        <v>0</v>
      </c>
      <c r="G116" s="383">
        <v>0</v>
      </c>
      <c r="H116" s="383">
        <v>0</v>
      </c>
      <c r="I116" s="383">
        <v>0</v>
      </c>
      <c r="J116" s="383">
        <v>0</v>
      </c>
      <c r="K116" s="383">
        <v>0</v>
      </c>
    </row>
    <row r="117" spans="1:11">
      <c r="A117" s="383" t="s">
        <v>7251</v>
      </c>
      <c r="B117" s="383" t="s">
        <v>7181</v>
      </c>
      <c r="C117" s="383" t="s">
        <v>7252</v>
      </c>
      <c r="D117" s="383" t="s">
        <v>7253</v>
      </c>
      <c r="E117" s="383">
        <v>0</v>
      </c>
      <c r="F117" s="383">
        <v>0</v>
      </c>
      <c r="G117" s="383">
        <v>0</v>
      </c>
      <c r="H117" s="383">
        <v>0</v>
      </c>
      <c r="I117" s="383">
        <v>0</v>
      </c>
      <c r="J117" s="383">
        <v>0</v>
      </c>
      <c r="K117" s="383">
        <v>0</v>
      </c>
    </row>
    <row r="118" spans="1:11">
      <c r="A118" s="383" t="s">
        <v>7254</v>
      </c>
      <c r="B118" s="383" t="s">
        <v>7255</v>
      </c>
      <c r="C118" s="383" t="s">
        <v>7256</v>
      </c>
      <c r="D118" s="383" t="s">
        <v>7257</v>
      </c>
      <c r="E118" s="383">
        <v>0</v>
      </c>
      <c r="F118" s="383">
        <v>0</v>
      </c>
      <c r="G118" s="383">
        <v>0</v>
      </c>
      <c r="H118" s="383">
        <v>0</v>
      </c>
      <c r="I118" s="383">
        <v>0</v>
      </c>
      <c r="J118" s="383">
        <v>0</v>
      </c>
      <c r="K118" s="383">
        <v>0</v>
      </c>
    </row>
    <row r="119" spans="1:11">
      <c r="A119" s="383" t="s">
        <v>7258</v>
      </c>
      <c r="B119" s="383" t="s">
        <v>7169</v>
      </c>
      <c r="C119" s="383" t="s">
        <v>7259</v>
      </c>
      <c r="D119" s="383" t="s">
        <v>7260</v>
      </c>
      <c r="E119" s="383">
        <v>0</v>
      </c>
      <c r="F119" s="383">
        <v>0</v>
      </c>
      <c r="G119" s="383">
        <v>0</v>
      </c>
      <c r="H119" s="383">
        <v>0</v>
      </c>
      <c r="I119" s="383">
        <v>0</v>
      </c>
      <c r="J119" s="383">
        <v>0</v>
      </c>
      <c r="K119" s="383">
        <v>0</v>
      </c>
    </row>
    <row r="120" spans="1:11">
      <c r="A120" s="383" t="s">
        <v>7261</v>
      </c>
      <c r="B120" s="383" t="s">
        <v>7181</v>
      </c>
      <c r="C120" s="383" t="s">
        <v>7262</v>
      </c>
      <c r="D120" s="383" t="s">
        <v>7263</v>
      </c>
      <c r="E120" s="383">
        <v>0</v>
      </c>
      <c r="F120" s="383">
        <v>0</v>
      </c>
      <c r="G120" s="383">
        <v>0</v>
      </c>
      <c r="H120" s="383">
        <v>0</v>
      </c>
      <c r="I120" s="383">
        <v>0</v>
      </c>
      <c r="J120" s="383">
        <v>0</v>
      </c>
      <c r="K120" s="383">
        <v>0</v>
      </c>
    </row>
    <row r="121" spans="1:11">
      <c r="A121" s="383" t="s">
        <v>7264</v>
      </c>
      <c r="B121" s="383" t="s">
        <v>7192</v>
      </c>
      <c r="C121" s="383" t="s">
        <v>7265</v>
      </c>
      <c r="D121" s="383" t="s">
        <v>7266</v>
      </c>
      <c r="E121" s="383">
        <v>0</v>
      </c>
      <c r="F121" s="383">
        <v>0</v>
      </c>
      <c r="G121" s="383">
        <v>0</v>
      </c>
      <c r="H121" s="383">
        <v>0</v>
      </c>
      <c r="I121" s="383">
        <v>0</v>
      </c>
      <c r="J121" s="383">
        <v>0</v>
      </c>
      <c r="K121" s="383">
        <v>0</v>
      </c>
    </row>
    <row r="122" spans="1:11">
      <c r="A122" s="383" t="s">
        <v>7267</v>
      </c>
      <c r="B122" s="383" t="s">
        <v>5131</v>
      </c>
      <c r="C122" s="383" t="s">
        <v>7268</v>
      </c>
      <c r="D122" s="383" t="s">
        <v>7269</v>
      </c>
      <c r="E122" s="383">
        <v>0</v>
      </c>
      <c r="F122" s="383">
        <v>0</v>
      </c>
      <c r="G122" s="383">
        <v>0</v>
      </c>
      <c r="H122" s="383">
        <v>0</v>
      </c>
      <c r="I122" s="383">
        <v>0</v>
      </c>
      <c r="J122" s="383">
        <v>0</v>
      </c>
      <c r="K122" s="383">
        <v>0</v>
      </c>
    </row>
    <row r="123" spans="1:11">
      <c r="A123" s="383" t="s">
        <v>7270</v>
      </c>
      <c r="B123" s="383" t="s">
        <v>3976</v>
      </c>
      <c r="C123" s="383" t="s">
        <v>7271</v>
      </c>
      <c r="D123" s="383" t="s">
        <v>7272</v>
      </c>
      <c r="E123" s="383">
        <v>0</v>
      </c>
      <c r="F123" s="383">
        <v>0</v>
      </c>
      <c r="G123" s="383">
        <v>0</v>
      </c>
      <c r="H123" s="383">
        <v>0</v>
      </c>
      <c r="I123" s="383">
        <v>0</v>
      </c>
      <c r="J123" s="383">
        <v>0</v>
      </c>
      <c r="K123" s="383">
        <v>0</v>
      </c>
    </row>
    <row r="124" spans="1:11">
      <c r="A124" s="383" t="s">
        <v>7273</v>
      </c>
      <c r="B124" s="383" t="s">
        <v>7123</v>
      </c>
      <c r="C124" s="383" t="s">
        <v>7274</v>
      </c>
      <c r="D124" s="383" t="s">
        <v>7275</v>
      </c>
      <c r="E124" s="383">
        <v>0</v>
      </c>
      <c r="F124" s="383">
        <v>0</v>
      </c>
      <c r="G124" s="383">
        <v>0</v>
      </c>
      <c r="H124" s="383">
        <v>0</v>
      </c>
      <c r="I124" s="383">
        <v>0</v>
      </c>
      <c r="J124" s="383">
        <v>0</v>
      </c>
      <c r="K124" s="383">
        <v>0</v>
      </c>
    </row>
    <row r="125" spans="1:11">
      <c r="A125" s="383" t="s">
        <v>7276</v>
      </c>
      <c r="B125" s="383" t="s">
        <v>7198</v>
      </c>
      <c r="C125" s="383" t="s">
        <v>7277</v>
      </c>
      <c r="D125" s="383" t="s">
        <v>7278</v>
      </c>
      <c r="E125" s="383">
        <v>0</v>
      </c>
      <c r="F125" s="383">
        <v>0</v>
      </c>
      <c r="G125" s="383">
        <v>0</v>
      </c>
      <c r="H125" s="383">
        <v>0</v>
      </c>
      <c r="I125" s="383">
        <v>0</v>
      </c>
      <c r="J125" s="383">
        <v>0</v>
      </c>
      <c r="K125" s="383">
        <v>0</v>
      </c>
    </row>
    <row r="126" spans="1:11">
      <c r="A126" s="383" t="s">
        <v>2351</v>
      </c>
      <c r="B126" s="383" t="s">
        <v>7198</v>
      </c>
      <c r="C126" s="383" t="s">
        <v>2352</v>
      </c>
      <c r="D126" s="383" t="s">
        <v>2353</v>
      </c>
      <c r="E126" s="383">
        <v>0</v>
      </c>
      <c r="F126" s="383">
        <v>0</v>
      </c>
      <c r="G126" s="383">
        <v>0</v>
      </c>
      <c r="H126" s="383">
        <v>0</v>
      </c>
      <c r="I126" s="383">
        <v>0</v>
      </c>
      <c r="J126" s="383">
        <v>0</v>
      </c>
      <c r="K126" s="383">
        <v>0</v>
      </c>
    </row>
    <row r="127" spans="1:11">
      <c r="A127" s="383" t="s">
        <v>7279</v>
      </c>
      <c r="B127" s="383" t="s">
        <v>7280</v>
      </c>
      <c r="C127" s="383" t="s">
        <v>7281</v>
      </c>
      <c r="D127" s="383" t="s">
        <v>7282</v>
      </c>
      <c r="E127" s="383">
        <v>0</v>
      </c>
      <c r="F127" s="383">
        <v>0</v>
      </c>
      <c r="G127" s="383">
        <v>0</v>
      </c>
      <c r="H127" s="383">
        <v>0</v>
      </c>
      <c r="I127" s="383">
        <v>0</v>
      </c>
      <c r="J127" s="383">
        <v>0</v>
      </c>
      <c r="K127" s="383">
        <v>0</v>
      </c>
    </row>
    <row r="128" spans="1:11">
      <c r="A128" s="383" t="s">
        <v>7283</v>
      </c>
      <c r="B128" s="383" t="s">
        <v>7284</v>
      </c>
      <c r="C128" s="383" t="s">
        <v>7285</v>
      </c>
      <c r="D128" s="383" t="s">
        <v>7286</v>
      </c>
      <c r="E128" s="383">
        <v>0</v>
      </c>
      <c r="F128" s="383">
        <v>0</v>
      </c>
      <c r="G128" s="383">
        <v>0</v>
      </c>
      <c r="H128" s="383">
        <v>0</v>
      </c>
      <c r="I128" s="383">
        <v>0</v>
      </c>
      <c r="J128" s="383">
        <v>0</v>
      </c>
      <c r="K128" s="383">
        <v>0</v>
      </c>
    </row>
    <row r="129" spans="1:11">
      <c r="A129" s="383" t="s">
        <v>7287</v>
      </c>
      <c r="B129" s="383" t="s">
        <v>7288</v>
      </c>
      <c r="C129" s="383" t="s">
        <v>7289</v>
      </c>
      <c r="D129" s="383" t="s">
        <v>7290</v>
      </c>
      <c r="E129" s="383">
        <v>0</v>
      </c>
      <c r="F129" s="383">
        <v>0</v>
      </c>
      <c r="G129" s="383">
        <v>0</v>
      </c>
      <c r="H129" s="383">
        <v>0</v>
      </c>
      <c r="I129" s="383">
        <v>0</v>
      </c>
      <c r="J129" s="383">
        <v>0</v>
      </c>
      <c r="K129" s="383">
        <v>0</v>
      </c>
    </row>
    <row r="130" spans="1:11">
      <c r="A130" s="383" t="s">
        <v>7291</v>
      </c>
      <c r="B130" s="383" t="s">
        <v>7292</v>
      </c>
      <c r="C130" s="383" t="s">
        <v>7293</v>
      </c>
      <c r="D130" s="383" t="s">
        <v>7294</v>
      </c>
      <c r="E130" s="383">
        <v>0</v>
      </c>
      <c r="F130" s="383">
        <v>0</v>
      </c>
      <c r="G130" s="383">
        <v>0</v>
      </c>
      <c r="H130" s="383">
        <v>0</v>
      </c>
      <c r="I130" s="383">
        <v>0</v>
      </c>
      <c r="J130" s="383">
        <v>0</v>
      </c>
      <c r="K130" s="383">
        <v>0</v>
      </c>
    </row>
    <row r="131" spans="1:11">
      <c r="A131" s="383" t="s">
        <v>2683</v>
      </c>
      <c r="B131" s="383" t="s">
        <v>5131</v>
      </c>
      <c r="C131" s="383" t="s">
        <v>2684</v>
      </c>
      <c r="D131" s="383" t="s">
        <v>2685</v>
      </c>
      <c r="E131" s="383">
        <v>0</v>
      </c>
      <c r="F131" s="383">
        <v>0</v>
      </c>
      <c r="G131" s="383">
        <v>0</v>
      </c>
      <c r="H131" s="383">
        <v>0</v>
      </c>
      <c r="I131" s="383">
        <v>0</v>
      </c>
      <c r="J131" s="383">
        <v>0</v>
      </c>
      <c r="K131" s="383">
        <v>0</v>
      </c>
    </row>
    <row r="132" spans="1:11">
      <c r="A132" s="383" t="s">
        <v>2402</v>
      </c>
      <c r="B132" s="383" t="s">
        <v>5131</v>
      </c>
      <c r="C132" s="383" t="s">
        <v>2403</v>
      </c>
      <c r="D132" s="383" t="s">
        <v>2404</v>
      </c>
      <c r="E132" s="383">
        <v>0</v>
      </c>
      <c r="F132" s="383">
        <v>0</v>
      </c>
      <c r="G132" s="383">
        <v>0</v>
      </c>
      <c r="H132" s="383">
        <v>0</v>
      </c>
      <c r="I132" s="383">
        <v>0</v>
      </c>
      <c r="J132" s="383">
        <v>0</v>
      </c>
      <c r="K132" s="383">
        <v>0</v>
      </c>
    </row>
    <row r="133" spans="1:11">
      <c r="A133" s="383" t="s">
        <v>7295</v>
      </c>
      <c r="B133" s="383" t="s">
        <v>7296</v>
      </c>
      <c r="C133" s="383" t="s">
        <v>7297</v>
      </c>
      <c r="D133" s="383" t="s">
        <v>7298</v>
      </c>
      <c r="E133" s="383">
        <v>0</v>
      </c>
      <c r="F133" s="383">
        <v>0</v>
      </c>
      <c r="G133" s="383">
        <v>0</v>
      </c>
      <c r="H133" s="383">
        <v>0</v>
      </c>
      <c r="I133" s="383">
        <v>0</v>
      </c>
      <c r="J133" s="383">
        <v>0</v>
      </c>
      <c r="K133" s="383">
        <v>0</v>
      </c>
    </row>
    <row r="134" spans="1:11">
      <c r="A134" s="383" t="s">
        <v>7299</v>
      </c>
      <c r="B134" s="383" t="s">
        <v>5131</v>
      </c>
      <c r="C134" s="383" t="s">
        <v>7300</v>
      </c>
      <c r="D134" s="383" t="s">
        <v>7301</v>
      </c>
      <c r="E134" s="383">
        <v>0</v>
      </c>
      <c r="F134" s="383">
        <v>0</v>
      </c>
      <c r="G134" s="383">
        <v>0</v>
      </c>
      <c r="H134" s="383">
        <v>0</v>
      </c>
      <c r="I134" s="383">
        <v>0</v>
      </c>
      <c r="J134" s="383">
        <v>0</v>
      </c>
      <c r="K134" s="383">
        <v>0</v>
      </c>
    </row>
    <row r="135" spans="1:11">
      <c r="A135" s="383" t="s">
        <v>7302</v>
      </c>
      <c r="B135" s="383" t="s">
        <v>3912</v>
      </c>
      <c r="C135" s="383" t="s">
        <v>7303</v>
      </c>
      <c r="D135" s="383" t="s">
        <v>7304</v>
      </c>
      <c r="E135" s="383">
        <v>0</v>
      </c>
      <c r="F135" s="383">
        <v>0</v>
      </c>
      <c r="G135" s="383">
        <v>0</v>
      </c>
      <c r="H135" s="383">
        <v>0</v>
      </c>
      <c r="I135" s="383">
        <v>0</v>
      </c>
      <c r="J135" s="383">
        <v>0</v>
      </c>
      <c r="K135" s="383">
        <v>0</v>
      </c>
    </row>
    <row r="136" spans="1:11">
      <c r="A136" s="383" t="s">
        <v>7305</v>
      </c>
      <c r="B136" s="383" t="s">
        <v>3968</v>
      </c>
      <c r="C136" s="383" t="s">
        <v>7306</v>
      </c>
      <c r="D136" s="383" t="s">
        <v>7307</v>
      </c>
      <c r="E136" s="383">
        <v>0</v>
      </c>
      <c r="F136" s="383">
        <v>0</v>
      </c>
      <c r="G136" s="383">
        <v>0</v>
      </c>
      <c r="H136" s="383">
        <v>0</v>
      </c>
      <c r="I136" s="383">
        <v>0</v>
      </c>
      <c r="J136" s="383">
        <v>0</v>
      </c>
      <c r="K136" s="383">
        <v>0</v>
      </c>
    </row>
    <row r="137" spans="1:11">
      <c r="A137" s="383" t="s">
        <v>7308</v>
      </c>
      <c r="B137" s="383" t="s">
        <v>3968</v>
      </c>
      <c r="C137" s="383" t="s">
        <v>7309</v>
      </c>
      <c r="D137" s="383" t="s">
        <v>7310</v>
      </c>
      <c r="E137" s="383">
        <v>0</v>
      </c>
      <c r="F137" s="383">
        <v>0</v>
      </c>
      <c r="G137" s="383">
        <v>0</v>
      </c>
      <c r="H137" s="383">
        <v>0</v>
      </c>
      <c r="I137" s="383">
        <v>0</v>
      </c>
      <c r="J137" s="383">
        <v>0</v>
      </c>
      <c r="K137" s="383">
        <v>0</v>
      </c>
    </row>
    <row r="138" spans="1:11">
      <c r="A138" s="383" t="s">
        <v>2480</v>
      </c>
      <c r="B138" s="383" t="s">
        <v>7123</v>
      </c>
      <c r="C138" s="383" t="s">
        <v>2481</v>
      </c>
      <c r="D138" s="383" t="s">
        <v>2482</v>
      </c>
      <c r="E138" s="383">
        <v>0</v>
      </c>
      <c r="F138" s="383">
        <v>0</v>
      </c>
      <c r="G138" s="383">
        <v>0</v>
      </c>
      <c r="H138" s="383">
        <v>0</v>
      </c>
      <c r="I138" s="383">
        <v>0</v>
      </c>
      <c r="J138" s="383">
        <v>0</v>
      </c>
      <c r="K138" s="383">
        <v>0</v>
      </c>
    </row>
    <row r="139" spans="1:11">
      <c r="A139" s="383" t="s">
        <v>2357</v>
      </c>
      <c r="B139" s="383" t="s">
        <v>7123</v>
      </c>
      <c r="C139" s="383" t="s">
        <v>2358</v>
      </c>
      <c r="D139" s="383" t="s">
        <v>2359</v>
      </c>
      <c r="E139" s="383">
        <v>0</v>
      </c>
      <c r="F139" s="383">
        <v>0</v>
      </c>
      <c r="G139" s="383">
        <v>0</v>
      </c>
      <c r="H139" s="383">
        <v>0</v>
      </c>
      <c r="I139" s="383">
        <v>0</v>
      </c>
      <c r="J139" s="383">
        <v>0</v>
      </c>
      <c r="K139" s="383">
        <v>0</v>
      </c>
    </row>
    <row r="140" spans="1:11">
      <c r="A140" s="383" t="s">
        <v>7311</v>
      </c>
      <c r="B140" s="383" t="s">
        <v>7191</v>
      </c>
      <c r="C140" s="383" t="s">
        <v>7312</v>
      </c>
      <c r="D140" s="383" t="s">
        <v>7313</v>
      </c>
      <c r="E140" s="383">
        <v>0</v>
      </c>
      <c r="F140" s="383">
        <v>0</v>
      </c>
      <c r="G140" s="383">
        <v>0</v>
      </c>
      <c r="H140" s="383">
        <v>0</v>
      </c>
      <c r="I140" s="383">
        <v>0</v>
      </c>
      <c r="J140" s="383">
        <v>0</v>
      </c>
      <c r="K140" s="383">
        <v>0</v>
      </c>
    </row>
    <row r="141" spans="1:11">
      <c r="A141" s="383" t="s">
        <v>7314</v>
      </c>
      <c r="B141" s="383" t="s">
        <v>7315</v>
      </c>
      <c r="C141" s="383" t="s">
        <v>7316</v>
      </c>
      <c r="D141" s="383" t="s">
        <v>7317</v>
      </c>
      <c r="E141" s="383">
        <v>0</v>
      </c>
      <c r="F141" s="383">
        <v>0</v>
      </c>
      <c r="G141" s="383">
        <v>0</v>
      </c>
      <c r="H141" s="383">
        <v>0</v>
      </c>
      <c r="I141" s="383">
        <v>0</v>
      </c>
      <c r="J141" s="383">
        <v>0</v>
      </c>
      <c r="K141" s="383">
        <v>0</v>
      </c>
    </row>
    <row r="142" spans="1:11">
      <c r="A142" s="383" t="s">
        <v>7318</v>
      </c>
      <c r="B142" s="383" t="s">
        <v>7319</v>
      </c>
      <c r="C142" s="383" t="s">
        <v>7320</v>
      </c>
      <c r="D142" s="383" t="s">
        <v>7321</v>
      </c>
      <c r="E142" s="383">
        <v>0</v>
      </c>
      <c r="F142" s="383">
        <v>0</v>
      </c>
      <c r="G142" s="383">
        <v>0</v>
      </c>
      <c r="H142" s="383">
        <v>0</v>
      </c>
      <c r="I142" s="383">
        <v>0</v>
      </c>
      <c r="J142" s="383">
        <v>0</v>
      </c>
      <c r="K142" s="383">
        <v>0</v>
      </c>
    </row>
    <row r="143" spans="1:11">
      <c r="A143" s="383" t="s">
        <v>2576</v>
      </c>
      <c r="B143" s="383" t="s">
        <v>7322</v>
      </c>
      <c r="C143" s="383" t="s">
        <v>2577</v>
      </c>
      <c r="D143" s="383" t="s">
        <v>2578</v>
      </c>
      <c r="E143" s="383">
        <v>0</v>
      </c>
      <c r="F143" s="383">
        <v>0</v>
      </c>
      <c r="G143" s="383">
        <v>0</v>
      </c>
      <c r="H143" s="383">
        <v>0</v>
      </c>
      <c r="I143" s="383">
        <v>0</v>
      </c>
      <c r="J143" s="383">
        <v>0</v>
      </c>
      <c r="K143" s="383">
        <v>0</v>
      </c>
    </row>
    <row r="144" spans="1:11">
      <c r="A144" s="383" t="s">
        <v>7323</v>
      </c>
      <c r="B144" s="383" t="s">
        <v>7322</v>
      </c>
      <c r="C144" s="383" t="s">
        <v>7324</v>
      </c>
      <c r="D144" s="383" t="s">
        <v>7325</v>
      </c>
      <c r="E144" s="383">
        <v>0</v>
      </c>
      <c r="F144" s="383">
        <v>0</v>
      </c>
      <c r="G144" s="383">
        <v>0</v>
      </c>
      <c r="H144" s="383">
        <v>0</v>
      </c>
      <c r="I144" s="383">
        <v>0</v>
      </c>
      <c r="J144" s="383">
        <v>0</v>
      </c>
      <c r="K144" s="383">
        <v>0</v>
      </c>
    </row>
    <row r="145" spans="1:11">
      <c r="A145" s="383" t="s">
        <v>7326</v>
      </c>
      <c r="B145" s="383" t="s">
        <v>7322</v>
      </c>
      <c r="C145" s="383" t="s">
        <v>7327</v>
      </c>
      <c r="D145" s="383" t="s">
        <v>7328</v>
      </c>
      <c r="E145" s="383">
        <v>0</v>
      </c>
      <c r="F145" s="383">
        <v>0</v>
      </c>
      <c r="G145" s="383">
        <v>0</v>
      </c>
      <c r="H145" s="383">
        <v>0</v>
      </c>
      <c r="I145" s="383">
        <v>0</v>
      </c>
      <c r="J145" s="383">
        <v>0</v>
      </c>
      <c r="K145" s="383">
        <v>0</v>
      </c>
    </row>
    <row r="146" spans="1:11">
      <c r="A146" s="383" t="s">
        <v>7329</v>
      </c>
      <c r="B146" s="383" t="s">
        <v>7322</v>
      </c>
      <c r="C146" s="383" t="s">
        <v>7330</v>
      </c>
      <c r="D146" s="383" t="s">
        <v>7331</v>
      </c>
      <c r="E146" s="383">
        <v>0</v>
      </c>
      <c r="F146" s="383">
        <v>0</v>
      </c>
      <c r="G146" s="383">
        <v>0</v>
      </c>
      <c r="H146" s="383">
        <v>0</v>
      </c>
      <c r="I146" s="383">
        <v>0</v>
      </c>
      <c r="J146" s="383">
        <v>0</v>
      </c>
      <c r="K146" s="383">
        <v>0</v>
      </c>
    </row>
    <row r="147" spans="1:11">
      <c r="A147" s="383" t="s">
        <v>7332</v>
      </c>
      <c r="B147" s="383" t="s">
        <v>7322</v>
      </c>
      <c r="C147" s="383" t="s">
        <v>7333</v>
      </c>
      <c r="D147" s="383" t="s">
        <v>7334</v>
      </c>
      <c r="E147" s="383">
        <v>0</v>
      </c>
      <c r="F147" s="383">
        <v>0</v>
      </c>
      <c r="G147" s="383">
        <v>0</v>
      </c>
      <c r="H147" s="383">
        <v>0</v>
      </c>
      <c r="I147" s="383">
        <v>0</v>
      </c>
      <c r="J147" s="383">
        <v>0</v>
      </c>
      <c r="K147" s="383">
        <v>0</v>
      </c>
    </row>
    <row r="148" spans="1:11">
      <c r="A148" s="383" t="s">
        <v>7335</v>
      </c>
      <c r="B148" s="383" t="s">
        <v>5131</v>
      </c>
      <c r="C148" s="383" t="s">
        <v>7336</v>
      </c>
      <c r="D148" s="383" t="s">
        <v>7337</v>
      </c>
      <c r="E148" s="383">
        <v>0</v>
      </c>
      <c r="F148" s="383">
        <v>0</v>
      </c>
      <c r="G148" s="383">
        <v>0</v>
      </c>
      <c r="H148" s="383">
        <v>0</v>
      </c>
      <c r="I148" s="383">
        <v>0</v>
      </c>
      <c r="J148" s="383">
        <v>0</v>
      </c>
      <c r="K148" s="383">
        <v>0</v>
      </c>
    </row>
    <row r="149" spans="1:11">
      <c r="A149" s="383" t="s">
        <v>7338</v>
      </c>
      <c r="B149" s="383" t="s">
        <v>3971</v>
      </c>
      <c r="C149" s="383" t="s">
        <v>7339</v>
      </c>
      <c r="D149" s="383" t="s">
        <v>7340</v>
      </c>
      <c r="E149" s="383">
        <v>0</v>
      </c>
      <c r="F149" s="383">
        <v>0</v>
      </c>
      <c r="G149" s="383">
        <v>0</v>
      </c>
      <c r="H149" s="383">
        <v>0</v>
      </c>
      <c r="I149" s="383">
        <v>0</v>
      </c>
      <c r="J149" s="383">
        <v>0</v>
      </c>
      <c r="K149" s="383">
        <v>0</v>
      </c>
    </row>
    <row r="150" spans="1:11">
      <c r="A150" s="383" t="s">
        <v>7341</v>
      </c>
      <c r="B150" s="383" t="s">
        <v>7319</v>
      </c>
      <c r="C150" s="383" t="s">
        <v>7342</v>
      </c>
      <c r="D150" s="383" t="s">
        <v>7343</v>
      </c>
      <c r="E150" s="383">
        <v>0</v>
      </c>
      <c r="F150" s="383">
        <v>0</v>
      </c>
      <c r="G150" s="383">
        <v>0</v>
      </c>
      <c r="H150" s="383">
        <v>0</v>
      </c>
      <c r="I150" s="383">
        <v>0</v>
      </c>
      <c r="J150" s="383">
        <v>0</v>
      </c>
      <c r="K150" s="383">
        <v>0</v>
      </c>
    </row>
    <row r="151" spans="1:11">
      <c r="A151" s="383" t="s">
        <v>8544</v>
      </c>
      <c r="B151" s="383" t="s">
        <v>7194</v>
      </c>
      <c r="C151" s="383" t="s">
        <v>8545</v>
      </c>
      <c r="D151" s="383" t="s">
        <v>8546</v>
      </c>
      <c r="E151" s="383">
        <v>0</v>
      </c>
      <c r="F151" s="383">
        <v>0</v>
      </c>
      <c r="G151" s="383">
        <v>0</v>
      </c>
      <c r="H151" s="383">
        <v>0</v>
      </c>
      <c r="I151" s="383">
        <v>0</v>
      </c>
      <c r="J151" s="383">
        <v>0</v>
      </c>
      <c r="K151" s="383">
        <v>0</v>
      </c>
    </row>
    <row r="152" spans="1:11">
      <c r="A152" s="383" t="s">
        <v>7344</v>
      </c>
      <c r="B152" s="383" t="s">
        <v>7123</v>
      </c>
      <c r="C152" s="383" t="s">
        <v>7345</v>
      </c>
      <c r="D152" s="383" t="s">
        <v>7346</v>
      </c>
      <c r="E152" s="383">
        <v>0</v>
      </c>
      <c r="F152" s="383">
        <v>0</v>
      </c>
      <c r="G152" s="383">
        <v>0</v>
      </c>
      <c r="H152" s="383">
        <v>0</v>
      </c>
      <c r="I152" s="383">
        <v>0</v>
      </c>
      <c r="J152" s="383">
        <v>0</v>
      </c>
      <c r="K152" s="383">
        <v>0</v>
      </c>
    </row>
    <row r="153" spans="1:11">
      <c r="A153" s="383" t="s">
        <v>7347</v>
      </c>
      <c r="B153" s="383" t="s">
        <v>7347</v>
      </c>
      <c r="C153" s="383" t="s">
        <v>7348</v>
      </c>
      <c r="D153" s="383" t="s">
        <v>7349</v>
      </c>
      <c r="E153" s="383">
        <v>0</v>
      </c>
      <c r="F153" s="383">
        <v>0</v>
      </c>
      <c r="G153" s="383">
        <v>0</v>
      </c>
      <c r="H153" s="383">
        <v>0</v>
      </c>
      <c r="I153" s="383">
        <v>0</v>
      </c>
      <c r="J153" s="383">
        <v>0</v>
      </c>
      <c r="K153" s="383">
        <v>0</v>
      </c>
    </row>
    <row r="154" spans="1:11">
      <c r="A154" s="383" t="s">
        <v>7350</v>
      </c>
      <c r="B154" s="383" t="s">
        <v>7319</v>
      </c>
      <c r="C154" s="383" t="s">
        <v>7351</v>
      </c>
      <c r="D154" s="383" t="s">
        <v>7352</v>
      </c>
      <c r="E154" s="383">
        <v>0</v>
      </c>
      <c r="F154" s="383">
        <v>0</v>
      </c>
      <c r="G154" s="383">
        <v>0</v>
      </c>
      <c r="H154" s="383">
        <v>0</v>
      </c>
      <c r="I154" s="383">
        <v>0</v>
      </c>
      <c r="J154" s="383">
        <v>0</v>
      </c>
      <c r="K154" s="383">
        <v>0</v>
      </c>
    </row>
    <row r="155" spans="1:11">
      <c r="A155" s="383" t="s">
        <v>7353</v>
      </c>
      <c r="B155" s="383" t="s">
        <v>4113</v>
      </c>
      <c r="C155" s="383" t="s">
        <v>7354</v>
      </c>
      <c r="D155" s="383" t="s">
        <v>7355</v>
      </c>
      <c r="E155" s="383">
        <v>0</v>
      </c>
      <c r="F155" s="383">
        <v>0</v>
      </c>
      <c r="G155" s="383">
        <v>0</v>
      </c>
      <c r="H155" s="383">
        <v>0</v>
      </c>
      <c r="I155" s="383">
        <v>0</v>
      </c>
      <c r="J155" s="383">
        <v>0</v>
      </c>
      <c r="K155" s="383">
        <v>0</v>
      </c>
    </row>
    <row r="156" spans="1:11">
      <c r="A156" s="383" t="s">
        <v>7356</v>
      </c>
      <c r="B156" s="383" t="s">
        <v>7191</v>
      </c>
      <c r="C156" s="383" t="s">
        <v>7357</v>
      </c>
      <c r="D156" s="383" t="s">
        <v>7358</v>
      </c>
      <c r="E156" s="383">
        <v>0</v>
      </c>
      <c r="F156" s="383">
        <v>0</v>
      </c>
      <c r="G156" s="383">
        <v>0</v>
      </c>
      <c r="H156" s="383">
        <v>0</v>
      </c>
      <c r="I156" s="383">
        <v>0</v>
      </c>
      <c r="J156" s="383">
        <v>0</v>
      </c>
      <c r="K156" s="383">
        <v>0</v>
      </c>
    </row>
    <row r="157" spans="1:11">
      <c r="A157" s="383" t="s">
        <v>7359</v>
      </c>
      <c r="B157" s="383" t="s">
        <v>7360</v>
      </c>
      <c r="C157" s="383" t="s">
        <v>7361</v>
      </c>
      <c r="D157" s="383" t="s">
        <v>7362</v>
      </c>
      <c r="E157" s="383">
        <v>0</v>
      </c>
      <c r="F157" s="383">
        <v>0</v>
      </c>
      <c r="G157" s="383">
        <v>0</v>
      </c>
      <c r="H157" s="383">
        <v>0</v>
      </c>
      <c r="I157" s="383">
        <v>0</v>
      </c>
      <c r="J157" s="383">
        <v>0</v>
      </c>
      <c r="K157" s="383">
        <v>0</v>
      </c>
    </row>
    <row r="158" spans="1:11">
      <c r="A158" s="383" t="s">
        <v>2179</v>
      </c>
      <c r="B158" s="383" t="s">
        <v>7169</v>
      </c>
      <c r="C158" s="383" t="s">
        <v>2180</v>
      </c>
      <c r="D158" s="383" t="s">
        <v>2181</v>
      </c>
      <c r="E158" s="383">
        <v>0</v>
      </c>
      <c r="F158" s="383">
        <v>0</v>
      </c>
      <c r="G158" s="383">
        <v>0</v>
      </c>
      <c r="H158" s="383">
        <v>0</v>
      </c>
      <c r="I158" s="383">
        <v>0</v>
      </c>
      <c r="J158" s="383">
        <v>0</v>
      </c>
      <c r="K158" s="383">
        <v>0</v>
      </c>
    </row>
    <row r="159" spans="1:11">
      <c r="A159" s="383" t="s">
        <v>7363</v>
      </c>
      <c r="B159" s="383" t="s">
        <v>7169</v>
      </c>
      <c r="C159" s="383" t="s">
        <v>7364</v>
      </c>
      <c r="D159" s="383" t="s">
        <v>7365</v>
      </c>
      <c r="E159" s="383">
        <v>0</v>
      </c>
      <c r="F159" s="383">
        <v>0</v>
      </c>
      <c r="G159" s="383">
        <v>0</v>
      </c>
      <c r="H159" s="383">
        <v>0</v>
      </c>
      <c r="I159" s="383">
        <v>0</v>
      </c>
      <c r="J159" s="383">
        <v>0</v>
      </c>
      <c r="K159" s="383">
        <v>0</v>
      </c>
    </row>
    <row r="160" spans="1:11">
      <c r="A160" s="383" t="s">
        <v>7366</v>
      </c>
      <c r="B160" s="383" t="s">
        <v>7169</v>
      </c>
      <c r="C160" s="383" t="s">
        <v>7367</v>
      </c>
      <c r="D160" s="383" t="s">
        <v>7368</v>
      </c>
      <c r="E160" s="383">
        <v>0</v>
      </c>
      <c r="F160" s="383">
        <v>0</v>
      </c>
      <c r="G160" s="383">
        <v>0</v>
      </c>
      <c r="H160" s="383">
        <v>0</v>
      </c>
      <c r="I160" s="383">
        <v>0</v>
      </c>
      <c r="J160" s="383">
        <v>0</v>
      </c>
      <c r="K160" s="383">
        <v>0</v>
      </c>
    </row>
    <row r="161" spans="1:11">
      <c r="A161" s="383" t="s">
        <v>7369</v>
      </c>
      <c r="B161" s="383" t="s">
        <v>7169</v>
      </c>
      <c r="C161" s="383" t="s">
        <v>7370</v>
      </c>
      <c r="D161" s="383" t="s">
        <v>7371</v>
      </c>
      <c r="E161" s="383">
        <v>0</v>
      </c>
      <c r="F161" s="383">
        <v>0</v>
      </c>
      <c r="G161" s="383">
        <v>0</v>
      </c>
      <c r="H161" s="383">
        <v>0</v>
      </c>
      <c r="I161" s="383">
        <v>0</v>
      </c>
      <c r="J161" s="383">
        <v>0</v>
      </c>
      <c r="K161" s="383">
        <v>0</v>
      </c>
    </row>
    <row r="162" spans="1:11">
      <c r="A162" s="383" t="s">
        <v>7372</v>
      </c>
      <c r="B162" s="383" t="s">
        <v>3891</v>
      </c>
      <c r="C162" s="383" t="s">
        <v>7373</v>
      </c>
      <c r="D162" s="383" t="s">
        <v>7374</v>
      </c>
      <c r="E162" s="383">
        <v>0</v>
      </c>
      <c r="F162" s="383">
        <v>0</v>
      </c>
      <c r="G162" s="383">
        <v>0</v>
      </c>
      <c r="H162" s="383">
        <v>0</v>
      </c>
      <c r="I162" s="383">
        <v>0</v>
      </c>
      <c r="J162" s="383">
        <v>0</v>
      </c>
      <c r="K162" s="383">
        <v>0</v>
      </c>
    </row>
    <row r="163" spans="1:11">
      <c r="A163" s="383" t="s">
        <v>7375</v>
      </c>
      <c r="B163" s="383" t="s">
        <v>7169</v>
      </c>
      <c r="C163" s="383" t="s">
        <v>7376</v>
      </c>
      <c r="D163" s="383" t="s">
        <v>7377</v>
      </c>
      <c r="E163" s="383">
        <v>0</v>
      </c>
      <c r="F163" s="383">
        <v>0</v>
      </c>
      <c r="G163" s="383">
        <v>0</v>
      </c>
      <c r="H163" s="383">
        <v>0</v>
      </c>
      <c r="I163" s="383">
        <v>0</v>
      </c>
      <c r="J163" s="383">
        <v>0</v>
      </c>
      <c r="K163" s="383">
        <v>0</v>
      </c>
    </row>
    <row r="164" spans="1:11">
      <c r="A164" s="383" t="s">
        <v>2603</v>
      </c>
      <c r="B164" s="383" t="s">
        <v>2603</v>
      </c>
      <c r="C164" s="383" t="s">
        <v>2604</v>
      </c>
      <c r="D164" s="383" t="s">
        <v>2605</v>
      </c>
      <c r="E164" s="383">
        <v>0</v>
      </c>
      <c r="F164" s="383">
        <v>0</v>
      </c>
      <c r="G164" s="383">
        <v>0</v>
      </c>
      <c r="H164" s="383">
        <v>0</v>
      </c>
      <c r="I164" s="383">
        <v>0</v>
      </c>
      <c r="J164" s="383">
        <v>0</v>
      </c>
      <c r="K164" s="383">
        <v>0</v>
      </c>
    </row>
    <row r="165" spans="1:11">
      <c r="A165" s="383" t="s">
        <v>7378</v>
      </c>
      <c r="B165" s="383" t="s">
        <v>7169</v>
      </c>
      <c r="C165" s="383" t="s">
        <v>7379</v>
      </c>
      <c r="D165" s="383" t="s">
        <v>7380</v>
      </c>
      <c r="E165" s="383">
        <v>0</v>
      </c>
      <c r="F165" s="383">
        <v>0</v>
      </c>
      <c r="G165" s="383">
        <v>0</v>
      </c>
      <c r="H165" s="383">
        <v>0</v>
      </c>
      <c r="I165" s="383">
        <v>0</v>
      </c>
      <c r="J165" s="383">
        <v>0</v>
      </c>
      <c r="K165" s="383">
        <v>0</v>
      </c>
    </row>
    <row r="166" spans="1:11">
      <c r="A166" s="383" t="s">
        <v>7381</v>
      </c>
      <c r="B166" s="383" t="s">
        <v>7169</v>
      </c>
      <c r="C166" s="383" t="s">
        <v>7382</v>
      </c>
      <c r="D166" s="383" t="s">
        <v>7383</v>
      </c>
      <c r="E166" s="383">
        <v>0</v>
      </c>
      <c r="F166" s="383">
        <v>0</v>
      </c>
      <c r="G166" s="383">
        <v>0</v>
      </c>
      <c r="H166" s="383">
        <v>0</v>
      </c>
      <c r="I166" s="383">
        <v>0</v>
      </c>
      <c r="J166" s="383">
        <v>0</v>
      </c>
      <c r="K166" s="383">
        <v>0</v>
      </c>
    </row>
    <row r="167" spans="1:11">
      <c r="A167" s="383" t="s">
        <v>2606</v>
      </c>
      <c r="B167" s="383" t="s">
        <v>3891</v>
      </c>
      <c r="C167" s="383" t="s">
        <v>2607</v>
      </c>
      <c r="D167" s="383" t="s">
        <v>2608</v>
      </c>
      <c r="E167" s="383">
        <v>0</v>
      </c>
      <c r="F167" s="383">
        <v>0</v>
      </c>
      <c r="G167" s="383">
        <v>0</v>
      </c>
      <c r="H167" s="383">
        <v>0</v>
      </c>
      <c r="I167" s="383">
        <v>0</v>
      </c>
      <c r="J167" s="383">
        <v>0</v>
      </c>
      <c r="K167" s="383">
        <v>0</v>
      </c>
    </row>
    <row r="168" spans="1:11">
      <c r="A168" s="383" t="s">
        <v>2408</v>
      </c>
      <c r="B168" s="383" t="s">
        <v>7169</v>
      </c>
      <c r="C168" s="383" t="s">
        <v>2409</v>
      </c>
      <c r="D168" s="383" t="s">
        <v>2410</v>
      </c>
      <c r="E168" s="383">
        <v>0</v>
      </c>
      <c r="F168" s="383">
        <v>0</v>
      </c>
      <c r="G168" s="383">
        <v>0</v>
      </c>
      <c r="H168" s="383">
        <v>0</v>
      </c>
      <c r="I168" s="383">
        <v>0</v>
      </c>
      <c r="J168" s="383">
        <v>0</v>
      </c>
      <c r="K168" s="383">
        <v>0</v>
      </c>
    </row>
    <row r="169" spans="1:11">
      <c r="A169" s="383" t="s">
        <v>7384</v>
      </c>
      <c r="B169" s="383" t="s">
        <v>7169</v>
      </c>
      <c r="C169" s="383" t="s">
        <v>7385</v>
      </c>
      <c r="D169" s="383" t="s">
        <v>7386</v>
      </c>
      <c r="E169" s="383">
        <v>0</v>
      </c>
      <c r="F169" s="383">
        <v>0</v>
      </c>
      <c r="G169" s="383">
        <v>0</v>
      </c>
      <c r="H169" s="383">
        <v>0</v>
      </c>
      <c r="I169" s="383">
        <v>0</v>
      </c>
      <c r="J169" s="383">
        <v>0</v>
      </c>
      <c r="K169" s="383">
        <v>0</v>
      </c>
    </row>
    <row r="170" spans="1:11">
      <c r="A170" s="383" t="s">
        <v>2267</v>
      </c>
      <c r="B170" s="383" t="s">
        <v>7169</v>
      </c>
      <c r="C170" s="383" t="s">
        <v>2268</v>
      </c>
      <c r="D170" s="383" t="s">
        <v>2269</v>
      </c>
      <c r="E170" s="383">
        <v>0</v>
      </c>
      <c r="F170" s="383">
        <v>0</v>
      </c>
      <c r="G170" s="383">
        <v>0</v>
      </c>
      <c r="H170" s="383">
        <v>0</v>
      </c>
      <c r="I170" s="383">
        <v>0</v>
      </c>
      <c r="J170" s="383">
        <v>0</v>
      </c>
      <c r="K170" s="383">
        <v>0</v>
      </c>
    </row>
    <row r="171" spans="1:11">
      <c r="A171" s="383" t="s">
        <v>7387</v>
      </c>
      <c r="B171" s="383" t="s">
        <v>7387</v>
      </c>
      <c r="C171" s="383" t="s">
        <v>7388</v>
      </c>
      <c r="D171" s="383" t="s">
        <v>7389</v>
      </c>
      <c r="E171" s="383">
        <v>0</v>
      </c>
      <c r="F171" s="383">
        <v>0</v>
      </c>
      <c r="G171" s="383">
        <v>0</v>
      </c>
      <c r="H171" s="383">
        <v>0</v>
      </c>
      <c r="I171" s="383">
        <v>0</v>
      </c>
      <c r="J171" s="383">
        <v>0</v>
      </c>
      <c r="K171" s="383">
        <v>0</v>
      </c>
    </row>
    <row r="172" spans="1:11">
      <c r="A172" s="383" t="s">
        <v>7390</v>
      </c>
      <c r="B172" s="383" t="s">
        <v>7169</v>
      </c>
      <c r="C172" s="383" t="s">
        <v>7391</v>
      </c>
      <c r="D172" s="383" t="s">
        <v>7392</v>
      </c>
      <c r="E172" s="383">
        <v>0</v>
      </c>
      <c r="F172" s="383">
        <v>0</v>
      </c>
      <c r="G172" s="383">
        <v>0</v>
      </c>
      <c r="H172" s="383">
        <v>0</v>
      </c>
      <c r="I172" s="383">
        <v>0</v>
      </c>
      <c r="J172" s="383">
        <v>0</v>
      </c>
      <c r="K172" s="383">
        <v>0</v>
      </c>
    </row>
    <row r="173" spans="1:11">
      <c r="A173" s="383" t="s">
        <v>7393</v>
      </c>
      <c r="B173" s="383" t="s">
        <v>7394</v>
      </c>
      <c r="C173" s="383" t="s">
        <v>7395</v>
      </c>
      <c r="D173" s="383" t="s">
        <v>7396</v>
      </c>
      <c r="E173" s="383">
        <v>0</v>
      </c>
      <c r="F173" s="383">
        <v>0</v>
      </c>
      <c r="G173" s="383">
        <v>0</v>
      </c>
      <c r="H173" s="383">
        <v>0</v>
      </c>
      <c r="I173" s="383">
        <v>0</v>
      </c>
      <c r="J173" s="383">
        <v>0</v>
      </c>
      <c r="K173" s="383">
        <v>0</v>
      </c>
    </row>
    <row r="174" spans="1:11">
      <c r="A174" s="383" t="s">
        <v>7397</v>
      </c>
      <c r="B174" s="383" t="s">
        <v>7169</v>
      </c>
      <c r="C174" s="383" t="s">
        <v>7398</v>
      </c>
      <c r="D174" s="383" t="s">
        <v>7399</v>
      </c>
      <c r="E174" s="383">
        <v>0</v>
      </c>
      <c r="F174" s="383">
        <v>0</v>
      </c>
      <c r="G174" s="383">
        <v>0</v>
      </c>
      <c r="H174" s="383">
        <v>0</v>
      </c>
      <c r="I174" s="383">
        <v>0</v>
      </c>
      <c r="J174" s="383">
        <v>0</v>
      </c>
      <c r="K174" s="383">
        <v>0</v>
      </c>
    </row>
    <row r="175" spans="1:11">
      <c r="A175" s="383" t="s">
        <v>2378</v>
      </c>
      <c r="B175" s="383" t="s">
        <v>7194</v>
      </c>
      <c r="C175" s="383" t="s">
        <v>2379</v>
      </c>
      <c r="D175" s="383" t="s">
        <v>2380</v>
      </c>
      <c r="E175" s="383">
        <v>0</v>
      </c>
      <c r="F175" s="383">
        <v>0</v>
      </c>
      <c r="G175" s="383">
        <v>0</v>
      </c>
      <c r="H175" s="383">
        <v>0</v>
      </c>
      <c r="I175" s="383">
        <v>0</v>
      </c>
      <c r="J175" s="383">
        <v>0</v>
      </c>
      <c r="K175" s="383">
        <v>0</v>
      </c>
    </row>
    <row r="176" spans="1:11">
      <c r="A176" s="383" t="s">
        <v>7400</v>
      </c>
      <c r="B176" s="383" t="s">
        <v>7123</v>
      </c>
      <c r="C176" s="383" t="s">
        <v>7401</v>
      </c>
      <c r="D176" s="383" t="s">
        <v>7402</v>
      </c>
      <c r="E176" s="383">
        <v>0</v>
      </c>
      <c r="F176" s="383">
        <v>0</v>
      </c>
      <c r="G176" s="383">
        <v>0</v>
      </c>
      <c r="H176" s="383">
        <v>0</v>
      </c>
      <c r="I176" s="383">
        <v>0</v>
      </c>
      <c r="J176" s="383">
        <v>0</v>
      </c>
      <c r="K176" s="383">
        <v>0</v>
      </c>
    </row>
    <row r="177" spans="1:11">
      <c r="A177" s="383" t="s">
        <v>7403</v>
      </c>
      <c r="B177" s="383" t="s">
        <v>7136</v>
      </c>
      <c r="C177" s="383" t="s">
        <v>7404</v>
      </c>
      <c r="D177" s="383" t="s">
        <v>7405</v>
      </c>
      <c r="E177" s="383">
        <v>0</v>
      </c>
      <c r="F177" s="383">
        <v>0</v>
      </c>
      <c r="G177" s="383">
        <v>0</v>
      </c>
      <c r="H177" s="383">
        <v>0</v>
      </c>
      <c r="I177" s="383">
        <v>0</v>
      </c>
      <c r="J177" s="383">
        <v>0</v>
      </c>
      <c r="K177" s="383">
        <v>0</v>
      </c>
    </row>
    <row r="178" spans="1:11">
      <c r="A178" s="383" t="s">
        <v>2303</v>
      </c>
      <c r="B178" s="383" t="s">
        <v>7123</v>
      </c>
      <c r="C178" s="383" t="s">
        <v>2304</v>
      </c>
      <c r="D178" s="383" t="s">
        <v>2305</v>
      </c>
      <c r="E178" s="383">
        <v>0</v>
      </c>
      <c r="F178" s="383">
        <v>0</v>
      </c>
      <c r="G178" s="383">
        <v>0</v>
      </c>
      <c r="H178" s="383">
        <v>0</v>
      </c>
      <c r="I178" s="383">
        <v>0</v>
      </c>
      <c r="J178" s="383">
        <v>0</v>
      </c>
      <c r="K178" s="383">
        <v>0</v>
      </c>
    </row>
    <row r="179" spans="1:11">
      <c r="A179" s="383" t="s">
        <v>2486</v>
      </c>
      <c r="B179" s="383" t="s">
        <v>7123</v>
      </c>
      <c r="C179" s="383" t="s">
        <v>2487</v>
      </c>
      <c r="D179" s="383" t="s">
        <v>2488</v>
      </c>
      <c r="E179" s="383">
        <v>0</v>
      </c>
      <c r="F179" s="383">
        <v>0</v>
      </c>
      <c r="G179" s="383">
        <v>0</v>
      </c>
      <c r="H179" s="383">
        <v>0</v>
      </c>
      <c r="I179" s="383">
        <v>0</v>
      </c>
      <c r="J179" s="383">
        <v>0</v>
      </c>
      <c r="K179" s="383">
        <v>0</v>
      </c>
    </row>
    <row r="180" spans="1:11">
      <c r="A180" s="383" t="s">
        <v>7406</v>
      </c>
      <c r="B180" s="383" t="s">
        <v>7288</v>
      </c>
      <c r="C180" s="383" t="s">
        <v>7407</v>
      </c>
      <c r="D180" s="383" t="s">
        <v>7408</v>
      </c>
      <c r="E180" s="383">
        <v>0</v>
      </c>
      <c r="F180" s="383">
        <v>0</v>
      </c>
      <c r="G180" s="383">
        <v>0</v>
      </c>
      <c r="H180" s="383">
        <v>0</v>
      </c>
      <c r="I180" s="383">
        <v>0</v>
      </c>
      <c r="J180" s="383">
        <v>0</v>
      </c>
      <c r="K180" s="383">
        <v>0</v>
      </c>
    </row>
    <row r="181" spans="1:11">
      <c r="A181" s="383" t="s">
        <v>7409</v>
      </c>
      <c r="B181" s="383" t="s">
        <v>7292</v>
      </c>
      <c r="C181" s="383" t="s">
        <v>7410</v>
      </c>
      <c r="D181" s="383" t="s">
        <v>7411</v>
      </c>
      <c r="E181" s="383">
        <v>0</v>
      </c>
      <c r="F181" s="383">
        <v>0</v>
      </c>
      <c r="G181" s="383">
        <v>0</v>
      </c>
      <c r="H181" s="383">
        <v>0</v>
      </c>
      <c r="I181" s="383">
        <v>0</v>
      </c>
      <c r="J181" s="383">
        <v>0</v>
      </c>
      <c r="K181" s="383">
        <v>0</v>
      </c>
    </row>
    <row r="182" spans="1:11">
      <c r="A182" s="383" t="s">
        <v>7412</v>
      </c>
      <c r="B182" s="383" t="s">
        <v>5131</v>
      </c>
      <c r="C182" s="383" t="s">
        <v>7413</v>
      </c>
      <c r="D182" s="383" t="s">
        <v>7414</v>
      </c>
      <c r="E182" s="383">
        <v>0</v>
      </c>
      <c r="F182" s="383">
        <v>0</v>
      </c>
      <c r="G182" s="383">
        <v>0</v>
      </c>
      <c r="H182" s="383">
        <v>0</v>
      </c>
      <c r="I182" s="383">
        <v>0</v>
      </c>
      <c r="J182" s="383">
        <v>0</v>
      </c>
      <c r="K182" s="383">
        <v>0</v>
      </c>
    </row>
    <row r="183" spans="1:11">
      <c r="A183" s="383" t="s">
        <v>2492</v>
      </c>
      <c r="B183" s="383" t="s">
        <v>7181</v>
      </c>
      <c r="C183" s="383" t="s">
        <v>2493</v>
      </c>
      <c r="D183" s="383" t="s">
        <v>2494</v>
      </c>
      <c r="E183" s="383">
        <v>0</v>
      </c>
      <c r="F183" s="383">
        <v>0</v>
      </c>
      <c r="G183" s="383">
        <v>0</v>
      </c>
      <c r="H183" s="383">
        <v>0</v>
      </c>
      <c r="I183" s="383">
        <v>0</v>
      </c>
      <c r="J183" s="383">
        <v>0</v>
      </c>
      <c r="K183" s="383">
        <v>0</v>
      </c>
    </row>
    <row r="184" spans="1:11">
      <c r="A184" s="383" t="s">
        <v>7415</v>
      </c>
      <c r="B184" s="383" t="s">
        <v>7416</v>
      </c>
      <c r="C184" s="383" t="s">
        <v>7417</v>
      </c>
      <c r="D184" s="383" t="s">
        <v>7418</v>
      </c>
      <c r="E184" s="383">
        <v>0</v>
      </c>
      <c r="F184" s="383">
        <v>0</v>
      </c>
      <c r="G184" s="383">
        <v>0</v>
      </c>
      <c r="H184" s="383">
        <v>0</v>
      </c>
      <c r="I184" s="383">
        <v>0</v>
      </c>
      <c r="J184" s="383">
        <v>0</v>
      </c>
      <c r="K184" s="383">
        <v>0</v>
      </c>
    </row>
    <row r="185" spans="1:11">
      <c r="A185" s="383" t="s">
        <v>7419</v>
      </c>
      <c r="B185" s="383" t="s">
        <v>7420</v>
      </c>
      <c r="C185" s="383" t="s">
        <v>7421</v>
      </c>
      <c r="D185" s="383" t="s">
        <v>7422</v>
      </c>
      <c r="E185" s="383">
        <v>0</v>
      </c>
      <c r="F185" s="383">
        <v>0</v>
      </c>
      <c r="G185" s="383">
        <v>0</v>
      </c>
      <c r="H185" s="383">
        <v>0</v>
      </c>
      <c r="I185" s="383">
        <v>0</v>
      </c>
      <c r="J185" s="383">
        <v>0</v>
      </c>
      <c r="K185" s="383">
        <v>0</v>
      </c>
    </row>
    <row r="186" spans="1:11">
      <c r="A186" s="383" t="s">
        <v>7423</v>
      </c>
      <c r="B186" s="383" t="s">
        <v>7191</v>
      </c>
      <c r="C186" s="383" t="s">
        <v>7424</v>
      </c>
      <c r="D186" s="383" t="s">
        <v>7425</v>
      </c>
      <c r="E186" s="383">
        <v>0</v>
      </c>
      <c r="F186" s="383">
        <v>0</v>
      </c>
      <c r="G186" s="383">
        <v>0</v>
      </c>
      <c r="H186" s="383">
        <v>0</v>
      </c>
      <c r="I186" s="383">
        <v>0</v>
      </c>
      <c r="J186" s="383">
        <v>0</v>
      </c>
      <c r="K186" s="383">
        <v>0</v>
      </c>
    </row>
    <row r="187" spans="1:11">
      <c r="A187" s="383" t="s">
        <v>7426</v>
      </c>
      <c r="B187" s="383" t="s">
        <v>7426</v>
      </c>
      <c r="C187" s="383" t="s">
        <v>7427</v>
      </c>
      <c r="D187" s="383" t="s">
        <v>7428</v>
      </c>
      <c r="E187" s="383">
        <v>0</v>
      </c>
      <c r="F187" s="383">
        <v>0</v>
      </c>
      <c r="G187" s="383">
        <v>0</v>
      </c>
      <c r="H187" s="383">
        <v>0</v>
      </c>
      <c r="I187" s="383">
        <v>0</v>
      </c>
      <c r="J187" s="383">
        <v>0</v>
      </c>
      <c r="K187" s="383">
        <v>0</v>
      </c>
    </row>
    <row r="188" spans="1:11">
      <c r="A188" s="383" t="s">
        <v>7429</v>
      </c>
      <c r="B188" s="383" t="s">
        <v>7192</v>
      </c>
      <c r="C188" s="383" t="s">
        <v>7430</v>
      </c>
      <c r="D188" s="383" t="s">
        <v>7431</v>
      </c>
      <c r="E188" s="383">
        <v>0</v>
      </c>
      <c r="F188" s="383">
        <v>0</v>
      </c>
      <c r="G188" s="383">
        <v>0</v>
      </c>
      <c r="H188" s="383">
        <v>0</v>
      </c>
      <c r="I188" s="383">
        <v>0</v>
      </c>
      <c r="J188" s="383">
        <v>0</v>
      </c>
      <c r="K188" s="383">
        <v>0</v>
      </c>
    </row>
    <row r="189" spans="1:11">
      <c r="A189" s="383" t="s">
        <v>7432</v>
      </c>
      <c r="B189" s="383" t="s">
        <v>7433</v>
      </c>
      <c r="C189" s="383" t="s">
        <v>7434</v>
      </c>
      <c r="D189" s="383" t="s">
        <v>7435</v>
      </c>
      <c r="E189" s="383">
        <v>0</v>
      </c>
      <c r="F189" s="383">
        <v>0</v>
      </c>
      <c r="G189" s="383">
        <v>0</v>
      </c>
      <c r="H189" s="383">
        <v>0</v>
      </c>
      <c r="I189" s="383">
        <v>0</v>
      </c>
      <c r="J189" s="383">
        <v>0</v>
      </c>
      <c r="K189" s="383">
        <v>0</v>
      </c>
    </row>
    <row r="190" spans="1:11">
      <c r="A190" s="383" t="s">
        <v>2462</v>
      </c>
      <c r="B190" s="383" t="s">
        <v>7179</v>
      </c>
      <c r="C190" s="383" t="s">
        <v>2463</v>
      </c>
      <c r="D190" s="383" t="s">
        <v>2464</v>
      </c>
      <c r="E190" s="383">
        <v>0</v>
      </c>
      <c r="F190" s="383">
        <v>0</v>
      </c>
      <c r="G190" s="383">
        <v>0</v>
      </c>
      <c r="H190" s="383">
        <v>0</v>
      </c>
      <c r="I190" s="383">
        <v>0</v>
      </c>
      <c r="J190" s="383">
        <v>0</v>
      </c>
      <c r="K190" s="383">
        <v>0</v>
      </c>
    </row>
    <row r="191" spans="1:11">
      <c r="A191" s="383" t="s">
        <v>2429</v>
      </c>
      <c r="B191" s="383" t="s">
        <v>7191</v>
      </c>
      <c r="C191" s="383" t="s">
        <v>2430</v>
      </c>
      <c r="D191" s="383" t="s">
        <v>2431</v>
      </c>
      <c r="E191" s="383">
        <v>0</v>
      </c>
      <c r="F191" s="383">
        <v>0</v>
      </c>
      <c r="G191" s="383">
        <v>0</v>
      </c>
      <c r="H191" s="383">
        <v>0</v>
      </c>
      <c r="I191" s="383">
        <v>0</v>
      </c>
      <c r="J191" s="383">
        <v>0</v>
      </c>
      <c r="K191" s="383">
        <v>0</v>
      </c>
    </row>
    <row r="192" spans="1:11">
      <c r="A192" s="383" t="s">
        <v>7436</v>
      </c>
      <c r="B192" s="383" t="s">
        <v>7123</v>
      </c>
      <c r="C192" s="383" t="s">
        <v>7437</v>
      </c>
      <c r="D192" s="383" t="s">
        <v>7438</v>
      </c>
      <c r="E192" s="383">
        <v>0</v>
      </c>
      <c r="F192" s="383">
        <v>0</v>
      </c>
      <c r="G192" s="383">
        <v>0</v>
      </c>
      <c r="H192" s="383">
        <v>0</v>
      </c>
      <c r="I192" s="383">
        <v>0</v>
      </c>
      <c r="J192" s="383">
        <v>0</v>
      </c>
      <c r="K192" s="383">
        <v>0</v>
      </c>
    </row>
    <row r="193" spans="1:11">
      <c r="A193" s="383" t="s">
        <v>7439</v>
      </c>
      <c r="B193" s="383" t="s">
        <v>7145</v>
      </c>
      <c r="C193" s="383" t="s">
        <v>7440</v>
      </c>
      <c r="D193" s="383" t="s">
        <v>7441</v>
      </c>
      <c r="E193" s="383">
        <v>0</v>
      </c>
      <c r="F193" s="383">
        <v>0</v>
      </c>
      <c r="G193" s="383">
        <v>0</v>
      </c>
      <c r="H193" s="383">
        <v>0</v>
      </c>
      <c r="I193" s="383">
        <v>0</v>
      </c>
      <c r="J193" s="383">
        <v>0</v>
      </c>
      <c r="K193" s="383">
        <v>0</v>
      </c>
    </row>
    <row r="194" spans="1:11">
      <c r="A194" s="383" t="s">
        <v>2500</v>
      </c>
      <c r="B194" s="383" t="s">
        <v>7123</v>
      </c>
      <c r="C194" s="383" t="s">
        <v>2501</v>
      </c>
      <c r="D194" s="383" t="s">
        <v>2502</v>
      </c>
      <c r="E194" s="383">
        <v>0</v>
      </c>
      <c r="F194" s="383">
        <v>0</v>
      </c>
      <c r="G194" s="383">
        <v>0</v>
      </c>
      <c r="H194" s="383">
        <v>0</v>
      </c>
      <c r="I194" s="383">
        <v>0</v>
      </c>
      <c r="J194" s="383">
        <v>0</v>
      </c>
      <c r="K194" s="383">
        <v>0</v>
      </c>
    </row>
    <row r="195" spans="1:11">
      <c r="A195" s="383" t="s">
        <v>7442</v>
      </c>
      <c r="B195" s="383" t="s">
        <v>7443</v>
      </c>
      <c r="C195" s="383" t="s">
        <v>7444</v>
      </c>
      <c r="D195" s="383" t="s">
        <v>7445</v>
      </c>
      <c r="E195" s="383">
        <v>0</v>
      </c>
      <c r="F195" s="383">
        <v>0</v>
      </c>
      <c r="G195" s="383">
        <v>0</v>
      </c>
      <c r="H195" s="383">
        <v>0</v>
      </c>
      <c r="I195" s="383">
        <v>0</v>
      </c>
      <c r="J195" s="383">
        <v>0</v>
      </c>
      <c r="K195" s="383">
        <v>0</v>
      </c>
    </row>
    <row r="196" spans="1:11">
      <c r="A196" s="383" t="s">
        <v>7446</v>
      </c>
      <c r="B196" s="383" t="s">
        <v>7447</v>
      </c>
      <c r="C196" s="383" t="s">
        <v>7448</v>
      </c>
      <c r="D196" s="383" t="s">
        <v>7449</v>
      </c>
      <c r="E196" s="383">
        <v>0</v>
      </c>
      <c r="F196" s="383">
        <v>0</v>
      </c>
      <c r="G196" s="383">
        <v>0</v>
      </c>
      <c r="H196" s="383">
        <v>0</v>
      </c>
      <c r="I196" s="383">
        <v>0</v>
      </c>
      <c r="J196" s="383">
        <v>0</v>
      </c>
      <c r="K196" s="383">
        <v>0</v>
      </c>
    </row>
    <row r="197" spans="1:11">
      <c r="A197" s="383" t="s">
        <v>7450</v>
      </c>
      <c r="B197" s="383" t="s">
        <v>7451</v>
      </c>
      <c r="C197" s="383" t="s">
        <v>7452</v>
      </c>
      <c r="D197" s="383" t="s">
        <v>7453</v>
      </c>
      <c r="E197" s="383">
        <v>0</v>
      </c>
      <c r="F197" s="383">
        <v>0</v>
      </c>
      <c r="G197" s="383">
        <v>0</v>
      </c>
      <c r="H197" s="383">
        <v>0</v>
      </c>
      <c r="I197" s="383">
        <v>0</v>
      </c>
      <c r="J197" s="383">
        <v>0</v>
      </c>
      <c r="K197" s="383">
        <v>0</v>
      </c>
    </row>
    <row r="198" spans="1:11">
      <c r="A198" s="383" t="s">
        <v>2686</v>
      </c>
      <c r="B198" s="383" t="s">
        <v>5131</v>
      </c>
      <c r="C198" s="383" t="s">
        <v>2687</v>
      </c>
      <c r="D198" s="383" t="s">
        <v>2688</v>
      </c>
      <c r="E198" s="383">
        <v>0</v>
      </c>
      <c r="F198" s="383">
        <v>0</v>
      </c>
      <c r="G198" s="383">
        <v>0</v>
      </c>
      <c r="H198" s="383">
        <v>0</v>
      </c>
      <c r="I198" s="383">
        <v>0</v>
      </c>
      <c r="J198" s="383">
        <v>0</v>
      </c>
      <c r="K198" s="383">
        <v>0</v>
      </c>
    </row>
    <row r="199" spans="1:11">
      <c r="A199" s="383" t="s">
        <v>7454</v>
      </c>
      <c r="B199" s="383" t="s">
        <v>7455</v>
      </c>
      <c r="C199" s="383" t="s">
        <v>7456</v>
      </c>
      <c r="D199" s="383" t="s">
        <v>7457</v>
      </c>
      <c r="E199" s="383">
        <v>0</v>
      </c>
      <c r="F199" s="383">
        <v>0</v>
      </c>
      <c r="G199" s="383">
        <v>0</v>
      </c>
      <c r="H199" s="383">
        <v>0</v>
      </c>
      <c r="I199" s="383">
        <v>0</v>
      </c>
      <c r="J199" s="383">
        <v>0</v>
      </c>
      <c r="K199" s="383">
        <v>0</v>
      </c>
    </row>
    <row r="200" spans="1:11">
      <c r="A200" s="383" t="s">
        <v>7458</v>
      </c>
      <c r="B200" s="383" t="s">
        <v>7458</v>
      </c>
      <c r="C200" s="383" t="s">
        <v>7459</v>
      </c>
      <c r="D200" s="383" t="s">
        <v>7460</v>
      </c>
      <c r="E200" s="383">
        <v>0</v>
      </c>
      <c r="F200" s="383">
        <v>0</v>
      </c>
      <c r="G200" s="383">
        <v>0</v>
      </c>
      <c r="H200" s="383">
        <v>0</v>
      </c>
      <c r="I200" s="383">
        <v>0</v>
      </c>
      <c r="J200" s="383">
        <v>0</v>
      </c>
      <c r="K200" s="383">
        <v>0</v>
      </c>
    </row>
    <row r="201" spans="1:11">
      <c r="A201" s="383" t="s">
        <v>2432</v>
      </c>
      <c r="B201" s="383" t="s">
        <v>7451</v>
      </c>
      <c r="C201" s="383" t="s">
        <v>2433</v>
      </c>
      <c r="D201" s="383" t="s">
        <v>2434</v>
      </c>
      <c r="E201" s="383">
        <v>0</v>
      </c>
      <c r="F201" s="383">
        <v>0</v>
      </c>
      <c r="G201" s="383">
        <v>0</v>
      </c>
      <c r="H201" s="383">
        <v>0</v>
      </c>
      <c r="I201" s="383">
        <v>0</v>
      </c>
      <c r="J201" s="383">
        <v>0</v>
      </c>
      <c r="K201" s="383">
        <v>0</v>
      </c>
    </row>
    <row r="202" spans="1:11">
      <c r="A202" s="383" t="s">
        <v>7461</v>
      </c>
      <c r="B202" s="383" t="s">
        <v>7462</v>
      </c>
      <c r="C202" s="383" t="s">
        <v>7463</v>
      </c>
      <c r="D202" s="383" t="s">
        <v>7464</v>
      </c>
      <c r="E202" s="383">
        <v>0</v>
      </c>
      <c r="F202" s="383">
        <v>0</v>
      </c>
      <c r="G202" s="383">
        <v>0</v>
      </c>
      <c r="H202" s="383">
        <v>0</v>
      </c>
      <c r="I202" s="383">
        <v>0</v>
      </c>
      <c r="J202" s="383">
        <v>0</v>
      </c>
      <c r="K202" s="383">
        <v>0</v>
      </c>
    </row>
    <row r="203" spans="1:11">
      <c r="A203" s="383" t="s">
        <v>7465</v>
      </c>
      <c r="B203" s="383" t="s">
        <v>7183</v>
      </c>
      <c r="C203" s="383" t="s">
        <v>7466</v>
      </c>
      <c r="D203" s="383" t="s">
        <v>7467</v>
      </c>
      <c r="E203" s="383">
        <v>0</v>
      </c>
      <c r="F203" s="383">
        <v>0</v>
      </c>
      <c r="G203" s="383">
        <v>0</v>
      </c>
      <c r="H203" s="383">
        <v>0</v>
      </c>
      <c r="I203" s="383">
        <v>0</v>
      </c>
      <c r="J203" s="383">
        <v>0</v>
      </c>
      <c r="K203" s="383">
        <v>0</v>
      </c>
    </row>
    <row r="204" spans="1:11">
      <c r="A204" s="383" t="s">
        <v>7468</v>
      </c>
      <c r="B204" s="383" t="s">
        <v>5131</v>
      </c>
      <c r="C204" s="383" t="s">
        <v>7469</v>
      </c>
      <c r="D204" s="383" t="s">
        <v>7470</v>
      </c>
      <c r="E204" s="383">
        <v>0</v>
      </c>
      <c r="F204" s="383">
        <v>0</v>
      </c>
      <c r="G204" s="383">
        <v>0</v>
      </c>
      <c r="H204" s="383">
        <v>0</v>
      </c>
      <c r="I204" s="383">
        <v>0</v>
      </c>
      <c r="J204" s="383">
        <v>0</v>
      </c>
      <c r="K204" s="383">
        <v>0</v>
      </c>
    </row>
    <row r="205" spans="1:11">
      <c r="A205" s="383" t="s">
        <v>7471</v>
      </c>
      <c r="B205" s="383" t="s">
        <v>7472</v>
      </c>
      <c r="C205" s="383" t="s">
        <v>7473</v>
      </c>
      <c r="D205" s="383" t="s">
        <v>7474</v>
      </c>
      <c r="E205" s="383">
        <v>0</v>
      </c>
      <c r="F205" s="383">
        <v>0</v>
      </c>
      <c r="G205" s="383">
        <v>0</v>
      </c>
      <c r="H205" s="383">
        <v>0</v>
      </c>
      <c r="I205" s="383">
        <v>0</v>
      </c>
      <c r="J205" s="383">
        <v>0</v>
      </c>
      <c r="K205" s="383">
        <v>0</v>
      </c>
    </row>
    <row r="206" spans="1:11">
      <c r="A206" s="383" t="s">
        <v>2315</v>
      </c>
      <c r="B206" s="383" t="s">
        <v>3971</v>
      </c>
      <c r="C206" s="383" t="s">
        <v>2316</v>
      </c>
      <c r="D206" s="383" t="s">
        <v>2317</v>
      </c>
      <c r="E206" s="383">
        <v>0</v>
      </c>
      <c r="F206" s="383">
        <v>0</v>
      </c>
      <c r="G206" s="383">
        <v>0</v>
      </c>
      <c r="H206" s="383">
        <v>0</v>
      </c>
      <c r="I206" s="383">
        <v>0</v>
      </c>
      <c r="J206" s="383">
        <v>0</v>
      </c>
      <c r="K206" s="383">
        <v>0</v>
      </c>
    </row>
    <row r="207" spans="1:11">
      <c r="A207" s="383" t="s">
        <v>7475</v>
      </c>
      <c r="B207" s="383" t="s">
        <v>7191</v>
      </c>
      <c r="C207" s="383" t="s">
        <v>7476</v>
      </c>
      <c r="D207" s="383" t="s">
        <v>7477</v>
      </c>
      <c r="E207" s="383">
        <v>0</v>
      </c>
      <c r="F207" s="383">
        <v>0</v>
      </c>
      <c r="G207" s="383">
        <v>0</v>
      </c>
      <c r="H207" s="383">
        <v>0</v>
      </c>
      <c r="I207" s="383">
        <v>0</v>
      </c>
      <c r="J207" s="383">
        <v>0</v>
      </c>
      <c r="K207" s="383">
        <v>0</v>
      </c>
    </row>
    <row r="208" spans="1:11">
      <c r="A208" s="383" t="s">
        <v>7478</v>
      </c>
      <c r="B208" s="383" t="s">
        <v>7433</v>
      </c>
      <c r="C208" s="383" t="s">
        <v>7479</v>
      </c>
      <c r="D208" s="383" t="s">
        <v>7480</v>
      </c>
      <c r="E208" s="383">
        <v>0</v>
      </c>
      <c r="F208" s="383">
        <v>0</v>
      </c>
      <c r="G208" s="383">
        <v>0</v>
      </c>
      <c r="H208" s="383">
        <v>0</v>
      </c>
      <c r="I208" s="383">
        <v>0</v>
      </c>
      <c r="J208" s="383">
        <v>0</v>
      </c>
      <c r="K208" s="383">
        <v>0</v>
      </c>
    </row>
    <row r="209" spans="1:11">
      <c r="A209" s="383" t="s">
        <v>7481</v>
      </c>
      <c r="B209" s="383" t="s">
        <v>3891</v>
      </c>
      <c r="C209" s="383" t="s">
        <v>7482</v>
      </c>
      <c r="D209" s="383" t="s">
        <v>7483</v>
      </c>
      <c r="E209" s="383">
        <v>0</v>
      </c>
      <c r="F209" s="383">
        <v>0</v>
      </c>
      <c r="G209" s="383">
        <v>0</v>
      </c>
      <c r="H209" s="383">
        <v>0</v>
      </c>
      <c r="I209" s="383">
        <v>0</v>
      </c>
      <c r="J209" s="383">
        <v>0</v>
      </c>
      <c r="K209" s="383">
        <v>0</v>
      </c>
    </row>
    <row r="210" spans="1:11">
      <c r="A210" s="383" t="s">
        <v>2363</v>
      </c>
      <c r="B210" s="383" t="s">
        <v>7484</v>
      </c>
      <c r="C210" s="383" t="s">
        <v>2364</v>
      </c>
      <c r="D210" s="383" t="s">
        <v>2365</v>
      </c>
      <c r="E210" s="383">
        <v>0</v>
      </c>
      <c r="F210" s="383">
        <v>0</v>
      </c>
      <c r="G210" s="383">
        <v>0</v>
      </c>
      <c r="H210" s="383">
        <v>0</v>
      </c>
      <c r="I210" s="383">
        <v>0</v>
      </c>
      <c r="J210" s="383">
        <v>0</v>
      </c>
      <c r="K210" s="383">
        <v>0</v>
      </c>
    </row>
    <row r="211" spans="1:11">
      <c r="A211" s="383" t="s">
        <v>7488</v>
      </c>
      <c r="B211" s="383" t="s">
        <v>7489</v>
      </c>
      <c r="C211" s="383" t="s">
        <v>7490</v>
      </c>
      <c r="D211" s="383" t="s">
        <v>7491</v>
      </c>
      <c r="E211" s="383">
        <v>0</v>
      </c>
      <c r="F211" s="383">
        <v>0</v>
      </c>
      <c r="G211" s="383">
        <v>0</v>
      </c>
      <c r="H211" s="383">
        <v>0</v>
      </c>
      <c r="I211" s="383">
        <v>0</v>
      </c>
      <c r="J211" s="383">
        <v>0</v>
      </c>
      <c r="K211" s="383">
        <v>0</v>
      </c>
    </row>
    <row r="212" spans="1:11">
      <c r="A212" s="383" t="s">
        <v>7492</v>
      </c>
      <c r="B212" s="383" t="s">
        <v>7191</v>
      </c>
      <c r="C212" s="383" t="s">
        <v>7493</v>
      </c>
      <c r="D212" s="383" t="s">
        <v>7494</v>
      </c>
      <c r="E212" s="383">
        <v>0</v>
      </c>
      <c r="F212" s="383">
        <v>0</v>
      </c>
      <c r="G212" s="383">
        <v>0</v>
      </c>
      <c r="H212" s="383">
        <v>0</v>
      </c>
      <c r="I212" s="383">
        <v>0</v>
      </c>
      <c r="J212" s="383">
        <v>0</v>
      </c>
      <c r="K212" s="383">
        <v>0</v>
      </c>
    </row>
    <row r="213" spans="1:11">
      <c r="A213" s="383" t="s">
        <v>7495</v>
      </c>
      <c r="B213" s="383" t="s">
        <v>7123</v>
      </c>
      <c r="C213" s="383" t="s">
        <v>7496</v>
      </c>
      <c r="D213" s="383" t="s">
        <v>7497</v>
      </c>
      <c r="E213" s="383">
        <v>0</v>
      </c>
      <c r="F213" s="383">
        <v>0</v>
      </c>
      <c r="G213" s="383">
        <v>0</v>
      </c>
      <c r="H213" s="383">
        <v>0</v>
      </c>
      <c r="I213" s="383">
        <v>0</v>
      </c>
      <c r="J213" s="383">
        <v>0</v>
      </c>
      <c r="K213" s="383">
        <v>0</v>
      </c>
    </row>
    <row r="214" spans="1:11">
      <c r="A214" s="383" t="s">
        <v>7498</v>
      </c>
      <c r="B214" s="383" t="s">
        <v>4958</v>
      </c>
      <c r="C214" s="383" t="s">
        <v>7499</v>
      </c>
      <c r="D214" s="383" t="s">
        <v>7500</v>
      </c>
      <c r="E214" s="383">
        <v>0</v>
      </c>
      <c r="F214" s="383">
        <v>0</v>
      </c>
      <c r="G214" s="383">
        <v>0</v>
      </c>
      <c r="H214" s="383">
        <v>0</v>
      </c>
      <c r="I214" s="383">
        <v>0</v>
      </c>
      <c r="J214" s="383">
        <v>0</v>
      </c>
      <c r="K214" s="383">
        <v>0</v>
      </c>
    </row>
    <row r="215" spans="1:11">
      <c r="A215" s="383" t="s">
        <v>2411</v>
      </c>
      <c r="B215" s="383" t="s">
        <v>7136</v>
      </c>
      <c r="C215" s="383" t="s">
        <v>2412</v>
      </c>
      <c r="D215" s="383" t="s">
        <v>2413</v>
      </c>
      <c r="E215" s="383">
        <v>0</v>
      </c>
      <c r="F215" s="383">
        <v>0</v>
      </c>
      <c r="G215" s="383">
        <v>0</v>
      </c>
      <c r="H215" s="383">
        <v>0</v>
      </c>
      <c r="I215" s="383">
        <v>0</v>
      </c>
      <c r="J215" s="383">
        <v>0</v>
      </c>
      <c r="K215" s="383">
        <v>0</v>
      </c>
    </row>
    <row r="216" spans="1:11">
      <c r="A216" s="383" t="s">
        <v>7501</v>
      </c>
      <c r="B216" s="383" t="s">
        <v>7502</v>
      </c>
      <c r="C216" s="383" t="s">
        <v>7503</v>
      </c>
      <c r="D216" s="383" t="s">
        <v>7504</v>
      </c>
      <c r="E216" s="383">
        <v>0</v>
      </c>
      <c r="F216" s="383">
        <v>0</v>
      </c>
      <c r="G216" s="383">
        <v>0</v>
      </c>
      <c r="H216" s="383">
        <v>0</v>
      </c>
      <c r="I216" s="383">
        <v>0</v>
      </c>
      <c r="J216" s="383">
        <v>0</v>
      </c>
      <c r="K216" s="383">
        <v>0</v>
      </c>
    </row>
    <row r="217" spans="1:11">
      <c r="A217" s="383" t="s">
        <v>7505</v>
      </c>
      <c r="B217" s="383" t="s">
        <v>3912</v>
      </c>
      <c r="C217" s="383" t="s">
        <v>7506</v>
      </c>
      <c r="D217" s="383" t="s">
        <v>7507</v>
      </c>
      <c r="E217" s="383">
        <v>0</v>
      </c>
      <c r="F217" s="383">
        <v>0</v>
      </c>
      <c r="G217" s="383">
        <v>0</v>
      </c>
      <c r="H217" s="383">
        <v>0</v>
      </c>
      <c r="I217" s="383">
        <v>0</v>
      </c>
      <c r="J217" s="383">
        <v>0</v>
      </c>
      <c r="K217" s="383">
        <v>0</v>
      </c>
    </row>
    <row r="218" spans="1:11">
      <c r="A218" s="383" t="s">
        <v>7508</v>
      </c>
      <c r="B218" s="383" t="s">
        <v>7136</v>
      </c>
      <c r="C218" s="383" t="s">
        <v>7509</v>
      </c>
      <c r="D218" s="383" t="s">
        <v>7510</v>
      </c>
      <c r="E218" s="383">
        <v>0</v>
      </c>
      <c r="F218" s="383">
        <v>0</v>
      </c>
      <c r="G218" s="383">
        <v>0</v>
      </c>
      <c r="H218" s="383">
        <v>0</v>
      </c>
      <c r="I218" s="383">
        <v>0</v>
      </c>
      <c r="J218" s="383">
        <v>0</v>
      </c>
      <c r="K218" s="383">
        <v>0</v>
      </c>
    </row>
    <row r="219" spans="1:11">
      <c r="A219" s="383" t="s">
        <v>2173</v>
      </c>
      <c r="B219" s="383" t="s">
        <v>4113</v>
      </c>
      <c r="C219" s="383" t="s">
        <v>2174</v>
      </c>
      <c r="D219" s="383" t="s">
        <v>2175</v>
      </c>
      <c r="E219" s="383">
        <v>0</v>
      </c>
      <c r="F219" s="383">
        <v>0</v>
      </c>
      <c r="G219" s="383">
        <v>0</v>
      </c>
      <c r="H219" s="383">
        <v>0</v>
      </c>
      <c r="I219" s="383">
        <v>0</v>
      </c>
      <c r="J219" s="383">
        <v>0</v>
      </c>
      <c r="K219" s="383">
        <v>0</v>
      </c>
    </row>
    <row r="220" spans="1:11">
      <c r="A220" s="383" t="s">
        <v>7511</v>
      </c>
      <c r="B220" s="383" t="s">
        <v>7191</v>
      </c>
      <c r="C220" s="383" t="s">
        <v>7512</v>
      </c>
      <c r="D220" s="383" t="s">
        <v>7513</v>
      </c>
      <c r="E220" s="383">
        <v>0</v>
      </c>
      <c r="F220" s="383">
        <v>0</v>
      </c>
      <c r="G220" s="383">
        <v>0</v>
      </c>
      <c r="H220" s="383">
        <v>0</v>
      </c>
      <c r="I220" s="383">
        <v>0</v>
      </c>
      <c r="J220" s="383">
        <v>0</v>
      </c>
      <c r="K220" s="383">
        <v>0</v>
      </c>
    </row>
    <row r="221" spans="1:11">
      <c r="A221" s="383" t="s">
        <v>7514</v>
      </c>
      <c r="B221" s="383" t="s">
        <v>7515</v>
      </c>
      <c r="C221" s="383" t="s">
        <v>7516</v>
      </c>
      <c r="D221" s="383" t="s">
        <v>7517</v>
      </c>
      <c r="E221" s="383">
        <v>0</v>
      </c>
      <c r="F221" s="383">
        <v>0</v>
      </c>
      <c r="G221" s="383">
        <v>0</v>
      </c>
      <c r="H221" s="383">
        <v>0</v>
      </c>
      <c r="I221" s="383">
        <v>0</v>
      </c>
      <c r="J221" s="383">
        <v>0</v>
      </c>
      <c r="K221" s="383">
        <v>0</v>
      </c>
    </row>
    <row r="222" spans="1:11">
      <c r="A222" s="383" t="s">
        <v>7518</v>
      </c>
      <c r="B222" s="383" t="s">
        <v>3976</v>
      </c>
      <c r="C222" s="383" t="s">
        <v>7519</v>
      </c>
      <c r="D222" s="383" t="s">
        <v>7520</v>
      </c>
      <c r="E222" s="383">
        <v>0</v>
      </c>
      <c r="F222" s="383">
        <v>0</v>
      </c>
      <c r="G222" s="383">
        <v>0</v>
      </c>
      <c r="H222" s="383">
        <v>0</v>
      </c>
      <c r="I222" s="383">
        <v>0</v>
      </c>
      <c r="J222" s="383">
        <v>0</v>
      </c>
      <c r="K222" s="383">
        <v>0</v>
      </c>
    </row>
    <row r="223" spans="1:11">
      <c r="A223" s="383" t="s">
        <v>7521</v>
      </c>
      <c r="B223" s="383" t="s">
        <v>7322</v>
      </c>
      <c r="C223" s="383" t="s">
        <v>7522</v>
      </c>
      <c r="D223" s="383" t="s">
        <v>7523</v>
      </c>
      <c r="E223" s="383">
        <v>0</v>
      </c>
      <c r="F223" s="383">
        <v>0</v>
      </c>
      <c r="G223" s="383">
        <v>0</v>
      </c>
      <c r="H223" s="383">
        <v>0</v>
      </c>
      <c r="I223" s="383">
        <v>0</v>
      </c>
      <c r="J223" s="383">
        <v>0</v>
      </c>
      <c r="K223" s="383">
        <v>0</v>
      </c>
    </row>
    <row r="224" spans="1:11">
      <c r="A224" s="383" t="s">
        <v>7524</v>
      </c>
      <c r="B224" s="383" t="s">
        <v>7525</v>
      </c>
      <c r="C224" s="383" t="s">
        <v>7526</v>
      </c>
      <c r="D224" s="383" t="s">
        <v>7527</v>
      </c>
      <c r="E224" s="383">
        <v>0</v>
      </c>
      <c r="F224" s="383">
        <v>0</v>
      </c>
      <c r="G224" s="383">
        <v>0</v>
      </c>
      <c r="H224" s="383">
        <v>0</v>
      </c>
      <c r="I224" s="383">
        <v>0</v>
      </c>
      <c r="J224" s="383">
        <v>0</v>
      </c>
      <c r="K224" s="383">
        <v>0</v>
      </c>
    </row>
    <row r="225" spans="1:11">
      <c r="A225" s="383" t="s">
        <v>7528</v>
      </c>
      <c r="B225" s="383" t="s">
        <v>7183</v>
      </c>
      <c r="C225" s="383" t="s">
        <v>7529</v>
      </c>
      <c r="D225" s="383" t="s">
        <v>7530</v>
      </c>
      <c r="E225" s="383">
        <v>0</v>
      </c>
      <c r="F225" s="383">
        <v>0</v>
      </c>
      <c r="G225" s="383">
        <v>0</v>
      </c>
      <c r="H225" s="383">
        <v>0</v>
      </c>
      <c r="I225" s="383">
        <v>0</v>
      </c>
      <c r="J225" s="383">
        <v>0</v>
      </c>
      <c r="K225" s="383">
        <v>0</v>
      </c>
    </row>
    <row r="226" spans="1:11">
      <c r="A226" s="383" t="s">
        <v>7531</v>
      </c>
      <c r="B226" s="383" t="s">
        <v>7532</v>
      </c>
      <c r="C226" s="383" t="s">
        <v>7533</v>
      </c>
      <c r="D226" s="383" t="s">
        <v>7534</v>
      </c>
      <c r="E226" s="383">
        <v>0</v>
      </c>
      <c r="F226" s="383">
        <v>0</v>
      </c>
      <c r="G226" s="383">
        <v>0</v>
      </c>
      <c r="H226" s="383">
        <v>0</v>
      </c>
      <c r="I226" s="383">
        <v>0</v>
      </c>
      <c r="J226" s="383">
        <v>0</v>
      </c>
      <c r="K226" s="383">
        <v>0</v>
      </c>
    </row>
    <row r="227" spans="1:11">
      <c r="A227" s="383" t="s">
        <v>7535</v>
      </c>
      <c r="B227" s="383" t="s">
        <v>7200</v>
      </c>
      <c r="C227" s="383" t="s">
        <v>7536</v>
      </c>
      <c r="D227" s="383" t="s">
        <v>7537</v>
      </c>
      <c r="E227" s="383">
        <v>0</v>
      </c>
      <c r="F227" s="383">
        <v>0</v>
      </c>
      <c r="G227" s="383">
        <v>0</v>
      </c>
      <c r="H227" s="383">
        <v>0</v>
      </c>
      <c r="I227" s="383">
        <v>0</v>
      </c>
      <c r="J227" s="383">
        <v>0</v>
      </c>
      <c r="K227" s="383">
        <v>0</v>
      </c>
    </row>
    <row r="228" spans="1:11">
      <c r="A228" s="383" t="s">
        <v>7538</v>
      </c>
      <c r="B228" s="383" t="s">
        <v>7136</v>
      </c>
      <c r="C228" s="383" t="s">
        <v>7539</v>
      </c>
      <c r="D228" s="383" t="s">
        <v>7540</v>
      </c>
      <c r="E228" s="383">
        <v>0</v>
      </c>
      <c r="F228" s="383">
        <v>0</v>
      </c>
      <c r="G228" s="383">
        <v>0</v>
      </c>
      <c r="H228" s="383">
        <v>0</v>
      </c>
      <c r="I228" s="383">
        <v>0</v>
      </c>
      <c r="J228" s="383">
        <v>0</v>
      </c>
      <c r="K228" s="383">
        <v>0</v>
      </c>
    </row>
    <row r="229" spans="1:11">
      <c r="A229" s="383" t="s">
        <v>7541</v>
      </c>
      <c r="B229" s="383" t="s">
        <v>7169</v>
      </c>
      <c r="C229" s="383" t="s">
        <v>7542</v>
      </c>
      <c r="D229" s="383" t="s">
        <v>7543</v>
      </c>
      <c r="E229" s="383">
        <v>0</v>
      </c>
      <c r="F229" s="383">
        <v>0</v>
      </c>
      <c r="G229" s="383">
        <v>0</v>
      </c>
      <c r="H229" s="383">
        <v>0</v>
      </c>
      <c r="I229" s="383">
        <v>0</v>
      </c>
      <c r="J229" s="383">
        <v>0</v>
      </c>
      <c r="K229" s="383">
        <v>0</v>
      </c>
    </row>
    <row r="230" spans="1:11">
      <c r="A230" s="383" t="s">
        <v>2354</v>
      </c>
      <c r="B230" s="383" t="s">
        <v>7191</v>
      </c>
      <c r="C230" s="383" t="s">
        <v>2355</v>
      </c>
      <c r="D230" s="383" t="s">
        <v>2356</v>
      </c>
      <c r="E230" s="383">
        <v>0</v>
      </c>
      <c r="F230" s="383">
        <v>0</v>
      </c>
      <c r="G230" s="383">
        <v>0</v>
      </c>
      <c r="H230" s="383">
        <v>0</v>
      </c>
      <c r="I230" s="383">
        <v>0</v>
      </c>
      <c r="J230" s="383">
        <v>0</v>
      </c>
      <c r="K230" s="383">
        <v>0</v>
      </c>
    </row>
    <row r="231" spans="1:11">
      <c r="A231" s="383" t="s">
        <v>2612</v>
      </c>
      <c r="B231" s="383" t="s">
        <v>7544</v>
      </c>
      <c r="C231" s="383" t="s">
        <v>2613</v>
      </c>
      <c r="D231" s="383" t="s">
        <v>2614</v>
      </c>
      <c r="E231" s="383">
        <v>0</v>
      </c>
      <c r="F231" s="383">
        <v>0</v>
      </c>
      <c r="G231" s="383">
        <v>0</v>
      </c>
      <c r="H231" s="383">
        <v>0</v>
      </c>
      <c r="I231" s="383">
        <v>0</v>
      </c>
      <c r="J231" s="383">
        <v>0</v>
      </c>
      <c r="K231" s="383">
        <v>0</v>
      </c>
    </row>
    <row r="232" spans="1:11">
      <c r="A232" s="383" t="s">
        <v>2615</v>
      </c>
      <c r="B232" s="383" t="s">
        <v>7123</v>
      </c>
      <c r="C232" s="383" t="s">
        <v>2616</v>
      </c>
      <c r="D232" s="383" t="s">
        <v>2617</v>
      </c>
      <c r="E232" s="383">
        <v>0</v>
      </c>
      <c r="F232" s="383">
        <v>0</v>
      </c>
      <c r="G232" s="383">
        <v>0</v>
      </c>
      <c r="H232" s="383">
        <v>0</v>
      </c>
      <c r="I232" s="383">
        <v>0</v>
      </c>
      <c r="J232" s="383">
        <v>0</v>
      </c>
      <c r="K232" s="383">
        <v>0</v>
      </c>
    </row>
    <row r="233" spans="1:11">
      <c r="A233" s="383" t="s">
        <v>7545</v>
      </c>
      <c r="B233" s="383" t="s">
        <v>7546</v>
      </c>
      <c r="C233" s="383" t="s">
        <v>7547</v>
      </c>
      <c r="D233" s="383" t="s">
        <v>7548</v>
      </c>
      <c r="E233" s="383">
        <v>0</v>
      </c>
      <c r="F233" s="383">
        <v>0</v>
      </c>
      <c r="G233" s="383">
        <v>0</v>
      </c>
      <c r="H233" s="383">
        <v>0</v>
      </c>
      <c r="I233" s="383">
        <v>0</v>
      </c>
      <c r="J233" s="383">
        <v>0</v>
      </c>
      <c r="K233" s="383">
        <v>0</v>
      </c>
    </row>
    <row r="234" spans="1:11">
      <c r="A234" s="383" t="s">
        <v>2471</v>
      </c>
      <c r="B234" s="383" t="s">
        <v>4113</v>
      </c>
      <c r="C234" s="383" t="s">
        <v>2472</v>
      </c>
      <c r="D234" s="383" t="s">
        <v>2473</v>
      </c>
      <c r="E234" s="383">
        <v>0</v>
      </c>
      <c r="F234" s="383">
        <v>0</v>
      </c>
      <c r="G234" s="383">
        <v>0</v>
      </c>
      <c r="H234" s="383">
        <v>0</v>
      </c>
      <c r="I234" s="383">
        <v>0</v>
      </c>
      <c r="J234" s="383">
        <v>0</v>
      </c>
      <c r="K234" s="383">
        <v>0</v>
      </c>
    </row>
    <row r="235" spans="1:11">
      <c r="A235" s="383" t="s">
        <v>7549</v>
      </c>
      <c r="B235" s="383" t="s">
        <v>7433</v>
      </c>
      <c r="C235" s="383" t="s">
        <v>7550</v>
      </c>
      <c r="D235" s="383" t="s">
        <v>7551</v>
      </c>
      <c r="E235" s="383">
        <v>0</v>
      </c>
      <c r="F235" s="383">
        <v>0</v>
      </c>
      <c r="G235" s="383">
        <v>0</v>
      </c>
      <c r="H235" s="383">
        <v>0</v>
      </c>
      <c r="I235" s="383">
        <v>0</v>
      </c>
      <c r="J235" s="383">
        <v>0</v>
      </c>
      <c r="K235" s="383">
        <v>0</v>
      </c>
    </row>
    <row r="236" spans="1:11">
      <c r="A236" s="383" t="s">
        <v>7552</v>
      </c>
      <c r="B236" s="383" t="s">
        <v>7553</v>
      </c>
      <c r="C236" s="383" t="s">
        <v>7554</v>
      </c>
      <c r="D236" s="383" t="s">
        <v>7555</v>
      </c>
      <c r="E236" s="383">
        <v>0</v>
      </c>
      <c r="F236" s="383">
        <v>0</v>
      </c>
      <c r="G236" s="383">
        <v>0</v>
      </c>
      <c r="H236" s="383">
        <v>0</v>
      </c>
      <c r="I236" s="383">
        <v>0</v>
      </c>
      <c r="J236" s="383">
        <v>0</v>
      </c>
      <c r="K236" s="383">
        <v>0</v>
      </c>
    </row>
    <row r="237" spans="1:11">
      <c r="A237" s="383" t="s">
        <v>2372</v>
      </c>
      <c r="B237" s="383" t="s">
        <v>7123</v>
      </c>
      <c r="C237" s="383" t="s">
        <v>2373</v>
      </c>
      <c r="D237" s="383" t="s">
        <v>2374</v>
      </c>
      <c r="E237" s="383">
        <v>0</v>
      </c>
      <c r="F237" s="383">
        <v>0</v>
      </c>
      <c r="G237" s="383">
        <v>0</v>
      </c>
      <c r="H237" s="383">
        <v>0</v>
      </c>
      <c r="I237" s="383">
        <v>0</v>
      </c>
      <c r="J237" s="383">
        <v>0</v>
      </c>
      <c r="K237" s="383">
        <v>0</v>
      </c>
    </row>
    <row r="238" spans="1:11">
      <c r="A238" s="383" t="s">
        <v>7556</v>
      </c>
      <c r="B238" s="383" t="s">
        <v>7557</v>
      </c>
      <c r="C238" s="383" t="s">
        <v>7558</v>
      </c>
      <c r="D238" s="383" t="s">
        <v>7559</v>
      </c>
      <c r="E238" s="383">
        <v>0</v>
      </c>
      <c r="F238" s="383">
        <v>0</v>
      </c>
      <c r="G238" s="383">
        <v>0</v>
      </c>
      <c r="H238" s="383">
        <v>0</v>
      </c>
      <c r="I238" s="383">
        <v>0</v>
      </c>
      <c r="J238" s="383">
        <v>0</v>
      </c>
      <c r="K238" s="383">
        <v>0</v>
      </c>
    </row>
    <row r="239" spans="1:11">
      <c r="A239" s="383" t="s">
        <v>7560</v>
      </c>
      <c r="B239" s="383" t="s">
        <v>4113</v>
      </c>
      <c r="C239" s="383" t="s">
        <v>7561</v>
      </c>
      <c r="D239" s="383" t="s">
        <v>7562</v>
      </c>
      <c r="E239" s="383">
        <v>0</v>
      </c>
      <c r="F239" s="383">
        <v>0</v>
      </c>
      <c r="G239" s="383">
        <v>0</v>
      </c>
      <c r="H239" s="383">
        <v>0</v>
      </c>
      <c r="I239" s="383">
        <v>0</v>
      </c>
      <c r="J239" s="383">
        <v>0</v>
      </c>
      <c r="K239" s="383">
        <v>0</v>
      </c>
    </row>
    <row r="240" spans="1:11">
      <c r="A240" s="383" t="s">
        <v>7563</v>
      </c>
      <c r="B240" s="383" t="s">
        <v>7200</v>
      </c>
      <c r="C240" s="383" t="s">
        <v>7564</v>
      </c>
      <c r="D240" s="383" t="s">
        <v>7565</v>
      </c>
      <c r="E240" s="383">
        <v>0</v>
      </c>
      <c r="F240" s="383">
        <v>0</v>
      </c>
      <c r="G240" s="383">
        <v>0</v>
      </c>
      <c r="H240" s="383">
        <v>0</v>
      </c>
      <c r="I240" s="383">
        <v>0</v>
      </c>
      <c r="J240" s="383">
        <v>0</v>
      </c>
      <c r="K240" s="383">
        <v>0</v>
      </c>
    </row>
    <row r="241" spans="1:11">
      <c r="A241" s="383" t="s">
        <v>7566</v>
      </c>
      <c r="B241" s="383" t="s">
        <v>3912</v>
      </c>
      <c r="C241" s="383" t="s">
        <v>7567</v>
      </c>
      <c r="D241" s="383" t="s">
        <v>7568</v>
      </c>
      <c r="E241" s="383">
        <v>0</v>
      </c>
      <c r="F241" s="383">
        <v>0</v>
      </c>
      <c r="G241" s="383">
        <v>0</v>
      </c>
      <c r="H241" s="383">
        <v>0</v>
      </c>
      <c r="I241" s="383">
        <v>0</v>
      </c>
      <c r="J241" s="383">
        <v>0</v>
      </c>
      <c r="K241" s="383">
        <v>0</v>
      </c>
    </row>
    <row r="242" spans="1:11">
      <c r="A242" s="383" t="s">
        <v>7569</v>
      </c>
      <c r="B242" s="383" t="s">
        <v>7570</v>
      </c>
      <c r="C242" s="383" t="s">
        <v>7571</v>
      </c>
      <c r="D242" s="383" t="s">
        <v>7572</v>
      </c>
      <c r="E242" s="383">
        <v>0</v>
      </c>
      <c r="F242" s="383">
        <v>0</v>
      </c>
      <c r="G242" s="383">
        <v>0</v>
      </c>
      <c r="H242" s="383">
        <v>0</v>
      </c>
      <c r="I242" s="383">
        <v>0</v>
      </c>
      <c r="J242" s="383">
        <v>0</v>
      </c>
      <c r="K242" s="383">
        <v>0</v>
      </c>
    </row>
    <row r="243" spans="1:11">
      <c r="A243" s="383" t="s">
        <v>7573</v>
      </c>
      <c r="B243" s="383" t="s">
        <v>7183</v>
      </c>
      <c r="C243" s="383" t="s">
        <v>7574</v>
      </c>
      <c r="D243" s="383" t="s">
        <v>7575</v>
      </c>
      <c r="E243" s="383">
        <v>0</v>
      </c>
      <c r="F243" s="383">
        <v>0</v>
      </c>
      <c r="G243" s="383">
        <v>0</v>
      </c>
      <c r="H243" s="383">
        <v>0</v>
      </c>
      <c r="I243" s="383">
        <v>0</v>
      </c>
      <c r="J243" s="383">
        <v>0</v>
      </c>
      <c r="K243" s="383">
        <v>0</v>
      </c>
    </row>
    <row r="244" spans="1:11">
      <c r="A244" s="383" t="s">
        <v>7576</v>
      </c>
      <c r="B244" s="383" t="s">
        <v>7183</v>
      </c>
      <c r="C244" s="383" t="s">
        <v>7577</v>
      </c>
      <c r="D244" s="383" t="s">
        <v>7578</v>
      </c>
      <c r="E244" s="383">
        <v>0</v>
      </c>
      <c r="F244" s="383">
        <v>0</v>
      </c>
      <c r="G244" s="383">
        <v>0</v>
      </c>
      <c r="H244" s="383">
        <v>0</v>
      </c>
      <c r="I244" s="383">
        <v>0</v>
      </c>
      <c r="J244" s="383">
        <v>0</v>
      </c>
      <c r="K244" s="383">
        <v>0</v>
      </c>
    </row>
    <row r="245" spans="1:11">
      <c r="A245" s="383" t="s">
        <v>7579</v>
      </c>
      <c r="B245" s="383" t="s">
        <v>3968</v>
      </c>
      <c r="C245" s="383" t="s">
        <v>7580</v>
      </c>
      <c r="D245" s="383" t="s">
        <v>7581</v>
      </c>
      <c r="E245" s="383">
        <v>0</v>
      </c>
      <c r="F245" s="383">
        <v>0</v>
      </c>
      <c r="G245" s="383">
        <v>0</v>
      </c>
      <c r="H245" s="383">
        <v>0</v>
      </c>
      <c r="I245" s="383">
        <v>0</v>
      </c>
      <c r="J245" s="383">
        <v>0</v>
      </c>
      <c r="K245" s="383">
        <v>0</v>
      </c>
    </row>
    <row r="246" spans="1:11">
      <c r="A246" s="383" t="s">
        <v>2579</v>
      </c>
      <c r="B246" s="383" t="s">
        <v>7582</v>
      </c>
      <c r="C246" s="383" t="s">
        <v>2580</v>
      </c>
      <c r="D246" s="383" t="s">
        <v>2581</v>
      </c>
      <c r="E246" s="383">
        <v>0</v>
      </c>
      <c r="F246" s="383">
        <v>0</v>
      </c>
      <c r="G246" s="383">
        <v>0</v>
      </c>
      <c r="H246" s="383">
        <v>0</v>
      </c>
      <c r="I246" s="383">
        <v>0</v>
      </c>
      <c r="J246" s="383">
        <v>0</v>
      </c>
      <c r="K246" s="383">
        <v>0</v>
      </c>
    </row>
    <row r="247" spans="1:11">
      <c r="A247" s="383" t="s">
        <v>2618</v>
      </c>
      <c r="B247" s="383" t="s">
        <v>3912</v>
      </c>
      <c r="C247" s="383" t="s">
        <v>2619</v>
      </c>
      <c r="D247" s="383" t="s">
        <v>2620</v>
      </c>
      <c r="E247" s="383">
        <v>0</v>
      </c>
      <c r="F247" s="383">
        <v>0</v>
      </c>
      <c r="G247" s="383">
        <v>0</v>
      </c>
      <c r="H247" s="383">
        <v>0</v>
      </c>
      <c r="I247" s="383">
        <v>0</v>
      </c>
      <c r="J247" s="383">
        <v>0</v>
      </c>
      <c r="K247" s="383">
        <v>0</v>
      </c>
    </row>
    <row r="248" spans="1:11">
      <c r="A248" s="383" t="s">
        <v>7583</v>
      </c>
      <c r="B248" s="383" t="s">
        <v>7584</v>
      </c>
      <c r="C248" s="383" t="s">
        <v>7585</v>
      </c>
      <c r="D248" s="383" t="s">
        <v>7586</v>
      </c>
      <c r="E248" s="383">
        <v>0</v>
      </c>
      <c r="F248" s="383">
        <v>0</v>
      </c>
      <c r="G248" s="383">
        <v>0</v>
      </c>
      <c r="H248" s="383">
        <v>0</v>
      </c>
      <c r="I248" s="383">
        <v>0</v>
      </c>
      <c r="J248" s="383">
        <v>0</v>
      </c>
      <c r="K248" s="383">
        <v>0</v>
      </c>
    </row>
    <row r="249" spans="1:11">
      <c r="A249" s="383" t="s">
        <v>7587</v>
      </c>
      <c r="B249" s="383" t="s">
        <v>7587</v>
      </c>
      <c r="C249" s="383" t="s">
        <v>7588</v>
      </c>
      <c r="D249" s="383" t="s">
        <v>7589</v>
      </c>
      <c r="E249" s="383">
        <v>0</v>
      </c>
      <c r="F249" s="383">
        <v>0</v>
      </c>
      <c r="G249" s="383">
        <v>0</v>
      </c>
      <c r="H249" s="383">
        <v>0</v>
      </c>
      <c r="I249" s="383">
        <v>0</v>
      </c>
      <c r="J249" s="383">
        <v>0</v>
      </c>
      <c r="K249" s="383">
        <v>0</v>
      </c>
    </row>
    <row r="250" spans="1:11">
      <c r="A250" s="383" t="s">
        <v>7590</v>
      </c>
      <c r="B250" s="383" t="s">
        <v>7451</v>
      </c>
      <c r="C250" s="383" t="s">
        <v>7591</v>
      </c>
      <c r="D250" s="383" t="s">
        <v>7592</v>
      </c>
      <c r="E250" s="383">
        <v>0</v>
      </c>
      <c r="F250" s="383">
        <v>0</v>
      </c>
      <c r="G250" s="383">
        <v>0</v>
      </c>
      <c r="H250" s="383">
        <v>0</v>
      </c>
      <c r="I250" s="383">
        <v>0</v>
      </c>
      <c r="J250" s="383">
        <v>0</v>
      </c>
      <c r="K250" s="383">
        <v>0</v>
      </c>
    </row>
    <row r="251" spans="1:11">
      <c r="A251" s="383" t="s">
        <v>7593</v>
      </c>
      <c r="B251" s="383" t="s">
        <v>4958</v>
      </c>
      <c r="C251" s="383" t="s">
        <v>7594</v>
      </c>
      <c r="D251" s="383" t="s">
        <v>7595</v>
      </c>
      <c r="E251" s="383">
        <v>0</v>
      </c>
      <c r="F251" s="383">
        <v>0</v>
      </c>
      <c r="G251" s="383">
        <v>0</v>
      </c>
      <c r="H251" s="383">
        <v>0</v>
      </c>
      <c r="I251" s="383">
        <v>0</v>
      </c>
      <c r="J251" s="383">
        <v>0</v>
      </c>
      <c r="K251" s="383">
        <v>0</v>
      </c>
    </row>
    <row r="252" spans="1:11">
      <c r="A252" s="383" t="s">
        <v>7596</v>
      </c>
      <c r="B252" s="383" t="s">
        <v>7597</v>
      </c>
      <c r="C252" s="383" t="s">
        <v>7598</v>
      </c>
      <c r="D252" s="383" t="s">
        <v>7599</v>
      </c>
      <c r="E252" s="383">
        <v>0</v>
      </c>
      <c r="F252" s="383">
        <v>0</v>
      </c>
      <c r="G252" s="383">
        <v>0</v>
      </c>
      <c r="H252" s="383">
        <v>0</v>
      </c>
      <c r="I252" s="383">
        <v>0</v>
      </c>
      <c r="J252" s="383">
        <v>0</v>
      </c>
      <c r="K252" s="383">
        <v>0</v>
      </c>
    </row>
    <row r="253" spans="1:11">
      <c r="A253" s="383" t="s">
        <v>7600</v>
      </c>
      <c r="B253" s="383" t="s">
        <v>7169</v>
      </c>
      <c r="C253" s="383" t="s">
        <v>7601</v>
      </c>
      <c r="D253" s="383" t="s">
        <v>7602</v>
      </c>
      <c r="E253" s="383">
        <v>0</v>
      </c>
      <c r="F253" s="383">
        <v>0</v>
      </c>
      <c r="G253" s="383">
        <v>0</v>
      </c>
      <c r="H253" s="383">
        <v>0</v>
      </c>
      <c r="I253" s="383">
        <v>0</v>
      </c>
      <c r="J253" s="383">
        <v>0</v>
      </c>
      <c r="K253" s="383">
        <v>0</v>
      </c>
    </row>
    <row r="254" spans="1:11">
      <c r="A254" s="383" t="s">
        <v>7603</v>
      </c>
      <c r="B254" s="383" t="s">
        <v>7451</v>
      </c>
      <c r="C254" s="383" t="s">
        <v>7604</v>
      </c>
      <c r="D254" s="383" t="s">
        <v>7605</v>
      </c>
      <c r="E254" s="383">
        <v>0</v>
      </c>
      <c r="F254" s="383">
        <v>0</v>
      </c>
      <c r="G254" s="383">
        <v>0</v>
      </c>
      <c r="H254" s="383">
        <v>0</v>
      </c>
      <c r="I254" s="383">
        <v>0</v>
      </c>
      <c r="J254" s="383">
        <v>0</v>
      </c>
      <c r="K254" s="383">
        <v>0</v>
      </c>
    </row>
    <row r="255" spans="1:11">
      <c r="A255" s="383" t="s">
        <v>2582</v>
      </c>
      <c r="B255" s="383" t="s">
        <v>7181</v>
      </c>
      <c r="C255" s="383" t="s">
        <v>2583</v>
      </c>
      <c r="D255" s="383" t="s">
        <v>2584</v>
      </c>
      <c r="E255" s="383">
        <v>0</v>
      </c>
      <c r="F255" s="383">
        <v>0</v>
      </c>
      <c r="G255" s="383">
        <v>0</v>
      </c>
      <c r="H255" s="383">
        <v>0</v>
      </c>
      <c r="I255" s="383">
        <v>0</v>
      </c>
      <c r="J255" s="383">
        <v>0</v>
      </c>
      <c r="K255" s="383">
        <v>0</v>
      </c>
    </row>
    <row r="256" spans="1:11">
      <c r="A256" s="383" t="s">
        <v>7606</v>
      </c>
      <c r="B256" s="383" t="s">
        <v>7191</v>
      </c>
      <c r="C256" s="383" t="s">
        <v>7607</v>
      </c>
      <c r="D256" s="383" t="s">
        <v>7608</v>
      </c>
      <c r="E256" s="383">
        <v>0</v>
      </c>
      <c r="F256" s="383">
        <v>0</v>
      </c>
      <c r="G256" s="383">
        <v>0</v>
      </c>
      <c r="H256" s="383">
        <v>0</v>
      </c>
      <c r="I256" s="383">
        <v>0</v>
      </c>
      <c r="J256" s="383">
        <v>0</v>
      </c>
      <c r="K256" s="383">
        <v>0</v>
      </c>
    </row>
    <row r="257" spans="1:11">
      <c r="A257" s="383" t="s">
        <v>7609</v>
      </c>
      <c r="B257" s="383" t="s">
        <v>4113</v>
      </c>
      <c r="C257" s="383" t="s">
        <v>7610</v>
      </c>
      <c r="D257" s="383" t="s">
        <v>7611</v>
      </c>
      <c r="E257" s="383">
        <v>0</v>
      </c>
      <c r="F257" s="383">
        <v>0</v>
      </c>
      <c r="G257" s="383">
        <v>0</v>
      </c>
      <c r="H257" s="383">
        <v>0</v>
      </c>
      <c r="I257" s="383">
        <v>0</v>
      </c>
      <c r="J257" s="383">
        <v>0</v>
      </c>
      <c r="K257" s="383">
        <v>0</v>
      </c>
    </row>
    <row r="258" spans="1:11">
      <c r="A258" s="383" t="s">
        <v>7612</v>
      </c>
      <c r="B258" s="383" t="s">
        <v>3971</v>
      </c>
      <c r="C258" s="383" t="s">
        <v>7613</v>
      </c>
      <c r="D258" s="383" t="s">
        <v>7614</v>
      </c>
      <c r="E258" s="383">
        <v>0</v>
      </c>
      <c r="F258" s="383">
        <v>0</v>
      </c>
      <c r="G258" s="383">
        <v>0</v>
      </c>
      <c r="H258" s="383">
        <v>0</v>
      </c>
      <c r="I258" s="383">
        <v>0</v>
      </c>
      <c r="J258" s="383">
        <v>0</v>
      </c>
      <c r="K258" s="383">
        <v>0</v>
      </c>
    </row>
    <row r="259" spans="1:11">
      <c r="A259" s="383" t="s">
        <v>2279</v>
      </c>
      <c r="B259" s="383" t="s">
        <v>7615</v>
      </c>
      <c r="C259" s="383" t="s">
        <v>2280</v>
      </c>
      <c r="D259" s="383" t="s">
        <v>2281</v>
      </c>
      <c r="E259" s="383">
        <v>0</v>
      </c>
      <c r="F259" s="383">
        <v>0</v>
      </c>
      <c r="G259" s="383">
        <v>0</v>
      </c>
      <c r="H259" s="383">
        <v>0</v>
      </c>
      <c r="I259" s="383">
        <v>0</v>
      </c>
      <c r="J259" s="383">
        <v>0</v>
      </c>
      <c r="K259" s="383">
        <v>0</v>
      </c>
    </row>
    <row r="260" spans="1:11">
      <c r="A260" s="383" t="s">
        <v>7616</v>
      </c>
      <c r="B260" s="383" t="s">
        <v>7169</v>
      </c>
      <c r="C260" s="383" t="s">
        <v>7617</v>
      </c>
      <c r="D260" s="383" t="s">
        <v>7618</v>
      </c>
      <c r="E260" s="383">
        <v>0</v>
      </c>
      <c r="F260" s="383">
        <v>0</v>
      </c>
      <c r="G260" s="383">
        <v>0</v>
      </c>
      <c r="H260" s="383">
        <v>0</v>
      </c>
      <c r="I260" s="383">
        <v>0</v>
      </c>
      <c r="J260" s="383">
        <v>0</v>
      </c>
      <c r="K260" s="383">
        <v>0</v>
      </c>
    </row>
    <row r="261" spans="1:11">
      <c r="A261" s="383" t="s">
        <v>7619</v>
      </c>
      <c r="B261" s="383" t="s">
        <v>7186</v>
      </c>
      <c r="C261" s="383" t="s">
        <v>7620</v>
      </c>
      <c r="D261" s="383" t="s">
        <v>7621</v>
      </c>
      <c r="E261" s="383">
        <v>0</v>
      </c>
      <c r="F261" s="383">
        <v>0</v>
      </c>
      <c r="G261" s="383">
        <v>0</v>
      </c>
      <c r="H261" s="383">
        <v>0</v>
      </c>
      <c r="I261" s="383">
        <v>0</v>
      </c>
      <c r="J261" s="383">
        <v>0</v>
      </c>
      <c r="K261" s="383">
        <v>0</v>
      </c>
    </row>
    <row r="262" spans="1:11">
      <c r="A262" s="383" t="s">
        <v>2621</v>
      </c>
      <c r="B262" s="383" t="s">
        <v>2621</v>
      </c>
      <c r="C262" s="383" t="s">
        <v>2622</v>
      </c>
      <c r="D262" s="383" t="s">
        <v>2623</v>
      </c>
      <c r="E262" s="383">
        <v>0</v>
      </c>
      <c r="F262" s="383">
        <v>0</v>
      </c>
      <c r="G262" s="383">
        <v>0</v>
      </c>
      <c r="H262" s="383">
        <v>0</v>
      </c>
      <c r="I262" s="383">
        <v>0</v>
      </c>
      <c r="J262" s="383">
        <v>0</v>
      </c>
      <c r="K262" s="383">
        <v>0</v>
      </c>
    </row>
    <row r="263" spans="1:11">
      <c r="A263" s="383" t="s">
        <v>7622</v>
      </c>
      <c r="B263" s="383" t="s">
        <v>7123</v>
      </c>
      <c r="C263" s="383" t="s">
        <v>7623</v>
      </c>
      <c r="D263" s="383" t="s">
        <v>7624</v>
      </c>
      <c r="E263" s="383">
        <v>0</v>
      </c>
      <c r="F263" s="383">
        <v>0</v>
      </c>
      <c r="G263" s="383">
        <v>0</v>
      </c>
      <c r="H263" s="383">
        <v>0</v>
      </c>
      <c r="I263" s="383">
        <v>0</v>
      </c>
      <c r="J263" s="383">
        <v>0</v>
      </c>
      <c r="K263" s="383">
        <v>0</v>
      </c>
    </row>
    <row r="264" spans="1:11">
      <c r="A264" s="383" t="s">
        <v>7625</v>
      </c>
      <c r="B264" s="383" t="s">
        <v>7145</v>
      </c>
      <c r="C264" s="383" t="s">
        <v>7626</v>
      </c>
      <c r="D264" s="383" t="s">
        <v>7627</v>
      </c>
      <c r="E264" s="383">
        <v>0</v>
      </c>
      <c r="F264" s="383">
        <v>0</v>
      </c>
      <c r="G264" s="383">
        <v>0</v>
      </c>
      <c r="H264" s="383">
        <v>0</v>
      </c>
      <c r="I264" s="383">
        <v>0</v>
      </c>
      <c r="J264" s="383">
        <v>0</v>
      </c>
      <c r="K264" s="383">
        <v>0</v>
      </c>
    </row>
    <row r="265" spans="1:11">
      <c r="A265" s="383" t="s">
        <v>7628</v>
      </c>
      <c r="B265" s="383" t="s">
        <v>3912</v>
      </c>
      <c r="C265" s="383" t="s">
        <v>7629</v>
      </c>
      <c r="D265" s="383" t="s">
        <v>7630</v>
      </c>
      <c r="E265" s="383">
        <v>0</v>
      </c>
      <c r="F265" s="383">
        <v>0</v>
      </c>
      <c r="G265" s="383">
        <v>0</v>
      </c>
      <c r="H265" s="383">
        <v>0</v>
      </c>
      <c r="I265" s="383">
        <v>0</v>
      </c>
      <c r="J265" s="383">
        <v>0</v>
      </c>
      <c r="K265" s="383">
        <v>0</v>
      </c>
    </row>
    <row r="266" spans="1:11">
      <c r="A266" s="383" t="s">
        <v>7631</v>
      </c>
      <c r="B266" s="383" t="s">
        <v>7632</v>
      </c>
      <c r="C266" s="383" t="s">
        <v>7633</v>
      </c>
      <c r="D266" s="383" t="s">
        <v>7634</v>
      </c>
      <c r="E266" s="383">
        <v>0</v>
      </c>
      <c r="F266" s="383">
        <v>0</v>
      </c>
      <c r="G266" s="383">
        <v>0</v>
      </c>
      <c r="H266" s="383">
        <v>0</v>
      </c>
      <c r="I266" s="383">
        <v>0</v>
      </c>
      <c r="J266" s="383">
        <v>0</v>
      </c>
      <c r="K266" s="383">
        <v>0</v>
      </c>
    </row>
    <row r="267" spans="1:11">
      <c r="A267" s="383" t="s">
        <v>7635</v>
      </c>
      <c r="B267" s="383" t="s">
        <v>7183</v>
      </c>
      <c r="C267" s="383" t="s">
        <v>7636</v>
      </c>
      <c r="D267" s="383" t="s">
        <v>7637</v>
      </c>
      <c r="E267" s="383">
        <v>0</v>
      </c>
      <c r="F267" s="383">
        <v>0</v>
      </c>
      <c r="G267" s="383">
        <v>0</v>
      </c>
      <c r="H267" s="383">
        <v>0</v>
      </c>
      <c r="I267" s="383">
        <v>0</v>
      </c>
      <c r="J267" s="383">
        <v>0</v>
      </c>
      <c r="K267" s="383">
        <v>0</v>
      </c>
    </row>
    <row r="268" spans="1:11">
      <c r="A268" s="383" t="s">
        <v>7638</v>
      </c>
      <c r="B268" s="383" t="s">
        <v>7181</v>
      </c>
      <c r="C268" s="383" t="s">
        <v>7639</v>
      </c>
      <c r="D268" s="383" t="s">
        <v>7640</v>
      </c>
      <c r="E268" s="383">
        <v>0</v>
      </c>
      <c r="F268" s="383">
        <v>0</v>
      </c>
      <c r="G268" s="383">
        <v>0</v>
      </c>
      <c r="H268" s="383">
        <v>0</v>
      </c>
      <c r="I268" s="383">
        <v>0</v>
      </c>
      <c r="J268" s="383">
        <v>0</v>
      </c>
      <c r="K268" s="383">
        <v>0</v>
      </c>
    </row>
    <row r="269" spans="1:11">
      <c r="A269" s="383" t="s">
        <v>7641</v>
      </c>
      <c r="B269" s="383" t="s">
        <v>7181</v>
      </c>
      <c r="C269" s="383" t="s">
        <v>7642</v>
      </c>
      <c r="D269" s="383" t="s">
        <v>7643</v>
      </c>
      <c r="E269" s="383">
        <v>0</v>
      </c>
      <c r="F269" s="383">
        <v>0</v>
      </c>
      <c r="G269" s="383">
        <v>0</v>
      </c>
      <c r="H269" s="383">
        <v>0</v>
      </c>
      <c r="I269" s="383">
        <v>0</v>
      </c>
      <c r="J269" s="383">
        <v>0</v>
      </c>
      <c r="K269" s="383">
        <v>0</v>
      </c>
    </row>
    <row r="270" spans="1:11">
      <c r="A270" s="383" t="s">
        <v>7644</v>
      </c>
      <c r="B270" s="383" t="s">
        <v>7145</v>
      </c>
      <c r="C270" s="383" t="s">
        <v>7645</v>
      </c>
      <c r="D270" s="383" t="s">
        <v>7646</v>
      </c>
      <c r="E270" s="383">
        <v>0</v>
      </c>
      <c r="F270" s="383">
        <v>0</v>
      </c>
      <c r="G270" s="383">
        <v>0</v>
      </c>
      <c r="H270" s="383">
        <v>0</v>
      </c>
      <c r="I270" s="383">
        <v>0</v>
      </c>
      <c r="J270" s="383">
        <v>0</v>
      </c>
      <c r="K270" s="383">
        <v>0</v>
      </c>
    </row>
    <row r="271" spans="1:11">
      <c r="A271" s="383" t="s">
        <v>2506</v>
      </c>
      <c r="B271" s="383" t="s">
        <v>7647</v>
      </c>
      <c r="C271" s="383" t="s">
        <v>2507</v>
      </c>
      <c r="D271" s="383" t="s">
        <v>2508</v>
      </c>
      <c r="E271" s="383">
        <v>0</v>
      </c>
      <c r="F271" s="383">
        <v>0</v>
      </c>
      <c r="G271" s="383">
        <v>0</v>
      </c>
      <c r="H271" s="383">
        <v>0</v>
      </c>
      <c r="I271" s="383">
        <v>0</v>
      </c>
      <c r="J271" s="383">
        <v>0</v>
      </c>
      <c r="K271" s="383">
        <v>0</v>
      </c>
    </row>
    <row r="272" spans="1:11">
      <c r="A272" s="383" t="s">
        <v>7648</v>
      </c>
      <c r="B272" s="383" t="s">
        <v>7649</v>
      </c>
      <c r="C272" s="383" t="s">
        <v>7650</v>
      </c>
      <c r="D272" s="383" t="s">
        <v>7651</v>
      </c>
      <c r="E272" s="383">
        <v>0</v>
      </c>
      <c r="F272" s="383">
        <v>0</v>
      </c>
      <c r="G272" s="383">
        <v>0</v>
      </c>
      <c r="H272" s="383">
        <v>0</v>
      </c>
      <c r="I272" s="383">
        <v>0</v>
      </c>
      <c r="J272" s="383">
        <v>0</v>
      </c>
      <c r="K272" s="383">
        <v>0</v>
      </c>
    </row>
    <row r="273" spans="1:11">
      <c r="A273" s="383" t="s">
        <v>7652</v>
      </c>
      <c r="B273" s="383" t="s">
        <v>7443</v>
      </c>
      <c r="C273" s="383" t="s">
        <v>7653</v>
      </c>
      <c r="D273" s="383" t="s">
        <v>7654</v>
      </c>
      <c r="E273" s="383">
        <v>0</v>
      </c>
      <c r="F273" s="383">
        <v>0</v>
      </c>
      <c r="G273" s="383">
        <v>0</v>
      </c>
      <c r="H273" s="383">
        <v>0</v>
      </c>
      <c r="I273" s="383">
        <v>0</v>
      </c>
      <c r="J273" s="383">
        <v>0</v>
      </c>
      <c r="K273" s="383">
        <v>0</v>
      </c>
    </row>
    <row r="274" spans="1:11">
      <c r="A274" s="383" t="s">
        <v>2541</v>
      </c>
      <c r="B274" s="383" t="s">
        <v>7655</v>
      </c>
      <c r="C274" s="383" t="s">
        <v>2542</v>
      </c>
      <c r="D274" s="383" t="s">
        <v>2543</v>
      </c>
      <c r="E274" s="383">
        <v>0</v>
      </c>
      <c r="F274" s="383">
        <v>0</v>
      </c>
      <c r="G274" s="383">
        <v>0</v>
      </c>
      <c r="H274" s="383">
        <v>0</v>
      </c>
      <c r="I274" s="383">
        <v>0</v>
      </c>
      <c r="J274" s="383">
        <v>0</v>
      </c>
      <c r="K274" s="383">
        <v>0</v>
      </c>
    </row>
    <row r="275" spans="1:11">
      <c r="A275" s="383" t="s">
        <v>2624</v>
      </c>
      <c r="B275" s="383" t="s">
        <v>7199</v>
      </c>
      <c r="C275" s="383" t="s">
        <v>2625</v>
      </c>
      <c r="D275" s="383" t="s">
        <v>2626</v>
      </c>
      <c r="E275" s="383">
        <v>0</v>
      </c>
      <c r="F275" s="383">
        <v>0</v>
      </c>
      <c r="G275" s="383">
        <v>0</v>
      </c>
      <c r="H275" s="383">
        <v>0</v>
      </c>
      <c r="I275" s="383">
        <v>0</v>
      </c>
      <c r="J275" s="383">
        <v>0</v>
      </c>
      <c r="K275" s="383">
        <v>0</v>
      </c>
    </row>
    <row r="276" spans="1:11">
      <c r="A276" s="383" t="s">
        <v>2360</v>
      </c>
      <c r="B276" s="383" t="s">
        <v>7192</v>
      </c>
      <c r="C276" s="383" t="s">
        <v>2361</v>
      </c>
      <c r="D276" s="383" t="s">
        <v>2362</v>
      </c>
      <c r="E276" s="383">
        <v>0</v>
      </c>
      <c r="F276" s="383">
        <v>0</v>
      </c>
      <c r="G276" s="383">
        <v>0</v>
      </c>
      <c r="H276" s="383">
        <v>0</v>
      </c>
      <c r="I276" s="383">
        <v>0</v>
      </c>
      <c r="J276" s="383">
        <v>0</v>
      </c>
      <c r="K276" s="383">
        <v>0</v>
      </c>
    </row>
    <row r="277" spans="1:11">
      <c r="A277" s="383" t="s">
        <v>7656</v>
      </c>
      <c r="B277" s="383" t="s">
        <v>7123</v>
      </c>
      <c r="C277" s="383" t="s">
        <v>7657</v>
      </c>
      <c r="D277" s="383" t="s">
        <v>7658</v>
      </c>
      <c r="E277" s="383">
        <v>0</v>
      </c>
      <c r="F277" s="383">
        <v>0</v>
      </c>
      <c r="G277" s="383">
        <v>0</v>
      </c>
      <c r="H277" s="383">
        <v>0</v>
      </c>
      <c r="I277" s="383">
        <v>0</v>
      </c>
      <c r="J277" s="383">
        <v>0</v>
      </c>
      <c r="K277" s="383">
        <v>0</v>
      </c>
    </row>
    <row r="278" spans="1:11">
      <c r="A278" s="383" t="s">
        <v>7659</v>
      </c>
      <c r="B278" s="383" t="s">
        <v>7191</v>
      </c>
      <c r="C278" s="383" t="s">
        <v>7660</v>
      </c>
      <c r="D278" s="383" t="s">
        <v>7661</v>
      </c>
      <c r="E278" s="383">
        <v>0</v>
      </c>
      <c r="F278" s="383">
        <v>0</v>
      </c>
      <c r="G278" s="383">
        <v>0</v>
      </c>
      <c r="H278" s="383">
        <v>0</v>
      </c>
      <c r="I278" s="383">
        <v>0</v>
      </c>
      <c r="J278" s="383">
        <v>0</v>
      </c>
      <c r="K278" s="383">
        <v>0</v>
      </c>
    </row>
    <row r="279" spans="1:11">
      <c r="A279" s="383" t="s">
        <v>7662</v>
      </c>
      <c r="B279" s="383" t="s">
        <v>7663</v>
      </c>
      <c r="C279" s="383" t="s">
        <v>7664</v>
      </c>
      <c r="D279" s="383" t="s">
        <v>7665</v>
      </c>
      <c r="E279" s="383">
        <v>0</v>
      </c>
      <c r="F279" s="383">
        <v>0</v>
      </c>
      <c r="G279" s="383">
        <v>0</v>
      </c>
      <c r="H279" s="383">
        <v>0</v>
      </c>
      <c r="I279" s="383">
        <v>0</v>
      </c>
      <c r="J279" s="383">
        <v>0</v>
      </c>
      <c r="K279" s="383">
        <v>0</v>
      </c>
    </row>
    <row r="280" spans="1:11">
      <c r="A280" s="383" t="s">
        <v>7666</v>
      </c>
      <c r="B280" s="383" t="s">
        <v>7169</v>
      </c>
      <c r="C280" s="383" t="s">
        <v>7667</v>
      </c>
      <c r="D280" s="383" t="s">
        <v>7668</v>
      </c>
      <c r="E280" s="383">
        <v>0</v>
      </c>
      <c r="F280" s="383">
        <v>0</v>
      </c>
      <c r="G280" s="383">
        <v>0</v>
      </c>
      <c r="H280" s="383">
        <v>0</v>
      </c>
      <c r="I280" s="383">
        <v>0</v>
      </c>
      <c r="J280" s="383">
        <v>0</v>
      </c>
      <c r="K280" s="383">
        <v>0</v>
      </c>
    </row>
    <row r="281" spans="1:11">
      <c r="A281" s="383" t="s">
        <v>7669</v>
      </c>
      <c r="B281" s="383" t="s">
        <v>7123</v>
      </c>
      <c r="C281" s="383" t="s">
        <v>7670</v>
      </c>
      <c r="D281" s="383" t="s">
        <v>7671</v>
      </c>
      <c r="E281" s="383">
        <v>0</v>
      </c>
      <c r="F281" s="383">
        <v>0</v>
      </c>
      <c r="G281" s="383">
        <v>0</v>
      </c>
      <c r="H281" s="383">
        <v>0</v>
      </c>
      <c r="I281" s="383">
        <v>0</v>
      </c>
      <c r="J281" s="383">
        <v>0</v>
      </c>
      <c r="K281" s="383">
        <v>0</v>
      </c>
    </row>
    <row r="282" spans="1:11">
      <c r="A282" s="383" t="s">
        <v>7672</v>
      </c>
      <c r="B282" s="383" t="s">
        <v>7181</v>
      </c>
      <c r="C282" s="383" t="s">
        <v>7673</v>
      </c>
      <c r="D282" s="383" t="s">
        <v>7674</v>
      </c>
      <c r="E282" s="383">
        <v>0</v>
      </c>
      <c r="F282" s="383">
        <v>0</v>
      </c>
      <c r="G282" s="383">
        <v>0</v>
      </c>
      <c r="H282" s="383">
        <v>0</v>
      </c>
      <c r="I282" s="383">
        <v>0</v>
      </c>
      <c r="J282" s="383">
        <v>0</v>
      </c>
      <c r="K282" s="383">
        <v>0</v>
      </c>
    </row>
    <row r="283" spans="1:11">
      <c r="A283" s="383" t="s">
        <v>2585</v>
      </c>
      <c r="B283" s="383" t="s">
        <v>3912</v>
      </c>
      <c r="C283" s="383" t="s">
        <v>2586</v>
      </c>
      <c r="D283" s="383" t="s">
        <v>2587</v>
      </c>
      <c r="E283" s="383">
        <v>0</v>
      </c>
      <c r="F283" s="383">
        <v>0</v>
      </c>
      <c r="G283" s="383">
        <v>0</v>
      </c>
      <c r="H283" s="383">
        <v>0</v>
      </c>
      <c r="I283" s="383">
        <v>0</v>
      </c>
      <c r="J283" s="383">
        <v>0</v>
      </c>
      <c r="K283" s="383">
        <v>0</v>
      </c>
    </row>
    <row r="284" spans="1:11">
      <c r="A284" s="383" t="s">
        <v>2518</v>
      </c>
      <c r="B284" s="383" t="s">
        <v>3891</v>
      </c>
      <c r="C284" s="383" t="s">
        <v>2519</v>
      </c>
      <c r="D284" s="383" t="s">
        <v>2520</v>
      </c>
      <c r="E284" s="383">
        <v>0</v>
      </c>
      <c r="F284" s="383">
        <v>0</v>
      </c>
      <c r="G284" s="383">
        <v>0</v>
      </c>
      <c r="H284" s="383">
        <v>0</v>
      </c>
      <c r="I284" s="383">
        <v>0</v>
      </c>
      <c r="J284" s="383">
        <v>0</v>
      </c>
      <c r="K284" s="383">
        <v>0</v>
      </c>
    </row>
    <row r="285" spans="1:11">
      <c r="A285" s="383" t="s">
        <v>7675</v>
      </c>
      <c r="B285" s="383" t="s">
        <v>7191</v>
      </c>
      <c r="C285" s="383" t="s">
        <v>7676</v>
      </c>
      <c r="D285" s="383" t="s">
        <v>7677</v>
      </c>
      <c r="E285" s="383">
        <v>0</v>
      </c>
      <c r="F285" s="383">
        <v>0</v>
      </c>
      <c r="G285" s="383">
        <v>0</v>
      </c>
      <c r="H285" s="383">
        <v>0</v>
      </c>
      <c r="I285" s="383">
        <v>0</v>
      </c>
      <c r="J285" s="383">
        <v>0</v>
      </c>
      <c r="K285" s="383">
        <v>0</v>
      </c>
    </row>
    <row r="286" spans="1:11">
      <c r="A286" s="383" t="s">
        <v>2477</v>
      </c>
      <c r="B286" s="383" t="s">
        <v>4113</v>
      </c>
      <c r="C286" s="383" t="s">
        <v>2478</v>
      </c>
      <c r="D286" s="383" t="s">
        <v>2479</v>
      </c>
      <c r="E286" s="383">
        <v>0</v>
      </c>
      <c r="F286" s="383">
        <v>0</v>
      </c>
      <c r="G286" s="383">
        <v>0</v>
      </c>
      <c r="H286" s="383">
        <v>0</v>
      </c>
      <c r="I286" s="383">
        <v>0</v>
      </c>
      <c r="J286" s="383">
        <v>0</v>
      </c>
      <c r="K286" s="383">
        <v>0</v>
      </c>
    </row>
    <row r="287" spans="1:11">
      <c r="A287" s="383" t="s">
        <v>7678</v>
      </c>
      <c r="B287" s="383" t="s">
        <v>4113</v>
      </c>
      <c r="C287" s="383" t="s">
        <v>7679</v>
      </c>
      <c r="D287" s="383" t="s">
        <v>7680</v>
      </c>
      <c r="E287" s="383">
        <v>0</v>
      </c>
      <c r="F287" s="383">
        <v>0</v>
      </c>
      <c r="G287" s="383">
        <v>0</v>
      </c>
      <c r="H287" s="383">
        <v>0</v>
      </c>
      <c r="I287" s="383">
        <v>0</v>
      </c>
      <c r="J287" s="383">
        <v>0</v>
      </c>
      <c r="K287" s="383">
        <v>0</v>
      </c>
    </row>
    <row r="288" spans="1:11">
      <c r="A288" s="383" t="s">
        <v>7681</v>
      </c>
      <c r="B288" s="383" t="s">
        <v>7433</v>
      </c>
      <c r="C288" s="383" t="s">
        <v>7682</v>
      </c>
      <c r="D288" s="383" t="s">
        <v>7683</v>
      </c>
      <c r="E288" s="383">
        <v>0</v>
      </c>
      <c r="F288" s="383">
        <v>0</v>
      </c>
      <c r="G288" s="383">
        <v>0</v>
      </c>
      <c r="H288" s="383">
        <v>0</v>
      </c>
      <c r="I288" s="383">
        <v>0</v>
      </c>
      <c r="J288" s="383">
        <v>0</v>
      </c>
      <c r="K288" s="383">
        <v>0</v>
      </c>
    </row>
    <row r="289" spans="1:11">
      <c r="A289" s="383" t="s">
        <v>7684</v>
      </c>
      <c r="B289" s="383" t="s">
        <v>7123</v>
      </c>
      <c r="C289" s="383" t="s">
        <v>7685</v>
      </c>
      <c r="D289" s="383" t="s">
        <v>7686</v>
      </c>
      <c r="E289" s="383">
        <v>0</v>
      </c>
      <c r="F289" s="383">
        <v>0</v>
      </c>
      <c r="G289" s="383">
        <v>0</v>
      </c>
      <c r="H289" s="383">
        <v>0</v>
      </c>
      <c r="I289" s="383">
        <v>0</v>
      </c>
      <c r="J289" s="383">
        <v>0</v>
      </c>
      <c r="K289" s="383">
        <v>0</v>
      </c>
    </row>
    <row r="290" spans="1:11">
      <c r="A290" s="383" t="s">
        <v>7687</v>
      </c>
      <c r="B290" s="383" t="s">
        <v>7191</v>
      </c>
      <c r="C290" s="383" t="s">
        <v>7688</v>
      </c>
      <c r="D290" s="383" t="s">
        <v>7689</v>
      </c>
      <c r="E290" s="383">
        <v>0</v>
      </c>
      <c r="F290" s="383">
        <v>0</v>
      </c>
      <c r="G290" s="383">
        <v>0</v>
      </c>
      <c r="H290" s="383">
        <v>0</v>
      </c>
      <c r="I290" s="383">
        <v>0</v>
      </c>
      <c r="J290" s="383">
        <v>0</v>
      </c>
      <c r="K290" s="383">
        <v>0</v>
      </c>
    </row>
    <row r="291" spans="1:11">
      <c r="A291" s="383" t="s">
        <v>2483</v>
      </c>
      <c r="B291" s="383" t="s">
        <v>4958</v>
      </c>
      <c r="C291" s="383" t="s">
        <v>2484</v>
      </c>
      <c r="D291" s="383" t="s">
        <v>2485</v>
      </c>
      <c r="E291" s="383">
        <v>0</v>
      </c>
      <c r="F291" s="383">
        <v>0</v>
      </c>
      <c r="G291" s="383">
        <v>0</v>
      </c>
      <c r="H291" s="383">
        <v>0</v>
      </c>
      <c r="I291" s="383">
        <v>0</v>
      </c>
      <c r="J291" s="383">
        <v>0</v>
      </c>
      <c r="K291" s="383">
        <v>0</v>
      </c>
    </row>
    <row r="292" spans="1:11">
      <c r="A292" s="383" t="s">
        <v>7690</v>
      </c>
      <c r="B292" s="383" t="s">
        <v>7136</v>
      </c>
      <c r="C292" s="383" t="s">
        <v>7691</v>
      </c>
      <c r="D292" s="383" t="s">
        <v>7692</v>
      </c>
      <c r="E292" s="383">
        <v>0</v>
      </c>
      <c r="F292" s="383">
        <v>0</v>
      </c>
      <c r="G292" s="383">
        <v>0</v>
      </c>
      <c r="H292" s="383">
        <v>0</v>
      </c>
      <c r="I292" s="383">
        <v>0</v>
      </c>
      <c r="J292" s="383">
        <v>0</v>
      </c>
      <c r="K292" s="383">
        <v>0</v>
      </c>
    </row>
    <row r="293" spans="1:11">
      <c r="A293" s="383" t="s">
        <v>7693</v>
      </c>
      <c r="B293" s="383" t="s">
        <v>7694</v>
      </c>
      <c r="C293" s="383" t="s">
        <v>7695</v>
      </c>
      <c r="D293" s="383" t="s">
        <v>7696</v>
      </c>
      <c r="E293" s="383">
        <v>0</v>
      </c>
      <c r="F293" s="383">
        <v>0</v>
      </c>
      <c r="G293" s="383">
        <v>0</v>
      </c>
      <c r="H293" s="383">
        <v>0</v>
      </c>
      <c r="I293" s="383">
        <v>0</v>
      </c>
      <c r="J293" s="383">
        <v>0</v>
      </c>
      <c r="K293" s="383">
        <v>0</v>
      </c>
    </row>
    <row r="294" spans="1:11">
      <c r="A294" s="383" t="s">
        <v>2152</v>
      </c>
      <c r="B294" s="383" t="s">
        <v>3912</v>
      </c>
      <c r="C294" s="383" t="s">
        <v>2153</v>
      </c>
      <c r="D294" s="383" t="s">
        <v>2154</v>
      </c>
      <c r="E294" s="383">
        <v>0</v>
      </c>
      <c r="F294" s="383">
        <v>0</v>
      </c>
      <c r="G294" s="383">
        <v>0</v>
      </c>
      <c r="H294" s="383">
        <v>0</v>
      </c>
      <c r="I294" s="383">
        <v>0</v>
      </c>
      <c r="J294" s="383">
        <v>0</v>
      </c>
      <c r="K294" s="383">
        <v>0</v>
      </c>
    </row>
    <row r="295" spans="1:11">
      <c r="A295" s="383" t="s">
        <v>7697</v>
      </c>
      <c r="B295" s="383" t="s">
        <v>7698</v>
      </c>
      <c r="C295" s="383" t="s">
        <v>7699</v>
      </c>
      <c r="D295" s="383" t="s">
        <v>7700</v>
      </c>
      <c r="E295" s="383">
        <v>0</v>
      </c>
      <c r="F295" s="383">
        <v>0</v>
      </c>
      <c r="G295" s="383">
        <v>0</v>
      </c>
      <c r="H295" s="383">
        <v>0</v>
      </c>
      <c r="I295" s="383">
        <v>0</v>
      </c>
      <c r="J295" s="383">
        <v>0</v>
      </c>
      <c r="K295" s="383">
        <v>0</v>
      </c>
    </row>
    <row r="296" spans="1:11">
      <c r="A296" s="383" t="s">
        <v>7701</v>
      </c>
      <c r="B296" s="383" t="s">
        <v>7702</v>
      </c>
      <c r="C296" s="383" t="s">
        <v>7703</v>
      </c>
      <c r="D296" s="383" t="s">
        <v>7704</v>
      </c>
      <c r="E296" s="383">
        <v>0</v>
      </c>
      <c r="F296" s="383">
        <v>0</v>
      </c>
      <c r="G296" s="383">
        <v>0</v>
      </c>
      <c r="H296" s="383">
        <v>0</v>
      </c>
      <c r="I296" s="383">
        <v>0</v>
      </c>
      <c r="J296" s="383">
        <v>0</v>
      </c>
      <c r="K296" s="383">
        <v>0</v>
      </c>
    </row>
    <row r="297" spans="1:11">
      <c r="A297" s="383" t="s">
        <v>7705</v>
      </c>
      <c r="B297" s="383" t="s">
        <v>3912</v>
      </c>
      <c r="C297" s="383" t="s">
        <v>7706</v>
      </c>
      <c r="D297" s="383" t="s">
        <v>7707</v>
      </c>
      <c r="E297" s="383">
        <v>0</v>
      </c>
      <c r="F297" s="383">
        <v>0</v>
      </c>
      <c r="G297" s="383">
        <v>0</v>
      </c>
      <c r="H297" s="383">
        <v>0</v>
      </c>
      <c r="I297" s="383">
        <v>0</v>
      </c>
      <c r="J297" s="383">
        <v>0</v>
      </c>
      <c r="K297" s="383">
        <v>0</v>
      </c>
    </row>
    <row r="298" spans="1:11">
      <c r="A298" s="383" t="s">
        <v>7708</v>
      </c>
      <c r="B298" s="383" t="s">
        <v>7709</v>
      </c>
      <c r="C298" s="383" t="s">
        <v>7710</v>
      </c>
      <c r="D298" s="383" t="s">
        <v>7711</v>
      </c>
      <c r="E298" s="383">
        <v>0</v>
      </c>
      <c r="F298" s="383">
        <v>0</v>
      </c>
      <c r="G298" s="383">
        <v>0</v>
      </c>
      <c r="H298" s="383">
        <v>0</v>
      </c>
      <c r="I298" s="383">
        <v>0</v>
      </c>
      <c r="J298" s="383">
        <v>0</v>
      </c>
      <c r="K298" s="383">
        <v>0</v>
      </c>
    </row>
    <row r="299" spans="1:11">
      <c r="A299" s="383" t="s">
        <v>2524</v>
      </c>
      <c r="B299" s="383" t="s">
        <v>3974</v>
      </c>
      <c r="C299" s="383" t="s">
        <v>2525</v>
      </c>
      <c r="D299" s="383" t="s">
        <v>2526</v>
      </c>
      <c r="E299" s="383">
        <v>0</v>
      </c>
      <c r="F299" s="383">
        <v>0</v>
      </c>
      <c r="G299" s="383">
        <v>0</v>
      </c>
      <c r="H299" s="383">
        <v>0</v>
      </c>
      <c r="I299" s="383">
        <v>0</v>
      </c>
      <c r="J299" s="383">
        <v>0</v>
      </c>
      <c r="K299" s="383">
        <v>0</v>
      </c>
    </row>
    <row r="300" spans="1:11">
      <c r="A300" s="383" t="s">
        <v>7712</v>
      </c>
      <c r="B300" s="383" t="s">
        <v>7433</v>
      </c>
      <c r="C300" s="383" t="s">
        <v>7713</v>
      </c>
      <c r="D300" s="383" t="s">
        <v>7714</v>
      </c>
      <c r="E300" s="383">
        <v>0</v>
      </c>
      <c r="F300" s="383">
        <v>0</v>
      </c>
      <c r="G300" s="383">
        <v>0</v>
      </c>
      <c r="H300" s="383">
        <v>0</v>
      </c>
      <c r="I300" s="383">
        <v>0</v>
      </c>
      <c r="J300" s="383">
        <v>0</v>
      </c>
      <c r="K300" s="383">
        <v>0</v>
      </c>
    </row>
    <row r="301" spans="1:11">
      <c r="A301" s="383" t="s">
        <v>7715</v>
      </c>
      <c r="B301" s="383" t="s">
        <v>7145</v>
      </c>
      <c r="C301" s="383" t="s">
        <v>7716</v>
      </c>
      <c r="D301" s="383" t="s">
        <v>7717</v>
      </c>
      <c r="E301" s="383">
        <v>0</v>
      </c>
      <c r="F301" s="383">
        <v>0</v>
      </c>
      <c r="G301" s="383">
        <v>0</v>
      </c>
      <c r="H301" s="383">
        <v>0</v>
      </c>
      <c r="I301" s="383">
        <v>0</v>
      </c>
      <c r="J301" s="383">
        <v>0</v>
      </c>
      <c r="K301" s="383">
        <v>0</v>
      </c>
    </row>
    <row r="302" spans="1:11">
      <c r="A302" s="383" t="s">
        <v>7718</v>
      </c>
      <c r="B302" s="383" t="s">
        <v>7183</v>
      </c>
      <c r="C302" s="383" t="s">
        <v>7719</v>
      </c>
      <c r="D302" s="383" t="s">
        <v>7720</v>
      </c>
      <c r="E302" s="383">
        <v>0</v>
      </c>
      <c r="F302" s="383">
        <v>0</v>
      </c>
      <c r="G302" s="383">
        <v>0</v>
      </c>
      <c r="H302" s="383">
        <v>0</v>
      </c>
      <c r="I302" s="383">
        <v>0</v>
      </c>
      <c r="J302" s="383">
        <v>0</v>
      </c>
      <c r="K302" s="383">
        <v>0</v>
      </c>
    </row>
    <row r="303" spans="1:11">
      <c r="A303" s="383" t="s">
        <v>7721</v>
      </c>
      <c r="B303" s="383" t="s">
        <v>7169</v>
      </c>
      <c r="C303" s="383" t="s">
        <v>7722</v>
      </c>
      <c r="D303" s="383" t="s">
        <v>7723</v>
      </c>
      <c r="E303" s="383">
        <v>0</v>
      </c>
      <c r="F303" s="383">
        <v>0</v>
      </c>
      <c r="G303" s="383">
        <v>0</v>
      </c>
      <c r="H303" s="383">
        <v>0</v>
      </c>
      <c r="I303" s="383">
        <v>0</v>
      </c>
      <c r="J303" s="383">
        <v>0</v>
      </c>
      <c r="K303" s="383">
        <v>0</v>
      </c>
    </row>
    <row r="304" spans="1:11">
      <c r="A304" s="383" t="s">
        <v>7724</v>
      </c>
      <c r="B304" s="383" t="s">
        <v>3912</v>
      </c>
      <c r="C304" s="383" t="s">
        <v>7725</v>
      </c>
      <c r="D304" s="383" t="s">
        <v>7726</v>
      </c>
      <c r="E304" s="383">
        <v>0</v>
      </c>
      <c r="F304" s="383">
        <v>0</v>
      </c>
      <c r="G304" s="383">
        <v>0</v>
      </c>
      <c r="H304" s="383">
        <v>0</v>
      </c>
      <c r="I304" s="383">
        <v>0</v>
      </c>
      <c r="J304" s="383">
        <v>0</v>
      </c>
      <c r="K304" s="383">
        <v>0</v>
      </c>
    </row>
    <row r="305" spans="1:11">
      <c r="A305" s="383" t="s">
        <v>7727</v>
      </c>
      <c r="B305" s="383" t="s">
        <v>7145</v>
      </c>
      <c r="C305" s="383" t="s">
        <v>7728</v>
      </c>
      <c r="D305" s="383" t="s">
        <v>7729</v>
      </c>
      <c r="E305" s="383">
        <v>0</v>
      </c>
      <c r="F305" s="383">
        <v>0</v>
      </c>
      <c r="G305" s="383">
        <v>0</v>
      </c>
      <c r="H305" s="383">
        <v>0</v>
      </c>
      <c r="I305" s="383">
        <v>0</v>
      </c>
      <c r="J305" s="383">
        <v>0</v>
      </c>
      <c r="K305" s="383">
        <v>0</v>
      </c>
    </row>
    <row r="306" spans="1:11">
      <c r="A306" s="383" t="s">
        <v>2527</v>
      </c>
      <c r="B306" s="383" t="s">
        <v>7145</v>
      </c>
      <c r="C306" s="383" t="s">
        <v>2528</v>
      </c>
      <c r="D306" s="383" t="s">
        <v>2529</v>
      </c>
      <c r="E306" s="383">
        <v>0</v>
      </c>
      <c r="F306" s="383">
        <v>0</v>
      </c>
      <c r="G306" s="383">
        <v>0</v>
      </c>
      <c r="H306" s="383">
        <v>0</v>
      </c>
      <c r="I306" s="383">
        <v>0</v>
      </c>
      <c r="J306" s="383">
        <v>0</v>
      </c>
      <c r="K306" s="383">
        <v>0</v>
      </c>
    </row>
    <row r="307" spans="1:11">
      <c r="A307" s="383" t="s">
        <v>7730</v>
      </c>
      <c r="B307" s="383" t="s">
        <v>7443</v>
      </c>
      <c r="C307" s="383" t="s">
        <v>7731</v>
      </c>
      <c r="D307" s="383" t="s">
        <v>7732</v>
      </c>
      <c r="E307" s="383">
        <v>0</v>
      </c>
      <c r="F307" s="383">
        <v>0</v>
      </c>
      <c r="G307" s="383">
        <v>0</v>
      </c>
      <c r="H307" s="383">
        <v>0</v>
      </c>
      <c r="I307" s="383">
        <v>0</v>
      </c>
      <c r="J307" s="383">
        <v>0</v>
      </c>
      <c r="K307" s="383">
        <v>0</v>
      </c>
    </row>
    <row r="308" spans="1:11">
      <c r="A308" s="383" t="s">
        <v>2627</v>
      </c>
      <c r="B308" s="383" t="s">
        <v>3912</v>
      </c>
      <c r="C308" s="383" t="s">
        <v>2628</v>
      </c>
      <c r="D308" s="383" t="s">
        <v>2629</v>
      </c>
      <c r="E308" s="383">
        <v>0</v>
      </c>
      <c r="F308" s="383">
        <v>0</v>
      </c>
      <c r="G308" s="383">
        <v>0</v>
      </c>
      <c r="H308" s="383">
        <v>0</v>
      </c>
      <c r="I308" s="383">
        <v>0</v>
      </c>
      <c r="J308" s="383">
        <v>0</v>
      </c>
      <c r="K308" s="383">
        <v>0</v>
      </c>
    </row>
    <row r="309" spans="1:11">
      <c r="A309" s="383" t="s">
        <v>7733</v>
      </c>
      <c r="B309" s="383" t="s">
        <v>7451</v>
      </c>
      <c r="C309" s="383" t="s">
        <v>7734</v>
      </c>
      <c r="D309" s="383" t="s">
        <v>7735</v>
      </c>
      <c r="E309" s="383">
        <v>0</v>
      </c>
      <c r="F309" s="383">
        <v>0</v>
      </c>
      <c r="G309" s="383">
        <v>0</v>
      </c>
      <c r="H309" s="383">
        <v>0</v>
      </c>
      <c r="I309" s="383">
        <v>0</v>
      </c>
      <c r="J309" s="383">
        <v>0</v>
      </c>
      <c r="K309" s="383">
        <v>0</v>
      </c>
    </row>
    <row r="310" spans="1:11">
      <c r="A310" s="383" t="s">
        <v>7736</v>
      </c>
      <c r="B310" s="383" t="s">
        <v>7136</v>
      </c>
      <c r="C310" s="383" t="s">
        <v>7737</v>
      </c>
      <c r="D310" s="383" t="s">
        <v>7738</v>
      </c>
      <c r="E310" s="383">
        <v>0</v>
      </c>
      <c r="F310" s="383">
        <v>0</v>
      </c>
      <c r="G310" s="383">
        <v>0</v>
      </c>
      <c r="H310" s="383">
        <v>0</v>
      </c>
      <c r="I310" s="383">
        <v>0</v>
      </c>
      <c r="J310" s="383">
        <v>0</v>
      </c>
      <c r="K310" s="383">
        <v>0</v>
      </c>
    </row>
    <row r="311" spans="1:11">
      <c r="A311" s="383" t="s">
        <v>7739</v>
      </c>
      <c r="B311" s="383" t="s">
        <v>7740</v>
      </c>
      <c r="C311" s="383" t="s">
        <v>7741</v>
      </c>
      <c r="D311" s="383" t="s">
        <v>7742</v>
      </c>
      <c r="E311" s="383">
        <v>0</v>
      </c>
      <c r="F311" s="383">
        <v>0</v>
      </c>
      <c r="G311" s="383">
        <v>0</v>
      </c>
      <c r="H311" s="383">
        <v>0</v>
      </c>
      <c r="I311" s="383">
        <v>0</v>
      </c>
      <c r="J311" s="383">
        <v>0</v>
      </c>
      <c r="K311" s="383">
        <v>0</v>
      </c>
    </row>
    <row r="312" spans="1:11">
      <c r="A312" s="383" t="s">
        <v>7743</v>
      </c>
      <c r="B312" s="383" t="s">
        <v>4958</v>
      </c>
      <c r="C312" s="383" t="s">
        <v>7744</v>
      </c>
      <c r="D312" s="383" t="s">
        <v>7745</v>
      </c>
      <c r="E312" s="383">
        <v>0</v>
      </c>
      <c r="F312" s="383">
        <v>0</v>
      </c>
      <c r="G312" s="383">
        <v>0</v>
      </c>
      <c r="H312" s="383">
        <v>0</v>
      </c>
      <c r="I312" s="383">
        <v>0</v>
      </c>
      <c r="J312" s="383">
        <v>0</v>
      </c>
      <c r="K312" s="383">
        <v>0</v>
      </c>
    </row>
    <row r="313" spans="1:11">
      <c r="A313" s="383" t="s">
        <v>7746</v>
      </c>
      <c r="B313" s="383" t="s">
        <v>7136</v>
      </c>
      <c r="C313" s="383" t="s">
        <v>7747</v>
      </c>
      <c r="D313" s="383" t="s">
        <v>7748</v>
      </c>
      <c r="E313" s="383">
        <v>0</v>
      </c>
      <c r="F313" s="383">
        <v>0</v>
      </c>
      <c r="G313" s="383">
        <v>0</v>
      </c>
      <c r="H313" s="383">
        <v>0</v>
      </c>
      <c r="I313" s="383">
        <v>0</v>
      </c>
      <c r="J313" s="383">
        <v>0</v>
      </c>
      <c r="K313" s="383">
        <v>0</v>
      </c>
    </row>
    <row r="314" spans="1:11">
      <c r="A314" s="383" t="s">
        <v>7749</v>
      </c>
      <c r="B314" s="383" t="s">
        <v>3912</v>
      </c>
      <c r="C314" s="383" t="s">
        <v>7750</v>
      </c>
      <c r="D314" s="383" t="s">
        <v>7751</v>
      </c>
      <c r="E314" s="383">
        <v>0</v>
      </c>
      <c r="F314" s="383">
        <v>0</v>
      </c>
      <c r="G314" s="383">
        <v>0</v>
      </c>
      <c r="H314" s="383">
        <v>0</v>
      </c>
      <c r="I314" s="383">
        <v>0</v>
      </c>
      <c r="J314" s="383">
        <v>0</v>
      </c>
      <c r="K314" s="383">
        <v>0</v>
      </c>
    </row>
    <row r="315" spans="1:11">
      <c r="A315" s="383" t="s">
        <v>7752</v>
      </c>
      <c r="B315" s="383" t="s">
        <v>7136</v>
      </c>
      <c r="C315" s="383" t="s">
        <v>7753</v>
      </c>
      <c r="D315" s="383" t="s">
        <v>7754</v>
      </c>
      <c r="E315" s="383">
        <v>0</v>
      </c>
      <c r="F315" s="383">
        <v>0</v>
      </c>
      <c r="G315" s="383">
        <v>0</v>
      </c>
      <c r="H315" s="383">
        <v>0</v>
      </c>
      <c r="I315" s="383">
        <v>0</v>
      </c>
      <c r="J315" s="383">
        <v>0</v>
      </c>
      <c r="K315" s="383">
        <v>0</v>
      </c>
    </row>
    <row r="316" spans="1:11">
      <c r="A316" s="383" t="s">
        <v>7755</v>
      </c>
      <c r="B316" s="383" t="s">
        <v>7186</v>
      </c>
      <c r="C316" s="383" t="s">
        <v>7756</v>
      </c>
      <c r="D316" s="383" t="s">
        <v>7757</v>
      </c>
      <c r="E316" s="383">
        <v>0</v>
      </c>
      <c r="F316" s="383">
        <v>0</v>
      </c>
      <c r="G316" s="383">
        <v>0</v>
      </c>
      <c r="H316" s="383">
        <v>0</v>
      </c>
      <c r="I316" s="383">
        <v>0</v>
      </c>
      <c r="J316" s="383">
        <v>0</v>
      </c>
      <c r="K316" s="383">
        <v>0</v>
      </c>
    </row>
    <row r="317" spans="1:11">
      <c r="A317" s="383" t="s">
        <v>2630</v>
      </c>
      <c r="B317" s="383" t="s">
        <v>7451</v>
      </c>
      <c r="C317" s="383" t="s">
        <v>2631</v>
      </c>
      <c r="D317" s="383" t="s">
        <v>2632</v>
      </c>
      <c r="E317" s="383">
        <v>0</v>
      </c>
      <c r="F317" s="383">
        <v>0</v>
      </c>
      <c r="G317" s="383">
        <v>0</v>
      </c>
      <c r="H317" s="383">
        <v>0</v>
      </c>
      <c r="I317" s="383">
        <v>0</v>
      </c>
      <c r="J317" s="383">
        <v>0</v>
      </c>
      <c r="K317" s="383">
        <v>0</v>
      </c>
    </row>
    <row r="318" spans="1:11">
      <c r="A318" s="383" t="s">
        <v>7758</v>
      </c>
      <c r="B318" s="383" t="s">
        <v>7183</v>
      </c>
      <c r="C318" s="383" t="s">
        <v>7759</v>
      </c>
      <c r="D318" s="383" t="s">
        <v>7760</v>
      </c>
      <c r="E318" s="383">
        <v>0</v>
      </c>
      <c r="F318" s="383">
        <v>0</v>
      </c>
      <c r="G318" s="383">
        <v>0</v>
      </c>
      <c r="H318" s="383">
        <v>0</v>
      </c>
      <c r="I318" s="383">
        <v>0</v>
      </c>
      <c r="J318" s="383">
        <v>0</v>
      </c>
      <c r="K318" s="383">
        <v>0</v>
      </c>
    </row>
    <row r="319" spans="1:11">
      <c r="A319" s="383" t="s">
        <v>2264</v>
      </c>
      <c r="B319" s="383" t="s">
        <v>7185</v>
      </c>
      <c r="C319" s="383" t="s">
        <v>2265</v>
      </c>
      <c r="D319" s="383" t="s">
        <v>2266</v>
      </c>
      <c r="E319" s="383">
        <v>0</v>
      </c>
      <c r="F319" s="383">
        <v>0</v>
      </c>
      <c r="G319" s="383">
        <v>0</v>
      </c>
      <c r="H319" s="383">
        <v>0</v>
      </c>
      <c r="I319" s="383">
        <v>0</v>
      </c>
      <c r="J319" s="383">
        <v>0</v>
      </c>
      <c r="K319" s="383">
        <v>0</v>
      </c>
    </row>
    <row r="320" spans="1:11">
      <c r="A320" s="383" t="s">
        <v>7761</v>
      </c>
      <c r="B320" s="383" t="s">
        <v>7123</v>
      </c>
      <c r="C320" s="383" t="s">
        <v>7762</v>
      </c>
      <c r="D320" s="383" t="s">
        <v>7763</v>
      </c>
      <c r="E320" s="383">
        <v>0</v>
      </c>
      <c r="F320" s="383">
        <v>0</v>
      </c>
      <c r="G320" s="383">
        <v>0</v>
      </c>
      <c r="H320" s="383">
        <v>0</v>
      </c>
      <c r="I320" s="383">
        <v>0</v>
      </c>
      <c r="J320" s="383">
        <v>0</v>
      </c>
      <c r="K320" s="383">
        <v>0</v>
      </c>
    </row>
    <row r="321" spans="1:11">
      <c r="A321" s="383" t="s">
        <v>7764</v>
      </c>
      <c r="B321" s="383" t="s">
        <v>7183</v>
      </c>
      <c r="C321" s="383" t="s">
        <v>7765</v>
      </c>
      <c r="D321" s="383" t="s">
        <v>7765</v>
      </c>
      <c r="E321" s="383">
        <v>0</v>
      </c>
      <c r="F321" s="383">
        <v>0</v>
      </c>
      <c r="G321" s="383">
        <v>0</v>
      </c>
      <c r="H321" s="383">
        <v>0</v>
      </c>
      <c r="I321" s="383">
        <v>0</v>
      </c>
      <c r="J321" s="383">
        <v>0</v>
      </c>
      <c r="K321" s="383">
        <v>0</v>
      </c>
    </row>
    <row r="322" spans="1:11">
      <c r="A322" s="383" t="s">
        <v>7766</v>
      </c>
      <c r="B322" s="383" t="s">
        <v>7181</v>
      </c>
      <c r="C322" s="383" t="s">
        <v>7767</v>
      </c>
      <c r="D322" s="383" t="s">
        <v>7768</v>
      </c>
      <c r="E322" s="383">
        <v>0</v>
      </c>
      <c r="F322" s="383">
        <v>0</v>
      </c>
      <c r="G322" s="383">
        <v>0</v>
      </c>
      <c r="H322" s="383">
        <v>0</v>
      </c>
      <c r="I322" s="383">
        <v>0</v>
      </c>
      <c r="J322" s="383">
        <v>0</v>
      </c>
      <c r="K322" s="383">
        <v>0</v>
      </c>
    </row>
    <row r="323" spans="1:11">
      <c r="A323" s="383" t="s">
        <v>7769</v>
      </c>
      <c r="B323" s="383" t="s">
        <v>4029</v>
      </c>
      <c r="C323" s="383" t="s">
        <v>7770</v>
      </c>
      <c r="D323" s="383" t="s">
        <v>7771</v>
      </c>
      <c r="E323" s="383">
        <v>0</v>
      </c>
      <c r="F323" s="383">
        <v>0</v>
      </c>
      <c r="G323" s="383">
        <v>0</v>
      </c>
      <c r="H323" s="383">
        <v>0</v>
      </c>
      <c r="I323" s="383">
        <v>0</v>
      </c>
      <c r="J323" s="383">
        <v>0</v>
      </c>
      <c r="K323" s="383">
        <v>0</v>
      </c>
    </row>
    <row r="324" spans="1:11">
      <c r="A324" s="383" t="s">
        <v>7772</v>
      </c>
      <c r="B324" s="383" t="s">
        <v>7288</v>
      </c>
      <c r="C324" s="383" t="s">
        <v>7773</v>
      </c>
      <c r="D324" s="383" t="s">
        <v>7774</v>
      </c>
      <c r="E324" s="383">
        <v>0</v>
      </c>
      <c r="F324" s="383">
        <v>0</v>
      </c>
      <c r="G324" s="383">
        <v>0</v>
      </c>
      <c r="H324" s="383">
        <v>0</v>
      </c>
      <c r="I324" s="383">
        <v>0</v>
      </c>
      <c r="J324" s="383">
        <v>0</v>
      </c>
      <c r="K324" s="383">
        <v>0</v>
      </c>
    </row>
    <row r="325" spans="1:11">
      <c r="A325" s="383" t="s">
        <v>2533</v>
      </c>
      <c r="B325" s="383" t="s">
        <v>7169</v>
      </c>
      <c r="C325" s="383" t="s">
        <v>2534</v>
      </c>
      <c r="D325" s="383" t="s">
        <v>2535</v>
      </c>
      <c r="E325" s="383">
        <v>0</v>
      </c>
      <c r="F325" s="383">
        <v>0</v>
      </c>
      <c r="G325" s="383">
        <v>0</v>
      </c>
      <c r="H325" s="383">
        <v>0</v>
      </c>
      <c r="I325" s="383">
        <v>0</v>
      </c>
      <c r="J325" s="383">
        <v>0</v>
      </c>
      <c r="K325" s="383">
        <v>0</v>
      </c>
    </row>
    <row r="326" spans="1:11">
      <c r="A326" s="383" t="s">
        <v>7775</v>
      </c>
      <c r="B326" s="383" t="s">
        <v>7288</v>
      </c>
      <c r="C326" s="383" t="s">
        <v>7776</v>
      </c>
      <c r="D326" s="383" t="s">
        <v>7777</v>
      </c>
      <c r="E326" s="383">
        <v>0</v>
      </c>
      <c r="F326" s="383">
        <v>0</v>
      </c>
      <c r="G326" s="383">
        <v>0</v>
      </c>
      <c r="H326" s="383">
        <v>0</v>
      </c>
      <c r="I326" s="383">
        <v>0</v>
      </c>
      <c r="J326" s="383">
        <v>0</v>
      </c>
      <c r="K326" s="383">
        <v>0</v>
      </c>
    </row>
    <row r="327" spans="1:11">
      <c r="A327" s="383" t="s">
        <v>7778</v>
      </c>
      <c r="B327" s="383" t="s">
        <v>7145</v>
      </c>
      <c r="C327" s="383" t="s">
        <v>7779</v>
      </c>
      <c r="D327" s="383" t="s">
        <v>7780</v>
      </c>
      <c r="E327" s="383">
        <v>0</v>
      </c>
      <c r="F327" s="383">
        <v>0</v>
      </c>
      <c r="G327" s="383">
        <v>0</v>
      </c>
      <c r="H327" s="383">
        <v>0</v>
      </c>
      <c r="I327" s="383">
        <v>0</v>
      </c>
      <c r="J327" s="383">
        <v>0</v>
      </c>
      <c r="K327" s="383">
        <v>0</v>
      </c>
    </row>
    <row r="328" spans="1:11">
      <c r="A328" s="383" t="s">
        <v>2536</v>
      </c>
      <c r="B328" s="383" t="s">
        <v>7123</v>
      </c>
      <c r="D328" s="383" t="s">
        <v>2537</v>
      </c>
      <c r="E328" s="383">
        <v>0</v>
      </c>
      <c r="F328" s="383">
        <v>0</v>
      </c>
      <c r="G328" s="383">
        <v>0</v>
      </c>
      <c r="H328" s="383">
        <v>0</v>
      </c>
      <c r="I328" s="383">
        <v>0</v>
      </c>
      <c r="J328" s="383">
        <v>0</v>
      </c>
      <c r="K328" s="383">
        <v>0</v>
      </c>
    </row>
    <row r="329" spans="1:11">
      <c r="A329" s="383" t="s">
        <v>2633</v>
      </c>
      <c r="B329" s="383" t="s">
        <v>7781</v>
      </c>
      <c r="C329" s="383" t="s">
        <v>2634</v>
      </c>
      <c r="D329" s="383" t="s">
        <v>2635</v>
      </c>
      <c r="E329" s="383">
        <v>0</v>
      </c>
      <c r="F329" s="383">
        <v>0</v>
      </c>
      <c r="G329" s="383">
        <v>0</v>
      </c>
      <c r="H329" s="383">
        <v>0</v>
      </c>
      <c r="I329" s="383">
        <v>0</v>
      </c>
      <c r="J329" s="383">
        <v>0</v>
      </c>
      <c r="K329" s="383">
        <v>0</v>
      </c>
    </row>
    <row r="330" spans="1:11">
      <c r="A330" s="383" t="s">
        <v>7782</v>
      </c>
      <c r="B330" s="383" t="s">
        <v>7783</v>
      </c>
      <c r="C330" s="383" t="s">
        <v>7784</v>
      </c>
      <c r="D330" s="383" t="s">
        <v>7785</v>
      </c>
      <c r="E330" s="383">
        <v>0</v>
      </c>
      <c r="F330" s="383">
        <v>0</v>
      </c>
      <c r="G330" s="383">
        <v>0</v>
      </c>
      <c r="H330" s="383">
        <v>0</v>
      </c>
      <c r="I330" s="383">
        <v>0</v>
      </c>
      <c r="J330" s="383">
        <v>0</v>
      </c>
      <c r="K330" s="383">
        <v>0</v>
      </c>
    </row>
    <row r="331" spans="1:11">
      <c r="A331" s="383" t="s">
        <v>2114</v>
      </c>
      <c r="B331" s="383" t="s">
        <v>7123</v>
      </c>
      <c r="C331" s="383" t="s">
        <v>2115</v>
      </c>
      <c r="D331" s="383" t="s">
        <v>2116</v>
      </c>
      <c r="E331" s="383">
        <v>0</v>
      </c>
      <c r="F331" s="383">
        <v>0</v>
      </c>
      <c r="G331" s="383">
        <v>0</v>
      </c>
      <c r="H331" s="383">
        <v>0</v>
      </c>
      <c r="I331" s="383">
        <v>0</v>
      </c>
      <c r="J331" s="383">
        <v>0</v>
      </c>
      <c r="K331" s="383">
        <v>0</v>
      </c>
    </row>
    <row r="332" spans="1:11">
      <c r="A332" s="383" t="s">
        <v>7786</v>
      </c>
      <c r="B332" s="383" t="s">
        <v>7183</v>
      </c>
      <c r="C332" s="383" t="s">
        <v>7787</v>
      </c>
      <c r="D332" s="383" t="s">
        <v>7788</v>
      </c>
      <c r="E332" s="383">
        <v>0</v>
      </c>
      <c r="F332" s="383">
        <v>0</v>
      </c>
      <c r="G332" s="383">
        <v>0</v>
      </c>
      <c r="H332" s="383">
        <v>0</v>
      </c>
      <c r="I332" s="383">
        <v>0</v>
      </c>
      <c r="J332" s="383">
        <v>0</v>
      </c>
      <c r="K332" s="383">
        <v>0</v>
      </c>
    </row>
    <row r="333" spans="1:11">
      <c r="A333" s="383" t="s">
        <v>7789</v>
      </c>
      <c r="B333" s="383" t="s">
        <v>3968</v>
      </c>
      <c r="C333" s="383" t="s">
        <v>7790</v>
      </c>
      <c r="D333" s="383" t="s">
        <v>7791</v>
      </c>
      <c r="E333" s="383">
        <v>0</v>
      </c>
      <c r="F333" s="383">
        <v>0</v>
      </c>
      <c r="G333" s="383">
        <v>0</v>
      </c>
      <c r="H333" s="383">
        <v>0</v>
      </c>
      <c r="I333" s="383">
        <v>0</v>
      </c>
      <c r="J333" s="383">
        <v>0</v>
      </c>
      <c r="K333" s="383">
        <v>0</v>
      </c>
    </row>
    <row r="334" spans="1:11">
      <c r="A334" s="383" t="s">
        <v>2324</v>
      </c>
      <c r="B334" s="383" t="s">
        <v>3912</v>
      </c>
      <c r="C334" s="383" t="s">
        <v>2325</v>
      </c>
      <c r="D334" s="383" t="s">
        <v>2326</v>
      </c>
      <c r="E334" s="383">
        <v>0</v>
      </c>
      <c r="F334" s="383">
        <v>0</v>
      </c>
      <c r="G334" s="383">
        <v>0</v>
      </c>
      <c r="H334" s="383">
        <v>0</v>
      </c>
      <c r="I334" s="383">
        <v>0</v>
      </c>
      <c r="J334" s="383">
        <v>0</v>
      </c>
      <c r="K334" s="383">
        <v>0</v>
      </c>
    </row>
    <row r="335" spans="1:11">
      <c r="A335" s="383" t="s">
        <v>2285</v>
      </c>
      <c r="B335" s="383" t="s">
        <v>3968</v>
      </c>
      <c r="C335" s="383" t="s">
        <v>2286</v>
      </c>
      <c r="D335" s="383" t="s">
        <v>2287</v>
      </c>
      <c r="E335" s="383">
        <v>0</v>
      </c>
      <c r="F335" s="383">
        <v>0</v>
      </c>
      <c r="G335" s="383">
        <v>0</v>
      </c>
      <c r="H335" s="383">
        <v>0</v>
      </c>
      <c r="I335" s="383">
        <v>0</v>
      </c>
      <c r="J335" s="383">
        <v>0</v>
      </c>
      <c r="K335" s="383">
        <v>0</v>
      </c>
    </row>
    <row r="336" spans="1:11">
      <c r="A336" s="383" t="s">
        <v>2423</v>
      </c>
      <c r="B336" s="383" t="s">
        <v>3912</v>
      </c>
      <c r="C336" s="383" t="s">
        <v>2424</v>
      </c>
      <c r="D336" s="383" t="s">
        <v>2425</v>
      </c>
      <c r="E336" s="383">
        <v>0</v>
      </c>
      <c r="F336" s="383">
        <v>0</v>
      </c>
      <c r="G336" s="383">
        <v>0</v>
      </c>
      <c r="H336" s="383">
        <v>0</v>
      </c>
      <c r="I336" s="383">
        <v>0</v>
      </c>
      <c r="J336" s="383">
        <v>0</v>
      </c>
      <c r="K336" s="383">
        <v>0</v>
      </c>
    </row>
    <row r="337" spans="1:11">
      <c r="A337" s="383" t="s">
        <v>2489</v>
      </c>
      <c r="B337" s="383" t="s">
        <v>7183</v>
      </c>
      <c r="C337" s="383" t="s">
        <v>2490</v>
      </c>
      <c r="D337" s="383" t="s">
        <v>2491</v>
      </c>
      <c r="E337" s="383">
        <v>0</v>
      </c>
      <c r="F337" s="383">
        <v>0</v>
      </c>
      <c r="G337" s="383">
        <v>0</v>
      </c>
      <c r="H337" s="383">
        <v>0</v>
      </c>
      <c r="I337" s="383">
        <v>0</v>
      </c>
      <c r="J337" s="383">
        <v>0</v>
      </c>
      <c r="K337" s="383">
        <v>0</v>
      </c>
    </row>
    <row r="338" spans="1:11">
      <c r="A338" s="383" t="s">
        <v>7792</v>
      </c>
      <c r="B338" s="383" t="s">
        <v>7793</v>
      </c>
      <c r="C338" s="383" t="s">
        <v>7794</v>
      </c>
      <c r="D338" s="383" t="s">
        <v>7795</v>
      </c>
      <c r="E338" s="383">
        <v>0</v>
      </c>
      <c r="F338" s="383">
        <v>0</v>
      </c>
      <c r="G338" s="383">
        <v>0</v>
      </c>
      <c r="H338" s="383">
        <v>0</v>
      </c>
      <c r="I338" s="383">
        <v>0</v>
      </c>
      <c r="J338" s="383">
        <v>0</v>
      </c>
      <c r="K338" s="383">
        <v>0</v>
      </c>
    </row>
    <row r="339" spans="1:11">
      <c r="A339" s="383" t="s">
        <v>2146</v>
      </c>
      <c r="B339" s="383" t="s">
        <v>7123</v>
      </c>
      <c r="C339" s="383" t="s">
        <v>2147</v>
      </c>
      <c r="D339" s="383" t="s">
        <v>2148</v>
      </c>
      <c r="E339" s="383">
        <v>0</v>
      </c>
      <c r="F339" s="383">
        <v>0</v>
      </c>
      <c r="G339" s="383">
        <v>0</v>
      </c>
      <c r="H339" s="383">
        <v>0</v>
      </c>
      <c r="I339" s="383">
        <v>0</v>
      </c>
      <c r="J339" s="383">
        <v>0</v>
      </c>
      <c r="K339" s="383">
        <v>0</v>
      </c>
    </row>
    <row r="340" spans="1:11">
      <c r="A340" s="383" t="s">
        <v>7796</v>
      </c>
      <c r="B340" s="383" t="s">
        <v>7191</v>
      </c>
      <c r="C340" s="383" t="s">
        <v>7797</v>
      </c>
      <c r="D340" s="383" t="s">
        <v>7798</v>
      </c>
      <c r="E340" s="383">
        <v>0</v>
      </c>
      <c r="F340" s="383">
        <v>0</v>
      </c>
      <c r="G340" s="383">
        <v>0</v>
      </c>
      <c r="H340" s="383">
        <v>0</v>
      </c>
      <c r="I340" s="383">
        <v>0</v>
      </c>
      <c r="J340" s="383">
        <v>0</v>
      </c>
      <c r="K340" s="383">
        <v>0</v>
      </c>
    </row>
    <row r="341" spans="1:11">
      <c r="A341" s="383" t="s">
        <v>7799</v>
      </c>
      <c r="B341" s="383" t="s">
        <v>3976</v>
      </c>
      <c r="C341" s="383" t="s">
        <v>7800</v>
      </c>
      <c r="D341" s="383" t="s">
        <v>7801</v>
      </c>
      <c r="E341" s="383">
        <v>0</v>
      </c>
      <c r="F341" s="383">
        <v>0</v>
      </c>
      <c r="G341" s="383">
        <v>0</v>
      </c>
      <c r="H341" s="383">
        <v>0</v>
      </c>
      <c r="I341" s="383">
        <v>0</v>
      </c>
      <c r="J341" s="383">
        <v>0</v>
      </c>
      <c r="K341" s="383">
        <v>0</v>
      </c>
    </row>
    <row r="342" spans="1:11">
      <c r="A342" s="383" t="s">
        <v>7802</v>
      </c>
      <c r="B342" s="383" t="s">
        <v>3974</v>
      </c>
      <c r="C342" s="383" t="s">
        <v>7803</v>
      </c>
      <c r="D342" s="383" t="s">
        <v>7804</v>
      </c>
      <c r="E342" s="383">
        <v>0</v>
      </c>
      <c r="F342" s="383">
        <v>0</v>
      </c>
      <c r="G342" s="383">
        <v>0</v>
      </c>
      <c r="H342" s="383">
        <v>0</v>
      </c>
      <c r="I342" s="383">
        <v>0</v>
      </c>
      <c r="J342" s="383">
        <v>0</v>
      </c>
      <c r="K342" s="383">
        <v>0</v>
      </c>
    </row>
    <row r="343" spans="1:11">
      <c r="A343" s="383" t="s">
        <v>2158</v>
      </c>
      <c r="B343" s="383" t="s">
        <v>7196</v>
      </c>
      <c r="C343" s="383" t="s">
        <v>2159</v>
      </c>
      <c r="D343" s="383" t="s">
        <v>2160</v>
      </c>
      <c r="E343" s="383">
        <v>0</v>
      </c>
      <c r="F343" s="383">
        <v>0</v>
      </c>
      <c r="G343" s="383">
        <v>0</v>
      </c>
      <c r="H343" s="383">
        <v>0</v>
      </c>
      <c r="I343" s="383">
        <v>0</v>
      </c>
      <c r="J343" s="383">
        <v>0</v>
      </c>
      <c r="K343" s="383">
        <v>0</v>
      </c>
    </row>
    <row r="344" spans="1:11">
      <c r="A344" s="383" t="s">
        <v>7805</v>
      </c>
      <c r="B344" s="383" t="s">
        <v>7806</v>
      </c>
      <c r="C344" s="383" t="s">
        <v>7807</v>
      </c>
      <c r="D344" s="383" t="s">
        <v>7808</v>
      </c>
      <c r="E344" s="383">
        <v>0</v>
      </c>
      <c r="F344" s="383">
        <v>0</v>
      </c>
      <c r="G344" s="383">
        <v>0</v>
      </c>
      <c r="H344" s="383">
        <v>0</v>
      </c>
      <c r="I344" s="383">
        <v>0</v>
      </c>
      <c r="J344" s="383">
        <v>0</v>
      </c>
      <c r="K344" s="383">
        <v>0</v>
      </c>
    </row>
    <row r="345" spans="1:11">
      <c r="A345" s="383" t="s">
        <v>7809</v>
      </c>
      <c r="B345" s="383" t="s">
        <v>5131</v>
      </c>
      <c r="C345" s="383" t="s">
        <v>7810</v>
      </c>
      <c r="D345" s="383" t="s">
        <v>7811</v>
      </c>
      <c r="E345" s="383">
        <v>0</v>
      </c>
      <c r="F345" s="383">
        <v>0</v>
      </c>
      <c r="G345" s="383">
        <v>0</v>
      </c>
      <c r="H345" s="383">
        <v>0</v>
      </c>
      <c r="I345" s="383">
        <v>0</v>
      </c>
      <c r="J345" s="383">
        <v>0</v>
      </c>
      <c r="K345" s="383">
        <v>0</v>
      </c>
    </row>
    <row r="346" spans="1:11">
      <c r="A346" s="383" t="s">
        <v>7812</v>
      </c>
      <c r="B346" s="383" t="s">
        <v>7813</v>
      </c>
      <c r="C346" s="383" t="s">
        <v>7814</v>
      </c>
      <c r="D346" s="383" t="s">
        <v>7815</v>
      </c>
      <c r="E346" s="383">
        <v>0</v>
      </c>
      <c r="F346" s="383">
        <v>0</v>
      </c>
      <c r="G346" s="383">
        <v>0</v>
      </c>
      <c r="H346" s="383">
        <v>0</v>
      </c>
      <c r="I346" s="383">
        <v>0</v>
      </c>
      <c r="J346" s="383">
        <v>0</v>
      </c>
      <c r="K346" s="383">
        <v>0</v>
      </c>
    </row>
    <row r="347" spans="1:11">
      <c r="A347" s="383" t="s">
        <v>7816</v>
      </c>
      <c r="B347" s="383" t="s">
        <v>7123</v>
      </c>
      <c r="C347" s="383" t="s">
        <v>7817</v>
      </c>
      <c r="D347" s="383" t="s">
        <v>7818</v>
      </c>
      <c r="E347" s="383">
        <v>0</v>
      </c>
      <c r="F347" s="383">
        <v>0</v>
      </c>
      <c r="G347" s="383">
        <v>0</v>
      </c>
      <c r="H347" s="383">
        <v>0</v>
      </c>
      <c r="I347" s="383">
        <v>0</v>
      </c>
      <c r="J347" s="383">
        <v>0</v>
      </c>
      <c r="K347" s="383">
        <v>0</v>
      </c>
    </row>
    <row r="348" spans="1:11">
      <c r="A348" s="383" t="s">
        <v>7819</v>
      </c>
      <c r="B348" s="383" t="s">
        <v>7820</v>
      </c>
      <c r="C348" s="383" t="s">
        <v>7821</v>
      </c>
      <c r="D348" s="383" t="s">
        <v>7822</v>
      </c>
      <c r="E348" s="383">
        <v>0</v>
      </c>
      <c r="F348" s="383">
        <v>0</v>
      </c>
      <c r="G348" s="383">
        <v>0</v>
      </c>
      <c r="H348" s="383">
        <v>0</v>
      </c>
      <c r="I348" s="383">
        <v>0</v>
      </c>
      <c r="J348" s="383">
        <v>0</v>
      </c>
      <c r="K348" s="383">
        <v>0</v>
      </c>
    </row>
    <row r="349" spans="1:11">
      <c r="A349" s="383" t="s">
        <v>7823</v>
      </c>
      <c r="B349" s="383" t="s">
        <v>7319</v>
      </c>
      <c r="C349" s="383" t="s">
        <v>7824</v>
      </c>
      <c r="D349" s="383" t="s">
        <v>7825</v>
      </c>
      <c r="E349" s="383">
        <v>0</v>
      </c>
      <c r="F349" s="383">
        <v>0</v>
      </c>
      <c r="G349" s="383">
        <v>0</v>
      </c>
      <c r="H349" s="383">
        <v>0</v>
      </c>
      <c r="I349" s="383">
        <v>0</v>
      </c>
      <c r="J349" s="383">
        <v>0</v>
      </c>
      <c r="K349" s="383">
        <v>0</v>
      </c>
    </row>
    <row r="350" spans="1:11">
      <c r="A350" s="383" t="s">
        <v>7826</v>
      </c>
      <c r="B350" s="383" t="s">
        <v>7181</v>
      </c>
      <c r="C350" s="383" t="s">
        <v>7827</v>
      </c>
      <c r="D350" s="383" t="s">
        <v>7828</v>
      </c>
      <c r="E350" s="383">
        <v>0</v>
      </c>
      <c r="F350" s="383">
        <v>0</v>
      </c>
      <c r="G350" s="383">
        <v>0</v>
      </c>
      <c r="H350" s="383">
        <v>0</v>
      </c>
      <c r="I350" s="383">
        <v>0</v>
      </c>
      <c r="J350" s="383">
        <v>0</v>
      </c>
      <c r="K350" s="383">
        <v>0</v>
      </c>
    </row>
    <row r="351" spans="1:11">
      <c r="A351" s="383" t="s">
        <v>7829</v>
      </c>
      <c r="B351" s="383" t="s">
        <v>7191</v>
      </c>
      <c r="C351" s="383" t="s">
        <v>7830</v>
      </c>
      <c r="D351" s="383" t="s">
        <v>7831</v>
      </c>
      <c r="E351" s="383">
        <v>0</v>
      </c>
      <c r="F351" s="383">
        <v>0</v>
      </c>
      <c r="G351" s="383">
        <v>0</v>
      </c>
      <c r="H351" s="383">
        <v>0</v>
      </c>
      <c r="I351" s="383">
        <v>0</v>
      </c>
      <c r="J351" s="383">
        <v>0</v>
      </c>
      <c r="K351" s="383">
        <v>0</v>
      </c>
    </row>
    <row r="352" spans="1:11">
      <c r="A352" s="383" t="s">
        <v>7832</v>
      </c>
      <c r="B352" s="383" t="s">
        <v>7183</v>
      </c>
      <c r="C352" s="383" t="s">
        <v>7833</v>
      </c>
      <c r="D352" s="383" t="s">
        <v>7834</v>
      </c>
      <c r="E352" s="383">
        <v>0</v>
      </c>
      <c r="F352" s="383">
        <v>0</v>
      </c>
      <c r="G352" s="383">
        <v>0</v>
      </c>
      <c r="H352" s="383">
        <v>0</v>
      </c>
      <c r="I352" s="383">
        <v>0</v>
      </c>
      <c r="J352" s="383">
        <v>0</v>
      </c>
      <c r="K352" s="383">
        <v>0</v>
      </c>
    </row>
    <row r="353" spans="1:11">
      <c r="A353" s="383" t="s">
        <v>7835</v>
      </c>
      <c r="B353" s="383" t="s">
        <v>3912</v>
      </c>
      <c r="C353" s="383" t="s">
        <v>7836</v>
      </c>
      <c r="D353" s="383" t="s">
        <v>7837</v>
      </c>
      <c r="E353" s="383">
        <v>0</v>
      </c>
      <c r="F353" s="383">
        <v>0</v>
      </c>
      <c r="G353" s="383">
        <v>0</v>
      </c>
      <c r="H353" s="383">
        <v>0</v>
      </c>
      <c r="I353" s="383">
        <v>0</v>
      </c>
      <c r="J353" s="383">
        <v>0</v>
      </c>
      <c r="K353" s="383">
        <v>0</v>
      </c>
    </row>
    <row r="354" spans="1:11">
      <c r="A354" s="383" t="s">
        <v>2244</v>
      </c>
      <c r="B354" s="383" t="s">
        <v>7163</v>
      </c>
      <c r="C354" s="383" t="s">
        <v>2245</v>
      </c>
      <c r="D354" s="383" t="s">
        <v>2246</v>
      </c>
      <c r="E354" s="383">
        <v>0</v>
      </c>
      <c r="F354" s="383">
        <v>0</v>
      </c>
      <c r="G354" s="383">
        <v>0</v>
      </c>
      <c r="H354" s="383">
        <v>0</v>
      </c>
      <c r="I354" s="383">
        <v>0</v>
      </c>
      <c r="J354" s="383">
        <v>0</v>
      </c>
      <c r="K354" s="383">
        <v>0</v>
      </c>
    </row>
    <row r="355" spans="1:11">
      <c r="A355" s="383" t="s">
        <v>2426</v>
      </c>
      <c r="B355" s="383" t="s">
        <v>7123</v>
      </c>
      <c r="C355" s="383" t="s">
        <v>2427</v>
      </c>
      <c r="D355" s="383" t="s">
        <v>2428</v>
      </c>
      <c r="E355" s="383">
        <v>0</v>
      </c>
      <c r="F355" s="383">
        <v>0</v>
      </c>
      <c r="G355" s="383">
        <v>0</v>
      </c>
      <c r="H355" s="383">
        <v>0</v>
      </c>
      <c r="I355" s="383">
        <v>0</v>
      </c>
      <c r="J355" s="383">
        <v>0</v>
      </c>
      <c r="K355" s="383">
        <v>0</v>
      </c>
    </row>
    <row r="356" spans="1:11">
      <c r="A356" s="383" t="s">
        <v>7838</v>
      </c>
      <c r="B356" s="383" t="s">
        <v>7183</v>
      </c>
      <c r="C356" s="383" t="s">
        <v>7839</v>
      </c>
      <c r="D356" s="383" t="s">
        <v>7840</v>
      </c>
      <c r="E356" s="383">
        <v>0</v>
      </c>
      <c r="F356" s="383">
        <v>0</v>
      </c>
      <c r="G356" s="383">
        <v>0</v>
      </c>
      <c r="H356" s="383">
        <v>0</v>
      </c>
      <c r="I356" s="383">
        <v>0</v>
      </c>
      <c r="J356" s="383">
        <v>0</v>
      </c>
      <c r="K356" s="383">
        <v>0</v>
      </c>
    </row>
    <row r="357" spans="1:11">
      <c r="A357" s="383" t="s">
        <v>7841</v>
      </c>
      <c r="B357" s="383" t="s">
        <v>7186</v>
      </c>
      <c r="C357" s="383" t="s">
        <v>7842</v>
      </c>
      <c r="D357" s="383" t="s">
        <v>7843</v>
      </c>
      <c r="E357" s="383">
        <v>0</v>
      </c>
      <c r="F357" s="383">
        <v>0</v>
      </c>
      <c r="G357" s="383">
        <v>0</v>
      </c>
      <c r="H357" s="383">
        <v>0</v>
      </c>
      <c r="I357" s="383">
        <v>0</v>
      </c>
      <c r="J357" s="383">
        <v>0</v>
      </c>
      <c r="K357" s="383">
        <v>0</v>
      </c>
    </row>
    <row r="358" spans="1:11">
      <c r="A358" s="383" t="s">
        <v>7844</v>
      </c>
      <c r="B358" s="383" t="s">
        <v>7183</v>
      </c>
      <c r="C358" s="383" t="s">
        <v>7845</v>
      </c>
      <c r="D358" s="383" t="s">
        <v>7846</v>
      </c>
      <c r="E358" s="383">
        <v>0</v>
      </c>
      <c r="F358" s="383">
        <v>0</v>
      </c>
      <c r="G358" s="383">
        <v>0</v>
      </c>
      <c r="H358" s="383">
        <v>0</v>
      </c>
      <c r="I358" s="383">
        <v>0</v>
      </c>
      <c r="J358" s="383">
        <v>0</v>
      </c>
      <c r="K358" s="383">
        <v>0</v>
      </c>
    </row>
    <row r="359" spans="1:11">
      <c r="A359" s="383" t="s">
        <v>2155</v>
      </c>
      <c r="B359" s="383" t="s">
        <v>7847</v>
      </c>
      <c r="C359" s="383" t="s">
        <v>2156</v>
      </c>
      <c r="D359" s="383" t="s">
        <v>2157</v>
      </c>
      <c r="E359" s="383">
        <v>0</v>
      </c>
      <c r="F359" s="383">
        <v>0</v>
      </c>
      <c r="G359" s="383">
        <v>0</v>
      </c>
      <c r="H359" s="383">
        <v>0</v>
      </c>
      <c r="I359" s="383">
        <v>0</v>
      </c>
      <c r="J359" s="383">
        <v>0</v>
      </c>
      <c r="K359" s="383">
        <v>0</v>
      </c>
    </row>
    <row r="360" spans="1:11">
      <c r="A360" s="383" t="s">
        <v>7848</v>
      </c>
      <c r="B360" s="383" t="s">
        <v>7183</v>
      </c>
      <c r="C360" s="383" t="s">
        <v>7849</v>
      </c>
      <c r="D360" s="383" t="s">
        <v>7850</v>
      </c>
      <c r="E360" s="383">
        <v>0</v>
      </c>
      <c r="F360" s="383">
        <v>0</v>
      </c>
      <c r="G360" s="383">
        <v>0</v>
      </c>
      <c r="H360" s="383">
        <v>0</v>
      </c>
      <c r="I360" s="383">
        <v>0</v>
      </c>
      <c r="J360" s="383">
        <v>0</v>
      </c>
      <c r="K360" s="383">
        <v>0</v>
      </c>
    </row>
    <row r="361" spans="1:11">
      <c r="A361" s="383" t="s">
        <v>2495</v>
      </c>
      <c r="B361" s="383" t="s">
        <v>3891</v>
      </c>
      <c r="C361" s="383" t="s">
        <v>2496</v>
      </c>
      <c r="D361" s="383" t="s">
        <v>2497</v>
      </c>
      <c r="E361" s="383">
        <v>0</v>
      </c>
      <c r="F361" s="383">
        <v>0</v>
      </c>
      <c r="G361" s="383">
        <v>0</v>
      </c>
      <c r="H361" s="383">
        <v>0</v>
      </c>
      <c r="I361" s="383">
        <v>0</v>
      </c>
      <c r="J361" s="383">
        <v>0</v>
      </c>
      <c r="K361" s="383">
        <v>0</v>
      </c>
    </row>
    <row r="362" spans="1:11">
      <c r="A362" s="383" t="s">
        <v>7851</v>
      </c>
      <c r="B362" s="383" t="s">
        <v>7169</v>
      </c>
      <c r="C362" s="383" t="s">
        <v>7852</v>
      </c>
      <c r="D362" s="383" t="s">
        <v>7852</v>
      </c>
      <c r="E362" s="383">
        <v>0</v>
      </c>
      <c r="F362" s="383">
        <v>0</v>
      </c>
      <c r="G362" s="383">
        <v>0</v>
      </c>
      <c r="H362" s="383">
        <v>0</v>
      </c>
      <c r="I362" s="383">
        <v>0</v>
      </c>
      <c r="J362" s="383">
        <v>0</v>
      </c>
      <c r="K362" s="383">
        <v>0</v>
      </c>
    </row>
    <row r="363" spans="1:11">
      <c r="A363" s="383" t="s">
        <v>2636</v>
      </c>
      <c r="B363" s="383" t="s">
        <v>7169</v>
      </c>
      <c r="C363" s="383" t="s">
        <v>2637</v>
      </c>
      <c r="D363" s="383" t="s">
        <v>2638</v>
      </c>
      <c r="E363" s="383">
        <v>0</v>
      </c>
      <c r="F363" s="383">
        <v>0</v>
      </c>
      <c r="G363" s="383">
        <v>0</v>
      </c>
      <c r="H363" s="383">
        <v>0</v>
      </c>
      <c r="I363" s="383">
        <v>0</v>
      </c>
      <c r="J363" s="383">
        <v>0</v>
      </c>
      <c r="K363" s="383">
        <v>0</v>
      </c>
    </row>
    <row r="364" spans="1:11">
      <c r="A364" s="383" t="s">
        <v>7853</v>
      </c>
      <c r="B364" s="383" t="s">
        <v>7854</v>
      </c>
      <c r="C364" s="383" t="s">
        <v>7855</v>
      </c>
      <c r="D364" s="383" t="s">
        <v>7856</v>
      </c>
      <c r="E364" s="383">
        <v>0</v>
      </c>
      <c r="F364" s="383">
        <v>0</v>
      </c>
      <c r="G364" s="383">
        <v>0</v>
      </c>
      <c r="H364" s="383">
        <v>0</v>
      </c>
      <c r="I364" s="383">
        <v>0</v>
      </c>
      <c r="J364" s="383">
        <v>0</v>
      </c>
      <c r="K364" s="383">
        <v>0</v>
      </c>
    </row>
    <row r="365" spans="1:11">
      <c r="A365" s="383" t="s">
        <v>7857</v>
      </c>
      <c r="B365" s="383" t="s">
        <v>7858</v>
      </c>
      <c r="C365" s="383" t="s">
        <v>7859</v>
      </c>
      <c r="D365" s="383" t="s">
        <v>7860</v>
      </c>
      <c r="E365" s="383">
        <v>0</v>
      </c>
      <c r="F365" s="383">
        <v>0</v>
      </c>
      <c r="G365" s="383">
        <v>0</v>
      </c>
      <c r="H365" s="383">
        <v>0</v>
      </c>
      <c r="I365" s="383">
        <v>0</v>
      </c>
      <c r="J365" s="383">
        <v>0</v>
      </c>
      <c r="K365" s="383">
        <v>0</v>
      </c>
    </row>
    <row r="366" spans="1:11">
      <c r="A366" s="383" t="s">
        <v>7861</v>
      </c>
      <c r="B366" s="383" t="s">
        <v>7862</v>
      </c>
      <c r="C366" s="383" t="s">
        <v>7863</v>
      </c>
      <c r="D366" s="383" t="s">
        <v>7864</v>
      </c>
      <c r="E366" s="383">
        <v>0</v>
      </c>
      <c r="F366" s="383">
        <v>0</v>
      </c>
      <c r="G366" s="383">
        <v>0</v>
      </c>
      <c r="H366" s="383">
        <v>0</v>
      </c>
      <c r="I366" s="383">
        <v>0</v>
      </c>
      <c r="J366" s="383">
        <v>0</v>
      </c>
      <c r="K366" s="383">
        <v>0</v>
      </c>
    </row>
    <row r="367" spans="1:11">
      <c r="A367" s="383" t="s">
        <v>7865</v>
      </c>
      <c r="B367" s="383" t="s">
        <v>7455</v>
      </c>
      <c r="C367" s="383" t="s">
        <v>7866</v>
      </c>
      <c r="D367" s="383" t="s">
        <v>7867</v>
      </c>
      <c r="E367" s="383">
        <v>0</v>
      </c>
      <c r="F367" s="383">
        <v>0</v>
      </c>
      <c r="G367" s="383">
        <v>0</v>
      </c>
      <c r="H367" s="383">
        <v>0</v>
      </c>
      <c r="I367" s="383">
        <v>0</v>
      </c>
      <c r="J367" s="383">
        <v>0</v>
      </c>
      <c r="K367" s="383">
        <v>0</v>
      </c>
    </row>
    <row r="368" spans="1:11">
      <c r="A368" s="383" t="s">
        <v>7868</v>
      </c>
      <c r="B368" s="383" t="s">
        <v>7183</v>
      </c>
      <c r="C368" s="383" t="s">
        <v>7869</v>
      </c>
      <c r="D368" s="383" t="s">
        <v>7870</v>
      </c>
      <c r="E368" s="383">
        <v>0</v>
      </c>
      <c r="F368" s="383">
        <v>0</v>
      </c>
      <c r="G368" s="383">
        <v>0</v>
      </c>
      <c r="H368" s="383">
        <v>0</v>
      </c>
      <c r="I368" s="383">
        <v>0</v>
      </c>
      <c r="J368" s="383">
        <v>0</v>
      </c>
      <c r="K368" s="383">
        <v>0</v>
      </c>
    </row>
    <row r="369" spans="1:11">
      <c r="A369" s="383" t="s">
        <v>7871</v>
      </c>
      <c r="B369" s="383" t="s">
        <v>7872</v>
      </c>
      <c r="C369" s="383" t="s">
        <v>7873</v>
      </c>
      <c r="D369" s="383" t="s">
        <v>7874</v>
      </c>
      <c r="E369" s="383">
        <v>0</v>
      </c>
      <c r="F369" s="383">
        <v>0</v>
      </c>
      <c r="G369" s="383">
        <v>0</v>
      </c>
      <c r="H369" s="383">
        <v>0</v>
      </c>
      <c r="I369" s="383">
        <v>0</v>
      </c>
      <c r="J369" s="383">
        <v>0</v>
      </c>
      <c r="K369" s="383">
        <v>0</v>
      </c>
    </row>
    <row r="370" spans="1:11">
      <c r="A370" s="383" t="s">
        <v>7875</v>
      </c>
      <c r="B370" s="383" t="s">
        <v>7181</v>
      </c>
      <c r="C370" s="383" t="s">
        <v>7876</v>
      </c>
      <c r="D370" s="383" t="s">
        <v>7877</v>
      </c>
      <c r="E370" s="383">
        <v>0</v>
      </c>
      <c r="F370" s="383">
        <v>0</v>
      </c>
      <c r="G370" s="383">
        <v>0</v>
      </c>
      <c r="H370" s="383">
        <v>0</v>
      </c>
      <c r="I370" s="383">
        <v>0</v>
      </c>
      <c r="J370" s="383">
        <v>0</v>
      </c>
      <c r="K370" s="383">
        <v>0</v>
      </c>
    </row>
    <row r="371" spans="1:11">
      <c r="A371" s="383" t="s">
        <v>7878</v>
      </c>
      <c r="B371" s="383" t="s">
        <v>4113</v>
      </c>
      <c r="C371" s="383" t="s">
        <v>7879</v>
      </c>
      <c r="D371" s="383" t="s">
        <v>7880</v>
      </c>
      <c r="E371" s="383">
        <v>0</v>
      </c>
      <c r="F371" s="383">
        <v>0</v>
      </c>
      <c r="G371" s="383">
        <v>0</v>
      </c>
      <c r="H371" s="383">
        <v>0</v>
      </c>
      <c r="I371" s="383">
        <v>0</v>
      </c>
      <c r="J371" s="383">
        <v>0</v>
      </c>
      <c r="K371" s="383">
        <v>0</v>
      </c>
    </row>
    <row r="372" spans="1:11">
      <c r="A372" s="383" t="s">
        <v>7881</v>
      </c>
      <c r="B372" s="383" t="s">
        <v>7192</v>
      </c>
      <c r="C372" s="383" t="s">
        <v>7882</v>
      </c>
      <c r="D372" s="383" t="s">
        <v>7883</v>
      </c>
      <c r="E372" s="383">
        <v>0</v>
      </c>
      <c r="F372" s="383">
        <v>0</v>
      </c>
      <c r="G372" s="383">
        <v>0</v>
      </c>
      <c r="H372" s="383">
        <v>0</v>
      </c>
      <c r="I372" s="383">
        <v>0</v>
      </c>
      <c r="J372" s="383">
        <v>0</v>
      </c>
      <c r="K372" s="383">
        <v>0</v>
      </c>
    </row>
    <row r="373" spans="1:11">
      <c r="A373" s="383" t="s">
        <v>2639</v>
      </c>
      <c r="B373" s="383" t="s">
        <v>7123</v>
      </c>
      <c r="C373" s="383" t="s">
        <v>2640</v>
      </c>
      <c r="D373" s="383" t="s">
        <v>2641</v>
      </c>
      <c r="E373" s="383">
        <v>0</v>
      </c>
      <c r="F373" s="383">
        <v>0</v>
      </c>
      <c r="G373" s="383">
        <v>0</v>
      </c>
      <c r="H373" s="383">
        <v>0</v>
      </c>
      <c r="I373" s="383">
        <v>0</v>
      </c>
      <c r="J373" s="383">
        <v>0</v>
      </c>
      <c r="K373" s="383">
        <v>0</v>
      </c>
    </row>
    <row r="374" spans="1:11">
      <c r="A374" s="383" t="s">
        <v>7884</v>
      </c>
      <c r="B374" s="383" t="s">
        <v>7885</v>
      </c>
      <c r="C374" s="383" t="s">
        <v>7886</v>
      </c>
      <c r="D374" s="383" t="s">
        <v>7887</v>
      </c>
      <c r="E374" s="383">
        <v>0</v>
      </c>
      <c r="F374" s="383">
        <v>0</v>
      </c>
      <c r="G374" s="383">
        <v>0</v>
      </c>
      <c r="H374" s="383">
        <v>0</v>
      </c>
      <c r="I374" s="383">
        <v>0</v>
      </c>
      <c r="J374" s="383">
        <v>0</v>
      </c>
      <c r="K374" s="383">
        <v>0</v>
      </c>
    </row>
    <row r="375" spans="1:11">
      <c r="A375" s="383" t="s">
        <v>7888</v>
      </c>
      <c r="B375" s="383" t="s">
        <v>7889</v>
      </c>
      <c r="C375" s="383" t="s">
        <v>7890</v>
      </c>
      <c r="D375" s="383" t="s">
        <v>7891</v>
      </c>
      <c r="E375" s="383">
        <v>0</v>
      </c>
      <c r="F375" s="383">
        <v>0</v>
      </c>
      <c r="G375" s="383">
        <v>0</v>
      </c>
      <c r="H375" s="383">
        <v>0</v>
      </c>
      <c r="I375" s="383">
        <v>0</v>
      </c>
      <c r="J375" s="383">
        <v>0</v>
      </c>
      <c r="K375" s="383">
        <v>0</v>
      </c>
    </row>
    <row r="376" spans="1:11">
      <c r="A376" s="383" t="s">
        <v>2276</v>
      </c>
      <c r="B376" s="383" t="s">
        <v>4113</v>
      </c>
      <c r="C376" s="383" t="s">
        <v>2277</v>
      </c>
      <c r="D376" s="383" t="s">
        <v>2278</v>
      </c>
      <c r="E376" s="383">
        <v>0</v>
      </c>
      <c r="F376" s="383">
        <v>0</v>
      </c>
      <c r="G376" s="383">
        <v>0</v>
      </c>
      <c r="H376" s="383">
        <v>0</v>
      </c>
      <c r="I376" s="383">
        <v>0</v>
      </c>
      <c r="J376" s="383">
        <v>0</v>
      </c>
      <c r="K376" s="383">
        <v>0</v>
      </c>
    </row>
    <row r="377" spans="1:11">
      <c r="A377" s="383" t="s">
        <v>7892</v>
      </c>
      <c r="B377" s="383" t="s">
        <v>7893</v>
      </c>
      <c r="C377" s="383" t="s">
        <v>7894</v>
      </c>
      <c r="D377" s="383" t="s">
        <v>7895</v>
      </c>
      <c r="E377" s="383">
        <v>0</v>
      </c>
      <c r="F377" s="383">
        <v>0</v>
      </c>
      <c r="G377" s="383">
        <v>0</v>
      </c>
      <c r="H377" s="383">
        <v>0</v>
      </c>
      <c r="I377" s="383">
        <v>0</v>
      </c>
      <c r="J377" s="383">
        <v>0</v>
      </c>
      <c r="K377" s="383">
        <v>0</v>
      </c>
    </row>
    <row r="378" spans="1:11">
      <c r="A378" s="383" t="s">
        <v>7896</v>
      </c>
      <c r="B378" s="383" t="s">
        <v>7897</v>
      </c>
      <c r="C378" s="383" t="s">
        <v>7898</v>
      </c>
      <c r="D378" s="383" t="s">
        <v>7899</v>
      </c>
      <c r="E378" s="383">
        <v>0</v>
      </c>
      <c r="F378" s="383">
        <v>0</v>
      </c>
      <c r="G378" s="383">
        <v>0</v>
      </c>
      <c r="H378" s="383">
        <v>0</v>
      </c>
      <c r="I378" s="383">
        <v>0</v>
      </c>
      <c r="J378" s="383">
        <v>0</v>
      </c>
      <c r="K378" s="383">
        <v>0</v>
      </c>
    </row>
    <row r="379" spans="1:11">
      <c r="A379" s="383" t="s">
        <v>7900</v>
      </c>
      <c r="B379" s="383" t="s">
        <v>7433</v>
      </c>
      <c r="C379" s="383" t="s">
        <v>7901</v>
      </c>
      <c r="D379" s="383" t="s">
        <v>7902</v>
      </c>
      <c r="E379" s="383">
        <v>0</v>
      </c>
      <c r="F379" s="383">
        <v>0</v>
      </c>
      <c r="G379" s="383">
        <v>0</v>
      </c>
      <c r="H379" s="383">
        <v>0</v>
      </c>
      <c r="I379" s="383">
        <v>0</v>
      </c>
      <c r="J379" s="383">
        <v>0</v>
      </c>
      <c r="K379" s="383">
        <v>0</v>
      </c>
    </row>
    <row r="380" spans="1:11">
      <c r="A380" s="383" t="s">
        <v>7903</v>
      </c>
      <c r="B380" s="383" t="s">
        <v>3901</v>
      </c>
      <c r="C380" s="383" t="s">
        <v>7904</v>
      </c>
      <c r="D380" s="383" t="s">
        <v>7905</v>
      </c>
      <c r="E380" s="383">
        <v>0</v>
      </c>
      <c r="F380" s="383">
        <v>0</v>
      </c>
      <c r="G380" s="383">
        <v>0</v>
      </c>
      <c r="H380" s="383">
        <v>0</v>
      </c>
      <c r="I380" s="383">
        <v>0</v>
      </c>
      <c r="J380" s="383">
        <v>0</v>
      </c>
      <c r="K380" s="383">
        <v>0</v>
      </c>
    </row>
    <row r="381" spans="1:11">
      <c r="A381" s="383" t="s">
        <v>7906</v>
      </c>
      <c r="B381" s="383" t="s">
        <v>7194</v>
      </c>
      <c r="C381" s="383" t="s">
        <v>7907</v>
      </c>
      <c r="D381" s="383" t="s">
        <v>7908</v>
      </c>
      <c r="E381" s="383">
        <v>0</v>
      </c>
      <c r="F381" s="383">
        <v>0</v>
      </c>
      <c r="G381" s="383">
        <v>0</v>
      </c>
      <c r="H381" s="383">
        <v>0</v>
      </c>
      <c r="I381" s="383">
        <v>0</v>
      </c>
      <c r="J381" s="383">
        <v>0</v>
      </c>
      <c r="K381" s="383">
        <v>0</v>
      </c>
    </row>
    <row r="382" spans="1:11">
      <c r="A382" s="383" t="s">
        <v>7909</v>
      </c>
      <c r="B382" s="383" t="s">
        <v>5131</v>
      </c>
      <c r="C382" s="383" t="s">
        <v>7910</v>
      </c>
      <c r="D382" s="383" t="s">
        <v>7911</v>
      </c>
      <c r="E382" s="383">
        <v>0</v>
      </c>
      <c r="F382" s="383">
        <v>0</v>
      </c>
      <c r="G382" s="383">
        <v>0</v>
      </c>
      <c r="H382" s="383">
        <v>0</v>
      </c>
      <c r="I382" s="383">
        <v>0</v>
      </c>
      <c r="J382" s="383">
        <v>0</v>
      </c>
      <c r="K382" s="383">
        <v>0</v>
      </c>
    </row>
    <row r="383" spans="1:11">
      <c r="A383" s="383" t="s">
        <v>7912</v>
      </c>
      <c r="B383" s="383" t="s">
        <v>7913</v>
      </c>
      <c r="C383" s="383" t="s">
        <v>7914</v>
      </c>
      <c r="D383" s="383" t="s">
        <v>7915</v>
      </c>
      <c r="E383" s="383">
        <v>0</v>
      </c>
      <c r="F383" s="383">
        <v>0</v>
      </c>
      <c r="G383" s="383">
        <v>0</v>
      </c>
      <c r="H383" s="383">
        <v>0</v>
      </c>
      <c r="I383" s="383">
        <v>0</v>
      </c>
      <c r="J383" s="383">
        <v>0</v>
      </c>
      <c r="K383" s="383">
        <v>0</v>
      </c>
    </row>
    <row r="384" spans="1:11">
      <c r="A384" s="383" t="s">
        <v>7916</v>
      </c>
      <c r="B384" s="383" t="s">
        <v>5131</v>
      </c>
      <c r="C384" s="383" t="s">
        <v>7917</v>
      </c>
      <c r="D384" s="383" t="s">
        <v>7918</v>
      </c>
      <c r="E384" s="383">
        <v>0</v>
      </c>
      <c r="F384" s="383">
        <v>0</v>
      </c>
      <c r="G384" s="383">
        <v>0</v>
      </c>
      <c r="H384" s="383">
        <v>0</v>
      </c>
      <c r="I384" s="383">
        <v>0</v>
      </c>
      <c r="J384" s="383">
        <v>0</v>
      </c>
      <c r="K384" s="383">
        <v>0</v>
      </c>
    </row>
    <row r="385" spans="1:11">
      <c r="A385" s="383" t="s">
        <v>2642</v>
      </c>
      <c r="B385" s="383" t="s">
        <v>7858</v>
      </c>
      <c r="C385" s="383" t="s">
        <v>2643</v>
      </c>
      <c r="D385" s="383" t="s">
        <v>2644</v>
      </c>
      <c r="E385" s="383">
        <v>0</v>
      </c>
      <c r="F385" s="383">
        <v>0</v>
      </c>
      <c r="G385" s="383">
        <v>0</v>
      </c>
      <c r="H385" s="383">
        <v>0</v>
      </c>
      <c r="I385" s="383">
        <v>0</v>
      </c>
      <c r="J385" s="383">
        <v>0</v>
      </c>
      <c r="K385" s="383">
        <v>0</v>
      </c>
    </row>
    <row r="386" spans="1:11">
      <c r="A386" s="383" t="s">
        <v>3343</v>
      </c>
      <c r="B386" s="383" t="s">
        <v>7200</v>
      </c>
      <c r="C386" s="383" t="s">
        <v>3344</v>
      </c>
      <c r="D386" s="383" t="s">
        <v>3345</v>
      </c>
      <c r="E386" s="383">
        <v>0</v>
      </c>
      <c r="F386" s="383">
        <v>0</v>
      </c>
      <c r="G386" s="383">
        <v>0</v>
      </c>
      <c r="H386" s="383">
        <v>0</v>
      </c>
      <c r="I386" s="383">
        <v>0</v>
      </c>
      <c r="J386" s="383">
        <v>0</v>
      </c>
      <c r="K386" s="383">
        <v>0</v>
      </c>
    </row>
    <row r="387" spans="1:11">
      <c r="A387" s="383" t="s">
        <v>7919</v>
      </c>
      <c r="B387" s="383" t="s">
        <v>7920</v>
      </c>
      <c r="C387" s="383" t="s">
        <v>7921</v>
      </c>
      <c r="D387" s="383" t="s">
        <v>7922</v>
      </c>
      <c r="E387" s="383">
        <v>0</v>
      </c>
      <c r="F387" s="383">
        <v>0</v>
      </c>
      <c r="G387" s="383">
        <v>0</v>
      </c>
      <c r="H387" s="383">
        <v>0</v>
      </c>
      <c r="I387" s="383">
        <v>0</v>
      </c>
      <c r="J387" s="383">
        <v>0</v>
      </c>
      <c r="K387" s="383">
        <v>0</v>
      </c>
    </row>
    <row r="388" spans="1:11">
      <c r="A388" s="383" t="s">
        <v>7923</v>
      </c>
      <c r="B388" s="383" t="s">
        <v>3976</v>
      </c>
      <c r="C388" s="383" t="s">
        <v>7924</v>
      </c>
      <c r="D388" s="383" t="s">
        <v>7925</v>
      </c>
      <c r="E388" s="383">
        <v>0</v>
      </c>
      <c r="F388" s="383">
        <v>0</v>
      </c>
      <c r="G388" s="383">
        <v>0</v>
      </c>
      <c r="H388" s="383">
        <v>0</v>
      </c>
      <c r="I388" s="383">
        <v>0</v>
      </c>
      <c r="J388" s="383">
        <v>0</v>
      </c>
      <c r="K388" s="383">
        <v>0</v>
      </c>
    </row>
    <row r="389" spans="1:11">
      <c r="A389" s="383" t="s">
        <v>7926</v>
      </c>
      <c r="B389" s="383" t="s">
        <v>3976</v>
      </c>
      <c r="C389" s="383" t="s">
        <v>7927</v>
      </c>
      <c r="D389" s="383" t="s">
        <v>7928</v>
      </c>
      <c r="E389" s="383">
        <v>0</v>
      </c>
      <c r="F389" s="383">
        <v>0</v>
      </c>
      <c r="G389" s="383">
        <v>0</v>
      </c>
      <c r="H389" s="383">
        <v>0</v>
      </c>
      <c r="I389" s="383">
        <v>0</v>
      </c>
      <c r="J389" s="383">
        <v>0</v>
      </c>
      <c r="K389" s="383">
        <v>0</v>
      </c>
    </row>
    <row r="390" spans="1:11">
      <c r="A390" s="383" t="s">
        <v>7930</v>
      </c>
      <c r="B390" s="383" t="s">
        <v>7123</v>
      </c>
      <c r="C390" s="383" t="s">
        <v>7931</v>
      </c>
      <c r="D390" s="383" t="s">
        <v>7932</v>
      </c>
      <c r="E390" s="383">
        <v>0</v>
      </c>
      <c r="F390" s="383">
        <v>0</v>
      </c>
      <c r="G390" s="383">
        <v>0</v>
      </c>
      <c r="H390" s="383">
        <v>0</v>
      </c>
      <c r="I390" s="383">
        <v>0</v>
      </c>
      <c r="J390" s="383">
        <v>0</v>
      </c>
      <c r="K390" s="383">
        <v>0</v>
      </c>
    </row>
    <row r="391" spans="1:11">
      <c r="A391" s="383" t="s">
        <v>2588</v>
      </c>
      <c r="B391" s="383" t="s">
        <v>3974</v>
      </c>
      <c r="C391" s="383" t="s">
        <v>2589</v>
      </c>
      <c r="D391" s="383" t="s">
        <v>2590</v>
      </c>
      <c r="E391" s="383">
        <v>0</v>
      </c>
      <c r="F391" s="383">
        <v>0</v>
      </c>
      <c r="G391" s="383">
        <v>0</v>
      </c>
      <c r="H391" s="383">
        <v>0</v>
      </c>
      <c r="I391" s="383">
        <v>0</v>
      </c>
      <c r="J391" s="383">
        <v>0</v>
      </c>
      <c r="K391" s="383">
        <v>0</v>
      </c>
    </row>
    <row r="392" spans="1:11">
      <c r="A392" s="383" t="s">
        <v>2247</v>
      </c>
      <c r="B392" s="383" t="s">
        <v>7933</v>
      </c>
      <c r="C392" s="383" t="s">
        <v>2248</v>
      </c>
      <c r="D392" s="383" t="s">
        <v>2249</v>
      </c>
      <c r="E392" s="383">
        <v>0</v>
      </c>
      <c r="F392" s="383">
        <v>0</v>
      </c>
      <c r="G392" s="383">
        <v>0</v>
      </c>
      <c r="H392" s="383">
        <v>0</v>
      </c>
      <c r="I392" s="383">
        <v>0</v>
      </c>
      <c r="J392" s="383">
        <v>0</v>
      </c>
      <c r="K392" s="383">
        <v>0</v>
      </c>
    </row>
    <row r="393" spans="1:11">
      <c r="A393" s="383" t="s">
        <v>2309</v>
      </c>
      <c r="B393" s="383" t="s">
        <v>7190</v>
      </c>
      <c r="C393" s="383" t="s">
        <v>2310</v>
      </c>
      <c r="D393" s="383" t="s">
        <v>2311</v>
      </c>
      <c r="E393" s="383">
        <v>0</v>
      </c>
      <c r="F393" s="383">
        <v>0</v>
      </c>
      <c r="G393" s="383">
        <v>0</v>
      </c>
      <c r="H393" s="383">
        <v>0</v>
      </c>
      <c r="I393" s="383">
        <v>0</v>
      </c>
      <c r="J393" s="383">
        <v>0</v>
      </c>
      <c r="K393" s="383">
        <v>0</v>
      </c>
    </row>
    <row r="394" spans="1:11">
      <c r="A394" s="383" t="s">
        <v>7934</v>
      </c>
      <c r="B394" s="383" t="s">
        <v>7935</v>
      </c>
      <c r="C394" s="383" t="s">
        <v>7936</v>
      </c>
      <c r="D394" s="383" t="s">
        <v>7937</v>
      </c>
      <c r="E394" s="383">
        <v>0</v>
      </c>
      <c r="F394" s="383">
        <v>0</v>
      </c>
      <c r="G394" s="383">
        <v>0</v>
      </c>
      <c r="H394" s="383">
        <v>0</v>
      </c>
      <c r="I394" s="383">
        <v>0</v>
      </c>
      <c r="J394" s="383">
        <v>0</v>
      </c>
      <c r="K394" s="383">
        <v>0</v>
      </c>
    </row>
    <row r="395" spans="1:11">
      <c r="A395" s="383" t="s">
        <v>7938</v>
      </c>
      <c r="B395" s="383" t="s">
        <v>7939</v>
      </c>
      <c r="C395" s="383" t="s">
        <v>7940</v>
      </c>
      <c r="D395" s="383" t="s">
        <v>7941</v>
      </c>
      <c r="E395" s="383">
        <v>0</v>
      </c>
      <c r="F395" s="383">
        <v>0</v>
      </c>
      <c r="G395" s="383">
        <v>0</v>
      </c>
      <c r="H395" s="383">
        <v>0</v>
      </c>
      <c r="I395" s="383">
        <v>0</v>
      </c>
      <c r="J395" s="383">
        <v>0</v>
      </c>
      <c r="K395" s="383">
        <v>0</v>
      </c>
    </row>
    <row r="396" spans="1:11">
      <c r="A396" s="383" t="s">
        <v>2202</v>
      </c>
      <c r="B396" s="383" t="s">
        <v>7145</v>
      </c>
      <c r="C396" s="383" t="s">
        <v>2203</v>
      </c>
      <c r="D396" s="383" t="s">
        <v>2204</v>
      </c>
      <c r="E396" s="383">
        <v>0</v>
      </c>
      <c r="F396" s="383">
        <v>0</v>
      </c>
      <c r="G396" s="383">
        <v>0</v>
      </c>
      <c r="H396" s="383">
        <v>0</v>
      </c>
      <c r="I396" s="383">
        <v>0</v>
      </c>
      <c r="J396" s="383">
        <v>0</v>
      </c>
      <c r="K396" s="383">
        <v>0</v>
      </c>
    </row>
    <row r="397" spans="1:11">
      <c r="A397" s="383" t="s">
        <v>7942</v>
      </c>
      <c r="B397" s="383" t="s">
        <v>7123</v>
      </c>
      <c r="C397" s="383" t="s">
        <v>7943</v>
      </c>
      <c r="D397" s="383" t="s">
        <v>7944</v>
      </c>
      <c r="E397" s="383">
        <v>0</v>
      </c>
      <c r="F397" s="383">
        <v>0</v>
      </c>
      <c r="G397" s="383">
        <v>0</v>
      </c>
      <c r="H397" s="383">
        <v>0</v>
      </c>
      <c r="I397" s="383">
        <v>0</v>
      </c>
      <c r="J397" s="383">
        <v>0</v>
      </c>
      <c r="K397" s="383">
        <v>0</v>
      </c>
    </row>
    <row r="398" spans="1:11">
      <c r="A398" s="383" t="s">
        <v>7945</v>
      </c>
      <c r="B398" s="383" t="s">
        <v>7946</v>
      </c>
      <c r="C398" s="383" t="s">
        <v>7947</v>
      </c>
      <c r="D398" s="383" t="s">
        <v>7948</v>
      </c>
      <c r="E398" s="383">
        <v>0</v>
      </c>
      <c r="F398" s="383">
        <v>0</v>
      </c>
      <c r="G398" s="383">
        <v>0</v>
      </c>
      <c r="H398" s="383">
        <v>0</v>
      </c>
      <c r="I398" s="383">
        <v>0</v>
      </c>
      <c r="J398" s="383">
        <v>0</v>
      </c>
      <c r="K398" s="383">
        <v>0</v>
      </c>
    </row>
    <row r="399" spans="1:11">
      <c r="A399" s="383" t="s">
        <v>7949</v>
      </c>
      <c r="B399" s="383" t="s">
        <v>4113</v>
      </c>
      <c r="C399" s="383" t="s">
        <v>7950</v>
      </c>
      <c r="D399" s="383" t="s">
        <v>7951</v>
      </c>
      <c r="E399" s="383">
        <v>0</v>
      </c>
      <c r="F399" s="383">
        <v>0</v>
      </c>
      <c r="G399" s="383">
        <v>0</v>
      </c>
      <c r="H399" s="383">
        <v>0</v>
      </c>
      <c r="I399" s="383">
        <v>0</v>
      </c>
      <c r="J399" s="383">
        <v>0</v>
      </c>
      <c r="K399" s="383">
        <v>0</v>
      </c>
    </row>
    <row r="400" spans="1:11">
      <c r="A400" s="383" t="s">
        <v>7952</v>
      </c>
      <c r="B400" s="383" t="s">
        <v>7123</v>
      </c>
      <c r="C400" s="383" t="s">
        <v>7953</v>
      </c>
      <c r="D400" s="383" t="s">
        <v>7954</v>
      </c>
      <c r="E400" s="383">
        <v>0</v>
      </c>
      <c r="F400" s="383">
        <v>0</v>
      </c>
      <c r="G400" s="383">
        <v>0</v>
      </c>
      <c r="H400" s="383">
        <v>0</v>
      </c>
      <c r="I400" s="383">
        <v>0</v>
      </c>
      <c r="J400" s="383">
        <v>0</v>
      </c>
      <c r="K400" s="383">
        <v>0</v>
      </c>
    </row>
    <row r="401" spans="1:11">
      <c r="A401" s="383" t="s">
        <v>2544</v>
      </c>
      <c r="B401" s="383" t="s">
        <v>7123</v>
      </c>
      <c r="C401" s="383" t="s">
        <v>2545</v>
      </c>
      <c r="D401" s="383" t="s">
        <v>2546</v>
      </c>
      <c r="E401" s="383">
        <v>0</v>
      </c>
      <c r="F401" s="383">
        <v>0</v>
      </c>
      <c r="G401" s="383">
        <v>0</v>
      </c>
      <c r="H401" s="383">
        <v>0</v>
      </c>
      <c r="I401" s="383">
        <v>0</v>
      </c>
      <c r="J401" s="383">
        <v>0</v>
      </c>
      <c r="K401" s="383">
        <v>0</v>
      </c>
    </row>
    <row r="402" spans="1:11">
      <c r="A402" s="383" t="s">
        <v>2208</v>
      </c>
      <c r="B402" s="383" t="s">
        <v>7123</v>
      </c>
      <c r="C402" s="383" t="s">
        <v>2209</v>
      </c>
      <c r="D402" s="383" t="s">
        <v>2210</v>
      </c>
      <c r="E402" s="383">
        <v>0</v>
      </c>
      <c r="F402" s="383">
        <v>0</v>
      </c>
      <c r="G402" s="383">
        <v>0</v>
      </c>
      <c r="H402" s="383">
        <v>0</v>
      </c>
      <c r="I402" s="383">
        <v>0</v>
      </c>
      <c r="J402" s="383">
        <v>0</v>
      </c>
      <c r="K402" s="383">
        <v>0</v>
      </c>
    </row>
    <row r="403" spans="1:11">
      <c r="A403" s="383" t="s">
        <v>2435</v>
      </c>
      <c r="B403" s="383" t="s">
        <v>2435</v>
      </c>
      <c r="C403" s="383" t="s">
        <v>2436</v>
      </c>
      <c r="D403" s="383" t="s">
        <v>2437</v>
      </c>
      <c r="E403" s="383">
        <v>0</v>
      </c>
      <c r="F403" s="383">
        <v>0</v>
      </c>
      <c r="G403" s="383">
        <v>0</v>
      </c>
      <c r="H403" s="383">
        <v>0</v>
      </c>
      <c r="I403" s="383">
        <v>0</v>
      </c>
      <c r="J403" s="383">
        <v>0</v>
      </c>
      <c r="K403" s="383">
        <v>0</v>
      </c>
    </row>
    <row r="404" spans="1:11">
      <c r="A404" s="383" t="s">
        <v>7955</v>
      </c>
      <c r="B404" s="383" t="s">
        <v>3976</v>
      </c>
      <c r="C404" s="383" t="s">
        <v>7956</v>
      </c>
      <c r="D404" s="383" t="s">
        <v>7957</v>
      </c>
      <c r="E404" s="383">
        <v>0</v>
      </c>
      <c r="F404" s="383">
        <v>0</v>
      </c>
      <c r="G404" s="383">
        <v>0</v>
      </c>
      <c r="H404" s="383">
        <v>0</v>
      </c>
      <c r="I404" s="383">
        <v>0</v>
      </c>
      <c r="J404" s="383">
        <v>0</v>
      </c>
      <c r="K404" s="383">
        <v>0</v>
      </c>
    </row>
    <row r="405" spans="1:11">
      <c r="A405" s="383" t="s">
        <v>7958</v>
      </c>
      <c r="B405" s="383" t="s">
        <v>7136</v>
      </c>
      <c r="C405" s="383" t="s">
        <v>7959</v>
      </c>
      <c r="D405" s="383" t="s">
        <v>7960</v>
      </c>
      <c r="E405" s="383">
        <v>0</v>
      </c>
      <c r="F405" s="383">
        <v>0</v>
      </c>
      <c r="G405" s="383">
        <v>0</v>
      </c>
      <c r="H405" s="383">
        <v>0</v>
      </c>
      <c r="I405" s="383">
        <v>0</v>
      </c>
      <c r="J405" s="383">
        <v>0</v>
      </c>
      <c r="K405" s="383">
        <v>0</v>
      </c>
    </row>
    <row r="406" spans="1:11">
      <c r="A406" s="383" t="s">
        <v>7961</v>
      </c>
      <c r="B406" s="383" t="s">
        <v>5131</v>
      </c>
      <c r="C406" s="383" t="s">
        <v>7962</v>
      </c>
      <c r="D406" s="383" t="s">
        <v>7963</v>
      </c>
      <c r="E406" s="383">
        <v>0</v>
      </c>
      <c r="F406" s="383">
        <v>0</v>
      </c>
      <c r="G406" s="383">
        <v>0</v>
      </c>
      <c r="H406" s="383">
        <v>0</v>
      </c>
      <c r="I406" s="383">
        <v>0</v>
      </c>
      <c r="J406" s="383">
        <v>0</v>
      </c>
      <c r="K406" s="383">
        <v>0</v>
      </c>
    </row>
    <row r="407" spans="1:11">
      <c r="A407" s="383" t="s">
        <v>7964</v>
      </c>
      <c r="B407" s="383" t="s">
        <v>7183</v>
      </c>
      <c r="C407" s="383" t="s">
        <v>7965</v>
      </c>
      <c r="D407" s="383" t="s">
        <v>7966</v>
      </c>
      <c r="E407" s="383">
        <v>0</v>
      </c>
      <c r="F407" s="383">
        <v>0</v>
      </c>
      <c r="G407" s="383">
        <v>0</v>
      </c>
      <c r="H407" s="383">
        <v>0</v>
      </c>
      <c r="I407" s="383">
        <v>0</v>
      </c>
      <c r="J407" s="383">
        <v>0</v>
      </c>
      <c r="K407" s="383">
        <v>0</v>
      </c>
    </row>
    <row r="408" spans="1:11">
      <c r="A408" s="383" t="s">
        <v>2336</v>
      </c>
      <c r="B408" s="383" t="s">
        <v>3971</v>
      </c>
      <c r="C408" s="383" t="s">
        <v>2337</v>
      </c>
      <c r="D408" s="383" t="s">
        <v>2338</v>
      </c>
      <c r="E408" s="383">
        <v>0</v>
      </c>
      <c r="F408" s="383">
        <v>0</v>
      </c>
      <c r="G408" s="383">
        <v>0</v>
      </c>
      <c r="H408" s="383">
        <v>0</v>
      </c>
      <c r="I408" s="383">
        <v>0</v>
      </c>
      <c r="J408" s="383">
        <v>0</v>
      </c>
      <c r="K408" s="383">
        <v>0</v>
      </c>
    </row>
    <row r="409" spans="1:11">
      <c r="A409" s="383" t="s">
        <v>7970</v>
      </c>
      <c r="B409" s="383" t="s">
        <v>7296</v>
      </c>
      <c r="C409" s="383" t="s">
        <v>7971</v>
      </c>
      <c r="D409" s="383" t="s">
        <v>7972</v>
      </c>
      <c r="E409" s="383">
        <v>0</v>
      </c>
      <c r="F409" s="383">
        <v>0</v>
      </c>
      <c r="G409" s="383">
        <v>0</v>
      </c>
      <c r="H409" s="383">
        <v>0</v>
      </c>
      <c r="I409" s="383">
        <v>0</v>
      </c>
      <c r="J409" s="383">
        <v>0</v>
      </c>
      <c r="K409" s="383">
        <v>0</v>
      </c>
    </row>
    <row r="410" spans="1:11">
      <c r="A410" s="383" t="s">
        <v>7973</v>
      </c>
      <c r="B410" s="383" t="s">
        <v>7191</v>
      </c>
      <c r="C410" s="383" t="s">
        <v>7974</v>
      </c>
      <c r="D410" s="383" t="s">
        <v>7975</v>
      </c>
      <c r="E410" s="383">
        <v>0</v>
      </c>
      <c r="F410" s="383">
        <v>0</v>
      </c>
      <c r="G410" s="383">
        <v>0</v>
      </c>
      <c r="H410" s="383">
        <v>0</v>
      </c>
      <c r="I410" s="383">
        <v>0</v>
      </c>
      <c r="J410" s="383">
        <v>0</v>
      </c>
      <c r="K410" s="383">
        <v>0</v>
      </c>
    </row>
    <row r="411" spans="1:11">
      <c r="A411" s="383" t="s">
        <v>7976</v>
      </c>
      <c r="B411" s="383" t="s">
        <v>7183</v>
      </c>
      <c r="C411" s="383" t="s">
        <v>7977</v>
      </c>
      <c r="D411" s="383" t="s">
        <v>7978</v>
      </c>
      <c r="E411" s="383">
        <v>0</v>
      </c>
      <c r="F411" s="383">
        <v>0</v>
      </c>
      <c r="G411" s="383">
        <v>0</v>
      </c>
      <c r="H411" s="383">
        <v>0</v>
      </c>
      <c r="I411" s="383">
        <v>0</v>
      </c>
      <c r="J411" s="383">
        <v>0</v>
      </c>
      <c r="K411" s="383">
        <v>0</v>
      </c>
    </row>
    <row r="412" spans="1:11">
      <c r="A412" s="383" t="s">
        <v>7979</v>
      </c>
      <c r="B412" s="383" t="s">
        <v>4113</v>
      </c>
      <c r="C412" s="383" t="s">
        <v>7980</v>
      </c>
      <c r="D412" s="383" t="s">
        <v>7981</v>
      </c>
      <c r="E412" s="383">
        <v>0</v>
      </c>
      <c r="F412" s="383">
        <v>0</v>
      </c>
      <c r="G412" s="383">
        <v>0</v>
      </c>
      <c r="H412" s="383">
        <v>0</v>
      </c>
      <c r="I412" s="383">
        <v>0</v>
      </c>
      <c r="J412" s="383">
        <v>0</v>
      </c>
      <c r="K412" s="383">
        <v>0</v>
      </c>
    </row>
    <row r="413" spans="1:11">
      <c r="A413" s="383" t="s">
        <v>7982</v>
      </c>
      <c r="B413" s="383" t="s">
        <v>3912</v>
      </c>
      <c r="C413" s="383" t="s">
        <v>7983</v>
      </c>
      <c r="D413" s="383" t="s">
        <v>7984</v>
      </c>
      <c r="E413" s="383">
        <v>0</v>
      </c>
      <c r="F413" s="383">
        <v>0</v>
      </c>
      <c r="G413" s="383">
        <v>0</v>
      </c>
      <c r="H413" s="383">
        <v>0</v>
      </c>
      <c r="I413" s="383">
        <v>0</v>
      </c>
      <c r="J413" s="383">
        <v>0</v>
      </c>
      <c r="K413" s="383">
        <v>0</v>
      </c>
    </row>
    <row r="414" spans="1:11">
      <c r="A414" s="383" t="s">
        <v>2591</v>
      </c>
      <c r="B414" s="383" t="s">
        <v>4958</v>
      </c>
      <c r="C414" s="383" t="s">
        <v>2592</v>
      </c>
      <c r="D414" s="383" t="s">
        <v>2593</v>
      </c>
      <c r="E414" s="383">
        <v>0</v>
      </c>
      <c r="F414" s="383">
        <v>0</v>
      </c>
      <c r="G414" s="383">
        <v>0</v>
      </c>
      <c r="H414" s="383">
        <v>0</v>
      </c>
      <c r="I414" s="383">
        <v>0</v>
      </c>
      <c r="J414" s="383">
        <v>0</v>
      </c>
      <c r="K414" s="383">
        <v>0</v>
      </c>
    </row>
    <row r="415" spans="1:11">
      <c r="A415" s="383" t="s">
        <v>7985</v>
      </c>
      <c r="B415" s="383" t="s">
        <v>7123</v>
      </c>
      <c r="C415" s="383" t="s">
        <v>7986</v>
      </c>
      <c r="D415" s="383" t="s">
        <v>7987</v>
      </c>
      <c r="E415" s="383">
        <v>0</v>
      </c>
      <c r="F415" s="383">
        <v>0</v>
      </c>
      <c r="G415" s="383">
        <v>0</v>
      </c>
      <c r="H415" s="383">
        <v>0</v>
      </c>
      <c r="I415" s="383">
        <v>0</v>
      </c>
      <c r="J415" s="383">
        <v>0</v>
      </c>
      <c r="K415" s="383">
        <v>0</v>
      </c>
    </row>
    <row r="416" spans="1:11">
      <c r="A416" s="383" t="s">
        <v>7988</v>
      </c>
      <c r="B416" s="383" t="s">
        <v>7946</v>
      </c>
      <c r="C416" s="383" t="s">
        <v>7989</v>
      </c>
      <c r="D416" s="383" t="s">
        <v>7990</v>
      </c>
      <c r="E416" s="383">
        <v>0</v>
      </c>
      <c r="F416" s="383">
        <v>0</v>
      </c>
      <c r="G416" s="383">
        <v>0</v>
      </c>
      <c r="H416" s="383">
        <v>0</v>
      </c>
      <c r="I416" s="383">
        <v>0</v>
      </c>
      <c r="J416" s="383">
        <v>0</v>
      </c>
      <c r="K416" s="383">
        <v>0</v>
      </c>
    </row>
    <row r="417" spans="1:11">
      <c r="A417" s="383" t="s">
        <v>7991</v>
      </c>
      <c r="B417" s="383" t="s">
        <v>7191</v>
      </c>
      <c r="C417" s="383" t="s">
        <v>7992</v>
      </c>
      <c r="D417" s="383" t="s">
        <v>7993</v>
      </c>
      <c r="E417" s="383">
        <v>0</v>
      </c>
      <c r="F417" s="383">
        <v>0</v>
      </c>
      <c r="G417" s="383">
        <v>0</v>
      </c>
      <c r="H417" s="383">
        <v>0</v>
      </c>
      <c r="I417" s="383">
        <v>0</v>
      </c>
      <c r="J417" s="383">
        <v>0</v>
      </c>
      <c r="K417" s="383">
        <v>0</v>
      </c>
    </row>
    <row r="418" spans="1:11">
      <c r="A418" s="383" t="s">
        <v>7994</v>
      </c>
      <c r="B418" s="383" t="s">
        <v>3972</v>
      </c>
      <c r="C418" s="383" t="s">
        <v>7995</v>
      </c>
      <c r="D418" s="383" t="s">
        <v>7996</v>
      </c>
      <c r="E418" s="383">
        <v>0</v>
      </c>
      <c r="F418" s="383">
        <v>0</v>
      </c>
      <c r="G418" s="383">
        <v>0</v>
      </c>
      <c r="H418" s="383">
        <v>0</v>
      </c>
      <c r="I418" s="383">
        <v>0</v>
      </c>
      <c r="J418" s="383">
        <v>0</v>
      </c>
      <c r="K418" s="383">
        <v>0</v>
      </c>
    </row>
    <row r="419" spans="1:11">
      <c r="A419" s="383" t="s">
        <v>7997</v>
      </c>
      <c r="B419" s="383" t="s">
        <v>7191</v>
      </c>
      <c r="C419" s="383" t="s">
        <v>7998</v>
      </c>
      <c r="D419" s="383" t="s">
        <v>7999</v>
      </c>
      <c r="E419" s="383">
        <v>0</v>
      </c>
      <c r="F419" s="383">
        <v>0</v>
      </c>
      <c r="G419" s="383">
        <v>0</v>
      </c>
      <c r="H419" s="383">
        <v>0</v>
      </c>
      <c r="I419" s="383">
        <v>0</v>
      </c>
      <c r="J419" s="383">
        <v>0</v>
      </c>
      <c r="K419" s="383">
        <v>0</v>
      </c>
    </row>
    <row r="420" spans="1:11">
      <c r="A420" s="383" t="s">
        <v>8000</v>
      </c>
      <c r="B420" s="383" t="s">
        <v>4113</v>
      </c>
      <c r="C420" s="383" t="s">
        <v>8001</v>
      </c>
      <c r="D420" s="383" t="s">
        <v>8002</v>
      </c>
      <c r="E420" s="383">
        <v>0</v>
      </c>
      <c r="F420" s="383">
        <v>0</v>
      </c>
      <c r="G420" s="383">
        <v>0</v>
      </c>
      <c r="H420" s="383">
        <v>0</v>
      </c>
      <c r="I420" s="383">
        <v>0</v>
      </c>
      <c r="J420" s="383">
        <v>0</v>
      </c>
      <c r="K420" s="383">
        <v>0</v>
      </c>
    </row>
    <row r="421" spans="1:11">
      <c r="A421" s="383" t="s">
        <v>8003</v>
      </c>
      <c r="B421" s="383" t="s">
        <v>3976</v>
      </c>
      <c r="C421" s="383" t="s">
        <v>8004</v>
      </c>
      <c r="D421" s="383" t="s">
        <v>8005</v>
      </c>
      <c r="E421" s="383">
        <v>0</v>
      </c>
      <c r="F421" s="383">
        <v>0</v>
      </c>
      <c r="G421" s="383">
        <v>0</v>
      </c>
      <c r="H421" s="383">
        <v>0</v>
      </c>
      <c r="I421" s="383">
        <v>0</v>
      </c>
      <c r="J421" s="383">
        <v>0</v>
      </c>
      <c r="K421" s="383">
        <v>0</v>
      </c>
    </row>
    <row r="422" spans="1:11">
      <c r="A422" s="383" t="s">
        <v>2176</v>
      </c>
      <c r="B422" s="383" t="s">
        <v>8006</v>
      </c>
      <c r="C422" s="383" t="s">
        <v>2177</v>
      </c>
      <c r="D422" s="383" t="s">
        <v>2178</v>
      </c>
      <c r="E422" s="383">
        <v>0</v>
      </c>
      <c r="F422" s="383">
        <v>0</v>
      </c>
      <c r="G422" s="383">
        <v>0</v>
      </c>
      <c r="H422" s="383">
        <v>0</v>
      </c>
      <c r="I422" s="383">
        <v>0</v>
      </c>
      <c r="J422" s="383">
        <v>0</v>
      </c>
      <c r="K422" s="383">
        <v>0</v>
      </c>
    </row>
    <row r="423" spans="1:11">
      <c r="A423" s="383" t="s">
        <v>8007</v>
      </c>
      <c r="B423" s="383" t="s">
        <v>8007</v>
      </c>
      <c r="C423" s="383" t="s">
        <v>8008</v>
      </c>
      <c r="D423" s="383" t="s">
        <v>8009</v>
      </c>
      <c r="E423" s="383">
        <v>0</v>
      </c>
      <c r="F423" s="383">
        <v>0</v>
      </c>
      <c r="G423" s="383">
        <v>0</v>
      </c>
      <c r="H423" s="383">
        <v>0</v>
      </c>
      <c r="I423" s="383">
        <v>0</v>
      </c>
      <c r="J423" s="383">
        <v>0</v>
      </c>
      <c r="K423" s="383">
        <v>0</v>
      </c>
    </row>
    <row r="424" spans="1:11">
      <c r="A424" s="383" t="s">
        <v>2645</v>
      </c>
      <c r="B424" s="383" t="s">
        <v>7169</v>
      </c>
      <c r="C424" s="383" t="s">
        <v>2646</v>
      </c>
      <c r="D424" s="383" t="s">
        <v>2647</v>
      </c>
      <c r="E424" s="383">
        <v>0</v>
      </c>
      <c r="F424" s="383">
        <v>0</v>
      </c>
      <c r="G424" s="383">
        <v>0</v>
      </c>
      <c r="H424" s="383">
        <v>0</v>
      </c>
      <c r="I424" s="383">
        <v>0</v>
      </c>
      <c r="J424" s="383">
        <v>0</v>
      </c>
      <c r="K424" s="383">
        <v>0</v>
      </c>
    </row>
    <row r="425" spans="1:11">
      <c r="A425" s="383" t="s">
        <v>8010</v>
      </c>
      <c r="B425" s="383" t="s">
        <v>3971</v>
      </c>
      <c r="C425" s="383" t="s">
        <v>8011</v>
      </c>
      <c r="D425" s="383" t="s">
        <v>8012</v>
      </c>
      <c r="E425" s="383">
        <v>0</v>
      </c>
      <c r="F425" s="383">
        <v>0</v>
      </c>
      <c r="G425" s="383">
        <v>0</v>
      </c>
      <c r="H425" s="383">
        <v>0</v>
      </c>
      <c r="I425" s="383">
        <v>0</v>
      </c>
      <c r="J425" s="383">
        <v>0</v>
      </c>
      <c r="K425" s="383">
        <v>0</v>
      </c>
    </row>
    <row r="426" spans="1:11">
      <c r="A426" s="383" t="s">
        <v>8013</v>
      </c>
      <c r="B426" s="383" t="s">
        <v>7319</v>
      </c>
      <c r="C426" s="383" t="s">
        <v>8014</v>
      </c>
      <c r="D426" s="383" t="s">
        <v>8015</v>
      </c>
      <c r="E426" s="383">
        <v>0</v>
      </c>
      <c r="F426" s="383">
        <v>0</v>
      </c>
      <c r="G426" s="383">
        <v>0</v>
      </c>
      <c r="H426" s="383">
        <v>0</v>
      </c>
      <c r="I426" s="383">
        <v>0</v>
      </c>
      <c r="J426" s="383">
        <v>0</v>
      </c>
      <c r="K426" s="383">
        <v>0</v>
      </c>
    </row>
    <row r="427" spans="1:11">
      <c r="A427" s="383" t="s">
        <v>8016</v>
      </c>
      <c r="B427" s="383" t="s">
        <v>8017</v>
      </c>
      <c r="C427" s="383" t="s">
        <v>8018</v>
      </c>
      <c r="D427" s="383" t="s">
        <v>8019</v>
      </c>
      <c r="E427" s="383">
        <v>0</v>
      </c>
      <c r="F427" s="383">
        <v>0</v>
      </c>
      <c r="G427" s="383">
        <v>0</v>
      </c>
      <c r="H427" s="383">
        <v>0</v>
      </c>
      <c r="I427" s="383">
        <v>0</v>
      </c>
      <c r="J427" s="383">
        <v>0</v>
      </c>
      <c r="K427" s="383">
        <v>0</v>
      </c>
    </row>
    <row r="428" spans="1:11">
      <c r="A428" s="383" t="s">
        <v>2193</v>
      </c>
      <c r="B428" s="383" t="s">
        <v>7186</v>
      </c>
      <c r="C428" s="383" t="s">
        <v>2194</v>
      </c>
      <c r="D428" s="383" t="s">
        <v>2195</v>
      </c>
      <c r="E428" s="383">
        <v>0</v>
      </c>
      <c r="F428" s="383">
        <v>0</v>
      </c>
      <c r="G428" s="383">
        <v>0</v>
      </c>
      <c r="H428" s="383">
        <v>0</v>
      </c>
      <c r="I428" s="383">
        <v>0</v>
      </c>
      <c r="J428" s="383">
        <v>0</v>
      </c>
      <c r="K428" s="383">
        <v>0</v>
      </c>
    </row>
    <row r="429" spans="1:11">
      <c r="A429" s="383" t="s">
        <v>8020</v>
      </c>
      <c r="B429" s="383" t="s">
        <v>7123</v>
      </c>
      <c r="C429" s="383" t="s">
        <v>8021</v>
      </c>
      <c r="D429" s="383" t="s">
        <v>8022</v>
      </c>
      <c r="E429" s="383">
        <v>0</v>
      </c>
      <c r="F429" s="383">
        <v>0</v>
      </c>
      <c r="G429" s="383">
        <v>0</v>
      </c>
      <c r="H429" s="383">
        <v>0</v>
      </c>
      <c r="I429" s="383">
        <v>0</v>
      </c>
      <c r="J429" s="383">
        <v>0</v>
      </c>
      <c r="K429" s="383">
        <v>0</v>
      </c>
    </row>
    <row r="430" spans="1:11">
      <c r="A430" s="383" t="s">
        <v>8023</v>
      </c>
      <c r="B430" s="383" t="s">
        <v>3912</v>
      </c>
      <c r="C430" s="383" t="s">
        <v>8024</v>
      </c>
      <c r="D430" s="383" t="s">
        <v>8025</v>
      </c>
      <c r="E430" s="383">
        <v>0</v>
      </c>
      <c r="F430" s="383">
        <v>0</v>
      </c>
      <c r="G430" s="383">
        <v>0</v>
      </c>
      <c r="H430" s="383">
        <v>0</v>
      </c>
      <c r="I430" s="383">
        <v>0</v>
      </c>
      <c r="J430" s="383">
        <v>0</v>
      </c>
      <c r="K430" s="383">
        <v>0</v>
      </c>
    </row>
    <row r="431" spans="1:11">
      <c r="A431" s="383" t="s">
        <v>8026</v>
      </c>
      <c r="B431" s="383" t="s">
        <v>3976</v>
      </c>
      <c r="C431" s="383" t="s">
        <v>8027</v>
      </c>
      <c r="D431" s="383" t="s">
        <v>8028</v>
      </c>
      <c r="E431" s="383">
        <v>0</v>
      </c>
      <c r="F431" s="383">
        <v>0</v>
      </c>
      <c r="G431" s="383">
        <v>0</v>
      </c>
      <c r="H431" s="383">
        <v>0</v>
      </c>
      <c r="I431" s="383">
        <v>0</v>
      </c>
      <c r="J431" s="383">
        <v>0</v>
      </c>
      <c r="K431" s="383">
        <v>0</v>
      </c>
    </row>
    <row r="432" spans="1:11">
      <c r="A432" s="383" t="s">
        <v>2668</v>
      </c>
      <c r="B432" s="383" t="s">
        <v>7181</v>
      </c>
      <c r="C432" s="383" t="s">
        <v>2669</v>
      </c>
      <c r="D432" s="383" t="s">
        <v>2670</v>
      </c>
      <c r="E432" s="383">
        <v>0</v>
      </c>
      <c r="F432" s="383">
        <v>0</v>
      </c>
      <c r="G432" s="383">
        <v>0</v>
      </c>
      <c r="H432" s="383">
        <v>0</v>
      </c>
      <c r="I432" s="383">
        <v>0</v>
      </c>
      <c r="J432" s="383">
        <v>0</v>
      </c>
      <c r="K432" s="383">
        <v>0</v>
      </c>
    </row>
    <row r="433" spans="1:11">
      <c r="A433" s="383" t="s">
        <v>8029</v>
      </c>
      <c r="B433" s="383" t="s">
        <v>7191</v>
      </c>
      <c r="C433" s="383" t="s">
        <v>8030</v>
      </c>
      <c r="D433" s="383" t="s">
        <v>8031</v>
      </c>
      <c r="E433" s="383">
        <v>0</v>
      </c>
      <c r="F433" s="383">
        <v>0</v>
      </c>
      <c r="G433" s="383">
        <v>0</v>
      </c>
      <c r="H433" s="383">
        <v>0</v>
      </c>
      <c r="I433" s="383">
        <v>0</v>
      </c>
      <c r="J433" s="383">
        <v>0</v>
      </c>
      <c r="K433" s="383">
        <v>0</v>
      </c>
    </row>
    <row r="434" spans="1:11">
      <c r="A434" s="383" t="s">
        <v>8032</v>
      </c>
      <c r="B434" s="383" t="s">
        <v>8033</v>
      </c>
      <c r="C434" s="383" t="s">
        <v>8034</v>
      </c>
      <c r="D434" s="383" t="s">
        <v>8035</v>
      </c>
      <c r="E434" s="383">
        <v>0</v>
      </c>
      <c r="F434" s="383">
        <v>0</v>
      </c>
      <c r="G434" s="383">
        <v>0</v>
      </c>
      <c r="H434" s="383">
        <v>0</v>
      </c>
      <c r="I434" s="383">
        <v>0</v>
      </c>
      <c r="J434" s="383">
        <v>0</v>
      </c>
      <c r="K434" s="383">
        <v>0</v>
      </c>
    </row>
    <row r="435" spans="1:11">
      <c r="A435" s="383" t="s">
        <v>8036</v>
      </c>
      <c r="B435" s="383" t="s">
        <v>8037</v>
      </c>
      <c r="C435" s="383" t="s">
        <v>8038</v>
      </c>
      <c r="D435" s="383" t="s">
        <v>8039</v>
      </c>
      <c r="E435" s="383">
        <v>0</v>
      </c>
      <c r="F435" s="383">
        <v>0</v>
      </c>
      <c r="G435" s="383">
        <v>0</v>
      </c>
      <c r="H435" s="383">
        <v>0</v>
      </c>
      <c r="I435" s="383">
        <v>0</v>
      </c>
      <c r="J435" s="383">
        <v>0</v>
      </c>
      <c r="K435" s="383">
        <v>0</v>
      </c>
    </row>
    <row r="436" spans="1:11">
      <c r="A436" s="383" t="s">
        <v>8040</v>
      </c>
      <c r="B436" s="383" t="s">
        <v>8041</v>
      </c>
      <c r="C436" s="383" t="s">
        <v>8042</v>
      </c>
      <c r="D436" s="383" t="s">
        <v>8043</v>
      </c>
      <c r="E436" s="383">
        <v>0</v>
      </c>
      <c r="F436" s="383">
        <v>0</v>
      </c>
      <c r="G436" s="383">
        <v>0</v>
      </c>
      <c r="H436" s="383">
        <v>0</v>
      </c>
      <c r="I436" s="383">
        <v>0</v>
      </c>
      <c r="J436" s="383">
        <v>0</v>
      </c>
      <c r="K436" s="383">
        <v>0</v>
      </c>
    </row>
    <row r="437" spans="1:11">
      <c r="A437" s="383" t="s">
        <v>3737</v>
      </c>
      <c r="B437" s="383" t="s">
        <v>8044</v>
      </c>
      <c r="C437" s="383" t="s">
        <v>3738</v>
      </c>
      <c r="D437" s="383" t="s">
        <v>3739</v>
      </c>
      <c r="E437" s="383">
        <v>0</v>
      </c>
      <c r="F437" s="383">
        <v>0</v>
      </c>
      <c r="G437" s="383">
        <v>0</v>
      </c>
      <c r="H437" s="383">
        <v>0</v>
      </c>
      <c r="I437" s="383">
        <v>0</v>
      </c>
      <c r="J437" s="383">
        <v>0</v>
      </c>
      <c r="K437" s="383">
        <v>0</v>
      </c>
    </row>
    <row r="438" spans="1:11">
      <c r="A438" s="383" t="s">
        <v>8045</v>
      </c>
      <c r="B438" s="383" t="s">
        <v>7181</v>
      </c>
      <c r="C438" s="383" t="s">
        <v>8046</v>
      </c>
      <c r="D438" s="383" t="s">
        <v>8047</v>
      </c>
      <c r="E438" s="383">
        <v>0</v>
      </c>
      <c r="F438" s="383">
        <v>0</v>
      </c>
      <c r="G438" s="383">
        <v>0</v>
      </c>
      <c r="H438" s="383">
        <v>0</v>
      </c>
      <c r="I438" s="383">
        <v>0</v>
      </c>
      <c r="J438" s="383">
        <v>0</v>
      </c>
      <c r="K438" s="383">
        <v>0</v>
      </c>
    </row>
    <row r="439" spans="1:11">
      <c r="A439" s="383" t="s">
        <v>8048</v>
      </c>
      <c r="B439" s="383" t="s">
        <v>7191</v>
      </c>
      <c r="C439" s="383" t="s">
        <v>8049</v>
      </c>
      <c r="D439" s="383" t="s">
        <v>8050</v>
      </c>
      <c r="E439" s="383">
        <v>0</v>
      </c>
      <c r="F439" s="383">
        <v>0</v>
      </c>
      <c r="G439" s="383">
        <v>0</v>
      </c>
      <c r="H439" s="383">
        <v>0</v>
      </c>
      <c r="I439" s="383">
        <v>0</v>
      </c>
      <c r="J439" s="383">
        <v>0</v>
      </c>
      <c r="K439" s="383">
        <v>0</v>
      </c>
    </row>
    <row r="440" spans="1:11">
      <c r="A440" s="383" t="s">
        <v>8051</v>
      </c>
      <c r="B440" s="383" t="s">
        <v>7451</v>
      </c>
      <c r="C440" s="383" t="s">
        <v>8052</v>
      </c>
      <c r="D440" s="383" t="s">
        <v>8053</v>
      </c>
      <c r="E440" s="383">
        <v>0</v>
      </c>
      <c r="F440" s="383">
        <v>0</v>
      </c>
      <c r="G440" s="383">
        <v>0</v>
      </c>
      <c r="H440" s="383">
        <v>0</v>
      </c>
      <c r="I440" s="383">
        <v>0</v>
      </c>
      <c r="J440" s="383">
        <v>0</v>
      </c>
      <c r="K440" s="383">
        <v>0</v>
      </c>
    </row>
    <row r="441" spans="1:11">
      <c r="A441" s="383" t="s">
        <v>8054</v>
      </c>
      <c r="B441" s="383" t="s">
        <v>7181</v>
      </c>
      <c r="C441" s="383" t="s">
        <v>8055</v>
      </c>
      <c r="D441" s="383" t="s">
        <v>8056</v>
      </c>
      <c r="E441" s="383">
        <v>0</v>
      </c>
      <c r="F441" s="383">
        <v>0</v>
      </c>
      <c r="G441" s="383">
        <v>0</v>
      </c>
      <c r="H441" s="383">
        <v>0</v>
      </c>
      <c r="I441" s="383">
        <v>0</v>
      </c>
      <c r="J441" s="383">
        <v>0</v>
      </c>
      <c r="K441" s="383">
        <v>0</v>
      </c>
    </row>
    <row r="442" spans="1:11">
      <c r="A442" s="383" t="s">
        <v>8057</v>
      </c>
      <c r="B442" s="383" t="s">
        <v>8057</v>
      </c>
      <c r="C442" s="383" t="s">
        <v>8058</v>
      </c>
      <c r="D442" s="383" t="s">
        <v>8059</v>
      </c>
      <c r="E442" s="383">
        <v>0</v>
      </c>
      <c r="F442" s="383">
        <v>0</v>
      </c>
      <c r="G442" s="383">
        <v>0</v>
      </c>
      <c r="H442" s="383">
        <v>0</v>
      </c>
      <c r="I442" s="383">
        <v>0</v>
      </c>
      <c r="J442" s="383">
        <v>0</v>
      </c>
      <c r="K442" s="383">
        <v>0</v>
      </c>
    </row>
    <row r="443" spans="1:11">
      <c r="A443" s="383" t="s">
        <v>8060</v>
      </c>
      <c r="B443" s="383" t="s">
        <v>5131</v>
      </c>
      <c r="C443" s="383" t="s">
        <v>8061</v>
      </c>
      <c r="D443" s="383" t="s">
        <v>8062</v>
      </c>
      <c r="E443" s="383">
        <v>0</v>
      </c>
      <c r="F443" s="383">
        <v>0</v>
      </c>
      <c r="G443" s="383">
        <v>0</v>
      </c>
      <c r="H443" s="383">
        <v>0</v>
      </c>
      <c r="I443" s="383">
        <v>0</v>
      </c>
      <c r="J443" s="383">
        <v>0</v>
      </c>
      <c r="K443" s="383">
        <v>0</v>
      </c>
    </row>
    <row r="444" spans="1:11">
      <c r="A444" s="383" t="s">
        <v>8063</v>
      </c>
      <c r="B444" s="383" t="s">
        <v>7154</v>
      </c>
      <c r="C444" s="383" t="s">
        <v>8064</v>
      </c>
      <c r="D444" s="383" t="s">
        <v>8065</v>
      </c>
      <c r="E444" s="383">
        <v>0</v>
      </c>
      <c r="F444" s="383">
        <v>0</v>
      </c>
      <c r="G444" s="383">
        <v>0</v>
      </c>
      <c r="H444" s="383">
        <v>0</v>
      </c>
      <c r="I444" s="383">
        <v>0</v>
      </c>
      <c r="J444" s="383">
        <v>0</v>
      </c>
      <c r="K444" s="383">
        <v>0</v>
      </c>
    </row>
    <row r="445" spans="1:11">
      <c r="A445" s="383" t="s">
        <v>2438</v>
      </c>
      <c r="B445" s="383" t="s">
        <v>4113</v>
      </c>
      <c r="C445" s="383" t="s">
        <v>2439</v>
      </c>
      <c r="D445" s="383" t="s">
        <v>2440</v>
      </c>
      <c r="E445" s="383">
        <v>0</v>
      </c>
      <c r="F445" s="383">
        <v>0</v>
      </c>
      <c r="G445" s="383">
        <v>0</v>
      </c>
      <c r="H445" s="383">
        <v>0</v>
      </c>
      <c r="I445" s="383">
        <v>0</v>
      </c>
      <c r="J445" s="383">
        <v>0</v>
      </c>
      <c r="K445" s="383">
        <v>0</v>
      </c>
    </row>
    <row r="446" spans="1:11">
      <c r="A446" s="383" t="s">
        <v>8066</v>
      </c>
      <c r="B446" s="383" t="s">
        <v>4113</v>
      </c>
      <c r="C446" s="383" t="s">
        <v>8067</v>
      </c>
      <c r="D446" s="383" t="s">
        <v>8068</v>
      </c>
      <c r="E446" s="383">
        <v>0</v>
      </c>
      <c r="F446" s="383">
        <v>0</v>
      </c>
      <c r="G446" s="383">
        <v>0</v>
      </c>
      <c r="H446" s="383">
        <v>0</v>
      </c>
      <c r="I446" s="383">
        <v>0</v>
      </c>
      <c r="J446" s="383">
        <v>0</v>
      </c>
      <c r="K446" s="383">
        <v>0</v>
      </c>
    </row>
    <row r="447" spans="1:11">
      <c r="A447" s="383" t="s">
        <v>8069</v>
      </c>
      <c r="B447" s="383" t="s">
        <v>8070</v>
      </c>
      <c r="C447" s="383" t="s">
        <v>8071</v>
      </c>
      <c r="D447" s="383" t="s">
        <v>8072</v>
      </c>
      <c r="E447" s="383">
        <v>0</v>
      </c>
      <c r="F447" s="383">
        <v>0</v>
      </c>
      <c r="G447" s="383">
        <v>0</v>
      </c>
      <c r="H447" s="383">
        <v>0</v>
      </c>
      <c r="I447" s="383">
        <v>0</v>
      </c>
      <c r="J447" s="383">
        <v>0</v>
      </c>
      <c r="K447" s="383">
        <v>0</v>
      </c>
    </row>
    <row r="448" spans="1:11">
      <c r="A448" s="383" t="s">
        <v>8073</v>
      </c>
      <c r="B448" s="383" t="s">
        <v>7183</v>
      </c>
      <c r="C448" s="383" t="s">
        <v>8074</v>
      </c>
      <c r="D448" s="383" t="s">
        <v>8075</v>
      </c>
      <c r="E448" s="383">
        <v>0</v>
      </c>
      <c r="F448" s="383">
        <v>0</v>
      </c>
      <c r="G448" s="383">
        <v>0</v>
      </c>
      <c r="H448" s="383">
        <v>0</v>
      </c>
      <c r="I448" s="383">
        <v>0</v>
      </c>
      <c r="J448" s="383">
        <v>0</v>
      </c>
      <c r="K448" s="383">
        <v>0</v>
      </c>
    </row>
    <row r="449" spans="1:11">
      <c r="A449" s="383" t="s">
        <v>5130</v>
      </c>
      <c r="B449" s="383" t="s">
        <v>5131</v>
      </c>
      <c r="C449" s="383" t="s">
        <v>5134</v>
      </c>
      <c r="D449" s="383" t="s">
        <v>5135</v>
      </c>
      <c r="E449" s="383">
        <v>0</v>
      </c>
      <c r="F449" s="383">
        <v>0</v>
      </c>
      <c r="G449" s="383">
        <v>0</v>
      </c>
      <c r="H449" s="383">
        <v>0</v>
      </c>
      <c r="I449" s="383">
        <v>0</v>
      </c>
      <c r="J449" s="383">
        <v>0</v>
      </c>
      <c r="K449" s="383">
        <v>0</v>
      </c>
    </row>
    <row r="450" spans="1:11">
      <c r="A450" s="383" t="s">
        <v>8076</v>
      </c>
      <c r="B450" s="383" t="s">
        <v>7296</v>
      </c>
      <c r="C450" s="383" t="s">
        <v>8077</v>
      </c>
      <c r="D450" s="383" t="s">
        <v>8078</v>
      </c>
      <c r="E450" s="383">
        <v>0</v>
      </c>
      <c r="F450" s="383">
        <v>0</v>
      </c>
      <c r="G450" s="383">
        <v>0</v>
      </c>
      <c r="H450" s="383">
        <v>0</v>
      </c>
      <c r="I450" s="383">
        <v>0</v>
      </c>
      <c r="J450" s="383">
        <v>0</v>
      </c>
      <c r="K450" s="383">
        <v>0</v>
      </c>
    </row>
    <row r="451" spans="1:11">
      <c r="A451" s="383" t="s">
        <v>8079</v>
      </c>
      <c r="B451" s="383" t="s">
        <v>7433</v>
      </c>
      <c r="C451" s="383" t="s">
        <v>8080</v>
      </c>
      <c r="D451" s="383" t="s">
        <v>8081</v>
      </c>
      <c r="E451" s="383">
        <v>0</v>
      </c>
      <c r="F451" s="383">
        <v>0</v>
      </c>
      <c r="G451" s="383">
        <v>0</v>
      </c>
      <c r="H451" s="383">
        <v>0</v>
      </c>
      <c r="I451" s="383">
        <v>0</v>
      </c>
      <c r="J451" s="383">
        <v>0</v>
      </c>
      <c r="K451" s="383">
        <v>0</v>
      </c>
    </row>
    <row r="452" spans="1:11">
      <c r="A452" s="383" t="s">
        <v>2369</v>
      </c>
      <c r="B452" s="383" t="s">
        <v>8082</v>
      </c>
      <c r="C452" s="383" t="s">
        <v>2370</v>
      </c>
      <c r="D452" s="383" t="s">
        <v>2371</v>
      </c>
      <c r="E452" s="383">
        <v>0</v>
      </c>
      <c r="F452" s="383">
        <v>0</v>
      </c>
      <c r="G452" s="383">
        <v>0</v>
      </c>
      <c r="H452" s="383">
        <v>0</v>
      </c>
      <c r="I452" s="383">
        <v>0</v>
      </c>
      <c r="J452" s="383">
        <v>0</v>
      </c>
      <c r="K452" s="383">
        <v>0</v>
      </c>
    </row>
    <row r="453" spans="1:11">
      <c r="A453" s="383" t="s">
        <v>8083</v>
      </c>
      <c r="B453" s="383" t="s">
        <v>7433</v>
      </c>
      <c r="C453" s="383" t="s">
        <v>8084</v>
      </c>
      <c r="D453" s="383" t="s">
        <v>8085</v>
      </c>
      <c r="E453" s="383">
        <v>0</v>
      </c>
      <c r="F453" s="383">
        <v>0</v>
      </c>
      <c r="G453" s="383">
        <v>0</v>
      </c>
      <c r="H453" s="383">
        <v>0</v>
      </c>
      <c r="I453" s="383">
        <v>0</v>
      </c>
      <c r="J453" s="383">
        <v>0</v>
      </c>
      <c r="K453" s="383">
        <v>0</v>
      </c>
    </row>
    <row r="454" spans="1:11">
      <c r="A454" s="383" t="s">
        <v>2594</v>
      </c>
      <c r="B454" s="383" t="s">
        <v>7123</v>
      </c>
      <c r="C454" s="383" t="s">
        <v>2595</v>
      </c>
      <c r="D454" s="383" t="s">
        <v>2596</v>
      </c>
      <c r="E454" s="383">
        <v>0</v>
      </c>
      <c r="F454" s="383">
        <v>0</v>
      </c>
      <c r="G454" s="383">
        <v>0</v>
      </c>
      <c r="H454" s="383">
        <v>0</v>
      </c>
      <c r="I454" s="383">
        <v>0</v>
      </c>
      <c r="J454" s="383">
        <v>0</v>
      </c>
      <c r="K454" s="383">
        <v>0</v>
      </c>
    </row>
    <row r="455" spans="1:11">
      <c r="A455" s="383" t="s">
        <v>2447</v>
      </c>
      <c r="B455" s="383" t="s">
        <v>4113</v>
      </c>
      <c r="C455" s="383" t="s">
        <v>2448</v>
      </c>
      <c r="D455" s="383" t="s">
        <v>2449</v>
      </c>
      <c r="E455" s="383">
        <v>0</v>
      </c>
      <c r="F455" s="383">
        <v>0</v>
      </c>
      <c r="G455" s="383">
        <v>0</v>
      </c>
      <c r="H455" s="383">
        <v>0</v>
      </c>
      <c r="I455" s="383">
        <v>0</v>
      </c>
      <c r="J455" s="383">
        <v>0</v>
      </c>
      <c r="K455" s="383">
        <v>0</v>
      </c>
    </row>
    <row r="456" spans="1:11">
      <c r="A456" s="383" t="s">
        <v>8086</v>
      </c>
      <c r="B456" s="383" t="s">
        <v>7191</v>
      </c>
      <c r="C456" s="383" t="s">
        <v>8087</v>
      </c>
      <c r="D456" s="383" t="s">
        <v>8088</v>
      </c>
      <c r="E456" s="383">
        <v>0</v>
      </c>
      <c r="F456" s="383">
        <v>0</v>
      </c>
      <c r="G456" s="383">
        <v>0</v>
      </c>
      <c r="H456" s="383">
        <v>0</v>
      </c>
      <c r="I456" s="383">
        <v>0</v>
      </c>
      <c r="J456" s="383">
        <v>0</v>
      </c>
      <c r="K456" s="383">
        <v>0</v>
      </c>
    </row>
    <row r="457" spans="1:11">
      <c r="A457" s="383" t="s">
        <v>2648</v>
      </c>
      <c r="B457" s="383" t="s">
        <v>7183</v>
      </c>
      <c r="C457" s="383" t="s">
        <v>2649</v>
      </c>
      <c r="D457" s="383" t="s">
        <v>2650</v>
      </c>
      <c r="E457" s="383">
        <v>0</v>
      </c>
      <c r="F457" s="383">
        <v>0</v>
      </c>
      <c r="G457" s="383">
        <v>0</v>
      </c>
      <c r="H457" s="383">
        <v>0</v>
      </c>
      <c r="I457" s="383">
        <v>0</v>
      </c>
      <c r="J457" s="383">
        <v>0</v>
      </c>
      <c r="K457" s="383">
        <v>0</v>
      </c>
    </row>
    <row r="458" spans="1:11">
      <c r="A458" s="383" t="s">
        <v>2553</v>
      </c>
      <c r="B458" s="383" t="s">
        <v>7145</v>
      </c>
      <c r="C458" s="383" t="s">
        <v>2554</v>
      </c>
      <c r="D458" s="383" t="s">
        <v>2555</v>
      </c>
      <c r="E458" s="383">
        <v>0</v>
      </c>
      <c r="F458" s="383">
        <v>0</v>
      </c>
      <c r="G458" s="383">
        <v>0</v>
      </c>
      <c r="H458" s="383">
        <v>0</v>
      </c>
      <c r="I458" s="383">
        <v>0</v>
      </c>
      <c r="J458" s="383">
        <v>0</v>
      </c>
      <c r="K458" s="383">
        <v>0</v>
      </c>
    </row>
    <row r="459" spans="1:11">
      <c r="A459" s="383" t="s">
        <v>8089</v>
      </c>
      <c r="B459" s="383" t="s">
        <v>7532</v>
      </c>
      <c r="C459" s="383" t="s">
        <v>8090</v>
      </c>
      <c r="D459" s="383" t="s">
        <v>8091</v>
      </c>
      <c r="E459" s="383">
        <v>0</v>
      </c>
      <c r="F459" s="383">
        <v>0</v>
      </c>
      <c r="G459" s="383">
        <v>0</v>
      </c>
      <c r="H459" s="383">
        <v>0</v>
      </c>
      <c r="I459" s="383">
        <v>0</v>
      </c>
      <c r="J459" s="383">
        <v>0</v>
      </c>
      <c r="K459" s="383">
        <v>0</v>
      </c>
    </row>
    <row r="460" spans="1:11">
      <c r="A460" s="383" t="s">
        <v>8092</v>
      </c>
      <c r="B460" s="383" t="s">
        <v>8093</v>
      </c>
      <c r="C460" s="383" t="s">
        <v>8094</v>
      </c>
      <c r="D460" s="383" t="s">
        <v>8095</v>
      </c>
      <c r="E460" s="383">
        <v>0</v>
      </c>
      <c r="F460" s="383">
        <v>0</v>
      </c>
      <c r="G460" s="383">
        <v>0</v>
      </c>
      <c r="H460" s="383">
        <v>0</v>
      </c>
      <c r="I460" s="383">
        <v>0</v>
      </c>
      <c r="J460" s="383">
        <v>0</v>
      </c>
      <c r="K460" s="383">
        <v>0</v>
      </c>
    </row>
    <row r="461" spans="1:11">
      <c r="A461" s="383" t="s">
        <v>8096</v>
      </c>
      <c r="B461" s="383" t="s">
        <v>7296</v>
      </c>
      <c r="C461" s="383" t="s">
        <v>8097</v>
      </c>
      <c r="D461" s="383" t="s">
        <v>8098</v>
      </c>
      <c r="E461" s="383">
        <v>0</v>
      </c>
      <c r="F461" s="383">
        <v>0</v>
      </c>
      <c r="G461" s="383">
        <v>0</v>
      </c>
      <c r="H461" s="383">
        <v>0</v>
      </c>
      <c r="I461" s="383">
        <v>0</v>
      </c>
      <c r="J461" s="383">
        <v>0</v>
      </c>
      <c r="K461" s="383">
        <v>0</v>
      </c>
    </row>
    <row r="462" spans="1:11">
      <c r="A462" s="383" t="s">
        <v>8099</v>
      </c>
      <c r="B462" s="383" t="s">
        <v>8100</v>
      </c>
      <c r="C462" s="383" t="s">
        <v>8101</v>
      </c>
      <c r="D462" s="383" t="s">
        <v>8102</v>
      </c>
      <c r="E462" s="383">
        <v>0</v>
      </c>
      <c r="F462" s="383">
        <v>0</v>
      </c>
      <c r="G462" s="383">
        <v>0</v>
      </c>
      <c r="H462" s="383">
        <v>0</v>
      </c>
      <c r="I462" s="383">
        <v>0</v>
      </c>
      <c r="J462" s="383">
        <v>0</v>
      </c>
      <c r="K462" s="383">
        <v>0</v>
      </c>
    </row>
    <row r="463" spans="1:11">
      <c r="A463" s="383" t="s">
        <v>8103</v>
      </c>
      <c r="B463" s="383" t="s">
        <v>7615</v>
      </c>
      <c r="C463" s="383" t="s">
        <v>8104</v>
      </c>
      <c r="D463" s="383" t="s">
        <v>8105</v>
      </c>
      <c r="E463" s="383">
        <v>0</v>
      </c>
      <c r="F463" s="383">
        <v>0</v>
      </c>
      <c r="G463" s="383">
        <v>0</v>
      </c>
      <c r="H463" s="383">
        <v>0</v>
      </c>
      <c r="I463" s="383">
        <v>0</v>
      </c>
      <c r="J463" s="383">
        <v>0</v>
      </c>
      <c r="K463" s="383">
        <v>0</v>
      </c>
    </row>
    <row r="464" spans="1:11">
      <c r="A464" s="383" t="s">
        <v>2342</v>
      </c>
      <c r="B464" s="383" t="s">
        <v>7183</v>
      </c>
      <c r="C464" s="383" t="s">
        <v>2343</v>
      </c>
      <c r="D464" s="383" t="s">
        <v>2344</v>
      </c>
      <c r="E464" s="383">
        <v>0</v>
      </c>
      <c r="F464" s="383">
        <v>0</v>
      </c>
      <c r="G464" s="383">
        <v>0</v>
      </c>
      <c r="H464" s="383">
        <v>0</v>
      </c>
      <c r="I464" s="383">
        <v>0</v>
      </c>
      <c r="J464" s="383">
        <v>0</v>
      </c>
      <c r="K464" s="383">
        <v>0</v>
      </c>
    </row>
    <row r="465" spans="1:11">
      <c r="A465" s="383" t="s">
        <v>2282</v>
      </c>
      <c r="B465" s="383" t="s">
        <v>5131</v>
      </c>
      <c r="C465" s="383" t="s">
        <v>2283</v>
      </c>
      <c r="D465" s="383" t="s">
        <v>2284</v>
      </c>
      <c r="E465" s="383">
        <v>0</v>
      </c>
      <c r="F465" s="383">
        <v>0</v>
      </c>
      <c r="G465" s="383">
        <v>0</v>
      </c>
      <c r="H465" s="383">
        <v>0</v>
      </c>
      <c r="I465" s="383">
        <v>0</v>
      </c>
      <c r="J465" s="383">
        <v>0</v>
      </c>
      <c r="K465" s="383">
        <v>0</v>
      </c>
    </row>
    <row r="466" spans="1:11">
      <c r="A466" s="383" t="s">
        <v>2396</v>
      </c>
      <c r="B466" s="383" t="s">
        <v>7123</v>
      </c>
      <c r="C466" s="383" t="s">
        <v>2397</v>
      </c>
      <c r="D466" s="383" t="s">
        <v>2398</v>
      </c>
      <c r="E466" s="383">
        <v>0</v>
      </c>
      <c r="F466" s="383">
        <v>0</v>
      </c>
      <c r="G466" s="383">
        <v>0</v>
      </c>
      <c r="H466" s="383">
        <v>0</v>
      </c>
      <c r="I466" s="383">
        <v>0</v>
      </c>
      <c r="J466" s="383">
        <v>0</v>
      </c>
      <c r="K466" s="383">
        <v>0</v>
      </c>
    </row>
    <row r="467" spans="1:11">
      <c r="A467" s="383" t="s">
        <v>8106</v>
      </c>
      <c r="B467" s="383" t="s">
        <v>8106</v>
      </c>
      <c r="C467" s="383" t="s">
        <v>8107</v>
      </c>
      <c r="D467" s="383" t="s">
        <v>8108</v>
      </c>
      <c r="E467" s="383">
        <v>0</v>
      </c>
      <c r="F467" s="383">
        <v>0</v>
      </c>
      <c r="G467" s="383">
        <v>0</v>
      </c>
      <c r="H467" s="383">
        <v>0</v>
      </c>
      <c r="I467" s="383">
        <v>0</v>
      </c>
      <c r="J467" s="383">
        <v>0</v>
      </c>
      <c r="K467" s="383">
        <v>0</v>
      </c>
    </row>
    <row r="468" spans="1:11">
      <c r="A468" s="383" t="s">
        <v>8109</v>
      </c>
      <c r="B468" s="383" t="s">
        <v>3968</v>
      </c>
      <c r="C468" s="383" t="s">
        <v>8110</v>
      </c>
      <c r="D468" s="383" t="s">
        <v>8111</v>
      </c>
      <c r="E468" s="383">
        <v>0</v>
      </c>
      <c r="F468" s="383">
        <v>0</v>
      </c>
      <c r="G468" s="383">
        <v>0</v>
      </c>
      <c r="H468" s="383">
        <v>0</v>
      </c>
      <c r="I468" s="383">
        <v>0</v>
      </c>
      <c r="J468" s="383">
        <v>0</v>
      </c>
      <c r="K468" s="383">
        <v>0</v>
      </c>
    </row>
    <row r="469" spans="1:11">
      <c r="A469" s="383" t="s">
        <v>8112</v>
      </c>
      <c r="B469" s="383" t="s">
        <v>7123</v>
      </c>
      <c r="C469" s="383" t="s">
        <v>8113</v>
      </c>
      <c r="D469" s="383" t="s">
        <v>8114</v>
      </c>
      <c r="E469" s="383">
        <v>0</v>
      </c>
      <c r="F469" s="383">
        <v>0</v>
      </c>
      <c r="G469" s="383">
        <v>0</v>
      </c>
      <c r="H469" s="383">
        <v>0</v>
      </c>
      <c r="I469" s="383">
        <v>0</v>
      </c>
      <c r="J469" s="383">
        <v>0</v>
      </c>
      <c r="K469" s="383">
        <v>0</v>
      </c>
    </row>
    <row r="470" spans="1:11">
      <c r="A470" s="383" t="s">
        <v>8115</v>
      </c>
      <c r="B470" s="383" t="s">
        <v>7191</v>
      </c>
      <c r="C470" s="383" t="s">
        <v>8116</v>
      </c>
      <c r="D470" s="383" t="s">
        <v>8117</v>
      </c>
      <c r="E470" s="383">
        <v>0</v>
      </c>
      <c r="F470" s="383">
        <v>0</v>
      </c>
      <c r="G470" s="383">
        <v>0</v>
      </c>
      <c r="H470" s="383">
        <v>0</v>
      </c>
      <c r="I470" s="383">
        <v>0</v>
      </c>
      <c r="J470" s="383">
        <v>0</v>
      </c>
      <c r="K470" s="383">
        <v>0</v>
      </c>
    </row>
    <row r="471" spans="1:11">
      <c r="A471" s="383" t="s">
        <v>8118</v>
      </c>
      <c r="B471" s="383" t="s">
        <v>8119</v>
      </c>
      <c r="C471" s="383" t="s">
        <v>8120</v>
      </c>
      <c r="D471" s="383" t="s">
        <v>8121</v>
      </c>
      <c r="E471" s="383">
        <v>0</v>
      </c>
      <c r="F471" s="383">
        <v>0</v>
      </c>
      <c r="G471" s="383">
        <v>0</v>
      </c>
      <c r="H471" s="383">
        <v>0</v>
      </c>
      <c r="I471" s="383">
        <v>0</v>
      </c>
      <c r="J471" s="383">
        <v>0</v>
      </c>
      <c r="K471" s="383">
        <v>0</v>
      </c>
    </row>
    <row r="472" spans="1:11">
      <c r="A472" s="383" t="s">
        <v>8122</v>
      </c>
      <c r="B472" s="383" t="s">
        <v>8123</v>
      </c>
      <c r="C472" s="383" t="s">
        <v>8124</v>
      </c>
      <c r="D472" s="383" t="s">
        <v>8125</v>
      </c>
      <c r="E472" s="383">
        <v>0</v>
      </c>
      <c r="F472" s="383">
        <v>0</v>
      </c>
      <c r="G472" s="383">
        <v>0</v>
      </c>
      <c r="H472" s="383">
        <v>0</v>
      </c>
      <c r="I472" s="383">
        <v>0</v>
      </c>
      <c r="J472" s="383">
        <v>0</v>
      </c>
      <c r="K472" s="383">
        <v>0</v>
      </c>
    </row>
    <row r="473" spans="1:11">
      <c r="A473" s="383" t="s">
        <v>2441</v>
      </c>
      <c r="B473" s="383" t="s">
        <v>7123</v>
      </c>
      <c r="C473" s="383" t="s">
        <v>2442</v>
      </c>
      <c r="D473" s="383" t="s">
        <v>2443</v>
      </c>
      <c r="E473" s="383">
        <v>0</v>
      </c>
      <c r="F473" s="383">
        <v>0</v>
      </c>
      <c r="G473" s="383">
        <v>0</v>
      </c>
      <c r="H473" s="383">
        <v>0</v>
      </c>
      <c r="I473" s="383">
        <v>0</v>
      </c>
      <c r="J473" s="383">
        <v>0</v>
      </c>
      <c r="K473" s="383">
        <v>0</v>
      </c>
    </row>
    <row r="474" spans="1:11">
      <c r="A474" s="383" t="s">
        <v>2164</v>
      </c>
      <c r="B474" s="383" t="s">
        <v>7191</v>
      </c>
      <c r="C474" s="383" t="s">
        <v>2165</v>
      </c>
      <c r="D474" s="383" t="s">
        <v>2166</v>
      </c>
      <c r="E474" s="383">
        <v>0</v>
      </c>
      <c r="F474" s="383">
        <v>0</v>
      </c>
      <c r="G474" s="383">
        <v>0</v>
      </c>
      <c r="H474" s="383">
        <v>0</v>
      </c>
      <c r="I474" s="383">
        <v>0</v>
      </c>
      <c r="J474" s="383">
        <v>0</v>
      </c>
      <c r="K474" s="383">
        <v>0</v>
      </c>
    </row>
    <row r="475" spans="1:11">
      <c r="A475" s="383" t="s">
        <v>8126</v>
      </c>
      <c r="B475" s="383" t="s">
        <v>7183</v>
      </c>
      <c r="C475" s="383" t="s">
        <v>8127</v>
      </c>
      <c r="D475" s="383" t="s">
        <v>8128</v>
      </c>
      <c r="E475" s="383">
        <v>0</v>
      </c>
      <c r="F475" s="383">
        <v>0</v>
      </c>
      <c r="G475" s="383">
        <v>0</v>
      </c>
      <c r="H475" s="383">
        <v>0</v>
      </c>
      <c r="I475" s="383">
        <v>0</v>
      </c>
      <c r="J475" s="383">
        <v>0</v>
      </c>
      <c r="K475" s="383">
        <v>0</v>
      </c>
    </row>
    <row r="476" spans="1:11">
      <c r="A476" s="383" t="s">
        <v>8129</v>
      </c>
      <c r="B476" s="383" t="s">
        <v>7123</v>
      </c>
      <c r="C476" s="383" t="s">
        <v>8130</v>
      </c>
      <c r="D476" s="383" t="s">
        <v>8131</v>
      </c>
      <c r="E476" s="383">
        <v>0</v>
      </c>
      <c r="F476" s="383">
        <v>0</v>
      </c>
      <c r="G476" s="383">
        <v>0</v>
      </c>
      <c r="H476" s="383">
        <v>0</v>
      </c>
      <c r="I476" s="383">
        <v>0</v>
      </c>
      <c r="J476" s="383">
        <v>0</v>
      </c>
      <c r="K476" s="383">
        <v>0</v>
      </c>
    </row>
    <row r="477" spans="1:11">
      <c r="A477" s="383" t="s">
        <v>8132</v>
      </c>
      <c r="B477" s="383" t="s">
        <v>3912</v>
      </c>
      <c r="C477" s="383" t="s">
        <v>8133</v>
      </c>
      <c r="D477" s="383" t="s">
        <v>8134</v>
      </c>
      <c r="E477" s="383">
        <v>0</v>
      </c>
      <c r="F477" s="383">
        <v>0</v>
      </c>
      <c r="G477" s="383">
        <v>0</v>
      </c>
      <c r="H477" s="383">
        <v>0</v>
      </c>
      <c r="I477" s="383">
        <v>0</v>
      </c>
      <c r="J477" s="383">
        <v>0</v>
      </c>
      <c r="K477" s="383">
        <v>0</v>
      </c>
    </row>
    <row r="478" spans="1:11">
      <c r="A478" s="383" t="s">
        <v>8135</v>
      </c>
      <c r="B478" s="383" t="s">
        <v>7191</v>
      </c>
      <c r="C478" s="383" t="s">
        <v>8136</v>
      </c>
      <c r="D478" s="383" t="s">
        <v>8137</v>
      </c>
      <c r="E478" s="383">
        <v>0</v>
      </c>
      <c r="F478" s="383">
        <v>0</v>
      </c>
      <c r="G478" s="383">
        <v>0</v>
      </c>
      <c r="H478" s="383">
        <v>0</v>
      </c>
      <c r="I478" s="383">
        <v>0</v>
      </c>
      <c r="J478" s="383">
        <v>0</v>
      </c>
      <c r="K478" s="383">
        <v>0</v>
      </c>
    </row>
    <row r="479" spans="1:11">
      <c r="A479" s="383" t="s">
        <v>8138</v>
      </c>
      <c r="B479" s="383" t="s">
        <v>7858</v>
      </c>
      <c r="C479" s="383" t="s">
        <v>8139</v>
      </c>
      <c r="D479" s="383" t="s">
        <v>8140</v>
      </c>
      <c r="E479" s="383">
        <v>0</v>
      </c>
      <c r="F479" s="383">
        <v>0</v>
      </c>
      <c r="G479" s="383">
        <v>0</v>
      </c>
      <c r="H479" s="383">
        <v>0</v>
      </c>
      <c r="I479" s="383">
        <v>0</v>
      </c>
      <c r="J479" s="383">
        <v>0</v>
      </c>
      <c r="K479" s="383">
        <v>0</v>
      </c>
    </row>
    <row r="480" spans="1:11">
      <c r="A480" s="383" t="s">
        <v>8141</v>
      </c>
      <c r="B480" s="383" t="s">
        <v>7451</v>
      </c>
      <c r="C480" s="383" t="s">
        <v>8142</v>
      </c>
      <c r="D480" s="383" t="s">
        <v>8143</v>
      </c>
      <c r="E480" s="383">
        <v>0</v>
      </c>
      <c r="F480" s="383">
        <v>0</v>
      </c>
      <c r="G480" s="383">
        <v>0</v>
      </c>
      <c r="H480" s="383">
        <v>0</v>
      </c>
      <c r="I480" s="383">
        <v>0</v>
      </c>
      <c r="J480" s="383">
        <v>0</v>
      </c>
      <c r="K480" s="383">
        <v>0</v>
      </c>
    </row>
    <row r="481" spans="1:11">
      <c r="A481" s="383" t="s">
        <v>8144</v>
      </c>
      <c r="B481" s="383" t="s">
        <v>8145</v>
      </c>
      <c r="C481" s="383" t="s">
        <v>8146</v>
      </c>
      <c r="D481" s="383" t="s">
        <v>8147</v>
      </c>
      <c r="E481" s="383">
        <v>0</v>
      </c>
      <c r="F481" s="383">
        <v>0</v>
      </c>
      <c r="G481" s="383">
        <v>0</v>
      </c>
      <c r="H481" s="383">
        <v>0</v>
      </c>
      <c r="I481" s="383">
        <v>0</v>
      </c>
      <c r="J481" s="383">
        <v>0</v>
      </c>
      <c r="K481" s="383">
        <v>0</v>
      </c>
    </row>
    <row r="482" spans="1:11">
      <c r="A482" s="383" t="s">
        <v>8148</v>
      </c>
      <c r="B482" s="383" t="s">
        <v>7181</v>
      </c>
      <c r="C482" s="383" t="s">
        <v>8149</v>
      </c>
      <c r="D482" s="383" t="s">
        <v>8150</v>
      </c>
      <c r="E482" s="383">
        <v>0</v>
      </c>
      <c r="F482" s="383">
        <v>0</v>
      </c>
      <c r="G482" s="383">
        <v>0</v>
      </c>
      <c r="H482" s="383">
        <v>0</v>
      </c>
      <c r="I482" s="383">
        <v>0</v>
      </c>
      <c r="J482" s="383">
        <v>0</v>
      </c>
      <c r="K482" s="383">
        <v>0</v>
      </c>
    </row>
    <row r="483" spans="1:11">
      <c r="A483" s="383" t="s">
        <v>8151</v>
      </c>
      <c r="B483" s="383" t="s">
        <v>3912</v>
      </c>
      <c r="C483" s="383" t="s">
        <v>8152</v>
      </c>
      <c r="D483" s="383" t="s">
        <v>8153</v>
      </c>
      <c r="E483" s="383">
        <v>0</v>
      </c>
      <c r="F483" s="383">
        <v>0</v>
      </c>
      <c r="G483" s="383">
        <v>0</v>
      </c>
      <c r="H483" s="383">
        <v>0</v>
      </c>
      <c r="I483" s="383">
        <v>0</v>
      </c>
      <c r="J483" s="383">
        <v>0</v>
      </c>
      <c r="K483" s="383">
        <v>0</v>
      </c>
    </row>
    <row r="484" spans="1:11">
      <c r="A484" s="383" t="s">
        <v>2550</v>
      </c>
      <c r="B484" s="383" t="s">
        <v>7191</v>
      </c>
      <c r="C484" s="383" t="s">
        <v>2551</v>
      </c>
      <c r="D484" s="383" t="s">
        <v>2552</v>
      </c>
      <c r="E484" s="383">
        <v>0</v>
      </c>
      <c r="F484" s="383">
        <v>0</v>
      </c>
      <c r="G484" s="383">
        <v>0</v>
      </c>
      <c r="H484" s="383">
        <v>0</v>
      </c>
      <c r="I484" s="383">
        <v>0</v>
      </c>
      <c r="J484" s="383">
        <v>0</v>
      </c>
      <c r="K484" s="383">
        <v>0</v>
      </c>
    </row>
    <row r="485" spans="1:11">
      <c r="A485" s="383" t="s">
        <v>8154</v>
      </c>
      <c r="B485" s="383" t="s">
        <v>3968</v>
      </c>
      <c r="C485" s="383" t="s">
        <v>8155</v>
      </c>
      <c r="D485" s="383" t="s">
        <v>8156</v>
      </c>
      <c r="E485" s="383">
        <v>0</v>
      </c>
      <c r="F485" s="383">
        <v>0</v>
      </c>
      <c r="G485" s="383">
        <v>0</v>
      </c>
      <c r="H485" s="383">
        <v>0</v>
      </c>
      <c r="I485" s="383">
        <v>0</v>
      </c>
      <c r="J485" s="383">
        <v>0</v>
      </c>
      <c r="K485" s="383">
        <v>0</v>
      </c>
    </row>
    <row r="486" spans="1:11">
      <c r="A486" s="383" t="s">
        <v>8157</v>
      </c>
      <c r="B486" s="383" t="s">
        <v>7183</v>
      </c>
      <c r="C486" s="383" t="s">
        <v>8158</v>
      </c>
      <c r="D486" s="383" t="s">
        <v>8158</v>
      </c>
      <c r="E486" s="383">
        <v>0</v>
      </c>
      <c r="F486" s="383">
        <v>0</v>
      </c>
      <c r="G486" s="383">
        <v>0</v>
      </c>
      <c r="H486" s="383">
        <v>0</v>
      </c>
      <c r="I486" s="383">
        <v>0</v>
      </c>
      <c r="J486" s="383">
        <v>0</v>
      </c>
      <c r="K486" s="383">
        <v>0</v>
      </c>
    </row>
    <row r="487" spans="1:11">
      <c r="A487" s="383" t="s">
        <v>8159</v>
      </c>
      <c r="B487" s="383" t="s">
        <v>7451</v>
      </c>
      <c r="C487" s="383" t="s">
        <v>8160</v>
      </c>
      <c r="D487" s="383" t="s">
        <v>8161</v>
      </c>
      <c r="E487" s="383">
        <v>0</v>
      </c>
      <c r="F487" s="383">
        <v>0</v>
      </c>
      <c r="G487" s="383">
        <v>0</v>
      </c>
      <c r="H487" s="383">
        <v>0</v>
      </c>
      <c r="I487" s="383">
        <v>0</v>
      </c>
      <c r="J487" s="383">
        <v>0</v>
      </c>
      <c r="K487" s="383">
        <v>0</v>
      </c>
    </row>
    <row r="488" spans="1:11">
      <c r="A488" s="383" t="s">
        <v>8162</v>
      </c>
      <c r="B488" s="383" t="s">
        <v>7858</v>
      </c>
      <c r="C488" s="383" t="s">
        <v>8163</v>
      </c>
      <c r="D488" s="383" t="s">
        <v>8164</v>
      </c>
      <c r="E488" s="383">
        <v>0</v>
      </c>
      <c r="F488" s="383">
        <v>0</v>
      </c>
      <c r="G488" s="383">
        <v>0</v>
      </c>
      <c r="H488" s="383">
        <v>0</v>
      </c>
      <c r="I488" s="383">
        <v>0</v>
      </c>
      <c r="J488" s="383">
        <v>0</v>
      </c>
      <c r="K488" s="383">
        <v>0</v>
      </c>
    </row>
    <row r="489" spans="1:11">
      <c r="A489" s="383" t="s">
        <v>8165</v>
      </c>
      <c r="B489" s="383" t="s">
        <v>8166</v>
      </c>
      <c r="C489" s="383" t="s">
        <v>8167</v>
      </c>
      <c r="D489" s="383" t="s">
        <v>8168</v>
      </c>
      <c r="E489" s="383">
        <v>0</v>
      </c>
      <c r="F489" s="383">
        <v>0</v>
      </c>
      <c r="G489" s="383">
        <v>0</v>
      </c>
      <c r="H489" s="383">
        <v>0</v>
      </c>
      <c r="I489" s="383">
        <v>0</v>
      </c>
      <c r="J489" s="383">
        <v>0</v>
      </c>
      <c r="K489" s="383">
        <v>0</v>
      </c>
    </row>
    <row r="490" spans="1:11">
      <c r="A490" s="383" t="s">
        <v>8169</v>
      </c>
      <c r="B490" s="383" t="s">
        <v>8170</v>
      </c>
      <c r="C490" s="383" t="s">
        <v>8171</v>
      </c>
      <c r="D490" s="383" t="s">
        <v>8172</v>
      </c>
      <c r="E490" s="383">
        <v>0</v>
      </c>
      <c r="F490" s="383">
        <v>0</v>
      </c>
      <c r="G490" s="383">
        <v>0</v>
      </c>
      <c r="H490" s="383">
        <v>0</v>
      </c>
      <c r="I490" s="383">
        <v>0</v>
      </c>
      <c r="J490" s="383">
        <v>0</v>
      </c>
      <c r="K490" s="383">
        <v>0</v>
      </c>
    </row>
    <row r="491" spans="1:11">
      <c r="A491" s="383" t="s">
        <v>2226</v>
      </c>
      <c r="B491" s="383" t="s">
        <v>3912</v>
      </c>
      <c r="C491" s="383" t="s">
        <v>2227</v>
      </c>
      <c r="D491" s="383" t="s">
        <v>2228</v>
      </c>
      <c r="E491" s="383">
        <v>0</v>
      </c>
      <c r="F491" s="383">
        <v>0</v>
      </c>
      <c r="G491" s="383">
        <v>0</v>
      </c>
      <c r="H491" s="383">
        <v>0</v>
      </c>
      <c r="I491" s="383">
        <v>0</v>
      </c>
      <c r="J491" s="383">
        <v>0</v>
      </c>
      <c r="K491" s="383">
        <v>0</v>
      </c>
    </row>
    <row r="492" spans="1:11">
      <c r="A492" s="383" t="s">
        <v>8177</v>
      </c>
      <c r="B492" s="383" t="s">
        <v>7183</v>
      </c>
      <c r="C492" s="383" t="s">
        <v>8178</v>
      </c>
      <c r="D492" s="383" t="s">
        <v>8179</v>
      </c>
      <c r="E492" s="383">
        <v>0</v>
      </c>
      <c r="F492" s="383">
        <v>0</v>
      </c>
      <c r="G492" s="383">
        <v>0</v>
      </c>
      <c r="H492" s="383">
        <v>0</v>
      </c>
      <c r="I492" s="383">
        <v>0</v>
      </c>
      <c r="J492" s="383">
        <v>0</v>
      </c>
      <c r="K492" s="383">
        <v>0</v>
      </c>
    </row>
    <row r="493" spans="1:11">
      <c r="A493" s="383" t="s">
        <v>8180</v>
      </c>
      <c r="B493" s="383" t="s">
        <v>8181</v>
      </c>
      <c r="C493" s="383" t="s">
        <v>8182</v>
      </c>
      <c r="D493" s="383" t="s">
        <v>8183</v>
      </c>
      <c r="E493" s="383">
        <v>0</v>
      </c>
      <c r="F493" s="383">
        <v>0</v>
      </c>
      <c r="G493" s="383">
        <v>0</v>
      </c>
      <c r="H493" s="383">
        <v>0</v>
      </c>
      <c r="I493" s="383">
        <v>0</v>
      </c>
      <c r="J493" s="383">
        <v>0</v>
      </c>
      <c r="K493" s="383">
        <v>0</v>
      </c>
    </row>
    <row r="494" spans="1:11">
      <c r="A494" s="383" t="s">
        <v>8184</v>
      </c>
      <c r="B494" s="383" t="s">
        <v>5131</v>
      </c>
      <c r="C494" s="383" t="s">
        <v>8185</v>
      </c>
      <c r="D494" s="383" t="s">
        <v>8186</v>
      </c>
      <c r="E494" s="383">
        <v>0</v>
      </c>
      <c r="F494" s="383">
        <v>0</v>
      </c>
      <c r="G494" s="383">
        <v>0</v>
      </c>
      <c r="H494" s="383">
        <v>0</v>
      </c>
      <c r="I494" s="383">
        <v>0</v>
      </c>
      <c r="J494" s="383">
        <v>0</v>
      </c>
      <c r="K494" s="383">
        <v>0</v>
      </c>
    </row>
    <row r="495" spans="1:11">
      <c r="A495" s="383" t="s">
        <v>8187</v>
      </c>
      <c r="B495" s="383" t="s">
        <v>8188</v>
      </c>
      <c r="C495" s="383" t="s">
        <v>8189</v>
      </c>
      <c r="D495" s="383" t="s">
        <v>8190</v>
      </c>
      <c r="E495" s="383">
        <v>0</v>
      </c>
      <c r="F495" s="383">
        <v>0</v>
      </c>
      <c r="G495" s="383">
        <v>0</v>
      </c>
      <c r="H495" s="383">
        <v>0</v>
      </c>
      <c r="I495" s="383">
        <v>0</v>
      </c>
      <c r="J495" s="383">
        <v>0</v>
      </c>
      <c r="K495" s="383">
        <v>0</v>
      </c>
    </row>
    <row r="496" spans="1:11">
      <c r="A496" s="383" t="s">
        <v>8191</v>
      </c>
      <c r="B496" s="383" t="s">
        <v>7136</v>
      </c>
      <c r="C496" s="383" t="s">
        <v>8192</v>
      </c>
      <c r="D496" s="383" t="s">
        <v>8193</v>
      </c>
      <c r="E496" s="383">
        <v>0</v>
      </c>
      <c r="F496" s="383">
        <v>0</v>
      </c>
      <c r="G496" s="383">
        <v>0</v>
      </c>
      <c r="H496" s="383">
        <v>0</v>
      </c>
      <c r="I496" s="383">
        <v>0</v>
      </c>
      <c r="J496" s="383">
        <v>0</v>
      </c>
      <c r="K496" s="383">
        <v>0</v>
      </c>
    </row>
    <row r="497" spans="1:11">
      <c r="A497" s="383" t="s">
        <v>2229</v>
      </c>
      <c r="B497" s="383" t="s">
        <v>7451</v>
      </c>
      <c r="C497" s="383" t="s">
        <v>2230</v>
      </c>
      <c r="D497" s="383" t="s">
        <v>2231</v>
      </c>
      <c r="E497" s="383">
        <v>0</v>
      </c>
      <c r="F497" s="383">
        <v>0</v>
      </c>
      <c r="G497" s="383">
        <v>0</v>
      </c>
      <c r="H497" s="383">
        <v>0</v>
      </c>
      <c r="I497" s="383">
        <v>0</v>
      </c>
      <c r="J497" s="383">
        <v>0</v>
      </c>
      <c r="K497" s="383">
        <v>0</v>
      </c>
    </row>
    <row r="498" spans="1:11">
      <c r="A498" s="383" t="s">
        <v>8194</v>
      </c>
      <c r="B498" s="383" t="s">
        <v>8195</v>
      </c>
      <c r="C498" s="383" t="s">
        <v>8196</v>
      </c>
      <c r="D498" s="383" t="s">
        <v>8197</v>
      </c>
      <c r="E498" s="383">
        <v>0</v>
      </c>
      <c r="F498" s="383">
        <v>0</v>
      </c>
      <c r="G498" s="383">
        <v>0</v>
      </c>
      <c r="H498" s="383">
        <v>0</v>
      </c>
      <c r="I498" s="383">
        <v>0</v>
      </c>
      <c r="J498" s="383">
        <v>0</v>
      </c>
      <c r="K498" s="383">
        <v>0</v>
      </c>
    </row>
    <row r="499" spans="1:11">
      <c r="A499" s="383" t="s">
        <v>8198</v>
      </c>
      <c r="B499" s="383" t="s">
        <v>8199</v>
      </c>
      <c r="C499" s="383" t="s">
        <v>8200</v>
      </c>
      <c r="D499" s="383" t="s">
        <v>8201</v>
      </c>
      <c r="E499" s="383">
        <v>0</v>
      </c>
      <c r="F499" s="383">
        <v>0</v>
      </c>
      <c r="G499" s="383">
        <v>0</v>
      </c>
      <c r="H499" s="383">
        <v>0</v>
      </c>
      <c r="I499" s="383">
        <v>0</v>
      </c>
      <c r="J499" s="383">
        <v>0</v>
      </c>
      <c r="K499" s="383">
        <v>0</v>
      </c>
    </row>
    <row r="500" spans="1:11">
      <c r="A500" s="383" t="s">
        <v>8202</v>
      </c>
      <c r="B500" s="383" t="s">
        <v>7663</v>
      </c>
      <c r="C500" s="383" t="s">
        <v>8203</v>
      </c>
      <c r="D500" s="383" t="s">
        <v>8204</v>
      </c>
      <c r="E500" s="383">
        <v>0</v>
      </c>
      <c r="F500" s="383">
        <v>0</v>
      </c>
      <c r="G500" s="383">
        <v>0</v>
      </c>
      <c r="H500" s="383">
        <v>0</v>
      </c>
      <c r="I500" s="383">
        <v>0</v>
      </c>
      <c r="J500" s="383">
        <v>0</v>
      </c>
      <c r="K500" s="383">
        <v>0</v>
      </c>
    </row>
    <row r="501" spans="1:11">
      <c r="A501" s="383" t="s">
        <v>8205</v>
      </c>
      <c r="B501" s="383" t="s">
        <v>7319</v>
      </c>
      <c r="C501" s="383" t="s">
        <v>8206</v>
      </c>
      <c r="D501" s="383" t="s">
        <v>8207</v>
      </c>
      <c r="E501" s="383">
        <v>0</v>
      </c>
      <c r="F501" s="383">
        <v>0</v>
      </c>
      <c r="G501" s="383">
        <v>0</v>
      </c>
      <c r="H501" s="383">
        <v>0</v>
      </c>
      <c r="I501" s="383">
        <v>0</v>
      </c>
      <c r="J501" s="383">
        <v>0</v>
      </c>
      <c r="K501" s="383">
        <v>0</v>
      </c>
    </row>
    <row r="502" spans="1:11">
      <c r="A502" s="383" t="s">
        <v>8208</v>
      </c>
      <c r="B502" s="383" t="s">
        <v>7433</v>
      </c>
      <c r="C502" s="383" t="s">
        <v>8209</v>
      </c>
      <c r="D502" s="383" t="s">
        <v>8210</v>
      </c>
      <c r="E502" s="383">
        <v>0</v>
      </c>
      <c r="F502" s="383">
        <v>0</v>
      </c>
      <c r="G502" s="383">
        <v>0</v>
      </c>
      <c r="H502" s="383">
        <v>0</v>
      </c>
      <c r="I502" s="383">
        <v>0</v>
      </c>
      <c r="J502" s="383">
        <v>0</v>
      </c>
      <c r="K502" s="383">
        <v>0</v>
      </c>
    </row>
    <row r="503" spans="1:11">
      <c r="A503" s="383" t="s">
        <v>2671</v>
      </c>
      <c r="B503" s="383" t="s">
        <v>7123</v>
      </c>
      <c r="C503" s="383" t="s">
        <v>2672</v>
      </c>
      <c r="D503" s="383" t="s">
        <v>2673</v>
      </c>
      <c r="E503" s="383">
        <v>0</v>
      </c>
      <c r="F503" s="383">
        <v>0</v>
      </c>
      <c r="G503" s="383">
        <v>0</v>
      </c>
      <c r="H503" s="383">
        <v>0</v>
      </c>
      <c r="I503" s="383">
        <v>0</v>
      </c>
      <c r="J503" s="383">
        <v>0</v>
      </c>
      <c r="K503" s="383">
        <v>0</v>
      </c>
    </row>
    <row r="504" spans="1:11">
      <c r="A504" s="383" t="s">
        <v>8211</v>
      </c>
      <c r="B504" s="383" t="s">
        <v>8212</v>
      </c>
      <c r="C504" s="383" t="s">
        <v>8213</v>
      </c>
      <c r="D504" s="383" t="s">
        <v>8214</v>
      </c>
      <c r="E504" s="383">
        <v>0</v>
      </c>
      <c r="F504" s="383">
        <v>0</v>
      </c>
      <c r="G504" s="383">
        <v>0</v>
      </c>
      <c r="H504" s="383">
        <v>0</v>
      </c>
      <c r="I504" s="383">
        <v>0</v>
      </c>
      <c r="J504" s="383">
        <v>0</v>
      </c>
      <c r="K504" s="383">
        <v>0</v>
      </c>
    </row>
    <row r="505" spans="1:11">
      <c r="A505" s="383" t="s">
        <v>8215</v>
      </c>
      <c r="B505" s="383" t="s">
        <v>7319</v>
      </c>
      <c r="C505" s="383" t="s">
        <v>8216</v>
      </c>
      <c r="D505" s="383" t="s">
        <v>8217</v>
      </c>
      <c r="E505" s="383">
        <v>0</v>
      </c>
      <c r="F505" s="383">
        <v>0</v>
      </c>
      <c r="G505" s="383">
        <v>0</v>
      </c>
      <c r="H505" s="383">
        <v>0</v>
      </c>
      <c r="I505" s="383">
        <v>0</v>
      </c>
      <c r="J505" s="383">
        <v>0</v>
      </c>
      <c r="K505" s="383">
        <v>0</v>
      </c>
    </row>
    <row r="506" spans="1:11">
      <c r="A506" s="383" t="s">
        <v>8218</v>
      </c>
      <c r="B506" s="383" t="s">
        <v>7433</v>
      </c>
      <c r="C506" s="383" t="s">
        <v>8219</v>
      </c>
      <c r="D506" s="383" t="s">
        <v>8220</v>
      </c>
      <c r="E506" s="383">
        <v>0</v>
      </c>
      <c r="F506" s="383">
        <v>0</v>
      </c>
      <c r="G506" s="383">
        <v>0</v>
      </c>
      <c r="H506" s="383">
        <v>0</v>
      </c>
      <c r="I506" s="383">
        <v>0</v>
      </c>
      <c r="J506" s="383">
        <v>0</v>
      </c>
      <c r="K506" s="383">
        <v>0</v>
      </c>
    </row>
    <row r="507" spans="1:11">
      <c r="A507" s="383" t="s">
        <v>8221</v>
      </c>
      <c r="B507" s="383" t="s">
        <v>8222</v>
      </c>
      <c r="C507" s="383" t="s">
        <v>8223</v>
      </c>
      <c r="D507" s="383" t="s">
        <v>8224</v>
      </c>
      <c r="E507" s="383">
        <v>0</v>
      </c>
      <c r="F507" s="383">
        <v>0</v>
      </c>
      <c r="G507" s="383">
        <v>0</v>
      </c>
      <c r="H507" s="383">
        <v>0</v>
      </c>
      <c r="I507" s="383">
        <v>0</v>
      </c>
      <c r="J507" s="383">
        <v>0</v>
      </c>
      <c r="K507" s="383">
        <v>0</v>
      </c>
    </row>
    <row r="508" spans="1:11">
      <c r="A508" s="383" t="s">
        <v>8225</v>
      </c>
      <c r="B508" s="383" t="s">
        <v>8225</v>
      </c>
      <c r="C508" s="383" t="s">
        <v>8226</v>
      </c>
      <c r="D508" s="383" t="s">
        <v>8227</v>
      </c>
      <c r="E508" s="383">
        <v>0</v>
      </c>
      <c r="F508" s="383">
        <v>0</v>
      </c>
      <c r="G508" s="383">
        <v>0</v>
      </c>
      <c r="H508" s="383">
        <v>0</v>
      </c>
      <c r="I508" s="383">
        <v>0</v>
      </c>
      <c r="J508" s="383">
        <v>0</v>
      </c>
      <c r="K508" s="383">
        <v>0</v>
      </c>
    </row>
    <row r="509" spans="1:11">
      <c r="A509" s="383" t="s">
        <v>8228</v>
      </c>
      <c r="B509" s="383" t="s">
        <v>7169</v>
      </c>
      <c r="C509" s="383" t="s">
        <v>8229</v>
      </c>
      <c r="D509" s="383" t="s">
        <v>8230</v>
      </c>
      <c r="E509" s="383">
        <v>0</v>
      </c>
      <c r="F509" s="383">
        <v>0</v>
      </c>
      <c r="G509" s="383">
        <v>0</v>
      </c>
      <c r="H509" s="383">
        <v>0</v>
      </c>
      <c r="I509" s="383">
        <v>0</v>
      </c>
      <c r="J509" s="383">
        <v>0</v>
      </c>
      <c r="K509" s="383">
        <v>0</v>
      </c>
    </row>
    <row r="510" spans="1:11">
      <c r="A510" s="383" t="s">
        <v>8231</v>
      </c>
      <c r="B510" s="383" t="s">
        <v>8232</v>
      </c>
      <c r="C510" s="383" t="s">
        <v>8233</v>
      </c>
      <c r="D510" s="383" t="s">
        <v>8234</v>
      </c>
      <c r="E510" s="383">
        <v>0</v>
      </c>
      <c r="F510" s="383">
        <v>0</v>
      </c>
      <c r="G510" s="383">
        <v>0</v>
      </c>
      <c r="H510" s="383">
        <v>0</v>
      </c>
      <c r="I510" s="383">
        <v>0</v>
      </c>
      <c r="J510" s="383">
        <v>0</v>
      </c>
      <c r="K510" s="383">
        <v>0</v>
      </c>
    </row>
    <row r="511" spans="1:11">
      <c r="A511" s="383" t="s">
        <v>8235</v>
      </c>
      <c r="B511" s="383" t="s">
        <v>7858</v>
      </c>
      <c r="C511" s="383" t="s">
        <v>8236</v>
      </c>
      <c r="D511" s="383" t="s">
        <v>8237</v>
      </c>
      <c r="E511" s="383">
        <v>0</v>
      </c>
      <c r="F511" s="383">
        <v>0</v>
      </c>
      <c r="G511" s="383">
        <v>0</v>
      </c>
      <c r="H511" s="383">
        <v>0</v>
      </c>
      <c r="I511" s="383">
        <v>0</v>
      </c>
      <c r="J511" s="383">
        <v>0</v>
      </c>
      <c r="K511" s="383">
        <v>0</v>
      </c>
    </row>
    <row r="512" spans="1:11">
      <c r="A512" s="383" t="s">
        <v>8238</v>
      </c>
      <c r="B512" s="383" t="s">
        <v>7123</v>
      </c>
      <c r="C512" s="383" t="s">
        <v>8239</v>
      </c>
      <c r="D512" s="383" t="s">
        <v>8240</v>
      </c>
      <c r="E512" s="383">
        <v>0</v>
      </c>
      <c r="F512" s="383">
        <v>0</v>
      </c>
      <c r="G512" s="383">
        <v>0</v>
      </c>
      <c r="H512" s="383">
        <v>0</v>
      </c>
      <c r="I512" s="383">
        <v>0</v>
      </c>
      <c r="J512" s="383">
        <v>0</v>
      </c>
      <c r="K512" s="383">
        <v>0</v>
      </c>
    </row>
    <row r="513" spans="1:11">
      <c r="A513" s="383" t="s">
        <v>8241</v>
      </c>
      <c r="B513" s="383" t="s">
        <v>7123</v>
      </c>
      <c r="C513" s="383" t="s">
        <v>8242</v>
      </c>
      <c r="D513" s="383" t="s">
        <v>8243</v>
      </c>
      <c r="E513" s="383">
        <v>0</v>
      </c>
      <c r="F513" s="383">
        <v>0</v>
      </c>
      <c r="G513" s="383">
        <v>0</v>
      </c>
      <c r="H513" s="383">
        <v>0</v>
      </c>
      <c r="I513" s="383">
        <v>0</v>
      </c>
      <c r="J513" s="383">
        <v>0</v>
      </c>
      <c r="K513" s="383">
        <v>0</v>
      </c>
    </row>
    <row r="514" spans="1:11">
      <c r="A514" s="383" t="s">
        <v>8244</v>
      </c>
      <c r="B514" s="383" t="s">
        <v>7183</v>
      </c>
      <c r="C514" s="383" t="s">
        <v>8245</v>
      </c>
      <c r="D514" s="383" t="s">
        <v>8246</v>
      </c>
      <c r="E514" s="383">
        <v>0</v>
      </c>
      <c r="F514" s="383">
        <v>0</v>
      </c>
      <c r="G514" s="383">
        <v>0</v>
      </c>
      <c r="H514" s="383">
        <v>0</v>
      </c>
      <c r="I514" s="383">
        <v>0</v>
      </c>
      <c r="J514" s="383">
        <v>0</v>
      </c>
      <c r="K514" s="383">
        <v>0</v>
      </c>
    </row>
    <row r="515" spans="1:11">
      <c r="A515" s="383" t="s">
        <v>2556</v>
      </c>
      <c r="B515" s="383" t="s">
        <v>7532</v>
      </c>
      <c r="C515" s="383" t="s">
        <v>2557</v>
      </c>
      <c r="D515" s="383" t="s">
        <v>2558</v>
      </c>
      <c r="E515" s="383">
        <v>0</v>
      </c>
      <c r="F515" s="383">
        <v>0</v>
      </c>
      <c r="G515" s="383">
        <v>0</v>
      </c>
      <c r="H515" s="383">
        <v>0</v>
      </c>
      <c r="I515" s="383">
        <v>0</v>
      </c>
      <c r="J515" s="383">
        <v>0</v>
      </c>
      <c r="K515" s="383">
        <v>0</v>
      </c>
    </row>
    <row r="516" spans="1:11">
      <c r="A516" s="383" t="s">
        <v>2559</v>
      </c>
      <c r="B516" s="383" t="s">
        <v>7188</v>
      </c>
      <c r="C516" s="383" t="s">
        <v>2560</v>
      </c>
      <c r="D516" s="383" t="s">
        <v>2561</v>
      </c>
      <c r="E516" s="383">
        <v>0</v>
      </c>
      <c r="F516" s="383">
        <v>0</v>
      </c>
      <c r="G516" s="383">
        <v>0</v>
      </c>
      <c r="H516" s="383">
        <v>0</v>
      </c>
      <c r="I516" s="383">
        <v>0</v>
      </c>
      <c r="J516" s="383">
        <v>0</v>
      </c>
      <c r="K516" s="383">
        <v>0</v>
      </c>
    </row>
    <row r="517" spans="1:11">
      <c r="A517" s="383" t="s">
        <v>8247</v>
      </c>
      <c r="B517" s="383" t="s">
        <v>7123</v>
      </c>
      <c r="C517" s="383" t="s">
        <v>8248</v>
      </c>
      <c r="D517" s="383" t="s">
        <v>8249</v>
      </c>
      <c r="E517" s="383">
        <v>0</v>
      </c>
      <c r="F517" s="383">
        <v>0</v>
      </c>
      <c r="G517" s="383">
        <v>0</v>
      </c>
      <c r="H517" s="383">
        <v>0</v>
      </c>
      <c r="I517" s="383">
        <v>0</v>
      </c>
      <c r="J517" s="383">
        <v>0</v>
      </c>
      <c r="K517" s="383">
        <v>0</v>
      </c>
    </row>
    <row r="518" spans="1:11">
      <c r="A518" s="383" t="s">
        <v>8250</v>
      </c>
      <c r="B518" s="383" t="s">
        <v>7191</v>
      </c>
      <c r="C518" s="383" t="s">
        <v>8251</v>
      </c>
      <c r="D518" s="383" t="s">
        <v>8252</v>
      </c>
      <c r="E518" s="383">
        <v>0</v>
      </c>
      <c r="F518" s="383">
        <v>0</v>
      </c>
      <c r="G518" s="383">
        <v>0</v>
      </c>
      <c r="H518" s="383">
        <v>0</v>
      </c>
      <c r="I518" s="383">
        <v>0</v>
      </c>
      <c r="J518" s="383">
        <v>0</v>
      </c>
      <c r="K518" s="383">
        <v>0</v>
      </c>
    </row>
    <row r="519" spans="1:11">
      <c r="A519" s="383" t="s">
        <v>2330</v>
      </c>
      <c r="B519" s="383" t="s">
        <v>4113</v>
      </c>
      <c r="C519" s="383" t="s">
        <v>2331</v>
      </c>
      <c r="D519" s="383" t="s">
        <v>2332</v>
      </c>
      <c r="E519" s="383">
        <v>0</v>
      </c>
      <c r="F519" s="383">
        <v>0</v>
      </c>
      <c r="G519" s="383">
        <v>0</v>
      </c>
      <c r="H519" s="383">
        <v>0</v>
      </c>
      <c r="I519" s="383">
        <v>0</v>
      </c>
      <c r="J519" s="383">
        <v>0</v>
      </c>
      <c r="K519" s="383">
        <v>0</v>
      </c>
    </row>
    <row r="520" spans="1:11">
      <c r="A520" s="383" t="s">
        <v>2562</v>
      </c>
      <c r="B520" s="383" t="s">
        <v>4113</v>
      </c>
      <c r="C520" s="383" t="s">
        <v>2563</v>
      </c>
      <c r="D520" s="383" t="s">
        <v>2564</v>
      </c>
      <c r="E520" s="383">
        <v>0</v>
      </c>
      <c r="F520" s="383">
        <v>0</v>
      </c>
      <c r="G520" s="383">
        <v>0</v>
      </c>
      <c r="H520" s="383">
        <v>0</v>
      </c>
      <c r="I520" s="383">
        <v>0</v>
      </c>
      <c r="J520" s="383">
        <v>0</v>
      </c>
      <c r="K520" s="383">
        <v>0</v>
      </c>
    </row>
    <row r="521" spans="1:11">
      <c r="A521" s="383" t="s">
        <v>8253</v>
      </c>
      <c r="B521" s="383" t="s">
        <v>7123</v>
      </c>
      <c r="C521" s="383" t="s">
        <v>8254</v>
      </c>
      <c r="D521" s="383" t="s">
        <v>8255</v>
      </c>
      <c r="E521" s="383">
        <v>0</v>
      </c>
      <c r="F521" s="383">
        <v>0</v>
      </c>
      <c r="G521" s="383">
        <v>0</v>
      </c>
      <c r="H521" s="383">
        <v>0</v>
      </c>
      <c r="I521" s="383">
        <v>0</v>
      </c>
      <c r="J521" s="383">
        <v>0</v>
      </c>
      <c r="K521" s="383">
        <v>0</v>
      </c>
    </row>
    <row r="522" spans="1:11">
      <c r="A522" s="383" t="s">
        <v>8256</v>
      </c>
      <c r="B522" s="383" t="s">
        <v>7191</v>
      </c>
      <c r="C522" s="383" t="s">
        <v>8257</v>
      </c>
      <c r="D522" s="383" t="s">
        <v>8258</v>
      </c>
      <c r="E522" s="383">
        <v>0</v>
      </c>
      <c r="F522" s="383">
        <v>0</v>
      </c>
      <c r="G522" s="383">
        <v>0</v>
      </c>
      <c r="H522" s="383">
        <v>0</v>
      </c>
      <c r="I522" s="383">
        <v>0</v>
      </c>
      <c r="J522" s="383">
        <v>0</v>
      </c>
      <c r="K522" s="383">
        <v>0</v>
      </c>
    </row>
    <row r="523" spans="1:11">
      <c r="A523" s="383" t="s">
        <v>8259</v>
      </c>
      <c r="B523" s="383" t="s">
        <v>7455</v>
      </c>
      <c r="C523" s="383" t="s">
        <v>8260</v>
      </c>
      <c r="D523" s="383" t="s">
        <v>8261</v>
      </c>
      <c r="E523" s="383">
        <v>0</v>
      </c>
      <c r="F523" s="383">
        <v>0</v>
      </c>
      <c r="G523" s="383">
        <v>0</v>
      </c>
      <c r="H523" s="383">
        <v>0</v>
      </c>
      <c r="I523" s="383">
        <v>0</v>
      </c>
      <c r="J523" s="383">
        <v>0</v>
      </c>
      <c r="K523" s="383">
        <v>0</v>
      </c>
    </row>
    <row r="524" spans="1:11">
      <c r="A524" s="383" t="s">
        <v>8262</v>
      </c>
      <c r="B524" s="383" t="s">
        <v>8037</v>
      </c>
      <c r="C524" s="383" t="s">
        <v>8263</v>
      </c>
      <c r="D524" s="383" t="s">
        <v>8264</v>
      </c>
      <c r="E524" s="383">
        <v>0</v>
      </c>
      <c r="F524" s="383">
        <v>0</v>
      </c>
      <c r="G524" s="383">
        <v>0</v>
      </c>
      <c r="H524" s="383">
        <v>0</v>
      </c>
      <c r="I524" s="383">
        <v>0</v>
      </c>
      <c r="J524" s="383">
        <v>0</v>
      </c>
      <c r="K524" s="383">
        <v>0</v>
      </c>
    </row>
    <row r="525" spans="1:11">
      <c r="A525" s="383" t="s">
        <v>8265</v>
      </c>
      <c r="B525" s="383" t="s">
        <v>7183</v>
      </c>
      <c r="C525" s="383" t="s">
        <v>8266</v>
      </c>
      <c r="D525" s="383" t="s">
        <v>8267</v>
      </c>
      <c r="E525" s="383">
        <v>0</v>
      </c>
      <c r="F525" s="383">
        <v>0</v>
      </c>
      <c r="G525" s="383">
        <v>0</v>
      </c>
      <c r="H525" s="383">
        <v>0</v>
      </c>
      <c r="I525" s="383">
        <v>0</v>
      </c>
      <c r="J525" s="383">
        <v>0</v>
      </c>
      <c r="K525" s="383">
        <v>0</v>
      </c>
    </row>
    <row r="526" spans="1:11">
      <c r="A526" s="383" t="s">
        <v>8268</v>
      </c>
      <c r="B526" s="383" t="s">
        <v>7191</v>
      </c>
      <c r="C526" s="383" t="s">
        <v>8269</v>
      </c>
      <c r="D526" s="383" t="s">
        <v>8270</v>
      </c>
      <c r="E526" s="383">
        <v>0</v>
      </c>
      <c r="F526" s="383">
        <v>0</v>
      </c>
      <c r="G526" s="383">
        <v>0</v>
      </c>
      <c r="H526" s="383">
        <v>0</v>
      </c>
      <c r="I526" s="383">
        <v>0</v>
      </c>
      <c r="J526" s="383">
        <v>0</v>
      </c>
      <c r="K526" s="383">
        <v>0</v>
      </c>
    </row>
    <row r="527" spans="1:11">
      <c r="A527" s="383" t="s">
        <v>8271</v>
      </c>
      <c r="B527" s="383" t="s">
        <v>7123</v>
      </c>
      <c r="C527" s="383" t="s">
        <v>8272</v>
      </c>
      <c r="D527" s="383" t="s">
        <v>8273</v>
      </c>
      <c r="E527" s="383">
        <v>0</v>
      </c>
      <c r="F527" s="383">
        <v>0</v>
      </c>
      <c r="G527" s="383">
        <v>0</v>
      </c>
      <c r="H527" s="383">
        <v>0</v>
      </c>
      <c r="I527" s="383">
        <v>0</v>
      </c>
      <c r="J527" s="383">
        <v>0</v>
      </c>
      <c r="K527" s="383">
        <v>0</v>
      </c>
    </row>
    <row r="528" spans="1:11">
      <c r="A528" s="383" t="s">
        <v>8274</v>
      </c>
      <c r="B528" s="383" t="s">
        <v>7455</v>
      </c>
      <c r="C528" s="383" t="s">
        <v>8275</v>
      </c>
      <c r="D528" s="383" t="s">
        <v>8276</v>
      </c>
      <c r="E528" s="383">
        <v>0</v>
      </c>
      <c r="F528" s="383">
        <v>0</v>
      </c>
      <c r="G528" s="383">
        <v>0</v>
      </c>
      <c r="H528" s="383">
        <v>0</v>
      </c>
      <c r="I528" s="383">
        <v>0</v>
      </c>
      <c r="J528" s="383">
        <v>0</v>
      </c>
      <c r="K528" s="383">
        <v>0</v>
      </c>
    </row>
    <row r="529" spans="1:11">
      <c r="A529" s="383" t="s">
        <v>2405</v>
      </c>
      <c r="B529" s="383" t="s">
        <v>7192</v>
      </c>
      <c r="C529" s="383" t="s">
        <v>2406</v>
      </c>
      <c r="D529" s="383" t="s">
        <v>2407</v>
      </c>
      <c r="E529" s="383">
        <v>0</v>
      </c>
      <c r="F529" s="383">
        <v>0</v>
      </c>
      <c r="G529" s="383">
        <v>0</v>
      </c>
      <c r="H529" s="383">
        <v>0</v>
      </c>
      <c r="I529" s="383">
        <v>0</v>
      </c>
      <c r="J529" s="383">
        <v>0</v>
      </c>
      <c r="K529" s="383">
        <v>0</v>
      </c>
    </row>
    <row r="530" spans="1:11">
      <c r="A530" s="383" t="s">
        <v>2597</v>
      </c>
      <c r="B530" s="383" t="s">
        <v>7192</v>
      </c>
      <c r="C530" s="383" t="s">
        <v>2598</v>
      </c>
      <c r="D530" s="383" t="s">
        <v>2599</v>
      </c>
      <c r="E530" s="383">
        <v>0</v>
      </c>
      <c r="F530" s="383">
        <v>0</v>
      </c>
      <c r="G530" s="383">
        <v>0</v>
      </c>
      <c r="H530" s="383">
        <v>0</v>
      </c>
      <c r="I530" s="383">
        <v>0</v>
      </c>
      <c r="J530" s="383">
        <v>0</v>
      </c>
      <c r="K530" s="383">
        <v>0</v>
      </c>
    </row>
    <row r="531" spans="1:11">
      <c r="A531" s="383" t="s">
        <v>2565</v>
      </c>
      <c r="B531" s="383" t="s">
        <v>7192</v>
      </c>
      <c r="C531" s="383" t="s">
        <v>2566</v>
      </c>
      <c r="D531" s="383" t="s">
        <v>2567</v>
      </c>
      <c r="E531" s="383">
        <v>0</v>
      </c>
      <c r="F531" s="383">
        <v>0</v>
      </c>
      <c r="G531" s="383">
        <v>0</v>
      </c>
      <c r="H531" s="383">
        <v>0</v>
      </c>
      <c r="I531" s="383">
        <v>0</v>
      </c>
      <c r="J531" s="383">
        <v>0</v>
      </c>
      <c r="K531" s="383">
        <v>0</v>
      </c>
    </row>
    <row r="532" spans="1:11">
      <c r="A532" s="383" t="s">
        <v>8277</v>
      </c>
      <c r="B532" s="383" t="s">
        <v>8278</v>
      </c>
      <c r="C532" s="383" t="s">
        <v>8279</v>
      </c>
      <c r="D532" s="383" t="s">
        <v>8280</v>
      </c>
      <c r="E532" s="383">
        <v>0</v>
      </c>
      <c r="F532" s="383">
        <v>0</v>
      </c>
      <c r="G532" s="383">
        <v>0</v>
      </c>
      <c r="H532" s="383">
        <v>0</v>
      </c>
      <c r="I532" s="383">
        <v>0</v>
      </c>
      <c r="J532" s="383">
        <v>0</v>
      </c>
      <c r="K532" s="383">
        <v>0</v>
      </c>
    </row>
    <row r="533" spans="1:11">
      <c r="A533" s="383" t="s">
        <v>8281</v>
      </c>
      <c r="B533" s="383" t="s">
        <v>8282</v>
      </c>
      <c r="C533" s="383" t="s">
        <v>8283</v>
      </c>
      <c r="D533" s="383" t="s">
        <v>8284</v>
      </c>
      <c r="E533" s="383">
        <v>0</v>
      </c>
      <c r="F533" s="383">
        <v>0</v>
      </c>
      <c r="G533" s="383">
        <v>0</v>
      </c>
      <c r="H533" s="383">
        <v>0</v>
      </c>
      <c r="I533" s="383">
        <v>0</v>
      </c>
      <c r="J533" s="383">
        <v>0</v>
      </c>
      <c r="K533" s="383">
        <v>0</v>
      </c>
    </row>
    <row r="534" spans="1:11">
      <c r="A534" s="383" t="s">
        <v>8285</v>
      </c>
      <c r="B534" s="383" t="s">
        <v>3912</v>
      </c>
      <c r="C534" s="383" t="s">
        <v>8286</v>
      </c>
      <c r="D534" s="383" t="s">
        <v>8287</v>
      </c>
      <c r="E534" s="383">
        <v>0</v>
      </c>
      <c r="F534" s="383">
        <v>0</v>
      </c>
      <c r="G534" s="383">
        <v>0</v>
      </c>
      <c r="H534" s="383">
        <v>0</v>
      </c>
      <c r="I534" s="383">
        <v>0</v>
      </c>
      <c r="J534" s="383">
        <v>0</v>
      </c>
      <c r="K534" s="383">
        <v>0</v>
      </c>
    </row>
    <row r="535" spans="1:11">
      <c r="A535" s="383" t="s">
        <v>8288</v>
      </c>
      <c r="B535" s="383" t="s">
        <v>7123</v>
      </c>
      <c r="C535" s="383" t="s">
        <v>8289</v>
      </c>
      <c r="D535" s="383" t="s">
        <v>8290</v>
      </c>
      <c r="E535" s="383">
        <v>0</v>
      </c>
      <c r="F535" s="383">
        <v>0</v>
      </c>
      <c r="G535" s="383">
        <v>0</v>
      </c>
      <c r="H535" s="383">
        <v>0</v>
      </c>
      <c r="I535" s="383">
        <v>0</v>
      </c>
      <c r="J535" s="383">
        <v>0</v>
      </c>
      <c r="K535" s="383">
        <v>0</v>
      </c>
    </row>
    <row r="536" spans="1:11">
      <c r="A536" s="383" t="s">
        <v>8291</v>
      </c>
      <c r="B536" s="383" t="s">
        <v>7183</v>
      </c>
      <c r="C536" s="383" t="s">
        <v>8292</v>
      </c>
      <c r="D536" s="383" t="s">
        <v>8293</v>
      </c>
      <c r="E536" s="383">
        <v>0</v>
      </c>
      <c r="F536" s="383">
        <v>0</v>
      </c>
      <c r="G536" s="383">
        <v>0</v>
      </c>
      <c r="H536" s="383">
        <v>0</v>
      </c>
      <c r="I536" s="383">
        <v>0</v>
      </c>
      <c r="J536" s="383">
        <v>0</v>
      </c>
      <c r="K536" s="383">
        <v>0</v>
      </c>
    </row>
    <row r="537" spans="1:11">
      <c r="A537" s="383" t="s">
        <v>8294</v>
      </c>
      <c r="B537" s="383" t="s">
        <v>8295</v>
      </c>
      <c r="C537" s="383" t="s">
        <v>8296</v>
      </c>
      <c r="D537" s="383" t="s">
        <v>8297</v>
      </c>
      <c r="E537" s="383">
        <v>0</v>
      </c>
      <c r="F537" s="383">
        <v>0</v>
      </c>
      <c r="G537" s="383">
        <v>0</v>
      </c>
      <c r="H537" s="383">
        <v>0</v>
      </c>
      <c r="I537" s="383">
        <v>0</v>
      </c>
      <c r="J537" s="383">
        <v>0</v>
      </c>
      <c r="K537" s="383">
        <v>0</v>
      </c>
    </row>
    <row r="538" spans="1:11">
      <c r="A538" s="383" t="s">
        <v>8298</v>
      </c>
      <c r="B538" s="383" t="s">
        <v>7181</v>
      </c>
      <c r="C538" s="383" t="s">
        <v>8299</v>
      </c>
      <c r="D538" s="383" t="s">
        <v>8300</v>
      </c>
      <c r="E538" s="383">
        <v>0</v>
      </c>
      <c r="F538" s="383">
        <v>0</v>
      </c>
      <c r="G538" s="383">
        <v>0</v>
      </c>
      <c r="H538" s="383">
        <v>0</v>
      </c>
      <c r="I538" s="383">
        <v>0</v>
      </c>
      <c r="J538" s="383">
        <v>0</v>
      </c>
      <c r="K538" s="383">
        <v>0</v>
      </c>
    </row>
    <row r="539" spans="1:11">
      <c r="A539" s="383" t="s">
        <v>2515</v>
      </c>
      <c r="B539" s="383" t="s">
        <v>7181</v>
      </c>
      <c r="C539" s="383" t="s">
        <v>2516</v>
      </c>
      <c r="D539" s="383" t="s">
        <v>2517</v>
      </c>
      <c r="E539" s="383">
        <v>0</v>
      </c>
      <c r="F539" s="383">
        <v>0</v>
      </c>
      <c r="G539" s="383">
        <v>0</v>
      </c>
      <c r="H539" s="383">
        <v>0</v>
      </c>
      <c r="I539" s="383">
        <v>0</v>
      </c>
      <c r="J539" s="383">
        <v>0</v>
      </c>
      <c r="K539" s="383">
        <v>0</v>
      </c>
    </row>
    <row r="540" spans="1:11">
      <c r="A540" s="383" t="s">
        <v>8304</v>
      </c>
      <c r="B540" s="383" t="s">
        <v>7183</v>
      </c>
      <c r="C540" s="383" t="s">
        <v>8305</v>
      </c>
      <c r="D540" s="383" t="s">
        <v>8306</v>
      </c>
      <c r="E540" s="383">
        <v>0</v>
      </c>
      <c r="F540" s="383">
        <v>0</v>
      </c>
      <c r="G540" s="383">
        <v>0</v>
      </c>
      <c r="H540" s="383">
        <v>0</v>
      </c>
      <c r="I540" s="383">
        <v>0</v>
      </c>
      <c r="J540" s="383">
        <v>0</v>
      </c>
      <c r="K540" s="383">
        <v>0</v>
      </c>
    </row>
    <row r="541" spans="1:11">
      <c r="A541" s="383" t="s">
        <v>8307</v>
      </c>
      <c r="B541" s="383" t="s">
        <v>7181</v>
      </c>
      <c r="C541" s="383" t="s">
        <v>8308</v>
      </c>
      <c r="D541" s="383" t="s">
        <v>8309</v>
      </c>
      <c r="E541" s="383">
        <v>0</v>
      </c>
      <c r="F541" s="383">
        <v>0</v>
      </c>
      <c r="G541" s="383">
        <v>0</v>
      </c>
      <c r="H541" s="383">
        <v>0</v>
      </c>
      <c r="I541" s="383">
        <v>0</v>
      </c>
      <c r="J541" s="383">
        <v>0</v>
      </c>
      <c r="K541" s="383">
        <v>0</v>
      </c>
    </row>
    <row r="542" spans="1:11">
      <c r="A542" s="383" t="s">
        <v>8310</v>
      </c>
      <c r="B542" s="383" t="s">
        <v>8311</v>
      </c>
      <c r="C542" s="383" t="s">
        <v>8312</v>
      </c>
      <c r="D542" s="383" t="s">
        <v>8313</v>
      </c>
      <c r="E542" s="383">
        <v>0</v>
      </c>
      <c r="F542" s="383">
        <v>0</v>
      </c>
      <c r="G542" s="383">
        <v>0</v>
      </c>
      <c r="H542" s="383">
        <v>0</v>
      </c>
      <c r="I542" s="383">
        <v>0</v>
      </c>
      <c r="J542" s="383">
        <v>0</v>
      </c>
      <c r="K542" s="383">
        <v>0</v>
      </c>
    </row>
    <row r="543" spans="1:11">
      <c r="A543" s="383" t="s">
        <v>8314</v>
      </c>
      <c r="B543" s="383" t="s">
        <v>7123</v>
      </c>
      <c r="C543" s="383" t="s">
        <v>8315</v>
      </c>
      <c r="D543" s="383" t="s">
        <v>8316</v>
      </c>
      <c r="E543" s="383">
        <v>0</v>
      </c>
      <c r="F543" s="383">
        <v>0</v>
      </c>
      <c r="G543" s="383">
        <v>0</v>
      </c>
      <c r="H543" s="383">
        <v>0</v>
      </c>
      <c r="I543" s="383">
        <v>0</v>
      </c>
      <c r="J543" s="383">
        <v>0</v>
      </c>
      <c r="K543" s="383">
        <v>0</v>
      </c>
    </row>
    <row r="544" spans="1:11">
      <c r="A544" s="383" t="s">
        <v>8317</v>
      </c>
      <c r="B544" s="383" t="s">
        <v>3974</v>
      </c>
      <c r="C544" s="383" t="s">
        <v>8318</v>
      </c>
      <c r="D544" s="383" t="s">
        <v>8319</v>
      </c>
      <c r="E544" s="383">
        <v>0</v>
      </c>
      <c r="F544" s="383">
        <v>0</v>
      </c>
      <c r="G544" s="383">
        <v>0</v>
      </c>
      <c r="H544" s="383">
        <v>0</v>
      </c>
      <c r="I544" s="383">
        <v>0</v>
      </c>
      <c r="J544" s="383">
        <v>0</v>
      </c>
      <c r="K544" s="383">
        <v>0</v>
      </c>
    </row>
    <row r="545" spans="1:11">
      <c r="A545" s="383" t="s">
        <v>2393</v>
      </c>
      <c r="B545" s="383" t="s">
        <v>7192</v>
      </c>
      <c r="C545" s="383" t="s">
        <v>2394</v>
      </c>
      <c r="D545" s="383" t="s">
        <v>2395</v>
      </c>
      <c r="E545" s="383">
        <v>0</v>
      </c>
      <c r="F545" s="383">
        <v>0</v>
      </c>
      <c r="G545" s="383">
        <v>0</v>
      </c>
      <c r="H545" s="383">
        <v>0</v>
      </c>
      <c r="I545" s="383">
        <v>0</v>
      </c>
      <c r="J545" s="383">
        <v>0</v>
      </c>
      <c r="K545" s="383">
        <v>0</v>
      </c>
    </row>
    <row r="546" spans="1:11">
      <c r="A546" s="383" t="s">
        <v>8320</v>
      </c>
      <c r="B546" s="383" t="s">
        <v>8321</v>
      </c>
      <c r="C546" s="383" t="s">
        <v>8322</v>
      </c>
      <c r="D546" s="383" t="s">
        <v>8323</v>
      </c>
      <c r="E546" s="383">
        <v>0</v>
      </c>
      <c r="F546" s="383">
        <v>0</v>
      </c>
      <c r="G546" s="383">
        <v>0</v>
      </c>
      <c r="H546" s="383">
        <v>0</v>
      </c>
      <c r="I546" s="383">
        <v>0</v>
      </c>
      <c r="J546" s="383">
        <v>0</v>
      </c>
      <c r="K546" s="383">
        <v>0</v>
      </c>
    </row>
    <row r="547" spans="1:11">
      <c r="A547" s="383" t="s">
        <v>8324</v>
      </c>
      <c r="B547" s="383" t="s">
        <v>7570</v>
      </c>
      <c r="C547" s="383" t="s">
        <v>8325</v>
      </c>
      <c r="D547" s="383" t="s">
        <v>8326</v>
      </c>
      <c r="E547" s="383">
        <v>0</v>
      </c>
      <c r="F547" s="383">
        <v>0</v>
      </c>
      <c r="G547" s="383">
        <v>0</v>
      </c>
      <c r="H547" s="383">
        <v>0</v>
      </c>
      <c r="I547" s="383">
        <v>0</v>
      </c>
      <c r="J547" s="383">
        <v>0</v>
      </c>
      <c r="K547" s="383">
        <v>0</v>
      </c>
    </row>
    <row r="548" spans="1:11">
      <c r="A548" s="383" t="s">
        <v>2521</v>
      </c>
      <c r="B548" s="383" t="s">
        <v>7123</v>
      </c>
      <c r="C548" s="383" t="s">
        <v>2522</v>
      </c>
      <c r="D548" s="383" t="s">
        <v>2523</v>
      </c>
      <c r="E548" s="383">
        <v>0</v>
      </c>
      <c r="F548" s="383">
        <v>0</v>
      </c>
      <c r="G548" s="383">
        <v>0</v>
      </c>
      <c r="H548" s="383">
        <v>0</v>
      </c>
      <c r="I548" s="383">
        <v>0</v>
      </c>
      <c r="J548" s="383">
        <v>0</v>
      </c>
      <c r="K548" s="383">
        <v>0</v>
      </c>
    </row>
    <row r="549" spans="1:11">
      <c r="A549" s="383" t="s">
        <v>8327</v>
      </c>
      <c r="B549" s="383" t="s">
        <v>7433</v>
      </c>
      <c r="C549" s="383" t="s">
        <v>8328</v>
      </c>
      <c r="D549" s="383" t="s">
        <v>8329</v>
      </c>
      <c r="E549" s="383">
        <v>0</v>
      </c>
      <c r="F549" s="383">
        <v>0</v>
      </c>
      <c r="G549" s="383">
        <v>0</v>
      </c>
      <c r="H549" s="383">
        <v>0</v>
      </c>
      <c r="I549" s="383">
        <v>0</v>
      </c>
      <c r="J549" s="383">
        <v>0</v>
      </c>
      <c r="K549" s="383">
        <v>0</v>
      </c>
    </row>
    <row r="550" spans="1:11">
      <c r="A550" s="383" t="s">
        <v>2167</v>
      </c>
      <c r="B550" s="383" t="s">
        <v>3976</v>
      </c>
      <c r="C550" s="383" t="s">
        <v>2168</v>
      </c>
      <c r="D550" s="383" t="s">
        <v>2169</v>
      </c>
      <c r="E550" s="383">
        <v>0</v>
      </c>
      <c r="F550" s="383">
        <v>0</v>
      </c>
      <c r="G550" s="383">
        <v>0</v>
      </c>
      <c r="H550" s="383">
        <v>0</v>
      </c>
      <c r="I550" s="383">
        <v>0</v>
      </c>
      <c r="J550" s="383">
        <v>0</v>
      </c>
      <c r="K550" s="383">
        <v>0</v>
      </c>
    </row>
    <row r="551" spans="1:11">
      <c r="A551" s="383" t="s">
        <v>8330</v>
      </c>
      <c r="B551" s="383" t="s">
        <v>8331</v>
      </c>
      <c r="C551" s="383" t="s">
        <v>8332</v>
      </c>
      <c r="D551" s="383" t="s">
        <v>8333</v>
      </c>
      <c r="E551" s="383">
        <v>0</v>
      </c>
      <c r="F551" s="383">
        <v>0</v>
      </c>
      <c r="G551" s="383">
        <v>0</v>
      </c>
      <c r="H551" s="383">
        <v>0</v>
      </c>
      <c r="I551" s="383">
        <v>0</v>
      </c>
      <c r="J551" s="383">
        <v>0</v>
      </c>
      <c r="K551" s="383">
        <v>0</v>
      </c>
    </row>
    <row r="552" spans="1:11">
      <c r="A552" s="383" t="s">
        <v>2453</v>
      </c>
      <c r="B552" s="383" t="s">
        <v>7181</v>
      </c>
      <c r="C552" s="383" t="s">
        <v>2454</v>
      </c>
      <c r="D552" s="383" t="s">
        <v>2455</v>
      </c>
      <c r="E552" s="383">
        <v>0</v>
      </c>
      <c r="F552" s="383">
        <v>0</v>
      </c>
      <c r="G552" s="383">
        <v>0</v>
      </c>
      <c r="H552" s="383">
        <v>0</v>
      </c>
      <c r="I552" s="383">
        <v>0</v>
      </c>
      <c r="J552" s="383">
        <v>0</v>
      </c>
      <c r="K552" s="383">
        <v>0</v>
      </c>
    </row>
    <row r="553" spans="1:11">
      <c r="A553" s="383" t="s">
        <v>8334</v>
      </c>
      <c r="B553" s="383" t="s">
        <v>8335</v>
      </c>
      <c r="C553" s="383" t="s">
        <v>8336</v>
      </c>
      <c r="D553" s="383" t="s">
        <v>8337</v>
      </c>
      <c r="E553" s="383">
        <v>0</v>
      </c>
      <c r="F553" s="383">
        <v>0</v>
      </c>
      <c r="G553" s="383">
        <v>0</v>
      </c>
      <c r="H553" s="383">
        <v>0</v>
      </c>
      <c r="I553" s="383">
        <v>0</v>
      </c>
      <c r="J553" s="383">
        <v>0</v>
      </c>
      <c r="K553" s="383">
        <v>0</v>
      </c>
    </row>
    <row r="554" spans="1:11">
      <c r="A554" s="383" t="s">
        <v>2258</v>
      </c>
      <c r="B554" s="383" t="s">
        <v>7145</v>
      </c>
      <c r="C554" s="383" t="s">
        <v>2259</v>
      </c>
      <c r="D554" s="383" t="s">
        <v>2260</v>
      </c>
      <c r="E554" s="383">
        <v>0</v>
      </c>
      <c r="F554" s="383">
        <v>0</v>
      </c>
      <c r="G554" s="383">
        <v>0</v>
      </c>
      <c r="H554" s="383">
        <v>0</v>
      </c>
      <c r="I554" s="383">
        <v>0</v>
      </c>
      <c r="J554" s="383">
        <v>0</v>
      </c>
      <c r="K554" s="383">
        <v>0</v>
      </c>
    </row>
    <row r="555" spans="1:11">
      <c r="A555" s="383" t="s">
        <v>8338</v>
      </c>
      <c r="B555" s="383" t="s">
        <v>3912</v>
      </c>
      <c r="C555" s="383" t="s">
        <v>8339</v>
      </c>
      <c r="D555" s="383" t="s">
        <v>8340</v>
      </c>
      <c r="E555" s="383">
        <v>0</v>
      </c>
      <c r="F555" s="383">
        <v>0</v>
      </c>
      <c r="G555" s="383">
        <v>0</v>
      </c>
      <c r="H555" s="383">
        <v>0</v>
      </c>
      <c r="I555" s="383">
        <v>0</v>
      </c>
      <c r="J555" s="383">
        <v>0</v>
      </c>
      <c r="K555" s="383">
        <v>0</v>
      </c>
    </row>
    <row r="556" spans="1:11">
      <c r="A556" s="383" t="s">
        <v>8341</v>
      </c>
      <c r="B556" s="383" t="s">
        <v>8342</v>
      </c>
      <c r="C556" s="383" t="s">
        <v>8343</v>
      </c>
      <c r="D556" s="383" t="s">
        <v>8344</v>
      </c>
      <c r="E556" s="383">
        <v>0</v>
      </c>
      <c r="F556" s="383">
        <v>0</v>
      </c>
      <c r="G556" s="383">
        <v>0</v>
      </c>
      <c r="H556" s="383">
        <v>0</v>
      </c>
      <c r="I556" s="383">
        <v>0</v>
      </c>
      <c r="J556" s="383">
        <v>0</v>
      </c>
      <c r="K556" s="383">
        <v>0</v>
      </c>
    </row>
    <row r="557" spans="1:11">
      <c r="A557" s="383" t="s">
        <v>8345</v>
      </c>
      <c r="B557" s="383" t="s">
        <v>8346</v>
      </c>
      <c r="C557" s="383" t="s">
        <v>8347</v>
      </c>
      <c r="D557" s="383" t="s">
        <v>8348</v>
      </c>
      <c r="E557" s="383">
        <v>0</v>
      </c>
      <c r="F557" s="383">
        <v>0</v>
      </c>
      <c r="G557" s="383">
        <v>0</v>
      </c>
      <c r="H557" s="383">
        <v>0</v>
      </c>
      <c r="I557" s="383">
        <v>0</v>
      </c>
      <c r="J557" s="383">
        <v>0</v>
      </c>
      <c r="K557" s="383">
        <v>0</v>
      </c>
    </row>
    <row r="558" spans="1:11">
      <c r="A558" s="383" t="s">
        <v>8349</v>
      </c>
      <c r="B558" s="383" t="s">
        <v>7191</v>
      </c>
      <c r="C558" s="383" t="s">
        <v>8350</v>
      </c>
      <c r="D558" s="383" t="s">
        <v>8351</v>
      </c>
      <c r="E558" s="383">
        <v>0</v>
      </c>
      <c r="F558" s="383">
        <v>0</v>
      </c>
      <c r="G558" s="383">
        <v>0</v>
      </c>
      <c r="H558" s="383">
        <v>0</v>
      </c>
      <c r="I558" s="383">
        <v>0</v>
      </c>
      <c r="J558" s="383">
        <v>0</v>
      </c>
      <c r="K558" s="383">
        <v>0</v>
      </c>
    </row>
    <row r="559" spans="1:11">
      <c r="A559" s="383" t="s">
        <v>8352</v>
      </c>
      <c r="B559" s="383" t="s">
        <v>7217</v>
      </c>
      <c r="C559" s="383" t="s">
        <v>8353</v>
      </c>
      <c r="D559" s="383" t="s">
        <v>8354</v>
      </c>
      <c r="E559" s="383">
        <v>0</v>
      </c>
      <c r="F559" s="383">
        <v>0</v>
      </c>
      <c r="G559" s="383">
        <v>0</v>
      </c>
      <c r="H559" s="383">
        <v>0</v>
      </c>
      <c r="I559" s="383">
        <v>0</v>
      </c>
      <c r="J559" s="383">
        <v>0</v>
      </c>
      <c r="K559" s="383">
        <v>0</v>
      </c>
    </row>
    <row r="560" spans="1:11">
      <c r="A560" s="383" t="s">
        <v>8355</v>
      </c>
      <c r="B560" s="383" t="s">
        <v>8356</v>
      </c>
      <c r="C560" s="383" t="s">
        <v>8357</v>
      </c>
      <c r="D560" s="383" t="s">
        <v>8358</v>
      </c>
      <c r="E560" s="383">
        <v>0</v>
      </c>
      <c r="F560" s="383">
        <v>0</v>
      </c>
      <c r="G560" s="383">
        <v>0</v>
      </c>
      <c r="H560" s="383">
        <v>0</v>
      </c>
      <c r="I560" s="383">
        <v>0</v>
      </c>
      <c r="J560" s="383">
        <v>0</v>
      </c>
      <c r="K560" s="383">
        <v>0</v>
      </c>
    </row>
    <row r="561" spans="1:11">
      <c r="A561" s="383" t="s">
        <v>8359</v>
      </c>
      <c r="B561" s="383" t="s">
        <v>7217</v>
      </c>
      <c r="C561" s="383" t="s">
        <v>8360</v>
      </c>
      <c r="D561" s="383" t="s">
        <v>8361</v>
      </c>
      <c r="E561" s="383">
        <v>0</v>
      </c>
      <c r="F561" s="383">
        <v>0</v>
      </c>
      <c r="G561" s="383">
        <v>0</v>
      </c>
      <c r="H561" s="383">
        <v>0</v>
      </c>
      <c r="I561" s="383">
        <v>0</v>
      </c>
      <c r="J561" s="383">
        <v>0</v>
      </c>
      <c r="K561" s="383">
        <v>0</v>
      </c>
    </row>
    <row r="562" spans="1:11">
      <c r="A562" s="383" t="s">
        <v>2318</v>
      </c>
      <c r="B562" s="383" t="s">
        <v>7123</v>
      </c>
      <c r="C562" s="383" t="s">
        <v>2319</v>
      </c>
      <c r="D562" s="383" t="s">
        <v>2320</v>
      </c>
      <c r="E562" s="383">
        <v>0</v>
      </c>
      <c r="F562" s="383">
        <v>0</v>
      </c>
      <c r="G562" s="383">
        <v>0</v>
      </c>
      <c r="H562" s="383">
        <v>0</v>
      </c>
      <c r="I562" s="383">
        <v>0</v>
      </c>
      <c r="J562" s="383">
        <v>0</v>
      </c>
      <c r="K562" s="383">
        <v>0</v>
      </c>
    </row>
    <row r="563" spans="1:11">
      <c r="A563" s="383" t="s">
        <v>8362</v>
      </c>
      <c r="B563" s="383" t="s">
        <v>7181</v>
      </c>
      <c r="D563" s="383" t="s">
        <v>8363</v>
      </c>
      <c r="E563" s="383">
        <v>0</v>
      </c>
      <c r="F563" s="383">
        <v>0</v>
      </c>
      <c r="G563" s="383">
        <v>0</v>
      </c>
      <c r="H563" s="383">
        <v>0</v>
      </c>
      <c r="I563" s="383">
        <v>0</v>
      </c>
      <c r="J563" s="383">
        <v>0</v>
      </c>
      <c r="K563" s="383">
        <v>0</v>
      </c>
    </row>
    <row r="564" spans="1:11">
      <c r="A564" s="383" t="s">
        <v>2568</v>
      </c>
      <c r="B564" s="383" t="s">
        <v>7123</v>
      </c>
      <c r="D564" s="383" t="s">
        <v>2569</v>
      </c>
      <c r="E564" s="383">
        <v>0</v>
      </c>
      <c r="F564" s="383">
        <v>0</v>
      </c>
      <c r="G564" s="383">
        <v>0</v>
      </c>
      <c r="H564" s="383">
        <v>0</v>
      </c>
      <c r="I564" s="383">
        <v>0</v>
      </c>
      <c r="J564" s="383">
        <v>0</v>
      </c>
      <c r="K564" s="383">
        <v>0</v>
      </c>
    </row>
    <row r="565" spans="1:11">
      <c r="A565" s="383" t="s">
        <v>2651</v>
      </c>
      <c r="B565" s="383" t="s">
        <v>8364</v>
      </c>
      <c r="C565" s="383" t="s">
        <v>2652</v>
      </c>
      <c r="D565" s="383" t="s">
        <v>2653</v>
      </c>
      <c r="E565" s="383">
        <v>0</v>
      </c>
      <c r="F565" s="383">
        <v>0</v>
      </c>
      <c r="G565" s="383">
        <v>0</v>
      </c>
      <c r="H565" s="383">
        <v>0</v>
      </c>
      <c r="I565" s="383">
        <v>0</v>
      </c>
      <c r="J565" s="383">
        <v>0</v>
      </c>
      <c r="K565" s="383">
        <v>0</v>
      </c>
    </row>
    <row r="566" spans="1:11">
      <c r="A566" s="383" t="s">
        <v>8365</v>
      </c>
      <c r="B566" s="383" t="s">
        <v>7191</v>
      </c>
      <c r="C566" s="383" t="s">
        <v>8366</v>
      </c>
      <c r="D566" s="383" t="s">
        <v>8367</v>
      </c>
      <c r="E566" s="383">
        <v>0</v>
      </c>
      <c r="F566" s="383">
        <v>0</v>
      </c>
      <c r="G566" s="383">
        <v>0</v>
      </c>
      <c r="H566" s="383">
        <v>0</v>
      </c>
      <c r="I566" s="383">
        <v>0</v>
      </c>
      <c r="J566" s="383">
        <v>0</v>
      </c>
      <c r="K566" s="383">
        <v>0</v>
      </c>
    </row>
    <row r="567" spans="1:11">
      <c r="A567" s="383" t="s">
        <v>8368</v>
      </c>
      <c r="B567" s="383" t="s">
        <v>7169</v>
      </c>
      <c r="C567" s="383" t="s">
        <v>8369</v>
      </c>
      <c r="D567" s="383" t="s">
        <v>8370</v>
      </c>
      <c r="E567" s="383">
        <v>0</v>
      </c>
      <c r="F567" s="383">
        <v>0</v>
      </c>
      <c r="G567" s="383">
        <v>0</v>
      </c>
      <c r="H567" s="383">
        <v>0</v>
      </c>
      <c r="I567" s="383">
        <v>0</v>
      </c>
      <c r="J567" s="383">
        <v>0</v>
      </c>
      <c r="K567" s="383">
        <v>0</v>
      </c>
    </row>
    <row r="568" spans="1:11">
      <c r="A568" s="383" t="s">
        <v>8371</v>
      </c>
      <c r="B568" s="383" t="s">
        <v>7200</v>
      </c>
      <c r="C568" s="383" t="s">
        <v>8372</v>
      </c>
      <c r="D568" s="383" t="s">
        <v>8373</v>
      </c>
      <c r="E568" s="383">
        <v>0</v>
      </c>
      <c r="F568" s="383">
        <v>0</v>
      </c>
      <c r="G568" s="383">
        <v>0</v>
      </c>
      <c r="H568" s="383">
        <v>0</v>
      </c>
      <c r="I568" s="383">
        <v>0</v>
      </c>
      <c r="J568" s="383">
        <v>0</v>
      </c>
      <c r="K568" s="383">
        <v>0</v>
      </c>
    </row>
    <row r="569" spans="1:11">
      <c r="A569" s="383" t="s">
        <v>8374</v>
      </c>
      <c r="B569" s="383" t="s">
        <v>7169</v>
      </c>
      <c r="C569" s="383" t="s">
        <v>8375</v>
      </c>
      <c r="D569" s="383" t="s">
        <v>8376</v>
      </c>
      <c r="E569" s="383">
        <v>0</v>
      </c>
      <c r="F569" s="383">
        <v>0</v>
      </c>
      <c r="G569" s="383">
        <v>0</v>
      </c>
      <c r="H569" s="383">
        <v>0</v>
      </c>
      <c r="I569" s="383">
        <v>0</v>
      </c>
      <c r="J569" s="383">
        <v>0</v>
      </c>
      <c r="K569" s="383">
        <v>0</v>
      </c>
    </row>
    <row r="570" spans="1:11">
      <c r="A570" s="383" t="s">
        <v>8377</v>
      </c>
      <c r="B570" s="383" t="s">
        <v>3901</v>
      </c>
      <c r="C570" s="383" t="s">
        <v>8378</v>
      </c>
      <c r="D570" s="383" t="s">
        <v>8379</v>
      </c>
      <c r="E570" s="383">
        <v>0</v>
      </c>
      <c r="F570" s="383">
        <v>0</v>
      </c>
      <c r="G570" s="383">
        <v>0</v>
      </c>
      <c r="H570" s="383">
        <v>0</v>
      </c>
      <c r="I570" s="383">
        <v>0</v>
      </c>
      <c r="J570" s="383">
        <v>0</v>
      </c>
      <c r="K570" s="383">
        <v>0</v>
      </c>
    </row>
    <row r="571" spans="1:11">
      <c r="A571" s="383" t="s">
        <v>2530</v>
      </c>
      <c r="B571" s="383" t="s">
        <v>7123</v>
      </c>
      <c r="C571" s="383" t="s">
        <v>2531</v>
      </c>
      <c r="D571" s="383" t="s">
        <v>2532</v>
      </c>
      <c r="E571" s="383">
        <v>0</v>
      </c>
      <c r="F571" s="383">
        <v>0</v>
      </c>
      <c r="G571" s="383">
        <v>0</v>
      </c>
      <c r="H571" s="383">
        <v>0</v>
      </c>
      <c r="I571" s="383">
        <v>0</v>
      </c>
      <c r="J571" s="383">
        <v>0</v>
      </c>
      <c r="K571" s="383">
        <v>0</v>
      </c>
    </row>
    <row r="572" spans="1:11">
      <c r="A572" s="383" t="s">
        <v>8380</v>
      </c>
      <c r="B572" s="383" t="s">
        <v>3912</v>
      </c>
      <c r="C572" s="383" t="s">
        <v>8381</v>
      </c>
      <c r="D572" s="383" t="s">
        <v>8382</v>
      </c>
      <c r="E572" s="383">
        <v>0</v>
      </c>
      <c r="F572" s="383">
        <v>0</v>
      </c>
      <c r="G572" s="383">
        <v>0</v>
      </c>
      <c r="H572" s="383">
        <v>0</v>
      </c>
      <c r="I572" s="383">
        <v>0</v>
      </c>
      <c r="J572" s="383">
        <v>0</v>
      </c>
      <c r="K572" s="383">
        <v>0</v>
      </c>
    </row>
    <row r="573" spans="1:11">
      <c r="A573" s="383" t="s">
        <v>8383</v>
      </c>
      <c r="B573" s="383" t="s">
        <v>8384</v>
      </c>
      <c r="C573" s="383" t="s">
        <v>8385</v>
      </c>
      <c r="D573" s="383" t="s">
        <v>8386</v>
      </c>
      <c r="E573" s="383">
        <v>0</v>
      </c>
      <c r="F573" s="383">
        <v>0</v>
      </c>
      <c r="G573" s="383">
        <v>0</v>
      </c>
      <c r="H573" s="383">
        <v>0</v>
      </c>
      <c r="I573" s="383">
        <v>0</v>
      </c>
      <c r="J573" s="383">
        <v>0</v>
      </c>
      <c r="K573" s="383">
        <v>0</v>
      </c>
    </row>
    <row r="574" spans="1:11">
      <c r="A574" s="383" t="s">
        <v>8387</v>
      </c>
      <c r="B574" s="383" t="s">
        <v>3912</v>
      </c>
      <c r="C574" s="383" t="s">
        <v>8388</v>
      </c>
      <c r="D574" s="383" t="s">
        <v>8389</v>
      </c>
      <c r="E574" s="383">
        <v>0</v>
      </c>
      <c r="F574" s="383">
        <v>0</v>
      </c>
      <c r="G574" s="383">
        <v>0</v>
      </c>
      <c r="H574" s="383">
        <v>0</v>
      </c>
      <c r="I574" s="383">
        <v>0</v>
      </c>
      <c r="J574" s="383">
        <v>0</v>
      </c>
      <c r="K574" s="383">
        <v>0</v>
      </c>
    </row>
    <row r="575" spans="1:11">
      <c r="A575" s="383" t="s">
        <v>8390</v>
      </c>
      <c r="B575" s="383" t="s">
        <v>7433</v>
      </c>
      <c r="C575" s="383" t="s">
        <v>8391</v>
      </c>
      <c r="D575" s="383" t="s">
        <v>8392</v>
      </c>
      <c r="E575" s="383">
        <v>0</v>
      </c>
      <c r="F575" s="383">
        <v>0</v>
      </c>
      <c r="G575" s="383">
        <v>0</v>
      </c>
      <c r="H575" s="383">
        <v>0</v>
      </c>
      <c r="I575" s="383">
        <v>0</v>
      </c>
      <c r="J575" s="383">
        <v>0</v>
      </c>
      <c r="K575" s="383">
        <v>0</v>
      </c>
    </row>
    <row r="576" spans="1:11">
      <c r="A576" s="383" t="s">
        <v>8393</v>
      </c>
      <c r="B576" s="383" t="s">
        <v>7183</v>
      </c>
      <c r="C576" s="383" t="s">
        <v>8394</v>
      </c>
      <c r="D576" s="383" t="s">
        <v>8395</v>
      </c>
      <c r="E576" s="383">
        <v>0</v>
      </c>
      <c r="F576" s="383">
        <v>0</v>
      </c>
      <c r="G576" s="383">
        <v>0</v>
      </c>
      <c r="H576" s="383">
        <v>0</v>
      </c>
      <c r="I576" s="383">
        <v>0</v>
      </c>
      <c r="J576" s="383">
        <v>0</v>
      </c>
      <c r="K576" s="383">
        <v>0</v>
      </c>
    </row>
    <row r="577" spans="1:11">
      <c r="A577" s="383" t="s">
        <v>2211</v>
      </c>
      <c r="B577" s="383" t="s">
        <v>7184</v>
      </c>
      <c r="C577" s="383" t="s">
        <v>2212</v>
      </c>
      <c r="D577" s="383" t="s">
        <v>2213</v>
      </c>
      <c r="E577" s="383">
        <v>0</v>
      </c>
      <c r="F577" s="383">
        <v>0</v>
      </c>
      <c r="G577" s="383">
        <v>0</v>
      </c>
      <c r="H577" s="383">
        <v>0</v>
      </c>
      <c r="I577" s="383">
        <v>0</v>
      </c>
      <c r="J577" s="383">
        <v>0</v>
      </c>
      <c r="K577" s="383">
        <v>0</v>
      </c>
    </row>
    <row r="578" spans="1:11">
      <c r="A578" s="383" t="s">
        <v>8396</v>
      </c>
      <c r="B578" s="383" t="s">
        <v>7186</v>
      </c>
      <c r="C578" s="383" t="s">
        <v>8397</v>
      </c>
      <c r="D578" s="383" t="s">
        <v>8398</v>
      </c>
      <c r="E578" s="383">
        <v>0</v>
      </c>
      <c r="F578" s="383">
        <v>0</v>
      </c>
      <c r="G578" s="383">
        <v>0</v>
      </c>
      <c r="H578" s="383">
        <v>0</v>
      </c>
      <c r="I578" s="383">
        <v>0</v>
      </c>
      <c r="J578" s="383">
        <v>0</v>
      </c>
      <c r="K578" s="383">
        <v>0</v>
      </c>
    </row>
    <row r="579" spans="1:11">
      <c r="A579" s="383" t="s">
        <v>8399</v>
      </c>
      <c r="B579" s="383" t="s">
        <v>7169</v>
      </c>
      <c r="C579" s="383" t="s">
        <v>8400</v>
      </c>
      <c r="D579" s="383" t="s">
        <v>8401</v>
      </c>
      <c r="E579" s="383">
        <v>0</v>
      </c>
      <c r="F579" s="383">
        <v>0</v>
      </c>
      <c r="G579" s="383">
        <v>0</v>
      </c>
      <c r="H579" s="383">
        <v>0</v>
      </c>
      <c r="I579" s="383">
        <v>0</v>
      </c>
      <c r="J579" s="383">
        <v>0</v>
      </c>
      <c r="K579" s="383">
        <v>0</v>
      </c>
    </row>
    <row r="580" spans="1:11">
      <c r="A580" s="383" t="s">
        <v>2270</v>
      </c>
      <c r="B580" s="383" t="s">
        <v>7169</v>
      </c>
      <c r="C580" s="383" t="s">
        <v>2271</v>
      </c>
      <c r="D580" s="383" t="s">
        <v>2272</v>
      </c>
      <c r="E580" s="383">
        <v>0</v>
      </c>
      <c r="F580" s="383">
        <v>0</v>
      </c>
      <c r="G580" s="383">
        <v>0</v>
      </c>
      <c r="H580" s="383">
        <v>0</v>
      </c>
      <c r="I580" s="383">
        <v>0</v>
      </c>
      <c r="J580" s="383">
        <v>0</v>
      </c>
      <c r="K580" s="383">
        <v>0</v>
      </c>
    </row>
    <row r="581" spans="1:11">
      <c r="A581" s="383" t="s">
        <v>8402</v>
      </c>
      <c r="B581" s="383" t="s">
        <v>7194</v>
      </c>
      <c r="C581" s="383" t="s">
        <v>8403</v>
      </c>
      <c r="D581" s="383" t="s">
        <v>8404</v>
      </c>
      <c r="E581" s="383">
        <v>0</v>
      </c>
      <c r="F581" s="383">
        <v>0</v>
      </c>
      <c r="G581" s="383">
        <v>0</v>
      </c>
      <c r="H581" s="383">
        <v>0</v>
      </c>
      <c r="I581" s="383">
        <v>0</v>
      </c>
      <c r="J581" s="383">
        <v>0</v>
      </c>
      <c r="K581" s="383">
        <v>0</v>
      </c>
    </row>
    <row r="582" spans="1:11">
      <c r="A582" s="383" t="s">
        <v>8405</v>
      </c>
      <c r="B582" s="383" t="s">
        <v>5131</v>
      </c>
      <c r="C582" s="383" t="s">
        <v>8406</v>
      </c>
      <c r="D582" s="383" t="s">
        <v>8407</v>
      </c>
      <c r="E582" s="383">
        <v>0</v>
      </c>
      <c r="F582" s="383">
        <v>0</v>
      </c>
      <c r="G582" s="383">
        <v>0</v>
      </c>
      <c r="H582" s="383">
        <v>0</v>
      </c>
      <c r="I582" s="383">
        <v>0</v>
      </c>
      <c r="J582" s="383">
        <v>0</v>
      </c>
      <c r="K582" s="383">
        <v>0</v>
      </c>
    </row>
    <row r="583" spans="1:11">
      <c r="A583" s="383" t="s">
        <v>8408</v>
      </c>
      <c r="B583" s="383" t="s">
        <v>7183</v>
      </c>
      <c r="C583" s="383" t="s">
        <v>8409</v>
      </c>
      <c r="D583" s="383" t="s">
        <v>8410</v>
      </c>
      <c r="E583" s="383">
        <v>0</v>
      </c>
      <c r="F583" s="383">
        <v>0</v>
      </c>
      <c r="G583" s="383">
        <v>0</v>
      </c>
      <c r="H583" s="383">
        <v>0</v>
      </c>
      <c r="I583" s="383">
        <v>0</v>
      </c>
      <c r="J583" s="383">
        <v>0</v>
      </c>
      <c r="K583" s="383">
        <v>0</v>
      </c>
    </row>
    <row r="584" spans="1:11">
      <c r="A584" s="383" t="s">
        <v>2375</v>
      </c>
      <c r="B584" s="383" t="s">
        <v>3974</v>
      </c>
      <c r="C584" s="383" t="s">
        <v>2376</v>
      </c>
      <c r="D584" s="383" t="s">
        <v>2377</v>
      </c>
      <c r="E584" s="383">
        <v>0</v>
      </c>
      <c r="F584" s="383">
        <v>0</v>
      </c>
      <c r="G584" s="383">
        <v>0</v>
      </c>
      <c r="H584" s="383">
        <v>0</v>
      </c>
      <c r="I584" s="383">
        <v>0</v>
      </c>
      <c r="J584" s="383">
        <v>0</v>
      </c>
      <c r="K584" s="383">
        <v>0</v>
      </c>
    </row>
    <row r="585" spans="1:11">
      <c r="A585" s="383" t="s">
        <v>8411</v>
      </c>
      <c r="B585" s="383" t="s">
        <v>7123</v>
      </c>
      <c r="C585" s="383" t="s">
        <v>8412</v>
      </c>
      <c r="D585" s="383" t="s">
        <v>8413</v>
      </c>
      <c r="E585" s="383">
        <v>0</v>
      </c>
      <c r="F585" s="383">
        <v>0</v>
      </c>
      <c r="G585" s="383">
        <v>0</v>
      </c>
      <c r="H585" s="383">
        <v>0</v>
      </c>
      <c r="I585" s="383">
        <v>0</v>
      </c>
      <c r="J585" s="383">
        <v>0</v>
      </c>
      <c r="K585" s="383">
        <v>0</v>
      </c>
    </row>
    <row r="586" spans="1:11">
      <c r="A586" s="383" t="s">
        <v>8414</v>
      </c>
      <c r="B586" s="383" t="s">
        <v>8415</v>
      </c>
      <c r="C586" s="383" t="s">
        <v>8416</v>
      </c>
      <c r="D586" s="383" t="s">
        <v>8417</v>
      </c>
      <c r="E586" s="383">
        <v>0</v>
      </c>
      <c r="F586" s="383">
        <v>0</v>
      </c>
      <c r="G586" s="383">
        <v>0</v>
      </c>
      <c r="H586" s="383">
        <v>0</v>
      </c>
      <c r="I586" s="383">
        <v>0</v>
      </c>
      <c r="J586" s="383">
        <v>0</v>
      </c>
      <c r="K586" s="383">
        <v>0</v>
      </c>
    </row>
    <row r="587" spans="1:11">
      <c r="A587" s="383" t="s">
        <v>8418</v>
      </c>
      <c r="B587" s="383" t="s">
        <v>8419</v>
      </c>
      <c r="C587" s="383" t="s">
        <v>8420</v>
      </c>
      <c r="D587" s="383" t="s">
        <v>8421</v>
      </c>
      <c r="E587" s="383">
        <v>0</v>
      </c>
      <c r="F587" s="383">
        <v>0</v>
      </c>
      <c r="G587" s="383">
        <v>0</v>
      </c>
      <c r="H587" s="383">
        <v>0</v>
      </c>
      <c r="I587" s="383">
        <v>0</v>
      </c>
      <c r="J587" s="383">
        <v>0</v>
      </c>
      <c r="K587" s="383">
        <v>0</v>
      </c>
    </row>
    <row r="588" spans="1:11">
      <c r="A588" s="383" t="s">
        <v>8422</v>
      </c>
      <c r="B588" s="383" t="s">
        <v>3968</v>
      </c>
      <c r="C588" s="383" t="s">
        <v>8423</v>
      </c>
      <c r="D588" s="383" t="s">
        <v>8424</v>
      </c>
      <c r="E588" s="383">
        <v>0</v>
      </c>
      <c r="F588" s="383">
        <v>0</v>
      </c>
      <c r="G588" s="383">
        <v>0</v>
      </c>
      <c r="H588" s="383">
        <v>0</v>
      </c>
      <c r="I588" s="383">
        <v>0</v>
      </c>
      <c r="J588" s="383">
        <v>0</v>
      </c>
      <c r="K588" s="383">
        <v>0</v>
      </c>
    </row>
    <row r="589" spans="1:11">
      <c r="A589" s="383" t="s">
        <v>8425</v>
      </c>
      <c r="B589" s="383" t="s">
        <v>7123</v>
      </c>
      <c r="C589" s="383" t="s">
        <v>8426</v>
      </c>
      <c r="D589" s="383" t="s">
        <v>8427</v>
      </c>
      <c r="E589" s="383">
        <v>0</v>
      </c>
      <c r="F589" s="383">
        <v>0</v>
      </c>
      <c r="G589" s="383">
        <v>0</v>
      </c>
      <c r="H589" s="383">
        <v>0</v>
      </c>
      <c r="I589" s="383">
        <v>0</v>
      </c>
      <c r="J589" s="383">
        <v>0</v>
      </c>
      <c r="K589" s="383">
        <v>0</v>
      </c>
    </row>
    <row r="590" spans="1:11">
      <c r="A590" s="383" t="s">
        <v>2570</v>
      </c>
      <c r="B590" s="383" t="s">
        <v>7145</v>
      </c>
      <c r="C590" s="383" t="s">
        <v>2571</v>
      </c>
      <c r="D590" s="383" t="s">
        <v>2572</v>
      </c>
      <c r="E590" s="383">
        <v>0</v>
      </c>
      <c r="F590" s="383">
        <v>0</v>
      </c>
      <c r="G590" s="383">
        <v>0</v>
      </c>
      <c r="H590" s="383">
        <v>0</v>
      </c>
      <c r="I590" s="383">
        <v>0</v>
      </c>
      <c r="J590" s="383">
        <v>0</v>
      </c>
      <c r="K590" s="383">
        <v>0</v>
      </c>
    </row>
    <row r="591" spans="1:11">
      <c r="A591" s="383" t="s">
        <v>8428</v>
      </c>
      <c r="B591" s="383" t="s">
        <v>7200</v>
      </c>
      <c r="C591" s="383" t="s">
        <v>8429</v>
      </c>
      <c r="D591" s="383" t="s">
        <v>8430</v>
      </c>
      <c r="E591" s="383">
        <v>0</v>
      </c>
      <c r="F591" s="383">
        <v>0</v>
      </c>
      <c r="G591" s="383">
        <v>0</v>
      </c>
      <c r="H591" s="383">
        <v>0</v>
      </c>
      <c r="I591" s="383">
        <v>0</v>
      </c>
      <c r="J591" s="383">
        <v>0</v>
      </c>
      <c r="K591" s="383">
        <v>0</v>
      </c>
    </row>
    <row r="592" spans="1:11">
      <c r="A592" s="383" t="s">
        <v>2414</v>
      </c>
      <c r="B592" s="383" t="s">
        <v>3971</v>
      </c>
      <c r="C592" s="383" t="s">
        <v>2415</v>
      </c>
      <c r="D592" s="383" t="s">
        <v>2416</v>
      </c>
      <c r="E592" s="383">
        <v>0</v>
      </c>
      <c r="F592" s="383">
        <v>0</v>
      </c>
      <c r="G592" s="383">
        <v>0</v>
      </c>
      <c r="H592" s="383">
        <v>0</v>
      </c>
      <c r="I592" s="383">
        <v>0</v>
      </c>
      <c r="J592" s="383">
        <v>0</v>
      </c>
      <c r="K592" s="383">
        <v>0</v>
      </c>
    </row>
    <row r="593" spans="1:11">
      <c r="A593" s="383" t="s">
        <v>8431</v>
      </c>
      <c r="B593" s="383" t="s">
        <v>7123</v>
      </c>
      <c r="C593" s="383" t="s">
        <v>8432</v>
      </c>
      <c r="D593" s="383" t="s">
        <v>8433</v>
      </c>
      <c r="E593" s="383">
        <v>0</v>
      </c>
      <c r="F593" s="383">
        <v>0</v>
      </c>
      <c r="G593" s="383">
        <v>0</v>
      </c>
      <c r="H593" s="383">
        <v>0</v>
      </c>
      <c r="I593" s="383">
        <v>0</v>
      </c>
      <c r="J593" s="383">
        <v>0</v>
      </c>
      <c r="K593" s="383">
        <v>0</v>
      </c>
    </row>
    <row r="594" spans="1:11">
      <c r="A594" s="383" t="s">
        <v>2654</v>
      </c>
      <c r="B594" s="383" t="s">
        <v>7443</v>
      </c>
      <c r="C594" s="383" t="s">
        <v>2655</v>
      </c>
      <c r="D594" s="383" t="s">
        <v>2656</v>
      </c>
      <c r="E594" s="383">
        <v>0</v>
      </c>
      <c r="F594" s="383">
        <v>0</v>
      </c>
      <c r="G594" s="383">
        <v>0</v>
      </c>
      <c r="H594" s="383">
        <v>0</v>
      </c>
      <c r="I594" s="383">
        <v>0</v>
      </c>
      <c r="J594" s="383">
        <v>0</v>
      </c>
      <c r="K594" s="383">
        <v>0</v>
      </c>
    </row>
    <row r="595" spans="1:11">
      <c r="A595" s="383" t="s">
        <v>8434</v>
      </c>
      <c r="B595" s="383" t="s">
        <v>7181</v>
      </c>
      <c r="C595" s="383" t="s">
        <v>8435</v>
      </c>
      <c r="D595" s="383" t="s">
        <v>8436</v>
      </c>
      <c r="E595" s="383">
        <v>0</v>
      </c>
      <c r="F595" s="383">
        <v>0</v>
      </c>
      <c r="G595" s="383">
        <v>0</v>
      </c>
      <c r="H595" s="383">
        <v>0</v>
      </c>
      <c r="I595" s="383">
        <v>0</v>
      </c>
      <c r="J595" s="383">
        <v>0</v>
      </c>
      <c r="K595" s="383">
        <v>0</v>
      </c>
    </row>
    <row r="596" spans="1:11">
      <c r="A596" s="383" t="s">
        <v>8437</v>
      </c>
      <c r="B596" s="383" t="s">
        <v>3968</v>
      </c>
      <c r="C596" s="383" t="s">
        <v>8438</v>
      </c>
      <c r="D596" s="383" t="s">
        <v>8439</v>
      </c>
      <c r="E596" s="383">
        <v>0</v>
      </c>
      <c r="F596" s="383">
        <v>0</v>
      </c>
      <c r="G596" s="383">
        <v>0</v>
      </c>
      <c r="H596" s="383">
        <v>0</v>
      </c>
      <c r="I596" s="383">
        <v>0</v>
      </c>
      <c r="J596" s="383">
        <v>0</v>
      </c>
      <c r="K596" s="383">
        <v>0</v>
      </c>
    </row>
    <row r="597" spans="1:11">
      <c r="A597" s="383" t="s">
        <v>8440</v>
      </c>
      <c r="B597" s="383" t="s">
        <v>8441</v>
      </c>
      <c r="C597" s="383" t="s">
        <v>8442</v>
      </c>
      <c r="D597" s="383" t="s">
        <v>8443</v>
      </c>
      <c r="E597" s="383">
        <v>0</v>
      </c>
      <c r="F597" s="383">
        <v>0</v>
      </c>
      <c r="G597" s="383">
        <v>0</v>
      </c>
      <c r="H597" s="383">
        <v>0</v>
      </c>
      <c r="I597" s="383">
        <v>0</v>
      </c>
      <c r="J597" s="383">
        <v>0</v>
      </c>
      <c r="K597" s="383">
        <v>0</v>
      </c>
    </row>
    <row r="598" spans="1:11">
      <c r="A598" s="383" t="s">
        <v>8444</v>
      </c>
      <c r="B598" s="383" t="s">
        <v>7181</v>
      </c>
      <c r="C598" s="383" t="s">
        <v>8445</v>
      </c>
      <c r="D598" s="383" t="s">
        <v>8446</v>
      </c>
      <c r="E598" s="383">
        <v>0</v>
      </c>
      <c r="F598" s="383">
        <v>0</v>
      </c>
      <c r="G598" s="383">
        <v>0</v>
      </c>
      <c r="H598" s="383">
        <v>0</v>
      </c>
      <c r="I598" s="383">
        <v>0</v>
      </c>
      <c r="J598" s="383">
        <v>0</v>
      </c>
      <c r="K598" s="383">
        <v>0</v>
      </c>
    </row>
    <row r="599" spans="1:11">
      <c r="A599" s="383" t="s">
        <v>3845</v>
      </c>
      <c r="B599" s="383" t="s">
        <v>8447</v>
      </c>
      <c r="C599" s="383" t="s">
        <v>3846</v>
      </c>
      <c r="D599" s="383" t="s">
        <v>3847</v>
      </c>
      <c r="E599" s="383">
        <v>0</v>
      </c>
      <c r="F599" s="383">
        <v>0</v>
      </c>
      <c r="G599" s="383">
        <v>0</v>
      </c>
      <c r="H599" s="383">
        <v>0</v>
      </c>
      <c r="I599" s="383">
        <v>0</v>
      </c>
      <c r="J599" s="383">
        <v>0</v>
      </c>
      <c r="K599" s="383">
        <v>0</v>
      </c>
    </row>
    <row r="600" spans="1:11">
      <c r="A600" s="383" t="s">
        <v>2235</v>
      </c>
      <c r="B600" s="383" t="s">
        <v>7123</v>
      </c>
      <c r="C600" s="383" t="s">
        <v>2236</v>
      </c>
      <c r="D600" s="383" t="s">
        <v>2237</v>
      </c>
      <c r="E600" s="383">
        <v>0</v>
      </c>
      <c r="F600" s="383">
        <v>0</v>
      </c>
      <c r="G600" s="383">
        <v>0</v>
      </c>
      <c r="H600" s="383">
        <v>0</v>
      </c>
      <c r="I600" s="383">
        <v>0</v>
      </c>
      <c r="J600" s="383">
        <v>0</v>
      </c>
      <c r="K600" s="383">
        <v>0</v>
      </c>
    </row>
    <row r="601" spans="1:11">
      <c r="A601" s="383" t="s">
        <v>8449</v>
      </c>
      <c r="B601" s="383" t="s">
        <v>7169</v>
      </c>
      <c r="C601" s="383" t="s">
        <v>8450</v>
      </c>
      <c r="D601" s="383" t="s">
        <v>8451</v>
      </c>
      <c r="E601" s="383">
        <v>0</v>
      </c>
      <c r="F601" s="383">
        <v>0</v>
      </c>
      <c r="G601" s="383">
        <v>0</v>
      </c>
      <c r="H601" s="383">
        <v>0</v>
      </c>
      <c r="I601" s="383">
        <v>0</v>
      </c>
      <c r="J601" s="383">
        <v>0</v>
      </c>
      <c r="K601" s="383">
        <v>0</v>
      </c>
    </row>
    <row r="602" spans="1:11">
      <c r="A602" s="383" t="s">
        <v>8452</v>
      </c>
      <c r="B602" s="383" t="s">
        <v>5131</v>
      </c>
      <c r="C602" s="383" t="s">
        <v>8453</v>
      </c>
      <c r="D602" s="383" t="s">
        <v>8454</v>
      </c>
      <c r="E602" s="383">
        <v>0</v>
      </c>
      <c r="F602" s="383">
        <v>0</v>
      </c>
      <c r="G602" s="383">
        <v>0</v>
      </c>
      <c r="H602" s="383">
        <v>0</v>
      </c>
      <c r="I602" s="383">
        <v>0</v>
      </c>
      <c r="J602" s="383">
        <v>0</v>
      </c>
      <c r="K602" s="383">
        <v>0</v>
      </c>
    </row>
  </sheetData>
  <sortState ref="A6:K602">
    <sortCondition descending="1" ref="I6:I602"/>
  </sortState>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R39"/>
  <sheetViews>
    <sheetView workbookViewId="0">
      <selection activeCell="C16" sqref="C16"/>
    </sheetView>
  </sheetViews>
  <sheetFormatPr baseColWidth="10" defaultRowHeight="15" x14ac:dyDescent="0"/>
  <cols>
    <col min="1" max="1" width="35.6640625" style="383" customWidth="1"/>
    <col min="2" max="2" width="34.1640625" style="383" customWidth="1"/>
    <col min="3" max="3" width="20.33203125" style="383" customWidth="1"/>
    <col min="4" max="20" width="5.6640625" style="383" bestFit="1" customWidth="1"/>
    <col min="21" max="16384" width="10.83203125" style="383"/>
  </cols>
  <sheetData>
    <row r="1" spans="1:18">
      <c r="A1" s="385" t="s">
        <v>7070</v>
      </c>
      <c r="B1" s="385"/>
      <c r="C1" s="385"/>
    </row>
    <row r="2" spans="1:18">
      <c r="A2" s="385" t="s">
        <v>6573</v>
      </c>
      <c r="B2" s="386"/>
      <c r="C2" s="386"/>
    </row>
    <row r="3" spans="1:18">
      <c r="A3" s="385">
        <v>128</v>
      </c>
      <c r="B3" s="386"/>
      <c r="C3" s="386"/>
    </row>
    <row r="4" spans="1:18">
      <c r="A4" s="385" t="s">
        <v>4108</v>
      </c>
      <c r="B4" s="386"/>
      <c r="C4" s="386"/>
    </row>
    <row r="5" spans="1:18">
      <c r="A5" s="385" t="s">
        <v>6829</v>
      </c>
      <c r="B5" s="386"/>
      <c r="C5" s="386"/>
    </row>
    <row r="6" spans="1:18">
      <c r="A6" s="385" t="s">
        <v>4109</v>
      </c>
      <c r="B6" s="386"/>
      <c r="C6" s="386"/>
    </row>
    <row r="7" spans="1:18">
      <c r="A7" s="387">
        <v>41766</v>
      </c>
      <c r="B7" s="386"/>
      <c r="C7" s="386"/>
    </row>
    <row r="9" spans="1:18" ht="30">
      <c r="A9" s="388" t="s">
        <v>7071</v>
      </c>
      <c r="B9" s="388" t="s">
        <v>7072</v>
      </c>
      <c r="C9" s="388" t="s">
        <v>7073</v>
      </c>
      <c r="D9" s="388" t="s">
        <v>7074</v>
      </c>
      <c r="E9" s="388" t="s">
        <v>7075</v>
      </c>
      <c r="F9" s="388" t="s">
        <v>7076</v>
      </c>
      <c r="G9" s="388" t="s">
        <v>7077</v>
      </c>
      <c r="H9" s="388" t="s">
        <v>7078</v>
      </c>
      <c r="I9" s="388" t="s">
        <v>7079</v>
      </c>
      <c r="J9" s="388" t="s">
        <v>7080</v>
      </c>
      <c r="K9" s="388" t="s">
        <v>7081</v>
      </c>
      <c r="L9" s="388" t="s">
        <v>7082</v>
      </c>
      <c r="M9" s="388" t="s">
        <v>7083</v>
      </c>
      <c r="N9" s="388" t="s">
        <v>7084</v>
      </c>
      <c r="O9" s="388" t="s">
        <v>7085</v>
      </c>
      <c r="P9" s="388" t="s">
        <v>7086</v>
      </c>
      <c r="Q9" s="388" t="s">
        <v>7087</v>
      </c>
      <c r="R9" s="388" t="s">
        <v>7088</v>
      </c>
    </row>
    <row r="10" spans="1:18">
      <c r="A10" s="388" t="s">
        <v>7089</v>
      </c>
      <c r="B10" s="388" t="s">
        <v>7090</v>
      </c>
      <c r="C10" s="391">
        <v>254</v>
      </c>
      <c r="D10" s="391">
        <v>0</v>
      </c>
      <c r="E10" s="391">
        <v>0</v>
      </c>
      <c r="F10" s="391">
        <v>0</v>
      </c>
      <c r="G10" s="391">
        <v>0</v>
      </c>
      <c r="H10" s="391">
        <v>0</v>
      </c>
      <c r="I10" s="391">
        <v>0</v>
      </c>
      <c r="J10" s="391">
        <v>0</v>
      </c>
      <c r="K10" s="391">
        <v>0</v>
      </c>
      <c r="L10" s="391">
        <v>0</v>
      </c>
      <c r="M10" s="391">
        <v>23</v>
      </c>
      <c r="N10" s="391">
        <v>80</v>
      </c>
      <c r="O10" s="391">
        <v>31</v>
      </c>
      <c r="P10" s="391">
        <v>55</v>
      </c>
      <c r="Q10" s="391">
        <v>45</v>
      </c>
      <c r="R10" s="391">
        <v>20</v>
      </c>
    </row>
    <row r="11" spans="1:18">
      <c r="A11" s="388" t="s">
        <v>7089</v>
      </c>
      <c r="B11" s="388" t="s">
        <v>7093</v>
      </c>
      <c r="C11" s="391">
        <v>0</v>
      </c>
      <c r="D11" s="391">
        <v>0</v>
      </c>
      <c r="E11" s="391">
        <v>0</v>
      </c>
      <c r="F11" s="391">
        <v>0</v>
      </c>
      <c r="G11" s="391">
        <v>0</v>
      </c>
      <c r="H11" s="391">
        <v>0</v>
      </c>
      <c r="I11" s="391">
        <v>0</v>
      </c>
      <c r="J11" s="391">
        <v>0</v>
      </c>
      <c r="K11" s="391">
        <v>0</v>
      </c>
      <c r="L11" s="391">
        <v>0</v>
      </c>
      <c r="M11" s="391">
        <v>0</v>
      </c>
      <c r="N11" s="391">
        <v>0</v>
      </c>
      <c r="O11" s="391">
        <v>0</v>
      </c>
      <c r="P11" s="391">
        <v>0</v>
      </c>
      <c r="Q11" s="391">
        <v>0</v>
      </c>
      <c r="R11" s="391">
        <v>0</v>
      </c>
    </row>
    <row r="12" spans="1:18">
      <c r="A12" s="388" t="s">
        <v>7089</v>
      </c>
      <c r="B12" s="388" t="s">
        <v>7094</v>
      </c>
      <c r="C12" s="391">
        <v>83</v>
      </c>
      <c r="D12" s="391">
        <v>0</v>
      </c>
      <c r="E12" s="391">
        <v>0</v>
      </c>
      <c r="F12" s="391">
        <v>0</v>
      </c>
      <c r="G12" s="391">
        <v>0</v>
      </c>
      <c r="H12" s="391">
        <v>0</v>
      </c>
      <c r="I12" s="391">
        <v>0</v>
      </c>
      <c r="J12" s="391">
        <v>0</v>
      </c>
      <c r="K12" s="391">
        <v>0</v>
      </c>
      <c r="L12" s="391">
        <v>0</v>
      </c>
      <c r="M12" s="391">
        <v>12</v>
      </c>
      <c r="N12" s="391">
        <v>22</v>
      </c>
      <c r="O12" s="391">
        <v>2</v>
      </c>
      <c r="P12" s="391">
        <v>17</v>
      </c>
      <c r="Q12" s="391">
        <v>15</v>
      </c>
      <c r="R12" s="391">
        <v>15</v>
      </c>
    </row>
    <row r="13" spans="1:18">
      <c r="A13" s="388" t="s">
        <v>7089</v>
      </c>
      <c r="B13" s="388" t="s">
        <v>7095</v>
      </c>
      <c r="C13" s="391">
        <v>141</v>
      </c>
      <c r="D13" s="391">
        <v>0</v>
      </c>
      <c r="E13" s="391">
        <v>0</v>
      </c>
      <c r="F13" s="391">
        <v>0</v>
      </c>
      <c r="G13" s="391">
        <v>0</v>
      </c>
      <c r="H13" s="391">
        <v>0</v>
      </c>
      <c r="I13" s="391">
        <v>0</v>
      </c>
      <c r="J13" s="391">
        <v>0</v>
      </c>
      <c r="K13" s="391">
        <v>0</v>
      </c>
      <c r="L13" s="391">
        <v>0</v>
      </c>
      <c r="M13" s="391">
        <v>17</v>
      </c>
      <c r="N13" s="391">
        <v>25</v>
      </c>
      <c r="O13" s="391">
        <v>28</v>
      </c>
      <c r="P13" s="391">
        <v>27</v>
      </c>
      <c r="Q13" s="391">
        <v>18</v>
      </c>
      <c r="R13" s="391">
        <v>26</v>
      </c>
    </row>
    <row r="14" spans="1:18">
      <c r="A14" s="388" t="s">
        <v>7096</v>
      </c>
      <c r="B14" s="388" t="s">
        <v>7090</v>
      </c>
      <c r="C14" s="391">
        <v>87</v>
      </c>
      <c r="D14" s="391">
        <v>0</v>
      </c>
      <c r="E14" s="391">
        <v>0</v>
      </c>
      <c r="F14" s="391">
        <v>0</v>
      </c>
      <c r="G14" s="391">
        <v>0</v>
      </c>
      <c r="H14" s="391">
        <v>0</v>
      </c>
      <c r="I14" s="391">
        <v>0</v>
      </c>
      <c r="J14" s="391">
        <v>0</v>
      </c>
      <c r="K14" s="391">
        <v>0</v>
      </c>
      <c r="L14" s="391">
        <v>0</v>
      </c>
      <c r="M14" s="391">
        <v>0</v>
      </c>
      <c r="N14" s="391">
        <v>38</v>
      </c>
      <c r="O14" s="391">
        <v>21</v>
      </c>
      <c r="P14" s="391">
        <v>5</v>
      </c>
      <c r="Q14" s="391">
        <v>7</v>
      </c>
      <c r="R14" s="391">
        <v>16</v>
      </c>
    </row>
    <row r="15" spans="1:18">
      <c r="A15" s="388" t="s">
        <v>7096</v>
      </c>
      <c r="B15" s="388" t="s">
        <v>7093</v>
      </c>
      <c r="C15" s="391">
        <v>0</v>
      </c>
      <c r="D15" s="391">
        <v>0</v>
      </c>
      <c r="E15" s="391">
        <v>0</v>
      </c>
      <c r="F15" s="391">
        <v>0</v>
      </c>
      <c r="G15" s="391">
        <v>0</v>
      </c>
      <c r="H15" s="391">
        <v>0</v>
      </c>
      <c r="I15" s="391">
        <v>0</v>
      </c>
      <c r="J15" s="391">
        <v>0</v>
      </c>
      <c r="K15" s="391">
        <v>0</v>
      </c>
      <c r="L15" s="391">
        <v>0</v>
      </c>
      <c r="M15" s="391">
        <v>0</v>
      </c>
      <c r="N15" s="391">
        <v>0</v>
      </c>
      <c r="O15" s="391">
        <v>0</v>
      </c>
      <c r="P15" s="391">
        <v>0</v>
      </c>
      <c r="Q15" s="391">
        <v>0</v>
      </c>
      <c r="R15" s="391">
        <v>0</v>
      </c>
    </row>
    <row r="16" spans="1:18">
      <c r="A16" s="388" t="s">
        <v>7096</v>
      </c>
      <c r="B16" s="388" t="s">
        <v>7094</v>
      </c>
      <c r="C16" s="391">
        <v>20</v>
      </c>
      <c r="D16" s="391">
        <v>0</v>
      </c>
      <c r="E16" s="391">
        <v>0</v>
      </c>
      <c r="F16" s="391">
        <v>0</v>
      </c>
      <c r="G16" s="391">
        <v>0</v>
      </c>
      <c r="H16" s="391">
        <v>0</v>
      </c>
      <c r="I16" s="391">
        <v>0</v>
      </c>
      <c r="J16" s="391">
        <v>0</v>
      </c>
      <c r="K16" s="391">
        <v>0</v>
      </c>
      <c r="L16" s="391">
        <v>0</v>
      </c>
      <c r="M16" s="391">
        <v>0</v>
      </c>
      <c r="N16" s="391">
        <v>5</v>
      </c>
      <c r="O16" s="391">
        <v>3</v>
      </c>
      <c r="P16" s="391">
        <v>0</v>
      </c>
      <c r="Q16" s="391">
        <v>2</v>
      </c>
      <c r="R16" s="391">
        <v>10</v>
      </c>
    </row>
    <row r="17" spans="1:18">
      <c r="A17" s="388" t="s">
        <v>7096</v>
      </c>
      <c r="B17" s="388" t="s">
        <v>7095</v>
      </c>
      <c r="C17" s="391">
        <v>26</v>
      </c>
      <c r="D17" s="391">
        <v>0</v>
      </c>
      <c r="E17" s="391">
        <v>0</v>
      </c>
      <c r="F17" s="391">
        <v>0</v>
      </c>
      <c r="G17" s="391">
        <v>0</v>
      </c>
      <c r="H17" s="391">
        <v>0</v>
      </c>
      <c r="I17" s="391">
        <v>0</v>
      </c>
      <c r="J17" s="391">
        <v>0</v>
      </c>
      <c r="K17" s="391">
        <v>0</v>
      </c>
      <c r="L17" s="391">
        <v>0</v>
      </c>
      <c r="M17" s="391">
        <v>1</v>
      </c>
      <c r="N17" s="391">
        <v>5</v>
      </c>
      <c r="O17" s="391">
        <v>8</v>
      </c>
      <c r="P17" s="391">
        <v>0</v>
      </c>
      <c r="Q17" s="391">
        <v>2</v>
      </c>
      <c r="R17" s="391">
        <v>10</v>
      </c>
    </row>
    <row r="18" spans="1:18">
      <c r="A18" s="388" t="s">
        <v>7098</v>
      </c>
      <c r="B18" s="388" t="s">
        <v>7090</v>
      </c>
      <c r="C18" s="391">
        <v>0</v>
      </c>
      <c r="D18" s="391">
        <v>0</v>
      </c>
      <c r="E18" s="391">
        <v>0</v>
      </c>
      <c r="F18" s="391">
        <v>0</v>
      </c>
      <c r="G18" s="391">
        <v>0</v>
      </c>
      <c r="H18" s="391">
        <v>0</v>
      </c>
      <c r="I18" s="391">
        <v>0</v>
      </c>
      <c r="J18" s="391">
        <v>0</v>
      </c>
      <c r="K18" s="391">
        <v>0</v>
      </c>
      <c r="L18" s="391">
        <v>0</v>
      </c>
      <c r="M18" s="391">
        <v>0</v>
      </c>
      <c r="N18" s="391">
        <v>0</v>
      </c>
      <c r="O18" s="391">
        <v>0</v>
      </c>
      <c r="P18" s="391">
        <v>0</v>
      </c>
      <c r="Q18" s="391">
        <v>0</v>
      </c>
      <c r="R18" s="391">
        <v>0</v>
      </c>
    </row>
    <row r="19" spans="1:18">
      <c r="A19" s="388" t="s">
        <v>7098</v>
      </c>
      <c r="B19" s="388" t="s">
        <v>7093</v>
      </c>
      <c r="C19" s="391">
        <v>0</v>
      </c>
      <c r="D19" s="391">
        <v>0</v>
      </c>
      <c r="E19" s="391">
        <v>0</v>
      </c>
      <c r="F19" s="391">
        <v>0</v>
      </c>
      <c r="G19" s="391">
        <v>0</v>
      </c>
      <c r="H19" s="391">
        <v>0</v>
      </c>
      <c r="I19" s="391">
        <v>0</v>
      </c>
      <c r="J19" s="391">
        <v>0</v>
      </c>
      <c r="K19" s="391">
        <v>0</v>
      </c>
      <c r="L19" s="391">
        <v>0</v>
      </c>
      <c r="M19" s="391">
        <v>0</v>
      </c>
      <c r="N19" s="391">
        <v>0</v>
      </c>
      <c r="O19" s="391">
        <v>0</v>
      </c>
      <c r="P19" s="391">
        <v>0</v>
      </c>
      <c r="Q19" s="391">
        <v>0</v>
      </c>
      <c r="R19" s="391">
        <v>0</v>
      </c>
    </row>
    <row r="20" spans="1:18">
      <c r="A20" s="388" t="s">
        <v>7098</v>
      </c>
      <c r="B20" s="388" t="s">
        <v>7094</v>
      </c>
      <c r="C20" s="391">
        <v>0</v>
      </c>
      <c r="D20" s="391">
        <v>0</v>
      </c>
      <c r="E20" s="391">
        <v>0</v>
      </c>
      <c r="F20" s="391">
        <v>0</v>
      </c>
      <c r="G20" s="391">
        <v>0</v>
      </c>
      <c r="H20" s="391">
        <v>0</v>
      </c>
      <c r="I20" s="391">
        <v>0</v>
      </c>
      <c r="J20" s="391">
        <v>0</v>
      </c>
      <c r="K20" s="391">
        <v>0</v>
      </c>
      <c r="L20" s="391">
        <v>0</v>
      </c>
      <c r="M20" s="391">
        <v>0</v>
      </c>
      <c r="N20" s="391">
        <v>0</v>
      </c>
      <c r="O20" s="391">
        <v>0</v>
      </c>
      <c r="P20" s="391">
        <v>0</v>
      </c>
      <c r="Q20" s="391">
        <v>0</v>
      </c>
      <c r="R20" s="391">
        <v>0</v>
      </c>
    </row>
    <row r="21" spans="1:18">
      <c r="A21" s="388" t="s">
        <v>7098</v>
      </c>
      <c r="B21" s="388" t="s">
        <v>7095</v>
      </c>
      <c r="C21" s="391">
        <v>0</v>
      </c>
      <c r="D21" s="391">
        <v>0</v>
      </c>
      <c r="E21" s="391">
        <v>0</v>
      </c>
      <c r="F21" s="391">
        <v>0</v>
      </c>
      <c r="G21" s="391">
        <v>0</v>
      </c>
      <c r="H21" s="391">
        <v>0</v>
      </c>
      <c r="I21" s="391">
        <v>0</v>
      </c>
      <c r="J21" s="391">
        <v>0</v>
      </c>
      <c r="K21" s="391">
        <v>0</v>
      </c>
      <c r="L21" s="391">
        <v>0</v>
      </c>
      <c r="M21" s="391">
        <v>0</v>
      </c>
      <c r="N21" s="391">
        <v>0</v>
      </c>
      <c r="O21" s="391">
        <v>0</v>
      </c>
      <c r="P21" s="391">
        <v>0</v>
      </c>
      <c r="Q21" s="391">
        <v>0</v>
      </c>
      <c r="R21" s="391">
        <v>0</v>
      </c>
    </row>
    <row r="22" spans="1:18">
      <c r="A22" s="388" t="s">
        <v>7099</v>
      </c>
      <c r="B22" s="388" t="s">
        <v>7090</v>
      </c>
      <c r="C22" s="391">
        <v>0</v>
      </c>
      <c r="D22" s="391">
        <v>0</v>
      </c>
      <c r="E22" s="391">
        <v>0</v>
      </c>
      <c r="F22" s="391">
        <v>0</v>
      </c>
      <c r="G22" s="391">
        <v>0</v>
      </c>
      <c r="H22" s="391">
        <v>0</v>
      </c>
      <c r="I22" s="391">
        <v>0</v>
      </c>
      <c r="J22" s="391">
        <v>0</v>
      </c>
      <c r="K22" s="391">
        <v>0</v>
      </c>
      <c r="L22" s="391">
        <v>0</v>
      </c>
      <c r="M22" s="391">
        <v>0</v>
      </c>
      <c r="N22" s="391">
        <v>0</v>
      </c>
      <c r="O22" s="391">
        <v>0</v>
      </c>
      <c r="P22" s="391">
        <v>0</v>
      </c>
      <c r="Q22" s="391">
        <v>0</v>
      </c>
      <c r="R22" s="391">
        <v>0</v>
      </c>
    </row>
    <row r="23" spans="1:18">
      <c r="A23" s="388" t="s">
        <v>7099</v>
      </c>
      <c r="B23" s="388" t="s">
        <v>7093</v>
      </c>
      <c r="C23" s="391">
        <v>0</v>
      </c>
      <c r="D23" s="391">
        <v>0</v>
      </c>
      <c r="E23" s="391">
        <v>0</v>
      </c>
      <c r="F23" s="391">
        <v>0</v>
      </c>
      <c r="G23" s="391">
        <v>0</v>
      </c>
      <c r="H23" s="391">
        <v>0</v>
      </c>
      <c r="I23" s="391">
        <v>0</v>
      </c>
      <c r="J23" s="391">
        <v>0</v>
      </c>
      <c r="K23" s="391">
        <v>0</v>
      </c>
      <c r="L23" s="391">
        <v>0</v>
      </c>
      <c r="M23" s="391">
        <v>0</v>
      </c>
      <c r="N23" s="391">
        <v>0</v>
      </c>
      <c r="O23" s="391">
        <v>0</v>
      </c>
      <c r="P23" s="391">
        <v>0</v>
      </c>
      <c r="Q23" s="391">
        <v>0</v>
      </c>
      <c r="R23" s="391">
        <v>0</v>
      </c>
    </row>
    <row r="24" spans="1:18">
      <c r="A24" s="388" t="s">
        <v>7099</v>
      </c>
      <c r="B24" s="388" t="s">
        <v>7094</v>
      </c>
      <c r="C24" s="391">
        <v>0</v>
      </c>
      <c r="D24" s="391">
        <v>0</v>
      </c>
      <c r="E24" s="391">
        <v>0</v>
      </c>
      <c r="F24" s="391">
        <v>0</v>
      </c>
      <c r="G24" s="391">
        <v>0</v>
      </c>
      <c r="H24" s="391">
        <v>0</v>
      </c>
      <c r="I24" s="391">
        <v>0</v>
      </c>
      <c r="J24" s="391">
        <v>0</v>
      </c>
      <c r="K24" s="391">
        <v>0</v>
      </c>
      <c r="L24" s="391">
        <v>0</v>
      </c>
      <c r="M24" s="391">
        <v>0</v>
      </c>
      <c r="N24" s="391">
        <v>0</v>
      </c>
      <c r="O24" s="391">
        <v>0</v>
      </c>
      <c r="P24" s="391">
        <v>0</v>
      </c>
      <c r="Q24" s="391">
        <v>0</v>
      </c>
      <c r="R24" s="391">
        <v>0</v>
      </c>
    </row>
    <row r="25" spans="1:18">
      <c r="A25" s="388" t="s">
        <v>7099</v>
      </c>
      <c r="B25" s="388" t="s">
        <v>7095</v>
      </c>
      <c r="C25" s="391">
        <v>0</v>
      </c>
      <c r="D25" s="391">
        <v>0</v>
      </c>
      <c r="E25" s="391">
        <v>0</v>
      </c>
      <c r="F25" s="391">
        <v>0</v>
      </c>
      <c r="G25" s="391">
        <v>0</v>
      </c>
      <c r="H25" s="391">
        <v>0</v>
      </c>
      <c r="I25" s="391">
        <v>0</v>
      </c>
      <c r="J25" s="391">
        <v>0</v>
      </c>
      <c r="K25" s="391">
        <v>0</v>
      </c>
      <c r="L25" s="391">
        <v>0</v>
      </c>
      <c r="M25" s="391">
        <v>0</v>
      </c>
      <c r="N25" s="391">
        <v>0</v>
      </c>
      <c r="O25" s="391">
        <v>0</v>
      </c>
      <c r="P25" s="391">
        <v>0</v>
      </c>
      <c r="Q25" s="391">
        <v>0</v>
      </c>
      <c r="R25" s="391">
        <v>0</v>
      </c>
    </row>
    <row r="28" spans="1:18">
      <c r="A28" s="389" t="s">
        <v>7100</v>
      </c>
    </row>
    <row r="29" spans="1:18">
      <c r="A29" s="389" t="s">
        <v>7101</v>
      </c>
    </row>
    <row r="30" spans="1:18">
      <c r="A30" s="389" t="s">
        <v>7102</v>
      </c>
    </row>
    <row r="31" spans="1:18">
      <c r="A31" s="389" t="s">
        <v>7103</v>
      </c>
    </row>
    <row r="32" spans="1:18">
      <c r="A32" s="389" t="s">
        <v>7104</v>
      </c>
    </row>
    <row r="33" spans="1:18">
      <c r="A33" s="389" t="s">
        <v>7105</v>
      </c>
    </row>
    <row r="34" spans="1:18">
      <c r="A34" s="390">
        <v>41766</v>
      </c>
    </row>
    <row r="36" spans="1:18" ht="30">
      <c r="A36" s="388" t="s">
        <v>7106</v>
      </c>
      <c r="B36" s="388" t="s">
        <v>7107</v>
      </c>
      <c r="C36" s="388" t="s">
        <v>7073</v>
      </c>
      <c r="D36" s="388" t="s">
        <v>7074</v>
      </c>
      <c r="E36" s="388" t="s">
        <v>7075</v>
      </c>
      <c r="F36" s="388" t="s">
        <v>7076</v>
      </c>
      <c r="G36" s="388" t="s">
        <v>7077</v>
      </c>
      <c r="H36" s="388" t="s">
        <v>7078</v>
      </c>
      <c r="I36" s="388" t="s">
        <v>7079</v>
      </c>
      <c r="J36" s="388" t="s">
        <v>7080</v>
      </c>
      <c r="K36" s="388" t="s">
        <v>7081</v>
      </c>
      <c r="L36" s="388" t="s">
        <v>7082</v>
      </c>
      <c r="M36" s="388" t="s">
        <v>7083</v>
      </c>
      <c r="N36" s="388" t="s">
        <v>7084</v>
      </c>
      <c r="O36" s="388" t="s">
        <v>7085</v>
      </c>
      <c r="P36" s="388" t="s">
        <v>7086</v>
      </c>
      <c r="Q36" s="388" t="s">
        <v>7087</v>
      </c>
      <c r="R36" s="388" t="s">
        <v>7088</v>
      </c>
    </row>
    <row r="37" spans="1:18">
      <c r="A37" s="388" t="s">
        <v>7108</v>
      </c>
      <c r="B37" s="388" t="s">
        <v>7109</v>
      </c>
      <c r="C37" s="388" t="s">
        <v>7110</v>
      </c>
      <c r="D37" s="388" t="s">
        <v>7091</v>
      </c>
      <c r="E37" s="388" t="s">
        <v>7091</v>
      </c>
      <c r="F37" s="388" t="s">
        <v>7091</v>
      </c>
      <c r="G37" s="388" t="s">
        <v>7091</v>
      </c>
      <c r="H37" s="388" t="s">
        <v>7091</v>
      </c>
      <c r="I37" s="388" t="s">
        <v>7091</v>
      </c>
      <c r="J37" s="388" t="s">
        <v>7091</v>
      </c>
      <c r="K37" s="388" t="s">
        <v>7091</v>
      </c>
      <c r="L37" s="388" t="s">
        <v>7091</v>
      </c>
      <c r="M37" s="388" t="s">
        <v>7111</v>
      </c>
      <c r="N37" s="388" t="s">
        <v>7112</v>
      </c>
      <c r="O37" s="388" t="s">
        <v>7091</v>
      </c>
      <c r="P37" s="388" t="s">
        <v>7091</v>
      </c>
      <c r="Q37" s="388" t="s">
        <v>7113</v>
      </c>
      <c r="R37" s="388" t="s">
        <v>7114</v>
      </c>
    </row>
    <row r="38" spans="1:18" ht="30">
      <c r="A38" s="388" t="s">
        <v>7115</v>
      </c>
      <c r="B38" s="388" t="s">
        <v>7109</v>
      </c>
      <c r="C38" s="388" t="s">
        <v>7116</v>
      </c>
      <c r="D38" s="388" t="s">
        <v>7091</v>
      </c>
      <c r="E38" s="388" t="s">
        <v>7091</v>
      </c>
      <c r="F38" s="388" t="s">
        <v>7091</v>
      </c>
      <c r="G38" s="388" t="s">
        <v>7091</v>
      </c>
      <c r="H38" s="388" t="s">
        <v>7091</v>
      </c>
      <c r="I38" s="388" t="s">
        <v>7091</v>
      </c>
      <c r="J38" s="388" t="s">
        <v>7091</v>
      </c>
      <c r="K38" s="388" t="s">
        <v>7091</v>
      </c>
      <c r="L38" s="388" t="s">
        <v>7091</v>
      </c>
      <c r="M38" s="388" t="s">
        <v>7111</v>
      </c>
      <c r="N38" s="388" t="s">
        <v>7112</v>
      </c>
      <c r="O38" s="388" t="s">
        <v>7091</v>
      </c>
      <c r="P38" s="388" t="s">
        <v>7091</v>
      </c>
      <c r="Q38" s="388" t="s">
        <v>7117</v>
      </c>
      <c r="R38" s="388" t="s">
        <v>7092</v>
      </c>
    </row>
    <row r="39" spans="1:18">
      <c r="A39" s="388" t="s">
        <v>7096</v>
      </c>
      <c r="B39" s="388" t="s">
        <v>7109</v>
      </c>
      <c r="C39" s="388" t="s">
        <v>7118</v>
      </c>
      <c r="D39" s="388" t="s">
        <v>7091</v>
      </c>
      <c r="E39" s="388" t="s">
        <v>7091</v>
      </c>
      <c r="F39" s="388" t="s">
        <v>7091</v>
      </c>
      <c r="G39" s="388" t="s">
        <v>7091</v>
      </c>
      <c r="H39" s="388" t="s">
        <v>7091</v>
      </c>
      <c r="I39" s="388" t="s">
        <v>7091</v>
      </c>
      <c r="J39" s="388" t="s">
        <v>7091</v>
      </c>
      <c r="K39" s="388" t="s">
        <v>7091</v>
      </c>
      <c r="L39" s="388" t="s">
        <v>7091</v>
      </c>
      <c r="M39" s="388" t="s">
        <v>7091</v>
      </c>
      <c r="N39" s="388" t="s">
        <v>7091</v>
      </c>
      <c r="O39" s="388" t="s">
        <v>7091</v>
      </c>
      <c r="P39" s="388" t="s">
        <v>7091</v>
      </c>
      <c r="Q39" s="388" t="s">
        <v>7097</v>
      </c>
      <c r="R39" s="388" t="s">
        <v>7119</v>
      </c>
    </row>
  </sheetData>
  <pageMargins left="0.75" right="0.75" top="1" bottom="1" header="0.5" footer="0.5"/>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7"/>
  <sheetViews>
    <sheetView workbookViewId="0">
      <pane ySplit="7" topLeftCell="A15" activePane="bottomLeft" state="frozen"/>
      <selection pane="bottomLeft" activeCell="A8" sqref="A8"/>
    </sheetView>
  </sheetViews>
  <sheetFormatPr baseColWidth="10" defaultColWidth="11" defaultRowHeight="15" x14ac:dyDescent="0"/>
  <cols>
    <col min="1" max="1" width="29.33203125" style="383" customWidth="1"/>
    <col min="2" max="2" width="15" style="383" customWidth="1"/>
    <col min="3" max="4" width="11" style="383" customWidth="1"/>
    <col min="5" max="5" width="10" style="383" customWidth="1"/>
    <col min="6" max="6" width="5.6640625" style="383" customWidth="1"/>
    <col min="7" max="7" width="6.6640625" style="383" customWidth="1"/>
    <col min="8" max="8" width="7.1640625" style="383" customWidth="1"/>
    <col min="9" max="9" width="6.5" style="383" customWidth="1"/>
    <col min="10" max="10" width="6.33203125" style="229" customWidth="1"/>
    <col min="11" max="11" width="7.33203125" style="383" customWidth="1"/>
    <col min="12" max="12" width="5.83203125" style="383" customWidth="1"/>
    <col min="13" max="13" width="48.5" style="49" customWidth="1"/>
    <col min="14" max="14" width="8" style="383" customWidth="1"/>
    <col min="15" max="15" width="31.83203125" style="49" customWidth="1"/>
    <col min="16" max="16" width="3.33203125" style="395" customWidth="1"/>
    <col min="17" max="17" width="30.83203125" style="383" customWidth="1"/>
    <col min="18" max="20" width="11" style="383"/>
    <col min="21" max="21" width="0" style="383" hidden="1" customWidth="1"/>
    <col min="22" max="23" width="11" style="49"/>
    <col min="24" max="16384" width="11" style="383"/>
  </cols>
  <sheetData>
    <row r="1" spans="1:23" ht="30">
      <c r="A1" s="394" t="s">
        <v>8458</v>
      </c>
      <c r="B1" s="156"/>
      <c r="C1" s="156"/>
      <c r="D1" s="156" t="s">
        <v>8459</v>
      </c>
      <c r="E1" s="156"/>
      <c r="F1" s="156"/>
      <c r="G1" s="156"/>
      <c r="J1" s="383"/>
      <c r="M1" s="49" t="s">
        <v>7120</v>
      </c>
      <c r="O1" s="49" t="s">
        <v>8460</v>
      </c>
      <c r="Q1" s="396" t="s">
        <v>8461</v>
      </c>
    </row>
    <row r="2" spans="1:23" ht="30">
      <c r="A2" s="383" t="s">
        <v>8455</v>
      </c>
      <c r="B2" s="383" t="s">
        <v>5346</v>
      </c>
      <c r="J2" s="383"/>
      <c r="Q2" s="383" t="s">
        <v>8462</v>
      </c>
      <c r="R2" s="383" t="s">
        <v>3988</v>
      </c>
      <c r="S2" s="383" t="s">
        <v>8463</v>
      </c>
      <c r="U2" s="383" t="s">
        <v>8464</v>
      </c>
      <c r="V2" s="49" t="s">
        <v>8465</v>
      </c>
      <c r="W2" s="49" t="s">
        <v>8466</v>
      </c>
    </row>
    <row r="3" spans="1:23">
      <c r="A3" s="383" t="s">
        <v>8456</v>
      </c>
      <c r="J3" s="383"/>
      <c r="Q3" s="383" t="s">
        <v>2223</v>
      </c>
      <c r="R3" s="383" t="s">
        <v>2224</v>
      </c>
      <c r="S3" s="383" t="s">
        <v>8467</v>
      </c>
      <c r="U3" s="383" t="s">
        <v>8468</v>
      </c>
      <c r="V3" s="49">
        <v>1</v>
      </c>
      <c r="W3" s="49">
        <v>6</v>
      </c>
    </row>
    <row r="4" spans="1:23">
      <c r="A4" s="383" t="s">
        <v>5265</v>
      </c>
      <c r="J4" s="383"/>
      <c r="Q4" s="397" t="s">
        <v>8469</v>
      </c>
      <c r="R4" s="383" t="s">
        <v>2352</v>
      </c>
      <c r="S4" s="383" t="s">
        <v>8470</v>
      </c>
      <c r="U4" s="383" t="s">
        <v>8468</v>
      </c>
      <c r="V4" s="49">
        <v>0</v>
      </c>
      <c r="W4" s="49">
        <v>1</v>
      </c>
    </row>
    <row r="5" spans="1:23">
      <c r="A5" s="383" t="s">
        <v>8471</v>
      </c>
      <c r="J5" s="383"/>
      <c r="Q5" s="397" t="s">
        <v>8472</v>
      </c>
      <c r="R5" s="383" t="s">
        <v>2501</v>
      </c>
      <c r="S5" s="383" t="s">
        <v>8473</v>
      </c>
      <c r="U5" s="383" t="s">
        <v>8468</v>
      </c>
      <c r="V5" s="49">
        <v>0</v>
      </c>
      <c r="W5" s="49">
        <v>1</v>
      </c>
    </row>
    <row r="6" spans="1:23" ht="30">
      <c r="A6" s="392"/>
      <c r="B6" s="392" t="s">
        <v>28</v>
      </c>
      <c r="C6" s="392" t="s">
        <v>29</v>
      </c>
      <c r="D6" s="392" t="s">
        <v>2055</v>
      </c>
      <c r="E6" s="392" t="s">
        <v>2056</v>
      </c>
      <c r="F6" s="400" t="s">
        <v>2690</v>
      </c>
      <c r="G6" s="400" t="s">
        <v>2692</v>
      </c>
      <c r="H6" s="400" t="s">
        <v>2693</v>
      </c>
      <c r="I6" s="400" t="s">
        <v>2694</v>
      </c>
      <c r="J6" s="401" t="s">
        <v>30</v>
      </c>
      <c r="K6" s="400" t="s">
        <v>2057</v>
      </c>
      <c r="L6" s="400" t="s">
        <v>2058</v>
      </c>
      <c r="Q6" s="397" t="s">
        <v>8474</v>
      </c>
      <c r="R6" s="383" t="s">
        <v>2373</v>
      </c>
      <c r="S6" s="383" t="s">
        <v>8475</v>
      </c>
      <c r="U6" s="383" t="s">
        <v>8468</v>
      </c>
      <c r="V6" s="49">
        <v>0</v>
      </c>
      <c r="W6" s="49">
        <v>1</v>
      </c>
    </row>
    <row r="7" spans="1:23">
      <c r="A7" s="393" t="s">
        <v>2059</v>
      </c>
      <c r="B7" s="393"/>
      <c r="C7" s="393" t="s">
        <v>7122</v>
      </c>
      <c r="D7" s="393"/>
      <c r="E7" s="393"/>
      <c r="F7" s="393">
        <v>52</v>
      </c>
      <c r="G7" s="393">
        <v>270</v>
      </c>
      <c r="H7" s="393">
        <v>122</v>
      </c>
      <c r="I7" s="393">
        <v>259</v>
      </c>
      <c r="J7" s="229">
        <v>703</v>
      </c>
      <c r="K7" s="393">
        <v>465</v>
      </c>
      <c r="L7" s="393">
        <v>238</v>
      </c>
      <c r="Q7" s="383" t="s">
        <v>8476</v>
      </c>
      <c r="R7" s="383" t="s">
        <v>2112</v>
      </c>
      <c r="S7" s="383" t="s">
        <v>8477</v>
      </c>
      <c r="U7" s="383" t="s">
        <v>8468</v>
      </c>
      <c r="V7" s="49">
        <v>1</v>
      </c>
      <c r="W7" s="49">
        <v>22</v>
      </c>
    </row>
    <row r="8" spans="1:23" ht="45">
      <c r="A8" s="383" t="s">
        <v>2099</v>
      </c>
      <c r="B8" s="383" t="s">
        <v>7191</v>
      </c>
      <c r="C8" s="383" t="s">
        <v>7122</v>
      </c>
      <c r="D8" s="383" t="s">
        <v>2100</v>
      </c>
      <c r="E8" s="383" t="s">
        <v>2101</v>
      </c>
      <c r="F8" s="383">
        <v>2</v>
      </c>
      <c r="G8" s="383">
        <v>189</v>
      </c>
      <c r="H8" s="383">
        <v>10</v>
      </c>
      <c r="I8" s="383">
        <v>7</v>
      </c>
      <c r="J8" s="229">
        <v>208</v>
      </c>
      <c r="K8" s="383">
        <v>137</v>
      </c>
      <c r="L8" s="383">
        <v>71</v>
      </c>
      <c r="M8" s="49" t="s">
        <v>8478</v>
      </c>
      <c r="O8" s="49" t="s">
        <v>8479</v>
      </c>
      <c r="Q8" s="383" t="s">
        <v>8480</v>
      </c>
      <c r="R8" s="383" t="s">
        <v>2221</v>
      </c>
      <c r="S8" s="383" t="s">
        <v>8481</v>
      </c>
      <c r="U8" s="383" t="s">
        <v>8482</v>
      </c>
      <c r="V8" s="49">
        <v>4</v>
      </c>
      <c r="W8" s="49">
        <v>2</v>
      </c>
    </row>
    <row r="9" spans="1:23" ht="75">
      <c r="A9" s="383" t="s">
        <v>2255</v>
      </c>
      <c r="B9" s="383" t="s">
        <v>7181</v>
      </c>
      <c r="C9" s="383" t="s">
        <v>7122</v>
      </c>
      <c r="D9" s="383" t="s">
        <v>2256</v>
      </c>
      <c r="E9" s="383" t="s">
        <v>2257</v>
      </c>
      <c r="F9" s="383">
        <v>0</v>
      </c>
      <c r="G9" s="383">
        <v>0</v>
      </c>
      <c r="H9" s="383">
        <v>0</v>
      </c>
      <c r="I9" s="383">
        <v>71</v>
      </c>
      <c r="J9" s="229">
        <v>71</v>
      </c>
      <c r="K9" s="383">
        <v>48</v>
      </c>
      <c r="L9" s="383">
        <v>23</v>
      </c>
      <c r="M9" s="49" t="s">
        <v>8548</v>
      </c>
      <c r="Q9" s="383" t="s">
        <v>8483</v>
      </c>
      <c r="R9" s="383" t="s">
        <v>2133</v>
      </c>
      <c r="S9" s="383" t="s">
        <v>8484</v>
      </c>
      <c r="U9" s="383" t="s">
        <v>8468</v>
      </c>
      <c r="V9" s="49">
        <v>14</v>
      </c>
      <c r="W9" s="49">
        <v>70</v>
      </c>
    </row>
    <row r="10" spans="1:23" ht="105">
      <c r="A10" s="383" t="s">
        <v>2137</v>
      </c>
      <c r="B10" s="383" t="s">
        <v>7154</v>
      </c>
      <c r="C10" s="383" t="s">
        <v>7122</v>
      </c>
      <c r="D10" s="383" t="s">
        <v>2138</v>
      </c>
      <c r="E10" s="383" t="s">
        <v>2139</v>
      </c>
      <c r="F10" s="383">
        <v>8</v>
      </c>
      <c r="G10" s="383">
        <v>0</v>
      </c>
      <c r="H10" s="383">
        <v>0</v>
      </c>
      <c r="I10" s="383">
        <v>41</v>
      </c>
      <c r="J10" s="229">
        <v>49</v>
      </c>
      <c r="K10" s="383">
        <v>45</v>
      </c>
      <c r="L10" s="383">
        <v>4</v>
      </c>
      <c r="M10" s="49" t="s">
        <v>8547</v>
      </c>
      <c r="O10" s="49" t="s">
        <v>7156</v>
      </c>
      <c r="Q10" s="383" t="s">
        <v>8485</v>
      </c>
      <c r="R10" s="383" t="s">
        <v>2082</v>
      </c>
      <c r="S10" s="383" t="s">
        <v>8486</v>
      </c>
      <c r="U10" s="383" t="s">
        <v>8468</v>
      </c>
      <c r="V10" s="49">
        <v>2</v>
      </c>
      <c r="W10" s="49">
        <v>53</v>
      </c>
    </row>
    <row r="11" spans="1:23" ht="45">
      <c r="A11" s="318" t="s">
        <v>2390</v>
      </c>
      <c r="B11" s="383" t="s">
        <v>7123</v>
      </c>
      <c r="C11" s="383" t="s">
        <v>7122</v>
      </c>
      <c r="D11" s="383" t="s">
        <v>2391</v>
      </c>
      <c r="E11" s="383" t="s">
        <v>2392</v>
      </c>
      <c r="F11" s="383">
        <v>0</v>
      </c>
      <c r="G11" s="383">
        <v>10</v>
      </c>
      <c r="H11" s="383">
        <v>3</v>
      </c>
      <c r="I11" s="383">
        <v>6</v>
      </c>
      <c r="J11" s="229">
        <v>19</v>
      </c>
      <c r="K11" s="383">
        <v>3</v>
      </c>
      <c r="L11" s="383">
        <v>16</v>
      </c>
      <c r="M11" s="49" t="s">
        <v>8487</v>
      </c>
      <c r="O11" s="398" t="s">
        <v>8488</v>
      </c>
      <c r="P11" s="399"/>
      <c r="Q11" s="397" t="s">
        <v>8489</v>
      </c>
      <c r="R11" s="383" t="s">
        <v>2115</v>
      </c>
      <c r="S11" s="383" t="s">
        <v>8490</v>
      </c>
      <c r="U11" s="383" t="s">
        <v>8468</v>
      </c>
      <c r="V11" s="49">
        <v>0</v>
      </c>
      <c r="W11" s="49">
        <v>2</v>
      </c>
    </row>
    <row r="12" spans="1:23" ht="75">
      <c r="A12" s="315" t="s">
        <v>2199</v>
      </c>
      <c r="B12" s="383" t="s">
        <v>7123</v>
      </c>
      <c r="C12" s="383" t="s">
        <v>7122</v>
      </c>
      <c r="D12" s="383" t="s">
        <v>2200</v>
      </c>
      <c r="E12" s="383" t="s">
        <v>2201</v>
      </c>
      <c r="F12" s="383">
        <v>1</v>
      </c>
      <c r="G12" s="383">
        <v>12</v>
      </c>
      <c r="H12" s="383">
        <v>1</v>
      </c>
      <c r="I12" s="383">
        <v>3</v>
      </c>
      <c r="J12" s="229">
        <v>17</v>
      </c>
      <c r="K12" s="383">
        <v>0</v>
      </c>
      <c r="L12" s="383">
        <v>17</v>
      </c>
      <c r="M12" s="49" t="s">
        <v>8491</v>
      </c>
      <c r="O12" s="49" t="s">
        <v>8492</v>
      </c>
      <c r="Q12" s="397" t="s">
        <v>8493</v>
      </c>
      <c r="R12" s="383" t="s">
        <v>2427</v>
      </c>
      <c r="S12" s="383" t="s">
        <v>8494</v>
      </c>
      <c r="U12" s="383" t="s">
        <v>8468</v>
      </c>
      <c r="V12" s="49">
        <v>0</v>
      </c>
      <c r="W12" s="49">
        <v>2</v>
      </c>
    </row>
    <row r="13" spans="1:23" ht="180">
      <c r="A13" s="383" t="s">
        <v>2075</v>
      </c>
      <c r="B13" s="383" t="s">
        <v>7123</v>
      </c>
      <c r="C13" s="383" t="s">
        <v>7122</v>
      </c>
      <c r="D13" s="383" t="s">
        <v>2076</v>
      </c>
      <c r="E13" s="383" t="s">
        <v>2077</v>
      </c>
      <c r="F13" s="383">
        <v>0</v>
      </c>
      <c r="G13" s="383">
        <v>0</v>
      </c>
      <c r="H13" s="383">
        <v>5</v>
      </c>
      <c r="I13" s="383">
        <v>10</v>
      </c>
      <c r="J13" s="229">
        <v>15</v>
      </c>
      <c r="K13" s="383">
        <v>11</v>
      </c>
      <c r="L13" s="383">
        <v>4</v>
      </c>
      <c r="M13" s="49" t="s">
        <v>8495</v>
      </c>
      <c r="Q13" s="383" t="s">
        <v>8496</v>
      </c>
      <c r="R13" s="383" t="s">
        <v>2307</v>
      </c>
      <c r="S13" s="383" t="s">
        <v>8497</v>
      </c>
      <c r="U13" s="383" t="s">
        <v>8468</v>
      </c>
      <c r="V13" s="49">
        <v>3</v>
      </c>
      <c r="W13" s="49">
        <v>6</v>
      </c>
    </row>
    <row r="14" spans="1:23" ht="90">
      <c r="A14" s="315" t="s">
        <v>2291</v>
      </c>
      <c r="B14" s="383" t="s">
        <v>3891</v>
      </c>
      <c r="C14" s="383" t="s">
        <v>7122</v>
      </c>
      <c r="D14" s="383" t="s">
        <v>2292</v>
      </c>
      <c r="E14" s="383" t="s">
        <v>2293</v>
      </c>
      <c r="F14" s="383">
        <v>0</v>
      </c>
      <c r="G14" s="383">
        <v>5</v>
      </c>
      <c r="H14" s="383">
        <v>8</v>
      </c>
      <c r="I14" s="383">
        <v>2</v>
      </c>
      <c r="J14" s="229">
        <v>15</v>
      </c>
      <c r="K14" s="383">
        <v>12</v>
      </c>
      <c r="L14" s="383">
        <v>3</v>
      </c>
      <c r="M14" s="49" t="s">
        <v>8498</v>
      </c>
      <c r="O14" s="49" t="s">
        <v>8499</v>
      </c>
      <c r="Q14" s="383" t="s">
        <v>8500</v>
      </c>
      <c r="R14" s="383" t="s">
        <v>2088</v>
      </c>
      <c r="S14" s="383" t="s">
        <v>8501</v>
      </c>
      <c r="U14" s="383" t="s">
        <v>8468</v>
      </c>
      <c r="V14" s="49">
        <v>10</v>
      </c>
      <c r="W14" s="49">
        <v>30</v>
      </c>
    </row>
    <row r="15" spans="1:23" ht="75">
      <c r="A15" s="315" t="s">
        <v>2066</v>
      </c>
      <c r="B15" s="383" t="s">
        <v>7123</v>
      </c>
      <c r="C15" s="383" t="s">
        <v>7122</v>
      </c>
      <c r="D15" s="383" t="s">
        <v>2067</v>
      </c>
      <c r="E15" s="383" t="s">
        <v>2068</v>
      </c>
      <c r="F15" s="383">
        <v>0</v>
      </c>
      <c r="G15" s="383">
        <v>3</v>
      </c>
      <c r="H15" s="383">
        <v>2</v>
      </c>
      <c r="I15" s="383">
        <v>9</v>
      </c>
      <c r="J15" s="229">
        <v>14</v>
      </c>
      <c r="K15" s="383">
        <v>9</v>
      </c>
      <c r="L15" s="383">
        <v>5</v>
      </c>
      <c r="M15" s="49" t="s">
        <v>7134</v>
      </c>
      <c r="O15" s="49" t="s">
        <v>8502</v>
      </c>
      <c r="Q15" s="397" t="s">
        <v>8503</v>
      </c>
      <c r="R15" s="383" t="s">
        <v>2439</v>
      </c>
      <c r="S15" s="383" t="s">
        <v>8504</v>
      </c>
      <c r="U15" s="383" t="s">
        <v>8468</v>
      </c>
      <c r="V15" s="49">
        <v>0</v>
      </c>
      <c r="W15" s="49">
        <v>3</v>
      </c>
    </row>
    <row r="16" spans="1:23" ht="60">
      <c r="A16" s="318" t="s">
        <v>2132</v>
      </c>
      <c r="B16" s="383" t="s">
        <v>7123</v>
      </c>
      <c r="C16" s="383" t="s">
        <v>7122</v>
      </c>
      <c r="D16" s="383" t="s">
        <v>2133</v>
      </c>
      <c r="E16" s="383" t="s">
        <v>2134</v>
      </c>
      <c r="F16" s="383">
        <v>7</v>
      </c>
      <c r="G16" s="383">
        <v>0</v>
      </c>
      <c r="H16" s="383">
        <v>7</v>
      </c>
      <c r="I16" s="383">
        <v>0</v>
      </c>
      <c r="J16" s="229">
        <v>14</v>
      </c>
      <c r="K16" s="383">
        <v>6</v>
      </c>
      <c r="L16" s="383">
        <v>8</v>
      </c>
      <c r="M16" s="49" t="s">
        <v>8505</v>
      </c>
      <c r="O16" s="49" t="s">
        <v>7125</v>
      </c>
      <c r="Q16" s="383" t="s">
        <v>8506</v>
      </c>
      <c r="R16" s="383" t="s">
        <v>2118</v>
      </c>
      <c r="S16" s="383" t="s">
        <v>8507</v>
      </c>
      <c r="U16" s="383" t="s">
        <v>8468</v>
      </c>
      <c r="V16" s="49">
        <v>5</v>
      </c>
      <c r="W16" s="49">
        <v>23</v>
      </c>
    </row>
    <row r="17" spans="1:23" ht="105">
      <c r="A17" s="383" t="s">
        <v>2252</v>
      </c>
      <c r="B17" s="383" t="s">
        <v>7169</v>
      </c>
      <c r="C17" s="383" t="s">
        <v>7122</v>
      </c>
      <c r="D17" s="383" t="s">
        <v>2253</v>
      </c>
      <c r="E17" s="383" t="s">
        <v>2254</v>
      </c>
      <c r="F17" s="383">
        <v>4</v>
      </c>
      <c r="G17" s="383">
        <v>0</v>
      </c>
      <c r="H17" s="383">
        <v>2</v>
      </c>
      <c r="I17" s="383">
        <v>8</v>
      </c>
      <c r="J17" s="229">
        <v>14</v>
      </c>
      <c r="K17" s="383">
        <v>8</v>
      </c>
      <c r="L17" s="383">
        <v>6</v>
      </c>
      <c r="M17" s="49" t="s">
        <v>8508</v>
      </c>
      <c r="Q17" s="383" t="s">
        <v>8509</v>
      </c>
      <c r="S17" s="383" t="s">
        <v>8510</v>
      </c>
      <c r="U17" s="383" t="s">
        <v>8468</v>
      </c>
      <c r="V17" s="49">
        <v>2</v>
      </c>
      <c r="W17" s="49">
        <v>7</v>
      </c>
    </row>
    <row r="18" spans="1:23" ht="60">
      <c r="A18" s="315" t="s">
        <v>2140</v>
      </c>
      <c r="B18" s="383" t="s">
        <v>7123</v>
      </c>
      <c r="C18" s="383" t="s">
        <v>7122</v>
      </c>
      <c r="D18" s="383" t="s">
        <v>2141</v>
      </c>
      <c r="E18" s="383" t="s">
        <v>2142</v>
      </c>
      <c r="F18" s="383">
        <v>0</v>
      </c>
      <c r="G18" s="383">
        <v>1</v>
      </c>
      <c r="H18" s="383">
        <v>1</v>
      </c>
      <c r="I18" s="383">
        <v>8</v>
      </c>
      <c r="J18" s="229">
        <v>10</v>
      </c>
      <c r="K18" s="383">
        <v>8</v>
      </c>
      <c r="L18" s="383">
        <v>2</v>
      </c>
      <c r="M18" s="49" t="s">
        <v>8511</v>
      </c>
      <c r="O18" s="49" t="s">
        <v>8512</v>
      </c>
      <c r="Q18" s="383" t="s">
        <v>8513</v>
      </c>
      <c r="R18" s="383" t="s">
        <v>2391</v>
      </c>
      <c r="S18" s="383" t="s">
        <v>8514</v>
      </c>
      <c r="U18" s="383" t="s">
        <v>8468</v>
      </c>
      <c r="V18" s="49">
        <v>19</v>
      </c>
      <c r="W18" s="49">
        <v>4</v>
      </c>
    </row>
    <row r="19" spans="1:23" ht="60">
      <c r="A19" s="315" t="s">
        <v>2060</v>
      </c>
      <c r="B19" s="383" t="s">
        <v>7123</v>
      </c>
      <c r="C19" s="383" t="s">
        <v>7122</v>
      </c>
      <c r="D19" s="383" t="s">
        <v>2061</v>
      </c>
      <c r="E19" s="383" t="s">
        <v>2062</v>
      </c>
      <c r="F19" s="383">
        <v>2</v>
      </c>
      <c r="G19" s="383">
        <v>2</v>
      </c>
      <c r="H19" s="383">
        <v>5</v>
      </c>
      <c r="I19" s="383">
        <v>1</v>
      </c>
      <c r="J19" s="229">
        <v>10</v>
      </c>
      <c r="K19" s="383">
        <v>9</v>
      </c>
      <c r="L19" s="383">
        <v>1</v>
      </c>
      <c r="M19" s="49" t="s">
        <v>8515</v>
      </c>
      <c r="O19" s="49" t="s">
        <v>8516</v>
      </c>
      <c r="Q19" s="397" t="s">
        <v>8517</v>
      </c>
      <c r="R19" s="383" t="s">
        <v>2672</v>
      </c>
      <c r="S19" s="383" t="s">
        <v>8518</v>
      </c>
      <c r="U19" s="383" t="s">
        <v>8468</v>
      </c>
      <c r="V19" s="49">
        <v>0</v>
      </c>
      <c r="W19" s="49">
        <v>4</v>
      </c>
    </row>
    <row r="20" spans="1:23" ht="60">
      <c r="A20" s="318" t="s">
        <v>2087</v>
      </c>
      <c r="B20" s="383" t="s">
        <v>7123</v>
      </c>
      <c r="C20" s="383" t="s">
        <v>7122</v>
      </c>
      <c r="D20" s="383" t="s">
        <v>2088</v>
      </c>
      <c r="E20" s="383" t="s">
        <v>2089</v>
      </c>
      <c r="F20" s="383">
        <v>0</v>
      </c>
      <c r="G20" s="383">
        <v>4</v>
      </c>
      <c r="H20" s="383">
        <v>5</v>
      </c>
      <c r="I20" s="383">
        <v>1</v>
      </c>
      <c r="J20" s="229">
        <v>10</v>
      </c>
      <c r="K20" s="383">
        <v>9</v>
      </c>
      <c r="L20" s="383">
        <v>1</v>
      </c>
      <c r="M20" s="49" t="s">
        <v>7141</v>
      </c>
      <c r="O20" s="49" t="s">
        <v>7142</v>
      </c>
      <c r="Q20" s="397" t="s">
        <v>8519</v>
      </c>
      <c r="R20" s="383" t="s">
        <v>8302</v>
      </c>
      <c r="S20" s="383" t="s">
        <v>8477</v>
      </c>
      <c r="U20" s="383" t="s">
        <v>8482</v>
      </c>
      <c r="V20" s="49">
        <v>0</v>
      </c>
      <c r="W20" s="49">
        <v>0</v>
      </c>
    </row>
    <row r="21" spans="1:23" ht="30">
      <c r="A21" s="383" t="s">
        <v>2459</v>
      </c>
      <c r="B21" s="383" t="s">
        <v>7181</v>
      </c>
      <c r="C21" s="383" t="s">
        <v>7122</v>
      </c>
      <c r="D21" s="383" t="s">
        <v>2460</v>
      </c>
      <c r="E21" s="383" t="s">
        <v>2461</v>
      </c>
      <c r="F21" s="383">
        <v>9</v>
      </c>
      <c r="G21" s="383">
        <v>1</v>
      </c>
      <c r="H21" s="383">
        <v>0</v>
      </c>
      <c r="I21" s="383">
        <v>0</v>
      </c>
      <c r="J21" s="229">
        <v>10</v>
      </c>
      <c r="K21" s="383">
        <v>5</v>
      </c>
      <c r="L21" s="383">
        <v>5</v>
      </c>
      <c r="M21" s="49" t="s">
        <v>8520</v>
      </c>
      <c r="Q21" s="397" t="s">
        <v>8521</v>
      </c>
      <c r="R21" s="383" t="s">
        <v>2236</v>
      </c>
      <c r="S21" s="383" t="s">
        <v>8522</v>
      </c>
      <c r="U21" s="383" t="s">
        <v>8468</v>
      </c>
      <c r="V21" s="49">
        <v>0</v>
      </c>
      <c r="W21" s="49">
        <v>4</v>
      </c>
    </row>
    <row r="22" spans="1:23" ht="60">
      <c r="A22" s="383" t="s">
        <v>2417</v>
      </c>
      <c r="B22" s="383" t="s">
        <v>3891</v>
      </c>
      <c r="C22" s="383" t="s">
        <v>7122</v>
      </c>
      <c r="D22" s="383" t="s">
        <v>2418</v>
      </c>
      <c r="E22" s="383" t="s">
        <v>2419</v>
      </c>
      <c r="F22" s="383">
        <v>0</v>
      </c>
      <c r="G22" s="383">
        <v>8</v>
      </c>
      <c r="H22" s="383">
        <v>0</v>
      </c>
      <c r="I22" s="383">
        <v>1</v>
      </c>
      <c r="J22" s="229">
        <v>9</v>
      </c>
      <c r="K22" s="383">
        <v>6</v>
      </c>
      <c r="L22" s="383">
        <v>3</v>
      </c>
      <c r="M22" s="49" t="s">
        <v>8523</v>
      </c>
    </row>
    <row r="23" spans="1:23" ht="90">
      <c r="A23" s="315" t="s">
        <v>2297</v>
      </c>
      <c r="B23" s="383" t="s">
        <v>7123</v>
      </c>
      <c r="C23" s="383" t="s">
        <v>7122</v>
      </c>
      <c r="D23" s="383" t="s">
        <v>2298</v>
      </c>
      <c r="E23" s="383" t="s">
        <v>2299</v>
      </c>
      <c r="F23" s="383">
        <v>0</v>
      </c>
      <c r="G23" s="383">
        <v>0</v>
      </c>
      <c r="H23" s="383">
        <v>8</v>
      </c>
      <c r="I23" s="383">
        <v>1</v>
      </c>
      <c r="J23" s="229">
        <v>9</v>
      </c>
      <c r="K23" s="383">
        <v>8</v>
      </c>
      <c r="L23" s="383">
        <v>1</v>
      </c>
      <c r="M23" s="49" t="s">
        <v>8524</v>
      </c>
      <c r="O23" s="49" t="s">
        <v>8525</v>
      </c>
    </row>
    <row r="24" spans="1:23" ht="120">
      <c r="A24" s="383" t="s">
        <v>2149</v>
      </c>
      <c r="B24" s="383" t="s">
        <v>3912</v>
      </c>
      <c r="C24" s="383" t="s">
        <v>7122</v>
      </c>
      <c r="D24" s="383" t="s">
        <v>2150</v>
      </c>
      <c r="E24" s="383" t="s">
        <v>2151</v>
      </c>
      <c r="F24" s="383">
        <v>0</v>
      </c>
      <c r="G24" s="383">
        <v>0</v>
      </c>
      <c r="H24" s="383">
        <v>5</v>
      </c>
      <c r="I24" s="383">
        <v>4</v>
      </c>
      <c r="J24" s="229">
        <v>9</v>
      </c>
      <c r="K24" s="383">
        <v>7</v>
      </c>
      <c r="L24" s="383">
        <v>2</v>
      </c>
      <c r="M24" s="49" t="s">
        <v>8526</v>
      </c>
    </row>
    <row r="25" spans="1:23" ht="75">
      <c r="A25" s="315" t="s">
        <v>2093</v>
      </c>
      <c r="B25" s="383" t="s">
        <v>7123</v>
      </c>
      <c r="C25" s="383" t="s">
        <v>7122</v>
      </c>
      <c r="D25" s="383" t="s">
        <v>2094</v>
      </c>
      <c r="E25" s="383" t="s">
        <v>2095</v>
      </c>
      <c r="F25" s="383">
        <v>2</v>
      </c>
      <c r="G25" s="383">
        <v>0</v>
      </c>
      <c r="H25" s="383">
        <v>5</v>
      </c>
      <c r="I25" s="383">
        <v>2</v>
      </c>
      <c r="J25" s="229">
        <v>9</v>
      </c>
      <c r="K25" s="383">
        <v>7</v>
      </c>
      <c r="L25" s="383">
        <v>2</v>
      </c>
      <c r="M25" s="49" t="s">
        <v>7130</v>
      </c>
      <c r="O25" s="49" t="s">
        <v>8527</v>
      </c>
    </row>
    <row r="26" spans="1:23" ht="60">
      <c r="A26" s="315" t="s">
        <v>2333</v>
      </c>
      <c r="B26" s="383" t="s">
        <v>7123</v>
      </c>
      <c r="C26" s="383" t="s">
        <v>7122</v>
      </c>
      <c r="D26" s="383" t="s">
        <v>2334</v>
      </c>
      <c r="E26" s="383" t="s">
        <v>2335</v>
      </c>
      <c r="F26" s="383">
        <v>1</v>
      </c>
      <c r="G26" s="383">
        <v>4</v>
      </c>
      <c r="H26" s="383">
        <v>1</v>
      </c>
      <c r="I26" s="383">
        <v>2</v>
      </c>
      <c r="J26" s="229">
        <v>8</v>
      </c>
      <c r="K26" s="383">
        <v>3</v>
      </c>
      <c r="L26" s="383">
        <v>5</v>
      </c>
      <c r="M26" s="49" t="s">
        <v>8528</v>
      </c>
      <c r="O26" s="49" t="s">
        <v>7129</v>
      </c>
    </row>
    <row r="27" spans="1:23" ht="60">
      <c r="A27" s="315" t="s">
        <v>2123</v>
      </c>
      <c r="B27" s="383" t="s">
        <v>7123</v>
      </c>
      <c r="C27" s="383" t="s">
        <v>7122</v>
      </c>
      <c r="D27" s="383" t="s">
        <v>2124</v>
      </c>
      <c r="E27" s="383" t="s">
        <v>2125</v>
      </c>
      <c r="F27" s="383">
        <v>0</v>
      </c>
      <c r="G27" s="383">
        <v>2</v>
      </c>
      <c r="H27" s="383">
        <v>3</v>
      </c>
      <c r="I27" s="383">
        <v>3</v>
      </c>
      <c r="J27" s="229">
        <v>8</v>
      </c>
      <c r="K27" s="383">
        <v>2</v>
      </c>
      <c r="L27" s="383">
        <v>6</v>
      </c>
      <c r="M27" s="49" t="s">
        <v>8529</v>
      </c>
      <c r="O27" s="49" t="s">
        <v>7142</v>
      </c>
    </row>
    <row r="28" spans="1:23" ht="285">
      <c r="A28" s="383" t="s">
        <v>2468</v>
      </c>
      <c r="B28" s="383" t="s">
        <v>7192</v>
      </c>
      <c r="C28" s="383" t="s">
        <v>7122</v>
      </c>
      <c r="D28" s="383" t="s">
        <v>2469</v>
      </c>
      <c r="E28" s="383" t="s">
        <v>2470</v>
      </c>
      <c r="F28" s="383">
        <v>0</v>
      </c>
      <c r="G28" s="383">
        <v>0</v>
      </c>
      <c r="H28" s="383">
        <v>0</v>
      </c>
      <c r="I28" s="383">
        <v>7</v>
      </c>
      <c r="J28" s="229">
        <v>7</v>
      </c>
      <c r="K28" s="383">
        <v>6</v>
      </c>
      <c r="L28" s="383">
        <v>1</v>
      </c>
      <c r="M28" s="49" t="s">
        <v>8530</v>
      </c>
    </row>
    <row r="29" spans="1:23" ht="165">
      <c r="A29" s="383" t="s">
        <v>2108</v>
      </c>
      <c r="B29" s="383" t="s">
        <v>7136</v>
      </c>
      <c r="C29" s="383" t="s">
        <v>7122</v>
      </c>
      <c r="D29" s="383" t="s">
        <v>2109</v>
      </c>
      <c r="E29" s="383" t="s">
        <v>2110</v>
      </c>
      <c r="F29" s="383">
        <v>0</v>
      </c>
      <c r="G29" s="383">
        <v>0</v>
      </c>
      <c r="H29" s="383">
        <v>0</v>
      </c>
      <c r="I29" s="383">
        <v>7</v>
      </c>
      <c r="J29" s="229">
        <v>7</v>
      </c>
      <c r="K29" s="383">
        <v>4</v>
      </c>
      <c r="L29" s="383">
        <v>3</v>
      </c>
      <c r="M29" s="49" t="s">
        <v>8531</v>
      </c>
    </row>
    <row r="30" spans="1:23" ht="225">
      <c r="A30" s="383" t="s">
        <v>2170</v>
      </c>
      <c r="B30" s="383" t="s">
        <v>3974</v>
      </c>
      <c r="C30" s="383" t="s">
        <v>7122</v>
      </c>
      <c r="D30" s="383" t="s">
        <v>2171</v>
      </c>
      <c r="E30" s="383" t="s">
        <v>2172</v>
      </c>
      <c r="F30" s="383">
        <v>0</v>
      </c>
      <c r="G30" s="383">
        <v>3</v>
      </c>
      <c r="H30" s="383">
        <v>0</v>
      </c>
      <c r="I30" s="383">
        <v>3</v>
      </c>
      <c r="J30" s="229">
        <v>6</v>
      </c>
      <c r="K30" s="383">
        <v>5</v>
      </c>
      <c r="L30" s="383">
        <v>1</v>
      </c>
      <c r="M30" s="49" t="s">
        <v>8532</v>
      </c>
    </row>
    <row r="31" spans="1:23" ht="120">
      <c r="A31" s="315" t="s">
        <v>2143</v>
      </c>
      <c r="B31" s="383" t="s">
        <v>4113</v>
      </c>
      <c r="C31" s="383" t="s">
        <v>7122</v>
      </c>
      <c r="D31" s="383" t="s">
        <v>2144</v>
      </c>
      <c r="E31" s="383" t="s">
        <v>2145</v>
      </c>
      <c r="F31" s="383">
        <v>0</v>
      </c>
      <c r="G31" s="383">
        <v>4</v>
      </c>
      <c r="H31" s="383">
        <v>1</v>
      </c>
      <c r="I31" s="383">
        <v>1</v>
      </c>
      <c r="J31" s="229">
        <v>6</v>
      </c>
      <c r="K31" s="383">
        <v>5</v>
      </c>
      <c r="L31" s="383">
        <v>1</v>
      </c>
      <c r="M31" s="49" t="s">
        <v>8533</v>
      </c>
      <c r="O31" s="49" t="s">
        <v>8534</v>
      </c>
    </row>
    <row r="32" spans="1:23" ht="105">
      <c r="A32" s="383" t="s">
        <v>2063</v>
      </c>
      <c r="B32" s="383" t="s">
        <v>4113</v>
      </c>
      <c r="C32" s="383" t="s">
        <v>7122</v>
      </c>
      <c r="D32" s="383" t="s">
        <v>2064</v>
      </c>
      <c r="E32" s="383" t="s">
        <v>2065</v>
      </c>
      <c r="F32" s="383">
        <v>1</v>
      </c>
      <c r="G32" s="383">
        <v>0</v>
      </c>
      <c r="H32" s="383">
        <v>4</v>
      </c>
      <c r="I32" s="383">
        <v>0</v>
      </c>
      <c r="J32" s="229">
        <v>5</v>
      </c>
      <c r="K32" s="383">
        <v>4</v>
      </c>
      <c r="L32" s="383">
        <v>1</v>
      </c>
      <c r="M32" s="49" t="s">
        <v>8535</v>
      </c>
    </row>
    <row r="33" spans="1:15" s="383" customFormat="1" ht="135">
      <c r="A33" s="383" t="s">
        <v>2261</v>
      </c>
      <c r="B33" s="383" t="s">
        <v>5131</v>
      </c>
      <c r="C33" s="383" t="s">
        <v>7122</v>
      </c>
      <c r="D33" s="383" t="s">
        <v>2262</v>
      </c>
      <c r="E33" s="383" t="s">
        <v>2263</v>
      </c>
      <c r="F33" s="383">
        <v>1</v>
      </c>
      <c r="G33" s="383">
        <v>0</v>
      </c>
      <c r="H33" s="383">
        <v>2</v>
      </c>
      <c r="I33" s="383">
        <v>2</v>
      </c>
      <c r="J33" s="229">
        <v>5</v>
      </c>
      <c r="K33" s="383">
        <v>5</v>
      </c>
      <c r="L33" s="383">
        <v>0</v>
      </c>
      <c r="M33" s="49" t="s">
        <v>8536</v>
      </c>
      <c r="O33" s="49"/>
    </row>
    <row r="34" spans="1:15" s="383" customFormat="1" ht="120">
      <c r="A34" s="318" t="s">
        <v>2102</v>
      </c>
      <c r="B34" s="383" t="s">
        <v>3968</v>
      </c>
      <c r="C34" s="383" t="s">
        <v>7122</v>
      </c>
      <c r="D34" s="383" t="s">
        <v>2103</v>
      </c>
      <c r="E34" s="383" t="s">
        <v>2104</v>
      </c>
      <c r="F34" s="383">
        <v>0</v>
      </c>
      <c r="G34" s="383">
        <v>0</v>
      </c>
      <c r="H34" s="383">
        <v>4</v>
      </c>
      <c r="I34" s="383">
        <v>1</v>
      </c>
      <c r="J34" s="229">
        <v>5</v>
      </c>
      <c r="K34" s="383">
        <v>3</v>
      </c>
      <c r="L34" s="383">
        <v>2</v>
      </c>
      <c r="M34" s="49" t="s">
        <v>8537</v>
      </c>
      <c r="O34" s="49" t="s">
        <v>8538</v>
      </c>
    </row>
    <row r="35" spans="1:15" s="383" customFormat="1" ht="75">
      <c r="A35" s="383" t="s">
        <v>2703</v>
      </c>
      <c r="B35" s="383" t="s">
        <v>7145</v>
      </c>
      <c r="C35" s="383" t="s">
        <v>7122</v>
      </c>
      <c r="D35" s="383" t="s">
        <v>2704</v>
      </c>
      <c r="E35" s="383" t="s">
        <v>2705</v>
      </c>
      <c r="F35" s="383">
        <v>5</v>
      </c>
      <c r="G35" s="383">
        <v>0</v>
      </c>
      <c r="H35" s="383">
        <v>0</v>
      </c>
      <c r="I35" s="383">
        <v>0</v>
      </c>
      <c r="J35" s="229">
        <v>5</v>
      </c>
      <c r="K35" s="383">
        <v>2</v>
      </c>
      <c r="L35" s="383">
        <v>3</v>
      </c>
      <c r="M35" s="49" t="s">
        <v>8539</v>
      </c>
      <c r="O35" s="49"/>
    </row>
    <row r="36" spans="1:15" s="383" customFormat="1" ht="75">
      <c r="A36" s="315" t="s">
        <v>2185</v>
      </c>
      <c r="B36" s="383" t="s">
        <v>7123</v>
      </c>
      <c r="C36" s="383" t="s">
        <v>7122</v>
      </c>
      <c r="D36" s="383" t="s">
        <v>2186</v>
      </c>
      <c r="E36" s="383" t="s">
        <v>2187</v>
      </c>
      <c r="F36" s="383">
        <v>1</v>
      </c>
      <c r="G36" s="383">
        <v>0</v>
      </c>
      <c r="H36" s="383">
        <v>0</v>
      </c>
      <c r="I36" s="383">
        <v>4</v>
      </c>
      <c r="J36" s="229">
        <v>5</v>
      </c>
      <c r="K36" s="383">
        <v>1</v>
      </c>
      <c r="L36" s="383">
        <v>4</v>
      </c>
      <c r="M36" s="49" t="s">
        <v>8540</v>
      </c>
      <c r="O36" s="49" t="s">
        <v>8541</v>
      </c>
    </row>
    <row r="37" spans="1:15" s="383" customFormat="1" ht="60">
      <c r="A37" s="318" t="s">
        <v>2117</v>
      </c>
      <c r="B37" s="383" t="s">
        <v>7123</v>
      </c>
      <c r="C37" s="383" t="s">
        <v>7122</v>
      </c>
      <c r="D37" s="383" t="s">
        <v>2118</v>
      </c>
      <c r="E37" s="383" t="s">
        <v>2119</v>
      </c>
      <c r="F37" s="383">
        <v>0</v>
      </c>
      <c r="G37" s="383">
        <v>3</v>
      </c>
      <c r="H37" s="383">
        <v>0</v>
      </c>
      <c r="I37" s="383">
        <v>2</v>
      </c>
      <c r="J37" s="229">
        <v>5</v>
      </c>
      <c r="K37" s="383">
        <v>2</v>
      </c>
      <c r="L37" s="383">
        <v>3</v>
      </c>
      <c r="M37" s="49" t="s">
        <v>7150</v>
      </c>
      <c r="O37" s="49" t="s">
        <v>8542</v>
      </c>
    </row>
    <row r="38" spans="1:15" s="383" customFormat="1">
      <c r="A38" s="383" t="s">
        <v>2674</v>
      </c>
      <c r="B38" s="383" t="s">
        <v>3974</v>
      </c>
      <c r="C38" s="383" t="s">
        <v>7122</v>
      </c>
      <c r="D38" s="383" t="s">
        <v>2675</v>
      </c>
      <c r="E38" s="383" t="s">
        <v>2676</v>
      </c>
      <c r="F38" s="383">
        <v>0</v>
      </c>
      <c r="G38" s="383">
        <v>0</v>
      </c>
      <c r="H38" s="383">
        <v>0</v>
      </c>
      <c r="I38" s="383">
        <v>4</v>
      </c>
      <c r="J38" s="229">
        <v>4</v>
      </c>
      <c r="K38" s="383">
        <v>4</v>
      </c>
      <c r="L38" s="383">
        <v>0</v>
      </c>
      <c r="M38" s="49"/>
      <c r="O38" s="49"/>
    </row>
    <row r="39" spans="1:15" s="383" customFormat="1">
      <c r="A39" s="383" t="s">
        <v>2072</v>
      </c>
      <c r="B39" s="383" t="s">
        <v>7123</v>
      </c>
      <c r="C39" s="383" t="s">
        <v>7122</v>
      </c>
      <c r="D39" s="383" t="s">
        <v>2073</v>
      </c>
      <c r="E39" s="383" t="s">
        <v>2074</v>
      </c>
      <c r="F39" s="383">
        <v>1</v>
      </c>
      <c r="G39" s="383">
        <v>0</v>
      </c>
      <c r="H39" s="383">
        <v>0</v>
      </c>
      <c r="I39" s="383">
        <v>3</v>
      </c>
      <c r="J39" s="229">
        <v>4</v>
      </c>
      <c r="K39" s="383">
        <v>2</v>
      </c>
      <c r="L39" s="383">
        <v>2</v>
      </c>
      <c r="M39" s="49"/>
      <c r="O39" s="49"/>
    </row>
    <row r="40" spans="1:15" s="383" customFormat="1">
      <c r="A40" s="318" t="s">
        <v>2220</v>
      </c>
      <c r="B40" s="383" t="s">
        <v>7195</v>
      </c>
      <c r="C40" s="383" t="s">
        <v>7122</v>
      </c>
      <c r="D40" s="383" t="s">
        <v>2221</v>
      </c>
      <c r="E40" s="383" t="s">
        <v>2222</v>
      </c>
      <c r="F40" s="383">
        <v>0</v>
      </c>
      <c r="G40" s="383">
        <v>0</v>
      </c>
      <c r="H40" s="383">
        <v>4</v>
      </c>
      <c r="I40" s="383">
        <v>0</v>
      </c>
      <c r="J40" s="229">
        <v>4</v>
      </c>
      <c r="K40" s="383">
        <v>3</v>
      </c>
      <c r="L40" s="383">
        <v>1</v>
      </c>
      <c r="M40" s="49"/>
      <c r="O40" s="49"/>
    </row>
    <row r="41" spans="1:15" s="383" customFormat="1">
      <c r="A41" s="383" t="s">
        <v>2182</v>
      </c>
      <c r="B41" s="383" t="s">
        <v>3974</v>
      </c>
      <c r="C41" s="383" t="s">
        <v>7122</v>
      </c>
      <c r="D41" s="383" t="s">
        <v>2183</v>
      </c>
      <c r="E41" s="383" t="s">
        <v>2184</v>
      </c>
      <c r="F41" s="383">
        <v>0</v>
      </c>
      <c r="G41" s="383">
        <v>2</v>
      </c>
      <c r="H41" s="383">
        <v>0</v>
      </c>
      <c r="I41" s="383">
        <v>2</v>
      </c>
      <c r="J41" s="229">
        <v>4</v>
      </c>
      <c r="K41" s="383">
        <v>4</v>
      </c>
      <c r="L41" s="383">
        <v>0</v>
      </c>
      <c r="M41" s="49"/>
      <c r="O41" s="49"/>
    </row>
    <row r="42" spans="1:15" s="383" customFormat="1">
      <c r="A42" s="383" t="s">
        <v>2327</v>
      </c>
      <c r="B42" s="383" t="s">
        <v>7181</v>
      </c>
      <c r="C42" s="383" t="s">
        <v>7122</v>
      </c>
      <c r="D42" s="383" t="s">
        <v>2328</v>
      </c>
      <c r="E42" s="383" t="s">
        <v>2329</v>
      </c>
      <c r="F42" s="383">
        <v>0</v>
      </c>
      <c r="G42" s="383">
        <v>0</v>
      </c>
      <c r="H42" s="383">
        <v>4</v>
      </c>
      <c r="I42" s="383">
        <v>0</v>
      </c>
      <c r="J42" s="229">
        <v>4</v>
      </c>
      <c r="K42" s="383">
        <v>2</v>
      </c>
      <c r="L42" s="383">
        <v>2</v>
      </c>
      <c r="M42" s="49"/>
      <c r="O42" s="49"/>
    </row>
    <row r="43" spans="1:15" s="383" customFormat="1">
      <c r="A43" s="383" t="s">
        <v>53</v>
      </c>
      <c r="B43" s="383" t="s">
        <v>7160</v>
      </c>
      <c r="C43" s="383" t="s">
        <v>7122</v>
      </c>
      <c r="D43" s="383" t="s">
        <v>2188</v>
      </c>
      <c r="E43" s="383" t="s">
        <v>2189</v>
      </c>
      <c r="F43" s="383">
        <v>1</v>
      </c>
      <c r="G43" s="383">
        <v>3</v>
      </c>
      <c r="H43" s="383">
        <v>0</v>
      </c>
      <c r="I43" s="383">
        <v>0</v>
      </c>
      <c r="J43" s="229">
        <v>4</v>
      </c>
      <c r="K43" s="383">
        <v>2</v>
      </c>
      <c r="L43" s="383">
        <v>2</v>
      </c>
      <c r="M43" s="49"/>
      <c r="O43" s="49"/>
    </row>
    <row r="44" spans="1:15" s="383" customFormat="1">
      <c r="A44" s="383" t="s">
        <v>2078</v>
      </c>
      <c r="B44" s="383" t="s">
        <v>7123</v>
      </c>
      <c r="C44" s="383" t="s">
        <v>7122</v>
      </c>
      <c r="D44" s="383" t="s">
        <v>2079</v>
      </c>
      <c r="E44" s="383" t="s">
        <v>2080</v>
      </c>
      <c r="F44" s="383">
        <v>0</v>
      </c>
      <c r="G44" s="383">
        <v>0</v>
      </c>
      <c r="H44" s="383">
        <v>0</v>
      </c>
      <c r="I44" s="383">
        <v>4</v>
      </c>
      <c r="J44" s="229">
        <v>4</v>
      </c>
      <c r="K44" s="383">
        <v>3</v>
      </c>
      <c r="L44" s="383">
        <v>1</v>
      </c>
      <c r="M44" s="49"/>
      <c r="O44" s="49"/>
    </row>
    <row r="45" spans="1:15" s="383" customFormat="1">
      <c r="A45" s="383" t="s">
        <v>2509</v>
      </c>
      <c r="B45" s="383" t="s">
        <v>7191</v>
      </c>
      <c r="C45" s="383" t="s">
        <v>7122</v>
      </c>
      <c r="D45" s="383" t="s">
        <v>2510</v>
      </c>
      <c r="E45" s="383" t="s">
        <v>2511</v>
      </c>
      <c r="F45" s="383">
        <v>0</v>
      </c>
      <c r="G45" s="383">
        <v>0</v>
      </c>
      <c r="H45" s="383">
        <v>4</v>
      </c>
      <c r="I45" s="383">
        <v>0</v>
      </c>
      <c r="J45" s="229">
        <v>4</v>
      </c>
      <c r="K45" s="383">
        <v>4</v>
      </c>
      <c r="L45" s="383">
        <v>0</v>
      </c>
      <c r="M45" s="49"/>
      <c r="O45" s="49"/>
    </row>
    <row r="46" spans="1:15" s="383" customFormat="1">
      <c r="A46" s="383" t="s">
        <v>2232</v>
      </c>
      <c r="B46" s="383" t="s">
        <v>7181</v>
      </c>
      <c r="C46" s="383" t="s">
        <v>7122</v>
      </c>
      <c r="D46" s="383" t="s">
        <v>2233</v>
      </c>
      <c r="E46" s="383" t="s">
        <v>2234</v>
      </c>
      <c r="F46" s="383">
        <v>0</v>
      </c>
      <c r="G46" s="383">
        <v>0</v>
      </c>
      <c r="H46" s="383">
        <v>0</v>
      </c>
      <c r="I46" s="383">
        <v>3</v>
      </c>
      <c r="J46" s="229">
        <v>3</v>
      </c>
      <c r="K46" s="383">
        <v>3</v>
      </c>
      <c r="L46" s="383">
        <v>0</v>
      </c>
      <c r="M46" s="49"/>
      <c r="O46" s="49"/>
    </row>
    <row r="47" spans="1:15" s="383" customFormat="1">
      <c r="A47" s="383" t="s">
        <v>2217</v>
      </c>
      <c r="B47" s="383" t="s">
        <v>7123</v>
      </c>
      <c r="C47" s="383" t="s">
        <v>7122</v>
      </c>
      <c r="D47" s="383" t="s">
        <v>2218</v>
      </c>
      <c r="E47" s="383" t="s">
        <v>2219</v>
      </c>
      <c r="F47" s="383">
        <v>3</v>
      </c>
      <c r="G47" s="383">
        <v>0</v>
      </c>
      <c r="H47" s="383">
        <v>0</v>
      </c>
      <c r="I47" s="383">
        <v>0</v>
      </c>
      <c r="J47" s="229">
        <v>3</v>
      </c>
      <c r="K47" s="383">
        <v>0</v>
      </c>
      <c r="L47" s="383">
        <v>3</v>
      </c>
      <c r="M47" s="49"/>
      <c r="O47" s="49"/>
    </row>
    <row r="48" spans="1:15" s="383" customFormat="1">
      <c r="A48" s="383" t="s">
        <v>2300</v>
      </c>
      <c r="B48" s="383" t="s">
        <v>7193</v>
      </c>
      <c r="C48" s="383" t="s">
        <v>7122</v>
      </c>
      <c r="D48" s="383" t="s">
        <v>2301</v>
      </c>
      <c r="E48" s="383" t="s">
        <v>2302</v>
      </c>
      <c r="F48" s="383">
        <v>0</v>
      </c>
      <c r="G48" s="383">
        <v>0</v>
      </c>
      <c r="H48" s="383">
        <v>0</v>
      </c>
      <c r="I48" s="383">
        <v>3</v>
      </c>
      <c r="J48" s="229">
        <v>3</v>
      </c>
      <c r="K48" s="383">
        <v>1</v>
      </c>
      <c r="L48" s="383">
        <v>2</v>
      </c>
      <c r="M48" s="49"/>
      <c r="O48" s="49"/>
    </row>
    <row r="49" spans="1:31">
      <c r="A49" s="383" t="s">
        <v>2096</v>
      </c>
      <c r="B49" s="383" t="s">
        <v>7187</v>
      </c>
      <c r="C49" s="383" t="s">
        <v>7122</v>
      </c>
      <c r="D49" s="383" t="s">
        <v>2097</v>
      </c>
      <c r="E49" s="383" t="s">
        <v>2098</v>
      </c>
      <c r="F49" s="383">
        <v>0</v>
      </c>
      <c r="G49" s="383">
        <v>0</v>
      </c>
      <c r="H49" s="383">
        <v>2</v>
      </c>
      <c r="I49" s="383">
        <v>1</v>
      </c>
      <c r="J49" s="229">
        <v>3</v>
      </c>
      <c r="K49" s="383">
        <v>2</v>
      </c>
      <c r="L49" s="383">
        <v>1</v>
      </c>
    </row>
    <row r="50" spans="1:31">
      <c r="A50" s="383" t="s">
        <v>2238</v>
      </c>
      <c r="B50" s="383" t="s">
        <v>3976</v>
      </c>
      <c r="C50" s="383" t="s">
        <v>7122</v>
      </c>
      <c r="D50" s="383" t="s">
        <v>2239</v>
      </c>
      <c r="E50" s="383" t="s">
        <v>2240</v>
      </c>
      <c r="F50" s="383">
        <v>0</v>
      </c>
      <c r="G50" s="383">
        <v>0</v>
      </c>
      <c r="H50" s="383">
        <v>3</v>
      </c>
      <c r="I50" s="383">
        <v>0</v>
      </c>
      <c r="J50" s="229">
        <v>3</v>
      </c>
      <c r="K50" s="383">
        <v>2</v>
      </c>
      <c r="L50" s="383">
        <v>1</v>
      </c>
    </row>
    <row r="51" spans="1:31">
      <c r="A51" s="383" t="s">
        <v>2069</v>
      </c>
      <c r="B51" s="383" t="s">
        <v>4958</v>
      </c>
      <c r="C51" s="383" t="s">
        <v>7122</v>
      </c>
      <c r="D51" s="383" t="s">
        <v>2070</v>
      </c>
      <c r="E51" s="383" t="s">
        <v>2071</v>
      </c>
      <c r="F51" s="383">
        <v>1</v>
      </c>
      <c r="G51" s="383">
        <v>1</v>
      </c>
      <c r="H51" s="383">
        <v>0</v>
      </c>
      <c r="I51" s="383">
        <v>1</v>
      </c>
      <c r="J51" s="229">
        <v>3</v>
      </c>
      <c r="K51" s="383">
        <v>2</v>
      </c>
      <c r="L51" s="383">
        <v>1</v>
      </c>
    </row>
    <row r="52" spans="1:31">
      <c r="A52" s="383" t="s">
        <v>2161</v>
      </c>
      <c r="B52" s="383" t="s">
        <v>7123</v>
      </c>
      <c r="C52" s="383" t="s">
        <v>7122</v>
      </c>
      <c r="D52" s="383" t="s">
        <v>2162</v>
      </c>
      <c r="E52" s="383" t="s">
        <v>2163</v>
      </c>
      <c r="F52" s="383">
        <v>0</v>
      </c>
      <c r="G52" s="383">
        <v>1</v>
      </c>
      <c r="H52" s="383">
        <v>0</v>
      </c>
      <c r="I52" s="383">
        <v>2</v>
      </c>
      <c r="J52" s="229">
        <v>3</v>
      </c>
      <c r="K52" s="383">
        <v>3</v>
      </c>
      <c r="L52" s="383">
        <v>0</v>
      </c>
    </row>
    <row r="53" spans="1:31">
      <c r="A53" s="383" t="s">
        <v>2384</v>
      </c>
      <c r="B53" s="383" t="s">
        <v>7181</v>
      </c>
      <c r="C53" s="383" t="s">
        <v>7122</v>
      </c>
      <c r="D53" s="383" t="s">
        <v>2385</v>
      </c>
      <c r="E53" s="383" t="s">
        <v>2386</v>
      </c>
      <c r="F53" s="383">
        <v>0</v>
      </c>
      <c r="G53" s="383">
        <v>0</v>
      </c>
      <c r="H53" s="383">
        <v>2</v>
      </c>
      <c r="I53" s="383">
        <v>1</v>
      </c>
      <c r="J53" s="229">
        <v>3</v>
      </c>
      <c r="K53" s="383">
        <v>3</v>
      </c>
      <c r="L53" s="383">
        <v>0</v>
      </c>
    </row>
    <row r="54" spans="1:31">
      <c r="A54" s="383" t="s">
        <v>2512</v>
      </c>
      <c r="B54" s="383" t="s">
        <v>7136</v>
      </c>
      <c r="C54" s="383" t="s">
        <v>7122</v>
      </c>
      <c r="D54" s="383" t="s">
        <v>2513</v>
      </c>
      <c r="E54" s="383" t="s">
        <v>2514</v>
      </c>
      <c r="F54" s="383">
        <v>0</v>
      </c>
      <c r="G54" s="383">
        <v>0</v>
      </c>
      <c r="H54" s="383">
        <v>3</v>
      </c>
      <c r="I54" s="383">
        <v>0</v>
      </c>
      <c r="J54" s="229">
        <v>3</v>
      </c>
      <c r="K54" s="383">
        <v>0</v>
      </c>
      <c r="L54" s="383">
        <v>3</v>
      </c>
    </row>
    <row r="55" spans="1:31">
      <c r="A55" s="383" t="s">
        <v>2381</v>
      </c>
      <c r="B55" s="383" t="s">
        <v>7145</v>
      </c>
      <c r="C55" s="383" t="s">
        <v>7122</v>
      </c>
      <c r="D55" s="383" t="s">
        <v>2382</v>
      </c>
      <c r="E55" s="383" t="s">
        <v>2383</v>
      </c>
      <c r="F55" s="383">
        <v>1</v>
      </c>
      <c r="G55" s="383">
        <v>0</v>
      </c>
      <c r="H55" s="383">
        <v>0</v>
      </c>
      <c r="I55" s="383">
        <v>2</v>
      </c>
      <c r="J55" s="229">
        <v>3</v>
      </c>
      <c r="K55" s="383">
        <v>2</v>
      </c>
      <c r="L55" s="383">
        <v>1</v>
      </c>
    </row>
    <row r="56" spans="1:31">
      <c r="A56" s="318" t="s">
        <v>2306</v>
      </c>
      <c r="B56" s="383" t="s">
        <v>7123</v>
      </c>
      <c r="C56" s="383" t="s">
        <v>7122</v>
      </c>
      <c r="D56" s="383" t="s">
        <v>2307</v>
      </c>
      <c r="E56" s="383" t="s">
        <v>2308</v>
      </c>
      <c r="F56" s="383">
        <v>0</v>
      </c>
      <c r="G56" s="383">
        <v>0</v>
      </c>
      <c r="H56" s="383">
        <v>0</v>
      </c>
      <c r="I56" s="383">
        <v>3</v>
      </c>
      <c r="J56" s="229">
        <v>3</v>
      </c>
      <c r="K56" s="383">
        <v>3</v>
      </c>
      <c r="L56" s="383">
        <v>0</v>
      </c>
    </row>
    <row r="57" spans="1:31">
      <c r="A57" s="383" t="s">
        <v>2090</v>
      </c>
      <c r="B57" s="383" t="s">
        <v>7123</v>
      </c>
      <c r="C57" s="383" t="s">
        <v>7122</v>
      </c>
      <c r="D57" s="383" t="s">
        <v>2091</v>
      </c>
      <c r="E57" s="383" t="s">
        <v>2092</v>
      </c>
      <c r="F57" s="383">
        <v>0</v>
      </c>
      <c r="G57" s="383">
        <v>2</v>
      </c>
      <c r="H57" s="383">
        <v>0</v>
      </c>
      <c r="I57" s="383">
        <v>1</v>
      </c>
      <c r="J57" s="229">
        <v>3</v>
      </c>
      <c r="K57" s="383">
        <v>3</v>
      </c>
      <c r="L57" s="383">
        <v>0</v>
      </c>
    </row>
    <row r="58" spans="1:31">
      <c r="A58" s="383" t="s">
        <v>2126</v>
      </c>
      <c r="B58" s="383" t="s">
        <v>3912</v>
      </c>
      <c r="C58" s="383" t="s">
        <v>7122</v>
      </c>
      <c r="D58" s="383" t="s">
        <v>2127</v>
      </c>
      <c r="E58" s="383" t="s">
        <v>2128</v>
      </c>
      <c r="F58" s="383">
        <v>0</v>
      </c>
      <c r="G58" s="383">
        <v>0</v>
      </c>
      <c r="H58" s="383">
        <v>0</v>
      </c>
      <c r="I58" s="383">
        <v>3</v>
      </c>
      <c r="J58" s="229">
        <v>3</v>
      </c>
      <c r="K58" s="383">
        <v>0</v>
      </c>
      <c r="L58" s="383">
        <v>3</v>
      </c>
      <c r="AE58" s="229">
        <v>4</v>
      </c>
    </row>
    <row r="59" spans="1:31">
      <c r="A59" s="383" t="s">
        <v>2609</v>
      </c>
      <c r="B59" s="383" t="s">
        <v>7123</v>
      </c>
      <c r="C59" s="383" t="s">
        <v>7122</v>
      </c>
      <c r="D59" s="383" t="s">
        <v>2610</v>
      </c>
      <c r="E59" s="383" t="s">
        <v>2611</v>
      </c>
      <c r="F59" s="383">
        <v>0</v>
      </c>
      <c r="G59" s="383">
        <v>0</v>
      </c>
      <c r="H59" s="383">
        <v>1</v>
      </c>
      <c r="I59" s="383">
        <v>1</v>
      </c>
      <c r="J59" s="229">
        <v>2</v>
      </c>
      <c r="K59" s="383">
        <v>2</v>
      </c>
      <c r="L59" s="383">
        <v>0</v>
      </c>
      <c r="AE59" s="229">
        <v>4</v>
      </c>
    </row>
    <row r="60" spans="1:31" ht="60">
      <c r="A60" s="318" t="s">
        <v>2081</v>
      </c>
      <c r="B60" s="383" t="s">
        <v>7123</v>
      </c>
      <c r="C60" s="383" t="s">
        <v>7122</v>
      </c>
      <c r="D60" s="383" t="s">
        <v>2082</v>
      </c>
      <c r="E60" s="383" t="s">
        <v>2083</v>
      </c>
      <c r="F60" s="383">
        <v>0</v>
      </c>
      <c r="G60" s="383">
        <v>1</v>
      </c>
      <c r="H60" s="383">
        <v>0</v>
      </c>
      <c r="I60" s="383">
        <v>1</v>
      </c>
      <c r="J60" s="229">
        <v>2</v>
      </c>
      <c r="K60" s="383">
        <v>2</v>
      </c>
      <c r="L60" s="383">
        <v>0</v>
      </c>
      <c r="M60" s="49" t="s">
        <v>7128</v>
      </c>
      <c r="O60" s="49" t="s">
        <v>7129</v>
      </c>
      <c r="AE60" s="229">
        <v>4</v>
      </c>
    </row>
    <row r="61" spans="1:31">
      <c r="A61" s="383" t="s">
        <v>2129</v>
      </c>
      <c r="B61" s="383" t="s">
        <v>4113</v>
      </c>
      <c r="C61" s="383" t="s">
        <v>7122</v>
      </c>
      <c r="D61" s="383" t="s">
        <v>2130</v>
      </c>
      <c r="E61" s="383" t="s">
        <v>2131</v>
      </c>
      <c r="F61" s="383">
        <v>0</v>
      </c>
      <c r="G61" s="383">
        <v>0</v>
      </c>
      <c r="H61" s="383">
        <v>0</v>
      </c>
      <c r="I61" s="383">
        <v>2</v>
      </c>
      <c r="J61" s="229">
        <v>2</v>
      </c>
      <c r="K61" s="383">
        <v>2</v>
      </c>
      <c r="L61" s="383">
        <v>0</v>
      </c>
      <c r="AE61" s="229">
        <v>4</v>
      </c>
    </row>
    <row r="62" spans="1:31">
      <c r="A62" s="383" t="s">
        <v>2538</v>
      </c>
      <c r="B62" s="383" t="s">
        <v>7136</v>
      </c>
      <c r="C62" s="383" t="s">
        <v>7122</v>
      </c>
      <c r="D62" s="383" t="s">
        <v>2539</v>
      </c>
      <c r="E62" s="383" t="s">
        <v>2540</v>
      </c>
      <c r="F62" s="383">
        <v>0</v>
      </c>
      <c r="G62" s="383">
        <v>0</v>
      </c>
      <c r="H62" s="383">
        <v>0</v>
      </c>
      <c r="I62" s="383">
        <v>2</v>
      </c>
      <c r="J62" s="229">
        <v>2</v>
      </c>
      <c r="K62" s="383">
        <v>2</v>
      </c>
      <c r="L62" s="383">
        <v>0</v>
      </c>
      <c r="AE62" s="229">
        <v>4</v>
      </c>
    </row>
    <row r="63" spans="1:31">
      <c r="A63" s="383" t="s">
        <v>402</v>
      </c>
      <c r="B63" s="383" t="s">
        <v>7929</v>
      </c>
      <c r="C63" s="383" t="s">
        <v>7122</v>
      </c>
      <c r="D63" s="383" t="s">
        <v>2498</v>
      </c>
      <c r="E63" s="383" t="s">
        <v>2499</v>
      </c>
      <c r="F63" s="383">
        <v>0</v>
      </c>
      <c r="G63" s="383">
        <v>0</v>
      </c>
      <c r="H63" s="383">
        <v>2</v>
      </c>
      <c r="I63" s="383">
        <v>0</v>
      </c>
      <c r="J63" s="229">
        <v>2</v>
      </c>
      <c r="K63" s="383">
        <v>2</v>
      </c>
      <c r="L63" s="383">
        <v>0</v>
      </c>
      <c r="AE63" s="229">
        <v>4</v>
      </c>
    </row>
    <row r="64" spans="1:31">
      <c r="A64" s="383" t="s">
        <v>7967</v>
      </c>
      <c r="B64" s="383" t="s">
        <v>4958</v>
      </c>
      <c r="C64" s="383" t="s">
        <v>7122</v>
      </c>
      <c r="D64" s="383" t="s">
        <v>7968</v>
      </c>
      <c r="E64" s="383" t="s">
        <v>7969</v>
      </c>
      <c r="F64" s="383">
        <v>0</v>
      </c>
      <c r="G64" s="383">
        <v>0</v>
      </c>
      <c r="H64" s="383">
        <v>1</v>
      </c>
      <c r="I64" s="383">
        <v>1</v>
      </c>
      <c r="J64" s="229">
        <v>2</v>
      </c>
      <c r="K64" s="383">
        <v>2</v>
      </c>
      <c r="L64" s="383">
        <v>0</v>
      </c>
      <c r="AE64" s="229">
        <v>4</v>
      </c>
    </row>
    <row r="65" spans="1:31">
      <c r="A65" s="383" t="s">
        <v>2366</v>
      </c>
      <c r="B65" s="383" t="s">
        <v>7123</v>
      </c>
      <c r="C65" s="383" t="s">
        <v>7122</v>
      </c>
      <c r="D65" s="383" t="s">
        <v>2367</v>
      </c>
      <c r="E65" s="383" t="s">
        <v>2368</v>
      </c>
      <c r="F65" s="383">
        <v>0</v>
      </c>
      <c r="G65" s="383">
        <v>0</v>
      </c>
      <c r="H65" s="383">
        <v>2</v>
      </c>
      <c r="I65" s="383">
        <v>0</v>
      </c>
      <c r="J65" s="229">
        <v>2</v>
      </c>
      <c r="K65" s="383">
        <v>1</v>
      </c>
      <c r="L65" s="383">
        <v>1</v>
      </c>
      <c r="AE65" s="229">
        <v>4</v>
      </c>
    </row>
    <row r="66" spans="1:31">
      <c r="A66" s="318" t="s">
        <v>2250</v>
      </c>
      <c r="B66" s="383" t="s">
        <v>7123</v>
      </c>
      <c r="C66" s="383" t="s">
        <v>7122</v>
      </c>
      <c r="E66" s="383" t="s">
        <v>2251</v>
      </c>
      <c r="F66" s="383">
        <v>0</v>
      </c>
      <c r="G66" s="383">
        <v>1</v>
      </c>
      <c r="H66" s="383">
        <v>1</v>
      </c>
      <c r="I66" s="383">
        <v>0</v>
      </c>
      <c r="J66" s="229">
        <v>2</v>
      </c>
      <c r="K66" s="383">
        <v>2</v>
      </c>
      <c r="L66" s="383">
        <v>0</v>
      </c>
      <c r="AE66" s="229">
        <v>3</v>
      </c>
    </row>
    <row r="67" spans="1:31">
      <c r="A67" s="383" t="s">
        <v>2190</v>
      </c>
      <c r="B67" s="383" t="s">
        <v>7123</v>
      </c>
      <c r="C67" s="383" t="s">
        <v>7122</v>
      </c>
      <c r="D67" s="383" t="s">
        <v>2191</v>
      </c>
      <c r="E67" s="383" t="s">
        <v>2192</v>
      </c>
      <c r="F67" s="383">
        <v>1</v>
      </c>
      <c r="G67" s="383">
        <v>1</v>
      </c>
      <c r="H67" s="383">
        <v>0</v>
      </c>
      <c r="I67" s="383">
        <v>0</v>
      </c>
      <c r="J67" s="229">
        <v>2</v>
      </c>
      <c r="K67" s="383">
        <v>2</v>
      </c>
      <c r="L67" s="383">
        <v>0</v>
      </c>
      <c r="AE67" s="229">
        <v>3</v>
      </c>
    </row>
    <row r="68" spans="1:31">
      <c r="A68" s="383" t="s">
        <v>2294</v>
      </c>
      <c r="B68" s="383" t="s">
        <v>8448</v>
      </c>
      <c r="C68" s="383" t="s">
        <v>7122</v>
      </c>
      <c r="D68" s="383" t="s">
        <v>2295</v>
      </c>
      <c r="E68" s="383" t="s">
        <v>2296</v>
      </c>
      <c r="F68" s="383">
        <v>0</v>
      </c>
      <c r="G68" s="383">
        <v>1</v>
      </c>
      <c r="H68" s="383">
        <v>1</v>
      </c>
      <c r="I68" s="383">
        <v>0</v>
      </c>
      <c r="J68" s="229">
        <v>2</v>
      </c>
      <c r="K68" s="383">
        <v>2</v>
      </c>
      <c r="L68" s="383">
        <v>0</v>
      </c>
      <c r="AE68" s="229">
        <v>3</v>
      </c>
    </row>
    <row r="69" spans="1:31">
      <c r="A69" s="383" t="s">
        <v>2135</v>
      </c>
      <c r="B69" s="383" t="s">
        <v>7208</v>
      </c>
      <c r="C69" s="383" t="s">
        <v>7122</v>
      </c>
      <c r="E69" s="383" t="s">
        <v>2136</v>
      </c>
      <c r="F69" s="383">
        <v>0</v>
      </c>
      <c r="G69" s="383">
        <v>0</v>
      </c>
      <c r="H69" s="383">
        <v>0</v>
      </c>
      <c r="I69" s="383">
        <v>1</v>
      </c>
      <c r="J69" s="229">
        <v>1</v>
      </c>
      <c r="K69" s="383">
        <v>1</v>
      </c>
      <c r="L69" s="383">
        <v>0</v>
      </c>
      <c r="AE69" s="229">
        <v>3</v>
      </c>
    </row>
    <row r="70" spans="1:31">
      <c r="A70" s="383" t="s">
        <v>2348</v>
      </c>
      <c r="B70" s="383" t="s">
        <v>3912</v>
      </c>
      <c r="C70" s="383" t="s">
        <v>7122</v>
      </c>
      <c r="D70" s="383" t="s">
        <v>2349</v>
      </c>
      <c r="E70" s="383" t="s">
        <v>2350</v>
      </c>
      <c r="F70" s="383">
        <v>0</v>
      </c>
      <c r="G70" s="383">
        <v>0</v>
      </c>
      <c r="H70" s="383">
        <v>0</v>
      </c>
      <c r="I70" s="383">
        <v>1</v>
      </c>
      <c r="J70" s="229">
        <v>1</v>
      </c>
      <c r="K70" s="383">
        <v>1</v>
      </c>
      <c r="L70" s="383">
        <v>0</v>
      </c>
      <c r="AE70" s="229">
        <v>3</v>
      </c>
    </row>
    <row r="71" spans="1:31">
      <c r="A71" s="383" t="s">
        <v>2474</v>
      </c>
      <c r="B71" s="383" t="s">
        <v>3968</v>
      </c>
      <c r="C71" s="383" t="s">
        <v>7122</v>
      </c>
      <c r="D71" s="383" t="s">
        <v>2475</v>
      </c>
      <c r="E71" s="383" t="s">
        <v>2476</v>
      </c>
      <c r="F71" s="383">
        <v>0</v>
      </c>
      <c r="G71" s="383">
        <v>0</v>
      </c>
      <c r="H71" s="383">
        <v>1</v>
      </c>
      <c r="I71" s="383">
        <v>0</v>
      </c>
      <c r="J71" s="229">
        <v>1</v>
      </c>
      <c r="K71" s="383">
        <v>0</v>
      </c>
      <c r="L71" s="383">
        <v>1</v>
      </c>
      <c r="AE71" s="229">
        <v>3</v>
      </c>
    </row>
    <row r="72" spans="1:31">
      <c r="A72" s="383" t="s">
        <v>2214</v>
      </c>
      <c r="B72" s="383" t="s">
        <v>7189</v>
      </c>
      <c r="C72" s="383" t="s">
        <v>7122</v>
      </c>
      <c r="D72" s="383" t="s">
        <v>2215</v>
      </c>
      <c r="E72" s="383" t="s">
        <v>2216</v>
      </c>
      <c r="F72" s="383">
        <v>0</v>
      </c>
      <c r="G72" s="383">
        <v>0</v>
      </c>
      <c r="H72" s="383">
        <v>0</v>
      </c>
      <c r="I72" s="383">
        <v>1</v>
      </c>
      <c r="J72" s="229">
        <v>1</v>
      </c>
      <c r="K72" s="383">
        <v>0</v>
      </c>
      <c r="L72" s="383">
        <v>1</v>
      </c>
      <c r="AE72" s="229">
        <v>3</v>
      </c>
    </row>
    <row r="73" spans="1:31">
      <c r="A73" s="318" t="s">
        <v>2223</v>
      </c>
      <c r="B73" s="383" t="s">
        <v>7123</v>
      </c>
      <c r="C73" s="383" t="s">
        <v>7122</v>
      </c>
      <c r="D73" s="383" t="s">
        <v>2224</v>
      </c>
      <c r="E73" s="383" t="s">
        <v>2225</v>
      </c>
      <c r="F73" s="383">
        <v>0</v>
      </c>
      <c r="G73" s="383">
        <v>0</v>
      </c>
      <c r="H73" s="383">
        <v>1</v>
      </c>
      <c r="I73" s="383">
        <v>0</v>
      </c>
      <c r="J73" s="229">
        <v>1</v>
      </c>
      <c r="K73" s="383">
        <v>1</v>
      </c>
      <c r="L73" s="383">
        <v>0</v>
      </c>
      <c r="AE73" s="229">
        <v>3</v>
      </c>
    </row>
    <row r="74" spans="1:31">
      <c r="A74" s="383" t="s">
        <v>2273</v>
      </c>
      <c r="B74" s="383" t="s">
        <v>7183</v>
      </c>
      <c r="C74" s="383" t="s">
        <v>7122</v>
      </c>
      <c r="D74" s="383" t="s">
        <v>2274</v>
      </c>
      <c r="E74" s="383" t="s">
        <v>2275</v>
      </c>
      <c r="F74" s="383">
        <v>0</v>
      </c>
      <c r="G74" s="383">
        <v>0</v>
      </c>
      <c r="H74" s="383">
        <v>0</v>
      </c>
      <c r="I74" s="383">
        <v>1</v>
      </c>
      <c r="J74" s="229">
        <v>1</v>
      </c>
      <c r="K74" s="383">
        <v>0</v>
      </c>
      <c r="L74" s="383">
        <v>1</v>
      </c>
      <c r="AE74" s="229">
        <v>3</v>
      </c>
    </row>
    <row r="75" spans="1:31">
      <c r="A75" s="383" t="s">
        <v>2312</v>
      </c>
      <c r="B75" s="383" t="s">
        <v>7123</v>
      </c>
      <c r="C75" s="383" t="s">
        <v>7122</v>
      </c>
      <c r="D75" s="383" t="s">
        <v>2313</v>
      </c>
      <c r="E75" s="383" t="s">
        <v>2314</v>
      </c>
      <c r="F75" s="383">
        <v>0</v>
      </c>
      <c r="G75" s="383">
        <v>1</v>
      </c>
      <c r="H75" s="383">
        <v>0</v>
      </c>
      <c r="I75" s="383">
        <v>0</v>
      </c>
      <c r="J75" s="229">
        <v>1</v>
      </c>
      <c r="K75" s="383">
        <v>1</v>
      </c>
      <c r="L75" s="383">
        <v>0</v>
      </c>
      <c r="AE75" s="229">
        <v>3</v>
      </c>
    </row>
    <row r="76" spans="1:31">
      <c r="A76" s="383" t="s">
        <v>2205</v>
      </c>
      <c r="B76" s="383" t="s">
        <v>7183</v>
      </c>
      <c r="C76" s="383" t="s">
        <v>7122</v>
      </c>
      <c r="D76" s="383" t="s">
        <v>2206</v>
      </c>
      <c r="E76" s="383" t="s">
        <v>2207</v>
      </c>
      <c r="F76" s="383">
        <v>0</v>
      </c>
      <c r="G76" s="383">
        <v>0</v>
      </c>
      <c r="H76" s="383">
        <v>1</v>
      </c>
      <c r="I76" s="383">
        <v>0</v>
      </c>
      <c r="J76" s="229">
        <v>1</v>
      </c>
      <c r="K76" s="383">
        <v>0</v>
      </c>
      <c r="L76" s="383">
        <v>1</v>
      </c>
      <c r="AE76" s="229">
        <v>3</v>
      </c>
    </row>
    <row r="77" spans="1:31">
      <c r="A77" s="383" t="s">
        <v>7485</v>
      </c>
      <c r="B77" s="383" t="s">
        <v>7169</v>
      </c>
      <c r="C77" s="383" t="s">
        <v>7122</v>
      </c>
      <c r="D77" s="383" t="s">
        <v>7486</v>
      </c>
      <c r="E77" s="383" t="s">
        <v>7487</v>
      </c>
      <c r="F77" s="383">
        <v>0</v>
      </c>
      <c r="G77" s="383">
        <v>0</v>
      </c>
      <c r="H77" s="383">
        <v>1</v>
      </c>
      <c r="I77" s="383">
        <v>0</v>
      </c>
      <c r="J77" s="229">
        <v>1</v>
      </c>
      <c r="K77" s="383">
        <v>1</v>
      </c>
      <c r="L77" s="383">
        <v>0</v>
      </c>
      <c r="AE77" s="229">
        <v>3</v>
      </c>
    </row>
    <row r="78" spans="1:31">
      <c r="A78" s="383" t="s">
        <v>2677</v>
      </c>
      <c r="B78" s="383" t="s">
        <v>7191</v>
      </c>
      <c r="C78" s="383" t="s">
        <v>7122</v>
      </c>
      <c r="D78" s="383" t="s">
        <v>2678</v>
      </c>
      <c r="E78" s="383" t="s">
        <v>2679</v>
      </c>
      <c r="F78" s="383">
        <v>0</v>
      </c>
      <c r="G78" s="383">
        <v>0</v>
      </c>
      <c r="H78" s="383">
        <v>1</v>
      </c>
      <c r="I78" s="383">
        <v>0</v>
      </c>
      <c r="J78" s="229">
        <v>1</v>
      </c>
      <c r="K78" s="383">
        <v>1</v>
      </c>
      <c r="L78" s="383">
        <v>0</v>
      </c>
      <c r="AE78" s="229">
        <v>3</v>
      </c>
    </row>
    <row r="79" spans="1:31">
      <c r="A79" s="318" t="s">
        <v>2111</v>
      </c>
      <c r="B79" s="383" t="s">
        <v>7123</v>
      </c>
      <c r="C79" s="383" t="s">
        <v>7122</v>
      </c>
      <c r="D79" s="383" t="s">
        <v>2112</v>
      </c>
      <c r="E79" s="383" t="s">
        <v>2113</v>
      </c>
      <c r="F79" s="383">
        <v>0</v>
      </c>
      <c r="G79" s="383">
        <v>0</v>
      </c>
      <c r="H79" s="383">
        <v>1</v>
      </c>
      <c r="I79" s="383">
        <v>0</v>
      </c>
      <c r="J79" s="229">
        <v>1</v>
      </c>
      <c r="K79" s="383">
        <v>1</v>
      </c>
      <c r="L79" s="383">
        <v>0</v>
      </c>
      <c r="AE79" s="229">
        <v>2</v>
      </c>
    </row>
    <row r="80" spans="1:31">
      <c r="A80" s="383" t="s">
        <v>2105</v>
      </c>
      <c r="B80" s="383" t="s">
        <v>7123</v>
      </c>
      <c r="C80" s="383" t="s">
        <v>7122</v>
      </c>
      <c r="D80" s="383" t="s">
        <v>2106</v>
      </c>
      <c r="E80" s="383" t="s">
        <v>2107</v>
      </c>
      <c r="F80" s="383">
        <v>0</v>
      </c>
      <c r="G80" s="383">
        <v>0</v>
      </c>
      <c r="H80" s="383">
        <v>0</v>
      </c>
      <c r="I80" s="383">
        <v>1</v>
      </c>
      <c r="J80" s="229">
        <v>1</v>
      </c>
      <c r="K80" s="383">
        <v>1</v>
      </c>
      <c r="L80" s="383">
        <v>0</v>
      </c>
      <c r="AE80" s="229">
        <v>2</v>
      </c>
    </row>
    <row r="81" spans="1:31">
      <c r="A81" s="383" t="s">
        <v>2665</v>
      </c>
      <c r="B81" s="383" t="s">
        <v>7184</v>
      </c>
      <c r="C81" s="383" t="s">
        <v>7122</v>
      </c>
      <c r="D81" s="383" t="s">
        <v>2666</v>
      </c>
      <c r="E81" s="383" t="s">
        <v>2667</v>
      </c>
      <c r="F81" s="383">
        <v>0</v>
      </c>
      <c r="G81" s="383">
        <v>1</v>
      </c>
      <c r="H81" s="383">
        <v>0</v>
      </c>
      <c r="I81" s="383">
        <v>0</v>
      </c>
      <c r="J81" s="229">
        <v>1</v>
      </c>
      <c r="K81" s="383">
        <v>1</v>
      </c>
      <c r="L81" s="383">
        <v>0</v>
      </c>
      <c r="AE81" s="229">
        <v>2</v>
      </c>
    </row>
    <row r="82" spans="1:31">
      <c r="A82" s="383" t="s">
        <v>2321</v>
      </c>
      <c r="B82" s="383" t="s">
        <v>3968</v>
      </c>
      <c r="C82" s="383" t="s">
        <v>7122</v>
      </c>
      <c r="D82" s="383" t="s">
        <v>2322</v>
      </c>
      <c r="E82" s="383" t="s">
        <v>2323</v>
      </c>
      <c r="F82" s="383">
        <v>0</v>
      </c>
      <c r="G82" s="383">
        <v>1</v>
      </c>
      <c r="H82" s="383">
        <v>0</v>
      </c>
      <c r="I82" s="383">
        <v>0</v>
      </c>
      <c r="J82" s="229">
        <v>1</v>
      </c>
      <c r="K82" s="383">
        <v>1</v>
      </c>
      <c r="L82" s="383">
        <v>0</v>
      </c>
      <c r="AE82" s="229">
        <v>2</v>
      </c>
    </row>
    <row r="83" spans="1:31">
      <c r="A83" s="383" t="s">
        <v>2339</v>
      </c>
      <c r="B83" s="383" t="s">
        <v>7186</v>
      </c>
      <c r="C83" s="383" t="s">
        <v>7122</v>
      </c>
      <c r="D83" s="383" t="s">
        <v>2340</v>
      </c>
      <c r="E83" s="383" t="s">
        <v>2341</v>
      </c>
      <c r="F83" s="383">
        <v>0</v>
      </c>
      <c r="G83" s="383">
        <v>1</v>
      </c>
      <c r="H83" s="383">
        <v>0</v>
      </c>
      <c r="I83" s="383">
        <v>0</v>
      </c>
      <c r="J83" s="229">
        <v>1</v>
      </c>
      <c r="K83" s="383">
        <v>0</v>
      </c>
      <c r="L83" s="383">
        <v>1</v>
      </c>
      <c r="AE83" s="229">
        <v>2</v>
      </c>
    </row>
    <row r="84" spans="1:31">
      <c r="A84" s="383" t="s">
        <v>2345</v>
      </c>
      <c r="B84" s="383" t="s">
        <v>4113</v>
      </c>
      <c r="C84" s="383" t="s">
        <v>7122</v>
      </c>
      <c r="D84" s="383" t="s">
        <v>2346</v>
      </c>
      <c r="E84" s="383" t="s">
        <v>2347</v>
      </c>
      <c r="F84" s="383">
        <v>0</v>
      </c>
      <c r="G84" s="383">
        <v>1</v>
      </c>
      <c r="H84" s="383">
        <v>0</v>
      </c>
      <c r="I84" s="383">
        <v>0</v>
      </c>
      <c r="J84" s="229">
        <v>1</v>
      </c>
      <c r="K84" s="383">
        <v>1</v>
      </c>
      <c r="L84" s="383">
        <v>0</v>
      </c>
      <c r="AE84" s="229">
        <v>2</v>
      </c>
    </row>
    <row r="85" spans="1:31">
      <c r="A85" s="383" t="s">
        <v>2241</v>
      </c>
      <c r="B85" s="383" t="s">
        <v>5131</v>
      </c>
      <c r="C85" s="383" t="s">
        <v>7122</v>
      </c>
      <c r="D85" s="383" t="s">
        <v>2242</v>
      </c>
      <c r="E85" s="383" t="s">
        <v>2243</v>
      </c>
      <c r="F85" s="383">
        <v>0</v>
      </c>
      <c r="G85" s="383">
        <v>0</v>
      </c>
      <c r="H85" s="383">
        <v>1</v>
      </c>
      <c r="I85" s="383">
        <v>0</v>
      </c>
      <c r="J85" s="229">
        <v>1</v>
      </c>
      <c r="K85" s="383">
        <v>1</v>
      </c>
      <c r="L85" s="383">
        <v>0</v>
      </c>
      <c r="AE85" s="229">
        <v>2</v>
      </c>
    </row>
    <row r="86" spans="1:31">
      <c r="A86" s="383" t="s">
        <v>2387</v>
      </c>
      <c r="B86" s="383" t="s">
        <v>7145</v>
      </c>
      <c r="C86" s="383" t="s">
        <v>7122</v>
      </c>
      <c r="D86" s="383" t="s">
        <v>2388</v>
      </c>
      <c r="E86" s="383" t="s">
        <v>2389</v>
      </c>
      <c r="F86" s="383">
        <v>0</v>
      </c>
      <c r="G86" s="383">
        <v>0</v>
      </c>
      <c r="H86" s="383">
        <v>0</v>
      </c>
      <c r="I86" s="383">
        <v>1</v>
      </c>
      <c r="J86" s="229">
        <v>1</v>
      </c>
      <c r="K86" s="383">
        <v>1</v>
      </c>
      <c r="L86" s="383">
        <v>0</v>
      </c>
      <c r="AE86" s="229">
        <v>2</v>
      </c>
    </row>
    <row r="87" spans="1:31">
      <c r="A87" s="383" t="s">
        <v>2680</v>
      </c>
      <c r="B87" s="383" t="s">
        <v>7197</v>
      </c>
      <c r="C87" s="383" t="s">
        <v>7122</v>
      </c>
      <c r="D87" s="383" t="s">
        <v>2681</v>
      </c>
      <c r="E87" s="383" t="s">
        <v>2682</v>
      </c>
      <c r="F87" s="383">
        <v>0</v>
      </c>
      <c r="G87" s="383">
        <v>0</v>
      </c>
      <c r="H87" s="383">
        <v>0</v>
      </c>
      <c r="I87" s="383">
        <v>1</v>
      </c>
      <c r="J87" s="229">
        <v>1</v>
      </c>
      <c r="K87" s="383">
        <v>0</v>
      </c>
      <c r="L87" s="383">
        <v>1</v>
      </c>
      <c r="AE87" s="229">
        <v>2</v>
      </c>
    </row>
    <row r="88" spans="1:31">
      <c r="A88" s="383" t="s">
        <v>2503</v>
      </c>
      <c r="B88" s="383" t="s">
        <v>7181</v>
      </c>
      <c r="C88" s="383" t="s">
        <v>7122</v>
      </c>
      <c r="D88" s="383" t="s">
        <v>2504</v>
      </c>
      <c r="E88" s="383" t="s">
        <v>2505</v>
      </c>
      <c r="F88" s="383">
        <v>0</v>
      </c>
      <c r="G88" s="383">
        <v>0</v>
      </c>
      <c r="H88" s="383">
        <v>1</v>
      </c>
      <c r="I88" s="383">
        <v>0</v>
      </c>
      <c r="J88" s="229">
        <v>1</v>
      </c>
      <c r="K88" s="383">
        <v>0</v>
      </c>
      <c r="L88" s="383">
        <v>1</v>
      </c>
      <c r="AE88" s="229">
        <v>2</v>
      </c>
    </row>
    <row r="89" spans="1:31">
      <c r="A89" s="383" t="s">
        <v>2444</v>
      </c>
      <c r="B89" s="383" t="s">
        <v>7145</v>
      </c>
      <c r="C89" s="383" t="s">
        <v>7122</v>
      </c>
      <c r="D89" s="383" t="s">
        <v>2445</v>
      </c>
      <c r="E89" s="383" t="s">
        <v>2446</v>
      </c>
      <c r="F89" s="383">
        <v>0</v>
      </c>
      <c r="G89" s="383">
        <v>0</v>
      </c>
      <c r="H89" s="383">
        <v>0</v>
      </c>
      <c r="I89" s="383">
        <v>1</v>
      </c>
      <c r="J89" s="229">
        <v>1</v>
      </c>
      <c r="K89" s="383">
        <v>1</v>
      </c>
      <c r="L89" s="383">
        <v>0</v>
      </c>
      <c r="AE89" s="229">
        <v>1</v>
      </c>
    </row>
    <row r="90" spans="1:31">
      <c r="A90" s="383" t="s">
        <v>2547</v>
      </c>
      <c r="B90" s="383" t="s">
        <v>7123</v>
      </c>
      <c r="C90" s="383" t="s">
        <v>7122</v>
      </c>
      <c r="D90" s="383" t="s">
        <v>2548</v>
      </c>
      <c r="E90" s="383" t="s">
        <v>2549</v>
      </c>
      <c r="F90" s="383">
        <v>0</v>
      </c>
      <c r="G90" s="383">
        <v>0</v>
      </c>
      <c r="H90" s="383">
        <v>0</v>
      </c>
      <c r="I90" s="383">
        <v>1</v>
      </c>
      <c r="J90" s="229">
        <v>1</v>
      </c>
      <c r="K90" s="383">
        <v>0</v>
      </c>
      <c r="L90" s="383">
        <v>1</v>
      </c>
      <c r="AE90" s="229">
        <v>1</v>
      </c>
    </row>
    <row r="91" spans="1:31">
      <c r="A91" s="383" t="s">
        <v>2120</v>
      </c>
      <c r="B91" s="383" t="s">
        <v>3912</v>
      </c>
      <c r="C91" s="383" t="s">
        <v>7122</v>
      </c>
      <c r="D91" s="383" t="s">
        <v>2121</v>
      </c>
      <c r="E91" s="383" t="s">
        <v>2122</v>
      </c>
      <c r="F91" s="383">
        <v>0</v>
      </c>
      <c r="G91" s="383">
        <v>1</v>
      </c>
      <c r="H91" s="383">
        <v>0</v>
      </c>
      <c r="I91" s="383">
        <v>0</v>
      </c>
      <c r="J91" s="229">
        <v>1</v>
      </c>
      <c r="K91" s="383">
        <v>1</v>
      </c>
      <c r="L91" s="383">
        <v>0</v>
      </c>
      <c r="AE91" s="229">
        <v>1</v>
      </c>
    </row>
    <row r="92" spans="1:31">
      <c r="A92" s="383" t="s">
        <v>8173</v>
      </c>
      <c r="B92" s="383" t="s">
        <v>8174</v>
      </c>
      <c r="C92" s="383" t="s">
        <v>7122</v>
      </c>
      <c r="D92" s="383" t="s">
        <v>8175</v>
      </c>
      <c r="E92" s="383" t="s">
        <v>8176</v>
      </c>
      <c r="F92" s="383">
        <v>0</v>
      </c>
      <c r="G92" s="383">
        <v>0</v>
      </c>
      <c r="H92" s="383">
        <v>1</v>
      </c>
      <c r="I92" s="383">
        <v>0</v>
      </c>
      <c r="J92" s="229">
        <v>1</v>
      </c>
      <c r="K92" s="383">
        <v>0</v>
      </c>
      <c r="L92" s="383">
        <v>1</v>
      </c>
      <c r="AE92" s="229">
        <v>1</v>
      </c>
    </row>
    <row r="93" spans="1:31">
      <c r="A93" s="383" t="s">
        <v>2288</v>
      </c>
      <c r="B93" s="383" t="s">
        <v>7123</v>
      </c>
      <c r="C93" s="383" t="s">
        <v>7122</v>
      </c>
      <c r="D93" s="383" t="s">
        <v>2289</v>
      </c>
      <c r="E93" s="383" t="s">
        <v>2290</v>
      </c>
      <c r="F93" s="383">
        <v>0</v>
      </c>
      <c r="G93" s="383">
        <v>0</v>
      </c>
      <c r="H93" s="383">
        <v>0</v>
      </c>
      <c r="I93" s="383">
        <v>1</v>
      </c>
      <c r="J93" s="229">
        <v>1</v>
      </c>
      <c r="K93" s="383">
        <v>1</v>
      </c>
      <c r="L93" s="383">
        <v>0</v>
      </c>
      <c r="AE93" s="229">
        <v>1</v>
      </c>
    </row>
    <row r="94" spans="1:31">
      <c r="A94" s="383" t="s">
        <v>8301</v>
      </c>
      <c r="B94" s="383" t="s">
        <v>7123</v>
      </c>
      <c r="C94" s="383" t="s">
        <v>7122</v>
      </c>
      <c r="D94" s="383" t="s">
        <v>8302</v>
      </c>
      <c r="E94" s="383" t="s">
        <v>8303</v>
      </c>
      <c r="F94" s="383">
        <v>0</v>
      </c>
      <c r="G94" s="383">
        <v>0</v>
      </c>
      <c r="H94" s="383">
        <v>0</v>
      </c>
      <c r="I94" s="383">
        <v>1</v>
      </c>
      <c r="J94" s="229">
        <v>1</v>
      </c>
      <c r="K94" s="383">
        <v>0</v>
      </c>
      <c r="L94" s="383">
        <v>1</v>
      </c>
      <c r="AE94" s="229">
        <v>1</v>
      </c>
    </row>
    <row r="95" spans="1:31">
      <c r="A95" s="383" t="s">
        <v>2084</v>
      </c>
      <c r="B95" s="383" t="s">
        <v>3974</v>
      </c>
      <c r="C95" s="383" t="s">
        <v>7122</v>
      </c>
      <c r="D95" s="383" t="s">
        <v>2085</v>
      </c>
      <c r="E95" s="383" t="s">
        <v>2086</v>
      </c>
      <c r="F95" s="383">
        <v>0</v>
      </c>
      <c r="G95" s="383">
        <v>0</v>
      </c>
      <c r="H95" s="383">
        <v>1</v>
      </c>
      <c r="I95" s="383">
        <v>0</v>
      </c>
      <c r="J95" s="229">
        <v>1</v>
      </c>
      <c r="K95" s="383">
        <v>1</v>
      </c>
      <c r="L95" s="383">
        <v>0</v>
      </c>
      <c r="AE95" s="229">
        <v>1</v>
      </c>
    </row>
    <row r="96" spans="1:31">
      <c r="A96" s="383" t="s">
        <v>2399</v>
      </c>
      <c r="B96" s="383" t="s">
        <v>7200</v>
      </c>
      <c r="C96" s="383" t="s">
        <v>7122</v>
      </c>
      <c r="D96" s="383" t="s">
        <v>2400</v>
      </c>
      <c r="E96" s="383" t="s">
        <v>2401</v>
      </c>
      <c r="F96" s="383">
        <v>0</v>
      </c>
      <c r="G96" s="383">
        <v>0</v>
      </c>
      <c r="H96" s="383">
        <v>0</v>
      </c>
      <c r="I96" s="383">
        <v>1</v>
      </c>
      <c r="J96" s="229">
        <v>1</v>
      </c>
      <c r="K96" s="383">
        <v>1</v>
      </c>
      <c r="L96" s="383">
        <v>0</v>
      </c>
      <c r="AE96" s="229">
        <v>1</v>
      </c>
    </row>
    <row r="97" spans="31:31" s="383" customFormat="1">
      <c r="AE97" s="229">
        <v>1</v>
      </c>
    </row>
    <row r="98" spans="31:31" s="383" customFormat="1">
      <c r="AE98" s="229">
        <v>1</v>
      </c>
    </row>
    <row r="99" spans="31:31" s="383" customFormat="1">
      <c r="AE99" s="229">
        <v>1</v>
      </c>
    </row>
    <row r="100" spans="31:31" s="383" customFormat="1">
      <c r="AE100" s="229">
        <v>1</v>
      </c>
    </row>
    <row r="101" spans="31:31" s="383" customFormat="1">
      <c r="AE101" s="229">
        <v>1</v>
      </c>
    </row>
    <row r="102" spans="31:31" s="383" customFormat="1">
      <c r="AE102" s="229">
        <v>1</v>
      </c>
    </row>
    <row r="103" spans="31:31" s="383" customFormat="1">
      <c r="AE103" s="229">
        <v>1</v>
      </c>
    </row>
    <row r="104" spans="31:31" s="383" customFormat="1">
      <c r="AE104" s="229">
        <v>1</v>
      </c>
    </row>
    <row r="105" spans="31:31" s="383" customFormat="1">
      <c r="AE105" s="229">
        <v>1</v>
      </c>
    </row>
    <row r="106" spans="31:31" s="383" customFormat="1">
      <c r="AE106" s="229">
        <v>1</v>
      </c>
    </row>
    <row r="107" spans="31:31" s="383" customFormat="1">
      <c r="AE107" s="229">
        <v>1</v>
      </c>
    </row>
    <row r="108" spans="31:31" s="383" customFormat="1">
      <c r="AE108" s="229">
        <v>1</v>
      </c>
    </row>
    <row r="109" spans="31:31" s="383" customFormat="1">
      <c r="AE109" s="229">
        <v>1</v>
      </c>
    </row>
    <row r="110" spans="31:31" s="383" customFormat="1">
      <c r="AE110" s="229">
        <v>1</v>
      </c>
    </row>
    <row r="111" spans="31:31" s="383" customFormat="1">
      <c r="AE111" s="229">
        <v>1</v>
      </c>
    </row>
    <row r="112" spans="31:31" s="383" customFormat="1">
      <c r="AE112" s="229">
        <v>1</v>
      </c>
    </row>
    <row r="113" spans="31:31" s="383" customFormat="1">
      <c r="AE113" s="229">
        <v>1</v>
      </c>
    </row>
    <row r="114" spans="31:31" s="383" customFormat="1">
      <c r="AE114" s="229">
        <v>1</v>
      </c>
    </row>
    <row r="115" spans="31:31" s="383" customFormat="1">
      <c r="AE115" s="229">
        <v>1</v>
      </c>
    </row>
    <row r="116" spans="31:31" s="383" customFormat="1">
      <c r="AE116" s="229">
        <v>1</v>
      </c>
    </row>
    <row r="117" spans="31:31" s="383" customFormat="1">
      <c r="AE117" s="383">
        <f>SUM(AE58:AE116)</f>
        <v>119</v>
      </c>
    </row>
  </sheetData>
  <pageMargins left="0.75" right="0.75" top="1" bottom="1" header="0.5" footer="0.5"/>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249977111117893"/>
  </sheetPr>
  <dimension ref="A1:V96"/>
  <sheetViews>
    <sheetView workbookViewId="0">
      <pane ySplit="4" topLeftCell="A5" activePane="bottomLeft" state="frozen"/>
      <selection pane="bottomLeft" activeCell="R4" sqref="R4:V4"/>
    </sheetView>
  </sheetViews>
  <sheetFormatPr baseColWidth="10" defaultColWidth="8.83203125" defaultRowHeight="15" x14ac:dyDescent="0"/>
  <cols>
    <col min="1" max="1" width="8.83203125" style="291"/>
    <col min="2" max="2" width="32.33203125" style="291" customWidth="1"/>
    <col min="3" max="3" width="17.1640625" style="291" customWidth="1"/>
    <col min="4" max="16384" width="8.83203125" style="291"/>
  </cols>
  <sheetData>
    <row r="1" spans="2:22">
      <c r="B1" s="291" t="s">
        <v>6010</v>
      </c>
      <c r="C1" s="291" t="s">
        <v>6011</v>
      </c>
    </row>
    <row r="2" spans="2:22">
      <c r="B2" s="291" t="s">
        <v>5326</v>
      </c>
    </row>
    <row r="3" spans="2:22">
      <c r="B3" s="291" t="s">
        <v>6012</v>
      </c>
      <c r="G3" s="291" t="s">
        <v>31</v>
      </c>
    </row>
    <row r="4" spans="2:22">
      <c r="D4" s="5">
        <v>41275</v>
      </c>
      <c r="E4" s="5">
        <v>41306</v>
      </c>
      <c r="F4" s="5">
        <v>41334</v>
      </c>
      <c r="G4" s="5">
        <v>41365</v>
      </c>
      <c r="H4" s="5">
        <v>41395</v>
      </c>
      <c r="I4" s="5">
        <v>41426</v>
      </c>
      <c r="J4" s="5">
        <v>41456</v>
      </c>
      <c r="K4" s="5">
        <v>41487</v>
      </c>
      <c r="L4" s="5">
        <v>41518</v>
      </c>
      <c r="M4" s="5">
        <v>41548</v>
      </c>
      <c r="N4" s="5">
        <v>41579</v>
      </c>
      <c r="O4" s="5">
        <v>41609</v>
      </c>
      <c r="P4" s="318" t="s">
        <v>6013</v>
      </c>
      <c r="R4" s="5">
        <v>41640</v>
      </c>
      <c r="S4" s="5">
        <v>41671</v>
      </c>
      <c r="T4" s="5">
        <v>41699</v>
      </c>
      <c r="U4" s="5">
        <v>41730</v>
      </c>
      <c r="V4" s="322" t="s">
        <v>6014</v>
      </c>
    </row>
    <row r="5" spans="2:22">
      <c r="B5" s="291" t="s">
        <v>6015</v>
      </c>
      <c r="C5" s="291" t="s">
        <v>2054</v>
      </c>
      <c r="D5" s="291">
        <v>12</v>
      </c>
      <c r="E5" s="291">
        <v>30</v>
      </c>
      <c r="F5" s="291">
        <v>40</v>
      </c>
      <c r="G5" s="291">
        <v>104</v>
      </c>
      <c r="H5" s="291">
        <v>96</v>
      </c>
      <c r="I5" s="291">
        <v>22</v>
      </c>
      <c r="J5" s="291">
        <v>17</v>
      </c>
      <c r="K5" s="291">
        <v>11</v>
      </c>
      <c r="L5" s="291">
        <v>53</v>
      </c>
      <c r="M5" s="291">
        <v>44</v>
      </c>
      <c r="N5" s="291">
        <v>52</v>
      </c>
      <c r="O5" s="291">
        <v>33</v>
      </c>
      <c r="P5" s="318">
        <v>514</v>
      </c>
      <c r="R5" s="291">
        <v>6</v>
      </c>
      <c r="S5" s="291">
        <v>59</v>
      </c>
      <c r="T5" s="291">
        <v>30</v>
      </c>
      <c r="U5" s="291">
        <v>12</v>
      </c>
      <c r="V5" s="322">
        <v>107</v>
      </c>
    </row>
    <row r="6" spans="2:22">
      <c r="B6" s="291" t="s">
        <v>6015</v>
      </c>
      <c r="C6" s="291" t="s">
        <v>2053</v>
      </c>
      <c r="D6" s="291">
        <v>34</v>
      </c>
      <c r="E6" s="291">
        <v>85</v>
      </c>
      <c r="F6" s="291">
        <v>57</v>
      </c>
      <c r="G6" s="291">
        <v>206</v>
      </c>
      <c r="H6" s="291">
        <v>266</v>
      </c>
      <c r="I6" s="291">
        <v>38</v>
      </c>
      <c r="J6" s="291">
        <v>57</v>
      </c>
      <c r="K6" s="291">
        <v>13</v>
      </c>
      <c r="L6" s="291">
        <v>164</v>
      </c>
      <c r="M6" s="291">
        <v>85</v>
      </c>
      <c r="N6" s="291">
        <v>120</v>
      </c>
      <c r="O6" s="291">
        <v>51</v>
      </c>
      <c r="P6" s="318">
        <v>1176</v>
      </c>
      <c r="R6" s="291">
        <v>23</v>
      </c>
      <c r="S6" s="291">
        <v>201</v>
      </c>
      <c r="T6" s="291">
        <v>41</v>
      </c>
      <c r="U6" s="291">
        <v>37</v>
      </c>
      <c r="V6" s="322">
        <v>302</v>
      </c>
    </row>
    <row r="7" spans="2:22">
      <c r="B7" s="291" t="s">
        <v>6016</v>
      </c>
      <c r="C7" s="291" t="s">
        <v>2054</v>
      </c>
      <c r="D7" s="291">
        <v>0</v>
      </c>
      <c r="E7" s="291">
        <v>0</v>
      </c>
      <c r="F7" s="291">
        <v>0</v>
      </c>
      <c r="G7" s="291">
        <v>92</v>
      </c>
      <c r="H7" s="291">
        <v>85</v>
      </c>
      <c r="I7" s="291">
        <v>18</v>
      </c>
      <c r="J7" s="291">
        <v>11</v>
      </c>
      <c r="K7" s="291">
        <v>7</v>
      </c>
      <c r="L7" s="291">
        <v>35</v>
      </c>
      <c r="M7" s="291">
        <v>24</v>
      </c>
      <c r="N7" s="291">
        <v>28</v>
      </c>
      <c r="O7" s="291">
        <v>13</v>
      </c>
      <c r="P7" s="318">
        <v>313</v>
      </c>
      <c r="R7" s="291">
        <v>5</v>
      </c>
      <c r="S7" s="291">
        <v>47</v>
      </c>
      <c r="T7" s="291">
        <v>13</v>
      </c>
      <c r="U7" s="291">
        <v>7</v>
      </c>
      <c r="V7" s="322">
        <v>72</v>
      </c>
    </row>
    <row r="8" spans="2:22">
      <c r="B8" s="291" t="s">
        <v>6016</v>
      </c>
      <c r="C8" s="291" t="s">
        <v>2053</v>
      </c>
      <c r="D8" s="291">
        <v>0</v>
      </c>
      <c r="E8" s="291">
        <v>0</v>
      </c>
      <c r="F8" s="291">
        <v>0</v>
      </c>
      <c r="G8" s="291">
        <v>186</v>
      </c>
      <c r="H8" s="291">
        <v>243</v>
      </c>
      <c r="I8" s="291">
        <v>33</v>
      </c>
      <c r="J8" s="291">
        <v>46</v>
      </c>
      <c r="K8" s="291">
        <v>9</v>
      </c>
      <c r="L8" s="291">
        <v>126</v>
      </c>
      <c r="M8" s="291">
        <v>57</v>
      </c>
      <c r="N8" s="291">
        <v>80</v>
      </c>
      <c r="O8" s="291">
        <v>23</v>
      </c>
      <c r="P8" s="318">
        <v>803</v>
      </c>
      <c r="R8" s="291">
        <v>18</v>
      </c>
      <c r="S8" s="291">
        <v>164</v>
      </c>
      <c r="T8" s="291">
        <v>19</v>
      </c>
      <c r="U8" s="291">
        <v>25</v>
      </c>
      <c r="V8" s="322">
        <v>226</v>
      </c>
    </row>
    <row r="9" spans="2:22">
      <c r="B9" s="291" t="s">
        <v>6017</v>
      </c>
      <c r="C9" s="291" t="s">
        <v>2054</v>
      </c>
      <c r="D9" s="291">
        <v>12</v>
      </c>
      <c r="E9" s="291">
        <v>30</v>
      </c>
      <c r="F9" s="291">
        <v>40</v>
      </c>
      <c r="G9" s="291">
        <v>104</v>
      </c>
      <c r="H9" s="291">
        <v>96</v>
      </c>
      <c r="I9" s="291">
        <v>22</v>
      </c>
      <c r="J9" s="291">
        <v>17</v>
      </c>
      <c r="K9" s="291">
        <v>0</v>
      </c>
      <c r="L9" s="291">
        <v>54</v>
      </c>
      <c r="M9" s="291">
        <v>44</v>
      </c>
      <c r="N9" s="291">
        <v>52</v>
      </c>
      <c r="O9" s="291">
        <v>33</v>
      </c>
      <c r="P9" s="318">
        <v>504</v>
      </c>
      <c r="R9" s="291">
        <v>6</v>
      </c>
      <c r="S9" s="291">
        <v>59</v>
      </c>
      <c r="T9" s="291">
        <v>30</v>
      </c>
      <c r="U9" s="291">
        <v>12</v>
      </c>
      <c r="V9" s="322">
        <v>107</v>
      </c>
    </row>
    <row r="10" spans="2:22">
      <c r="B10" s="291" t="s">
        <v>6017</v>
      </c>
      <c r="C10" s="291" t="s">
        <v>2053</v>
      </c>
      <c r="D10" s="291">
        <v>34</v>
      </c>
      <c r="E10" s="291">
        <v>85</v>
      </c>
      <c r="F10" s="291">
        <v>57</v>
      </c>
      <c r="G10" s="291">
        <v>206</v>
      </c>
      <c r="H10" s="291">
        <v>266</v>
      </c>
      <c r="I10" s="291">
        <v>38</v>
      </c>
      <c r="J10" s="291">
        <v>57</v>
      </c>
      <c r="K10" s="291">
        <v>0</v>
      </c>
      <c r="L10" s="291">
        <v>165</v>
      </c>
      <c r="M10" s="291">
        <v>85</v>
      </c>
      <c r="N10" s="291">
        <v>120</v>
      </c>
      <c r="O10" s="291">
        <v>51</v>
      </c>
      <c r="P10" s="318">
        <v>1164</v>
      </c>
      <c r="R10" s="291">
        <v>23</v>
      </c>
      <c r="S10" s="291">
        <v>201</v>
      </c>
      <c r="T10" s="291">
        <v>41</v>
      </c>
      <c r="U10" s="291">
        <v>33</v>
      </c>
      <c r="V10" s="322">
        <v>298</v>
      </c>
    </row>
    <row r="11" spans="2:22">
      <c r="B11" s="291" t="s">
        <v>6018</v>
      </c>
      <c r="C11" s="291" t="s">
        <v>2054</v>
      </c>
      <c r="D11" s="291">
        <v>0</v>
      </c>
      <c r="E11" s="291">
        <v>0</v>
      </c>
      <c r="F11" s="291">
        <v>0</v>
      </c>
      <c r="G11" s="291">
        <v>0</v>
      </c>
      <c r="H11" s="291">
        <v>0</v>
      </c>
      <c r="I11" s="291">
        <v>1</v>
      </c>
      <c r="J11" s="291">
        <v>15</v>
      </c>
      <c r="K11" s="291">
        <v>12</v>
      </c>
      <c r="L11" s="291">
        <v>53</v>
      </c>
      <c r="M11" s="291">
        <v>46</v>
      </c>
      <c r="N11" s="291">
        <v>51</v>
      </c>
      <c r="O11" s="291">
        <v>33</v>
      </c>
      <c r="P11" s="318">
        <v>211</v>
      </c>
      <c r="R11" s="291">
        <v>6</v>
      </c>
      <c r="S11" s="291">
        <v>59</v>
      </c>
      <c r="T11" s="291">
        <v>30</v>
      </c>
      <c r="U11" s="291">
        <v>12</v>
      </c>
      <c r="V11" s="322">
        <v>107</v>
      </c>
    </row>
    <row r="12" spans="2:22">
      <c r="B12" s="291" t="s">
        <v>6018</v>
      </c>
      <c r="C12" s="291" t="s">
        <v>2053</v>
      </c>
      <c r="D12" s="291">
        <v>0</v>
      </c>
      <c r="E12" s="291">
        <v>0</v>
      </c>
      <c r="F12" s="291">
        <v>0</v>
      </c>
      <c r="G12" s="291">
        <v>0</v>
      </c>
      <c r="H12" s="291">
        <v>0</v>
      </c>
      <c r="I12" s="291">
        <v>2</v>
      </c>
      <c r="J12" s="291">
        <v>51</v>
      </c>
      <c r="K12" s="291">
        <v>14</v>
      </c>
      <c r="L12" s="291">
        <v>164</v>
      </c>
      <c r="M12" s="291">
        <v>89</v>
      </c>
      <c r="N12" s="291">
        <v>119</v>
      </c>
      <c r="O12" s="291">
        <v>51</v>
      </c>
      <c r="P12" s="318">
        <v>490</v>
      </c>
      <c r="R12" s="291">
        <v>23</v>
      </c>
      <c r="S12" s="291">
        <v>201</v>
      </c>
      <c r="T12" s="291">
        <v>41</v>
      </c>
      <c r="U12" s="291">
        <v>33</v>
      </c>
      <c r="V12" s="322">
        <v>298</v>
      </c>
    </row>
    <row r="13" spans="2:22" s="315" customFormat="1">
      <c r="B13" s="315" t="s">
        <v>6019</v>
      </c>
      <c r="C13" s="315" t="s">
        <v>2054</v>
      </c>
      <c r="D13" s="315">
        <v>35</v>
      </c>
      <c r="E13" s="315">
        <v>208</v>
      </c>
      <c r="F13" s="315">
        <v>204</v>
      </c>
      <c r="G13" s="315">
        <v>224</v>
      </c>
      <c r="H13" s="315">
        <v>103</v>
      </c>
      <c r="I13" s="315">
        <v>32</v>
      </c>
      <c r="J13" s="315">
        <v>40</v>
      </c>
      <c r="K13" s="315">
        <v>18</v>
      </c>
      <c r="L13" s="315">
        <v>139</v>
      </c>
      <c r="M13" s="315">
        <v>152</v>
      </c>
      <c r="N13" s="315">
        <v>141</v>
      </c>
      <c r="O13" s="315">
        <v>64</v>
      </c>
      <c r="P13" s="318">
        <v>1360</v>
      </c>
      <c r="R13" s="315">
        <v>38</v>
      </c>
      <c r="S13" s="315">
        <v>228</v>
      </c>
      <c r="T13" s="315">
        <v>98</v>
      </c>
      <c r="U13" s="315">
        <v>43</v>
      </c>
      <c r="V13" s="322">
        <v>407</v>
      </c>
    </row>
    <row r="14" spans="2:22" s="315" customFormat="1">
      <c r="B14" s="315" t="s">
        <v>6019</v>
      </c>
      <c r="C14" s="315" t="s">
        <v>2053</v>
      </c>
      <c r="D14" s="315">
        <v>82</v>
      </c>
      <c r="E14" s="315">
        <v>1016</v>
      </c>
      <c r="F14" s="315">
        <v>476</v>
      </c>
      <c r="G14" s="315">
        <v>633</v>
      </c>
      <c r="H14" s="315">
        <v>276</v>
      </c>
      <c r="I14" s="315">
        <v>79</v>
      </c>
      <c r="J14" s="315">
        <v>129</v>
      </c>
      <c r="K14" s="315">
        <v>32</v>
      </c>
      <c r="L14" s="315">
        <v>485</v>
      </c>
      <c r="M14" s="315">
        <v>468</v>
      </c>
      <c r="N14" s="315">
        <v>492</v>
      </c>
      <c r="O14" s="315">
        <v>127</v>
      </c>
      <c r="P14" s="318">
        <v>4295</v>
      </c>
      <c r="R14" s="315">
        <v>435</v>
      </c>
      <c r="S14" s="315">
        <v>722</v>
      </c>
      <c r="T14" s="315">
        <v>205</v>
      </c>
      <c r="U14" s="315">
        <v>131</v>
      </c>
      <c r="V14" s="322">
        <v>1493</v>
      </c>
    </row>
    <row r="15" spans="2:22" s="315" customFormat="1">
      <c r="B15" s="315" t="s">
        <v>6020</v>
      </c>
      <c r="C15" s="315" t="s">
        <v>2054</v>
      </c>
      <c r="D15" s="315">
        <v>35</v>
      </c>
      <c r="E15" s="315">
        <v>208</v>
      </c>
      <c r="F15" s="315">
        <v>204</v>
      </c>
      <c r="G15" s="315">
        <v>224</v>
      </c>
      <c r="H15" s="315">
        <v>103</v>
      </c>
      <c r="I15" s="315">
        <v>32</v>
      </c>
      <c r="J15" s="315">
        <v>40</v>
      </c>
      <c r="K15" s="315">
        <v>18</v>
      </c>
      <c r="L15" s="315">
        <v>139</v>
      </c>
      <c r="M15" s="315">
        <v>152</v>
      </c>
      <c r="N15" s="315">
        <v>140</v>
      </c>
      <c r="O15" s="315">
        <v>64</v>
      </c>
      <c r="P15" s="318">
        <v>1359</v>
      </c>
      <c r="R15" s="315">
        <v>38</v>
      </c>
      <c r="S15" s="315">
        <v>225</v>
      </c>
      <c r="T15" s="315">
        <v>97</v>
      </c>
      <c r="U15" s="315">
        <v>43</v>
      </c>
      <c r="V15" s="322">
        <v>403</v>
      </c>
    </row>
    <row r="16" spans="2:22" s="315" customFormat="1">
      <c r="B16" s="315" t="s">
        <v>6020</v>
      </c>
      <c r="C16" s="315" t="s">
        <v>2053</v>
      </c>
      <c r="D16" s="315">
        <v>82</v>
      </c>
      <c r="E16" s="315">
        <v>1016</v>
      </c>
      <c r="F16" s="315">
        <v>476</v>
      </c>
      <c r="G16" s="315">
        <v>633</v>
      </c>
      <c r="H16" s="315">
        <v>276</v>
      </c>
      <c r="I16" s="315">
        <v>79</v>
      </c>
      <c r="J16" s="315">
        <v>129</v>
      </c>
      <c r="K16" s="315">
        <v>32</v>
      </c>
      <c r="L16" s="315">
        <v>485</v>
      </c>
      <c r="M16" s="315">
        <v>468</v>
      </c>
      <c r="N16" s="315">
        <v>487</v>
      </c>
      <c r="O16" s="315">
        <v>127</v>
      </c>
      <c r="P16" s="318">
        <v>4290</v>
      </c>
      <c r="R16" s="315">
        <v>432</v>
      </c>
      <c r="S16" s="315">
        <v>714</v>
      </c>
      <c r="T16" s="315">
        <v>203</v>
      </c>
      <c r="U16" s="315">
        <v>131</v>
      </c>
      <c r="V16" s="322">
        <v>1480</v>
      </c>
    </row>
    <row r="17" spans="2:22" s="323" customFormat="1">
      <c r="B17" s="323" t="s">
        <v>6021</v>
      </c>
      <c r="C17" s="323" t="s">
        <v>2054</v>
      </c>
      <c r="D17" s="323">
        <v>0</v>
      </c>
      <c r="E17" s="323">
        <v>0</v>
      </c>
      <c r="F17" s="323">
        <v>0</v>
      </c>
      <c r="G17" s="323">
        <v>0</v>
      </c>
      <c r="H17" s="323">
        <v>0</v>
      </c>
      <c r="I17" s="323">
        <v>0</v>
      </c>
      <c r="J17" s="323">
        <v>0</v>
      </c>
      <c r="K17" s="323">
        <v>0</v>
      </c>
      <c r="L17" s="323">
        <v>0</v>
      </c>
      <c r="M17" s="323">
        <v>0</v>
      </c>
      <c r="N17" s="323">
        <v>0</v>
      </c>
      <c r="O17" s="323">
        <v>5</v>
      </c>
      <c r="P17" s="318">
        <v>5</v>
      </c>
      <c r="R17" s="323">
        <v>18</v>
      </c>
      <c r="S17" s="323">
        <v>97</v>
      </c>
      <c r="T17" s="323">
        <v>69</v>
      </c>
      <c r="U17" s="323">
        <v>0</v>
      </c>
      <c r="V17" s="322">
        <v>184</v>
      </c>
    </row>
    <row r="18" spans="2:22" s="323" customFormat="1">
      <c r="B18" s="323" t="s">
        <v>6021</v>
      </c>
      <c r="C18" s="323" t="s">
        <v>2053</v>
      </c>
      <c r="D18" s="323">
        <v>0</v>
      </c>
      <c r="E18" s="323">
        <v>0</v>
      </c>
      <c r="F18" s="323">
        <v>0</v>
      </c>
      <c r="G18" s="323">
        <v>0</v>
      </c>
      <c r="H18" s="323">
        <v>0</v>
      </c>
      <c r="I18" s="323">
        <v>0</v>
      </c>
      <c r="J18" s="323">
        <v>0</v>
      </c>
      <c r="K18" s="323">
        <v>0</v>
      </c>
      <c r="L18" s="323">
        <v>0</v>
      </c>
      <c r="M18" s="323">
        <v>0</v>
      </c>
      <c r="N18" s="323">
        <v>0</v>
      </c>
      <c r="O18" s="323">
        <v>14</v>
      </c>
      <c r="P18" s="318">
        <v>14</v>
      </c>
      <c r="R18" s="323">
        <v>56</v>
      </c>
      <c r="S18" s="323">
        <v>302</v>
      </c>
      <c r="T18" s="323">
        <v>135</v>
      </c>
      <c r="U18" s="323">
        <v>0</v>
      </c>
      <c r="V18" s="322">
        <v>493</v>
      </c>
    </row>
    <row r="19" spans="2:22" s="323" customFormat="1">
      <c r="B19" s="323" t="s">
        <v>6022</v>
      </c>
      <c r="C19" s="323" t="s">
        <v>2054</v>
      </c>
      <c r="D19" s="323">
        <v>34</v>
      </c>
      <c r="E19" s="323">
        <v>79</v>
      </c>
      <c r="F19" s="323">
        <v>131</v>
      </c>
      <c r="G19" s="323">
        <v>225</v>
      </c>
      <c r="H19" s="323">
        <v>133</v>
      </c>
      <c r="I19" s="323">
        <v>40</v>
      </c>
      <c r="J19" s="323">
        <v>33</v>
      </c>
      <c r="K19" s="323">
        <v>23</v>
      </c>
      <c r="L19" s="323">
        <v>120</v>
      </c>
      <c r="M19" s="323">
        <v>126</v>
      </c>
      <c r="N19" s="323">
        <v>164</v>
      </c>
      <c r="O19" s="323">
        <v>102</v>
      </c>
      <c r="P19" s="318">
        <v>1210</v>
      </c>
      <c r="R19" s="323">
        <v>7</v>
      </c>
      <c r="S19" s="323">
        <v>60</v>
      </c>
      <c r="T19" s="323">
        <v>37</v>
      </c>
      <c r="U19" s="323">
        <v>24</v>
      </c>
      <c r="V19" s="322">
        <v>128</v>
      </c>
    </row>
    <row r="20" spans="2:22" s="323" customFormat="1">
      <c r="B20" s="323" t="s">
        <v>6022</v>
      </c>
      <c r="C20" s="323" t="s">
        <v>2053</v>
      </c>
      <c r="D20" s="323">
        <v>86</v>
      </c>
      <c r="E20" s="323">
        <v>261</v>
      </c>
      <c r="F20" s="323">
        <v>322</v>
      </c>
      <c r="G20" s="323">
        <v>550</v>
      </c>
      <c r="H20" s="323">
        <v>333</v>
      </c>
      <c r="I20" s="323">
        <v>83</v>
      </c>
      <c r="J20" s="323">
        <v>108</v>
      </c>
      <c r="K20" s="323">
        <v>40</v>
      </c>
      <c r="L20" s="323">
        <v>322</v>
      </c>
      <c r="M20" s="323">
        <v>276</v>
      </c>
      <c r="N20" s="323">
        <v>389</v>
      </c>
      <c r="O20" s="323">
        <v>236</v>
      </c>
      <c r="P20" s="318">
        <v>3006</v>
      </c>
      <c r="R20" s="323">
        <v>25</v>
      </c>
      <c r="S20" s="323">
        <v>202</v>
      </c>
      <c r="T20" s="323">
        <v>59</v>
      </c>
      <c r="U20" s="323">
        <v>58</v>
      </c>
      <c r="V20" s="322">
        <v>344</v>
      </c>
    </row>
    <row r="21" spans="2:22" s="324" customFormat="1">
      <c r="B21" s="324" t="s">
        <v>6023</v>
      </c>
      <c r="C21" s="324" t="s">
        <v>2054</v>
      </c>
      <c r="D21" s="324">
        <v>0</v>
      </c>
      <c r="E21" s="324">
        <v>1</v>
      </c>
      <c r="F21" s="324">
        <v>4</v>
      </c>
      <c r="G21" s="324">
        <v>0</v>
      </c>
      <c r="H21" s="324">
        <v>0</v>
      </c>
      <c r="I21" s="324">
        <v>0</v>
      </c>
      <c r="J21" s="324">
        <v>1</v>
      </c>
      <c r="K21" s="324">
        <v>1</v>
      </c>
      <c r="L21" s="324">
        <v>0</v>
      </c>
      <c r="M21" s="324">
        <v>0</v>
      </c>
      <c r="N21" s="324">
        <v>0</v>
      </c>
      <c r="O21" s="324">
        <v>0</v>
      </c>
      <c r="P21" s="318">
        <v>7</v>
      </c>
      <c r="V21" s="322"/>
    </row>
    <row r="22" spans="2:22" s="324" customFormat="1">
      <c r="B22" s="324" t="s">
        <v>6023</v>
      </c>
      <c r="C22" s="324" t="s">
        <v>2053</v>
      </c>
      <c r="D22" s="324">
        <v>0</v>
      </c>
      <c r="E22" s="324">
        <v>2</v>
      </c>
      <c r="F22" s="324">
        <v>27</v>
      </c>
      <c r="G22" s="324">
        <v>0</v>
      </c>
      <c r="H22" s="324">
        <v>0</v>
      </c>
      <c r="I22" s="324">
        <v>0</v>
      </c>
      <c r="J22" s="324">
        <v>9</v>
      </c>
      <c r="K22" s="324">
        <v>6</v>
      </c>
      <c r="L22" s="324">
        <v>0</v>
      </c>
      <c r="M22" s="324">
        <v>0</v>
      </c>
      <c r="N22" s="324">
        <v>0</v>
      </c>
      <c r="O22" s="324">
        <v>0</v>
      </c>
      <c r="P22" s="318">
        <v>44</v>
      </c>
      <c r="V22" s="322"/>
    </row>
    <row r="23" spans="2:22" s="324" customFormat="1">
      <c r="B23" s="324" t="s">
        <v>6024</v>
      </c>
      <c r="C23" s="324" t="s">
        <v>2054</v>
      </c>
      <c r="D23" s="324">
        <v>38</v>
      </c>
      <c r="E23" s="324">
        <v>122</v>
      </c>
      <c r="F23" s="324">
        <v>98</v>
      </c>
      <c r="G23" s="324">
        <v>116</v>
      </c>
      <c r="H23" s="324">
        <v>2</v>
      </c>
      <c r="I23" s="324">
        <v>0</v>
      </c>
      <c r="J23" s="324">
        <v>25</v>
      </c>
      <c r="K23" s="324">
        <v>20</v>
      </c>
      <c r="L23" s="324">
        <v>136</v>
      </c>
      <c r="M23" s="324">
        <v>112</v>
      </c>
      <c r="N23" s="324">
        <v>119</v>
      </c>
      <c r="O23" s="324">
        <v>66</v>
      </c>
      <c r="P23" s="318">
        <v>854</v>
      </c>
      <c r="R23" s="324">
        <v>25</v>
      </c>
      <c r="S23" s="324">
        <v>73</v>
      </c>
      <c r="T23" s="324">
        <v>61</v>
      </c>
      <c r="U23" s="324">
        <v>43</v>
      </c>
      <c r="V23" s="322">
        <v>202</v>
      </c>
    </row>
    <row r="24" spans="2:22" s="324" customFormat="1">
      <c r="B24" s="324" t="s">
        <v>6024</v>
      </c>
      <c r="C24" s="324" t="s">
        <v>2053</v>
      </c>
      <c r="D24" s="324">
        <v>143</v>
      </c>
      <c r="E24" s="324">
        <v>333</v>
      </c>
      <c r="F24" s="324">
        <v>309</v>
      </c>
      <c r="G24" s="324">
        <v>248</v>
      </c>
      <c r="H24" s="324">
        <v>2</v>
      </c>
      <c r="I24" s="324">
        <v>0</v>
      </c>
      <c r="J24" s="324">
        <v>73</v>
      </c>
      <c r="K24" s="324">
        <v>30</v>
      </c>
      <c r="L24" s="324">
        <v>404</v>
      </c>
      <c r="M24" s="324">
        <v>268</v>
      </c>
      <c r="N24" s="324">
        <v>318</v>
      </c>
      <c r="O24" s="324">
        <v>160</v>
      </c>
      <c r="P24" s="318">
        <v>2288</v>
      </c>
      <c r="R24" s="324">
        <v>91</v>
      </c>
      <c r="S24" s="324">
        <v>247</v>
      </c>
      <c r="T24" s="324">
        <v>132</v>
      </c>
      <c r="U24" s="324">
        <v>174</v>
      </c>
      <c r="V24" s="322">
        <v>644</v>
      </c>
    </row>
    <row r="25" spans="2:22">
      <c r="B25" s="291" t="s">
        <v>6025</v>
      </c>
      <c r="C25" s="291" t="s">
        <v>2054</v>
      </c>
      <c r="D25" s="291">
        <v>12</v>
      </c>
      <c r="E25" s="291">
        <v>30</v>
      </c>
      <c r="F25" s="291">
        <v>40</v>
      </c>
      <c r="G25" s="291">
        <v>104</v>
      </c>
      <c r="H25" s="291">
        <v>96</v>
      </c>
      <c r="I25" s="291">
        <v>22</v>
      </c>
      <c r="J25" s="291">
        <v>15</v>
      </c>
      <c r="K25" s="291">
        <v>0</v>
      </c>
      <c r="L25" s="291">
        <v>53</v>
      </c>
      <c r="M25" s="291">
        <v>44</v>
      </c>
      <c r="N25" s="291">
        <v>51</v>
      </c>
      <c r="O25" s="291">
        <v>33</v>
      </c>
      <c r="P25" s="318">
        <v>500</v>
      </c>
      <c r="R25" s="291">
        <v>6</v>
      </c>
      <c r="S25" s="291">
        <v>59</v>
      </c>
      <c r="T25" s="291">
        <v>30</v>
      </c>
      <c r="U25" s="291">
        <v>12</v>
      </c>
      <c r="V25" s="322">
        <v>107</v>
      </c>
    </row>
    <row r="26" spans="2:22">
      <c r="B26" s="291" t="s">
        <v>6025</v>
      </c>
      <c r="C26" s="291" t="s">
        <v>2053</v>
      </c>
      <c r="D26" s="291">
        <v>34</v>
      </c>
      <c r="E26" s="291">
        <v>85</v>
      </c>
      <c r="F26" s="291">
        <v>57</v>
      </c>
      <c r="G26" s="291">
        <v>206</v>
      </c>
      <c r="H26" s="291">
        <v>266</v>
      </c>
      <c r="I26" s="291">
        <v>38</v>
      </c>
      <c r="J26" s="291">
        <v>51</v>
      </c>
      <c r="K26" s="291">
        <v>0</v>
      </c>
      <c r="L26" s="291">
        <v>164</v>
      </c>
      <c r="M26" s="291">
        <v>85</v>
      </c>
      <c r="N26" s="291">
        <v>119</v>
      </c>
      <c r="O26" s="291">
        <v>51</v>
      </c>
      <c r="P26" s="318">
        <v>1156</v>
      </c>
      <c r="R26" s="291">
        <v>23</v>
      </c>
      <c r="S26" s="291">
        <v>201</v>
      </c>
      <c r="T26" s="291">
        <v>41</v>
      </c>
      <c r="U26" s="291">
        <v>33</v>
      </c>
      <c r="V26" s="322">
        <v>298</v>
      </c>
    </row>
    <row r="27" spans="2:22">
      <c r="B27" s="291" t="s">
        <v>6026</v>
      </c>
      <c r="C27" s="291" t="s">
        <v>2054</v>
      </c>
      <c r="D27" s="291">
        <v>35</v>
      </c>
      <c r="E27" s="291">
        <v>208</v>
      </c>
      <c r="F27" s="291">
        <v>204</v>
      </c>
      <c r="G27" s="291">
        <v>224</v>
      </c>
      <c r="H27" s="291">
        <v>103</v>
      </c>
      <c r="I27" s="291">
        <v>32</v>
      </c>
      <c r="J27" s="291">
        <v>40</v>
      </c>
      <c r="K27" s="291">
        <v>18</v>
      </c>
      <c r="L27" s="291">
        <v>139</v>
      </c>
      <c r="M27" s="291">
        <v>152</v>
      </c>
      <c r="N27" s="291">
        <v>140</v>
      </c>
      <c r="O27" s="291">
        <v>64</v>
      </c>
      <c r="P27" s="318">
        <v>1359</v>
      </c>
      <c r="R27" s="291">
        <v>38</v>
      </c>
      <c r="S27" s="291">
        <v>225</v>
      </c>
      <c r="T27" s="291">
        <v>97</v>
      </c>
      <c r="U27" s="291">
        <v>43</v>
      </c>
      <c r="V27" s="322">
        <v>403</v>
      </c>
    </row>
    <row r="28" spans="2:22">
      <c r="B28" s="291" t="s">
        <v>6026</v>
      </c>
      <c r="C28" s="291" t="s">
        <v>2053</v>
      </c>
      <c r="D28" s="291">
        <v>82</v>
      </c>
      <c r="E28" s="291">
        <v>1016</v>
      </c>
      <c r="F28" s="291">
        <v>476</v>
      </c>
      <c r="G28" s="291">
        <v>633</v>
      </c>
      <c r="H28" s="291">
        <v>276</v>
      </c>
      <c r="I28" s="291">
        <v>79</v>
      </c>
      <c r="J28" s="291">
        <v>129</v>
      </c>
      <c r="K28" s="291">
        <v>32</v>
      </c>
      <c r="L28" s="291">
        <v>485</v>
      </c>
      <c r="M28" s="291">
        <v>468</v>
      </c>
      <c r="N28" s="291">
        <v>487</v>
      </c>
      <c r="O28" s="291">
        <v>127</v>
      </c>
      <c r="P28" s="318">
        <v>4290</v>
      </c>
      <c r="R28" s="291">
        <v>432</v>
      </c>
      <c r="S28" s="291">
        <v>714</v>
      </c>
      <c r="T28" s="291">
        <v>203</v>
      </c>
      <c r="U28" s="291">
        <v>131</v>
      </c>
      <c r="V28" s="322">
        <v>1480</v>
      </c>
    </row>
    <row r="29" spans="2:22">
      <c r="B29" s="291" t="s">
        <v>6027</v>
      </c>
      <c r="C29" s="291" t="s">
        <v>2054</v>
      </c>
      <c r="D29" s="291">
        <v>12</v>
      </c>
      <c r="E29" s="291">
        <v>30</v>
      </c>
      <c r="F29" s="291">
        <v>40</v>
      </c>
      <c r="G29" s="291">
        <v>104</v>
      </c>
      <c r="H29" s="291">
        <v>96</v>
      </c>
      <c r="I29" s="291">
        <v>22</v>
      </c>
      <c r="J29" s="291">
        <v>17</v>
      </c>
      <c r="K29" s="291">
        <v>0</v>
      </c>
      <c r="L29" s="291">
        <v>54</v>
      </c>
      <c r="M29" s="291">
        <v>44</v>
      </c>
      <c r="N29" s="291">
        <v>52</v>
      </c>
      <c r="O29" s="291">
        <v>33</v>
      </c>
      <c r="P29" s="318">
        <v>504</v>
      </c>
      <c r="R29" s="291">
        <v>6</v>
      </c>
      <c r="S29" s="291">
        <v>59</v>
      </c>
      <c r="T29" s="291">
        <v>30</v>
      </c>
      <c r="U29" s="291">
        <v>12</v>
      </c>
      <c r="V29" s="322">
        <v>107</v>
      </c>
    </row>
    <row r="30" spans="2:22">
      <c r="B30" s="291" t="s">
        <v>6027</v>
      </c>
      <c r="C30" s="291" t="s">
        <v>2053</v>
      </c>
      <c r="D30" s="291">
        <v>34</v>
      </c>
      <c r="E30" s="291">
        <v>85</v>
      </c>
      <c r="F30" s="291">
        <v>57</v>
      </c>
      <c r="G30" s="291">
        <v>206</v>
      </c>
      <c r="H30" s="291">
        <v>266</v>
      </c>
      <c r="I30" s="291">
        <v>38</v>
      </c>
      <c r="J30" s="291">
        <v>57</v>
      </c>
      <c r="K30" s="291">
        <v>0</v>
      </c>
      <c r="L30" s="291">
        <v>165</v>
      </c>
      <c r="M30" s="291">
        <v>85</v>
      </c>
      <c r="N30" s="291">
        <v>120</v>
      </c>
      <c r="O30" s="291">
        <v>51</v>
      </c>
      <c r="P30" s="318">
        <v>1164</v>
      </c>
      <c r="R30" s="291">
        <v>23</v>
      </c>
      <c r="S30" s="291">
        <v>201</v>
      </c>
      <c r="T30" s="291">
        <v>41</v>
      </c>
      <c r="U30" s="291">
        <v>33</v>
      </c>
      <c r="V30" s="322">
        <v>298</v>
      </c>
    </row>
    <row r="31" spans="2:22">
      <c r="B31" s="291" t="s">
        <v>6028</v>
      </c>
      <c r="C31" s="291" t="s">
        <v>2054</v>
      </c>
      <c r="D31" s="291">
        <v>12</v>
      </c>
      <c r="E31" s="291">
        <v>32</v>
      </c>
      <c r="F31" s="291">
        <v>42</v>
      </c>
      <c r="G31" s="291">
        <v>108</v>
      </c>
      <c r="H31" s="291">
        <v>96</v>
      </c>
      <c r="I31" s="291">
        <v>22</v>
      </c>
      <c r="J31" s="291">
        <v>15</v>
      </c>
      <c r="K31" s="291">
        <v>0</v>
      </c>
      <c r="L31" s="291">
        <v>54</v>
      </c>
      <c r="M31" s="291">
        <v>46</v>
      </c>
      <c r="N31" s="291">
        <v>53</v>
      </c>
      <c r="O31" s="291">
        <v>33</v>
      </c>
      <c r="P31" s="318">
        <v>513</v>
      </c>
      <c r="R31" s="291">
        <v>6</v>
      </c>
      <c r="S31" s="291">
        <v>60</v>
      </c>
      <c r="T31" s="291">
        <v>31</v>
      </c>
      <c r="U31" s="291">
        <v>12</v>
      </c>
      <c r="V31" s="322">
        <v>109</v>
      </c>
    </row>
    <row r="32" spans="2:22">
      <c r="B32" s="291" t="s">
        <v>6028</v>
      </c>
      <c r="C32" s="291" t="s">
        <v>2053</v>
      </c>
      <c r="D32" s="291">
        <v>34</v>
      </c>
      <c r="E32" s="291">
        <v>95</v>
      </c>
      <c r="F32" s="291">
        <v>61</v>
      </c>
      <c r="G32" s="291">
        <v>212</v>
      </c>
      <c r="H32" s="291">
        <v>266</v>
      </c>
      <c r="I32" s="291">
        <v>38</v>
      </c>
      <c r="J32" s="291">
        <v>51</v>
      </c>
      <c r="K32" s="291">
        <v>0</v>
      </c>
      <c r="L32" s="291">
        <v>168</v>
      </c>
      <c r="M32" s="291">
        <v>89</v>
      </c>
      <c r="N32" s="291">
        <v>125</v>
      </c>
      <c r="O32" s="291">
        <v>51</v>
      </c>
      <c r="P32" s="318">
        <v>1190</v>
      </c>
      <c r="R32" s="291">
        <v>23</v>
      </c>
      <c r="S32" s="291">
        <v>202</v>
      </c>
      <c r="T32" s="291">
        <v>42</v>
      </c>
      <c r="U32" s="291">
        <v>37</v>
      </c>
      <c r="V32" s="322">
        <v>304</v>
      </c>
    </row>
    <row r="33" spans="2:22">
      <c r="B33" s="291" t="s">
        <v>6029</v>
      </c>
      <c r="C33" s="291" t="s">
        <v>2054</v>
      </c>
      <c r="D33" s="291">
        <v>14</v>
      </c>
      <c r="E33" s="291">
        <v>34</v>
      </c>
      <c r="F33" s="291">
        <v>44</v>
      </c>
      <c r="G33" s="291">
        <v>108</v>
      </c>
      <c r="H33" s="291">
        <v>97</v>
      </c>
      <c r="I33" s="291">
        <v>22</v>
      </c>
      <c r="J33" s="291">
        <v>15</v>
      </c>
      <c r="K33" s="291">
        <v>0</v>
      </c>
      <c r="L33" s="291">
        <v>63</v>
      </c>
      <c r="M33" s="291">
        <v>49</v>
      </c>
      <c r="N33" s="291">
        <v>60</v>
      </c>
      <c r="O33" s="291">
        <v>33</v>
      </c>
      <c r="P33" s="318">
        <v>539</v>
      </c>
      <c r="R33" s="291">
        <v>6</v>
      </c>
      <c r="S33" s="291">
        <v>65</v>
      </c>
      <c r="T33" s="291">
        <v>31</v>
      </c>
      <c r="U33" s="291">
        <v>14</v>
      </c>
      <c r="V33" s="322">
        <v>116</v>
      </c>
    </row>
    <row r="34" spans="2:22">
      <c r="B34" s="291" t="s">
        <v>6029</v>
      </c>
      <c r="C34" s="291" t="s">
        <v>2053</v>
      </c>
      <c r="D34" s="291">
        <v>53</v>
      </c>
      <c r="E34" s="291">
        <v>111</v>
      </c>
      <c r="F34" s="291">
        <v>68</v>
      </c>
      <c r="G34" s="291">
        <v>213</v>
      </c>
      <c r="H34" s="291">
        <v>272</v>
      </c>
      <c r="I34" s="291">
        <v>38</v>
      </c>
      <c r="J34" s="291">
        <v>53</v>
      </c>
      <c r="K34" s="291">
        <v>0</v>
      </c>
      <c r="L34" s="291">
        <v>203</v>
      </c>
      <c r="M34" s="291">
        <v>95</v>
      </c>
      <c r="N34" s="291">
        <v>151</v>
      </c>
      <c r="O34" s="291">
        <v>52</v>
      </c>
      <c r="P34" s="318">
        <v>1309</v>
      </c>
      <c r="R34" s="291">
        <v>23</v>
      </c>
      <c r="S34" s="291">
        <v>223</v>
      </c>
      <c r="T34" s="291">
        <v>44</v>
      </c>
      <c r="U34" s="291">
        <v>43</v>
      </c>
      <c r="V34" s="322">
        <v>333</v>
      </c>
    </row>
    <row r="35" spans="2:22">
      <c r="B35" s="291" t="s">
        <v>6030</v>
      </c>
      <c r="C35" s="291" t="s">
        <v>2054</v>
      </c>
      <c r="D35" s="291">
        <v>13</v>
      </c>
      <c r="E35" s="291">
        <v>36</v>
      </c>
      <c r="F35" s="291">
        <v>49</v>
      </c>
      <c r="G35" s="291">
        <v>108</v>
      </c>
      <c r="H35" s="291">
        <v>101</v>
      </c>
      <c r="I35" s="291">
        <v>24</v>
      </c>
      <c r="J35" s="291">
        <v>58</v>
      </c>
      <c r="K35" s="291">
        <v>18</v>
      </c>
      <c r="L35" s="291">
        <v>75</v>
      </c>
      <c r="M35" s="291">
        <v>63</v>
      </c>
      <c r="N35" s="291">
        <v>61</v>
      </c>
      <c r="O35" s="291">
        <v>38</v>
      </c>
      <c r="P35" s="318">
        <v>644</v>
      </c>
      <c r="R35" s="291">
        <v>8</v>
      </c>
      <c r="S35" s="291">
        <v>63</v>
      </c>
      <c r="T35" s="291">
        <v>35</v>
      </c>
      <c r="U35" s="291">
        <v>12</v>
      </c>
      <c r="V35" s="322">
        <v>118</v>
      </c>
    </row>
    <row r="36" spans="2:22">
      <c r="B36" s="291" t="s">
        <v>6030</v>
      </c>
      <c r="C36" s="291" t="s">
        <v>2053</v>
      </c>
      <c r="D36" s="291">
        <v>35</v>
      </c>
      <c r="E36" s="291">
        <v>96</v>
      </c>
      <c r="F36" s="291">
        <v>84</v>
      </c>
      <c r="G36" s="291">
        <v>221</v>
      </c>
      <c r="H36" s="291">
        <v>284</v>
      </c>
      <c r="I36" s="291">
        <v>40</v>
      </c>
      <c r="J36" s="291">
        <v>274</v>
      </c>
      <c r="K36" s="291">
        <v>31</v>
      </c>
      <c r="L36" s="291">
        <v>287</v>
      </c>
      <c r="M36" s="291">
        <v>147</v>
      </c>
      <c r="N36" s="291">
        <v>171</v>
      </c>
      <c r="O36" s="291">
        <v>58</v>
      </c>
      <c r="P36" s="318">
        <v>1728</v>
      </c>
      <c r="R36" s="291">
        <v>26</v>
      </c>
      <c r="S36" s="291">
        <v>218</v>
      </c>
      <c r="T36" s="291">
        <v>53</v>
      </c>
      <c r="U36" s="291">
        <v>37</v>
      </c>
      <c r="V36" s="322">
        <v>334</v>
      </c>
    </row>
    <row r="37" spans="2:22">
      <c r="B37" s="291" t="s">
        <v>6031</v>
      </c>
      <c r="C37" s="291" t="s">
        <v>2054</v>
      </c>
      <c r="D37" s="291">
        <v>13</v>
      </c>
      <c r="E37" s="291">
        <v>36</v>
      </c>
      <c r="F37" s="291">
        <v>49</v>
      </c>
      <c r="G37" s="291">
        <v>108</v>
      </c>
      <c r="H37" s="291">
        <v>101</v>
      </c>
      <c r="I37" s="291">
        <v>24</v>
      </c>
      <c r="J37" s="291">
        <v>58</v>
      </c>
      <c r="K37" s="291">
        <v>18</v>
      </c>
      <c r="L37" s="291">
        <v>75</v>
      </c>
      <c r="M37" s="291">
        <v>63</v>
      </c>
      <c r="N37" s="291">
        <v>61</v>
      </c>
      <c r="O37" s="291">
        <v>38</v>
      </c>
      <c r="P37" s="318">
        <v>644</v>
      </c>
      <c r="R37" s="291">
        <v>8</v>
      </c>
      <c r="S37" s="291">
        <v>63</v>
      </c>
      <c r="T37" s="291">
        <v>34</v>
      </c>
      <c r="U37" s="291">
        <v>12</v>
      </c>
      <c r="V37" s="322">
        <v>117</v>
      </c>
    </row>
    <row r="38" spans="2:22">
      <c r="B38" s="291" t="s">
        <v>6031</v>
      </c>
      <c r="C38" s="291" t="s">
        <v>2053</v>
      </c>
      <c r="D38" s="291">
        <v>35</v>
      </c>
      <c r="E38" s="291">
        <v>96</v>
      </c>
      <c r="F38" s="291">
        <v>84</v>
      </c>
      <c r="G38" s="291">
        <v>221</v>
      </c>
      <c r="H38" s="291">
        <v>284</v>
      </c>
      <c r="I38" s="291">
        <v>40</v>
      </c>
      <c r="J38" s="291">
        <v>274</v>
      </c>
      <c r="K38" s="291">
        <v>31</v>
      </c>
      <c r="L38" s="291">
        <v>287</v>
      </c>
      <c r="M38" s="291">
        <v>147</v>
      </c>
      <c r="N38" s="291">
        <v>171</v>
      </c>
      <c r="O38" s="291">
        <v>58</v>
      </c>
      <c r="P38" s="318">
        <v>1728</v>
      </c>
      <c r="R38" s="291">
        <v>26</v>
      </c>
      <c r="S38" s="291">
        <v>218</v>
      </c>
      <c r="T38" s="291">
        <v>52</v>
      </c>
      <c r="U38" s="291">
        <v>37</v>
      </c>
      <c r="V38" s="322">
        <v>333</v>
      </c>
    </row>
    <row r="39" spans="2:22">
      <c r="B39" s="291" t="s">
        <v>6032</v>
      </c>
      <c r="C39" s="291" t="s">
        <v>2054</v>
      </c>
      <c r="D39" s="291">
        <v>13</v>
      </c>
      <c r="E39" s="291">
        <v>36</v>
      </c>
      <c r="F39" s="291">
        <v>49</v>
      </c>
      <c r="G39" s="291">
        <v>108</v>
      </c>
      <c r="H39" s="291">
        <v>101</v>
      </c>
      <c r="I39" s="291">
        <v>24</v>
      </c>
      <c r="J39" s="291">
        <v>58</v>
      </c>
      <c r="K39" s="291">
        <v>18</v>
      </c>
      <c r="L39" s="291">
        <v>75</v>
      </c>
      <c r="M39" s="291">
        <v>63</v>
      </c>
      <c r="N39" s="291">
        <v>61</v>
      </c>
      <c r="O39" s="291">
        <v>38</v>
      </c>
      <c r="P39" s="318">
        <v>644</v>
      </c>
      <c r="R39" s="291">
        <v>8</v>
      </c>
      <c r="S39" s="291">
        <v>63</v>
      </c>
      <c r="T39" s="291">
        <v>34</v>
      </c>
      <c r="U39" s="291">
        <v>12</v>
      </c>
      <c r="V39" s="322">
        <v>117</v>
      </c>
    </row>
    <row r="40" spans="2:22">
      <c r="B40" s="291" t="s">
        <v>6032</v>
      </c>
      <c r="C40" s="291" t="s">
        <v>2053</v>
      </c>
      <c r="D40" s="291">
        <v>35</v>
      </c>
      <c r="E40" s="291">
        <v>96</v>
      </c>
      <c r="F40" s="291">
        <v>84</v>
      </c>
      <c r="G40" s="291">
        <v>221</v>
      </c>
      <c r="H40" s="291">
        <v>284</v>
      </c>
      <c r="I40" s="291">
        <v>40</v>
      </c>
      <c r="J40" s="291">
        <v>274</v>
      </c>
      <c r="K40" s="291">
        <v>31</v>
      </c>
      <c r="L40" s="291">
        <v>287</v>
      </c>
      <c r="M40" s="291">
        <v>147</v>
      </c>
      <c r="N40" s="291">
        <v>171</v>
      </c>
      <c r="O40" s="291">
        <v>58</v>
      </c>
      <c r="P40" s="318">
        <v>1728</v>
      </c>
      <c r="R40" s="291">
        <v>26</v>
      </c>
      <c r="S40" s="291">
        <v>218</v>
      </c>
      <c r="T40" s="291">
        <v>52</v>
      </c>
      <c r="U40" s="291">
        <v>37</v>
      </c>
      <c r="V40" s="322">
        <v>333</v>
      </c>
    </row>
    <row r="41" spans="2:22">
      <c r="B41" s="291" t="s">
        <v>6033</v>
      </c>
      <c r="C41" s="291" t="s">
        <v>2054</v>
      </c>
      <c r="D41" s="291">
        <v>13</v>
      </c>
      <c r="E41" s="291">
        <v>36</v>
      </c>
      <c r="F41" s="291">
        <v>49</v>
      </c>
      <c r="G41" s="291">
        <v>108</v>
      </c>
      <c r="H41" s="291">
        <v>101</v>
      </c>
      <c r="I41" s="291">
        <v>24</v>
      </c>
      <c r="J41" s="291">
        <v>58</v>
      </c>
      <c r="K41" s="291">
        <v>18</v>
      </c>
      <c r="L41" s="291">
        <v>75</v>
      </c>
      <c r="M41" s="291">
        <v>63</v>
      </c>
      <c r="N41" s="291">
        <v>61</v>
      </c>
      <c r="O41" s="291">
        <v>38</v>
      </c>
      <c r="P41" s="318">
        <v>644</v>
      </c>
      <c r="R41" s="291">
        <v>8</v>
      </c>
      <c r="S41" s="291">
        <v>63</v>
      </c>
      <c r="T41" s="291">
        <v>34</v>
      </c>
      <c r="U41" s="291">
        <v>12</v>
      </c>
      <c r="V41" s="322">
        <v>117</v>
      </c>
    </row>
    <row r="42" spans="2:22">
      <c r="B42" s="291" t="s">
        <v>6033</v>
      </c>
      <c r="C42" s="291" t="s">
        <v>2053</v>
      </c>
      <c r="D42" s="291">
        <v>35</v>
      </c>
      <c r="E42" s="291">
        <v>96</v>
      </c>
      <c r="F42" s="291">
        <v>84</v>
      </c>
      <c r="G42" s="291">
        <v>221</v>
      </c>
      <c r="H42" s="291">
        <v>284</v>
      </c>
      <c r="I42" s="291">
        <v>40</v>
      </c>
      <c r="J42" s="291">
        <v>274</v>
      </c>
      <c r="K42" s="291">
        <v>31</v>
      </c>
      <c r="L42" s="291">
        <v>287</v>
      </c>
      <c r="M42" s="291">
        <v>147</v>
      </c>
      <c r="N42" s="291">
        <v>171</v>
      </c>
      <c r="O42" s="291">
        <v>58</v>
      </c>
      <c r="P42" s="318">
        <v>1728</v>
      </c>
      <c r="R42" s="291">
        <v>26</v>
      </c>
      <c r="S42" s="291">
        <v>218</v>
      </c>
      <c r="T42" s="291">
        <v>52</v>
      </c>
      <c r="U42" s="291">
        <v>37</v>
      </c>
      <c r="V42" s="322">
        <v>333</v>
      </c>
    </row>
    <row r="43" spans="2:22">
      <c r="B43" s="291" t="s">
        <v>6034</v>
      </c>
      <c r="C43" s="291" t="s">
        <v>2054</v>
      </c>
      <c r="D43" s="291">
        <v>13</v>
      </c>
      <c r="E43" s="291">
        <v>36</v>
      </c>
      <c r="F43" s="291">
        <v>49</v>
      </c>
      <c r="G43" s="291">
        <v>108</v>
      </c>
      <c r="H43" s="291">
        <v>101</v>
      </c>
      <c r="I43" s="291">
        <v>24</v>
      </c>
      <c r="J43" s="291">
        <v>58</v>
      </c>
      <c r="K43" s="291">
        <v>18</v>
      </c>
      <c r="L43" s="291">
        <v>75</v>
      </c>
      <c r="M43" s="291">
        <v>63</v>
      </c>
      <c r="N43" s="291">
        <v>61</v>
      </c>
      <c r="O43" s="291">
        <v>38</v>
      </c>
      <c r="P43" s="318">
        <v>644</v>
      </c>
      <c r="R43" s="291">
        <v>8</v>
      </c>
      <c r="S43" s="291">
        <v>63</v>
      </c>
      <c r="T43" s="291">
        <v>34</v>
      </c>
      <c r="U43" s="291">
        <v>12</v>
      </c>
      <c r="V43" s="322">
        <v>117</v>
      </c>
    </row>
    <row r="44" spans="2:22">
      <c r="B44" s="291" t="s">
        <v>6034</v>
      </c>
      <c r="C44" s="291" t="s">
        <v>2053</v>
      </c>
      <c r="D44" s="291">
        <v>35</v>
      </c>
      <c r="E44" s="291">
        <v>96</v>
      </c>
      <c r="F44" s="291">
        <v>84</v>
      </c>
      <c r="G44" s="291">
        <v>221</v>
      </c>
      <c r="H44" s="291">
        <v>284</v>
      </c>
      <c r="I44" s="291">
        <v>40</v>
      </c>
      <c r="J44" s="291">
        <v>274</v>
      </c>
      <c r="K44" s="291">
        <v>31</v>
      </c>
      <c r="L44" s="291">
        <v>287</v>
      </c>
      <c r="M44" s="291">
        <v>147</v>
      </c>
      <c r="N44" s="291">
        <v>171</v>
      </c>
      <c r="O44" s="291">
        <v>58</v>
      </c>
      <c r="P44" s="318">
        <v>1728</v>
      </c>
      <c r="R44" s="291">
        <v>26</v>
      </c>
      <c r="S44" s="291">
        <v>218</v>
      </c>
      <c r="T44" s="291">
        <v>52</v>
      </c>
      <c r="U44" s="291">
        <v>37</v>
      </c>
      <c r="V44" s="322">
        <v>333</v>
      </c>
    </row>
    <row r="45" spans="2:22">
      <c r="B45" s="291" t="s">
        <v>6035</v>
      </c>
      <c r="C45" s="291" t="s">
        <v>2054</v>
      </c>
      <c r="D45" s="291">
        <v>13</v>
      </c>
      <c r="E45" s="291">
        <v>36</v>
      </c>
      <c r="F45" s="291">
        <v>49</v>
      </c>
      <c r="G45" s="291">
        <v>108</v>
      </c>
      <c r="H45" s="291">
        <v>101</v>
      </c>
      <c r="I45" s="291">
        <v>24</v>
      </c>
      <c r="J45" s="291">
        <v>58</v>
      </c>
      <c r="K45" s="291">
        <v>18</v>
      </c>
      <c r="L45" s="291">
        <v>75</v>
      </c>
      <c r="M45" s="291">
        <v>63</v>
      </c>
      <c r="N45" s="291">
        <v>61</v>
      </c>
      <c r="O45" s="291">
        <v>38</v>
      </c>
      <c r="P45" s="318">
        <v>644</v>
      </c>
      <c r="R45" s="291">
        <v>8</v>
      </c>
      <c r="S45" s="291">
        <v>63</v>
      </c>
      <c r="T45" s="291">
        <v>34</v>
      </c>
      <c r="U45" s="291">
        <v>12</v>
      </c>
      <c r="V45" s="322">
        <v>117</v>
      </c>
    </row>
    <row r="46" spans="2:22">
      <c r="B46" s="291" t="s">
        <v>6035</v>
      </c>
      <c r="C46" s="291" t="s">
        <v>2053</v>
      </c>
      <c r="D46" s="291">
        <v>35</v>
      </c>
      <c r="E46" s="291">
        <v>96</v>
      </c>
      <c r="F46" s="291">
        <v>84</v>
      </c>
      <c r="G46" s="291">
        <v>221</v>
      </c>
      <c r="H46" s="291">
        <v>284</v>
      </c>
      <c r="I46" s="291">
        <v>40</v>
      </c>
      <c r="J46" s="291">
        <v>274</v>
      </c>
      <c r="K46" s="291">
        <v>31</v>
      </c>
      <c r="L46" s="291">
        <v>287</v>
      </c>
      <c r="M46" s="291">
        <v>147</v>
      </c>
      <c r="N46" s="291">
        <v>171</v>
      </c>
      <c r="O46" s="291">
        <v>58</v>
      </c>
      <c r="P46" s="318">
        <v>1728</v>
      </c>
      <c r="R46" s="291">
        <v>26</v>
      </c>
      <c r="S46" s="291">
        <v>218</v>
      </c>
      <c r="T46" s="291">
        <v>52</v>
      </c>
      <c r="U46" s="291">
        <v>37</v>
      </c>
      <c r="V46" s="322">
        <v>333</v>
      </c>
    </row>
    <row r="47" spans="2:22">
      <c r="B47" s="291" t="s">
        <v>6036</v>
      </c>
      <c r="C47" s="291" t="s">
        <v>2054</v>
      </c>
      <c r="D47" s="291">
        <v>13</v>
      </c>
      <c r="E47" s="291">
        <v>36</v>
      </c>
      <c r="F47" s="291">
        <v>49</v>
      </c>
      <c r="G47" s="291">
        <v>108</v>
      </c>
      <c r="H47" s="291">
        <v>101</v>
      </c>
      <c r="I47" s="291">
        <v>24</v>
      </c>
      <c r="J47" s="291">
        <v>58</v>
      </c>
      <c r="K47" s="291">
        <v>18</v>
      </c>
      <c r="L47" s="291">
        <v>75</v>
      </c>
      <c r="M47" s="291">
        <v>63</v>
      </c>
      <c r="N47" s="291">
        <v>61</v>
      </c>
      <c r="O47" s="291">
        <v>38</v>
      </c>
      <c r="P47" s="318">
        <v>644</v>
      </c>
      <c r="R47" s="291">
        <v>8</v>
      </c>
      <c r="S47" s="291">
        <v>63</v>
      </c>
      <c r="T47" s="291">
        <v>34</v>
      </c>
      <c r="U47" s="291">
        <v>12</v>
      </c>
      <c r="V47" s="322">
        <v>117</v>
      </c>
    </row>
    <row r="48" spans="2:22">
      <c r="B48" s="291" t="s">
        <v>6036</v>
      </c>
      <c r="C48" s="291" t="s">
        <v>2053</v>
      </c>
      <c r="D48" s="291">
        <v>35</v>
      </c>
      <c r="E48" s="291">
        <v>96</v>
      </c>
      <c r="F48" s="291">
        <v>84</v>
      </c>
      <c r="G48" s="291">
        <v>221</v>
      </c>
      <c r="H48" s="291">
        <v>284</v>
      </c>
      <c r="I48" s="291">
        <v>40</v>
      </c>
      <c r="J48" s="291">
        <v>274</v>
      </c>
      <c r="K48" s="291">
        <v>31</v>
      </c>
      <c r="L48" s="291">
        <v>287</v>
      </c>
      <c r="M48" s="291">
        <v>147</v>
      </c>
      <c r="N48" s="291">
        <v>171</v>
      </c>
      <c r="O48" s="291">
        <v>58</v>
      </c>
      <c r="P48" s="318">
        <v>1728</v>
      </c>
      <c r="R48" s="291">
        <v>26</v>
      </c>
      <c r="S48" s="291">
        <v>218</v>
      </c>
      <c r="T48" s="291">
        <v>52</v>
      </c>
      <c r="U48" s="291">
        <v>37</v>
      </c>
      <c r="V48" s="322">
        <v>333</v>
      </c>
    </row>
    <row r="49" spans="1:22">
      <c r="B49" s="325" t="s">
        <v>5662</v>
      </c>
      <c r="C49" s="325" t="s">
        <v>2054</v>
      </c>
      <c r="D49" s="325">
        <v>12</v>
      </c>
      <c r="E49" s="325">
        <v>31</v>
      </c>
      <c r="F49" s="325">
        <v>40</v>
      </c>
      <c r="G49" s="325">
        <v>104</v>
      </c>
      <c r="H49" s="325">
        <v>96</v>
      </c>
      <c r="I49" s="325">
        <v>22</v>
      </c>
      <c r="J49" s="325">
        <v>15</v>
      </c>
      <c r="K49" s="325">
        <v>11</v>
      </c>
      <c r="L49" s="325">
        <v>53</v>
      </c>
      <c r="M49" s="325">
        <v>44</v>
      </c>
      <c r="N49" s="325">
        <v>51</v>
      </c>
      <c r="O49" s="325">
        <v>33</v>
      </c>
      <c r="P49" s="318">
        <v>512</v>
      </c>
      <c r="Q49" s="325"/>
      <c r="R49" s="325">
        <v>6</v>
      </c>
      <c r="S49" s="325">
        <v>59</v>
      </c>
      <c r="T49" s="325">
        <v>30</v>
      </c>
      <c r="U49" s="325">
        <v>12</v>
      </c>
      <c r="V49" s="322">
        <v>107</v>
      </c>
    </row>
    <row r="50" spans="1:22">
      <c r="B50" s="325" t="s">
        <v>5662</v>
      </c>
      <c r="C50" s="325" t="s">
        <v>2053</v>
      </c>
      <c r="D50" s="325">
        <v>34</v>
      </c>
      <c r="E50" s="325">
        <v>88</v>
      </c>
      <c r="F50" s="325">
        <v>57</v>
      </c>
      <c r="G50" s="325">
        <v>206</v>
      </c>
      <c r="H50" s="325">
        <v>266</v>
      </c>
      <c r="I50" s="325">
        <v>38</v>
      </c>
      <c r="J50" s="325">
        <v>51</v>
      </c>
      <c r="K50" s="325">
        <v>15</v>
      </c>
      <c r="L50" s="325">
        <v>164</v>
      </c>
      <c r="M50" s="325">
        <v>85</v>
      </c>
      <c r="N50" s="325">
        <v>119</v>
      </c>
      <c r="O50" s="325">
        <v>51</v>
      </c>
      <c r="P50" s="318">
        <v>1174</v>
      </c>
      <c r="Q50" s="325"/>
      <c r="R50" s="325">
        <v>23</v>
      </c>
      <c r="S50" s="325">
        <v>201</v>
      </c>
      <c r="T50" s="325">
        <v>41</v>
      </c>
      <c r="U50" s="325">
        <v>33</v>
      </c>
      <c r="V50" s="322">
        <v>298</v>
      </c>
    </row>
    <row r="51" spans="1:22">
      <c r="B51" s="325" t="s">
        <v>6037</v>
      </c>
      <c r="C51" s="325" t="s">
        <v>2054</v>
      </c>
      <c r="D51" s="325">
        <v>13</v>
      </c>
      <c r="E51" s="325">
        <v>31</v>
      </c>
      <c r="F51" s="325">
        <v>40</v>
      </c>
      <c r="G51" s="325">
        <v>104</v>
      </c>
      <c r="H51" s="325">
        <v>96</v>
      </c>
      <c r="I51" s="325">
        <v>22</v>
      </c>
      <c r="J51" s="325">
        <v>15</v>
      </c>
      <c r="K51" s="325">
        <v>13</v>
      </c>
      <c r="L51" s="325">
        <v>56</v>
      </c>
      <c r="M51" s="325">
        <v>44</v>
      </c>
      <c r="N51" s="325">
        <v>52</v>
      </c>
      <c r="O51" s="325">
        <v>33</v>
      </c>
      <c r="P51" s="318">
        <v>519</v>
      </c>
      <c r="Q51" s="325"/>
      <c r="R51" s="325">
        <v>6</v>
      </c>
      <c r="S51" s="325">
        <v>59</v>
      </c>
      <c r="T51" s="325">
        <v>30</v>
      </c>
      <c r="U51" s="325">
        <v>12</v>
      </c>
      <c r="V51" s="322">
        <v>107</v>
      </c>
    </row>
    <row r="52" spans="1:22">
      <c r="B52" s="325" t="s">
        <v>6037</v>
      </c>
      <c r="C52" s="325" t="s">
        <v>2053</v>
      </c>
      <c r="D52" s="325">
        <v>35</v>
      </c>
      <c r="E52" s="325">
        <v>90</v>
      </c>
      <c r="F52" s="325">
        <v>57</v>
      </c>
      <c r="G52" s="325">
        <v>206</v>
      </c>
      <c r="H52" s="325">
        <v>266</v>
      </c>
      <c r="I52" s="325">
        <v>38</v>
      </c>
      <c r="J52" s="325">
        <v>51</v>
      </c>
      <c r="K52" s="325">
        <v>18</v>
      </c>
      <c r="L52" s="325">
        <v>182</v>
      </c>
      <c r="M52" s="325">
        <v>85</v>
      </c>
      <c r="N52" s="325">
        <v>135</v>
      </c>
      <c r="O52" s="325">
        <v>51</v>
      </c>
      <c r="P52" s="318">
        <v>1214</v>
      </c>
      <c r="Q52" s="325"/>
      <c r="R52" s="325">
        <v>23</v>
      </c>
      <c r="S52" s="325">
        <v>201</v>
      </c>
      <c r="T52" s="325">
        <v>41</v>
      </c>
      <c r="U52" s="325">
        <v>33</v>
      </c>
      <c r="V52" s="322">
        <v>298</v>
      </c>
    </row>
    <row r="53" spans="1:22" s="326" customFormat="1">
      <c r="B53" s="326" t="s">
        <v>21</v>
      </c>
      <c r="C53" s="326" t="s">
        <v>2054</v>
      </c>
      <c r="D53" s="326">
        <v>18</v>
      </c>
      <c r="E53" s="326">
        <v>45</v>
      </c>
      <c r="F53" s="326">
        <v>65</v>
      </c>
      <c r="G53" s="326">
        <v>129</v>
      </c>
      <c r="H53" s="326">
        <v>101</v>
      </c>
      <c r="I53" s="326">
        <v>26</v>
      </c>
      <c r="J53" s="326">
        <v>65</v>
      </c>
      <c r="K53" s="326">
        <v>4</v>
      </c>
      <c r="L53" s="326">
        <v>77</v>
      </c>
      <c r="M53" s="326">
        <v>93</v>
      </c>
      <c r="N53" s="326">
        <v>88</v>
      </c>
      <c r="O53" s="326">
        <v>59</v>
      </c>
      <c r="P53" s="318">
        <v>770</v>
      </c>
      <c r="R53" s="326">
        <v>11</v>
      </c>
      <c r="S53" s="326">
        <v>66</v>
      </c>
      <c r="T53" s="326">
        <v>48</v>
      </c>
      <c r="U53" s="326">
        <v>18</v>
      </c>
      <c r="V53" s="322">
        <v>143</v>
      </c>
    </row>
    <row r="54" spans="1:22" s="326" customFormat="1">
      <c r="B54" s="326" t="s">
        <v>21</v>
      </c>
      <c r="C54" s="326" t="s">
        <v>2053</v>
      </c>
      <c r="D54" s="326">
        <v>50</v>
      </c>
      <c r="E54" s="326">
        <v>114</v>
      </c>
      <c r="F54" s="326">
        <v>101</v>
      </c>
      <c r="G54" s="326">
        <v>297</v>
      </c>
      <c r="H54" s="326">
        <v>275</v>
      </c>
      <c r="I54" s="326">
        <v>43</v>
      </c>
      <c r="J54" s="326">
        <v>249</v>
      </c>
      <c r="K54" s="326">
        <v>6</v>
      </c>
      <c r="L54" s="326">
        <v>210</v>
      </c>
      <c r="M54" s="326">
        <v>201</v>
      </c>
      <c r="N54" s="326">
        <v>223</v>
      </c>
      <c r="O54" s="326">
        <v>107</v>
      </c>
      <c r="P54" s="318">
        <v>1876</v>
      </c>
      <c r="R54" s="326">
        <v>35</v>
      </c>
      <c r="S54" s="326">
        <v>222</v>
      </c>
      <c r="T54" s="326">
        <v>87</v>
      </c>
      <c r="U54" s="326">
        <v>55</v>
      </c>
      <c r="V54" s="322">
        <v>399</v>
      </c>
    </row>
    <row r="55" spans="1:22" s="327" customFormat="1">
      <c r="B55" s="327" t="s">
        <v>6038</v>
      </c>
      <c r="C55" s="327" t="s">
        <v>2054</v>
      </c>
      <c r="D55" s="327">
        <v>15</v>
      </c>
      <c r="E55" s="327">
        <v>33</v>
      </c>
      <c r="F55" s="327">
        <v>47</v>
      </c>
      <c r="G55" s="327">
        <v>109</v>
      </c>
      <c r="H55" s="327">
        <v>97</v>
      </c>
      <c r="I55" s="327">
        <v>22</v>
      </c>
      <c r="J55" s="327">
        <v>16</v>
      </c>
      <c r="K55" s="327">
        <v>1</v>
      </c>
      <c r="L55" s="327">
        <v>56</v>
      </c>
      <c r="M55" s="327">
        <v>51</v>
      </c>
      <c r="N55" s="327">
        <v>77</v>
      </c>
      <c r="O55" s="327">
        <v>34</v>
      </c>
      <c r="P55" s="318">
        <v>558</v>
      </c>
      <c r="R55" s="327">
        <v>9</v>
      </c>
      <c r="S55" s="327">
        <v>61</v>
      </c>
      <c r="T55" s="327">
        <v>38</v>
      </c>
      <c r="U55" s="327">
        <v>15</v>
      </c>
      <c r="V55" s="322">
        <v>123</v>
      </c>
    </row>
    <row r="56" spans="1:22" s="327" customFormat="1">
      <c r="B56" s="327" t="s">
        <v>6038</v>
      </c>
      <c r="C56" s="327" t="s">
        <v>2053</v>
      </c>
      <c r="D56" s="327">
        <v>57</v>
      </c>
      <c r="E56" s="327">
        <v>97</v>
      </c>
      <c r="F56" s="327">
        <v>69</v>
      </c>
      <c r="G56" s="327">
        <v>220</v>
      </c>
      <c r="H56" s="327">
        <v>267</v>
      </c>
      <c r="I56" s="327">
        <v>38</v>
      </c>
      <c r="J56" s="327">
        <v>56</v>
      </c>
      <c r="K56" s="327">
        <v>3</v>
      </c>
      <c r="L56" s="327">
        <v>170</v>
      </c>
      <c r="M56" s="327">
        <v>102</v>
      </c>
      <c r="N56" s="327">
        <v>188</v>
      </c>
      <c r="O56" s="327">
        <v>53</v>
      </c>
      <c r="P56" s="318">
        <v>1320</v>
      </c>
      <c r="R56" s="327">
        <v>30</v>
      </c>
      <c r="S56" s="327">
        <v>204</v>
      </c>
      <c r="T56" s="327">
        <v>65</v>
      </c>
      <c r="U56" s="327">
        <v>57</v>
      </c>
      <c r="V56" s="322">
        <v>356</v>
      </c>
    </row>
    <row r="57" spans="1:22" s="327" customFormat="1">
      <c r="B57" s="327" t="s">
        <v>6039</v>
      </c>
      <c r="C57" s="327" t="s">
        <v>2054</v>
      </c>
      <c r="D57" s="327">
        <v>47</v>
      </c>
      <c r="E57" s="327">
        <v>145</v>
      </c>
      <c r="F57" s="327">
        <v>112</v>
      </c>
      <c r="G57" s="327">
        <v>159</v>
      </c>
      <c r="H57" s="327">
        <v>139</v>
      </c>
      <c r="I57" s="327">
        <v>32</v>
      </c>
      <c r="J57" s="327">
        <v>20</v>
      </c>
      <c r="K57" s="327">
        <v>5</v>
      </c>
      <c r="L57" s="327">
        <v>264</v>
      </c>
      <c r="M57" s="327">
        <v>95</v>
      </c>
      <c r="N57" s="327">
        <v>160</v>
      </c>
      <c r="O57" s="327">
        <v>70</v>
      </c>
      <c r="P57" s="318">
        <v>1248</v>
      </c>
      <c r="R57" s="327">
        <v>56</v>
      </c>
      <c r="S57" s="327">
        <v>162</v>
      </c>
      <c r="T57" s="327">
        <v>79</v>
      </c>
      <c r="U57" s="327">
        <v>44</v>
      </c>
      <c r="V57" s="322">
        <v>341</v>
      </c>
    </row>
    <row r="58" spans="1:22" s="327" customFormat="1">
      <c r="B58" s="327" t="s">
        <v>6039</v>
      </c>
      <c r="C58" s="327" t="s">
        <v>2053</v>
      </c>
      <c r="D58" s="327">
        <v>202</v>
      </c>
      <c r="E58" s="327">
        <v>505</v>
      </c>
      <c r="F58" s="327">
        <v>330</v>
      </c>
      <c r="G58" s="327">
        <v>343</v>
      </c>
      <c r="H58" s="327">
        <v>374</v>
      </c>
      <c r="I58" s="327">
        <v>57</v>
      </c>
      <c r="J58" s="327">
        <v>61</v>
      </c>
      <c r="K58" s="327">
        <v>8</v>
      </c>
      <c r="L58" s="327">
        <v>1142</v>
      </c>
      <c r="M58" s="327">
        <v>267</v>
      </c>
      <c r="N58" s="327">
        <v>420</v>
      </c>
      <c r="O58" s="327">
        <v>167</v>
      </c>
      <c r="P58" s="318">
        <v>3876</v>
      </c>
      <c r="R58" s="327">
        <v>252</v>
      </c>
      <c r="S58" s="327">
        <v>600</v>
      </c>
      <c r="T58" s="327">
        <v>201</v>
      </c>
      <c r="U58" s="327">
        <v>132</v>
      </c>
      <c r="V58" s="322">
        <v>1185</v>
      </c>
    </row>
    <row r="59" spans="1:22" s="328" customFormat="1"/>
    <row r="60" spans="1:22">
      <c r="A60" s="291" t="s">
        <v>6040</v>
      </c>
      <c r="G60" s="291" t="s">
        <v>6041</v>
      </c>
    </row>
    <row r="61" spans="1:22">
      <c r="A61" s="291" t="s">
        <v>5326</v>
      </c>
      <c r="G61" s="291" t="s">
        <v>5326</v>
      </c>
    </row>
    <row r="62" spans="1:22">
      <c r="A62" s="291" t="s">
        <v>5327</v>
      </c>
      <c r="B62" s="291" t="s">
        <v>4268</v>
      </c>
      <c r="C62" s="291" t="s">
        <v>5328</v>
      </c>
      <c r="D62" s="291" t="s">
        <v>5329</v>
      </c>
      <c r="E62" s="291" t="s">
        <v>4253</v>
      </c>
      <c r="G62" s="291" t="s">
        <v>5327</v>
      </c>
      <c r="H62" s="291" t="s">
        <v>4268</v>
      </c>
      <c r="I62" s="291" t="s">
        <v>5328</v>
      </c>
      <c r="J62" s="291" t="s">
        <v>5329</v>
      </c>
      <c r="K62" s="291" t="s">
        <v>4253</v>
      </c>
    </row>
    <row r="63" spans="1:22">
      <c r="A63" s="291">
        <v>1164</v>
      </c>
      <c r="B63" s="291" t="s">
        <v>4276</v>
      </c>
      <c r="C63" s="291">
        <v>57</v>
      </c>
      <c r="D63" s="291">
        <v>0</v>
      </c>
      <c r="E63" s="291">
        <v>57</v>
      </c>
      <c r="G63" s="291">
        <v>298</v>
      </c>
      <c r="H63" s="291" t="s">
        <v>4276</v>
      </c>
      <c r="I63" s="291">
        <v>8</v>
      </c>
      <c r="J63" s="291">
        <v>0</v>
      </c>
      <c r="K63" s="291">
        <v>8</v>
      </c>
    </row>
    <row r="64" spans="1:22">
      <c r="A64" s="291">
        <v>4295</v>
      </c>
      <c r="B64" s="291" t="s">
        <v>26</v>
      </c>
      <c r="C64" s="291">
        <v>3009</v>
      </c>
      <c r="D64" s="291">
        <v>69</v>
      </c>
      <c r="E64" s="291">
        <v>3078</v>
      </c>
      <c r="G64" s="291">
        <v>1493</v>
      </c>
      <c r="H64" s="291" t="s">
        <v>26</v>
      </c>
      <c r="I64" s="291">
        <v>966</v>
      </c>
      <c r="J64" s="291">
        <v>52</v>
      </c>
      <c r="K64" s="291">
        <v>1018</v>
      </c>
    </row>
    <row r="65" spans="1:11">
      <c r="A65" s="291">
        <v>4295</v>
      </c>
      <c r="B65" s="291" t="s">
        <v>26</v>
      </c>
      <c r="C65" s="291">
        <v>2518</v>
      </c>
      <c r="D65" s="291">
        <v>0</v>
      </c>
      <c r="E65" s="291">
        <v>2518</v>
      </c>
      <c r="G65" s="291">
        <v>1493</v>
      </c>
      <c r="H65" s="291" t="s">
        <v>26</v>
      </c>
      <c r="I65" s="291">
        <v>824</v>
      </c>
      <c r="J65" s="291">
        <v>0</v>
      </c>
      <c r="K65" s="291">
        <v>824</v>
      </c>
    </row>
    <row r="66" spans="1:11">
      <c r="A66" s="291">
        <v>4290</v>
      </c>
      <c r="B66" s="291" t="s">
        <v>6020</v>
      </c>
      <c r="C66" s="291">
        <v>85</v>
      </c>
      <c r="D66" s="291">
        <v>0</v>
      </c>
      <c r="E66" s="291">
        <v>85</v>
      </c>
      <c r="G66" s="291">
        <v>1480</v>
      </c>
      <c r="H66" s="291" t="s">
        <v>6020</v>
      </c>
      <c r="I66" s="291">
        <v>17</v>
      </c>
      <c r="J66" s="291">
        <v>0</v>
      </c>
      <c r="K66" s="291">
        <v>17</v>
      </c>
    </row>
    <row r="67" spans="1:11">
      <c r="A67" s="291">
        <v>4290</v>
      </c>
      <c r="B67" s="291" t="s">
        <v>6026</v>
      </c>
      <c r="C67" s="291">
        <v>406</v>
      </c>
      <c r="D67" s="291">
        <v>69</v>
      </c>
      <c r="E67" s="291">
        <v>475</v>
      </c>
      <c r="G67" s="291">
        <v>1480</v>
      </c>
      <c r="H67" s="291" t="s">
        <v>6026</v>
      </c>
      <c r="I67" s="291">
        <v>125</v>
      </c>
      <c r="J67" s="291">
        <v>52</v>
      </c>
      <c r="K67" s="291">
        <v>177</v>
      </c>
    </row>
    <row r="68" spans="1:11">
      <c r="A68" s="291">
        <v>2332</v>
      </c>
      <c r="B68" s="291" t="s">
        <v>5640</v>
      </c>
      <c r="C68" s="291">
        <v>1329</v>
      </c>
      <c r="D68" s="291">
        <v>74</v>
      </c>
      <c r="E68" s="291">
        <v>1403</v>
      </c>
      <c r="G68" s="291">
        <v>644</v>
      </c>
      <c r="H68" s="291" t="s">
        <v>5640</v>
      </c>
      <c r="I68" s="291">
        <v>216</v>
      </c>
      <c r="J68" s="291">
        <v>0</v>
      </c>
      <c r="K68" s="291">
        <v>216</v>
      </c>
    </row>
    <row r="69" spans="1:11">
      <c r="A69" s="291">
        <v>44</v>
      </c>
      <c r="B69" s="291" t="s">
        <v>6042</v>
      </c>
      <c r="C69" s="291">
        <v>5</v>
      </c>
      <c r="D69" s="291">
        <v>74</v>
      </c>
      <c r="E69" s="291">
        <v>79</v>
      </c>
      <c r="G69" s="291">
        <v>644</v>
      </c>
      <c r="H69" s="291" t="s">
        <v>5640</v>
      </c>
      <c r="I69" s="291">
        <v>212</v>
      </c>
      <c r="J69" s="291">
        <v>0</v>
      </c>
      <c r="K69" s="291">
        <v>212</v>
      </c>
    </row>
    <row r="70" spans="1:11">
      <c r="A70" s="291">
        <v>2288</v>
      </c>
      <c r="B70" s="291" t="s">
        <v>5640</v>
      </c>
      <c r="C70" s="291">
        <v>1282</v>
      </c>
      <c r="D70" s="291">
        <v>0</v>
      </c>
      <c r="E70" s="291">
        <v>1282</v>
      </c>
    </row>
    <row r="71" spans="1:11">
      <c r="A71" s="291">
        <v>1728</v>
      </c>
      <c r="B71" s="291" t="s">
        <v>5330</v>
      </c>
      <c r="C71" s="291">
        <v>436</v>
      </c>
      <c r="D71" s="291">
        <v>817</v>
      </c>
      <c r="E71" s="291">
        <v>1253</v>
      </c>
      <c r="G71" s="291">
        <v>334</v>
      </c>
      <c r="H71" s="291" t="s">
        <v>5330</v>
      </c>
      <c r="I71" s="291">
        <v>34</v>
      </c>
      <c r="J71" s="291">
        <v>133</v>
      </c>
      <c r="K71" s="291">
        <v>167</v>
      </c>
    </row>
    <row r="72" spans="1:11">
      <c r="A72" s="291">
        <v>1728</v>
      </c>
      <c r="B72" s="291" t="s">
        <v>6030</v>
      </c>
      <c r="C72" s="291">
        <v>3</v>
      </c>
      <c r="D72" s="291">
        <v>2</v>
      </c>
      <c r="E72" s="291">
        <v>5</v>
      </c>
      <c r="G72" s="291">
        <v>334</v>
      </c>
      <c r="H72" s="291" t="s">
        <v>6030</v>
      </c>
      <c r="I72" s="291">
        <v>0</v>
      </c>
      <c r="J72" s="291">
        <v>0</v>
      </c>
      <c r="K72" s="291">
        <v>0</v>
      </c>
    </row>
    <row r="73" spans="1:11">
      <c r="A73" s="291">
        <v>1728</v>
      </c>
      <c r="B73" s="291" t="s">
        <v>6031</v>
      </c>
      <c r="C73" s="291">
        <v>10</v>
      </c>
      <c r="D73" s="291">
        <v>15</v>
      </c>
      <c r="E73" s="291">
        <v>25</v>
      </c>
      <c r="G73" s="291">
        <v>333</v>
      </c>
      <c r="H73" s="291" t="s">
        <v>6031</v>
      </c>
      <c r="I73" s="291">
        <v>0</v>
      </c>
      <c r="J73" s="291">
        <v>0</v>
      </c>
      <c r="K73" s="291">
        <v>0</v>
      </c>
    </row>
    <row r="74" spans="1:11">
      <c r="A74" s="291">
        <v>1728</v>
      </c>
      <c r="B74" s="291" t="s">
        <v>6032</v>
      </c>
      <c r="C74" s="291">
        <v>4</v>
      </c>
      <c r="D74" s="291">
        <v>8</v>
      </c>
      <c r="E74" s="291">
        <v>12</v>
      </c>
      <c r="G74" s="291">
        <v>333</v>
      </c>
      <c r="H74" s="291" t="s">
        <v>6032</v>
      </c>
      <c r="I74" s="291">
        <v>3</v>
      </c>
      <c r="J74" s="291">
        <v>2</v>
      </c>
      <c r="K74" s="291">
        <v>5</v>
      </c>
    </row>
    <row r="75" spans="1:11">
      <c r="A75" s="291">
        <v>1728</v>
      </c>
      <c r="B75" s="291" t="s">
        <v>6033</v>
      </c>
      <c r="C75" s="291">
        <v>12</v>
      </c>
      <c r="D75" s="291">
        <v>33</v>
      </c>
      <c r="E75" s="291">
        <v>45</v>
      </c>
      <c r="G75" s="291">
        <v>333</v>
      </c>
      <c r="H75" s="291" t="s">
        <v>6033</v>
      </c>
      <c r="I75" s="291">
        <v>5</v>
      </c>
      <c r="J75" s="291">
        <v>4</v>
      </c>
      <c r="K75" s="291">
        <v>9</v>
      </c>
    </row>
    <row r="76" spans="1:11">
      <c r="A76" s="291">
        <v>1728</v>
      </c>
      <c r="B76" s="291" t="s">
        <v>6034</v>
      </c>
      <c r="C76" s="291">
        <v>10</v>
      </c>
      <c r="D76" s="291">
        <v>25</v>
      </c>
      <c r="E76" s="291">
        <v>35</v>
      </c>
      <c r="G76" s="291">
        <v>333</v>
      </c>
      <c r="H76" s="291" t="s">
        <v>6034</v>
      </c>
      <c r="I76" s="291">
        <v>3</v>
      </c>
      <c r="J76" s="291">
        <v>13</v>
      </c>
      <c r="K76" s="291">
        <v>16</v>
      </c>
    </row>
    <row r="77" spans="1:11">
      <c r="A77" s="291">
        <v>1728</v>
      </c>
      <c r="B77" s="291" t="s">
        <v>6035</v>
      </c>
      <c r="C77" s="291">
        <v>315</v>
      </c>
      <c r="D77" s="291">
        <v>557</v>
      </c>
      <c r="E77" s="291">
        <v>872</v>
      </c>
      <c r="G77" s="291">
        <v>333</v>
      </c>
      <c r="H77" s="291" t="s">
        <v>6035</v>
      </c>
      <c r="I77" s="291">
        <v>21</v>
      </c>
      <c r="J77" s="291">
        <v>104</v>
      </c>
      <c r="K77" s="291">
        <v>125</v>
      </c>
    </row>
    <row r="78" spans="1:11">
      <c r="A78" s="291">
        <v>1728</v>
      </c>
      <c r="B78" s="291" t="s">
        <v>6036</v>
      </c>
      <c r="C78" s="291">
        <v>82</v>
      </c>
      <c r="D78" s="291">
        <v>177</v>
      </c>
      <c r="E78" s="291">
        <v>259</v>
      </c>
      <c r="G78" s="291">
        <v>333</v>
      </c>
      <c r="H78" s="291" t="s">
        <v>6036</v>
      </c>
      <c r="I78" s="291">
        <v>2</v>
      </c>
      <c r="J78" s="291">
        <v>10</v>
      </c>
      <c r="K78" s="291">
        <v>12</v>
      </c>
    </row>
    <row r="79" spans="1:11">
      <c r="G79" s="291">
        <v>365</v>
      </c>
      <c r="H79" s="291" t="s">
        <v>21</v>
      </c>
      <c r="I79" s="291">
        <v>93</v>
      </c>
      <c r="J79" s="291">
        <v>0</v>
      </c>
      <c r="K79" s="291">
        <v>93</v>
      </c>
    </row>
    <row r="80" spans="1:11">
      <c r="G80" s="291">
        <v>365</v>
      </c>
      <c r="H80" s="291" t="s">
        <v>21</v>
      </c>
      <c r="I80" s="291">
        <v>93</v>
      </c>
      <c r="J80" s="291">
        <v>0</v>
      </c>
      <c r="K80" s="291">
        <v>93</v>
      </c>
    </row>
    <row r="81" spans="1:11">
      <c r="A81" s="291">
        <v>1320</v>
      </c>
      <c r="B81" s="291" t="s">
        <v>6043</v>
      </c>
      <c r="C81" s="291">
        <v>131</v>
      </c>
      <c r="D81" s="291">
        <v>1</v>
      </c>
      <c r="E81" s="291">
        <v>132</v>
      </c>
      <c r="G81" s="291">
        <v>356</v>
      </c>
      <c r="H81" s="291" t="s">
        <v>6043</v>
      </c>
      <c r="I81" s="291">
        <v>48</v>
      </c>
      <c r="J81" s="291">
        <v>0</v>
      </c>
      <c r="K81" s="291">
        <v>48</v>
      </c>
    </row>
    <row r="82" spans="1:11">
      <c r="G82" s="291">
        <v>356</v>
      </c>
      <c r="H82" s="291" t="s">
        <v>6043</v>
      </c>
      <c r="I82" s="291">
        <v>48</v>
      </c>
      <c r="J82" s="291">
        <v>0</v>
      </c>
      <c r="K82" s="291">
        <v>48</v>
      </c>
    </row>
    <row r="83" spans="1:11">
      <c r="A83" s="291">
        <v>3876</v>
      </c>
      <c r="B83" s="291" t="s">
        <v>17</v>
      </c>
      <c r="C83" s="291">
        <v>2962</v>
      </c>
      <c r="D83" s="291">
        <v>10</v>
      </c>
      <c r="E83" s="291">
        <v>2972</v>
      </c>
      <c r="F83" s="291" t="s">
        <v>31</v>
      </c>
      <c r="G83" s="291">
        <v>1185</v>
      </c>
      <c r="H83" s="291" t="s">
        <v>17</v>
      </c>
      <c r="I83" s="291">
        <v>962</v>
      </c>
      <c r="J83" s="291">
        <v>4</v>
      </c>
      <c r="K83" s="291">
        <v>966</v>
      </c>
    </row>
    <row r="84" spans="1:11">
      <c r="A84" s="291">
        <v>3876</v>
      </c>
      <c r="B84" s="291" t="s">
        <v>17</v>
      </c>
      <c r="C84" s="291">
        <v>2941</v>
      </c>
      <c r="D84" s="291">
        <v>10</v>
      </c>
      <c r="E84" s="291">
        <v>2951</v>
      </c>
      <c r="G84" s="291">
        <v>1185</v>
      </c>
      <c r="H84" s="291" t="s">
        <v>17</v>
      </c>
      <c r="I84" s="291">
        <v>958</v>
      </c>
      <c r="J84" s="291">
        <v>4</v>
      </c>
      <c r="K84" s="291">
        <v>962</v>
      </c>
    </row>
    <row r="85" spans="1:11">
      <c r="A85" s="291">
        <v>1309</v>
      </c>
      <c r="B85" s="291" t="s">
        <v>6029</v>
      </c>
      <c r="C85" s="291">
        <v>21</v>
      </c>
      <c r="D85" s="291">
        <v>0</v>
      </c>
      <c r="E85" s="291">
        <v>21</v>
      </c>
      <c r="G85" s="291">
        <v>333</v>
      </c>
      <c r="H85" s="291" t="s">
        <v>6029</v>
      </c>
      <c r="I85" s="291">
        <v>4</v>
      </c>
      <c r="J85" s="291">
        <v>0</v>
      </c>
      <c r="K85" s="291">
        <v>4</v>
      </c>
    </row>
    <row r="86" spans="1:11">
      <c r="A86" s="291">
        <v>1176</v>
      </c>
      <c r="B86" s="291" t="s">
        <v>6015</v>
      </c>
      <c r="C86" s="291">
        <v>12</v>
      </c>
      <c r="D86" s="291">
        <v>0</v>
      </c>
      <c r="E86" s="291">
        <v>12</v>
      </c>
      <c r="G86" s="291">
        <v>302</v>
      </c>
      <c r="H86" s="291" t="s">
        <v>6015</v>
      </c>
      <c r="I86" s="291">
        <v>1</v>
      </c>
      <c r="J86" s="291">
        <v>0</v>
      </c>
      <c r="K86" s="291">
        <v>1</v>
      </c>
    </row>
    <row r="87" spans="1:11">
      <c r="A87" s="291">
        <v>490</v>
      </c>
      <c r="B87" s="291" t="s">
        <v>6018</v>
      </c>
      <c r="C87" s="291">
        <v>0</v>
      </c>
      <c r="D87" s="291">
        <v>21</v>
      </c>
      <c r="E87" s="291">
        <v>21</v>
      </c>
      <c r="G87" s="291">
        <v>298</v>
      </c>
      <c r="H87" s="291" t="s">
        <v>6018</v>
      </c>
      <c r="I87" s="291">
        <v>3</v>
      </c>
      <c r="J87" s="291">
        <v>16</v>
      </c>
      <c r="K87" s="291">
        <v>19</v>
      </c>
    </row>
    <row r="88" spans="1:11">
      <c r="A88" s="291">
        <v>14</v>
      </c>
      <c r="B88" s="291" t="s">
        <v>6044</v>
      </c>
      <c r="C88" s="291">
        <v>4</v>
      </c>
      <c r="D88" s="291">
        <v>0</v>
      </c>
      <c r="E88" s="291">
        <v>4</v>
      </c>
      <c r="G88" s="291">
        <v>493</v>
      </c>
      <c r="H88" s="291" t="s">
        <v>6044</v>
      </c>
      <c r="I88" s="291">
        <v>295</v>
      </c>
      <c r="J88" s="291">
        <v>3</v>
      </c>
      <c r="K88" s="291">
        <v>298</v>
      </c>
    </row>
    <row r="89" spans="1:11">
      <c r="A89" s="291">
        <v>3006</v>
      </c>
      <c r="B89" s="291" t="s">
        <v>6045</v>
      </c>
      <c r="C89" s="291">
        <v>657</v>
      </c>
      <c r="D89" s="291">
        <v>2462</v>
      </c>
      <c r="E89" s="291">
        <v>3119</v>
      </c>
      <c r="G89" s="291">
        <v>344</v>
      </c>
      <c r="H89" s="291" t="s">
        <v>6045</v>
      </c>
      <c r="I89" s="291">
        <v>32</v>
      </c>
      <c r="J89" s="291">
        <v>235</v>
      </c>
      <c r="K89" s="291">
        <v>267</v>
      </c>
    </row>
    <row r="90" spans="1:11">
      <c r="A90" s="291">
        <v>1156</v>
      </c>
      <c r="B90" s="291" t="s">
        <v>6025</v>
      </c>
      <c r="C90" s="291">
        <v>0</v>
      </c>
      <c r="D90" s="291">
        <v>0</v>
      </c>
      <c r="E90" s="291">
        <v>0</v>
      </c>
      <c r="G90" s="291">
        <v>298</v>
      </c>
      <c r="H90" s="291" t="s">
        <v>6025</v>
      </c>
      <c r="I90" s="291">
        <v>0</v>
      </c>
      <c r="J90" s="291">
        <v>0</v>
      </c>
      <c r="K90" s="291">
        <v>0</v>
      </c>
    </row>
    <row r="91" spans="1:11">
      <c r="A91" s="291">
        <v>1174</v>
      </c>
      <c r="B91" s="291" t="s">
        <v>5662</v>
      </c>
      <c r="C91" s="291">
        <v>11</v>
      </c>
      <c r="D91" s="291">
        <v>114</v>
      </c>
      <c r="E91" s="291">
        <v>125</v>
      </c>
      <c r="G91" s="291">
        <v>298</v>
      </c>
      <c r="H91" s="291" t="s">
        <v>5662</v>
      </c>
      <c r="I91" s="291">
        <v>22</v>
      </c>
      <c r="J91" s="291">
        <v>69</v>
      </c>
      <c r="K91" s="291">
        <v>91</v>
      </c>
    </row>
    <row r="92" spans="1:11">
      <c r="A92" s="291">
        <v>1214</v>
      </c>
      <c r="B92" s="291" t="s">
        <v>5666</v>
      </c>
      <c r="C92" s="291">
        <v>207</v>
      </c>
      <c r="D92" s="291">
        <v>0</v>
      </c>
      <c r="E92" s="291">
        <v>207</v>
      </c>
      <c r="G92" s="291">
        <v>298</v>
      </c>
      <c r="H92" s="291" t="s">
        <v>5666</v>
      </c>
      <c r="I92" s="291">
        <v>26</v>
      </c>
      <c r="J92" s="291">
        <v>0</v>
      </c>
      <c r="K92" s="291">
        <v>26</v>
      </c>
    </row>
    <row r="93" spans="1:11">
      <c r="A93" s="291">
        <v>1876</v>
      </c>
      <c r="B93" s="291" t="s">
        <v>21</v>
      </c>
      <c r="C93" s="291">
        <v>1163</v>
      </c>
      <c r="D93" s="291">
        <v>7</v>
      </c>
      <c r="E93" s="291">
        <v>1170</v>
      </c>
      <c r="G93" s="291">
        <v>34</v>
      </c>
      <c r="H93" s="291" t="s">
        <v>21</v>
      </c>
      <c r="I93" s="291">
        <v>8</v>
      </c>
      <c r="J93" s="291">
        <v>0</v>
      </c>
      <c r="K93" s="291">
        <v>8</v>
      </c>
    </row>
    <row r="94" spans="1:11">
      <c r="A94" s="291">
        <v>803</v>
      </c>
      <c r="B94" s="291" t="s">
        <v>6046</v>
      </c>
      <c r="C94" s="291">
        <v>0</v>
      </c>
      <c r="D94" s="291">
        <v>0</v>
      </c>
      <c r="E94" s="291">
        <v>0</v>
      </c>
      <c r="G94" s="291">
        <v>226</v>
      </c>
      <c r="H94" s="291" t="s">
        <v>6046</v>
      </c>
      <c r="I94" s="291">
        <v>0</v>
      </c>
      <c r="J94" s="291">
        <v>0</v>
      </c>
      <c r="K94" s="291">
        <v>0</v>
      </c>
    </row>
    <row r="95" spans="1:11">
      <c r="A95" s="291">
        <v>48235</v>
      </c>
      <c r="B95" s="291" t="s">
        <v>6047</v>
      </c>
      <c r="C95" s="291">
        <v>9937</v>
      </c>
      <c r="D95" s="291">
        <v>3575</v>
      </c>
      <c r="E95" s="291">
        <v>13512</v>
      </c>
      <c r="G95" s="291">
        <v>13159</v>
      </c>
      <c r="H95" s="291" t="s">
        <v>6047</v>
      </c>
      <c r="I95" s="291">
        <v>2710</v>
      </c>
      <c r="J95" s="291">
        <v>512</v>
      </c>
      <c r="K95" s="291">
        <v>3222</v>
      </c>
    </row>
    <row r="96" spans="1:11">
      <c r="A96" s="291">
        <v>12669</v>
      </c>
      <c r="B96" s="291" t="s">
        <v>6048</v>
      </c>
      <c r="G96" s="291">
        <v>3463</v>
      </c>
      <c r="H96" s="291" t="s">
        <v>6048</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Z61"/>
  <sheetViews>
    <sheetView workbookViewId="0">
      <selection activeCell="D3" sqref="D3"/>
    </sheetView>
  </sheetViews>
  <sheetFormatPr baseColWidth="10" defaultColWidth="8.83203125" defaultRowHeight="15" x14ac:dyDescent="0"/>
  <cols>
    <col min="1" max="1" width="35.6640625" style="291" customWidth="1"/>
    <col min="2" max="16384" width="8.83203125" style="291"/>
  </cols>
  <sheetData>
    <row r="1" spans="1:26">
      <c r="A1" s="291" t="s">
        <v>5345</v>
      </c>
      <c r="B1" s="291" t="s">
        <v>6049</v>
      </c>
    </row>
    <row r="2" spans="1:26">
      <c r="A2" s="291" t="s">
        <v>6050</v>
      </c>
      <c r="B2" s="291" t="s">
        <v>6051</v>
      </c>
    </row>
    <row r="3" spans="1:26">
      <c r="A3" s="291" t="s">
        <v>6052</v>
      </c>
    </row>
    <row r="4" spans="1:26">
      <c r="F4" s="229" t="s">
        <v>6053</v>
      </c>
      <c r="G4" s="229"/>
      <c r="H4" s="229"/>
      <c r="I4" s="229"/>
      <c r="J4" s="229"/>
      <c r="K4" s="229"/>
      <c r="L4" s="229"/>
    </row>
    <row r="5" spans="1:26">
      <c r="A5" s="291" t="s">
        <v>4288</v>
      </c>
      <c r="F5" s="229" t="s">
        <v>6054</v>
      </c>
      <c r="G5" s="229"/>
      <c r="H5" s="229"/>
      <c r="I5" s="229"/>
    </row>
    <row r="6" spans="1:26">
      <c r="A6" s="291" t="s">
        <v>4289</v>
      </c>
    </row>
    <row r="7" spans="1:26">
      <c r="A7" s="291" t="s">
        <v>148</v>
      </c>
    </row>
    <row r="8" spans="1:26">
      <c r="A8" s="236">
        <v>41652</v>
      </c>
    </row>
    <row r="9" spans="1:26">
      <c r="A9" s="291" t="s">
        <v>4290</v>
      </c>
      <c r="B9" s="291" t="s">
        <v>4291</v>
      </c>
      <c r="C9" s="291" t="s">
        <v>4110</v>
      </c>
      <c r="D9" s="291" t="s">
        <v>2055</v>
      </c>
      <c r="E9" s="291" t="s">
        <v>2056</v>
      </c>
      <c r="F9" s="5">
        <v>41275</v>
      </c>
      <c r="G9" s="5">
        <v>41306</v>
      </c>
      <c r="H9" s="5">
        <v>41334</v>
      </c>
      <c r="I9" s="5">
        <v>41365</v>
      </c>
      <c r="J9" s="5">
        <v>41395</v>
      </c>
      <c r="K9" s="5">
        <v>41426</v>
      </c>
      <c r="L9" s="5">
        <v>41456</v>
      </c>
      <c r="M9" s="5">
        <v>41487</v>
      </c>
      <c r="N9" s="5">
        <v>41518</v>
      </c>
      <c r="O9" s="5">
        <v>41548</v>
      </c>
      <c r="P9" s="5">
        <v>41579</v>
      </c>
      <c r="Q9" s="5">
        <v>41609</v>
      </c>
      <c r="R9" s="329" t="s">
        <v>6055</v>
      </c>
      <c r="S9" s="291" t="s">
        <v>3413</v>
      </c>
      <c r="T9" s="291" t="s">
        <v>3414</v>
      </c>
      <c r="V9" s="5">
        <v>41640</v>
      </c>
      <c r="W9" s="5">
        <v>41671</v>
      </c>
      <c r="X9" s="329" t="s">
        <v>6056</v>
      </c>
      <c r="Y9" s="291" t="s">
        <v>3413</v>
      </c>
      <c r="Z9" s="291" t="s">
        <v>3414</v>
      </c>
    </row>
    <row r="10" spans="1:26">
      <c r="A10" s="291" t="s">
        <v>6057</v>
      </c>
      <c r="F10" s="291">
        <v>130</v>
      </c>
      <c r="G10" s="291">
        <v>128</v>
      </c>
      <c r="H10" s="291">
        <v>159</v>
      </c>
      <c r="I10" s="291">
        <v>125</v>
      </c>
      <c r="J10" s="291">
        <v>78</v>
      </c>
      <c r="K10" s="291">
        <v>90</v>
      </c>
      <c r="L10" s="291">
        <v>90</v>
      </c>
      <c r="M10" s="291">
        <v>31</v>
      </c>
      <c r="N10" s="291">
        <v>162</v>
      </c>
      <c r="O10" s="291">
        <v>121</v>
      </c>
      <c r="P10" s="291">
        <v>17</v>
      </c>
      <c r="Q10" s="291">
        <v>33</v>
      </c>
      <c r="R10" s="329">
        <v>1164</v>
      </c>
      <c r="S10" s="291">
        <v>333</v>
      </c>
      <c r="T10" s="291">
        <v>831</v>
      </c>
      <c r="V10" s="291">
        <v>235</v>
      </c>
      <c r="W10" s="291">
        <v>351</v>
      </c>
      <c r="X10" s="329">
        <v>586</v>
      </c>
      <c r="Y10" s="291">
        <v>22</v>
      </c>
      <c r="Z10" s="291">
        <v>564</v>
      </c>
    </row>
    <row r="11" spans="1:26">
      <c r="A11" s="291" t="s">
        <v>6058</v>
      </c>
      <c r="B11" s="291" t="s">
        <v>6059</v>
      </c>
      <c r="C11" s="291" t="s">
        <v>6060</v>
      </c>
      <c r="D11" s="291" t="s">
        <v>6061</v>
      </c>
      <c r="E11" s="291" t="s">
        <v>6062</v>
      </c>
      <c r="F11" s="291">
        <v>0</v>
      </c>
      <c r="G11" s="291">
        <v>0</v>
      </c>
      <c r="H11" s="291">
        <v>5</v>
      </c>
      <c r="I11" s="291">
        <v>0</v>
      </c>
      <c r="J11" s="291">
        <v>1</v>
      </c>
      <c r="K11" s="291">
        <v>0</v>
      </c>
      <c r="L11" s="291">
        <v>0</v>
      </c>
      <c r="M11" s="291">
        <v>1</v>
      </c>
      <c r="N11" s="291">
        <v>2</v>
      </c>
      <c r="O11" s="291">
        <v>1</v>
      </c>
      <c r="P11" s="291">
        <v>0</v>
      </c>
      <c r="Q11" s="291">
        <v>0</v>
      </c>
      <c r="R11" s="141">
        <v>10</v>
      </c>
      <c r="S11" s="291">
        <v>3</v>
      </c>
      <c r="T11" s="291">
        <v>7</v>
      </c>
      <c r="V11" s="291">
        <v>0</v>
      </c>
      <c r="W11" s="291">
        <v>0</v>
      </c>
      <c r="X11" s="322">
        <v>0</v>
      </c>
      <c r="Y11" s="291">
        <v>0</v>
      </c>
      <c r="Z11" s="291">
        <v>0</v>
      </c>
    </row>
    <row r="12" spans="1:26">
      <c r="A12" s="291" t="s">
        <v>6063</v>
      </c>
      <c r="B12" s="291" t="s">
        <v>6064</v>
      </c>
      <c r="C12" s="291" t="s">
        <v>6065</v>
      </c>
      <c r="D12" s="291" t="s">
        <v>6066</v>
      </c>
      <c r="E12" s="291" t="s">
        <v>6067</v>
      </c>
      <c r="F12" s="291">
        <v>0</v>
      </c>
      <c r="G12" s="291">
        <v>0</v>
      </c>
      <c r="H12" s="291">
        <v>0</v>
      </c>
      <c r="I12" s="291">
        <v>0</v>
      </c>
      <c r="J12" s="291">
        <v>0</v>
      </c>
      <c r="K12" s="291">
        <v>0</v>
      </c>
      <c r="L12" s="291">
        <v>0</v>
      </c>
      <c r="M12" s="291">
        <v>0</v>
      </c>
      <c r="N12" s="291">
        <v>1</v>
      </c>
      <c r="O12" s="291">
        <v>0</v>
      </c>
      <c r="P12" s="291">
        <v>0</v>
      </c>
      <c r="Q12" s="291">
        <v>0</v>
      </c>
      <c r="R12" s="141">
        <v>1</v>
      </c>
      <c r="S12" s="291">
        <v>0</v>
      </c>
      <c r="T12" s="291">
        <v>1</v>
      </c>
      <c r="V12" s="291">
        <v>0</v>
      </c>
      <c r="W12" s="291">
        <v>0</v>
      </c>
      <c r="X12" s="322">
        <v>0</v>
      </c>
      <c r="Y12" s="291">
        <v>0</v>
      </c>
      <c r="Z12" s="291">
        <v>0</v>
      </c>
    </row>
    <row r="13" spans="1:26">
      <c r="A13" s="291" t="s">
        <v>6068</v>
      </c>
      <c r="B13" s="291" t="s">
        <v>6069</v>
      </c>
      <c r="C13" s="291" t="s">
        <v>6070</v>
      </c>
      <c r="D13" s="291" t="s">
        <v>6071</v>
      </c>
      <c r="E13" s="291" t="s">
        <v>6072</v>
      </c>
      <c r="F13" s="291">
        <v>0</v>
      </c>
      <c r="G13" s="291">
        <v>0</v>
      </c>
      <c r="H13" s="291">
        <v>0</v>
      </c>
      <c r="I13" s="291">
        <v>1</v>
      </c>
      <c r="J13" s="291">
        <v>0</v>
      </c>
      <c r="K13" s="291">
        <v>0</v>
      </c>
      <c r="L13" s="291">
        <v>0</v>
      </c>
      <c r="M13" s="291">
        <v>0</v>
      </c>
      <c r="N13" s="291">
        <v>0</v>
      </c>
      <c r="O13" s="291">
        <v>0</v>
      </c>
      <c r="P13" s="291">
        <v>0</v>
      </c>
      <c r="Q13" s="291">
        <v>0</v>
      </c>
      <c r="R13" s="141">
        <v>1</v>
      </c>
      <c r="S13" s="291">
        <v>1</v>
      </c>
      <c r="T13" s="291">
        <v>0</v>
      </c>
      <c r="V13" s="291">
        <v>0</v>
      </c>
      <c r="W13" s="291">
        <v>3</v>
      </c>
      <c r="X13" s="322">
        <v>3</v>
      </c>
      <c r="Y13" s="291">
        <v>1</v>
      </c>
      <c r="Z13" s="291">
        <v>2</v>
      </c>
    </row>
    <row r="14" spans="1:26">
      <c r="A14" s="291" t="s">
        <v>6073</v>
      </c>
      <c r="B14" s="291" t="s">
        <v>6074</v>
      </c>
      <c r="C14" s="291" t="s">
        <v>6075</v>
      </c>
      <c r="D14" s="291" t="s">
        <v>6076</v>
      </c>
      <c r="E14" s="291" t="s">
        <v>6077</v>
      </c>
      <c r="F14" s="291">
        <v>0</v>
      </c>
      <c r="G14" s="291">
        <v>0</v>
      </c>
      <c r="H14" s="291">
        <v>2</v>
      </c>
      <c r="I14" s="291">
        <v>0</v>
      </c>
      <c r="J14" s="291">
        <v>0</v>
      </c>
      <c r="K14" s="291">
        <v>0</v>
      </c>
      <c r="L14" s="291">
        <v>0</v>
      </c>
      <c r="M14" s="291">
        <v>0</v>
      </c>
      <c r="N14" s="291">
        <v>0</v>
      </c>
      <c r="O14" s="291">
        <v>0</v>
      </c>
      <c r="P14" s="291">
        <v>0</v>
      </c>
      <c r="Q14" s="291">
        <v>1</v>
      </c>
      <c r="R14" s="141">
        <v>3</v>
      </c>
      <c r="S14" s="291">
        <v>0</v>
      </c>
      <c r="T14" s="291">
        <v>3</v>
      </c>
      <c r="V14" s="291">
        <v>0</v>
      </c>
      <c r="W14" s="291">
        <v>1</v>
      </c>
      <c r="X14" s="322">
        <v>1</v>
      </c>
      <c r="Y14" s="291">
        <v>0</v>
      </c>
      <c r="Z14" s="291">
        <v>1</v>
      </c>
    </row>
    <row r="15" spans="1:26">
      <c r="A15" s="291" t="s">
        <v>6078</v>
      </c>
      <c r="B15" s="291" t="s">
        <v>6079</v>
      </c>
      <c r="C15" s="291" t="s">
        <v>6080</v>
      </c>
      <c r="D15" s="291" t="s">
        <v>6081</v>
      </c>
      <c r="E15" s="291" t="s">
        <v>6082</v>
      </c>
      <c r="F15" s="291">
        <v>0</v>
      </c>
      <c r="G15" s="291">
        <v>0</v>
      </c>
      <c r="H15" s="291">
        <v>0</v>
      </c>
      <c r="I15" s="291">
        <v>0</v>
      </c>
      <c r="J15" s="291">
        <v>0</v>
      </c>
      <c r="K15" s="291">
        <v>0</v>
      </c>
      <c r="L15" s="291">
        <v>0</v>
      </c>
      <c r="M15" s="291">
        <v>0</v>
      </c>
      <c r="N15" s="291">
        <v>0</v>
      </c>
      <c r="O15" s="291">
        <v>0</v>
      </c>
      <c r="P15" s="291">
        <v>0</v>
      </c>
      <c r="Q15" s="291">
        <v>0</v>
      </c>
      <c r="R15" s="141">
        <v>0</v>
      </c>
      <c r="S15" s="291">
        <v>0</v>
      </c>
      <c r="T15" s="291">
        <v>0</v>
      </c>
      <c r="V15" s="291">
        <v>0</v>
      </c>
      <c r="W15" s="291">
        <v>0</v>
      </c>
      <c r="X15" s="322">
        <v>0</v>
      </c>
      <c r="Y15" s="291">
        <v>0</v>
      </c>
      <c r="Z15" s="291">
        <v>0</v>
      </c>
    </row>
    <row r="16" spans="1:26">
      <c r="A16" s="291" t="s">
        <v>6083</v>
      </c>
      <c r="B16" s="291" t="s">
        <v>6084</v>
      </c>
      <c r="C16" s="291" t="s">
        <v>6085</v>
      </c>
      <c r="D16" s="291" t="s">
        <v>6086</v>
      </c>
      <c r="E16" s="291" t="s">
        <v>6087</v>
      </c>
      <c r="F16" s="291">
        <v>8</v>
      </c>
      <c r="G16" s="291">
        <v>0</v>
      </c>
      <c r="H16" s="291">
        <v>0</v>
      </c>
      <c r="I16" s="291">
        <v>0</v>
      </c>
      <c r="J16" s="291">
        <v>0</v>
      </c>
      <c r="K16" s="291">
        <v>0</v>
      </c>
      <c r="L16" s="291">
        <v>0</v>
      </c>
      <c r="M16" s="291">
        <v>0</v>
      </c>
      <c r="N16" s="291">
        <v>0</v>
      </c>
      <c r="O16" s="291">
        <v>0</v>
      </c>
      <c r="P16" s="291">
        <v>0</v>
      </c>
      <c r="Q16" s="291">
        <v>0</v>
      </c>
      <c r="R16" s="141">
        <v>8</v>
      </c>
      <c r="S16" s="291">
        <v>0</v>
      </c>
      <c r="T16" s="291">
        <v>8</v>
      </c>
      <c r="V16" s="291">
        <v>7</v>
      </c>
      <c r="W16" s="291">
        <v>12</v>
      </c>
      <c r="X16" s="322">
        <v>19</v>
      </c>
      <c r="Y16" s="291">
        <v>0</v>
      </c>
      <c r="Z16" s="291">
        <v>19</v>
      </c>
    </row>
    <row r="17" spans="1:26">
      <c r="A17" s="291" t="s">
        <v>6088</v>
      </c>
      <c r="B17" s="291" t="s">
        <v>6089</v>
      </c>
      <c r="C17" s="291" t="s">
        <v>6090</v>
      </c>
      <c r="D17" s="291" t="s">
        <v>6091</v>
      </c>
      <c r="E17" s="291" t="s">
        <v>6092</v>
      </c>
      <c r="F17" s="291">
        <v>7</v>
      </c>
      <c r="G17" s="291">
        <v>11</v>
      </c>
      <c r="H17" s="291">
        <v>21</v>
      </c>
      <c r="I17" s="291">
        <v>15</v>
      </c>
      <c r="J17" s="291">
        <v>37</v>
      </c>
      <c r="K17" s="291">
        <v>20</v>
      </c>
      <c r="L17" s="291">
        <v>29</v>
      </c>
      <c r="M17" s="291">
        <v>11</v>
      </c>
      <c r="N17" s="291">
        <v>35</v>
      </c>
      <c r="O17" s="291">
        <v>22</v>
      </c>
      <c r="P17" s="291">
        <v>1</v>
      </c>
      <c r="Q17" s="291">
        <v>6</v>
      </c>
      <c r="R17" s="141">
        <v>215</v>
      </c>
      <c r="S17" s="291">
        <v>69</v>
      </c>
      <c r="T17" s="291">
        <v>146</v>
      </c>
      <c r="V17" s="291">
        <v>20</v>
      </c>
      <c r="W17" s="291">
        <v>47</v>
      </c>
      <c r="X17" s="322">
        <v>67</v>
      </c>
      <c r="Y17" s="291">
        <v>4</v>
      </c>
      <c r="Z17" s="291">
        <v>63</v>
      </c>
    </row>
    <row r="18" spans="1:26">
      <c r="A18" s="291" t="s">
        <v>6093</v>
      </c>
      <c r="B18" s="291" t="s">
        <v>6094</v>
      </c>
      <c r="C18" s="291" t="s">
        <v>6095</v>
      </c>
      <c r="D18" s="291" t="s">
        <v>6096</v>
      </c>
      <c r="E18" s="291" t="s">
        <v>6097</v>
      </c>
      <c r="F18" s="291">
        <v>0</v>
      </c>
      <c r="G18" s="291">
        <v>3</v>
      </c>
      <c r="H18" s="291">
        <v>2</v>
      </c>
      <c r="I18" s="291">
        <v>1</v>
      </c>
      <c r="J18" s="291">
        <v>3</v>
      </c>
      <c r="K18" s="291">
        <v>0</v>
      </c>
      <c r="L18" s="291">
        <v>3</v>
      </c>
      <c r="M18" s="291">
        <v>0</v>
      </c>
      <c r="N18" s="291">
        <v>2</v>
      </c>
      <c r="O18" s="291">
        <v>2</v>
      </c>
      <c r="P18" s="291">
        <v>0</v>
      </c>
      <c r="Q18" s="291">
        <v>0</v>
      </c>
      <c r="R18" s="141">
        <v>16</v>
      </c>
      <c r="S18" s="291">
        <v>5</v>
      </c>
      <c r="T18" s="291">
        <v>11</v>
      </c>
      <c r="V18" s="291">
        <v>0</v>
      </c>
      <c r="W18" s="291">
        <v>3</v>
      </c>
      <c r="X18" s="322">
        <v>3</v>
      </c>
      <c r="Y18" s="291">
        <v>0</v>
      </c>
      <c r="Z18" s="291">
        <v>3</v>
      </c>
    </row>
    <row r="19" spans="1:26">
      <c r="A19" s="291" t="s">
        <v>6098</v>
      </c>
      <c r="B19" s="291" t="s">
        <v>6099</v>
      </c>
      <c r="C19" s="291" t="s">
        <v>6100</v>
      </c>
      <c r="D19" s="291" t="s">
        <v>6101</v>
      </c>
      <c r="E19" s="291" t="s">
        <v>6102</v>
      </c>
      <c r="F19" s="291">
        <v>3</v>
      </c>
      <c r="G19" s="291">
        <v>5</v>
      </c>
      <c r="H19" s="291">
        <v>16</v>
      </c>
      <c r="I19" s="291">
        <v>17</v>
      </c>
      <c r="J19" s="291">
        <v>1</v>
      </c>
      <c r="K19" s="291">
        <v>5</v>
      </c>
      <c r="L19" s="291">
        <v>9</v>
      </c>
      <c r="M19" s="291">
        <v>3</v>
      </c>
      <c r="N19" s="291">
        <v>17</v>
      </c>
      <c r="O19" s="291">
        <v>14</v>
      </c>
      <c r="P19" s="291">
        <v>1</v>
      </c>
      <c r="Q19" s="291">
        <v>3</v>
      </c>
      <c r="R19" s="141">
        <v>94</v>
      </c>
      <c r="S19" s="291">
        <v>44</v>
      </c>
      <c r="T19" s="291">
        <v>50</v>
      </c>
      <c r="V19" s="291">
        <v>8</v>
      </c>
      <c r="W19" s="291">
        <v>15</v>
      </c>
      <c r="X19" s="322">
        <v>23</v>
      </c>
      <c r="Y19" s="291">
        <v>0</v>
      </c>
      <c r="Z19" s="291">
        <v>23</v>
      </c>
    </row>
    <row r="20" spans="1:26">
      <c r="A20" s="291" t="s">
        <v>6103</v>
      </c>
      <c r="B20" s="291" t="s">
        <v>6104</v>
      </c>
      <c r="C20" s="291" t="s">
        <v>6105</v>
      </c>
      <c r="D20" s="291" t="s">
        <v>6106</v>
      </c>
      <c r="E20" s="291" t="s">
        <v>6107</v>
      </c>
      <c r="F20" s="291">
        <v>0</v>
      </c>
      <c r="G20" s="291">
        <v>0</v>
      </c>
      <c r="H20" s="291">
        <v>0</v>
      </c>
      <c r="I20" s="291">
        <v>0</v>
      </c>
      <c r="J20" s="291">
        <v>0</v>
      </c>
      <c r="K20" s="291">
        <v>0</v>
      </c>
      <c r="L20" s="291">
        <v>0</v>
      </c>
      <c r="M20" s="291">
        <v>0</v>
      </c>
      <c r="N20" s="291">
        <v>0</v>
      </c>
      <c r="O20" s="291">
        <v>0</v>
      </c>
      <c r="P20" s="291">
        <v>0</v>
      </c>
      <c r="Q20" s="291">
        <v>0</v>
      </c>
      <c r="R20" s="141">
        <v>0</v>
      </c>
      <c r="S20" s="291">
        <v>0</v>
      </c>
      <c r="T20" s="291">
        <v>0</v>
      </c>
      <c r="V20" s="291">
        <v>1</v>
      </c>
      <c r="W20" s="291">
        <v>1</v>
      </c>
      <c r="X20" s="322">
        <v>2</v>
      </c>
      <c r="Y20" s="291">
        <v>0</v>
      </c>
      <c r="Z20" s="291">
        <v>2</v>
      </c>
    </row>
    <row r="21" spans="1:26">
      <c r="A21" s="291" t="s">
        <v>6108</v>
      </c>
      <c r="C21" s="291" t="s">
        <v>6109</v>
      </c>
      <c r="D21" s="291" t="s">
        <v>6110</v>
      </c>
      <c r="E21" s="291" t="s">
        <v>6111</v>
      </c>
      <c r="F21" s="291">
        <v>0</v>
      </c>
      <c r="G21" s="291">
        <v>1</v>
      </c>
      <c r="H21" s="291">
        <v>2</v>
      </c>
      <c r="I21" s="291">
        <v>2</v>
      </c>
      <c r="J21" s="291">
        <v>0</v>
      </c>
      <c r="K21" s="291">
        <v>0</v>
      </c>
      <c r="L21" s="291">
        <v>1</v>
      </c>
      <c r="M21" s="291">
        <v>1</v>
      </c>
      <c r="N21" s="291">
        <v>1</v>
      </c>
      <c r="O21" s="291">
        <v>2</v>
      </c>
      <c r="P21" s="291">
        <v>0</v>
      </c>
      <c r="Q21" s="291">
        <v>0</v>
      </c>
      <c r="R21" s="141">
        <v>10</v>
      </c>
      <c r="S21" s="291">
        <v>10</v>
      </c>
      <c r="T21" s="291">
        <v>0</v>
      </c>
      <c r="V21" s="291">
        <v>0</v>
      </c>
      <c r="W21" s="291">
        <v>2</v>
      </c>
      <c r="X21" s="322">
        <v>2</v>
      </c>
      <c r="Y21" s="291">
        <v>2</v>
      </c>
      <c r="Z21" s="291">
        <v>0</v>
      </c>
    </row>
    <row r="22" spans="1:26">
      <c r="A22" s="291" t="s">
        <v>6112</v>
      </c>
      <c r="B22" s="291" t="s">
        <v>6113</v>
      </c>
      <c r="C22" s="291" t="s">
        <v>6114</v>
      </c>
      <c r="E22" s="291" t="s">
        <v>6115</v>
      </c>
      <c r="F22" s="291">
        <v>0</v>
      </c>
      <c r="G22" s="291">
        <v>0</v>
      </c>
      <c r="H22" s="291">
        <v>0</v>
      </c>
      <c r="I22" s="291">
        <v>0</v>
      </c>
      <c r="J22" s="291">
        <v>0</v>
      </c>
      <c r="K22" s="291">
        <v>0</v>
      </c>
      <c r="L22" s="291">
        <v>0</v>
      </c>
      <c r="M22" s="291">
        <v>0</v>
      </c>
      <c r="N22" s="291">
        <v>1</v>
      </c>
      <c r="O22" s="291">
        <v>1</v>
      </c>
      <c r="P22" s="291">
        <v>0</v>
      </c>
      <c r="Q22" s="291">
        <v>0</v>
      </c>
      <c r="R22" s="141">
        <v>2</v>
      </c>
      <c r="S22" s="291">
        <v>0</v>
      </c>
      <c r="T22" s="291">
        <v>2</v>
      </c>
      <c r="V22" s="291">
        <v>2</v>
      </c>
      <c r="W22" s="291">
        <v>3</v>
      </c>
      <c r="X22" s="322">
        <v>5</v>
      </c>
      <c r="Y22" s="291">
        <v>0</v>
      </c>
      <c r="Z22" s="291">
        <v>5</v>
      </c>
    </row>
    <row r="23" spans="1:26">
      <c r="A23" s="291" t="s">
        <v>6116</v>
      </c>
      <c r="B23" s="291" t="s">
        <v>6117</v>
      </c>
      <c r="C23" s="291" t="s">
        <v>6118</v>
      </c>
      <c r="D23" s="291" t="s">
        <v>6119</v>
      </c>
      <c r="E23" s="291" t="s">
        <v>6120</v>
      </c>
      <c r="F23" s="291">
        <v>13</v>
      </c>
      <c r="G23" s="291">
        <v>2</v>
      </c>
      <c r="H23" s="291">
        <v>11</v>
      </c>
      <c r="I23" s="291">
        <v>6</v>
      </c>
      <c r="J23" s="291">
        <v>3</v>
      </c>
      <c r="K23" s="291">
        <v>1</v>
      </c>
      <c r="L23" s="291">
        <v>7</v>
      </c>
      <c r="M23" s="291">
        <v>1</v>
      </c>
      <c r="N23" s="291">
        <v>2</v>
      </c>
      <c r="O23" s="291">
        <v>1</v>
      </c>
      <c r="P23" s="291">
        <v>0</v>
      </c>
      <c r="Q23" s="291">
        <v>1</v>
      </c>
      <c r="R23" s="141">
        <v>48</v>
      </c>
      <c r="S23" s="291">
        <v>10</v>
      </c>
      <c r="T23" s="291">
        <v>38</v>
      </c>
      <c r="V23" s="291">
        <v>9</v>
      </c>
      <c r="W23" s="291">
        <v>15</v>
      </c>
      <c r="X23" s="322">
        <v>24</v>
      </c>
      <c r="Y23" s="291">
        <v>2</v>
      </c>
      <c r="Z23" s="291">
        <v>22</v>
      </c>
    </row>
    <row r="24" spans="1:26">
      <c r="A24" s="291" t="s">
        <v>6121</v>
      </c>
      <c r="C24" s="291" t="s">
        <v>6122</v>
      </c>
      <c r="D24" s="291" t="s">
        <v>6123</v>
      </c>
      <c r="E24" s="291" t="s">
        <v>6124</v>
      </c>
      <c r="F24" s="291">
        <v>0</v>
      </c>
      <c r="G24" s="291">
        <v>0</v>
      </c>
      <c r="H24" s="291">
        <v>1</v>
      </c>
      <c r="I24" s="291">
        <v>0</v>
      </c>
      <c r="J24" s="291">
        <v>0</v>
      </c>
      <c r="K24" s="291">
        <v>0</v>
      </c>
      <c r="L24" s="291">
        <v>0</v>
      </c>
      <c r="M24" s="291">
        <v>0</v>
      </c>
      <c r="N24" s="291">
        <v>0</v>
      </c>
      <c r="O24" s="291">
        <v>0</v>
      </c>
      <c r="P24" s="291">
        <v>0</v>
      </c>
      <c r="Q24" s="291">
        <v>0</v>
      </c>
      <c r="R24" s="141">
        <v>1</v>
      </c>
      <c r="S24" s="291">
        <v>1</v>
      </c>
      <c r="T24" s="291">
        <v>0</v>
      </c>
      <c r="V24" s="291">
        <v>0</v>
      </c>
      <c r="W24" s="291">
        <v>0</v>
      </c>
      <c r="X24" s="322">
        <v>0</v>
      </c>
      <c r="Y24" s="291">
        <v>0</v>
      </c>
      <c r="Z24" s="291">
        <v>0</v>
      </c>
    </row>
    <row r="25" spans="1:26">
      <c r="A25" s="291" t="s">
        <v>6125</v>
      </c>
      <c r="B25" s="291" t="s">
        <v>6126</v>
      </c>
      <c r="C25" s="291" t="s">
        <v>6127</v>
      </c>
      <c r="D25" s="291" t="s">
        <v>6128</v>
      </c>
      <c r="E25" s="291" t="s">
        <v>6129</v>
      </c>
      <c r="F25" s="291">
        <v>0</v>
      </c>
      <c r="G25" s="291">
        <v>0</v>
      </c>
      <c r="H25" s="291">
        <v>4</v>
      </c>
      <c r="I25" s="291">
        <v>0</v>
      </c>
      <c r="J25" s="291">
        <v>0</v>
      </c>
      <c r="K25" s="291">
        <v>0</v>
      </c>
      <c r="L25" s="291">
        <v>0</v>
      </c>
      <c r="M25" s="291">
        <v>1</v>
      </c>
      <c r="N25" s="291">
        <v>0</v>
      </c>
      <c r="O25" s="291">
        <v>0</v>
      </c>
      <c r="P25" s="291">
        <v>0</v>
      </c>
      <c r="Q25" s="291">
        <v>0</v>
      </c>
      <c r="R25" s="141">
        <v>5</v>
      </c>
      <c r="S25" s="291">
        <v>0</v>
      </c>
      <c r="T25" s="291">
        <v>5</v>
      </c>
      <c r="V25" s="291">
        <v>0</v>
      </c>
      <c r="W25" s="291">
        <v>7</v>
      </c>
      <c r="X25" s="322">
        <v>7</v>
      </c>
      <c r="Y25" s="291">
        <v>0</v>
      </c>
      <c r="Z25" s="291">
        <v>7</v>
      </c>
    </row>
    <row r="26" spans="1:26">
      <c r="A26" s="291" t="s">
        <v>6130</v>
      </c>
      <c r="B26" s="291" t="s">
        <v>6131</v>
      </c>
      <c r="C26" s="291" t="s">
        <v>6132</v>
      </c>
      <c r="D26" s="291" t="s">
        <v>6133</v>
      </c>
      <c r="E26" s="291" t="s">
        <v>6134</v>
      </c>
      <c r="F26" s="291">
        <v>0</v>
      </c>
      <c r="G26" s="291">
        <v>0</v>
      </c>
      <c r="H26" s="291">
        <v>0</v>
      </c>
      <c r="I26" s="291">
        <v>0</v>
      </c>
      <c r="J26" s="291">
        <v>0</v>
      </c>
      <c r="K26" s="291">
        <v>0</v>
      </c>
      <c r="L26" s="291">
        <v>0</v>
      </c>
      <c r="M26" s="291">
        <v>0</v>
      </c>
      <c r="N26" s="291">
        <v>0</v>
      </c>
      <c r="O26" s="291">
        <v>0</v>
      </c>
      <c r="P26" s="291">
        <v>0</v>
      </c>
      <c r="Q26" s="291">
        <v>0</v>
      </c>
      <c r="R26" s="141">
        <v>0</v>
      </c>
      <c r="S26" s="291">
        <v>0</v>
      </c>
      <c r="T26" s="291">
        <v>0</v>
      </c>
      <c r="V26" s="291">
        <v>0</v>
      </c>
      <c r="W26" s="291">
        <v>0</v>
      </c>
      <c r="X26" s="322">
        <v>0</v>
      </c>
      <c r="Y26" s="291">
        <v>0</v>
      </c>
      <c r="Z26" s="291">
        <v>0</v>
      </c>
    </row>
    <row r="27" spans="1:26">
      <c r="A27" s="291" t="s">
        <v>6135</v>
      </c>
      <c r="B27" s="291" t="s">
        <v>6136</v>
      </c>
      <c r="C27" s="291" t="s">
        <v>6137</v>
      </c>
      <c r="D27" s="291" t="s">
        <v>6138</v>
      </c>
      <c r="E27" s="291" t="s">
        <v>6139</v>
      </c>
      <c r="F27" s="291">
        <v>0</v>
      </c>
      <c r="G27" s="291">
        <v>0</v>
      </c>
      <c r="H27" s="291">
        <v>1</v>
      </c>
      <c r="I27" s="291">
        <v>0</v>
      </c>
      <c r="J27" s="291">
        <v>0</v>
      </c>
      <c r="K27" s="291">
        <v>0</v>
      </c>
      <c r="L27" s="291">
        <v>0</v>
      </c>
      <c r="M27" s="291">
        <v>0</v>
      </c>
      <c r="N27" s="291">
        <v>0</v>
      </c>
      <c r="O27" s="291">
        <v>0</v>
      </c>
      <c r="P27" s="291">
        <v>0</v>
      </c>
      <c r="Q27" s="291">
        <v>0</v>
      </c>
      <c r="R27" s="141">
        <v>1</v>
      </c>
      <c r="S27" s="291">
        <v>0</v>
      </c>
      <c r="T27" s="291">
        <v>1</v>
      </c>
      <c r="V27" s="291">
        <v>0</v>
      </c>
      <c r="W27" s="291">
        <v>0</v>
      </c>
      <c r="X27" s="322">
        <v>0</v>
      </c>
      <c r="Y27" s="291">
        <v>0</v>
      </c>
      <c r="Z27" s="291">
        <v>0</v>
      </c>
    </row>
    <row r="28" spans="1:26">
      <c r="A28" s="291" t="s">
        <v>6140</v>
      </c>
      <c r="B28" s="291" t="s">
        <v>6141</v>
      </c>
      <c r="C28" s="291" t="s">
        <v>6142</v>
      </c>
      <c r="D28" s="291" t="s">
        <v>6143</v>
      </c>
      <c r="E28" s="291" t="s">
        <v>6144</v>
      </c>
      <c r="F28" s="291">
        <v>0</v>
      </c>
      <c r="G28" s="291">
        <v>0</v>
      </c>
      <c r="H28" s="291">
        <v>0</v>
      </c>
      <c r="I28" s="291">
        <v>0</v>
      </c>
      <c r="J28" s="291">
        <v>1</v>
      </c>
      <c r="K28" s="291">
        <v>0</v>
      </c>
      <c r="L28" s="291">
        <v>0</v>
      </c>
      <c r="M28" s="291">
        <v>0</v>
      </c>
      <c r="N28" s="291">
        <v>3</v>
      </c>
      <c r="O28" s="291">
        <v>0</v>
      </c>
      <c r="P28" s="291">
        <v>0</v>
      </c>
      <c r="Q28" s="291">
        <v>0</v>
      </c>
      <c r="R28" s="141">
        <v>4</v>
      </c>
      <c r="S28" s="291">
        <v>3</v>
      </c>
      <c r="T28" s="291">
        <v>1</v>
      </c>
      <c r="V28" s="291">
        <v>2</v>
      </c>
      <c r="W28" s="291">
        <v>0</v>
      </c>
      <c r="X28" s="322">
        <v>2</v>
      </c>
      <c r="Y28" s="291">
        <v>0</v>
      </c>
      <c r="Z28" s="291">
        <v>2</v>
      </c>
    </row>
    <row r="29" spans="1:26">
      <c r="A29" s="291" t="s">
        <v>6145</v>
      </c>
      <c r="B29" s="291" t="s">
        <v>6146</v>
      </c>
      <c r="C29" s="291" t="s">
        <v>6147</v>
      </c>
      <c r="D29" s="291" t="s">
        <v>6148</v>
      </c>
      <c r="E29" s="291" t="s">
        <v>6149</v>
      </c>
      <c r="F29" s="291">
        <v>0</v>
      </c>
      <c r="G29" s="291">
        <v>1</v>
      </c>
      <c r="H29" s="291">
        <v>0</v>
      </c>
      <c r="I29" s="291">
        <v>0</v>
      </c>
      <c r="J29" s="291">
        <v>1</v>
      </c>
      <c r="K29" s="291">
        <v>0</v>
      </c>
      <c r="L29" s="291">
        <v>0</v>
      </c>
      <c r="M29" s="291">
        <v>0</v>
      </c>
      <c r="N29" s="291">
        <v>0</v>
      </c>
      <c r="O29" s="291">
        <v>0</v>
      </c>
      <c r="P29" s="291">
        <v>0</v>
      </c>
      <c r="Q29" s="291">
        <v>0</v>
      </c>
      <c r="R29" s="141">
        <v>2</v>
      </c>
      <c r="S29" s="291">
        <v>0</v>
      </c>
      <c r="T29" s="291">
        <v>2</v>
      </c>
      <c r="V29" s="291">
        <v>1</v>
      </c>
      <c r="W29" s="291">
        <v>0</v>
      </c>
      <c r="X29" s="322">
        <v>1</v>
      </c>
      <c r="Y29" s="291">
        <v>0</v>
      </c>
      <c r="Z29" s="291">
        <v>1</v>
      </c>
    </row>
    <row r="30" spans="1:26">
      <c r="A30" s="291" t="s">
        <v>6150</v>
      </c>
      <c r="C30" s="291" t="s">
        <v>6151</v>
      </c>
      <c r="E30" s="291" t="s">
        <v>6152</v>
      </c>
      <c r="F30" s="291">
        <v>0</v>
      </c>
      <c r="G30" s="291">
        <v>0</v>
      </c>
      <c r="H30" s="291">
        <v>0</v>
      </c>
      <c r="I30" s="291">
        <v>0</v>
      </c>
      <c r="J30" s="291">
        <v>0</v>
      </c>
      <c r="K30" s="291">
        <v>0</v>
      </c>
      <c r="L30" s="291">
        <v>0</v>
      </c>
      <c r="M30" s="291">
        <v>0</v>
      </c>
      <c r="N30" s="291">
        <v>0</v>
      </c>
      <c r="O30" s="291">
        <v>0</v>
      </c>
      <c r="P30" s="291">
        <v>0</v>
      </c>
      <c r="Q30" s="291">
        <v>0</v>
      </c>
      <c r="R30" s="141">
        <v>0</v>
      </c>
      <c r="S30" s="291">
        <v>0</v>
      </c>
      <c r="T30" s="291">
        <v>0</v>
      </c>
      <c r="V30" s="291">
        <v>0</v>
      </c>
      <c r="W30" s="291">
        <v>0</v>
      </c>
      <c r="X30" s="322">
        <v>0</v>
      </c>
      <c r="Y30" s="291">
        <v>0</v>
      </c>
      <c r="Z30" s="291">
        <v>0</v>
      </c>
    </row>
    <row r="31" spans="1:26">
      <c r="A31" s="291" t="s">
        <v>6153</v>
      </c>
      <c r="B31" s="291" t="s">
        <v>6154</v>
      </c>
      <c r="C31" s="291" t="s">
        <v>6155</v>
      </c>
      <c r="D31" s="291" t="s">
        <v>6156</v>
      </c>
      <c r="E31" s="291" t="s">
        <v>6157</v>
      </c>
      <c r="F31" s="291">
        <v>4</v>
      </c>
      <c r="G31" s="291">
        <v>8</v>
      </c>
      <c r="H31" s="291">
        <v>2</v>
      </c>
      <c r="I31" s="291">
        <v>5</v>
      </c>
      <c r="J31" s="291">
        <v>1</v>
      </c>
      <c r="K31" s="291">
        <v>0</v>
      </c>
      <c r="L31" s="291">
        <v>2</v>
      </c>
      <c r="M31" s="291">
        <v>2</v>
      </c>
      <c r="N31" s="291">
        <v>8</v>
      </c>
      <c r="O31" s="291">
        <v>23</v>
      </c>
      <c r="P31" s="291">
        <v>0</v>
      </c>
      <c r="Q31" s="291">
        <v>0</v>
      </c>
      <c r="R31" s="141">
        <v>55</v>
      </c>
      <c r="S31" s="291">
        <v>18</v>
      </c>
      <c r="T31" s="291">
        <v>37</v>
      </c>
      <c r="V31" s="291">
        <v>9</v>
      </c>
      <c r="W31" s="291">
        <v>18</v>
      </c>
      <c r="X31" s="322">
        <v>27</v>
      </c>
      <c r="Y31" s="291">
        <v>2</v>
      </c>
      <c r="Z31" s="291">
        <v>25</v>
      </c>
    </row>
    <row r="32" spans="1:26">
      <c r="A32" s="291" t="s">
        <v>6158</v>
      </c>
      <c r="B32" s="291" t="s">
        <v>6159</v>
      </c>
      <c r="C32" s="291" t="s">
        <v>6160</v>
      </c>
      <c r="E32" s="291" t="s">
        <v>6161</v>
      </c>
      <c r="F32" s="291">
        <v>0</v>
      </c>
      <c r="G32" s="291">
        <v>0</v>
      </c>
      <c r="H32" s="291">
        <v>0</v>
      </c>
      <c r="I32" s="291">
        <v>0</v>
      </c>
      <c r="J32" s="291">
        <v>0</v>
      </c>
      <c r="K32" s="291">
        <v>0</v>
      </c>
      <c r="L32" s="291">
        <v>0</v>
      </c>
      <c r="M32" s="291">
        <v>0</v>
      </c>
      <c r="N32" s="291">
        <v>0</v>
      </c>
      <c r="O32" s="291">
        <v>0</v>
      </c>
      <c r="P32" s="291">
        <v>0</v>
      </c>
      <c r="Q32" s="291">
        <v>0</v>
      </c>
      <c r="R32" s="141">
        <v>0</v>
      </c>
      <c r="S32" s="291">
        <v>0</v>
      </c>
      <c r="T32" s="291">
        <v>0</v>
      </c>
      <c r="V32" s="291">
        <v>0</v>
      </c>
      <c r="W32" s="291">
        <v>0</v>
      </c>
      <c r="X32" s="322">
        <v>0</v>
      </c>
      <c r="Y32" s="291">
        <v>0</v>
      </c>
      <c r="Z32" s="291">
        <v>0</v>
      </c>
    </row>
    <row r="33" spans="1:26">
      <c r="A33" s="291" t="s">
        <v>6162</v>
      </c>
      <c r="B33" s="291" t="s">
        <v>6163</v>
      </c>
      <c r="C33" s="291" t="s">
        <v>6164</v>
      </c>
      <c r="D33" s="291" t="s">
        <v>6165</v>
      </c>
      <c r="E33" s="291" t="s">
        <v>6166</v>
      </c>
      <c r="F33" s="291">
        <v>0</v>
      </c>
      <c r="G33" s="291">
        <v>0</v>
      </c>
      <c r="H33" s="291">
        <v>2</v>
      </c>
      <c r="I33" s="291">
        <v>0</v>
      </c>
      <c r="J33" s="291">
        <v>0</v>
      </c>
      <c r="K33" s="291">
        <v>0</v>
      </c>
      <c r="L33" s="291">
        <v>0</v>
      </c>
      <c r="M33" s="291">
        <v>0</v>
      </c>
      <c r="N33" s="291">
        <v>1</v>
      </c>
      <c r="O33" s="291">
        <v>0</v>
      </c>
      <c r="P33" s="291">
        <v>0</v>
      </c>
      <c r="Q33" s="291">
        <v>0</v>
      </c>
      <c r="R33" s="141">
        <v>3</v>
      </c>
      <c r="S33" s="291">
        <v>1</v>
      </c>
      <c r="T33" s="291">
        <v>2</v>
      </c>
      <c r="V33" s="291">
        <v>0</v>
      </c>
      <c r="W33" s="291">
        <v>9</v>
      </c>
      <c r="X33" s="322">
        <v>9</v>
      </c>
      <c r="Y33" s="291">
        <v>2</v>
      </c>
      <c r="Z33" s="291">
        <v>7</v>
      </c>
    </row>
    <row r="34" spans="1:26">
      <c r="A34" s="291" t="s">
        <v>6167</v>
      </c>
      <c r="C34" s="291" t="s">
        <v>6168</v>
      </c>
      <c r="D34" s="291" t="s">
        <v>6169</v>
      </c>
      <c r="E34" s="291" t="s">
        <v>6170</v>
      </c>
      <c r="F34" s="291">
        <v>0</v>
      </c>
      <c r="G34" s="291">
        <v>0</v>
      </c>
      <c r="H34" s="291">
        <v>0</v>
      </c>
      <c r="I34" s="291">
        <v>0</v>
      </c>
      <c r="J34" s="291">
        <v>0</v>
      </c>
      <c r="K34" s="291">
        <v>0</v>
      </c>
      <c r="L34" s="291">
        <v>0</v>
      </c>
      <c r="M34" s="291">
        <v>0</v>
      </c>
      <c r="N34" s="291">
        <v>0</v>
      </c>
      <c r="O34" s="291">
        <v>0</v>
      </c>
      <c r="P34" s="291">
        <v>0</v>
      </c>
      <c r="Q34" s="291">
        <v>0</v>
      </c>
      <c r="R34" s="141">
        <v>0</v>
      </c>
      <c r="S34" s="291">
        <v>0</v>
      </c>
      <c r="T34" s="291">
        <v>0</v>
      </c>
      <c r="X34" s="322"/>
    </row>
    <row r="35" spans="1:26">
      <c r="A35" s="291" t="s">
        <v>6171</v>
      </c>
      <c r="B35" s="291" t="s">
        <v>6172</v>
      </c>
      <c r="C35" s="291" t="s">
        <v>6173</v>
      </c>
      <c r="D35" s="291" t="s">
        <v>6174</v>
      </c>
      <c r="E35" s="291" t="s">
        <v>6175</v>
      </c>
      <c r="F35" s="291">
        <v>0</v>
      </c>
      <c r="G35" s="291">
        <v>2</v>
      </c>
      <c r="H35" s="291">
        <v>0</v>
      </c>
      <c r="I35" s="291">
        <v>0</v>
      </c>
      <c r="J35" s="291">
        <v>0</v>
      </c>
      <c r="K35" s="291">
        <v>0</v>
      </c>
      <c r="L35" s="291">
        <v>0</v>
      </c>
      <c r="M35" s="291">
        <v>0</v>
      </c>
      <c r="N35" s="291">
        <v>1</v>
      </c>
      <c r="O35" s="291">
        <v>1</v>
      </c>
      <c r="P35" s="291">
        <v>0</v>
      </c>
      <c r="Q35" s="291">
        <v>0</v>
      </c>
      <c r="R35" s="141">
        <v>4</v>
      </c>
      <c r="S35" s="291">
        <v>1</v>
      </c>
      <c r="T35" s="291">
        <v>3</v>
      </c>
      <c r="V35" s="291">
        <v>1</v>
      </c>
      <c r="W35" s="291">
        <v>3</v>
      </c>
      <c r="X35" s="322">
        <v>4</v>
      </c>
      <c r="Y35" s="291">
        <v>0</v>
      </c>
      <c r="Z35" s="291">
        <v>4</v>
      </c>
    </row>
    <row r="36" spans="1:26">
      <c r="A36" s="291" t="s">
        <v>6176</v>
      </c>
      <c r="B36" s="291" t="s">
        <v>6177</v>
      </c>
      <c r="C36" s="291" t="s">
        <v>6178</v>
      </c>
      <c r="D36" s="291" t="s">
        <v>6179</v>
      </c>
      <c r="E36" s="291" t="s">
        <v>6180</v>
      </c>
      <c r="F36" s="291">
        <v>4</v>
      </c>
      <c r="G36" s="291">
        <v>0</v>
      </c>
      <c r="H36" s="291">
        <v>0</v>
      </c>
      <c r="I36" s="291">
        <v>0</v>
      </c>
      <c r="J36" s="291">
        <v>5</v>
      </c>
      <c r="K36" s="291">
        <v>0</v>
      </c>
      <c r="L36" s="291">
        <v>0</v>
      </c>
      <c r="M36" s="291">
        <v>0</v>
      </c>
      <c r="N36" s="291">
        <v>0</v>
      </c>
      <c r="O36" s="291">
        <v>0</v>
      </c>
      <c r="P36" s="291">
        <v>0</v>
      </c>
      <c r="Q36" s="291">
        <v>0</v>
      </c>
      <c r="R36" s="141">
        <v>9</v>
      </c>
      <c r="S36" s="291">
        <v>2</v>
      </c>
      <c r="T36" s="291">
        <v>7</v>
      </c>
      <c r="V36" s="291">
        <v>0</v>
      </c>
      <c r="W36" s="291">
        <v>1</v>
      </c>
      <c r="X36" s="322">
        <v>1</v>
      </c>
      <c r="Y36" s="291">
        <v>0</v>
      </c>
      <c r="Z36" s="291">
        <v>1</v>
      </c>
    </row>
    <row r="37" spans="1:26">
      <c r="A37" s="291" t="s">
        <v>6181</v>
      </c>
      <c r="B37" s="291" t="s">
        <v>6182</v>
      </c>
      <c r="C37" s="291" t="s">
        <v>6183</v>
      </c>
      <c r="D37" s="291" t="s">
        <v>6184</v>
      </c>
      <c r="E37" s="291" t="s">
        <v>6185</v>
      </c>
      <c r="F37" s="291">
        <v>3</v>
      </c>
      <c r="G37" s="291">
        <v>32</v>
      </c>
      <c r="H37" s="291">
        <v>12</v>
      </c>
      <c r="I37" s="291">
        <v>3</v>
      </c>
      <c r="J37" s="291">
        <v>1</v>
      </c>
      <c r="K37" s="291">
        <v>4</v>
      </c>
      <c r="L37" s="291">
        <v>1</v>
      </c>
      <c r="M37" s="291">
        <v>0</v>
      </c>
      <c r="N37" s="291">
        <v>4</v>
      </c>
      <c r="O37" s="291">
        <v>0</v>
      </c>
      <c r="P37" s="291">
        <v>1</v>
      </c>
      <c r="Q37" s="291">
        <v>0</v>
      </c>
      <c r="R37" s="141">
        <v>61</v>
      </c>
      <c r="S37" s="291">
        <v>27</v>
      </c>
      <c r="T37" s="291">
        <v>34</v>
      </c>
      <c r="V37" s="291">
        <v>0</v>
      </c>
      <c r="W37" s="291">
        <v>18</v>
      </c>
      <c r="X37" s="322">
        <v>18</v>
      </c>
      <c r="Y37" s="291">
        <v>0</v>
      </c>
      <c r="Z37" s="291">
        <v>18</v>
      </c>
    </row>
    <row r="38" spans="1:26">
      <c r="A38" s="291" t="s">
        <v>6186</v>
      </c>
      <c r="B38" s="291" t="s">
        <v>6187</v>
      </c>
      <c r="C38" s="291" t="s">
        <v>6188</v>
      </c>
      <c r="D38" s="291" t="s">
        <v>6189</v>
      </c>
      <c r="E38" s="291" t="s">
        <v>6190</v>
      </c>
      <c r="F38" s="291">
        <v>0</v>
      </c>
      <c r="G38" s="291">
        <v>0</v>
      </c>
      <c r="H38" s="291">
        <v>0</v>
      </c>
      <c r="I38" s="291">
        <v>0</v>
      </c>
      <c r="J38" s="291">
        <v>0</v>
      </c>
      <c r="K38" s="291">
        <v>0</v>
      </c>
      <c r="L38" s="291">
        <v>0</v>
      </c>
      <c r="M38" s="291">
        <v>0</v>
      </c>
      <c r="N38" s="291">
        <v>1</v>
      </c>
      <c r="O38" s="291">
        <v>1</v>
      </c>
      <c r="P38" s="291">
        <v>0</v>
      </c>
      <c r="Q38" s="291">
        <v>0</v>
      </c>
      <c r="R38" s="141">
        <v>2</v>
      </c>
      <c r="S38" s="291">
        <v>0</v>
      </c>
      <c r="T38" s="291">
        <v>2</v>
      </c>
      <c r="V38" s="291">
        <v>0</v>
      </c>
      <c r="W38" s="291">
        <v>9</v>
      </c>
      <c r="X38" s="322">
        <v>9</v>
      </c>
      <c r="Y38" s="291">
        <v>0</v>
      </c>
      <c r="Z38" s="291">
        <v>9</v>
      </c>
    </row>
    <row r="39" spans="1:26">
      <c r="A39" s="291" t="s">
        <v>6191</v>
      </c>
      <c r="B39" s="291" t="s">
        <v>6192</v>
      </c>
      <c r="C39" s="291" t="s">
        <v>6193</v>
      </c>
      <c r="D39" s="291" t="s">
        <v>6194</v>
      </c>
      <c r="E39" s="291" t="s">
        <v>6195</v>
      </c>
      <c r="F39" s="291">
        <v>0</v>
      </c>
      <c r="G39" s="291">
        <v>0</v>
      </c>
      <c r="H39" s="291">
        <v>0</v>
      </c>
      <c r="I39" s="291">
        <v>0</v>
      </c>
      <c r="J39" s="291">
        <v>0</v>
      </c>
      <c r="K39" s="291">
        <v>0</v>
      </c>
      <c r="L39" s="291">
        <v>0</v>
      </c>
      <c r="M39" s="291">
        <v>0</v>
      </c>
      <c r="N39" s="291">
        <v>0</v>
      </c>
      <c r="O39" s="291">
        <v>0</v>
      </c>
      <c r="P39" s="291">
        <v>0</v>
      </c>
      <c r="Q39" s="291">
        <v>0</v>
      </c>
      <c r="R39" s="141">
        <v>0</v>
      </c>
      <c r="S39" s="291">
        <v>0</v>
      </c>
      <c r="T39" s="291">
        <v>0</v>
      </c>
      <c r="V39" s="291">
        <v>3</v>
      </c>
      <c r="W39" s="291">
        <v>1</v>
      </c>
      <c r="X39" s="322">
        <v>4</v>
      </c>
      <c r="Y39" s="291">
        <v>0</v>
      </c>
      <c r="Z39" s="291">
        <v>4</v>
      </c>
    </row>
    <row r="40" spans="1:26">
      <c r="A40" s="291" t="s">
        <v>6196</v>
      </c>
      <c r="B40" s="291" t="s">
        <v>6197</v>
      </c>
      <c r="C40" s="291" t="s">
        <v>6198</v>
      </c>
      <c r="D40" s="291" t="s">
        <v>6199</v>
      </c>
      <c r="E40" s="291" t="s">
        <v>6200</v>
      </c>
      <c r="F40" s="291">
        <v>0</v>
      </c>
      <c r="G40" s="291">
        <v>0</v>
      </c>
      <c r="H40" s="291">
        <v>0</v>
      </c>
      <c r="I40" s="291">
        <v>0</v>
      </c>
      <c r="J40" s="291">
        <v>0</v>
      </c>
      <c r="K40" s="291">
        <v>0</v>
      </c>
      <c r="L40" s="291">
        <v>0</v>
      </c>
      <c r="M40" s="291">
        <v>0</v>
      </c>
      <c r="N40" s="291">
        <v>1</v>
      </c>
      <c r="O40" s="291">
        <v>0</v>
      </c>
      <c r="P40" s="291">
        <v>0</v>
      </c>
      <c r="Q40" s="291">
        <v>0</v>
      </c>
      <c r="R40" s="141">
        <v>1</v>
      </c>
      <c r="S40" s="291">
        <v>0</v>
      </c>
      <c r="T40" s="291">
        <v>1</v>
      </c>
      <c r="V40" s="291">
        <v>0</v>
      </c>
      <c r="W40" s="291">
        <v>6</v>
      </c>
      <c r="X40" s="322">
        <v>6</v>
      </c>
      <c r="Y40" s="291">
        <v>0</v>
      </c>
      <c r="Z40" s="291">
        <v>6</v>
      </c>
    </row>
    <row r="41" spans="1:26">
      <c r="A41" s="291" t="s">
        <v>6201</v>
      </c>
      <c r="B41" s="291" t="s">
        <v>6202</v>
      </c>
      <c r="C41" s="291" t="s">
        <v>6203</v>
      </c>
      <c r="D41" s="291" t="s">
        <v>6204</v>
      </c>
      <c r="E41" s="291" t="s">
        <v>6205</v>
      </c>
      <c r="F41" s="291">
        <v>0</v>
      </c>
      <c r="G41" s="291">
        <v>1</v>
      </c>
      <c r="H41" s="291">
        <v>1</v>
      </c>
      <c r="I41" s="291">
        <v>3</v>
      </c>
      <c r="J41" s="291">
        <v>1</v>
      </c>
      <c r="K41" s="291">
        <v>1</v>
      </c>
      <c r="L41" s="291">
        <v>1</v>
      </c>
      <c r="M41" s="291">
        <v>2</v>
      </c>
      <c r="N41" s="291">
        <v>3</v>
      </c>
      <c r="O41" s="291">
        <v>1</v>
      </c>
      <c r="P41" s="291">
        <v>0</v>
      </c>
      <c r="Q41" s="291">
        <v>1</v>
      </c>
      <c r="R41" s="141">
        <v>15</v>
      </c>
      <c r="S41" s="291">
        <v>6</v>
      </c>
      <c r="T41" s="291">
        <v>9</v>
      </c>
      <c r="V41" s="291">
        <v>0</v>
      </c>
      <c r="W41" s="291">
        <v>2</v>
      </c>
      <c r="X41" s="322">
        <v>2</v>
      </c>
      <c r="Y41" s="291">
        <v>0</v>
      </c>
      <c r="Z41" s="291">
        <v>2</v>
      </c>
    </row>
    <row r="42" spans="1:26">
      <c r="A42" s="291" t="s">
        <v>6206</v>
      </c>
      <c r="B42" s="291" t="s">
        <v>6207</v>
      </c>
      <c r="C42" s="291" t="s">
        <v>116</v>
      </c>
      <c r="D42" s="291" t="s">
        <v>6208</v>
      </c>
      <c r="E42" s="291" t="s">
        <v>6209</v>
      </c>
      <c r="F42" s="291">
        <v>0</v>
      </c>
      <c r="G42" s="291">
        <v>0</v>
      </c>
      <c r="H42" s="291">
        <v>0</v>
      </c>
      <c r="I42" s="291">
        <v>0</v>
      </c>
      <c r="J42" s="291">
        <v>0</v>
      </c>
      <c r="K42" s="291">
        <v>0</v>
      </c>
      <c r="L42" s="291">
        <v>0</v>
      </c>
      <c r="M42" s="291">
        <v>0</v>
      </c>
      <c r="N42" s="291">
        <v>0</v>
      </c>
      <c r="O42" s="291">
        <v>0</v>
      </c>
      <c r="P42" s="291">
        <v>0</v>
      </c>
      <c r="Q42" s="291">
        <v>0</v>
      </c>
      <c r="R42" s="141">
        <v>0</v>
      </c>
      <c r="S42" s="291">
        <v>0</v>
      </c>
      <c r="T42" s="291">
        <v>0</v>
      </c>
      <c r="V42" s="291">
        <v>0</v>
      </c>
      <c r="W42" s="291">
        <v>0</v>
      </c>
      <c r="X42" s="322">
        <v>0</v>
      </c>
      <c r="Y42" s="291">
        <v>0</v>
      </c>
      <c r="Z42" s="291">
        <v>0</v>
      </c>
    </row>
    <row r="43" spans="1:26">
      <c r="A43" s="291" t="s">
        <v>6210</v>
      </c>
      <c r="B43" s="291" t="s">
        <v>6211</v>
      </c>
      <c r="C43" s="291" t="s">
        <v>6212</v>
      </c>
      <c r="D43" s="291" t="s">
        <v>6213</v>
      </c>
      <c r="E43" s="291" t="s">
        <v>6214</v>
      </c>
      <c r="F43" s="291">
        <v>0</v>
      </c>
      <c r="G43" s="291">
        <v>0</v>
      </c>
      <c r="H43" s="291">
        <v>1</v>
      </c>
      <c r="I43" s="291">
        <v>0</v>
      </c>
      <c r="J43" s="291">
        <v>0</v>
      </c>
      <c r="K43" s="291">
        <v>0</v>
      </c>
      <c r="L43" s="291">
        <v>0</v>
      </c>
      <c r="M43" s="291">
        <v>3</v>
      </c>
      <c r="N43" s="291">
        <v>0</v>
      </c>
      <c r="O43" s="291">
        <v>0</v>
      </c>
      <c r="P43" s="291">
        <v>0</v>
      </c>
      <c r="Q43" s="291">
        <v>10</v>
      </c>
      <c r="R43" s="141">
        <v>14</v>
      </c>
      <c r="S43" s="291">
        <v>0</v>
      </c>
      <c r="T43" s="291">
        <v>14</v>
      </c>
      <c r="V43" s="291">
        <v>0</v>
      </c>
      <c r="W43" s="291">
        <v>1</v>
      </c>
      <c r="X43" s="322">
        <v>1</v>
      </c>
      <c r="Y43" s="291">
        <v>0</v>
      </c>
      <c r="Z43" s="291">
        <v>1</v>
      </c>
    </row>
    <row r="44" spans="1:26">
      <c r="A44" s="291" t="s">
        <v>6215</v>
      </c>
      <c r="C44" s="291" t="s">
        <v>6216</v>
      </c>
      <c r="D44" s="291" t="s">
        <v>6217</v>
      </c>
      <c r="E44" s="291" t="s">
        <v>6218</v>
      </c>
      <c r="F44" s="291">
        <v>0</v>
      </c>
      <c r="G44" s="291">
        <v>0</v>
      </c>
      <c r="H44" s="291">
        <v>0</v>
      </c>
      <c r="I44" s="291">
        <v>0</v>
      </c>
      <c r="J44" s="291">
        <v>0</v>
      </c>
      <c r="K44" s="291">
        <v>0</v>
      </c>
      <c r="L44" s="291">
        <v>0</v>
      </c>
      <c r="M44" s="291">
        <v>0</v>
      </c>
      <c r="N44" s="291">
        <v>0</v>
      </c>
      <c r="O44" s="291">
        <v>0</v>
      </c>
      <c r="P44" s="291">
        <v>0</v>
      </c>
      <c r="Q44" s="291">
        <v>0</v>
      </c>
      <c r="R44" s="141">
        <v>0</v>
      </c>
      <c r="S44" s="291">
        <v>0</v>
      </c>
      <c r="T44" s="291">
        <v>0</v>
      </c>
      <c r="V44" s="291">
        <v>0</v>
      </c>
      <c r="W44" s="291">
        <v>0</v>
      </c>
      <c r="X44" s="322">
        <v>0</v>
      </c>
      <c r="Y44" s="291">
        <v>0</v>
      </c>
      <c r="Z44" s="291">
        <v>0</v>
      </c>
    </row>
    <row r="45" spans="1:26">
      <c r="A45" s="291" t="s">
        <v>6219</v>
      </c>
      <c r="B45" s="291" t="s">
        <v>6220</v>
      </c>
      <c r="C45" s="291" t="s">
        <v>6221</v>
      </c>
      <c r="D45" s="291" t="s">
        <v>6222</v>
      </c>
      <c r="E45" s="291" t="s">
        <v>6223</v>
      </c>
      <c r="F45" s="291">
        <v>2</v>
      </c>
      <c r="G45" s="291">
        <v>2</v>
      </c>
      <c r="H45" s="291">
        <v>1</v>
      </c>
      <c r="I45" s="291">
        <v>8</v>
      </c>
      <c r="J45" s="291">
        <v>0</v>
      </c>
      <c r="K45" s="291">
        <v>4</v>
      </c>
      <c r="L45" s="291">
        <v>0</v>
      </c>
      <c r="M45" s="291">
        <v>1</v>
      </c>
      <c r="N45" s="291">
        <v>13</v>
      </c>
      <c r="O45" s="291">
        <v>5</v>
      </c>
      <c r="P45" s="291">
        <v>0</v>
      </c>
      <c r="Q45" s="291">
        <v>0</v>
      </c>
      <c r="R45" s="141">
        <v>36</v>
      </c>
      <c r="S45" s="291">
        <v>3</v>
      </c>
      <c r="T45" s="291">
        <v>33</v>
      </c>
      <c r="V45" s="291">
        <v>0</v>
      </c>
      <c r="W45" s="291">
        <v>9</v>
      </c>
      <c r="X45" s="322">
        <v>9</v>
      </c>
      <c r="Y45" s="291">
        <v>1</v>
      </c>
      <c r="Z45" s="291">
        <v>8</v>
      </c>
    </row>
    <row r="46" spans="1:26">
      <c r="A46" s="291" t="s">
        <v>6224</v>
      </c>
      <c r="B46" s="291" t="s">
        <v>6225</v>
      </c>
      <c r="C46" s="291" t="s">
        <v>6226</v>
      </c>
      <c r="D46" s="291" t="s">
        <v>6227</v>
      </c>
      <c r="E46" s="291" t="s">
        <v>6228</v>
      </c>
      <c r="F46" s="291">
        <v>0</v>
      </c>
      <c r="G46" s="291">
        <v>0</v>
      </c>
      <c r="H46" s="291">
        <v>0</v>
      </c>
      <c r="I46" s="291">
        <v>2</v>
      </c>
      <c r="J46" s="291">
        <v>0</v>
      </c>
      <c r="K46" s="291">
        <v>0</v>
      </c>
      <c r="L46" s="291">
        <v>0</v>
      </c>
      <c r="M46" s="291">
        <v>1</v>
      </c>
      <c r="N46" s="291">
        <v>2</v>
      </c>
      <c r="O46" s="291">
        <v>3</v>
      </c>
      <c r="P46" s="291">
        <v>1</v>
      </c>
      <c r="Q46" s="291">
        <v>0</v>
      </c>
      <c r="R46" s="141">
        <v>9</v>
      </c>
      <c r="S46" s="291">
        <v>1</v>
      </c>
      <c r="T46" s="291">
        <v>8</v>
      </c>
      <c r="V46" s="291">
        <v>1</v>
      </c>
      <c r="W46" s="291">
        <v>0</v>
      </c>
      <c r="X46" s="322">
        <v>1</v>
      </c>
      <c r="Y46" s="291">
        <v>0</v>
      </c>
      <c r="Z46" s="291">
        <v>1</v>
      </c>
    </row>
    <row r="47" spans="1:26">
      <c r="A47" s="291" t="s">
        <v>6229</v>
      </c>
      <c r="B47" s="291" t="s">
        <v>6230</v>
      </c>
      <c r="C47" s="291" t="s">
        <v>6231</v>
      </c>
      <c r="D47" s="291" t="s">
        <v>6232</v>
      </c>
      <c r="E47" s="291" t="s">
        <v>6233</v>
      </c>
      <c r="F47" s="291">
        <v>4</v>
      </c>
      <c r="G47" s="291">
        <v>18</v>
      </c>
      <c r="H47" s="291">
        <v>8</v>
      </c>
      <c r="I47" s="291">
        <v>3</v>
      </c>
      <c r="J47" s="291">
        <v>0</v>
      </c>
      <c r="K47" s="291">
        <v>1</v>
      </c>
      <c r="L47" s="291">
        <v>0</v>
      </c>
      <c r="M47" s="291">
        <v>0</v>
      </c>
      <c r="N47" s="291">
        <v>1</v>
      </c>
      <c r="O47" s="291">
        <v>0</v>
      </c>
      <c r="P47" s="291">
        <v>0</v>
      </c>
      <c r="Q47" s="291">
        <v>1</v>
      </c>
      <c r="R47" s="141">
        <v>36</v>
      </c>
      <c r="S47" s="291">
        <v>16</v>
      </c>
      <c r="T47" s="291">
        <v>20</v>
      </c>
      <c r="V47" s="291">
        <v>3</v>
      </c>
      <c r="W47" s="291">
        <v>19</v>
      </c>
      <c r="X47" s="322">
        <v>22</v>
      </c>
      <c r="Y47" s="291">
        <v>0</v>
      </c>
      <c r="Z47" s="291">
        <v>22</v>
      </c>
    </row>
    <row r="48" spans="1:26">
      <c r="A48" s="291" t="s">
        <v>6234</v>
      </c>
      <c r="B48" s="291" t="s">
        <v>6235</v>
      </c>
      <c r="C48" s="291" t="s">
        <v>6236</v>
      </c>
      <c r="D48" s="291" t="s">
        <v>6237</v>
      </c>
      <c r="E48" s="291" t="s">
        <v>6238</v>
      </c>
      <c r="F48" s="291">
        <v>0</v>
      </c>
      <c r="G48" s="291">
        <v>0</v>
      </c>
      <c r="H48" s="291">
        <v>0</v>
      </c>
      <c r="I48" s="291">
        <v>22</v>
      </c>
      <c r="J48" s="291">
        <v>1</v>
      </c>
      <c r="K48" s="291">
        <v>4</v>
      </c>
      <c r="L48" s="291">
        <v>1</v>
      </c>
      <c r="M48" s="291">
        <v>1</v>
      </c>
      <c r="N48" s="291">
        <v>18</v>
      </c>
      <c r="O48" s="291">
        <v>0</v>
      </c>
      <c r="P48" s="291">
        <v>0</v>
      </c>
      <c r="Q48" s="291">
        <v>0</v>
      </c>
      <c r="R48" s="141">
        <v>47</v>
      </c>
      <c r="S48" s="291">
        <v>11</v>
      </c>
      <c r="T48" s="291">
        <v>36</v>
      </c>
      <c r="V48" s="291">
        <v>7</v>
      </c>
      <c r="W48" s="291">
        <v>14</v>
      </c>
      <c r="X48" s="322">
        <v>21</v>
      </c>
      <c r="Y48" s="291">
        <v>1</v>
      </c>
      <c r="Z48" s="291">
        <v>20</v>
      </c>
    </row>
    <row r="49" spans="1:26">
      <c r="A49" s="291" t="s">
        <v>6239</v>
      </c>
      <c r="B49" s="291" t="s">
        <v>6240</v>
      </c>
      <c r="C49" s="291" t="s">
        <v>6241</v>
      </c>
      <c r="D49" s="291" t="s">
        <v>6242</v>
      </c>
      <c r="E49" s="291" t="s">
        <v>6243</v>
      </c>
      <c r="F49" s="291">
        <v>4</v>
      </c>
      <c r="G49" s="291">
        <v>3</v>
      </c>
      <c r="H49" s="291">
        <v>0</v>
      </c>
      <c r="I49" s="291">
        <v>4</v>
      </c>
      <c r="J49" s="291">
        <v>5</v>
      </c>
      <c r="K49" s="291">
        <v>1</v>
      </c>
      <c r="L49" s="291">
        <v>1</v>
      </c>
      <c r="M49" s="291">
        <v>0</v>
      </c>
      <c r="N49" s="291">
        <v>3</v>
      </c>
      <c r="O49" s="291">
        <v>1</v>
      </c>
      <c r="P49" s="291">
        <v>0</v>
      </c>
      <c r="Q49" s="291">
        <v>0</v>
      </c>
      <c r="R49" s="141">
        <v>22</v>
      </c>
      <c r="S49" s="291">
        <v>7</v>
      </c>
      <c r="T49" s="291">
        <v>15</v>
      </c>
      <c r="V49" s="291">
        <v>0</v>
      </c>
      <c r="W49" s="291">
        <v>2</v>
      </c>
      <c r="X49" s="322">
        <v>2</v>
      </c>
      <c r="Y49" s="291">
        <v>0</v>
      </c>
      <c r="Z49" s="291">
        <v>2</v>
      </c>
    </row>
    <row r="50" spans="1:26">
      <c r="A50" s="291" t="s">
        <v>6244</v>
      </c>
      <c r="B50" s="291" t="s">
        <v>6245</v>
      </c>
      <c r="C50" s="291" t="s">
        <v>6246</v>
      </c>
      <c r="D50" s="291" t="s">
        <v>6247</v>
      </c>
      <c r="E50" s="291" t="s">
        <v>6248</v>
      </c>
      <c r="F50" s="291">
        <v>9</v>
      </c>
      <c r="G50" s="291">
        <v>4</v>
      </c>
      <c r="H50" s="291">
        <v>9</v>
      </c>
      <c r="I50" s="291">
        <v>12</v>
      </c>
      <c r="J50" s="291">
        <v>10</v>
      </c>
      <c r="K50" s="291">
        <v>8</v>
      </c>
      <c r="L50" s="291">
        <v>12</v>
      </c>
      <c r="M50" s="291">
        <v>1</v>
      </c>
      <c r="N50" s="291">
        <v>12</v>
      </c>
      <c r="O50" s="291">
        <v>9</v>
      </c>
      <c r="P50" s="291">
        <v>0</v>
      </c>
      <c r="Q50" s="291">
        <v>2</v>
      </c>
      <c r="R50" s="141">
        <v>88</v>
      </c>
      <c r="S50" s="291">
        <v>29</v>
      </c>
      <c r="T50" s="291">
        <v>59</v>
      </c>
      <c r="V50" s="291">
        <v>9</v>
      </c>
      <c r="W50" s="291">
        <v>55</v>
      </c>
      <c r="X50" s="322">
        <v>64</v>
      </c>
      <c r="Y50" s="291">
        <v>1</v>
      </c>
      <c r="Z50" s="291">
        <v>63</v>
      </c>
    </row>
    <row r="51" spans="1:26">
      <c r="A51" s="291" t="s">
        <v>6249</v>
      </c>
      <c r="B51" s="291" t="s">
        <v>6250</v>
      </c>
      <c r="C51" s="291" t="s">
        <v>6251</v>
      </c>
      <c r="E51" s="291" t="s">
        <v>6252</v>
      </c>
      <c r="F51" s="291">
        <v>0</v>
      </c>
      <c r="G51" s="291">
        <v>0</v>
      </c>
      <c r="H51" s="291">
        <v>0</v>
      </c>
      <c r="I51" s="291">
        <v>0</v>
      </c>
      <c r="J51" s="291">
        <v>0</v>
      </c>
      <c r="K51" s="291">
        <v>0</v>
      </c>
      <c r="L51" s="291">
        <v>0</v>
      </c>
      <c r="M51" s="291">
        <v>0</v>
      </c>
      <c r="N51" s="291">
        <v>0</v>
      </c>
      <c r="O51" s="291">
        <v>0</v>
      </c>
      <c r="P51" s="291">
        <v>0</v>
      </c>
      <c r="Q51" s="291">
        <v>0</v>
      </c>
      <c r="R51" s="141">
        <v>0</v>
      </c>
      <c r="S51" s="291">
        <v>0</v>
      </c>
      <c r="T51" s="291">
        <v>0</v>
      </c>
      <c r="V51" s="291">
        <v>0</v>
      </c>
      <c r="W51" s="291">
        <v>1</v>
      </c>
      <c r="X51" s="322">
        <v>1</v>
      </c>
      <c r="Y51" s="291">
        <v>0</v>
      </c>
      <c r="Z51" s="291">
        <v>1</v>
      </c>
    </row>
    <row r="52" spans="1:26">
      <c r="A52" s="291" t="s">
        <v>6253</v>
      </c>
      <c r="B52" s="291" t="s">
        <v>6254</v>
      </c>
      <c r="C52" s="291" t="s">
        <v>6255</v>
      </c>
      <c r="D52" s="291" t="s">
        <v>6256</v>
      </c>
      <c r="E52" s="291" t="s">
        <v>6257</v>
      </c>
      <c r="F52" s="291">
        <v>0</v>
      </c>
      <c r="G52" s="291">
        <v>0</v>
      </c>
      <c r="H52" s="291">
        <v>0</v>
      </c>
      <c r="I52" s="291">
        <v>1</v>
      </c>
      <c r="J52" s="291">
        <v>0</v>
      </c>
      <c r="K52" s="291">
        <v>0</v>
      </c>
      <c r="L52" s="291">
        <v>0</v>
      </c>
      <c r="M52" s="291">
        <v>0</v>
      </c>
      <c r="N52" s="291">
        <v>0</v>
      </c>
      <c r="O52" s="291">
        <v>0</v>
      </c>
      <c r="P52" s="291">
        <v>0</v>
      </c>
      <c r="Q52" s="291">
        <v>0</v>
      </c>
      <c r="R52" s="141">
        <v>1</v>
      </c>
      <c r="S52" s="291">
        <v>0</v>
      </c>
      <c r="T52" s="291">
        <v>1</v>
      </c>
      <c r="V52" s="291">
        <v>1</v>
      </c>
      <c r="W52" s="291">
        <v>0</v>
      </c>
      <c r="X52" s="322">
        <v>1</v>
      </c>
      <c r="Y52" s="291">
        <v>0</v>
      </c>
      <c r="Z52" s="291">
        <v>1</v>
      </c>
    </row>
    <row r="53" spans="1:26">
      <c r="A53" s="291" t="s">
        <v>6258</v>
      </c>
      <c r="B53" s="291" t="s">
        <v>6259</v>
      </c>
      <c r="C53" s="291" t="s">
        <v>125</v>
      </c>
      <c r="D53" s="291" t="s">
        <v>6260</v>
      </c>
      <c r="E53" s="291" t="s">
        <v>6261</v>
      </c>
      <c r="F53" s="291">
        <v>2</v>
      </c>
      <c r="G53" s="291">
        <v>1</v>
      </c>
      <c r="H53" s="291">
        <v>1</v>
      </c>
      <c r="I53" s="291">
        <v>1</v>
      </c>
      <c r="J53" s="291">
        <v>0</v>
      </c>
      <c r="K53" s="291">
        <v>4</v>
      </c>
      <c r="L53" s="291">
        <v>0</v>
      </c>
      <c r="M53" s="291">
        <v>0</v>
      </c>
      <c r="N53" s="291">
        <v>2</v>
      </c>
      <c r="O53" s="291">
        <v>0</v>
      </c>
      <c r="P53" s="291">
        <v>0</v>
      </c>
      <c r="Q53" s="291">
        <v>0</v>
      </c>
      <c r="R53" s="141">
        <v>11</v>
      </c>
      <c r="S53" s="291">
        <v>3</v>
      </c>
      <c r="T53" s="291">
        <v>8</v>
      </c>
      <c r="V53" s="291">
        <v>0</v>
      </c>
      <c r="W53" s="291">
        <v>1</v>
      </c>
      <c r="X53" s="322">
        <v>1</v>
      </c>
      <c r="Y53" s="291">
        <v>0</v>
      </c>
      <c r="Z53" s="291">
        <v>1</v>
      </c>
    </row>
    <row r="54" spans="1:26">
      <c r="A54" s="291" t="s">
        <v>6262</v>
      </c>
      <c r="B54" s="291" t="s">
        <v>6263</v>
      </c>
      <c r="C54" s="291" t="s">
        <v>6264</v>
      </c>
      <c r="D54" s="291" t="s">
        <v>6265</v>
      </c>
      <c r="E54" s="291" t="s">
        <v>6266</v>
      </c>
      <c r="F54" s="291">
        <v>0</v>
      </c>
      <c r="G54" s="291">
        <v>8</v>
      </c>
      <c r="H54" s="291">
        <v>5</v>
      </c>
      <c r="I54" s="291">
        <v>1</v>
      </c>
      <c r="J54" s="291">
        <v>0</v>
      </c>
      <c r="K54" s="291">
        <v>6</v>
      </c>
      <c r="L54" s="291">
        <v>0</v>
      </c>
      <c r="M54" s="291">
        <v>1</v>
      </c>
      <c r="N54" s="291">
        <v>7</v>
      </c>
      <c r="O54" s="291">
        <v>3</v>
      </c>
      <c r="P54" s="291">
        <v>0</v>
      </c>
      <c r="Q54" s="291">
        <v>2</v>
      </c>
      <c r="R54" s="141">
        <v>33</v>
      </c>
      <c r="S54" s="291">
        <v>11</v>
      </c>
      <c r="T54" s="291">
        <v>22</v>
      </c>
      <c r="V54" s="291">
        <v>8</v>
      </c>
      <c r="W54" s="291">
        <v>8</v>
      </c>
      <c r="X54" s="322">
        <v>16</v>
      </c>
      <c r="Y54" s="291">
        <v>1</v>
      </c>
      <c r="Z54" s="291">
        <v>15</v>
      </c>
    </row>
    <row r="55" spans="1:26">
      <c r="A55" s="291" t="s">
        <v>6267</v>
      </c>
      <c r="B55" s="291" t="s">
        <v>6268</v>
      </c>
      <c r="C55" s="291" t="s">
        <v>6269</v>
      </c>
      <c r="D55" s="291" t="s">
        <v>6270</v>
      </c>
      <c r="E55" s="291" t="s">
        <v>6271</v>
      </c>
      <c r="F55" s="291">
        <v>0</v>
      </c>
      <c r="G55" s="291">
        <v>4</v>
      </c>
      <c r="H55" s="291">
        <v>1</v>
      </c>
      <c r="I55" s="291">
        <v>0</v>
      </c>
      <c r="J55" s="291">
        <v>0</v>
      </c>
      <c r="K55" s="291">
        <v>0</v>
      </c>
      <c r="L55" s="291">
        <v>1</v>
      </c>
      <c r="M55" s="291">
        <v>0</v>
      </c>
      <c r="N55" s="291">
        <v>0</v>
      </c>
      <c r="O55" s="291">
        <v>0</v>
      </c>
      <c r="P55" s="291">
        <v>0</v>
      </c>
      <c r="Q55" s="291">
        <v>0</v>
      </c>
      <c r="R55" s="141">
        <v>6</v>
      </c>
      <c r="S55" s="291">
        <v>5</v>
      </c>
      <c r="T55" s="291">
        <v>1</v>
      </c>
      <c r="V55" s="291">
        <v>0</v>
      </c>
      <c r="W55" s="291">
        <v>3</v>
      </c>
      <c r="X55" s="322">
        <v>3</v>
      </c>
      <c r="Y55" s="291">
        <v>0</v>
      </c>
      <c r="Z55" s="291">
        <v>3</v>
      </c>
    </row>
    <row r="56" spans="1:26">
      <c r="A56" s="291" t="s">
        <v>6272</v>
      </c>
      <c r="B56" s="291" t="s">
        <v>6273</v>
      </c>
      <c r="C56" s="291" t="s">
        <v>6274</v>
      </c>
      <c r="E56" s="291" t="s">
        <v>6275</v>
      </c>
      <c r="F56" s="291">
        <v>11</v>
      </c>
      <c r="G56" s="291">
        <v>4</v>
      </c>
      <c r="H56" s="291">
        <v>15</v>
      </c>
      <c r="I56" s="291">
        <v>0</v>
      </c>
      <c r="J56" s="291">
        <v>2</v>
      </c>
      <c r="K56" s="291">
        <v>0</v>
      </c>
      <c r="L56" s="291">
        <v>1</v>
      </c>
      <c r="M56" s="291">
        <v>1</v>
      </c>
      <c r="N56" s="291">
        <v>7</v>
      </c>
      <c r="O56" s="291">
        <v>16</v>
      </c>
      <c r="P56" s="291">
        <v>1</v>
      </c>
      <c r="Q56" s="291">
        <v>0</v>
      </c>
      <c r="R56" s="141">
        <v>58</v>
      </c>
      <c r="S56" s="291">
        <v>13</v>
      </c>
      <c r="T56" s="291">
        <v>45</v>
      </c>
      <c r="V56" s="291">
        <v>9</v>
      </c>
      <c r="W56" s="291">
        <v>17</v>
      </c>
      <c r="X56" s="322">
        <v>26</v>
      </c>
      <c r="Y56" s="291">
        <v>1</v>
      </c>
      <c r="Z56" s="291">
        <v>25</v>
      </c>
    </row>
    <row r="57" spans="1:26">
      <c r="A57" s="291" t="s">
        <v>6276</v>
      </c>
      <c r="C57" s="291" t="s">
        <v>6277</v>
      </c>
      <c r="F57" s="291">
        <v>50</v>
      </c>
      <c r="G57" s="291">
        <v>17</v>
      </c>
      <c r="H57" s="291">
        <v>20</v>
      </c>
      <c r="I57" s="291">
        <v>6</v>
      </c>
      <c r="J57" s="291">
        <v>4</v>
      </c>
      <c r="K57" s="291">
        <v>16</v>
      </c>
      <c r="L57" s="291">
        <v>13</v>
      </c>
      <c r="M57" s="291">
        <v>0</v>
      </c>
      <c r="N57" s="291">
        <v>3</v>
      </c>
      <c r="O57" s="291">
        <v>12</v>
      </c>
      <c r="P57" s="291">
        <v>12</v>
      </c>
      <c r="Q57" s="291">
        <v>6</v>
      </c>
      <c r="R57" s="141">
        <v>159</v>
      </c>
      <c r="S57" s="291">
        <v>3</v>
      </c>
      <c r="T57" s="291">
        <v>156</v>
      </c>
      <c r="V57" s="291">
        <v>131</v>
      </c>
      <c r="W57" s="291">
        <v>40</v>
      </c>
      <c r="X57" s="322">
        <v>171</v>
      </c>
      <c r="Y57" s="291">
        <v>3</v>
      </c>
      <c r="Z57" s="291">
        <v>168</v>
      </c>
    </row>
    <row r="58" spans="1:26">
      <c r="A58" s="291" t="s">
        <v>6278</v>
      </c>
      <c r="C58" s="291" t="s">
        <v>6279</v>
      </c>
      <c r="D58" s="291" t="s">
        <v>6280</v>
      </c>
      <c r="E58" s="291" t="s">
        <v>6281</v>
      </c>
      <c r="F58" s="291">
        <v>0</v>
      </c>
      <c r="G58" s="291">
        <v>0</v>
      </c>
      <c r="H58" s="291">
        <v>0</v>
      </c>
      <c r="I58" s="291">
        <v>1</v>
      </c>
      <c r="J58" s="291">
        <v>0</v>
      </c>
      <c r="K58" s="291">
        <v>0</v>
      </c>
      <c r="L58" s="291">
        <v>0</v>
      </c>
      <c r="M58" s="291">
        <v>0</v>
      </c>
      <c r="N58" s="291">
        <v>0</v>
      </c>
      <c r="O58" s="291">
        <v>0</v>
      </c>
      <c r="P58" s="291">
        <v>0</v>
      </c>
      <c r="Q58" s="291">
        <v>0</v>
      </c>
      <c r="R58" s="141">
        <v>1</v>
      </c>
      <c r="S58" s="291">
        <v>0</v>
      </c>
      <c r="T58" s="291">
        <v>1</v>
      </c>
      <c r="V58" s="291">
        <v>0</v>
      </c>
      <c r="W58" s="291">
        <v>0</v>
      </c>
      <c r="X58" s="322">
        <v>0</v>
      </c>
      <c r="Y58" s="291">
        <v>0</v>
      </c>
      <c r="Z58" s="291">
        <v>0</v>
      </c>
    </row>
    <row r="59" spans="1:26">
      <c r="A59" s="291" t="s">
        <v>6282</v>
      </c>
      <c r="B59" s="291" t="s">
        <v>6283</v>
      </c>
      <c r="C59" s="291" t="s">
        <v>6284</v>
      </c>
      <c r="D59" s="291" t="s">
        <v>6285</v>
      </c>
      <c r="E59" s="291" t="s">
        <v>6286</v>
      </c>
      <c r="F59" s="291">
        <v>3</v>
      </c>
      <c r="G59" s="291">
        <v>0</v>
      </c>
      <c r="H59" s="291">
        <v>0</v>
      </c>
      <c r="I59" s="291">
        <v>2</v>
      </c>
      <c r="J59" s="291">
        <v>0</v>
      </c>
      <c r="K59" s="291">
        <v>0</v>
      </c>
      <c r="L59" s="291">
        <v>0</v>
      </c>
      <c r="M59" s="291">
        <v>0</v>
      </c>
      <c r="N59" s="291">
        <v>0</v>
      </c>
      <c r="O59" s="291">
        <v>0</v>
      </c>
      <c r="P59" s="291">
        <v>0</v>
      </c>
      <c r="Q59" s="291">
        <v>0</v>
      </c>
      <c r="R59" s="141">
        <v>5</v>
      </c>
      <c r="S59" s="291">
        <v>1</v>
      </c>
      <c r="T59" s="291">
        <v>4</v>
      </c>
      <c r="V59" s="291">
        <v>0</v>
      </c>
      <c r="W59" s="291">
        <v>0</v>
      </c>
      <c r="X59" s="322">
        <v>0</v>
      </c>
      <c r="Y59" s="291">
        <v>0</v>
      </c>
      <c r="Z59" s="291">
        <v>0</v>
      </c>
    </row>
    <row r="60" spans="1:26">
      <c r="A60" s="291" t="s">
        <v>6287</v>
      </c>
      <c r="B60" s="291" t="s">
        <v>6288</v>
      </c>
      <c r="C60" s="291" t="s">
        <v>6289</v>
      </c>
      <c r="D60" s="291" t="s">
        <v>6290</v>
      </c>
      <c r="E60" s="291" t="s">
        <v>6291</v>
      </c>
      <c r="F60" s="291">
        <v>3</v>
      </c>
      <c r="G60" s="291">
        <v>1</v>
      </c>
      <c r="H60" s="291">
        <v>16</v>
      </c>
      <c r="I60" s="291">
        <v>9</v>
      </c>
      <c r="J60" s="291">
        <v>1</v>
      </c>
      <c r="K60" s="291">
        <v>15</v>
      </c>
      <c r="L60" s="291">
        <v>8</v>
      </c>
      <c r="M60" s="291">
        <v>0</v>
      </c>
      <c r="N60" s="291">
        <v>11</v>
      </c>
      <c r="O60" s="291">
        <v>3</v>
      </c>
      <c r="P60" s="291">
        <v>0</v>
      </c>
      <c r="Q60" s="291">
        <v>0</v>
      </c>
      <c r="R60" s="141">
        <v>67</v>
      </c>
      <c r="S60" s="291">
        <v>29</v>
      </c>
      <c r="T60" s="291">
        <v>38</v>
      </c>
      <c r="V60" s="291">
        <v>3</v>
      </c>
      <c r="W60" s="291">
        <v>5</v>
      </c>
      <c r="X60" s="322">
        <v>8</v>
      </c>
      <c r="Y60" s="291">
        <v>1</v>
      </c>
      <c r="Z60" s="291">
        <v>7</v>
      </c>
    </row>
    <row r="61" spans="1:26">
      <c r="A61" s="291" t="s">
        <v>6292</v>
      </c>
      <c r="B61" s="291" t="s">
        <v>6293</v>
      </c>
      <c r="C61" s="291" t="s">
        <v>6294</v>
      </c>
      <c r="D61" s="291" t="s">
        <v>6295</v>
      </c>
      <c r="E61" s="291" t="s">
        <v>6296</v>
      </c>
      <c r="F61" s="291">
        <v>0</v>
      </c>
      <c r="G61" s="291">
        <v>0</v>
      </c>
      <c r="H61" s="291">
        <v>0</v>
      </c>
      <c r="I61" s="291">
        <v>0</v>
      </c>
      <c r="J61" s="291">
        <v>0</v>
      </c>
      <c r="K61" s="291">
        <v>0</v>
      </c>
      <c r="L61" s="291">
        <v>0</v>
      </c>
      <c r="M61" s="291">
        <v>0</v>
      </c>
      <c r="N61" s="291">
        <v>0</v>
      </c>
      <c r="O61" s="291">
        <v>0</v>
      </c>
      <c r="P61" s="291">
        <v>0</v>
      </c>
      <c r="Q61" s="291">
        <v>0</v>
      </c>
      <c r="R61" s="141">
        <v>0</v>
      </c>
      <c r="S61" s="291">
        <v>0</v>
      </c>
      <c r="T61" s="291">
        <v>0</v>
      </c>
      <c r="V61" s="291">
        <v>0</v>
      </c>
      <c r="W61" s="291">
        <v>0</v>
      </c>
      <c r="X61" s="322">
        <v>0</v>
      </c>
      <c r="Y61" s="291">
        <v>0</v>
      </c>
      <c r="Z61" s="291">
        <v>0</v>
      </c>
    </row>
  </sheetData>
  <pageMargins left="0.75" right="0.75" top="1" bottom="1" header="0.5" footer="0.5"/>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AU359"/>
  <sheetViews>
    <sheetView workbookViewId="0">
      <selection activeCell="I19" sqref="I19"/>
    </sheetView>
  </sheetViews>
  <sheetFormatPr baseColWidth="10" defaultColWidth="10.83203125" defaultRowHeight="15" x14ac:dyDescent="0"/>
  <cols>
    <col min="1" max="1" width="42.1640625" style="155" customWidth="1"/>
    <col min="2" max="2" width="10.83203125" style="160"/>
    <col min="3" max="3" width="10.83203125" style="154"/>
    <col min="4" max="4" width="12.6640625" style="158" customWidth="1"/>
    <col min="5" max="6" width="10.83203125" style="155"/>
    <col min="7" max="7" width="10.83203125" style="154"/>
    <col min="8" max="9" width="10.33203125" style="154" customWidth="1"/>
    <col min="10" max="10" width="34.33203125" style="155" customWidth="1"/>
    <col min="11" max="11" width="10" style="160" bestFit="1" customWidth="1"/>
    <col min="12" max="12" width="10.6640625" style="154" bestFit="1" customWidth="1"/>
    <col min="13" max="13" width="11.1640625" style="158" bestFit="1" customWidth="1"/>
    <col min="14" max="15" width="9.33203125" style="155" customWidth="1"/>
    <col min="16" max="16" width="6.5" style="154" bestFit="1" customWidth="1"/>
    <col min="17" max="17" width="6.83203125" style="154" bestFit="1" customWidth="1"/>
    <col min="18" max="18" width="7.1640625" style="154" bestFit="1" customWidth="1"/>
    <col min="19" max="19" width="6.83203125" style="154" bestFit="1" customWidth="1"/>
    <col min="20" max="20" width="7.5" style="154" bestFit="1" customWidth="1"/>
    <col min="21" max="21" width="6.6640625" style="154" bestFit="1" customWidth="1"/>
    <col min="22" max="22" width="6" style="154" bestFit="1" customWidth="1"/>
    <col min="23" max="23" width="7" style="154" bestFit="1" customWidth="1"/>
    <col min="24" max="24" width="6.83203125" style="154" bestFit="1" customWidth="1"/>
    <col min="25" max="25" width="6.6640625" style="154" bestFit="1" customWidth="1"/>
    <col min="26" max="26" width="7.1640625" style="154" bestFit="1" customWidth="1"/>
    <col min="27" max="27" width="7" style="154" bestFit="1" customWidth="1"/>
    <col min="28" max="28" width="7" style="154" customWidth="1"/>
    <col min="29" max="29" width="7.33203125" style="154" customWidth="1"/>
    <col min="30" max="30" width="32.33203125" style="154" customWidth="1"/>
    <col min="31" max="38" width="10.83203125" style="154"/>
    <col min="39" max="39" width="6" style="154" bestFit="1" customWidth="1"/>
    <col min="40" max="44" width="10.83203125" style="154"/>
    <col min="45" max="45" width="10.83203125" style="156"/>
    <col min="46" max="16384" width="10.83203125" style="154"/>
  </cols>
  <sheetData>
    <row r="1" spans="1:47" s="161" customFormat="1">
      <c r="A1" s="158" t="s">
        <v>3852</v>
      </c>
      <c r="B1" s="166"/>
      <c r="D1" s="158"/>
      <c r="E1" s="162"/>
      <c r="F1" s="162"/>
      <c r="J1" s="158" t="s">
        <v>3851</v>
      </c>
      <c r="K1" s="166"/>
      <c r="M1" s="158"/>
      <c r="N1" s="162"/>
      <c r="O1" s="162"/>
      <c r="AD1" s="156" t="s">
        <v>2706</v>
      </c>
      <c r="AE1" s="156"/>
      <c r="AF1" s="156"/>
      <c r="AG1" s="156"/>
      <c r="AH1" s="156"/>
      <c r="AI1" s="156"/>
      <c r="AJ1" s="156"/>
      <c r="AK1" s="156"/>
      <c r="AL1" s="156"/>
      <c r="AM1" s="156"/>
      <c r="AN1" s="156"/>
      <c r="AO1" s="156"/>
      <c r="AP1" s="156"/>
      <c r="AQ1" s="156"/>
      <c r="AR1" s="156"/>
      <c r="AS1" s="156"/>
      <c r="AT1" s="156"/>
      <c r="AU1" s="156"/>
    </row>
    <row r="2" spans="1:47" customFormat="1" ht="15" customHeight="1">
      <c r="A2" s="428" t="s">
        <v>3853</v>
      </c>
      <c r="B2" s="428"/>
      <c r="C2" s="428"/>
      <c r="D2" s="428"/>
      <c r="E2" s="428"/>
      <c r="F2" s="428"/>
      <c r="G2" s="428"/>
      <c r="H2" s="164"/>
      <c r="AB2" s="85"/>
    </row>
    <row r="4" spans="1:47" ht="45">
      <c r="B4" s="160" t="s">
        <v>2055</v>
      </c>
      <c r="C4" s="154" t="s">
        <v>2056</v>
      </c>
      <c r="D4" s="158" t="s">
        <v>3412</v>
      </c>
      <c r="E4" s="155" t="s">
        <v>3413</v>
      </c>
      <c r="F4" s="155" t="s">
        <v>3414</v>
      </c>
      <c r="G4" s="163">
        <v>41640</v>
      </c>
      <c r="H4" s="163"/>
      <c r="I4" s="163"/>
      <c r="K4" s="160" t="s">
        <v>2055</v>
      </c>
      <c r="L4" s="154" t="s">
        <v>2056</v>
      </c>
      <c r="M4" s="158" t="s">
        <v>3412</v>
      </c>
      <c r="N4" s="155" t="s">
        <v>3413</v>
      </c>
      <c r="O4" s="155" t="s">
        <v>3414</v>
      </c>
      <c r="P4" s="163">
        <v>41275</v>
      </c>
      <c r="Q4" s="163">
        <v>41306</v>
      </c>
      <c r="R4" s="163">
        <v>41334</v>
      </c>
      <c r="S4" s="163">
        <v>41365</v>
      </c>
      <c r="T4" s="163">
        <v>41395</v>
      </c>
      <c r="U4" s="163">
        <v>41426</v>
      </c>
      <c r="V4" s="163">
        <v>41456</v>
      </c>
      <c r="W4" s="163">
        <v>41487</v>
      </c>
      <c r="X4" s="163">
        <v>41518</v>
      </c>
      <c r="Y4" s="163">
        <v>41548</v>
      </c>
      <c r="Z4" s="163">
        <v>41579</v>
      </c>
      <c r="AA4" s="163">
        <v>41609</v>
      </c>
      <c r="AB4" s="163"/>
      <c r="AE4" s="154" t="s">
        <v>2055</v>
      </c>
      <c r="AF4" s="154" t="s">
        <v>2056</v>
      </c>
      <c r="AG4" s="163">
        <v>40909</v>
      </c>
      <c r="AH4" s="163">
        <v>40940</v>
      </c>
      <c r="AI4" s="163">
        <v>40969</v>
      </c>
      <c r="AJ4" s="163">
        <v>41000</v>
      </c>
      <c r="AK4" s="163">
        <v>41030</v>
      </c>
      <c r="AL4" s="163">
        <v>41061</v>
      </c>
      <c r="AM4" s="163">
        <v>41091</v>
      </c>
      <c r="AN4" s="163">
        <v>41122</v>
      </c>
      <c r="AO4" s="163">
        <v>41153</v>
      </c>
      <c r="AP4" s="163">
        <v>41183</v>
      </c>
      <c r="AQ4" s="163">
        <v>41214</v>
      </c>
      <c r="AR4" s="163">
        <v>41244</v>
      </c>
      <c r="AS4" s="156" t="s">
        <v>30</v>
      </c>
      <c r="AT4" s="154" t="s">
        <v>2057</v>
      </c>
      <c r="AU4" s="154" t="s">
        <v>2058</v>
      </c>
    </row>
    <row r="5" spans="1:47" s="156" customFormat="1">
      <c r="A5" s="158" t="s">
        <v>2059</v>
      </c>
      <c r="B5" s="165"/>
      <c r="D5" s="158">
        <v>58</v>
      </c>
      <c r="E5" s="158">
        <v>0</v>
      </c>
      <c r="F5" s="158">
        <v>58</v>
      </c>
      <c r="G5" s="156">
        <v>58</v>
      </c>
      <c r="J5" s="158" t="s">
        <v>2059</v>
      </c>
      <c r="K5" s="165"/>
      <c r="M5" s="158">
        <v>3927</v>
      </c>
      <c r="N5" s="158">
        <v>170</v>
      </c>
      <c r="O5" s="158">
        <v>3757</v>
      </c>
      <c r="P5" s="156">
        <v>243</v>
      </c>
      <c r="Q5" s="156">
        <v>504</v>
      </c>
      <c r="R5" s="156">
        <v>437</v>
      </c>
      <c r="S5" s="156">
        <v>532</v>
      </c>
      <c r="T5" s="156">
        <v>254</v>
      </c>
      <c r="U5" s="156">
        <v>223</v>
      </c>
      <c r="V5" s="156">
        <v>91</v>
      </c>
      <c r="W5" s="156">
        <v>149</v>
      </c>
      <c r="X5" s="156">
        <v>495</v>
      </c>
      <c r="Y5" s="156">
        <v>478</v>
      </c>
      <c r="Z5" s="156">
        <v>354</v>
      </c>
      <c r="AA5" s="156">
        <v>167</v>
      </c>
      <c r="AD5" s="156" t="s">
        <v>2059</v>
      </c>
      <c r="AG5" s="156">
        <v>18</v>
      </c>
      <c r="AH5" s="156">
        <v>111</v>
      </c>
      <c r="AI5" s="156">
        <v>94</v>
      </c>
      <c r="AJ5" s="156">
        <v>237</v>
      </c>
      <c r="AK5" s="156">
        <v>101</v>
      </c>
      <c r="AL5" s="156">
        <v>90</v>
      </c>
      <c r="AM5" s="156">
        <v>48</v>
      </c>
      <c r="AN5" s="156">
        <v>37</v>
      </c>
      <c r="AO5" s="156">
        <v>283</v>
      </c>
      <c r="AP5" s="156">
        <v>430</v>
      </c>
      <c r="AQ5" s="156">
        <v>497</v>
      </c>
      <c r="AR5" s="156">
        <v>291</v>
      </c>
      <c r="AS5" s="156">
        <v>2237</v>
      </c>
      <c r="AT5" s="156">
        <v>39</v>
      </c>
      <c r="AU5" s="156">
        <v>2198</v>
      </c>
    </row>
    <row r="6" spans="1:47">
      <c r="A6" s="155" t="s">
        <v>2707</v>
      </c>
      <c r="B6" s="160" t="s">
        <v>2708</v>
      </c>
      <c r="C6" s="154" t="s">
        <v>2709</v>
      </c>
      <c r="D6" s="158">
        <v>6</v>
      </c>
      <c r="E6" s="155">
        <v>0</v>
      </c>
      <c r="F6" s="155">
        <v>6</v>
      </c>
      <c r="G6" s="154">
        <v>6</v>
      </c>
      <c r="J6" s="155" t="s">
        <v>2707</v>
      </c>
      <c r="K6" s="160" t="s">
        <v>2708</v>
      </c>
      <c r="L6" s="154" t="s">
        <v>2709</v>
      </c>
      <c r="M6" s="158">
        <v>304</v>
      </c>
      <c r="N6" s="155">
        <v>24</v>
      </c>
      <c r="O6" s="155">
        <v>280</v>
      </c>
      <c r="P6" s="154">
        <v>21</v>
      </c>
      <c r="Q6" s="154">
        <v>44</v>
      </c>
      <c r="R6" s="154">
        <v>47</v>
      </c>
      <c r="S6" s="154">
        <v>25</v>
      </c>
      <c r="T6" s="154">
        <v>2</v>
      </c>
      <c r="U6" s="154">
        <v>14</v>
      </c>
      <c r="V6" s="154">
        <v>5</v>
      </c>
      <c r="W6" s="154">
        <v>25</v>
      </c>
      <c r="X6" s="154">
        <v>41</v>
      </c>
      <c r="Y6" s="154">
        <v>56</v>
      </c>
      <c r="Z6" s="154">
        <v>15</v>
      </c>
      <c r="AA6" s="154">
        <v>9</v>
      </c>
      <c r="AD6" s="154" t="s">
        <v>2707</v>
      </c>
      <c r="AE6" s="154" t="s">
        <v>2708</v>
      </c>
      <c r="AF6" s="154" t="s">
        <v>2709</v>
      </c>
      <c r="AG6" s="154">
        <v>4</v>
      </c>
      <c r="AH6" s="154">
        <v>4</v>
      </c>
      <c r="AI6" s="154">
        <v>3</v>
      </c>
      <c r="AJ6" s="154">
        <v>22</v>
      </c>
      <c r="AK6" s="154">
        <v>4</v>
      </c>
      <c r="AL6" s="154">
        <v>8</v>
      </c>
      <c r="AM6" s="154">
        <v>13</v>
      </c>
      <c r="AN6" s="154">
        <v>7</v>
      </c>
      <c r="AO6" s="154">
        <v>20</v>
      </c>
      <c r="AP6" s="154">
        <v>30</v>
      </c>
      <c r="AQ6" s="154">
        <v>26</v>
      </c>
      <c r="AR6" s="154">
        <v>10</v>
      </c>
      <c r="AS6" s="156">
        <v>151</v>
      </c>
      <c r="AT6" s="154">
        <v>0</v>
      </c>
      <c r="AU6" s="154">
        <v>151</v>
      </c>
    </row>
    <row r="7" spans="1:47">
      <c r="A7" s="155" t="s">
        <v>3695</v>
      </c>
      <c r="B7" s="160" t="s">
        <v>3696</v>
      </c>
      <c r="C7" s="154" t="s">
        <v>3697</v>
      </c>
      <c r="D7" s="158">
        <v>6</v>
      </c>
      <c r="E7" s="155">
        <v>0</v>
      </c>
      <c r="F7" s="155">
        <v>6</v>
      </c>
      <c r="G7" s="154">
        <v>6</v>
      </c>
      <c r="J7" s="155" t="s">
        <v>2723</v>
      </c>
      <c r="K7" s="160" t="s">
        <v>2724</v>
      </c>
      <c r="L7" s="154" t="s">
        <v>2725</v>
      </c>
      <c r="M7" s="158">
        <v>270</v>
      </c>
      <c r="N7" s="155">
        <v>0</v>
      </c>
      <c r="O7" s="155">
        <v>270</v>
      </c>
      <c r="P7" s="154">
        <v>59</v>
      </c>
      <c r="Q7" s="154">
        <v>14</v>
      </c>
      <c r="R7" s="154">
        <v>19</v>
      </c>
      <c r="S7" s="154">
        <v>6</v>
      </c>
      <c r="T7" s="154">
        <v>13</v>
      </c>
      <c r="U7" s="154">
        <v>61</v>
      </c>
      <c r="V7" s="154">
        <v>14</v>
      </c>
      <c r="W7" s="154">
        <v>12</v>
      </c>
      <c r="X7" s="154">
        <v>24</v>
      </c>
      <c r="Y7" s="154">
        <v>43</v>
      </c>
      <c r="Z7" s="154">
        <v>5</v>
      </c>
      <c r="AA7" s="154">
        <v>0</v>
      </c>
      <c r="AD7" s="154" t="s">
        <v>2710</v>
      </c>
      <c r="AE7" s="154" t="s">
        <v>2711</v>
      </c>
      <c r="AF7" s="154" t="s">
        <v>2712</v>
      </c>
      <c r="AG7" s="154">
        <v>1</v>
      </c>
      <c r="AH7" s="154">
        <v>7</v>
      </c>
      <c r="AI7" s="154">
        <v>8</v>
      </c>
      <c r="AJ7" s="154">
        <v>36</v>
      </c>
      <c r="AK7" s="154">
        <v>25</v>
      </c>
      <c r="AL7" s="154">
        <v>10</v>
      </c>
      <c r="AM7" s="154">
        <v>0</v>
      </c>
      <c r="AN7" s="154">
        <v>3</v>
      </c>
      <c r="AO7" s="154">
        <v>3</v>
      </c>
      <c r="AP7" s="154">
        <v>7</v>
      </c>
      <c r="AQ7" s="154">
        <v>28</v>
      </c>
      <c r="AR7" s="154">
        <v>19</v>
      </c>
      <c r="AS7" s="156">
        <v>147</v>
      </c>
      <c r="AT7" s="154">
        <v>0</v>
      </c>
      <c r="AU7" s="154">
        <v>147</v>
      </c>
    </row>
    <row r="8" spans="1:47">
      <c r="A8" s="155" t="s">
        <v>2723</v>
      </c>
      <c r="B8" s="160" t="s">
        <v>2724</v>
      </c>
      <c r="C8" s="154" t="s">
        <v>2725</v>
      </c>
      <c r="D8" s="158">
        <v>3</v>
      </c>
      <c r="E8" s="155">
        <v>0</v>
      </c>
      <c r="F8" s="155">
        <v>3</v>
      </c>
      <c r="G8" s="154">
        <v>3</v>
      </c>
      <c r="J8" s="155" t="s">
        <v>2718</v>
      </c>
      <c r="K8" s="160" t="s">
        <v>2719</v>
      </c>
      <c r="L8" s="154" t="s">
        <v>3421</v>
      </c>
      <c r="M8" s="158">
        <v>100</v>
      </c>
      <c r="N8" s="155">
        <v>0</v>
      </c>
      <c r="O8" s="155">
        <v>100</v>
      </c>
      <c r="P8" s="154">
        <v>1</v>
      </c>
      <c r="Q8" s="154">
        <v>9</v>
      </c>
      <c r="R8" s="154">
        <v>3</v>
      </c>
      <c r="S8" s="154">
        <v>34</v>
      </c>
      <c r="T8" s="154">
        <v>2</v>
      </c>
      <c r="U8" s="154">
        <v>0</v>
      </c>
      <c r="V8" s="154">
        <v>1</v>
      </c>
      <c r="W8" s="154">
        <v>0</v>
      </c>
      <c r="X8" s="154">
        <v>17</v>
      </c>
      <c r="Y8" s="154">
        <v>20</v>
      </c>
      <c r="Z8" s="154">
        <v>11</v>
      </c>
      <c r="AA8" s="154">
        <v>2</v>
      </c>
      <c r="AD8" s="154" t="s">
        <v>2713</v>
      </c>
      <c r="AE8" s="154" t="s">
        <v>2714</v>
      </c>
      <c r="AG8" s="154">
        <v>0</v>
      </c>
      <c r="AH8" s="154">
        <v>15</v>
      </c>
      <c r="AI8" s="154">
        <v>3</v>
      </c>
      <c r="AJ8" s="154">
        <v>3</v>
      </c>
      <c r="AK8" s="154">
        <v>0</v>
      </c>
      <c r="AL8" s="154">
        <v>5</v>
      </c>
      <c r="AM8" s="154">
        <v>3</v>
      </c>
      <c r="AN8" s="154">
        <v>0</v>
      </c>
      <c r="AO8" s="154">
        <v>47</v>
      </c>
      <c r="AP8" s="154">
        <v>34</v>
      </c>
      <c r="AQ8" s="154">
        <v>11</v>
      </c>
      <c r="AR8" s="154">
        <v>1</v>
      </c>
      <c r="AS8" s="156">
        <v>122</v>
      </c>
      <c r="AT8" s="154">
        <v>0</v>
      </c>
      <c r="AU8" s="154">
        <v>122</v>
      </c>
    </row>
    <row r="9" spans="1:47">
      <c r="A9" s="155" t="s">
        <v>3364</v>
      </c>
      <c r="B9" s="160" t="s">
        <v>3365</v>
      </c>
      <c r="C9" s="154" t="s">
        <v>3366</v>
      </c>
      <c r="D9" s="158">
        <v>3</v>
      </c>
      <c r="E9" s="155">
        <v>0</v>
      </c>
      <c r="F9" s="155">
        <v>3</v>
      </c>
      <c r="G9" s="154">
        <v>3</v>
      </c>
      <c r="J9" s="155" t="s">
        <v>2710</v>
      </c>
      <c r="K9" s="160" t="s">
        <v>2711</v>
      </c>
      <c r="L9" s="154" t="s">
        <v>2712</v>
      </c>
      <c r="M9" s="158">
        <v>92</v>
      </c>
      <c r="N9" s="155">
        <v>0</v>
      </c>
      <c r="O9" s="155">
        <v>92</v>
      </c>
      <c r="P9" s="154">
        <v>2</v>
      </c>
      <c r="Q9" s="154">
        <v>8</v>
      </c>
      <c r="R9" s="154">
        <v>9</v>
      </c>
      <c r="S9" s="154">
        <v>19</v>
      </c>
      <c r="T9" s="154">
        <v>10</v>
      </c>
      <c r="U9" s="154">
        <v>7</v>
      </c>
      <c r="V9" s="154">
        <v>0</v>
      </c>
      <c r="W9" s="154">
        <v>1</v>
      </c>
      <c r="X9" s="154">
        <v>13</v>
      </c>
      <c r="Y9" s="154">
        <v>3</v>
      </c>
      <c r="Z9" s="154">
        <v>15</v>
      </c>
      <c r="AA9" s="154">
        <v>5</v>
      </c>
      <c r="AD9" s="154" t="s">
        <v>2715</v>
      </c>
      <c r="AE9" s="154" t="s">
        <v>2716</v>
      </c>
      <c r="AF9" s="154" t="s">
        <v>2717</v>
      </c>
      <c r="AG9" s="154">
        <v>0</v>
      </c>
      <c r="AH9" s="154">
        <v>9</v>
      </c>
      <c r="AI9" s="154">
        <v>8</v>
      </c>
      <c r="AJ9" s="154">
        <v>22</v>
      </c>
      <c r="AK9" s="154">
        <v>8</v>
      </c>
      <c r="AL9" s="154">
        <v>2</v>
      </c>
      <c r="AM9" s="154">
        <v>0</v>
      </c>
      <c r="AN9" s="154">
        <v>3</v>
      </c>
      <c r="AO9" s="154">
        <v>11</v>
      </c>
      <c r="AP9" s="154">
        <v>26</v>
      </c>
      <c r="AQ9" s="154">
        <v>10</v>
      </c>
      <c r="AR9" s="154">
        <v>9</v>
      </c>
      <c r="AS9" s="156">
        <v>108</v>
      </c>
      <c r="AT9" s="154">
        <v>0</v>
      </c>
      <c r="AU9" s="154">
        <v>108</v>
      </c>
    </row>
    <row r="10" spans="1:47" ht="30">
      <c r="A10" s="155" t="s">
        <v>3819</v>
      </c>
      <c r="B10" s="160" t="s">
        <v>3820</v>
      </c>
      <c r="C10" s="154" t="s">
        <v>3821</v>
      </c>
      <c r="D10" s="158">
        <v>3</v>
      </c>
      <c r="E10" s="155">
        <v>0</v>
      </c>
      <c r="F10" s="155">
        <v>3</v>
      </c>
      <c r="G10" s="154">
        <v>3</v>
      </c>
      <c r="J10" s="155" t="s">
        <v>2715</v>
      </c>
      <c r="K10" s="160" t="s">
        <v>2716</v>
      </c>
      <c r="L10" s="154" t="s">
        <v>2717</v>
      </c>
      <c r="M10" s="158">
        <v>75</v>
      </c>
      <c r="N10" s="155">
        <v>0</v>
      </c>
      <c r="O10" s="155">
        <v>75</v>
      </c>
      <c r="P10" s="154">
        <v>6</v>
      </c>
      <c r="Q10" s="154">
        <v>23</v>
      </c>
      <c r="R10" s="154">
        <v>4</v>
      </c>
      <c r="S10" s="154">
        <v>11</v>
      </c>
      <c r="T10" s="154">
        <v>4</v>
      </c>
      <c r="U10" s="154">
        <v>1</v>
      </c>
      <c r="V10" s="154">
        <v>0</v>
      </c>
      <c r="W10" s="154">
        <v>0</v>
      </c>
      <c r="X10" s="154">
        <v>4</v>
      </c>
      <c r="Y10" s="154">
        <v>13</v>
      </c>
      <c r="Z10" s="154">
        <v>6</v>
      </c>
      <c r="AA10" s="154">
        <v>3</v>
      </c>
      <c r="AD10" s="154" t="s">
        <v>2718</v>
      </c>
      <c r="AE10" s="154" t="s">
        <v>2719</v>
      </c>
      <c r="AG10" s="154">
        <v>0</v>
      </c>
      <c r="AH10" s="154">
        <v>7</v>
      </c>
      <c r="AI10" s="154">
        <v>9</v>
      </c>
      <c r="AJ10" s="154">
        <v>21</v>
      </c>
      <c r="AK10" s="154">
        <v>6</v>
      </c>
      <c r="AL10" s="154">
        <v>10</v>
      </c>
      <c r="AM10" s="154">
        <v>9</v>
      </c>
      <c r="AN10" s="154">
        <v>0</v>
      </c>
      <c r="AO10" s="154">
        <v>19</v>
      </c>
      <c r="AP10" s="154">
        <v>6</v>
      </c>
      <c r="AQ10" s="154">
        <v>14</v>
      </c>
      <c r="AR10" s="154">
        <v>4</v>
      </c>
      <c r="AS10" s="156">
        <v>105</v>
      </c>
      <c r="AT10" s="154">
        <v>0</v>
      </c>
      <c r="AU10" s="154">
        <v>105</v>
      </c>
    </row>
    <row r="11" spans="1:47">
      <c r="A11" s="155" t="s">
        <v>3211</v>
      </c>
      <c r="B11" s="160" t="s">
        <v>3212</v>
      </c>
      <c r="C11" s="154" t="s">
        <v>3213</v>
      </c>
      <c r="D11" s="158">
        <v>2</v>
      </c>
      <c r="E11" s="155">
        <v>0</v>
      </c>
      <c r="F11" s="155">
        <v>2</v>
      </c>
      <c r="G11" s="154">
        <v>2</v>
      </c>
      <c r="J11" s="155" t="s">
        <v>1060</v>
      </c>
      <c r="K11" s="160" t="s">
        <v>2726</v>
      </c>
      <c r="L11" s="154" t="s">
        <v>2727</v>
      </c>
      <c r="M11" s="158">
        <v>72</v>
      </c>
      <c r="N11" s="155">
        <v>3</v>
      </c>
      <c r="O11" s="155">
        <v>69</v>
      </c>
      <c r="P11" s="154">
        <v>2</v>
      </c>
      <c r="Q11" s="154">
        <v>3</v>
      </c>
      <c r="R11" s="154">
        <v>12</v>
      </c>
      <c r="S11" s="154">
        <v>6</v>
      </c>
      <c r="T11" s="154">
        <v>3</v>
      </c>
      <c r="U11" s="154">
        <v>10</v>
      </c>
      <c r="V11" s="154">
        <v>0</v>
      </c>
      <c r="W11" s="154">
        <v>0</v>
      </c>
      <c r="X11" s="154">
        <v>9</v>
      </c>
      <c r="Y11" s="154">
        <v>8</v>
      </c>
      <c r="Z11" s="154">
        <v>19</v>
      </c>
      <c r="AA11" s="154">
        <v>0</v>
      </c>
      <c r="AD11" s="154" t="s">
        <v>2720</v>
      </c>
      <c r="AE11" s="154" t="s">
        <v>2721</v>
      </c>
      <c r="AF11" s="154" t="s">
        <v>2722</v>
      </c>
      <c r="AG11" s="154">
        <v>0</v>
      </c>
      <c r="AH11" s="154">
        <v>3</v>
      </c>
      <c r="AI11" s="154">
        <v>5</v>
      </c>
      <c r="AJ11" s="154">
        <v>54</v>
      </c>
      <c r="AK11" s="154">
        <v>9</v>
      </c>
      <c r="AL11" s="154">
        <v>0</v>
      </c>
      <c r="AM11" s="154">
        <v>0</v>
      </c>
      <c r="AN11" s="154">
        <v>0</v>
      </c>
      <c r="AO11" s="154">
        <v>4</v>
      </c>
      <c r="AP11" s="154">
        <v>5</v>
      </c>
      <c r="AQ11" s="154">
        <v>11</v>
      </c>
      <c r="AR11" s="154">
        <v>7</v>
      </c>
      <c r="AS11" s="156">
        <v>98</v>
      </c>
      <c r="AT11" s="154">
        <v>0</v>
      </c>
      <c r="AU11" s="154">
        <v>98</v>
      </c>
    </row>
    <row r="12" spans="1:47">
      <c r="A12" s="155" t="s">
        <v>3497</v>
      </c>
      <c r="B12" s="160" t="s">
        <v>3498</v>
      </c>
      <c r="C12" s="154" t="s">
        <v>3499</v>
      </c>
      <c r="D12" s="158">
        <v>2</v>
      </c>
      <c r="E12" s="155">
        <v>0</v>
      </c>
      <c r="F12" s="155">
        <v>2</v>
      </c>
      <c r="G12" s="154">
        <v>2</v>
      </c>
      <c r="J12" s="155" t="s">
        <v>2728</v>
      </c>
      <c r="K12" s="160" t="s">
        <v>2729</v>
      </c>
      <c r="L12" s="154" t="s">
        <v>2730</v>
      </c>
      <c r="M12" s="158">
        <v>62</v>
      </c>
      <c r="N12" s="155">
        <v>0</v>
      </c>
      <c r="O12" s="155">
        <v>62</v>
      </c>
      <c r="P12" s="154">
        <v>0</v>
      </c>
      <c r="Q12" s="154">
        <v>6</v>
      </c>
      <c r="R12" s="154">
        <v>4</v>
      </c>
      <c r="S12" s="154">
        <v>13</v>
      </c>
      <c r="T12" s="154">
        <v>1</v>
      </c>
      <c r="U12" s="154">
        <v>3</v>
      </c>
      <c r="V12" s="154">
        <v>0</v>
      </c>
      <c r="W12" s="154">
        <v>1</v>
      </c>
      <c r="X12" s="154">
        <v>20</v>
      </c>
      <c r="Y12" s="154">
        <v>7</v>
      </c>
      <c r="Z12" s="154">
        <v>6</v>
      </c>
      <c r="AA12" s="154">
        <v>1</v>
      </c>
      <c r="AD12" s="154" t="s">
        <v>2723</v>
      </c>
      <c r="AE12" s="154" t="s">
        <v>2724</v>
      </c>
      <c r="AF12" s="154" t="s">
        <v>2725</v>
      </c>
      <c r="AG12" s="154">
        <v>0</v>
      </c>
      <c r="AH12" s="154">
        <v>2</v>
      </c>
      <c r="AI12" s="154">
        <v>10</v>
      </c>
      <c r="AJ12" s="154">
        <v>0</v>
      </c>
      <c r="AK12" s="154">
        <v>2</v>
      </c>
      <c r="AL12" s="154">
        <v>11</v>
      </c>
      <c r="AM12" s="154">
        <v>0</v>
      </c>
      <c r="AN12" s="154">
        <v>2</v>
      </c>
      <c r="AO12" s="154">
        <v>9</v>
      </c>
      <c r="AP12" s="154">
        <v>16</v>
      </c>
      <c r="AQ12" s="154">
        <v>40</v>
      </c>
      <c r="AR12" s="154">
        <v>1</v>
      </c>
      <c r="AS12" s="156">
        <v>93</v>
      </c>
      <c r="AT12" s="154">
        <v>0</v>
      </c>
      <c r="AU12" s="154">
        <v>93</v>
      </c>
    </row>
    <row r="13" spans="1:47">
      <c r="A13" s="155" t="s">
        <v>2773</v>
      </c>
      <c r="B13" s="160" t="s">
        <v>2774</v>
      </c>
      <c r="C13" s="154" t="s">
        <v>2775</v>
      </c>
      <c r="D13" s="158">
        <v>2</v>
      </c>
      <c r="E13" s="155">
        <v>0</v>
      </c>
      <c r="F13" s="155">
        <v>2</v>
      </c>
      <c r="G13" s="154">
        <v>2</v>
      </c>
      <c r="J13" s="155" t="s">
        <v>2746</v>
      </c>
      <c r="K13" s="160" t="s">
        <v>2747</v>
      </c>
      <c r="L13" s="154" t="s">
        <v>2748</v>
      </c>
      <c r="M13" s="158">
        <v>55</v>
      </c>
      <c r="N13" s="155">
        <v>0</v>
      </c>
      <c r="O13" s="155">
        <v>55</v>
      </c>
      <c r="P13" s="154">
        <v>5</v>
      </c>
      <c r="Q13" s="154">
        <v>19</v>
      </c>
      <c r="R13" s="154">
        <v>13</v>
      </c>
      <c r="S13" s="154">
        <v>6</v>
      </c>
      <c r="T13" s="154">
        <v>0</v>
      </c>
      <c r="U13" s="154">
        <v>0</v>
      </c>
      <c r="V13" s="154">
        <v>0</v>
      </c>
      <c r="W13" s="154">
        <v>0</v>
      </c>
      <c r="X13" s="154">
        <v>4</v>
      </c>
      <c r="Y13" s="154">
        <v>1</v>
      </c>
      <c r="Z13" s="154">
        <v>5</v>
      </c>
      <c r="AA13" s="154">
        <v>2</v>
      </c>
      <c r="AD13" s="154" t="s">
        <v>1060</v>
      </c>
      <c r="AE13" s="154" t="s">
        <v>2726</v>
      </c>
      <c r="AF13" s="154" t="s">
        <v>2727</v>
      </c>
      <c r="AG13" s="154">
        <v>0</v>
      </c>
      <c r="AH13" s="154">
        <v>9</v>
      </c>
      <c r="AI13" s="154">
        <v>12</v>
      </c>
      <c r="AJ13" s="154">
        <v>11</v>
      </c>
      <c r="AK13" s="154">
        <v>5</v>
      </c>
      <c r="AL13" s="154">
        <v>1</v>
      </c>
      <c r="AM13" s="154">
        <v>2</v>
      </c>
      <c r="AN13" s="154">
        <v>1</v>
      </c>
      <c r="AO13" s="154">
        <v>5</v>
      </c>
      <c r="AP13" s="154">
        <v>19</v>
      </c>
      <c r="AQ13" s="154">
        <v>17</v>
      </c>
      <c r="AR13" s="154">
        <v>1</v>
      </c>
      <c r="AS13" s="156">
        <v>83</v>
      </c>
      <c r="AT13" s="154">
        <v>1</v>
      </c>
      <c r="AU13" s="154">
        <v>82</v>
      </c>
    </row>
    <row r="14" spans="1:47">
      <c r="A14" s="155" t="s">
        <v>2746</v>
      </c>
      <c r="B14" s="160" t="s">
        <v>2747</v>
      </c>
      <c r="C14" s="154" t="s">
        <v>2748</v>
      </c>
      <c r="D14" s="158">
        <v>2</v>
      </c>
      <c r="E14" s="155">
        <v>0</v>
      </c>
      <c r="F14" s="155">
        <v>2</v>
      </c>
      <c r="G14" s="154">
        <v>2</v>
      </c>
      <c r="J14" s="155" t="s">
        <v>2720</v>
      </c>
      <c r="K14" s="160" t="s">
        <v>2721</v>
      </c>
      <c r="L14" s="154" t="s">
        <v>2722</v>
      </c>
      <c r="M14" s="158">
        <v>53</v>
      </c>
      <c r="N14" s="155">
        <v>1</v>
      </c>
      <c r="O14" s="155">
        <v>52</v>
      </c>
      <c r="P14" s="154">
        <v>1</v>
      </c>
      <c r="Q14" s="154">
        <v>2</v>
      </c>
      <c r="R14" s="154">
        <v>4</v>
      </c>
      <c r="S14" s="154">
        <v>14</v>
      </c>
      <c r="T14" s="154">
        <v>4</v>
      </c>
      <c r="U14" s="154">
        <v>1</v>
      </c>
      <c r="V14" s="154">
        <v>0</v>
      </c>
      <c r="W14" s="154">
        <v>2</v>
      </c>
      <c r="X14" s="154">
        <v>1</v>
      </c>
      <c r="Y14" s="154">
        <v>11</v>
      </c>
      <c r="Z14" s="154">
        <v>12</v>
      </c>
      <c r="AA14" s="154">
        <v>1</v>
      </c>
      <c r="AD14" s="154" t="s">
        <v>2728</v>
      </c>
      <c r="AE14" s="154" t="s">
        <v>2729</v>
      </c>
      <c r="AF14" s="154" t="s">
        <v>2730</v>
      </c>
      <c r="AG14" s="154">
        <v>1</v>
      </c>
      <c r="AH14" s="154">
        <v>3</v>
      </c>
      <c r="AI14" s="154">
        <v>2</v>
      </c>
      <c r="AJ14" s="154">
        <v>11</v>
      </c>
      <c r="AK14" s="154">
        <v>10</v>
      </c>
      <c r="AL14" s="154">
        <v>4</v>
      </c>
      <c r="AM14" s="154">
        <v>7</v>
      </c>
      <c r="AN14" s="154">
        <v>0</v>
      </c>
      <c r="AO14" s="154">
        <v>15</v>
      </c>
      <c r="AP14" s="154">
        <v>14</v>
      </c>
      <c r="AQ14" s="154">
        <v>7</v>
      </c>
      <c r="AR14" s="154">
        <v>2</v>
      </c>
      <c r="AS14" s="156">
        <v>76</v>
      </c>
      <c r="AT14" s="154">
        <v>0</v>
      </c>
      <c r="AU14" s="154">
        <v>76</v>
      </c>
    </row>
    <row r="15" spans="1:47">
      <c r="A15" s="155" t="s">
        <v>2749</v>
      </c>
      <c r="B15" s="160" t="s">
        <v>2750</v>
      </c>
      <c r="C15" s="154" t="s">
        <v>2751</v>
      </c>
      <c r="D15" s="158">
        <v>2</v>
      </c>
      <c r="E15" s="155">
        <v>0</v>
      </c>
      <c r="F15" s="155">
        <v>2</v>
      </c>
      <c r="G15" s="154">
        <v>2</v>
      </c>
      <c r="J15" s="155" t="s">
        <v>2755</v>
      </c>
      <c r="K15" s="160" t="s">
        <v>2756</v>
      </c>
      <c r="L15" s="154" t="s">
        <v>2757</v>
      </c>
      <c r="M15" s="158">
        <v>53</v>
      </c>
      <c r="N15" s="155">
        <v>0</v>
      </c>
      <c r="O15" s="155">
        <v>53</v>
      </c>
      <c r="P15" s="154">
        <v>0</v>
      </c>
      <c r="Q15" s="154">
        <v>2</v>
      </c>
      <c r="R15" s="154">
        <v>19</v>
      </c>
      <c r="S15" s="154">
        <v>3</v>
      </c>
      <c r="T15" s="154">
        <v>23</v>
      </c>
      <c r="U15" s="154">
        <v>0</v>
      </c>
      <c r="V15" s="154">
        <v>1</v>
      </c>
      <c r="W15" s="154">
        <v>1</v>
      </c>
      <c r="X15" s="154">
        <v>0</v>
      </c>
      <c r="Y15" s="154">
        <v>2</v>
      </c>
      <c r="Z15" s="154">
        <v>0</v>
      </c>
      <c r="AA15" s="154">
        <v>2</v>
      </c>
      <c r="AD15" s="154" t="s">
        <v>2731</v>
      </c>
      <c r="AE15" s="154" t="s">
        <v>2732</v>
      </c>
      <c r="AF15" s="154" t="s">
        <v>2733</v>
      </c>
      <c r="AG15" s="154">
        <v>0</v>
      </c>
      <c r="AH15" s="154">
        <v>5</v>
      </c>
      <c r="AI15" s="154">
        <v>10</v>
      </c>
      <c r="AJ15" s="154">
        <v>8</v>
      </c>
      <c r="AK15" s="154">
        <v>0</v>
      </c>
      <c r="AL15" s="154">
        <v>6</v>
      </c>
      <c r="AM15" s="154">
        <v>1</v>
      </c>
      <c r="AN15" s="154">
        <v>8</v>
      </c>
      <c r="AO15" s="154">
        <v>6</v>
      </c>
      <c r="AP15" s="154">
        <v>8</v>
      </c>
      <c r="AQ15" s="154">
        <v>2</v>
      </c>
      <c r="AR15" s="154">
        <v>0</v>
      </c>
      <c r="AS15" s="156">
        <v>54</v>
      </c>
      <c r="AT15" s="154">
        <v>0</v>
      </c>
      <c r="AU15" s="154">
        <v>54</v>
      </c>
    </row>
    <row r="16" spans="1:47">
      <c r="A16" s="155" t="s">
        <v>2782</v>
      </c>
      <c r="B16" s="160" t="s">
        <v>2783</v>
      </c>
      <c r="C16" s="154" t="s">
        <v>2784</v>
      </c>
      <c r="D16" s="158">
        <v>2</v>
      </c>
      <c r="E16" s="155">
        <v>0</v>
      </c>
      <c r="F16" s="155">
        <v>2</v>
      </c>
      <c r="G16" s="154">
        <v>2</v>
      </c>
      <c r="J16" s="155" t="s">
        <v>3102</v>
      </c>
      <c r="K16" s="160" t="s">
        <v>3103</v>
      </c>
      <c r="L16" s="154" t="s">
        <v>3104</v>
      </c>
      <c r="M16" s="158">
        <v>52</v>
      </c>
      <c r="N16" s="155">
        <v>0</v>
      </c>
      <c r="O16" s="155">
        <v>52</v>
      </c>
      <c r="P16" s="154">
        <v>25</v>
      </c>
      <c r="Q16" s="154">
        <v>8</v>
      </c>
      <c r="R16" s="154">
        <v>0</v>
      </c>
      <c r="S16" s="154">
        <v>2</v>
      </c>
      <c r="T16" s="154">
        <v>0</v>
      </c>
      <c r="U16" s="154">
        <v>0</v>
      </c>
      <c r="V16" s="154">
        <v>0</v>
      </c>
      <c r="W16" s="154">
        <v>1</v>
      </c>
      <c r="X16" s="154">
        <v>11</v>
      </c>
      <c r="Y16" s="154">
        <v>2</v>
      </c>
      <c r="Z16" s="154">
        <v>0</v>
      </c>
      <c r="AA16" s="154">
        <v>3</v>
      </c>
      <c r="AD16" s="154" t="s">
        <v>2734</v>
      </c>
      <c r="AE16" s="154" t="s">
        <v>2735</v>
      </c>
      <c r="AF16" s="154" t="s">
        <v>2736</v>
      </c>
      <c r="AG16" s="154">
        <v>0</v>
      </c>
      <c r="AH16" s="154">
        <v>3</v>
      </c>
      <c r="AI16" s="154">
        <v>11</v>
      </c>
      <c r="AJ16" s="154">
        <v>9</v>
      </c>
      <c r="AK16" s="154">
        <v>1</v>
      </c>
      <c r="AL16" s="154">
        <v>1</v>
      </c>
      <c r="AM16" s="154">
        <v>0</v>
      </c>
      <c r="AN16" s="154">
        <v>2</v>
      </c>
      <c r="AO16" s="154">
        <v>4</v>
      </c>
      <c r="AP16" s="154">
        <v>10</v>
      </c>
      <c r="AQ16" s="154">
        <v>1</v>
      </c>
      <c r="AR16" s="154">
        <v>4</v>
      </c>
      <c r="AS16" s="156">
        <v>46</v>
      </c>
      <c r="AT16" s="154">
        <v>1</v>
      </c>
      <c r="AU16" s="154">
        <v>45</v>
      </c>
    </row>
    <row r="17" spans="1:47">
      <c r="A17" s="155" t="s">
        <v>3644</v>
      </c>
      <c r="B17" s="160" t="s">
        <v>3645</v>
      </c>
      <c r="C17" s="154" t="s">
        <v>3646</v>
      </c>
      <c r="D17" s="158">
        <v>2</v>
      </c>
      <c r="E17" s="155">
        <v>0</v>
      </c>
      <c r="F17" s="155">
        <v>2</v>
      </c>
      <c r="G17" s="154">
        <v>2</v>
      </c>
      <c r="J17" s="155" t="s">
        <v>2800</v>
      </c>
      <c r="K17" s="160" t="s">
        <v>2801</v>
      </c>
      <c r="L17" s="154" t="s">
        <v>2802</v>
      </c>
      <c r="M17" s="158">
        <v>52</v>
      </c>
      <c r="N17" s="155">
        <v>14</v>
      </c>
      <c r="O17" s="155">
        <v>38</v>
      </c>
      <c r="P17" s="154">
        <v>1</v>
      </c>
      <c r="Q17" s="154">
        <v>6</v>
      </c>
      <c r="R17" s="154">
        <v>9</v>
      </c>
      <c r="S17" s="154">
        <v>8</v>
      </c>
      <c r="T17" s="154">
        <v>3</v>
      </c>
      <c r="U17" s="154">
        <v>3</v>
      </c>
      <c r="V17" s="154">
        <v>1</v>
      </c>
      <c r="W17" s="154">
        <v>1</v>
      </c>
      <c r="X17" s="154">
        <v>13</v>
      </c>
      <c r="Y17" s="154">
        <v>3</v>
      </c>
      <c r="Z17" s="154">
        <v>4</v>
      </c>
      <c r="AA17" s="154">
        <v>0</v>
      </c>
      <c r="AD17" s="154" t="s">
        <v>2737</v>
      </c>
      <c r="AE17" s="154" t="s">
        <v>2738</v>
      </c>
      <c r="AF17" s="154" t="s">
        <v>2739</v>
      </c>
      <c r="AG17" s="154">
        <v>0</v>
      </c>
      <c r="AH17" s="154">
        <v>5</v>
      </c>
      <c r="AI17" s="154">
        <v>0</v>
      </c>
      <c r="AJ17" s="154">
        <v>8</v>
      </c>
      <c r="AK17" s="154">
        <v>4</v>
      </c>
      <c r="AL17" s="154">
        <v>0</v>
      </c>
      <c r="AM17" s="154">
        <v>0</v>
      </c>
      <c r="AN17" s="154">
        <v>1</v>
      </c>
      <c r="AO17" s="154">
        <v>10</v>
      </c>
      <c r="AP17" s="154">
        <v>6</v>
      </c>
      <c r="AQ17" s="154">
        <v>7</v>
      </c>
      <c r="AR17" s="154">
        <v>1</v>
      </c>
      <c r="AS17" s="156">
        <v>42</v>
      </c>
      <c r="AT17" s="154">
        <v>0</v>
      </c>
      <c r="AU17" s="154">
        <v>42</v>
      </c>
    </row>
    <row r="18" spans="1:47">
      <c r="A18" s="155" t="s">
        <v>3117</v>
      </c>
      <c r="B18" s="160" t="s">
        <v>3118</v>
      </c>
      <c r="C18" s="154" t="s">
        <v>3119</v>
      </c>
      <c r="D18" s="158">
        <v>2</v>
      </c>
      <c r="E18" s="155">
        <v>0</v>
      </c>
      <c r="F18" s="155">
        <v>2</v>
      </c>
      <c r="G18" s="154">
        <v>2</v>
      </c>
      <c r="J18" s="155" t="s">
        <v>2797</v>
      </c>
      <c r="K18" s="160" t="s">
        <v>2798</v>
      </c>
      <c r="L18" s="154" t="s">
        <v>2799</v>
      </c>
      <c r="M18" s="158">
        <v>51</v>
      </c>
      <c r="N18" s="155">
        <v>3</v>
      </c>
      <c r="O18" s="155">
        <v>48</v>
      </c>
      <c r="P18" s="154">
        <v>1</v>
      </c>
      <c r="Q18" s="154">
        <v>3</v>
      </c>
      <c r="R18" s="154">
        <v>7</v>
      </c>
      <c r="S18" s="154">
        <v>13</v>
      </c>
      <c r="T18" s="154">
        <v>5</v>
      </c>
      <c r="U18" s="154">
        <v>2</v>
      </c>
      <c r="V18" s="154">
        <v>10</v>
      </c>
      <c r="W18" s="154">
        <v>0</v>
      </c>
      <c r="X18" s="154">
        <v>3</v>
      </c>
      <c r="Y18" s="154">
        <v>4</v>
      </c>
      <c r="Z18" s="154">
        <v>2</v>
      </c>
      <c r="AA18" s="154">
        <v>1</v>
      </c>
      <c r="AD18" s="154" t="s">
        <v>2740</v>
      </c>
      <c r="AE18" s="154" t="s">
        <v>2741</v>
      </c>
      <c r="AF18" s="154" t="s">
        <v>2742</v>
      </c>
      <c r="AG18" s="154">
        <v>4</v>
      </c>
      <c r="AH18" s="154">
        <v>11</v>
      </c>
      <c r="AI18" s="154">
        <v>4</v>
      </c>
      <c r="AJ18" s="154">
        <v>1</v>
      </c>
      <c r="AK18" s="154">
        <v>1</v>
      </c>
      <c r="AL18" s="154">
        <v>2</v>
      </c>
      <c r="AM18" s="154">
        <v>2</v>
      </c>
      <c r="AN18" s="154">
        <v>1</v>
      </c>
      <c r="AO18" s="154">
        <v>2</v>
      </c>
      <c r="AP18" s="154">
        <v>0</v>
      </c>
      <c r="AQ18" s="154">
        <v>2</v>
      </c>
      <c r="AR18" s="154">
        <v>5</v>
      </c>
      <c r="AS18" s="156">
        <v>35</v>
      </c>
      <c r="AT18" s="154">
        <v>4</v>
      </c>
      <c r="AU18" s="154">
        <v>31</v>
      </c>
    </row>
    <row r="19" spans="1:47">
      <c r="A19" s="155" t="s">
        <v>2993</v>
      </c>
      <c r="B19" s="160" t="s">
        <v>2994</v>
      </c>
      <c r="C19" s="154" t="s">
        <v>2995</v>
      </c>
      <c r="D19" s="158">
        <v>2</v>
      </c>
      <c r="E19" s="155">
        <v>0</v>
      </c>
      <c r="F19" s="155">
        <v>2</v>
      </c>
      <c r="G19" s="154">
        <v>2</v>
      </c>
      <c r="J19" s="155" t="s">
        <v>2749</v>
      </c>
      <c r="K19" s="160" t="s">
        <v>2750</v>
      </c>
      <c r="L19" s="154" t="s">
        <v>2751</v>
      </c>
      <c r="M19" s="158">
        <v>49</v>
      </c>
      <c r="N19" s="155">
        <v>4</v>
      </c>
      <c r="O19" s="155">
        <v>45</v>
      </c>
      <c r="P19" s="154">
        <v>8</v>
      </c>
      <c r="Q19" s="154">
        <v>9</v>
      </c>
      <c r="R19" s="154">
        <v>6</v>
      </c>
      <c r="S19" s="154">
        <v>2</v>
      </c>
      <c r="T19" s="154">
        <v>3</v>
      </c>
      <c r="U19" s="154">
        <v>0</v>
      </c>
      <c r="V19" s="154">
        <v>2</v>
      </c>
      <c r="W19" s="154">
        <v>8</v>
      </c>
      <c r="X19" s="154">
        <v>5</v>
      </c>
      <c r="Y19" s="154">
        <v>5</v>
      </c>
      <c r="Z19" s="154">
        <v>1</v>
      </c>
      <c r="AA19" s="154">
        <v>0</v>
      </c>
      <c r="AD19" s="154" t="s">
        <v>2743</v>
      </c>
      <c r="AE19" s="154" t="s">
        <v>2744</v>
      </c>
      <c r="AF19" s="154" t="s">
        <v>2745</v>
      </c>
      <c r="AG19" s="154">
        <v>0</v>
      </c>
      <c r="AH19" s="154">
        <v>0</v>
      </c>
      <c r="AI19" s="154">
        <v>0</v>
      </c>
      <c r="AJ19" s="154">
        <v>0</v>
      </c>
      <c r="AK19" s="154">
        <v>1</v>
      </c>
      <c r="AL19" s="154">
        <v>0</v>
      </c>
      <c r="AM19" s="154">
        <v>0</v>
      </c>
      <c r="AN19" s="154">
        <v>0</v>
      </c>
      <c r="AO19" s="154">
        <v>19</v>
      </c>
      <c r="AP19" s="154">
        <v>4</v>
      </c>
      <c r="AQ19" s="154">
        <v>8</v>
      </c>
      <c r="AR19" s="154">
        <v>0</v>
      </c>
      <c r="AS19" s="156">
        <v>32</v>
      </c>
      <c r="AT19" s="154">
        <v>0</v>
      </c>
      <c r="AU19" s="154">
        <v>32</v>
      </c>
    </row>
    <row r="20" spans="1:47">
      <c r="A20" s="155" t="s">
        <v>2888</v>
      </c>
      <c r="B20" s="160" t="s">
        <v>2889</v>
      </c>
      <c r="C20" s="154" t="s">
        <v>2890</v>
      </c>
      <c r="D20" s="158">
        <v>2</v>
      </c>
      <c r="E20" s="155">
        <v>0</v>
      </c>
      <c r="F20" s="155">
        <v>2</v>
      </c>
      <c r="G20" s="154">
        <v>2</v>
      </c>
      <c r="J20" s="155" t="s">
        <v>2792</v>
      </c>
      <c r="K20" s="160">
        <v>2097256</v>
      </c>
      <c r="L20" s="154" t="s">
        <v>2793</v>
      </c>
      <c r="M20" s="158">
        <v>46</v>
      </c>
      <c r="N20" s="155">
        <v>0</v>
      </c>
      <c r="O20" s="155">
        <v>46</v>
      </c>
      <c r="P20" s="154">
        <v>2</v>
      </c>
      <c r="Q20" s="154">
        <v>4</v>
      </c>
      <c r="R20" s="154">
        <v>3</v>
      </c>
      <c r="S20" s="154">
        <v>19</v>
      </c>
      <c r="T20" s="154">
        <v>1</v>
      </c>
      <c r="U20" s="154">
        <v>1</v>
      </c>
      <c r="V20" s="154">
        <v>0</v>
      </c>
      <c r="W20" s="154">
        <v>0</v>
      </c>
      <c r="X20" s="154">
        <v>7</v>
      </c>
      <c r="Y20" s="154">
        <v>8</v>
      </c>
      <c r="Z20" s="154">
        <v>1</v>
      </c>
      <c r="AA20" s="154">
        <v>0</v>
      </c>
      <c r="AD20" s="154" t="s">
        <v>2746</v>
      </c>
      <c r="AE20" s="154" t="s">
        <v>2747</v>
      </c>
      <c r="AF20" s="154" t="s">
        <v>2748</v>
      </c>
      <c r="AG20" s="154">
        <v>0</v>
      </c>
      <c r="AH20" s="154">
        <v>1</v>
      </c>
      <c r="AI20" s="154">
        <v>0</v>
      </c>
      <c r="AJ20" s="154">
        <v>0</v>
      </c>
      <c r="AK20" s="154">
        <v>7</v>
      </c>
      <c r="AL20" s="154">
        <v>1</v>
      </c>
      <c r="AM20" s="154">
        <v>0</v>
      </c>
      <c r="AN20" s="154">
        <v>2</v>
      </c>
      <c r="AO20" s="154">
        <v>3</v>
      </c>
      <c r="AP20" s="154">
        <v>8</v>
      </c>
      <c r="AQ20" s="154">
        <v>4</v>
      </c>
      <c r="AR20" s="154">
        <v>5</v>
      </c>
      <c r="AS20" s="156">
        <v>31</v>
      </c>
      <c r="AT20" s="154">
        <v>0</v>
      </c>
      <c r="AU20" s="154">
        <v>31</v>
      </c>
    </row>
    <row r="21" spans="1:47">
      <c r="A21" s="155" t="s">
        <v>3772</v>
      </c>
      <c r="B21" s="160" t="s">
        <v>3773</v>
      </c>
      <c r="C21" s="154" t="s">
        <v>3774</v>
      </c>
      <c r="D21" s="158">
        <v>2</v>
      </c>
      <c r="E21" s="155">
        <v>0</v>
      </c>
      <c r="F21" s="155">
        <v>2</v>
      </c>
      <c r="G21" s="154">
        <v>2</v>
      </c>
      <c r="J21" s="155" t="s">
        <v>2803</v>
      </c>
      <c r="K21" s="160" t="s">
        <v>2804</v>
      </c>
      <c r="L21" s="154" t="s">
        <v>2805</v>
      </c>
      <c r="M21" s="158">
        <v>43</v>
      </c>
      <c r="N21" s="155">
        <v>0</v>
      </c>
      <c r="O21" s="155">
        <v>43</v>
      </c>
      <c r="P21" s="154">
        <v>0</v>
      </c>
      <c r="Q21" s="154">
        <v>2</v>
      </c>
      <c r="R21" s="154">
        <v>28</v>
      </c>
      <c r="S21" s="154">
        <v>6</v>
      </c>
      <c r="T21" s="154">
        <v>1</v>
      </c>
      <c r="U21" s="154">
        <v>3</v>
      </c>
      <c r="V21" s="154">
        <v>0</v>
      </c>
      <c r="W21" s="154">
        <v>2</v>
      </c>
      <c r="X21" s="154">
        <v>0</v>
      </c>
      <c r="Y21" s="154">
        <v>1</v>
      </c>
      <c r="Z21" s="154">
        <v>0</v>
      </c>
      <c r="AA21" s="154">
        <v>0</v>
      </c>
      <c r="AD21" s="154" t="s">
        <v>2749</v>
      </c>
      <c r="AE21" s="154" t="s">
        <v>2750</v>
      </c>
      <c r="AF21" s="154" t="s">
        <v>2751</v>
      </c>
      <c r="AG21" s="154">
        <v>0</v>
      </c>
      <c r="AH21" s="154">
        <v>5</v>
      </c>
      <c r="AI21" s="154">
        <v>0</v>
      </c>
      <c r="AJ21" s="154">
        <v>8</v>
      </c>
      <c r="AK21" s="154">
        <v>2</v>
      </c>
      <c r="AL21" s="154">
        <v>0</v>
      </c>
      <c r="AM21" s="154">
        <v>0</v>
      </c>
      <c r="AN21" s="154">
        <v>0</v>
      </c>
      <c r="AO21" s="154">
        <v>4</v>
      </c>
      <c r="AP21" s="154">
        <v>7</v>
      </c>
      <c r="AQ21" s="154">
        <v>2</v>
      </c>
      <c r="AR21" s="154">
        <v>3</v>
      </c>
      <c r="AS21" s="156">
        <v>31</v>
      </c>
      <c r="AT21" s="154">
        <v>0</v>
      </c>
      <c r="AU21" s="154">
        <v>31</v>
      </c>
    </row>
    <row r="22" spans="1:47">
      <c r="A22" s="155" t="s">
        <v>2910</v>
      </c>
      <c r="B22" s="160" t="s">
        <v>2911</v>
      </c>
      <c r="C22" s="154" t="s">
        <v>2912</v>
      </c>
      <c r="D22" s="158">
        <v>1</v>
      </c>
      <c r="E22" s="155">
        <v>0</v>
      </c>
      <c r="F22" s="155">
        <v>1</v>
      </c>
      <c r="G22" s="154">
        <v>1</v>
      </c>
      <c r="J22" s="155" t="s">
        <v>2752</v>
      </c>
      <c r="K22" s="160" t="s">
        <v>2753</v>
      </c>
      <c r="L22" s="154" t="s">
        <v>2754</v>
      </c>
      <c r="M22" s="158">
        <v>43</v>
      </c>
      <c r="N22" s="155">
        <v>0</v>
      </c>
      <c r="O22" s="155">
        <v>43</v>
      </c>
      <c r="P22" s="154">
        <v>0</v>
      </c>
      <c r="Q22" s="154">
        <v>8</v>
      </c>
      <c r="R22" s="154">
        <v>3</v>
      </c>
      <c r="S22" s="154">
        <v>10</v>
      </c>
      <c r="T22" s="154">
        <v>5</v>
      </c>
      <c r="U22" s="154">
        <v>1</v>
      </c>
      <c r="V22" s="154">
        <v>0</v>
      </c>
      <c r="W22" s="154">
        <v>0</v>
      </c>
      <c r="X22" s="154">
        <v>1</v>
      </c>
      <c r="Y22" s="154">
        <v>8</v>
      </c>
      <c r="Z22" s="154">
        <v>4</v>
      </c>
      <c r="AA22" s="154">
        <v>3</v>
      </c>
      <c r="AD22" s="154" t="s">
        <v>2752</v>
      </c>
      <c r="AE22" s="154" t="s">
        <v>2753</v>
      </c>
      <c r="AF22" s="154" t="s">
        <v>2754</v>
      </c>
      <c r="AG22" s="154">
        <v>1</v>
      </c>
      <c r="AH22" s="154">
        <v>2</v>
      </c>
      <c r="AI22" s="154">
        <v>1</v>
      </c>
      <c r="AJ22" s="154">
        <v>9</v>
      </c>
      <c r="AK22" s="154">
        <v>8</v>
      </c>
      <c r="AL22" s="154">
        <v>1</v>
      </c>
      <c r="AM22" s="154">
        <v>0</v>
      </c>
      <c r="AN22" s="154">
        <v>1</v>
      </c>
      <c r="AO22" s="154">
        <v>2</v>
      </c>
      <c r="AP22" s="154">
        <v>0</v>
      </c>
      <c r="AQ22" s="154">
        <v>5</v>
      </c>
      <c r="AR22" s="154">
        <v>0</v>
      </c>
      <c r="AS22" s="156">
        <v>30</v>
      </c>
      <c r="AT22" s="154">
        <v>0</v>
      </c>
      <c r="AU22" s="154">
        <v>30</v>
      </c>
    </row>
    <row r="23" spans="1:47">
      <c r="A23" s="155" t="s">
        <v>2720</v>
      </c>
      <c r="B23" s="160" t="s">
        <v>2721</v>
      </c>
      <c r="C23" s="154" t="s">
        <v>2722</v>
      </c>
      <c r="D23" s="158">
        <v>1</v>
      </c>
      <c r="E23" s="155">
        <v>0</v>
      </c>
      <c r="F23" s="155">
        <v>1</v>
      </c>
      <c r="G23" s="154">
        <v>1</v>
      </c>
      <c r="J23" s="155" t="s">
        <v>2915</v>
      </c>
      <c r="K23" s="160" t="s">
        <v>2916</v>
      </c>
      <c r="L23" s="154" t="s">
        <v>2917</v>
      </c>
      <c r="M23" s="158">
        <v>42</v>
      </c>
      <c r="N23" s="155">
        <v>5</v>
      </c>
      <c r="O23" s="155">
        <v>37</v>
      </c>
      <c r="P23" s="154">
        <v>5</v>
      </c>
      <c r="Q23" s="154">
        <v>2</v>
      </c>
      <c r="R23" s="154">
        <v>5</v>
      </c>
      <c r="S23" s="154">
        <v>6</v>
      </c>
      <c r="T23" s="154">
        <v>5</v>
      </c>
      <c r="U23" s="154">
        <v>0</v>
      </c>
      <c r="V23" s="154">
        <v>0</v>
      </c>
      <c r="W23" s="154">
        <v>12</v>
      </c>
      <c r="X23" s="154">
        <v>6</v>
      </c>
      <c r="Y23" s="154">
        <v>1</v>
      </c>
      <c r="Z23" s="154">
        <v>0</v>
      </c>
      <c r="AA23" s="154">
        <v>0</v>
      </c>
      <c r="AD23" s="154" t="s">
        <v>2755</v>
      </c>
      <c r="AE23" s="154" t="s">
        <v>2756</v>
      </c>
      <c r="AF23" s="154" t="s">
        <v>2757</v>
      </c>
      <c r="AG23" s="154">
        <v>0</v>
      </c>
      <c r="AH23" s="154">
        <v>0</v>
      </c>
      <c r="AI23" s="154">
        <v>0</v>
      </c>
      <c r="AJ23" s="154">
        <v>5</v>
      </c>
      <c r="AK23" s="154">
        <v>2</v>
      </c>
      <c r="AL23" s="154">
        <v>1</v>
      </c>
      <c r="AM23" s="154">
        <v>1</v>
      </c>
      <c r="AN23" s="154">
        <v>0</v>
      </c>
      <c r="AO23" s="154">
        <v>2</v>
      </c>
      <c r="AP23" s="154">
        <v>2</v>
      </c>
      <c r="AQ23" s="154">
        <v>8</v>
      </c>
      <c r="AR23" s="154">
        <v>5</v>
      </c>
      <c r="AS23" s="156">
        <v>26</v>
      </c>
      <c r="AT23" s="154">
        <v>0</v>
      </c>
      <c r="AU23" s="154">
        <v>26</v>
      </c>
    </row>
    <row r="24" spans="1:47" ht="30">
      <c r="A24" s="155" t="s">
        <v>3511</v>
      </c>
      <c r="B24" s="160" t="s">
        <v>3512</v>
      </c>
      <c r="C24" s="154" t="s">
        <v>3513</v>
      </c>
      <c r="D24" s="158">
        <v>1</v>
      </c>
      <c r="E24" s="155">
        <v>0</v>
      </c>
      <c r="F24" s="155">
        <v>1</v>
      </c>
      <c r="G24" s="154">
        <v>1</v>
      </c>
      <c r="J24" s="155" t="s">
        <v>2770</v>
      </c>
      <c r="K24" s="160" t="s">
        <v>2771</v>
      </c>
      <c r="L24" s="154" t="s">
        <v>2772</v>
      </c>
      <c r="M24" s="158">
        <v>42</v>
      </c>
      <c r="N24" s="155">
        <v>1</v>
      </c>
      <c r="O24" s="155">
        <v>41</v>
      </c>
      <c r="P24" s="154">
        <v>3</v>
      </c>
      <c r="Q24" s="154">
        <v>7</v>
      </c>
      <c r="R24" s="154">
        <v>3</v>
      </c>
      <c r="S24" s="154">
        <v>4</v>
      </c>
      <c r="T24" s="154">
        <v>11</v>
      </c>
      <c r="U24" s="154">
        <v>0</v>
      </c>
      <c r="V24" s="154">
        <v>3</v>
      </c>
      <c r="W24" s="154">
        <v>3</v>
      </c>
      <c r="X24" s="154">
        <v>0</v>
      </c>
      <c r="Y24" s="154">
        <v>3</v>
      </c>
      <c r="Z24" s="154">
        <v>1</v>
      </c>
      <c r="AA24" s="154">
        <v>4</v>
      </c>
      <c r="AD24" s="154" t="s">
        <v>2758</v>
      </c>
      <c r="AE24" s="154" t="s">
        <v>2759</v>
      </c>
      <c r="AF24" s="154" t="s">
        <v>2760</v>
      </c>
      <c r="AG24" s="154">
        <v>1</v>
      </c>
      <c r="AH24" s="154">
        <v>0</v>
      </c>
      <c r="AI24" s="154">
        <v>0</v>
      </c>
      <c r="AJ24" s="154">
        <v>0</v>
      </c>
      <c r="AK24" s="154">
        <v>0</v>
      </c>
      <c r="AL24" s="154">
        <v>17</v>
      </c>
      <c r="AM24" s="154">
        <v>4</v>
      </c>
      <c r="AN24" s="154">
        <v>0</v>
      </c>
      <c r="AO24" s="154">
        <v>0</v>
      </c>
      <c r="AP24" s="154">
        <v>0</v>
      </c>
      <c r="AQ24" s="154">
        <v>3</v>
      </c>
      <c r="AR24" s="154">
        <v>0</v>
      </c>
      <c r="AS24" s="156">
        <v>25</v>
      </c>
      <c r="AT24" s="154">
        <v>0</v>
      </c>
      <c r="AU24" s="154">
        <v>25</v>
      </c>
    </row>
    <row r="25" spans="1:47">
      <c r="A25" s="155" t="s">
        <v>3562</v>
      </c>
      <c r="B25" s="160" t="s">
        <v>3563</v>
      </c>
      <c r="C25" s="154" t="s">
        <v>3564</v>
      </c>
      <c r="D25" s="158">
        <v>1</v>
      </c>
      <c r="E25" s="155">
        <v>0</v>
      </c>
      <c r="F25" s="155">
        <v>1</v>
      </c>
      <c r="G25" s="154">
        <v>1</v>
      </c>
      <c r="J25" s="155" t="s">
        <v>2767</v>
      </c>
      <c r="K25" s="160" t="s">
        <v>2768</v>
      </c>
      <c r="L25" s="154" t="s">
        <v>2769</v>
      </c>
      <c r="M25" s="158">
        <v>42</v>
      </c>
      <c r="N25" s="155">
        <v>0</v>
      </c>
      <c r="O25" s="155">
        <v>42</v>
      </c>
      <c r="P25" s="154">
        <v>5</v>
      </c>
      <c r="Q25" s="154">
        <v>7</v>
      </c>
      <c r="R25" s="154">
        <v>0</v>
      </c>
      <c r="S25" s="154">
        <v>1</v>
      </c>
      <c r="T25" s="154">
        <v>0</v>
      </c>
      <c r="U25" s="154">
        <v>11</v>
      </c>
      <c r="V25" s="154">
        <v>1</v>
      </c>
      <c r="W25" s="154">
        <v>6</v>
      </c>
      <c r="X25" s="154">
        <v>5</v>
      </c>
      <c r="Y25" s="154">
        <v>4</v>
      </c>
      <c r="Z25" s="154">
        <v>0</v>
      </c>
      <c r="AA25" s="154">
        <v>2</v>
      </c>
      <c r="AD25" s="154" t="s">
        <v>2761</v>
      </c>
      <c r="AE25" s="154" t="s">
        <v>2762</v>
      </c>
      <c r="AF25" s="154" t="s">
        <v>2763</v>
      </c>
      <c r="AG25" s="154">
        <v>0</v>
      </c>
      <c r="AH25" s="154">
        <v>0</v>
      </c>
      <c r="AI25" s="154">
        <v>0</v>
      </c>
      <c r="AJ25" s="154">
        <v>0</v>
      </c>
      <c r="AK25" s="154">
        <v>1</v>
      </c>
      <c r="AL25" s="154">
        <v>0</v>
      </c>
      <c r="AM25" s="154">
        <v>0</v>
      </c>
      <c r="AN25" s="154">
        <v>1</v>
      </c>
      <c r="AO25" s="154">
        <v>0</v>
      </c>
      <c r="AP25" s="154">
        <v>7</v>
      </c>
      <c r="AQ25" s="154">
        <v>3</v>
      </c>
      <c r="AR25" s="154">
        <v>12</v>
      </c>
      <c r="AS25" s="156">
        <v>24</v>
      </c>
      <c r="AT25" s="154">
        <v>1</v>
      </c>
      <c r="AU25" s="154">
        <v>23</v>
      </c>
    </row>
    <row r="26" spans="1:47">
      <c r="A26" s="155" t="s">
        <v>2718</v>
      </c>
      <c r="B26" s="160" t="s">
        <v>2719</v>
      </c>
      <c r="C26" s="154" t="s">
        <v>3421</v>
      </c>
      <c r="D26" s="158">
        <v>1</v>
      </c>
      <c r="E26" s="155">
        <v>0</v>
      </c>
      <c r="F26" s="155">
        <v>1</v>
      </c>
      <c r="G26" s="154">
        <v>1</v>
      </c>
      <c r="J26" s="155" t="s">
        <v>2731</v>
      </c>
      <c r="K26" s="160" t="s">
        <v>2732</v>
      </c>
      <c r="L26" s="154" t="s">
        <v>2733</v>
      </c>
      <c r="M26" s="158">
        <v>37</v>
      </c>
      <c r="N26" s="155">
        <v>0</v>
      </c>
      <c r="O26" s="155">
        <v>37</v>
      </c>
      <c r="P26" s="154">
        <v>1</v>
      </c>
      <c r="Q26" s="154">
        <v>3</v>
      </c>
      <c r="R26" s="154">
        <v>2</v>
      </c>
      <c r="S26" s="154">
        <v>1</v>
      </c>
      <c r="T26" s="154">
        <v>0</v>
      </c>
      <c r="U26" s="154">
        <v>1</v>
      </c>
      <c r="V26" s="154">
        <v>4</v>
      </c>
      <c r="W26" s="154">
        <v>0</v>
      </c>
      <c r="X26" s="154">
        <v>9</v>
      </c>
      <c r="Y26" s="154">
        <v>15</v>
      </c>
      <c r="Z26" s="154">
        <v>1</v>
      </c>
      <c r="AA26" s="154">
        <v>0</v>
      </c>
      <c r="AD26" s="154" t="s">
        <v>2764</v>
      </c>
      <c r="AE26" s="154" t="s">
        <v>2765</v>
      </c>
      <c r="AF26" s="154" t="s">
        <v>2766</v>
      </c>
      <c r="AG26" s="154">
        <v>0</v>
      </c>
      <c r="AH26" s="154">
        <v>0</v>
      </c>
      <c r="AI26" s="154">
        <v>0</v>
      </c>
      <c r="AJ26" s="154">
        <v>1</v>
      </c>
      <c r="AK26" s="154">
        <v>0</v>
      </c>
      <c r="AL26" s="154">
        <v>0</v>
      </c>
      <c r="AM26" s="154">
        <v>0</v>
      </c>
      <c r="AN26" s="154">
        <v>0</v>
      </c>
      <c r="AO26" s="154">
        <v>1</v>
      </c>
      <c r="AP26" s="154">
        <v>2</v>
      </c>
      <c r="AQ26" s="154">
        <v>8</v>
      </c>
      <c r="AR26" s="154">
        <v>11</v>
      </c>
      <c r="AS26" s="156">
        <v>23</v>
      </c>
      <c r="AT26" s="154">
        <v>0</v>
      </c>
      <c r="AU26" s="154">
        <v>23</v>
      </c>
    </row>
    <row r="27" spans="1:47">
      <c r="A27" s="155" t="s">
        <v>2755</v>
      </c>
      <c r="B27" s="160" t="s">
        <v>2756</v>
      </c>
      <c r="C27" s="154" t="s">
        <v>2757</v>
      </c>
      <c r="D27" s="158">
        <v>1</v>
      </c>
      <c r="E27" s="155">
        <v>0</v>
      </c>
      <c r="F27" s="155">
        <v>1</v>
      </c>
      <c r="G27" s="154">
        <v>1</v>
      </c>
      <c r="J27" s="155" t="s">
        <v>2734</v>
      </c>
      <c r="K27" s="160" t="s">
        <v>2735</v>
      </c>
      <c r="L27" s="154" t="s">
        <v>2736</v>
      </c>
      <c r="M27" s="158">
        <v>35</v>
      </c>
      <c r="N27" s="155">
        <v>0</v>
      </c>
      <c r="O27" s="155">
        <v>35</v>
      </c>
      <c r="P27" s="154">
        <v>0</v>
      </c>
      <c r="Q27" s="154">
        <v>0</v>
      </c>
      <c r="R27" s="154">
        <v>1</v>
      </c>
      <c r="S27" s="154">
        <v>17</v>
      </c>
      <c r="T27" s="154">
        <v>1</v>
      </c>
      <c r="U27" s="154">
        <v>0</v>
      </c>
      <c r="V27" s="154">
        <v>1</v>
      </c>
      <c r="W27" s="154">
        <v>0</v>
      </c>
      <c r="X27" s="154">
        <v>13</v>
      </c>
      <c r="Y27" s="154">
        <v>1</v>
      </c>
      <c r="Z27" s="154">
        <v>1</v>
      </c>
      <c r="AA27" s="154">
        <v>0</v>
      </c>
      <c r="AD27" s="154" t="s">
        <v>2767</v>
      </c>
      <c r="AE27" s="154" t="s">
        <v>2768</v>
      </c>
      <c r="AF27" s="154" t="s">
        <v>2769</v>
      </c>
      <c r="AG27" s="154">
        <v>0</v>
      </c>
      <c r="AH27" s="154">
        <v>0</v>
      </c>
      <c r="AI27" s="154">
        <v>0</v>
      </c>
      <c r="AJ27" s="154">
        <v>0</v>
      </c>
      <c r="AK27" s="154">
        <v>0</v>
      </c>
      <c r="AL27" s="154">
        <v>0</v>
      </c>
      <c r="AM27" s="154">
        <v>0</v>
      </c>
      <c r="AN27" s="154">
        <v>0</v>
      </c>
      <c r="AO27" s="154">
        <v>2</v>
      </c>
      <c r="AP27" s="154">
        <v>2</v>
      </c>
      <c r="AQ27" s="154">
        <v>12</v>
      </c>
      <c r="AR27" s="154">
        <v>5</v>
      </c>
      <c r="AS27" s="156">
        <v>21</v>
      </c>
      <c r="AT27" s="154">
        <v>0</v>
      </c>
      <c r="AU27" s="154">
        <v>21</v>
      </c>
    </row>
    <row r="28" spans="1:47">
      <c r="A28" s="155" t="s">
        <v>2885</v>
      </c>
      <c r="B28" s="160" t="s">
        <v>2886</v>
      </c>
      <c r="C28" s="154" t="s">
        <v>2887</v>
      </c>
      <c r="D28" s="158">
        <v>1</v>
      </c>
      <c r="E28" s="155">
        <v>0</v>
      </c>
      <c r="F28" s="155">
        <v>1</v>
      </c>
      <c r="G28" s="154">
        <v>1</v>
      </c>
      <c r="J28" s="155" t="s">
        <v>2891</v>
      </c>
      <c r="K28" s="160" t="s">
        <v>2892</v>
      </c>
      <c r="L28" s="154" t="s">
        <v>2893</v>
      </c>
      <c r="M28" s="158">
        <v>35</v>
      </c>
      <c r="N28" s="155">
        <v>0</v>
      </c>
      <c r="O28" s="155">
        <v>35</v>
      </c>
      <c r="P28" s="154">
        <v>0</v>
      </c>
      <c r="Q28" s="154">
        <v>6</v>
      </c>
      <c r="R28" s="154">
        <v>12</v>
      </c>
      <c r="S28" s="154">
        <v>0</v>
      </c>
      <c r="T28" s="154">
        <v>14</v>
      </c>
      <c r="U28" s="154">
        <v>0</v>
      </c>
      <c r="V28" s="154">
        <v>2</v>
      </c>
      <c r="W28" s="154">
        <v>0</v>
      </c>
      <c r="X28" s="154">
        <v>0</v>
      </c>
      <c r="Y28" s="154">
        <v>0</v>
      </c>
      <c r="Z28" s="154">
        <v>1</v>
      </c>
      <c r="AA28" s="154">
        <v>0</v>
      </c>
      <c r="AD28" s="154" t="s">
        <v>2770</v>
      </c>
      <c r="AE28" s="154" t="s">
        <v>2771</v>
      </c>
      <c r="AF28" s="154" t="s">
        <v>2772</v>
      </c>
      <c r="AG28" s="154">
        <v>0</v>
      </c>
      <c r="AH28" s="154">
        <v>0</v>
      </c>
      <c r="AI28" s="154">
        <v>0</v>
      </c>
      <c r="AJ28" s="154">
        <v>0</v>
      </c>
      <c r="AK28" s="154">
        <v>0</v>
      </c>
      <c r="AL28" s="154">
        <v>0</v>
      </c>
      <c r="AM28" s="154">
        <v>0</v>
      </c>
      <c r="AN28" s="154">
        <v>0</v>
      </c>
      <c r="AO28" s="154">
        <v>1</v>
      </c>
      <c r="AP28" s="154">
        <v>4</v>
      </c>
      <c r="AQ28" s="154">
        <v>10</v>
      </c>
      <c r="AR28" s="154">
        <v>5</v>
      </c>
      <c r="AS28" s="156">
        <v>20</v>
      </c>
      <c r="AT28" s="154">
        <v>0</v>
      </c>
      <c r="AU28" s="154">
        <v>20</v>
      </c>
    </row>
    <row r="29" spans="1:47">
      <c r="A29" s="155" t="s">
        <v>3132</v>
      </c>
      <c r="B29" s="160" t="s">
        <v>3133</v>
      </c>
      <c r="C29" s="154" t="s">
        <v>3134</v>
      </c>
      <c r="D29" s="158">
        <v>1</v>
      </c>
      <c r="E29" s="155">
        <v>0</v>
      </c>
      <c r="F29" s="155">
        <v>1</v>
      </c>
      <c r="G29" s="154">
        <v>1</v>
      </c>
      <c r="J29" s="155" t="s">
        <v>2773</v>
      </c>
      <c r="K29" s="160" t="s">
        <v>2774</v>
      </c>
      <c r="L29" s="154" t="s">
        <v>2775</v>
      </c>
      <c r="M29" s="158">
        <v>34</v>
      </c>
      <c r="N29" s="155">
        <v>0</v>
      </c>
      <c r="O29" s="155">
        <v>34</v>
      </c>
      <c r="P29" s="154">
        <v>1</v>
      </c>
      <c r="Q29" s="154">
        <v>6</v>
      </c>
      <c r="R29" s="154">
        <v>10</v>
      </c>
      <c r="S29" s="154">
        <v>0</v>
      </c>
      <c r="T29" s="154">
        <v>0</v>
      </c>
      <c r="U29" s="154">
        <v>2</v>
      </c>
      <c r="V29" s="154">
        <v>0</v>
      </c>
      <c r="W29" s="154">
        <v>0</v>
      </c>
      <c r="X29" s="154">
        <v>2</v>
      </c>
      <c r="Y29" s="154">
        <v>13</v>
      </c>
      <c r="Z29" s="154">
        <v>0</v>
      </c>
      <c r="AA29" s="154">
        <v>0</v>
      </c>
      <c r="AD29" s="154" t="s">
        <v>2773</v>
      </c>
      <c r="AE29" s="154" t="s">
        <v>2774</v>
      </c>
      <c r="AF29" s="154" t="s">
        <v>2775</v>
      </c>
      <c r="AG29" s="154">
        <v>0</v>
      </c>
      <c r="AH29" s="154">
        <v>0</v>
      </c>
      <c r="AI29" s="154">
        <v>0</v>
      </c>
      <c r="AJ29" s="154">
        <v>0</v>
      </c>
      <c r="AK29" s="154">
        <v>0</v>
      </c>
      <c r="AL29" s="154">
        <v>0</v>
      </c>
      <c r="AM29" s="154">
        <v>0</v>
      </c>
      <c r="AN29" s="154">
        <v>0</v>
      </c>
      <c r="AO29" s="154">
        <v>1</v>
      </c>
      <c r="AP29" s="154">
        <v>1</v>
      </c>
      <c r="AQ29" s="154">
        <v>4</v>
      </c>
      <c r="AR29" s="154">
        <v>12</v>
      </c>
      <c r="AS29" s="156">
        <v>18</v>
      </c>
      <c r="AT29" s="154">
        <v>0</v>
      </c>
      <c r="AU29" s="154">
        <v>18</v>
      </c>
    </row>
    <row r="30" spans="1:47">
      <c r="A30" s="155" t="s">
        <v>2800</v>
      </c>
      <c r="B30" s="160" t="s">
        <v>2801</v>
      </c>
      <c r="C30" s="154" t="s">
        <v>2802</v>
      </c>
      <c r="D30" s="158">
        <v>1</v>
      </c>
      <c r="E30" s="155">
        <v>0</v>
      </c>
      <c r="F30" s="155">
        <v>1</v>
      </c>
      <c r="G30" s="154">
        <v>1</v>
      </c>
      <c r="J30" s="155" t="s">
        <v>3096</v>
      </c>
      <c r="K30" s="160" t="s">
        <v>3097</v>
      </c>
      <c r="L30" s="154" t="s">
        <v>3098</v>
      </c>
      <c r="M30" s="158">
        <v>33</v>
      </c>
      <c r="N30" s="155">
        <v>0</v>
      </c>
      <c r="O30" s="155">
        <v>33</v>
      </c>
      <c r="P30" s="154">
        <v>0</v>
      </c>
      <c r="Q30" s="154">
        <v>8</v>
      </c>
      <c r="R30" s="154">
        <v>4</v>
      </c>
      <c r="S30" s="154">
        <v>2</v>
      </c>
      <c r="T30" s="154">
        <v>0</v>
      </c>
      <c r="U30" s="154">
        <v>0</v>
      </c>
      <c r="V30" s="154">
        <v>0</v>
      </c>
      <c r="W30" s="154">
        <v>0</v>
      </c>
      <c r="X30" s="154">
        <v>11</v>
      </c>
      <c r="Y30" s="154">
        <v>3</v>
      </c>
      <c r="Z30" s="154">
        <v>3</v>
      </c>
      <c r="AA30" s="154">
        <v>2</v>
      </c>
      <c r="AD30" s="154" t="s">
        <v>2776</v>
      </c>
      <c r="AE30" s="154" t="s">
        <v>2777</v>
      </c>
      <c r="AF30" s="154" t="s">
        <v>2778</v>
      </c>
      <c r="AG30" s="154">
        <v>0</v>
      </c>
      <c r="AH30" s="154">
        <v>0</v>
      </c>
      <c r="AI30" s="154">
        <v>0</v>
      </c>
      <c r="AJ30" s="154">
        <v>0</v>
      </c>
      <c r="AK30" s="154">
        <v>0</v>
      </c>
      <c r="AL30" s="154">
        <v>0</v>
      </c>
      <c r="AM30" s="154">
        <v>0</v>
      </c>
      <c r="AN30" s="154">
        <v>0</v>
      </c>
      <c r="AO30" s="154">
        <v>0</v>
      </c>
      <c r="AP30" s="154">
        <v>7</v>
      </c>
      <c r="AQ30" s="154">
        <v>7</v>
      </c>
      <c r="AR30" s="154">
        <v>4</v>
      </c>
      <c r="AS30" s="156">
        <v>18</v>
      </c>
      <c r="AT30" s="154">
        <v>0</v>
      </c>
      <c r="AU30" s="154">
        <v>18</v>
      </c>
    </row>
    <row r="31" spans="1:47" ht="30">
      <c r="A31" s="155" t="s">
        <v>2728</v>
      </c>
      <c r="B31" s="160" t="s">
        <v>2729</v>
      </c>
      <c r="C31" s="154" t="s">
        <v>2730</v>
      </c>
      <c r="D31" s="158">
        <v>1</v>
      </c>
      <c r="E31" s="155">
        <v>0</v>
      </c>
      <c r="F31" s="155">
        <v>1</v>
      </c>
      <c r="G31" s="154">
        <v>1</v>
      </c>
      <c r="J31" s="155" t="s">
        <v>2787</v>
      </c>
      <c r="K31" s="160" t="s">
        <v>2788</v>
      </c>
      <c r="L31" s="154" t="s">
        <v>2789</v>
      </c>
      <c r="M31" s="158">
        <v>32</v>
      </c>
      <c r="N31" s="155">
        <v>0</v>
      </c>
      <c r="O31" s="155">
        <v>32</v>
      </c>
      <c r="P31" s="154">
        <v>1</v>
      </c>
      <c r="Q31" s="154">
        <v>3</v>
      </c>
      <c r="R31" s="154">
        <v>1</v>
      </c>
      <c r="S31" s="154">
        <v>5</v>
      </c>
      <c r="T31" s="154">
        <v>9</v>
      </c>
      <c r="U31" s="154">
        <v>0</v>
      </c>
      <c r="V31" s="154">
        <v>6</v>
      </c>
      <c r="W31" s="154">
        <v>2</v>
      </c>
      <c r="X31" s="154">
        <v>0</v>
      </c>
      <c r="Y31" s="154">
        <v>5</v>
      </c>
      <c r="Z31" s="154">
        <v>0</v>
      </c>
      <c r="AA31" s="154">
        <v>0</v>
      </c>
      <c r="AD31" s="154" t="s">
        <v>2779</v>
      </c>
      <c r="AE31" s="154" t="s">
        <v>2780</v>
      </c>
      <c r="AF31" s="154" t="s">
        <v>2781</v>
      </c>
      <c r="AG31" s="154">
        <v>0</v>
      </c>
      <c r="AH31" s="154">
        <v>0</v>
      </c>
      <c r="AI31" s="154">
        <v>1</v>
      </c>
      <c r="AJ31" s="154">
        <v>0</v>
      </c>
      <c r="AK31" s="154">
        <v>0</v>
      </c>
      <c r="AL31" s="154">
        <v>0</v>
      </c>
      <c r="AM31" s="154">
        <v>0</v>
      </c>
      <c r="AN31" s="154">
        <v>0</v>
      </c>
      <c r="AO31" s="154">
        <v>0</v>
      </c>
      <c r="AP31" s="154">
        <v>3</v>
      </c>
      <c r="AQ31" s="154">
        <v>0</v>
      </c>
      <c r="AR31" s="154">
        <v>13</v>
      </c>
      <c r="AS31" s="156">
        <v>17</v>
      </c>
      <c r="AT31" s="154">
        <v>0</v>
      </c>
      <c r="AU31" s="154">
        <v>17</v>
      </c>
    </row>
    <row r="32" spans="1:47">
      <c r="A32" s="155" t="s">
        <v>3781</v>
      </c>
      <c r="B32" s="160" t="s">
        <v>3782</v>
      </c>
      <c r="C32" s="154" t="s">
        <v>3783</v>
      </c>
      <c r="D32" s="158">
        <v>1</v>
      </c>
      <c r="E32" s="155">
        <v>0</v>
      </c>
      <c r="F32" s="155">
        <v>1</v>
      </c>
      <c r="G32" s="154">
        <v>1</v>
      </c>
      <c r="J32" s="155" t="s">
        <v>2910</v>
      </c>
      <c r="K32" s="160" t="s">
        <v>2911</v>
      </c>
      <c r="L32" s="154" t="s">
        <v>2912</v>
      </c>
      <c r="M32" s="158">
        <v>29</v>
      </c>
      <c r="N32" s="155">
        <v>0</v>
      </c>
      <c r="O32" s="155">
        <v>29</v>
      </c>
      <c r="P32" s="154">
        <v>6</v>
      </c>
      <c r="Q32" s="154">
        <v>0</v>
      </c>
      <c r="R32" s="154">
        <v>1</v>
      </c>
      <c r="S32" s="154">
        <v>2</v>
      </c>
      <c r="T32" s="154">
        <v>0</v>
      </c>
      <c r="U32" s="154">
        <v>8</v>
      </c>
      <c r="V32" s="154">
        <v>0</v>
      </c>
      <c r="W32" s="154">
        <v>0</v>
      </c>
      <c r="X32" s="154">
        <v>4</v>
      </c>
      <c r="Y32" s="154">
        <v>6</v>
      </c>
      <c r="Z32" s="154">
        <v>0</v>
      </c>
      <c r="AA32" s="154">
        <v>2</v>
      </c>
      <c r="AD32" s="154" t="s">
        <v>2782</v>
      </c>
      <c r="AE32" s="154" t="s">
        <v>2783</v>
      </c>
      <c r="AF32" s="154" t="s">
        <v>2784</v>
      </c>
      <c r="AG32" s="154">
        <v>0</v>
      </c>
      <c r="AH32" s="154">
        <v>0</v>
      </c>
      <c r="AI32" s="154">
        <v>1</v>
      </c>
      <c r="AJ32" s="154">
        <v>0</v>
      </c>
      <c r="AK32" s="154">
        <v>1</v>
      </c>
      <c r="AL32" s="154">
        <v>1</v>
      </c>
      <c r="AM32" s="154">
        <v>3</v>
      </c>
      <c r="AN32" s="154">
        <v>3</v>
      </c>
      <c r="AO32" s="154">
        <v>0</v>
      </c>
      <c r="AP32" s="154">
        <v>4</v>
      </c>
      <c r="AQ32" s="154">
        <v>2</v>
      </c>
      <c r="AR32" s="154">
        <v>1</v>
      </c>
      <c r="AS32" s="156">
        <v>16</v>
      </c>
      <c r="AT32" s="154">
        <v>0</v>
      </c>
      <c r="AU32" s="154">
        <v>16</v>
      </c>
    </row>
    <row r="33" spans="1:47">
      <c r="A33" s="155" t="s">
        <v>2891</v>
      </c>
      <c r="B33" s="160" t="s">
        <v>2892</v>
      </c>
      <c r="C33" s="154" t="s">
        <v>2893</v>
      </c>
      <c r="D33" s="158">
        <v>1</v>
      </c>
      <c r="E33" s="155">
        <v>0</v>
      </c>
      <c r="F33" s="155">
        <v>1</v>
      </c>
      <c r="G33" s="154">
        <v>1</v>
      </c>
      <c r="J33" s="155" t="s">
        <v>3511</v>
      </c>
      <c r="K33" s="160" t="s">
        <v>3512</v>
      </c>
      <c r="L33" s="154" t="s">
        <v>3513</v>
      </c>
      <c r="M33" s="158">
        <v>29</v>
      </c>
      <c r="N33" s="155">
        <v>0</v>
      </c>
      <c r="O33" s="155">
        <v>29</v>
      </c>
      <c r="P33" s="154">
        <v>1</v>
      </c>
      <c r="Q33" s="154">
        <v>2</v>
      </c>
      <c r="R33" s="154">
        <v>1</v>
      </c>
      <c r="S33" s="154">
        <v>9</v>
      </c>
      <c r="T33" s="154">
        <v>2</v>
      </c>
      <c r="U33" s="154">
        <v>2</v>
      </c>
      <c r="V33" s="154">
        <v>0</v>
      </c>
      <c r="W33" s="154">
        <v>0</v>
      </c>
      <c r="X33" s="154">
        <v>2</v>
      </c>
      <c r="Y33" s="154">
        <v>1</v>
      </c>
      <c r="Z33" s="154">
        <v>9</v>
      </c>
      <c r="AA33" s="154">
        <v>0</v>
      </c>
      <c r="AD33" s="154" t="s">
        <v>2785</v>
      </c>
      <c r="AE33" s="154" t="s">
        <v>2786</v>
      </c>
      <c r="AG33" s="154">
        <v>0</v>
      </c>
      <c r="AH33" s="154">
        <v>0</v>
      </c>
      <c r="AI33" s="154">
        <v>0</v>
      </c>
      <c r="AJ33" s="154">
        <v>0</v>
      </c>
      <c r="AK33" s="154">
        <v>0</v>
      </c>
      <c r="AL33" s="154">
        <v>0</v>
      </c>
      <c r="AM33" s="154">
        <v>0</v>
      </c>
      <c r="AN33" s="154">
        <v>0</v>
      </c>
      <c r="AO33" s="154">
        <v>1</v>
      </c>
      <c r="AP33" s="154">
        <v>6</v>
      </c>
      <c r="AQ33" s="154">
        <v>1</v>
      </c>
      <c r="AR33" s="154">
        <v>8</v>
      </c>
      <c r="AS33" s="156">
        <v>16</v>
      </c>
      <c r="AT33" s="154">
        <v>3</v>
      </c>
      <c r="AU33" s="154">
        <v>13</v>
      </c>
    </row>
    <row r="34" spans="1:47">
      <c r="A34" s="155" t="s">
        <v>2806</v>
      </c>
      <c r="B34" s="160" t="s">
        <v>2807</v>
      </c>
      <c r="C34" s="154" t="s">
        <v>2808</v>
      </c>
      <c r="D34" s="158">
        <v>1</v>
      </c>
      <c r="E34" s="155">
        <v>0</v>
      </c>
      <c r="F34" s="155">
        <v>1</v>
      </c>
      <c r="G34" s="154">
        <v>1</v>
      </c>
      <c r="J34" s="155" t="s">
        <v>2822</v>
      </c>
      <c r="K34" s="160" t="s">
        <v>2823</v>
      </c>
      <c r="L34" s="154" t="s">
        <v>2824</v>
      </c>
      <c r="M34" s="158">
        <v>29</v>
      </c>
      <c r="N34" s="155">
        <v>0</v>
      </c>
      <c r="O34" s="155">
        <v>29</v>
      </c>
      <c r="P34" s="154">
        <v>1</v>
      </c>
      <c r="Q34" s="154">
        <v>4</v>
      </c>
      <c r="R34" s="154">
        <v>2</v>
      </c>
      <c r="S34" s="154">
        <v>2</v>
      </c>
      <c r="T34" s="154">
        <v>1</v>
      </c>
      <c r="U34" s="154">
        <v>0</v>
      </c>
      <c r="V34" s="154">
        <v>0</v>
      </c>
      <c r="W34" s="154">
        <v>0</v>
      </c>
      <c r="X34" s="154">
        <v>10</v>
      </c>
      <c r="Y34" s="154">
        <v>2</v>
      </c>
      <c r="Z34" s="154">
        <v>3</v>
      </c>
      <c r="AA34" s="154">
        <v>4</v>
      </c>
      <c r="AD34" s="154" t="s">
        <v>2787</v>
      </c>
      <c r="AE34" s="154" t="s">
        <v>2788</v>
      </c>
      <c r="AF34" s="154" t="s">
        <v>2789</v>
      </c>
      <c r="AG34" s="154">
        <v>0</v>
      </c>
      <c r="AH34" s="154">
        <v>0</v>
      </c>
      <c r="AI34" s="154">
        <v>0</v>
      </c>
      <c r="AJ34" s="154">
        <v>0</v>
      </c>
      <c r="AK34" s="154">
        <v>0</v>
      </c>
      <c r="AL34" s="154">
        <v>0</v>
      </c>
      <c r="AM34" s="154">
        <v>0</v>
      </c>
      <c r="AN34" s="154">
        <v>0</v>
      </c>
      <c r="AO34" s="154">
        <v>2</v>
      </c>
      <c r="AP34" s="154">
        <v>4</v>
      </c>
      <c r="AQ34" s="154">
        <v>6</v>
      </c>
      <c r="AR34" s="154">
        <v>3</v>
      </c>
      <c r="AS34" s="156">
        <v>15</v>
      </c>
      <c r="AT34" s="154">
        <v>0</v>
      </c>
      <c r="AU34" s="154">
        <v>15</v>
      </c>
    </row>
    <row r="35" spans="1:47">
      <c r="A35" s="155" t="s">
        <v>3147</v>
      </c>
      <c r="B35" s="160" t="s">
        <v>3148</v>
      </c>
      <c r="C35" s="154" t="s">
        <v>3149</v>
      </c>
      <c r="D35" s="158">
        <v>1</v>
      </c>
      <c r="E35" s="155">
        <v>0</v>
      </c>
      <c r="F35" s="155">
        <v>1</v>
      </c>
      <c r="G35" s="154">
        <v>1</v>
      </c>
      <c r="J35" s="155" t="s">
        <v>2885</v>
      </c>
      <c r="K35" s="160" t="s">
        <v>2886</v>
      </c>
      <c r="L35" s="154" t="s">
        <v>2887</v>
      </c>
      <c r="M35" s="158">
        <v>29</v>
      </c>
      <c r="N35" s="155">
        <v>1</v>
      </c>
      <c r="O35" s="155">
        <v>28</v>
      </c>
      <c r="P35" s="154">
        <v>0</v>
      </c>
      <c r="Q35" s="154">
        <v>3</v>
      </c>
      <c r="R35" s="154">
        <v>4</v>
      </c>
      <c r="S35" s="154">
        <v>7</v>
      </c>
      <c r="T35" s="154">
        <v>0</v>
      </c>
      <c r="U35" s="154">
        <v>0</v>
      </c>
      <c r="V35" s="154">
        <v>0</v>
      </c>
      <c r="W35" s="154">
        <v>5</v>
      </c>
      <c r="X35" s="154">
        <v>1</v>
      </c>
      <c r="Y35" s="154">
        <v>5</v>
      </c>
      <c r="Z35" s="154">
        <v>4</v>
      </c>
      <c r="AA35" s="154">
        <v>0</v>
      </c>
      <c r="AD35" s="154" t="s">
        <v>2790</v>
      </c>
      <c r="AE35" s="154" t="s">
        <v>2791</v>
      </c>
      <c r="AG35" s="154">
        <v>0</v>
      </c>
      <c r="AH35" s="154">
        <v>0</v>
      </c>
      <c r="AI35" s="154">
        <v>0</v>
      </c>
      <c r="AJ35" s="154">
        <v>0</v>
      </c>
      <c r="AK35" s="154">
        <v>0</v>
      </c>
      <c r="AL35" s="154">
        <v>0</v>
      </c>
      <c r="AM35" s="154">
        <v>0</v>
      </c>
      <c r="AN35" s="154">
        <v>0</v>
      </c>
      <c r="AO35" s="154">
        <v>0</v>
      </c>
      <c r="AP35" s="154">
        <v>10</v>
      </c>
      <c r="AQ35" s="154">
        <v>0</v>
      </c>
      <c r="AR35" s="154">
        <v>4</v>
      </c>
      <c r="AS35" s="156">
        <v>14</v>
      </c>
      <c r="AT35" s="154">
        <v>0</v>
      </c>
      <c r="AU35" s="154">
        <v>14</v>
      </c>
    </row>
    <row r="36" spans="1:47" ht="30">
      <c r="A36" s="155" t="s">
        <v>3162</v>
      </c>
      <c r="B36" s="160" t="s">
        <v>3163</v>
      </c>
      <c r="C36" s="154" t="s">
        <v>3164</v>
      </c>
      <c r="D36" s="158">
        <v>1</v>
      </c>
      <c r="E36" s="155">
        <v>0</v>
      </c>
      <c r="F36" s="155">
        <v>1</v>
      </c>
      <c r="G36" s="154">
        <v>1</v>
      </c>
      <c r="J36" s="155" t="s">
        <v>2764</v>
      </c>
      <c r="K36" s="160" t="s">
        <v>2765</v>
      </c>
      <c r="L36" s="154" t="s">
        <v>2766</v>
      </c>
      <c r="M36" s="158">
        <v>28</v>
      </c>
      <c r="N36" s="155">
        <v>0</v>
      </c>
      <c r="O36" s="155">
        <v>28</v>
      </c>
      <c r="P36" s="154">
        <v>1</v>
      </c>
      <c r="Q36" s="154">
        <v>5</v>
      </c>
      <c r="R36" s="154">
        <v>0</v>
      </c>
      <c r="S36" s="154">
        <v>10</v>
      </c>
      <c r="T36" s="154">
        <v>1</v>
      </c>
      <c r="U36" s="154">
        <v>1</v>
      </c>
      <c r="V36" s="154">
        <v>0</v>
      </c>
      <c r="W36" s="154">
        <v>0</v>
      </c>
      <c r="X36" s="154">
        <v>0</v>
      </c>
      <c r="Y36" s="154">
        <v>8</v>
      </c>
      <c r="Z36" s="154">
        <v>0</v>
      </c>
      <c r="AA36" s="154">
        <v>2</v>
      </c>
      <c r="AD36" s="154" t="s">
        <v>2792</v>
      </c>
      <c r="AE36" s="163">
        <v>2097256</v>
      </c>
      <c r="AF36" s="154" t="s">
        <v>2793</v>
      </c>
      <c r="AG36" s="154">
        <v>0</v>
      </c>
      <c r="AH36" s="154">
        <v>0</v>
      </c>
      <c r="AI36" s="154">
        <v>0</v>
      </c>
      <c r="AJ36" s="154">
        <v>0</v>
      </c>
      <c r="AK36" s="154">
        <v>0</v>
      </c>
      <c r="AL36" s="154">
        <v>0</v>
      </c>
      <c r="AM36" s="154">
        <v>0</v>
      </c>
      <c r="AN36" s="154">
        <v>0</v>
      </c>
      <c r="AO36" s="154">
        <v>0</v>
      </c>
      <c r="AP36" s="154">
        <v>3</v>
      </c>
      <c r="AQ36" s="154">
        <v>9</v>
      </c>
      <c r="AR36" s="154">
        <v>1</v>
      </c>
      <c r="AS36" s="156">
        <v>13</v>
      </c>
      <c r="AT36" s="154">
        <v>0</v>
      </c>
      <c r="AU36" s="154">
        <v>13</v>
      </c>
    </row>
    <row r="37" spans="1:47">
      <c r="J37" s="155" t="s">
        <v>2779</v>
      </c>
      <c r="K37" s="160" t="s">
        <v>2780</v>
      </c>
      <c r="L37" s="154" t="s">
        <v>2781</v>
      </c>
      <c r="M37" s="158">
        <v>28</v>
      </c>
      <c r="N37" s="155">
        <v>0</v>
      </c>
      <c r="O37" s="155">
        <v>28</v>
      </c>
      <c r="P37" s="154">
        <v>0</v>
      </c>
      <c r="Q37" s="154">
        <v>1</v>
      </c>
      <c r="R37" s="154">
        <v>0</v>
      </c>
      <c r="S37" s="154">
        <v>14</v>
      </c>
      <c r="T37" s="154">
        <v>3</v>
      </c>
      <c r="U37" s="154">
        <v>0</v>
      </c>
      <c r="V37" s="154">
        <v>0</v>
      </c>
      <c r="W37" s="154">
        <v>0</v>
      </c>
      <c r="X37" s="154">
        <v>2</v>
      </c>
      <c r="Y37" s="154">
        <v>6</v>
      </c>
      <c r="Z37" s="154">
        <v>1</v>
      </c>
      <c r="AA37" s="154">
        <v>1</v>
      </c>
      <c r="AD37" s="154" t="s">
        <v>2794</v>
      </c>
      <c r="AE37" s="154" t="s">
        <v>2795</v>
      </c>
      <c r="AF37" s="154" t="s">
        <v>2796</v>
      </c>
      <c r="AG37" s="154">
        <v>0</v>
      </c>
      <c r="AH37" s="154">
        <v>1</v>
      </c>
      <c r="AI37" s="154">
        <v>0</v>
      </c>
      <c r="AJ37" s="154">
        <v>0</v>
      </c>
      <c r="AK37" s="154">
        <v>0</v>
      </c>
      <c r="AL37" s="154">
        <v>0</v>
      </c>
      <c r="AM37" s="154">
        <v>1</v>
      </c>
      <c r="AN37" s="154">
        <v>0</v>
      </c>
      <c r="AO37" s="154">
        <v>3</v>
      </c>
      <c r="AP37" s="154">
        <v>5</v>
      </c>
      <c r="AQ37" s="154">
        <v>3</v>
      </c>
      <c r="AR37" s="154">
        <v>0</v>
      </c>
      <c r="AS37" s="156">
        <v>13</v>
      </c>
      <c r="AT37" s="154">
        <v>0</v>
      </c>
      <c r="AU37" s="154">
        <v>13</v>
      </c>
    </row>
    <row r="38" spans="1:47">
      <c r="J38" s="155" t="s">
        <v>2743</v>
      </c>
      <c r="K38" s="160" t="s">
        <v>2744</v>
      </c>
      <c r="L38" s="154" t="s">
        <v>2745</v>
      </c>
      <c r="M38" s="158">
        <v>27</v>
      </c>
      <c r="N38" s="155">
        <v>0</v>
      </c>
      <c r="O38" s="155">
        <v>27</v>
      </c>
      <c r="P38" s="154">
        <v>0</v>
      </c>
      <c r="Q38" s="154">
        <v>1</v>
      </c>
      <c r="R38" s="154">
        <v>1</v>
      </c>
      <c r="S38" s="154">
        <v>4</v>
      </c>
      <c r="T38" s="154">
        <v>0</v>
      </c>
      <c r="U38" s="154">
        <v>0</v>
      </c>
      <c r="V38" s="154">
        <v>0</v>
      </c>
      <c r="W38" s="154">
        <v>0</v>
      </c>
      <c r="X38" s="154">
        <v>17</v>
      </c>
      <c r="Y38" s="154">
        <v>4</v>
      </c>
      <c r="Z38" s="154">
        <v>0</v>
      </c>
      <c r="AA38" s="154">
        <v>0</v>
      </c>
      <c r="AD38" s="154" t="s">
        <v>2797</v>
      </c>
      <c r="AE38" s="154" t="s">
        <v>2798</v>
      </c>
      <c r="AF38" s="154" t="s">
        <v>2799</v>
      </c>
      <c r="AG38" s="154">
        <v>0</v>
      </c>
      <c r="AH38" s="154">
        <v>0</v>
      </c>
      <c r="AI38" s="154">
        <v>0</v>
      </c>
      <c r="AJ38" s="154">
        <v>0</v>
      </c>
      <c r="AK38" s="154">
        <v>0</v>
      </c>
      <c r="AL38" s="154">
        <v>0</v>
      </c>
      <c r="AM38" s="154">
        <v>0</v>
      </c>
      <c r="AN38" s="154">
        <v>0</v>
      </c>
      <c r="AO38" s="154">
        <v>0</v>
      </c>
      <c r="AP38" s="154">
        <v>5</v>
      </c>
      <c r="AQ38" s="154">
        <v>7</v>
      </c>
      <c r="AR38" s="154">
        <v>1</v>
      </c>
      <c r="AS38" s="156">
        <v>13</v>
      </c>
      <c r="AT38" s="154">
        <v>0</v>
      </c>
      <c r="AU38" s="154">
        <v>13</v>
      </c>
    </row>
    <row r="39" spans="1:47">
      <c r="J39" s="155" t="s">
        <v>3162</v>
      </c>
      <c r="K39" s="160" t="s">
        <v>3163</v>
      </c>
      <c r="L39" s="154" t="s">
        <v>3164</v>
      </c>
      <c r="M39" s="158">
        <v>26</v>
      </c>
      <c r="N39" s="155">
        <v>1</v>
      </c>
      <c r="O39" s="155">
        <v>25</v>
      </c>
      <c r="P39" s="154">
        <v>1</v>
      </c>
      <c r="Q39" s="154">
        <v>1</v>
      </c>
      <c r="R39" s="154">
        <v>6</v>
      </c>
      <c r="S39" s="154">
        <v>1</v>
      </c>
      <c r="T39" s="154">
        <v>0</v>
      </c>
      <c r="U39" s="154">
        <v>1</v>
      </c>
      <c r="V39" s="154">
        <v>2</v>
      </c>
      <c r="W39" s="154">
        <v>0</v>
      </c>
      <c r="X39" s="154">
        <v>0</v>
      </c>
      <c r="Y39" s="154">
        <v>8</v>
      </c>
      <c r="Z39" s="154">
        <v>2</v>
      </c>
      <c r="AA39" s="154">
        <v>4</v>
      </c>
      <c r="AD39" s="154" t="s">
        <v>2800</v>
      </c>
      <c r="AE39" s="154" t="s">
        <v>2801</v>
      </c>
      <c r="AF39" s="154" t="s">
        <v>2802</v>
      </c>
      <c r="AG39" s="154">
        <v>0</v>
      </c>
      <c r="AH39" s="154">
        <v>1</v>
      </c>
      <c r="AI39" s="154">
        <v>0</v>
      </c>
      <c r="AJ39" s="154">
        <v>1</v>
      </c>
      <c r="AK39" s="154">
        <v>0</v>
      </c>
      <c r="AL39" s="154">
        <v>0</v>
      </c>
      <c r="AM39" s="154">
        <v>0</v>
      </c>
      <c r="AN39" s="154">
        <v>0</v>
      </c>
      <c r="AO39" s="154">
        <v>0</v>
      </c>
      <c r="AP39" s="154">
        <v>3</v>
      </c>
      <c r="AQ39" s="154">
        <v>4</v>
      </c>
      <c r="AR39" s="154">
        <v>4</v>
      </c>
      <c r="AS39" s="156">
        <v>13</v>
      </c>
      <c r="AT39" s="154">
        <v>3</v>
      </c>
      <c r="AU39" s="154">
        <v>10</v>
      </c>
    </row>
    <row r="40" spans="1:47">
      <c r="J40" s="155" t="s">
        <v>2785</v>
      </c>
      <c r="K40" s="160" t="s">
        <v>2786</v>
      </c>
      <c r="L40" s="154" t="s">
        <v>3421</v>
      </c>
      <c r="M40" s="158">
        <v>25</v>
      </c>
      <c r="N40" s="155">
        <v>13</v>
      </c>
      <c r="O40" s="155">
        <v>12</v>
      </c>
      <c r="P40" s="154">
        <v>1</v>
      </c>
      <c r="Q40" s="154">
        <v>7</v>
      </c>
      <c r="R40" s="154">
        <v>0</v>
      </c>
      <c r="S40" s="154">
        <v>0</v>
      </c>
      <c r="T40" s="154">
        <v>4</v>
      </c>
      <c r="U40" s="154">
        <v>0</v>
      </c>
      <c r="V40" s="154">
        <v>0</v>
      </c>
      <c r="W40" s="154">
        <v>0</v>
      </c>
      <c r="X40" s="154">
        <v>0</v>
      </c>
      <c r="Y40" s="154">
        <v>0</v>
      </c>
      <c r="Z40" s="154">
        <v>11</v>
      </c>
      <c r="AA40" s="154">
        <v>2</v>
      </c>
      <c r="AD40" s="154" t="s">
        <v>2803</v>
      </c>
      <c r="AE40" s="154" t="s">
        <v>2804</v>
      </c>
      <c r="AF40" s="154" t="s">
        <v>2805</v>
      </c>
      <c r="AG40" s="154">
        <v>0</v>
      </c>
      <c r="AH40" s="154">
        <v>0</v>
      </c>
      <c r="AI40" s="154">
        <v>0</v>
      </c>
      <c r="AJ40" s="154">
        <v>0</v>
      </c>
      <c r="AK40" s="154">
        <v>0</v>
      </c>
      <c r="AL40" s="154">
        <v>0</v>
      </c>
      <c r="AM40" s="154">
        <v>0</v>
      </c>
      <c r="AN40" s="154">
        <v>0</v>
      </c>
      <c r="AO40" s="154">
        <v>6</v>
      </c>
      <c r="AP40" s="154">
        <v>0</v>
      </c>
      <c r="AQ40" s="154">
        <v>4</v>
      </c>
      <c r="AR40" s="154">
        <v>2</v>
      </c>
      <c r="AS40" s="156">
        <v>12</v>
      </c>
      <c r="AT40" s="154">
        <v>0</v>
      </c>
      <c r="AU40" s="154">
        <v>12</v>
      </c>
    </row>
    <row r="41" spans="1:47">
      <c r="J41" s="155" t="s">
        <v>3205</v>
      </c>
      <c r="K41" s="160" t="s">
        <v>3206</v>
      </c>
      <c r="L41" s="154" t="s">
        <v>3207</v>
      </c>
      <c r="M41" s="158">
        <v>24</v>
      </c>
      <c r="N41" s="155">
        <v>0</v>
      </c>
      <c r="O41" s="155">
        <v>24</v>
      </c>
      <c r="P41" s="154">
        <v>1</v>
      </c>
      <c r="Q41" s="154">
        <v>5</v>
      </c>
      <c r="R41" s="154">
        <v>4</v>
      </c>
      <c r="S41" s="154">
        <v>6</v>
      </c>
      <c r="T41" s="154">
        <v>4</v>
      </c>
      <c r="U41" s="154">
        <v>0</v>
      </c>
      <c r="V41" s="154">
        <v>0</v>
      </c>
      <c r="W41" s="154">
        <v>3</v>
      </c>
      <c r="X41" s="154">
        <v>0</v>
      </c>
      <c r="Y41" s="154">
        <v>0</v>
      </c>
      <c r="Z41" s="154">
        <v>0</v>
      </c>
      <c r="AA41" s="154">
        <v>1</v>
      </c>
      <c r="AD41" s="154" t="s">
        <v>2806</v>
      </c>
      <c r="AE41" s="154" t="s">
        <v>2807</v>
      </c>
      <c r="AF41" s="154" t="s">
        <v>2808</v>
      </c>
      <c r="AG41" s="154">
        <v>2</v>
      </c>
      <c r="AH41" s="154">
        <v>0</v>
      </c>
      <c r="AI41" s="154">
        <v>0</v>
      </c>
      <c r="AJ41" s="154">
        <v>0</v>
      </c>
      <c r="AK41" s="154">
        <v>0</v>
      </c>
      <c r="AL41" s="154">
        <v>0</v>
      </c>
      <c r="AM41" s="154">
        <v>0</v>
      </c>
      <c r="AN41" s="154">
        <v>0</v>
      </c>
      <c r="AO41" s="154">
        <v>2</v>
      </c>
      <c r="AP41" s="154">
        <v>1</v>
      </c>
      <c r="AQ41" s="154">
        <v>6</v>
      </c>
      <c r="AR41" s="154">
        <v>1</v>
      </c>
      <c r="AS41" s="156">
        <v>12</v>
      </c>
      <c r="AT41" s="154">
        <v>2</v>
      </c>
      <c r="AU41" s="154">
        <v>10</v>
      </c>
    </row>
    <row r="42" spans="1:47">
      <c r="J42" s="155" t="s">
        <v>2882</v>
      </c>
      <c r="K42" s="160" t="s">
        <v>2883</v>
      </c>
      <c r="L42" s="154" t="s">
        <v>2884</v>
      </c>
      <c r="M42" s="158">
        <v>24</v>
      </c>
      <c r="N42" s="155">
        <v>0</v>
      </c>
      <c r="O42" s="155">
        <v>24</v>
      </c>
      <c r="P42" s="154">
        <v>0</v>
      </c>
      <c r="Q42" s="154">
        <v>2</v>
      </c>
      <c r="R42" s="154">
        <v>0</v>
      </c>
      <c r="S42" s="154">
        <v>0</v>
      </c>
      <c r="T42" s="154">
        <v>3</v>
      </c>
      <c r="U42" s="154">
        <v>0</v>
      </c>
      <c r="V42" s="154">
        <v>0</v>
      </c>
      <c r="W42" s="154">
        <v>0</v>
      </c>
      <c r="X42" s="154">
        <v>6</v>
      </c>
      <c r="Y42" s="154">
        <v>4</v>
      </c>
      <c r="Z42" s="154">
        <v>2</v>
      </c>
      <c r="AA42" s="154">
        <v>7</v>
      </c>
      <c r="AD42" s="154" t="s">
        <v>2809</v>
      </c>
      <c r="AE42" s="154" t="s">
        <v>2810</v>
      </c>
      <c r="AF42" s="154" t="s">
        <v>2811</v>
      </c>
      <c r="AG42" s="154">
        <v>0</v>
      </c>
      <c r="AH42" s="154">
        <v>0</v>
      </c>
      <c r="AI42" s="154">
        <v>0</v>
      </c>
      <c r="AJ42" s="154">
        <v>0</v>
      </c>
      <c r="AK42" s="154">
        <v>0</v>
      </c>
      <c r="AL42" s="154">
        <v>0</v>
      </c>
      <c r="AM42" s="154">
        <v>0</v>
      </c>
      <c r="AN42" s="154">
        <v>0</v>
      </c>
      <c r="AO42" s="154">
        <v>0</v>
      </c>
      <c r="AP42" s="154">
        <v>4</v>
      </c>
      <c r="AQ42" s="154">
        <v>8</v>
      </c>
      <c r="AR42" s="154">
        <v>0</v>
      </c>
      <c r="AS42" s="156">
        <v>12</v>
      </c>
      <c r="AT42" s="154">
        <v>0</v>
      </c>
      <c r="AU42" s="154">
        <v>12</v>
      </c>
    </row>
    <row r="43" spans="1:47">
      <c r="J43" s="155" t="s">
        <v>2874</v>
      </c>
      <c r="K43" s="160">
        <v>2341967</v>
      </c>
      <c r="L43" s="154" t="s">
        <v>2875</v>
      </c>
      <c r="M43" s="158">
        <v>23</v>
      </c>
      <c r="N43" s="155">
        <v>2</v>
      </c>
      <c r="O43" s="155">
        <v>21</v>
      </c>
      <c r="P43" s="154">
        <v>1</v>
      </c>
      <c r="Q43" s="154">
        <v>1</v>
      </c>
      <c r="R43" s="154">
        <v>0</v>
      </c>
      <c r="S43" s="154">
        <v>1</v>
      </c>
      <c r="T43" s="154">
        <v>0</v>
      </c>
      <c r="U43" s="154">
        <v>0</v>
      </c>
      <c r="V43" s="154">
        <v>0</v>
      </c>
      <c r="W43" s="154">
        <v>4</v>
      </c>
      <c r="X43" s="154">
        <v>11</v>
      </c>
      <c r="Y43" s="154">
        <v>0</v>
      </c>
      <c r="Z43" s="154">
        <v>5</v>
      </c>
      <c r="AA43" s="154">
        <v>0</v>
      </c>
      <c r="AD43" s="154" t="s">
        <v>2812</v>
      </c>
      <c r="AE43" s="154" t="s">
        <v>2813</v>
      </c>
      <c r="AF43" s="154" t="s">
        <v>2814</v>
      </c>
      <c r="AG43" s="154">
        <v>0</v>
      </c>
      <c r="AH43" s="154">
        <v>0</v>
      </c>
      <c r="AI43" s="154">
        <v>0</v>
      </c>
      <c r="AJ43" s="154">
        <v>0</v>
      </c>
      <c r="AK43" s="154">
        <v>0</v>
      </c>
      <c r="AL43" s="154">
        <v>0</v>
      </c>
      <c r="AM43" s="154">
        <v>0</v>
      </c>
      <c r="AN43" s="154">
        <v>0</v>
      </c>
      <c r="AO43" s="154">
        <v>0</v>
      </c>
      <c r="AP43" s="154">
        <v>0</v>
      </c>
      <c r="AQ43" s="154">
        <v>10</v>
      </c>
      <c r="AR43" s="154">
        <v>2</v>
      </c>
      <c r="AS43" s="156">
        <v>12</v>
      </c>
      <c r="AT43" s="154">
        <v>0</v>
      </c>
      <c r="AU43" s="154">
        <v>12</v>
      </c>
    </row>
    <row r="44" spans="1:47">
      <c r="J44" s="155" t="s">
        <v>2865</v>
      </c>
      <c r="K44" s="160" t="s">
        <v>2866</v>
      </c>
      <c r="L44" s="154" t="s">
        <v>2867</v>
      </c>
      <c r="M44" s="158">
        <v>22</v>
      </c>
      <c r="N44" s="155">
        <v>0</v>
      </c>
      <c r="O44" s="155">
        <v>22</v>
      </c>
      <c r="P44" s="154">
        <v>0</v>
      </c>
      <c r="Q44" s="154">
        <v>8</v>
      </c>
      <c r="R44" s="154">
        <v>1</v>
      </c>
      <c r="S44" s="154">
        <v>1</v>
      </c>
      <c r="T44" s="154">
        <v>1</v>
      </c>
      <c r="U44" s="154">
        <v>0</v>
      </c>
      <c r="V44" s="154">
        <v>0</v>
      </c>
      <c r="W44" s="154">
        <v>0</v>
      </c>
      <c r="X44" s="154">
        <v>0</v>
      </c>
      <c r="Y44" s="154">
        <v>0</v>
      </c>
      <c r="Z44" s="154">
        <v>7</v>
      </c>
      <c r="AA44" s="154">
        <v>4</v>
      </c>
      <c r="AD44" s="154" t="s">
        <v>2815</v>
      </c>
      <c r="AE44" s="163">
        <v>2676743</v>
      </c>
      <c r="AG44" s="154">
        <v>0</v>
      </c>
      <c r="AH44" s="154">
        <v>0</v>
      </c>
      <c r="AI44" s="154">
        <v>0</v>
      </c>
      <c r="AJ44" s="154">
        <v>0</v>
      </c>
      <c r="AK44" s="154">
        <v>0</v>
      </c>
      <c r="AL44" s="154">
        <v>0</v>
      </c>
      <c r="AM44" s="154">
        <v>0</v>
      </c>
      <c r="AN44" s="154">
        <v>0</v>
      </c>
      <c r="AO44" s="154">
        <v>0</v>
      </c>
      <c r="AP44" s="154">
        <v>1</v>
      </c>
      <c r="AQ44" s="154">
        <v>3</v>
      </c>
      <c r="AR44" s="154">
        <v>7</v>
      </c>
      <c r="AS44" s="156">
        <v>11</v>
      </c>
      <c r="AT44" s="154">
        <v>0</v>
      </c>
      <c r="AU44" s="154">
        <v>11</v>
      </c>
    </row>
    <row r="45" spans="1:47">
      <c r="J45" s="155" t="s">
        <v>2871</v>
      </c>
      <c r="K45" s="160" t="s">
        <v>2872</v>
      </c>
      <c r="L45" s="154" t="s">
        <v>2873</v>
      </c>
      <c r="M45" s="158">
        <v>22</v>
      </c>
      <c r="N45" s="155">
        <v>2</v>
      </c>
      <c r="O45" s="155">
        <v>20</v>
      </c>
      <c r="P45" s="154">
        <v>0</v>
      </c>
      <c r="Q45" s="154">
        <v>0</v>
      </c>
      <c r="R45" s="154">
        <v>0</v>
      </c>
      <c r="S45" s="154">
        <v>0</v>
      </c>
      <c r="T45" s="154">
        <v>4</v>
      </c>
      <c r="U45" s="154">
        <v>3</v>
      </c>
      <c r="V45" s="154">
        <v>3</v>
      </c>
      <c r="W45" s="154">
        <v>0</v>
      </c>
      <c r="X45" s="154">
        <v>0</v>
      </c>
      <c r="Y45" s="154">
        <v>4</v>
      </c>
      <c r="Z45" s="154">
        <v>6</v>
      </c>
      <c r="AA45" s="154">
        <v>2</v>
      </c>
      <c r="AD45" s="154" t="s">
        <v>2816</v>
      </c>
      <c r="AE45" s="154" t="s">
        <v>2817</v>
      </c>
      <c r="AF45" s="154" t="s">
        <v>2818</v>
      </c>
      <c r="AG45" s="154">
        <v>0</v>
      </c>
      <c r="AH45" s="154">
        <v>0</v>
      </c>
      <c r="AI45" s="154">
        <v>0</v>
      </c>
      <c r="AJ45" s="154">
        <v>0</v>
      </c>
      <c r="AK45" s="154">
        <v>0</v>
      </c>
      <c r="AL45" s="154">
        <v>0</v>
      </c>
      <c r="AM45" s="154">
        <v>0</v>
      </c>
      <c r="AN45" s="154">
        <v>0</v>
      </c>
      <c r="AO45" s="154">
        <v>0</v>
      </c>
      <c r="AP45" s="154">
        <v>5</v>
      </c>
      <c r="AQ45" s="154">
        <v>2</v>
      </c>
      <c r="AR45" s="154">
        <v>4</v>
      </c>
      <c r="AS45" s="156">
        <v>11</v>
      </c>
      <c r="AT45" s="154">
        <v>0</v>
      </c>
      <c r="AU45" s="154">
        <v>11</v>
      </c>
    </row>
    <row r="46" spans="1:47" ht="30">
      <c r="J46" s="155" t="s">
        <v>2848</v>
      </c>
      <c r="K46" s="160" t="s">
        <v>2849</v>
      </c>
      <c r="L46" s="154" t="s">
        <v>2850</v>
      </c>
      <c r="M46" s="158">
        <v>21</v>
      </c>
      <c r="N46" s="155">
        <v>6</v>
      </c>
      <c r="O46" s="155">
        <v>15</v>
      </c>
      <c r="P46" s="154">
        <v>0</v>
      </c>
      <c r="Q46" s="154">
        <v>9</v>
      </c>
      <c r="R46" s="154">
        <v>3</v>
      </c>
      <c r="S46" s="154">
        <v>1</v>
      </c>
      <c r="T46" s="154">
        <v>0</v>
      </c>
      <c r="U46" s="154">
        <v>0</v>
      </c>
      <c r="V46" s="154">
        <v>0</v>
      </c>
      <c r="W46" s="154">
        <v>0</v>
      </c>
      <c r="X46" s="154">
        <v>2</v>
      </c>
      <c r="Y46" s="154">
        <v>2</v>
      </c>
      <c r="Z46" s="154">
        <v>4</v>
      </c>
      <c r="AA46" s="154">
        <v>0</v>
      </c>
      <c r="AD46" s="154" t="s">
        <v>2819</v>
      </c>
      <c r="AE46" s="154" t="s">
        <v>2820</v>
      </c>
      <c r="AF46" s="154" t="s">
        <v>2821</v>
      </c>
      <c r="AG46" s="154">
        <v>0</v>
      </c>
      <c r="AH46" s="154">
        <v>0</v>
      </c>
      <c r="AI46" s="154">
        <v>0</v>
      </c>
      <c r="AJ46" s="154">
        <v>0</v>
      </c>
      <c r="AK46" s="154">
        <v>0</v>
      </c>
      <c r="AL46" s="154">
        <v>0</v>
      </c>
      <c r="AM46" s="154">
        <v>0</v>
      </c>
      <c r="AN46" s="154">
        <v>0</v>
      </c>
      <c r="AO46" s="154">
        <v>4</v>
      </c>
      <c r="AP46" s="154">
        <v>1</v>
      </c>
      <c r="AQ46" s="154">
        <v>0</v>
      </c>
      <c r="AR46" s="154">
        <v>5</v>
      </c>
      <c r="AS46" s="156">
        <v>10</v>
      </c>
      <c r="AT46" s="154">
        <v>0</v>
      </c>
      <c r="AU46" s="154">
        <v>10</v>
      </c>
    </row>
    <row r="47" spans="1:47">
      <c r="J47" s="155" t="s">
        <v>3456</v>
      </c>
      <c r="K47" s="160" t="s">
        <v>3457</v>
      </c>
      <c r="L47" s="154" t="s">
        <v>3458</v>
      </c>
      <c r="M47" s="158">
        <v>20</v>
      </c>
      <c r="N47" s="155">
        <v>0</v>
      </c>
      <c r="O47" s="155">
        <v>20</v>
      </c>
      <c r="P47" s="154">
        <v>0</v>
      </c>
      <c r="Q47" s="154">
        <v>0</v>
      </c>
      <c r="R47" s="154">
        <v>4</v>
      </c>
      <c r="S47" s="154">
        <v>9</v>
      </c>
      <c r="T47" s="154">
        <v>1</v>
      </c>
      <c r="U47" s="154">
        <v>0</v>
      </c>
      <c r="V47" s="154">
        <v>0</v>
      </c>
      <c r="W47" s="154">
        <v>0</v>
      </c>
      <c r="X47" s="154">
        <v>2</v>
      </c>
      <c r="Y47" s="154">
        <v>1</v>
      </c>
      <c r="Z47" s="154">
        <v>3</v>
      </c>
      <c r="AA47" s="154">
        <v>0</v>
      </c>
      <c r="AD47" s="154" t="s">
        <v>2822</v>
      </c>
      <c r="AE47" s="154" t="s">
        <v>2823</v>
      </c>
      <c r="AF47" s="154" t="s">
        <v>2824</v>
      </c>
      <c r="AG47" s="154">
        <v>0</v>
      </c>
      <c r="AH47" s="154">
        <v>0</v>
      </c>
      <c r="AI47" s="154">
        <v>0</v>
      </c>
      <c r="AJ47" s="154">
        <v>0</v>
      </c>
      <c r="AK47" s="154">
        <v>0</v>
      </c>
      <c r="AL47" s="154">
        <v>0</v>
      </c>
      <c r="AM47" s="154">
        <v>0</v>
      </c>
      <c r="AN47" s="154">
        <v>0</v>
      </c>
      <c r="AO47" s="154">
        <v>0</v>
      </c>
      <c r="AP47" s="154">
        <v>6</v>
      </c>
      <c r="AQ47" s="154">
        <v>2</v>
      </c>
      <c r="AR47" s="154">
        <v>2</v>
      </c>
      <c r="AS47" s="156">
        <v>10</v>
      </c>
      <c r="AT47" s="154">
        <v>0</v>
      </c>
      <c r="AU47" s="154">
        <v>10</v>
      </c>
    </row>
    <row r="48" spans="1:47">
      <c r="J48" s="155" t="s">
        <v>3043</v>
      </c>
      <c r="K48" s="160" t="s">
        <v>3044</v>
      </c>
      <c r="L48" s="154" t="s">
        <v>3045</v>
      </c>
      <c r="M48" s="158">
        <v>20</v>
      </c>
      <c r="N48" s="155">
        <v>0</v>
      </c>
      <c r="O48" s="155">
        <v>20</v>
      </c>
      <c r="P48" s="154">
        <v>0</v>
      </c>
      <c r="Q48" s="154">
        <v>4</v>
      </c>
      <c r="R48" s="154">
        <v>0</v>
      </c>
      <c r="S48" s="154">
        <v>1</v>
      </c>
      <c r="T48" s="154">
        <v>1</v>
      </c>
      <c r="U48" s="154">
        <v>0</v>
      </c>
      <c r="V48" s="154">
        <v>0</v>
      </c>
      <c r="W48" s="154">
        <v>0</v>
      </c>
      <c r="X48" s="154">
        <v>7</v>
      </c>
      <c r="Y48" s="154">
        <v>4</v>
      </c>
      <c r="Z48" s="154">
        <v>3</v>
      </c>
      <c r="AA48" s="154">
        <v>0</v>
      </c>
      <c r="AD48" s="154" t="s">
        <v>2825</v>
      </c>
      <c r="AE48" s="154" t="s">
        <v>2826</v>
      </c>
      <c r="AF48" s="154" t="s">
        <v>2827</v>
      </c>
      <c r="AG48" s="154">
        <v>0</v>
      </c>
      <c r="AH48" s="154">
        <v>0</v>
      </c>
      <c r="AI48" s="154">
        <v>0</v>
      </c>
      <c r="AJ48" s="154">
        <v>0</v>
      </c>
      <c r="AK48" s="154">
        <v>0</v>
      </c>
      <c r="AL48" s="154">
        <v>0</v>
      </c>
      <c r="AM48" s="154">
        <v>0</v>
      </c>
      <c r="AN48" s="154">
        <v>0</v>
      </c>
      <c r="AO48" s="154">
        <v>0</v>
      </c>
      <c r="AP48" s="154">
        <v>0</v>
      </c>
      <c r="AQ48" s="154">
        <v>10</v>
      </c>
      <c r="AR48" s="154">
        <v>0</v>
      </c>
      <c r="AS48" s="156">
        <v>10</v>
      </c>
      <c r="AT48" s="154">
        <v>0</v>
      </c>
      <c r="AU48" s="154">
        <v>10</v>
      </c>
    </row>
    <row r="49" spans="10:47">
      <c r="J49" s="155" t="s">
        <v>2806</v>
      </c>
      <c r="K49" s="160" t="s">
        <v>2807</v>
      </c>
      <c r="L49" s="154" t="s">
        <v>2808</v>
      </c>
      <c r="M49" s="158">
        <v>20</v>
      </c>
      <c r="N49" s="155">
        <v>3</v>
      </c>
      <c r="O49" s="155">
        <v>17</v>
      </c>
      <c r="P49" s="154">
        <v>0</v>
      </c>
      <c r="Q49" s="154">
        <v>2</v>
      </c>
      <c r="R49" s="154">
        <v>3</v>
      </c>
      <c r="S49" s="154">
        <v>2</v>
      </c>
      <c r="T49" s="154">
        <v>0</v>
      </c>
      <c r="U49" s="154">
        <v>1</v>
      </c>
      <c r="V49" s="154">
        <v>0</v>
      </c>
      <c r="W49" s="154">
        <v>1</v>
      </c>
      <c r="X49" s="154">
        <v>6</v>
      </c>
      <c r="Y49" s="154">
        <v>2</v>
      </c>
      <c r="Z49" s="154">
        <v>3</v>
      </c>
      <c r="AA49" s="154">
        <v>0</v>
      </c>
      <c r="AD49" s="154" t="s">
        <v>2828</v>
      </c>
      <c r="AE49" s="154" t="s">
        <v>2829</v>
      </c>
      <c r="AF49" s="154" t="s">
        <v>2830</v>
      </c>
      <c r="AG49" s="154">
        <v>0</v>
      </c>
      <c r="AH49" s="154">
        <v>0</v>
      </c>
      <c r="AI49" s="154">
        <v>0</v>
      </c>
      <c r="AJ49" s="154">
        <v>0</v>
      </c>
      <c r="AK49" s="154">
        <v>0</v>
      </c>
      <c r="AL49" s="154">
        <v>0</v>
      </c>
      <c r="AM49" s="154">
        <v>0</v>
      </c>
      <c r="AN49" s="154">
        <v>0</v>
      </c>
      <c r="AO49" s="154">
        <v>0</v>
      </c>
      <c r="AP49" s="154">
        <v>0</v>
      </c>
      <c r="AQ49" s="154">
        <v>7</v>
      </c>
      <c r="AR49" s="154">
        <v>2</v>
      </c>
      <c r="AS49" s="156">
        <v>9</v>
      </c>
      <c r="AT49" s="154">
        <v>0</v>
      </c>
      <c r="AU49" s="154">
        <v>9</v>
      </c>
    </row>
    <row r="50" spans="10:47">
      <c r="J50" s="155" t="s">
        <v>3014</v>
      </c>
      <c r="K50" s="160" t="s">
        <v>3015</v>
      </c>
      <c r="L50" s="154" t="s">
        <v>3016</v>
      </c>
      <c r="M50" s="158">
        <v>19</v>
      </c>
      <c r="N50" s="155">
        <v>0</v>
      </c>
      <c r="O50" s="155">
        <v>19</v>
      </c>
      <c r="P50" s="154">
        <v>0</v>
      </c>
      <c r="Q50" s="154">
        <v>4</v>
      </c>
      <c r="R50" s="154">
        <v>2</v>
      </c>
      <c r="S50" s="154">
        <v>2</v>
      </c>
      <c r="T50" s="154">
        <v>5</v>
      </c>
      <c r="U50" s="154">
        <v>0</v>
      </c>
      <c r="V50" s="154">
        <v>0</v>
      </c>
      <c r="W50" s="154">
        <v>0</v>
      </c>
      <c r="X50" s="154">
        <v>6</v>
      </c>
      <c r="Y50" s="154">
        <v>0</v>
      </c>
      <c r="Z50" s="154">
        <v>0</v>
      </c>
      <c r="AA50" s="154">
        <v>0</v>
      </c>
      <c r="AD50" s="154" t="s">
        <v>2831</v>
      </c>
      <c r="AE50" s="154" t="s">
        <v>2832</v>
      </c>
      <c r="AF50" s="154" t="s">
        <v>2833</v>
      </c>
      <c r="AG50" s="154">
        <v>0</v>
      </c>
      <c r="AH50" s="154">
        <v>0</v>
      </c>
      <c r="AI50" s="154">
        <v>0</v>
      </c>
      <c r="AJ50" s="154">
        <v>0</v>
      </c>
      <c r="AK50" s="154">
        <v>0</v>
      </c>
      <c r="AL50" s="154">
        <v>0</v>
      </c>
      <c r="AM50" s="154">
        <v>0</v>
      </c>
      <c r="AN50" s="154">
        <v>0</v>
      </c>
      <c r="AO50" s="154">
        <v>0</v>
      </c>
      <c r="AP50" s="154">
        <v>9</v>
      </c>
      <c r="AQ50" s="154">
        <v>0</v>
      </c>
      <c r="AR50" s="154">
        <v>0</v>
      </c>
      <c r="AS50" s="156">
        <v>9</v>
      </c>
      <c r="AT50" s="154">
        <v>0</v>
      </c>
      <c r="AU50" s="154">
        <v>9</v>
      </c>
    </row>
    <row r="51" spans="10:47">
      <c r="J51" s="155" t="s">
        <v>3316</v>
      </c>
      <c r="K51" s="160" t="s">
        <v>3317</v>
      </c>
      <c r="L51" s="154" t="s">
        <v>3318</v>
      </c>
      <c r="M51" s="158">
        <v>19</v>
      </c>
      <c r="N51" s="155">
        <v>0</v>
      </c>
      <c r="O51" s="155">
        <v>19</v>
      </c>
      <c r="P51" s="154">
        <v>0</v>
      </c>
      <c r="Q51" s="154">
        <v>8</v>
      </c>
      <c r="R51" s="154">
        <v>3</v>
      </c>
      <c r="S51" s="154">
        <v>6</v>
      </c>
      <c r="T51" s="154">
        <v>2</v>
      </c>
      <c r="U51" s="154">
        <v>0</v>
      </c>
      <c r="V51" s="154">
        <v>0</v>
      </c>
      <c r="W51" s="154">
        <v>0</v>
      </c>
      <c r="X51" s="154">
        <v>0</v>
      </c>
      <c r="Y51" s="154">
        <v>0</v>
      </c>
      <c r="Z51" s="154">
        <v>0</v>
      </c>
      <c r="AA51" s="154">
        <v>0</v>
      </c>
      <c r="AD51" s="154" t="s">
        <v>2834</v>
      </c>
      <c r="AE51" s="154" t="s">
        <v>2835</v>
      </c>
      <c r="AF51" s="154" t="s">
        <v>2836</v>
      </c>
      <c r="AG51" s="154">
        <v>0</v>
      </c>
      <c r="AH51" s="154">
        <v>0</v>
      </c>
      <c r="AI51" s="154">
        <v>0</v>
      </c>
      <c r="AJ51" s="154">
        <v>0</v>
      </c>
      <c r="AK51" s="154">
        <v>0</v>
      </c>
      <c r="AL51" s="154">
        <v>0</v>
      </c>
      <c r="AM51" s="154">
        <v>0</v>
      </c>
      <c r="AN51" s="154">
        <v>0</v>
      </c>
      <c r="AO51" s="154">
        <v>0</v>
      </c>
      <c r="AP51" s="154">
        <v>0</v>
      </c>
      <c r="AQ51" s="154">
        <v>5</v>
      </c>
      <c r="AR51" s="154">
        <v>3</v>
      </c>
      <c r="AS51" s="156">
        <v>8</v>
      </c>
      <c r="AT51" s="154">
        <v>0</v>
      </c>
      <c r="AU51" s="154">
        <v>8</v>
      </c>
    </row>
    <row r="52" spans="10:47" ht="30">
      <c r="J52" s="155" t="s">
        <v>2981</v>
      </c>
      <c r="K52" s="160" t="s">
        <v>2982</v>
      </c>
      <c r="L52" s="154" t="s">
        <v>2983</v>
      </c>
      <c r="M52" s="158">
        <v>19</v>
      </c>
      <c r="N52" s="155">
        <v>0</v>
      </c>
      <c r="O52" s="155">
        <v>19</v>
      </c>
      <c r="P52" s="154">
        <v>0</v>
      </c>
      <c r="Q52" s="154">
        <v>0</v>
      </c>
      <c r="R52" s="154">
        <v>7</v>
      </c>
      <c r="S52" s="154">
        <v>5</v>
      </c>
      <c r="T52" s="154">
        <v>3</v>
      </c>
      <c r="U52" s="154">
        <v>1</v>
      </c>
      <c r="V52" s="154">
        <v>0</v>
      </c>
      <c r="W52" s="154">
        <v>2</v>
      </c>
      <c r="X52" s="154">
        <v>1</v>
      </c>
      <c r="Y52" s="154">
        <v>0</v>
      </c>
      <c r="Z52" s="154">
        <v>0</v>
      </c>
      <c r="AA52" s="154">
        <v>0</v>
      </c>
      <c r="AD52" s="154" t="s">
        <v>2837</v>
      </c>
      <c r="AE52" s="154" t="s">
        <v>2838</v>
      </c>
      <c r="AF52" s="154" t="s">
        <v>2839</v>
      </c>
      <c r="AG52" s="154">
        <v>0</v>
      </c>
      <c r="AH52" s="154">
        <v>0</v>
      </c>
      <c r="AI52" s="154">
        <v>0</v>
      </c>
      <c r="AJ52" s="154">
        <v>0</v>
      </c>
      <c r="AK52" s="154">
        <v>0</v>
      </c>
      <c r="AL52" s="154">
        <v>0</v>
      </c>
      <c r="AM52" s="154">
        <v>0</v>
      </c>
      <c r="AN52" s="154">
        <v>0</v>
      </c>
      <c r="AO52" s="154">
        <v>0</v>
      </c>
      <c r="AP52" s="154">
        <v>4</v>
      </c>
      <c r="AQ52" s="154">
        <v>4</v>
      </c>
      <c r="AR52" s="154">
        <v>0</v>
      </c>
      <c r="AS52" s="156">
        <v>8</v>
      </c>
      <c r="AT52" s="154">
        <v>0</v>
      </c>
      <c r="AU52" s="154">
        <v>8</v>
      </c>
    </row>
    <row r="53" spans="10:47">
      <c r="J53" s="155" t="s">
        <v>3120</v>
      </c>
      <c r="K53" s="160" t="s">
        <v>3121</v>
      </c>
      <c r="L53" s="154" t="s">
        <v>3122</v>
      </c>
      <c r="M53" s="158">
        <v>19</v>
      </c>
      <c r="N53" s="155">
        <v>6</v>
      </c>
      <c r="O53" s="155">
        <v>13</v>
      </c>
      <c r="P53" s="154">
        <v>0</v>
      </c>
      <c r="Q53" s="154">
        <v>7</v>
      </c>
      <c r="R53" s="154">
        <v>1</v>
      </c>
      <c r="S53" s="154">
        <v>1</v>
      </c>
      <c r="T53" s="154">
        <v>0</v>
      </c>
      <c r="U53" s="154">
        <v>1</v>
      </c>
      <c r="V53" s="154">
        <v>0</v>
      </c>
      <c r="W53" s="154">
        <v>8</v>
      </c>
      <c r="X53" s="154">
        <v>1</v>
      </c>
      <c r="Y53" s="154">
        <v>0</v>
      </c>
      <c r="Z53" s="154">
        <v>0</v>
      </c>
      <c r="AA53" s="154">
        <v>0</v>
      </c>
      <c r="AD53" s="154" t="s">
        <v>2840</v>
      </c>
      <c r="AE53" s="154" t="s">
        <v>2841</v>
      </c>
      <c r="AF53" s="154" t="s">
        <v>2842</v>
      </c>
      <c r="AG53" s="154">
        <v>0</v>
      </c>
      <c r="AH53" s="154">
        <v>0</v>
      </c>
      <c r="AI53" s="154">
        <v>0</v>
      </c>
      <c r="AJ53" s="154">
        <v>0</v>
      </c>
      <c r="AK53" s="154">
        <v>0</v>
      </c>
      <c r="AL53" s="154">
        <v>0</v>
      </c>
      <c r="AM53" s="154">
        <v>0</v>
      </c>
      <c r="AN53" s="154">
        <v>0</v>
      </c>
      <c r="AO53" s="154">
        <v>1</v>
      </c>
      <c r="AP53" s="154">
        <v>7</v>
      </c>
      <c r="AQ53" s="154">
        <v>0</v>
      </c>
      <c r="AR53" s="154">
        <v>0</v>
      </c>
      <c r="AS53" s="156">
        <v>8</v>
      </c>
      <c r="AT53" s="154">
        <v>0</v>
      </c>
      <c r="AU53" s="154">
        <v>8</v>
      </c>
    </row>
    <row r="54" spans="10:47">
      <c r="J54" s="155" t="s">
        <v>3147</v>
      </c>
      <c r="K54" s="160" t="s">
        <v>3148</v>
      </c>
      <c r="L54" s="154" t="s">
        <v>3149</v>
      </c>
      <c r="M54" s="158">
        <v>19</v>
      </c>
      <c r="N54" s="155">
        <v>0</v>
      </c>
      <c r="O54" s="155">
        <v>19</v>
      </c>
      <c r="P54" s="154">
        <v>0</v>
      </c>
      <c r="Q54" s="154">
        <v>0</v>
      </c>
      <c r="R54" s="154">
        <v>4</v>
      </c>
      <c r="S54" s="154">
        <v>1</v>
      </c>
      <c r="T54" s="154">
        <v>3</v>
      </c>
      <c r="U54" s="154">
        <v>0</v>
      </c>
      <c r="V54" s="154">
        <v>0</v>
      </c>
      <c r="W54" s="154">
        <v>2</v>
      </c>
      <c r="X54" s="154">
        <v>0</v>
      </c>
      <c r="Y54" s="154">
        <v>0</v>
      </c>
      <c r="Z54" s="154">
        <v>0</v>
      </c>
      <c r="AA54" s="154">
        <v>9</v>
      </c>
      <c r="AD54" s="154" t="s">
        <v>2843</v>
      </c>
      <c r="AE54" s="154" t="s">
        <v>2844</v>
      </c>
      <c r="AG54" s="154">
        <v>0</v>
      </c>
      <c r="AH54" s="154">
        <v>0</v>
      </c>
      <c r="AI54" s="154">
        <v>0</v>
      </c>
      <c r="AJ54" s="154">
        <v>0</v>
      </c>
      <c r="AK54" s="154">
        <v>0</v>
      </c>
      <c r="AL54" s="154">
        <v>0</v>
      </c>
      <c r="AM54" s="154">
        <v>0</v>
      </c>
      <c r="AN54" s="154">
        <v>0</v>
      </c>
      <c r="AO54" s="154">
        <v>0</v>
      </c>
      <c r="AP54" s="154">
        <v>0</v>
      </c>
      <c r="AQ54" s="154">
        <v>8</v>
      </c>
      <c r="AR54" s="154">
        <v>0</v>
      </c>
      <c r="AS54" s="156">
        <v>8</v>
      </c>
      <c r="AT54" s="154">
        <v>0</v>
      </c>
      <c r="AU54" s="154">
        <v>8</v>
      </c>
    </row>
    <row r="55" spans="10:47" ht="30">
      <c r="J55" s="155" t="s">
        <v>2927</v>
      </c>
      <c r="K55" s="160" t="s">
        <v>2928</v>
      </c>
      <c r="L55" s="154" t="s">
        <v>2929</v>
      </c>
      <c r="M55" s="158">
        <v>19</v>
      </c>
      <c r="N55" s="155">
        <v>2</v>
      </c>
      <c r="O55" s="155">
        <v>17</v>
      </c>
      <c r="P55" s="154">
        <v>0</v>
      </c>
      <c r="Q55" s="154">
        <v>1</v>
      </c>
      <c r="R55" s="154">
        <v>0</v>
      </c>
      <c r="S55" s="154">
        <v>1</v>
      </c>
      <c r="T55" s="154">
        <v>1</v>
      </c>
      <c r="U55" s="154">
        <v>3</v>
      </c>
      <c r="V55" s="154">
        <v>0</v>
      </c>
      <c r="W55" s="154">
        <v>2</v>
      </c>
      <c r="X55" s="154">
        <v>3</v>
      </c>
      <c r="Y55" s="154">
        <v>3</v>
      </c>
      <c r="Z55" s="154">
        <v>4</v>
      </c>
      <c r="AA55" s="154">
        <v>1</v>
      </c>
      <c r="AD55" s="154" t="s">
        <v>2845</v>
      </c>
      <c r="AE55" s="154" t="s">
        <v>2846</v>
      </c>
      <c r="AF55" s="154" t="s">
        <v>2847</v>
      </c>
      <c r="AG55" s="154">
        <v>1</v>
      </c>
      <c r="AH55" s="154">
        <v>3</v>
      </c>
      <c r="AI55" s="154">
        <v>0</v>
      </c>
      <c r="AJ55" s="154">
        <v>0</v>
      </c>
      <c r="AK55" s="154">
        <v>0</v>
      </c>
      <c r="AL55" s="154">
        <v>0</v>
      </c>
      <c r="AM55" s="154">
        <v>0</v>
      </c>
      <c r="AN55" s="154">
        <v>0</v>
      </c>
      <c r="AO55" s="154">
        <v>0</v>
      </c>
      <c r="AP55" s="154">
        <v>0</v>
      </c>
      <c r="AQ55" s="154">
        <v>2</v>
      </c>
      <c r="AR55" s="154">
        <v>2</v>
      </c>
      <c r="AS55" s="156">
        <v>8</v>
      </c>
      <c r="AT55" s="154">
        <v>0</v>
      </c>
      <c r="AU55" s="154">
        <v>8</v>
      </c>
    </row>
    <row r="56" spans="10:47" ht="60">
      <c r="J56" s="155" t="s">
        <v>3816</v>
      </c>
      <c r="K56" s="160" t="s">
        <v>3817</v>
      </c>
      <c r="L56" s="154" t="s">
        <v>3818</v>
      </c>
      <c r="M56" s="158">
        <v>19</v>
      </c>
      <c r="N56" s="155">
        <v>0</v>
      </c>
      <c r="O56" s="155">
        <v>19</v>
      </c>
      <c r="P56" s="154">
        <v>0</v>
      </c>
      <c r="Q56" s="154">
        <v>4</v>
      </c>
      <c r="R56" s="154">
        <v>0</v>
      </c>
      <c r="S56" s="154">
        <v>7</v>
      </c>
      <c r="T56" s="154">
        <v>0</v>
      </c>
      <c r="U56" s="154">
        <v>0</v>
      </c>
      <c r="V56" s="154">
        <v>0</v>
      </c>
      <c r="W56" s="154">
        <v>0</v>
      </c>
      <c r="X56" s="154">
        <v>0</v>
      </c>
      <c r="Y56" s="154">
        <v>6</v>
      </c>
      <c r="Z56" s="154">
        <v>2</v>
      </c>
      <c r="AA56" s="154">
        <v>0</v>
      </c>
      <c r="AD56" s="154" t="s">
        <v>2848</v>
      </c>
      <c r="AE56" s="154" t="s">
        <v>2849</v>
      </c>
      <c r="AF56" s="154" t="s">
        <v>2850</v>
      </c>
      <c r="AG56" s="154">
        <v>0</v>
      </c>
      <c r="AH56" s="154">
        <v>0</v>
      </c>
      <c r="AI56" s="154">
        <v>0</v>
      </c>
      <c r="AJ56" s="154">
        <v>0</v>
      </c>
      <c r="AK56" s="154">
        <v>0</v>
      </c>
      <c r="AL56" s="154">
        <v>0</v>
      </c>
      <c r="AM56" s="154">
        <v>0</v>
      </c>
      <c r="AN56" s="154">
        <v>0</v>
      </c>
      <c r="AO56" s="154">
        <v>1</v>
      </c>
      <c r="AP56" s="154">
        <v>3</v>
      </c>
      <c r="AQ56" s="154">
        <v>1</v>
      </c>
      <c r="AR56" s="154">
        <v>2</v>
      </c>
      <c r="AS56" s="156">
        <v>7</v>
      </c>
      <c r="AT56" s="154">
        <v>5</v>
      </c>
      <c r="AU56" s="154">
        <v>2</v>
      </c>
    </row>
    <row r="57" spans="10:47">
      <c r="J57" s="155" t="s">
        <v>2737</v>
      </c>
      <c r="K57" s="160" t="s">
        <v>2738</v>
      </c>
      <c r="L57" s="154" t="s">
        <v>2739</v>
      </c>
      <c r="M57" s="158">
        <v>18</v>
      </c>
      <c r="N57" s="155">
        <v>0</v>
      </c>
      <c r="O57" s="155">
        <v>18</v>
      </c>
      <c r="P57" s="154">
        <v>0</v>
      </c>
      <c r="Q57" s="154">
        <v>0</v>
      </c>
      <c r="R57" s="154">
        <v>3</v>
      </c>
      <c r="S57" s="154">
        <v>1</v>
      </c>
      <c r="T57" s="154">
        <v>0</v>
      </c>
      <c r="U57" s="154">
        <v>0</v>
      </c>
      <c r="V57" s="154">
        <v>0</v>
      </c>
      <c r="W57" s="154">
        <v>0</v>
      </c>
      <c r="X57" s="154">
        <v>2</v>
      </c>
      <c r="Y57" s="154">
        <v>3</v>
      </c>
      <c r="Z57" s="154">
        <v>9</v>
      </c>
      <c r="AA57" s="154">
        <v>0</v>
      </c>
      <c r="AD57" s="154" t="s">
        <v>2851</v>
      </c>
      <c r="AE57" s="154" t="s">
        <v>2852</v>
      </c>
      <c r="AG57" s="154">
        <v>0</v>
      </c>
      <c r="AH57" s="154">
        <v>0</v>
      </c>
      <c r="AI57" s="154">
        <v>0</v>
      </c>
      <c r="AJ57" s="154">
        <v>0</v>
      </c>
      <c r="AK57" s="154">
        <v>0</v>
      </c>
      <c r="AL57" s="154">
        <v>0</v>
      </c>
      <c r="AM57" s="154">
        <v>0</v>
      </c>
      <c r="AN57" s="154">
        <v>0</v>
      </c>
      <c r="AO57" s="154">
        <v>0</v>
      </c>
      <c r="AP57" s="154">
        <v>1</v>
      </c>
      <c r="AQ57" s="154">
        <v>0</v>
      </c>
      <c r="AR57" s="154">
        <v>6</v>
      </c>
      <c r="AS57" s="156">
        <v>7</v>
      </c>
      <c r="AT57" s="154">
        <v>0</v>
      </c>
      <c r="AU57" s="154">
        <v>7</v>
      </c>
    </row>
    <row r="58" spans="10:47" ht="30">
      <c r="J58" s="155" t="s">
        <v>3295</v>
      </c>
      <c r="K58" s="160" t="s">
        <v>3296</v>
      </c>
      <c r="L58" s="154" t="s">
        <v>3297</v>
      </c>
      <c r="M58" s="158">
        <v>18</v>
      </c>
      <c r="N58" s="155">
        <v>0</v>
      </c>
      <c r="O58" s="155">
        <v>18</v>
      </c>
      <c r="P58" s="154">
        <v>0</v>
      </c>
      <c r="Q58" s="154">
        <v>0</v>
      </c>
      <c r="R58" s="154">
        <v>2</v>
      </c>
      <c r="S58" s="154">
        <v>3</v>
      </c>
      <c r="T58" s="154">
        <v>0</v>
      </c>
      <c r="U58" s="154">
        <v>0</v>
      </c>
      <c r="V58" s="154">
        <v>0</v>
      </c>
      <c r="W58" s="154">
        <v>0</v>
      </c>
      <c r="X58" s="154">
        <v>3</v>
      </c>
      <c r="Y58" s="154">
        <v>9</v>
      </c>
      <c r="Z58" s="154">
        <v>0</v>
      </c>
      <c r="AA58" s="154">
        <v>1</v>
      </c>
      <c r="AD58" s="154" t="s">
        <v>2853</v>
      </c>
      <c r="AE58" s="154" t="s">
        <v>2854</v>
      </c>
      <c r="AF58" s="154" t="s">
        <v>2855</v>
      </c>
      <c r="AG58" s="154">
        <v>0</v>
      </c>
      <c r="AH58" s="154">
        <v>0</v>
      </c>
      <c r="AI58" s="154">
        <v>0</v>
      </c>
      <c r="AJ58" s="154">
        <v>0</v>
      </c>
      <c r="AK58" s="154">
        <v>0</v>
      </c>
      <c r="AL58" s="154">
        <v>0</v>
      </c>
      <c r="AM58" s="154">
        <v>0</v>
      </c>
      <c r="AN58" s="154">
        <v>0</v>
      </c>
      <c r="AO58" s="154">
        <v>1</v>
      </c>
      <c r="AP58" s="154">
        <v>4</v>
      </c>
      <c r="AQ58" s="154">
        <v>2</v>
      </c>
      <c r="AR58" s="154">
        <v>0</v>
      </c>
      <c r="AS58" s="156">
        <v>7</v>
      </c>
      <c r="AT58" s="154">
        <v>0</v>
      </c>
      <c r="AU58" s="154">
        <v>7</v>
      </c>
    </row>
    <row r="59" spans="10:47">
      <c r="J59" s="155" t="s">
        <v>2713</v>
      </c>
      <c r="K59" s="160" t="s">
        <v>2714</v>
      </c>
      <c r="L59" s="154" t="s">
        <v>3421</v>
      </c>
      <c r="M59" s="158">
        <v>18</v>
      </c>
      <c r="N59" s="155">
        <v>0</v>
      </c>
      <c r="O59" s="155">
        <v>18</v>
      </c>
      <c r="P59" s="154">
        <v>0</v>
      </c>
      <c r="Q59" s="154">
        <v>1</v>
      </c>
      <c r="R59" s="154">
        <v>3</v>
      </c>
      <c r="S59" s="154">
        <v>1</v>
      </c>
      <c r="T59" s="154">
        <v>2</v>
      </c>
      <c r="U59" s="154">
        <v>3</v>
      </c>
      <c r="V59" s="154">
        <v>1</v>
      </c>
      <c r="W59" s="154">
        <v>0</v>
      </c>
      <c r="X59" s="154">
        <v>7</v>
      </c>
      <c r="Y59" s="154">
        <v>0</v>
      </c>
      <c r="Z59" s="154">
        <v>0</v>
      </c>
      <c r="AA59" s="154">
        <v>0</v>
      </c>
      <c r="AD59" s="154" t="s">
        <v>2856</v>
      </c>
      <c r="AE59" s="154" t="s">
        <v>2857</v>
      </c>
      <c r="AF59" s="154" t="s">
        <v>2858</v>
      </c>
      <c r="AG59" s="154">
        <v>0</v>
      </c>
      <c r="AH59" s="154">
        <v>1</v>
      </c>
      <c r="AI59" s="154">
        <v>0</v>
      </c>
      <c r="AJ59" s="154">
        <v>0</v>
      </c>
      <c r="AK59" s="154">
        <v>0</v>
      </c>
      <c r="AL59" s="154">
        <v>0</v>
      </c>
      <c r="AM59" s="154">
        <v>0</v>
      </c>
      <c r="AN59" s="154">
        <v>0</v>
      </c>
      <c r="AO59" s="154">
        <v>0</v>
      </c>
      <c r="AP59" s="154">
        <v>1</v>
      </c>
      <c r="AQ59" s="154">
        <v>1</v>
      </c>
      <c r="AR59" s="154">
        <v>4</v>
      </c>
      <c r="AS59" s="156">
        <v>7</v>
      </c>
      <c r="AT59" s="154">
        <v>0</v>
      </c>
      <c r="AU59" s="154">
        <v>7</v>
      </c>
    </row>
    <row r="60" spans="10:47">
      <c r="J60" s="155" t="s">
        <v>2946</v>
      </c>
      <c r="K60" s="160" t="s">
        <v>2947</v>
      </c>
      <c r="L60" s="154" t="s">
        <v>2948</v>
      </c>
      <c r="M60" s="158">
        <v>17</v>
      </c>
      <c r="N60" s="155">
        <v>0</v>
      </c>
      <c r="O60" s="155">
        <v>17</v>
      </c>
      <c r="P60" s="154">
        <v>0</v>
      </c>
      <c r="Q60" s="154">
        <v>2</v>
      </c>
      <c r="R60" s="154">
        <v>1</v>
      </c>
      <c r="S60" s="154">
        <v>3</v>
      </c>
      <c r="T60" s="154">
        <v>1</v>
      </c>
      <c r="U60" s="154">
        <v>0</v>
      </c>
      <c r="V60" s="154">
        <v>0</v>
      </c>
      <c r="W60" s="154">
        <v>0</v>
      </c>
      <c r="X60" s="154">
        <v>1</v>
      </c>
      <c r="Y60" s="154">
        <v>7</v>
      </c>
      <c r="Z60" s="154">
        <v>0</v>
      </c>
      <c r="AA60" s="154">
        <v>2</v>
      </c>
      <c r="AD60" s="154" t="s">
        <v>2859</v>
      </c>
      <c r="AE60" s="154" t="s">
        <v>2860</v>
      </c>
      <c r="AF60" s="154" t="s">
        <v>2861</v>
      </c>
      <c r="AG60" s="154">
        <v>0</v>
      </c>
      <c r="AH60" s="154">
        <v>0</v>
      </c>
      <c r="AI60" s="154">
        <v>0</v>
      </c>
      <c r="AJ60" s="154">
        <v>0</v>
      </c>
      <c r="AK60" s="154">
        <v>0</v>
      </c>
      <c r="AL60" s="154">
        <v>0</v>
      </c>
      <c r="AM60" s="154">
        <v>0</v>
      </c>
      <c r="AN60" s="154">
        <v>0</v>
      </c>
      <c r="AO60" s="154">
        <v>0</v>
      </c>
      <c r="AP60" s="154">
        <v>7</v>
      </c>
      <c r="AQ60" s="154">
        <v>0</v>
      </c>
      <c r="AR60" s="154">
        <v>0</v>
      </c>
      <c r="AS60" s="156">
        <v>7</v>
      </c>
      <c r="AT60" s="154">
        <v>0</v>
      </c>
      <c r="AU60" s="154">
        <v>7</v>
      </c>
    </row>
    <row r="61" spans="10:47">
      <c r="J61" s="155" t="s">
        <v>3468</v>
      </c>
      <c r="K61" s="160" t="s">
        <v>3469</v>
      </c>
      <c r="L61" s="154" t="s">
        <v>3470</v>
      </c>
      <c r="M61" s="158">
        <v>17</v>
      </c>
      <c r="N61" s="155">
        <v>10</v>
      </c>
      <c r="O61" s="155">
        <v>7</v>
      </c>
      <c r="P61" s="154">
        <v>0</v>
      </c>
      <c r="Q61" s="154">
        <v>2</v>
      </c>
      <c r="R61" s="154">
        <v>6</v>
      </c>
      <c r="S61" s="154">
        <v>7</v>
      </c>
      <c r="T61" s="154">
        <v>2</v>
      </c>
      <c r="U61" s="154">
        <v>0</v>
      </c>
      <c r="V61" s="154">
        <v>0</v>
      </c>
      <c r="W61" s="154">
        <v>0</v>
      </c>
      <c r="X61" s="154">
        <v>0</v>
      </c>
      <c r="Y61" s="154">
        <v>0</v>
      </c>
      <c r="Z61" s="154">
        <v>0</v>
      </c>
      <c r="AA61" s="154">
        <v>0</v>
      </c>
      <c r="AD61" s="154" t="s">
        <v>2862</v>
      </c>
      <c r="AE61" s="154" t="s">
        <v>2863</v>
      </c>
      <c r="AF61" s="154" t="s">
        <v>2864</v>
      </c>
      <c r="AG61" s="154">
        <v>0</v>
      </c>
      <c r="AH61" s="154">
        <v>0</v>
      </c>
      <c r="AI61" s="154">
        <v>0</v>
      </c>
      <c r="AJ61" s="154">
        <v>0</v>
      </c>
      <c r="AK61" s="154">
        <v>0</v>
      </c>
      <c r="AL61" s="154">
        <v>0</v>
      </c>
      <c r="AM61" s="154">
        <v>0</v>
      </c>
      <c r="AN61" s="154">
        <v>0</v>
      </c>
      <c r="AO61" s="154">
        <v>7</v>
      </c>
      <c r="AP61" s="154">
        <v>0</v>
      </c>
      <c r="AQ61" s="154">
        <v>0</v>
      </c>
      <c r="AR61" s="154">
        <v>0</v>
      </c>
      <c r="AS61" s="156">
        <v>7</v>
      </c>
      <c r="AT61" s="154">
        <v>0</v>
      </c>
      <c r="AU61" s="154">
        <v>7</v>
      </c>
    </row>
    <row r="62" spans="10:47">
      <c r="J62" s="155" t="s">
        <v>2761</v>
      </c>
      <c r="K62" s="160" t="s">
        <v>2762</v>
      </c>
      <c r="L62" s="154" t="s">
        <v>2763</v>
      </c>
      <c r="M62" s="158">
        <v>17</v>
      </c>
      <c r="N62" s="155">
        <v>1</v>
      </c>
      <c r="O62" s="155">
        <v>16</v>
      </c>
      <c r="P62" s="154">
        <v>0</v>
      </c>
      <c r="Q62" s="154">
        <v>5</v>
      </c>
      <c r="R62" s="154">
        <v>0</v>
      </c>
      <c r="S62" s="154">
        <v>2</v>
      </c>
      <c r="T62" s="154">
        <v>1</v>
      </c>
      <c r="U62" s="154">
        <v>1</v>
      </c>
      <c r="V62" s="154">
        <v>0</v>
      </c>
      <c r="W62" s="154">
        <v>0</v>
      </c>
      <c r="X62" s="154">
        <v>2</v>
      </c>
      <c r="Y62" s="154">
        <v>3</v>
      </c>
      <c r="Z62" s="154">
        <v>3</v>
      </c>
      <c r="AA62" s="154">
        <v>0</v>
      </c>
      <c r="AD62" s="154" t="s">
        <v>2865</v>
      </c>
      <c r="AE62" s="154" t="s">
        <v>2866</v>
      </c>
      <c r="AF62" s="154" t="s">
        <v>2867</v>
      </c>
      <c r="AG62" s="154">
        <v>0</v>
      </c>
      <c r="AH62" s="154">
        <v>0</v>
      </c>
      <c r="AI62" s="154">
        <v>0</v>
      </c>
      <c r="AJ62" s="154">
        <v>0</v>
      </c>
      <c r="AK62" s="154">
        <v>0</v>
      </c>
      <c r="AL62" s="154">
        <v>0</v>
      </c>
      <c r="AM62" s="154">
        <v>0</v>
      </c>
      <c r="AN62" s="154">
        <v>0</v>
      </c>
      <c r="AO62" s="154">
        <v>0</v>
      </c>
      <c r="AP62" s="154">
        <v>2</v>
      </c>
      <c r="AQ62" s="154">
        <v>0</v>
      </c>
      <c r="AR62" s="154">
        <v>5</v>
      </c>
      <c r="AS62" s="156">
        <v>7</v>
      </c>
      <c r="AT62" s="154">
        <v>0</v>
      </c>
      <c r="AU62" s="154">
        <v>7</v>
      </c>
    </row>
    <row r="63" spans="10:47">
      <c r="J63" s="155" t="s">
        <v>3550</v>
      </c>
      <c r="K63" s="160" t="s">
        <v>3551</v>
      </c>
      <c r="L63" s="154" t="s">
        <v>3552</v>
      </c>
      <c r="M63" s="158">
        <v>17</v>
      </c>
      <c r="N63" s="155">
        <v>0</v>
      </c>
      <c r="O63" s="155">
        <v>17</v>
      </c>
      <c r="P63" s="154">
        <v>2</v>
      </c>
      <c r="Q63" s="154">
        <v>2</v>
      </c>
      <c r="R63" s="154">
        <v>6</v>
      </c>
      <c r="S63" s="154">
        <v>1</v>
      </c>
      <c r="T63" s="154">
        <v>4</v>
      </c>
      <c r="U63" s="154">
        <v>0</v>
      </c>
      <c r="V63" s="154">
        <v>0</v>
      </c>
      <c r="W63" s="154">
        <v>0</v>
      </c>
      <c r="X63" s="154">
        <v>0</v>
      </c>
      <c r="Y63" s="154">
        <v>1</v>
      </c>
      <c r="Z63" s="154">
        <v>1</v>
      </c>
      <c r="AA63" s="154">
        <v>0</v>
      </c>
      <c r="AD63" s="154" t="s">
        <v>2868</v>
      </c>
      <c r="AE63" s="154" t="s">
        <v>2869</v>
      </c>
      <c r="AF63" s="154" t="s">
        <v>2870</v>
      </c>
      <c r="AG63" s="154">
        <v>0</v>
      </c>
      <c r="AH63" s="154">
        <v>0</v>
      </c>
      <c r="AI63" s="154">
        <v>0</v>
      </c>
      <c r="AJ63" s="154">
        <v>0</v>
      </c>
      <c r="AK63" s="154">
        <v>0</v>
      </c>
      <c r="AL63" s="154">
        <v>1</v>
      </c>
      <c r="AM63" s="154">
        <v>0</v>
      </c>
      <c r="AN63" s="154">
        <v>0</v>
      </c>
      <c r="AO63" s="154">
        <v>3</v>
      </c>
      <c r="AP63" s="154">
        <v>2</v>
      </c>
      <c r="AQ63" s="154">
        <v>0</v>
      </c>
      <c r="AR63" s="154">
        <v>1</v>
      </c>
      <c r="AS63" s="156">
        <v>7</v>
      </c>
      <c r="AT63" s="154">
        <v>0</v>
      </c>
      <c r="AU63" s="154">
        <v>7</v>
      </c>
    </row>
    <row r="64" spans="10:47">
      <c r="J64" s="155" t="s">
        <v>3574</v>
      </c>
      <c r="K64" s="160" t="s">
        <v>3575</v>
      </c>
      <c r="L64" s="154" t="s">
        <v>3576</v>
      </c>
      <c r="M64" s="158">
        <v>17</v>
      </c>
      <c r="N64" s="155">
        <v>0</v>
      </c>
      <c r="O64" s="155">
        <v>17</v>
      </c>
      <c r="P64" s="154">
        <v>0</v>
      </c>
      <c r="Q64" s="154">
        <v>0</v>
      </c>
      <c r="R64" s="154">
        <v>0</v>
      </c>
      <c r="S64" s="154">
        <v>0</v>
      </c>
      <c r="T64" s="154">
        <v>0</v>
      </c>
      <c r="U64" s="154">
        <v>17</v>
      </c>
      <c r="V64" s="154">
        <v>0</v>
      </c>
      <c r="W64" s="154">
        <v>0</v>
      </c>
      <c r="X64" s="154">
        <v>0</v>
      </c>
      <c r="Y64" s="154">
        <v>0</v>
      </c>
      <c r="Z64" s="154">
        <v>0</v>
      </c>
      <c r="AA64" s="154">
        <v>0</v>
      </c>
      <c r="AD64" s="154" t="s">
        <v>2871</v>
      </c>
      <c r="AE64" s="154" t="s">
        <v>2872</v>
      </c>
      <c r="AF64" s="154" t="s">
        <v>2873</v>
      </c>
      <c r="AG64" s="154">
        <v>0</v>
      </c>
      <c r="AH64" s="154">
        <v>0</v>
      </c>
      <c r="AI64" s="154">
        <v>0</v>
      </c>
      <c r="AJ64" s="154">
        <v>0</v>
      </c>
      <c r="AK64" s="154">
        <v>0</v>
      </c>
      <c r="AL64" s="154">
        <v>0</v>
      </c>
      <c r="AM64" s="154">
        <v>0</v>
      </c>
      <c r="AN64" s="154">
        <v>0</v>
      </c>
      <c r="AO64" s="154">
        <v>4</v>
      </c>
      <c r="AP64" s="154">
        <v>0</v>
      </c>
      <c r="AQ64" s="154">
        <v>1</v>
      </c>
      <c r="AR64" s="154">
        <v>2</v>
      </c>
      <c r="AS64" s="156">
        <v>7</v>
      </c>
      <c r="AT64" s="154">
        <v>0</v>
      </c>
      <c r="AU64" s="154">
        <v>7</v>
      </c>
    </row>
    <row r="65" spans="10:47">
      <c r="J65" s="155" t="s">
        <v>2776</v>
      </c>
      <c r="K65" s="160" t="s">
        <v>2777</v>
      </c>
      <c r="L65" s="154" t="s">
        <v>2778</v>
      </c>
      <c r="M65" s="158">
        <v>17</v>
      </c>
      <c r="N65" s="155">
        <v>0</v>
      </c>
      <c r="O65" s="155">
        <v>17</v>
      </c>
      <c r="P65" s="154">
        <v>0</v>
      </c>
      <c r="Q65" s="154">
        <v>0</v>
      </c>
      <c r="R65" s="154">
        <v>1</v>
      </c>
      <c r="S65" s="154">
        <v>0</v>
      </c>
      <c r="T65" s="154">
        <v>0</v>
      </c>
      <c r="U65" s="154">
        <v>0</v>
      </c>
      <c r="V65" s="154">
        <v>0</v>
      </c>
      <c r="W65" s="154">
        <v>0</v>
      </c>
      <c r="X65" s="154">
        <v>1</v>
      </c>
      <c r="Y65" s="154">
        <v>9</v>
      </c>
      <c r="Z65" s="154">
        <v>4</v>
      </c>
      <c r="AA65" s="154">
        <v>2</v>
      </c>
      <c r="AD65" s="154" t="s">
        <v>2874</v>
      </c>
      <c r="AE65" s="163">
        <v>2341967</v>
      </c>
      <c r="AF65" s="154" t="s">
        <v>2875</v>
      </c>
      <c r="AG65" s="154">
        <v>0</v>
      </c>
      <c r="AH65" s="154">
        <v>0</v>
      </c>
      <c r="AI65" s="154">
        <v>0</v>
      </c>
      <c r="AJ65" s="154">
        <v>0</v>
      </c>
      <c r="AK65" s="154">
        <v>0</v>
      </c>
      <c r="AL65" s="154">
        <v>0</v>
      </c>
      <c r="AM65" s="154">
        <v>0</v>
      </c>
      <c r="AN65" s="154">
        <v>0</v>
      </c>
      <c r="AO65" s="154">
        <v>1</v>
      </c>
      <c r="AP65" s="154">
        <v>2</v>
      </c>
      <c r="AQ65" s="154">
        <v>2</v>
      </c>
      <c r="AR65" s="154">
        <v>1</v>
      </c>
      <c r="AS65" s="156">
        <v>6</v>
      </c>
      <c r="AT65" s="154">
        <v>0</v>
      </c>
      <c r="AU65" s="154">
        <v>6</v>
      </c>
    </row>
    <row r="66" spans="10:47">
      <c r="J66" s="155" t="s">
        <v>2825</v>
      </c>
      <c r="K66" s="160" t="s">
        <v>2826</v>
      </c>
      <c r="L66" s="154" t="s">
        <v>2827</v>
      </c>
      <c r="M66" s="158">
        <v>17</v>
      </c>
      <c r="N66" s="155">
        <v>0</v>
      </c>
      <c r="O66" s="155">
        <v>17</v>
      </c>
      <c r="P66" s="154">
        <v>1</v>
      </c>
      <c r="Q66" s="154">
        <v>2</v>
      </c>
      <c r="R66" s="154">
        <v>3</v>
      </c>
      <c r="S66" s="154">
        <v>2</v>
      </c>
      <c r="T66" s="154">
        <v>0</v>
      </c>
      <c r="U66" s="154">
        <v>2</v>
      </c>
      <c r="V66" s="154">
        <v>0</v>
      </c>
      <c r="W66" s="154">
        <v>0</v>
      </c>
      <c r="X66" s="154">
        <v>0</v>
      </c>
      <c r="Y66" s="154">
        <v>0</v>
      </c>
      <c r="Z66" s="154">
        <v>7</v>
      </c>
      <c r="AA66" s="154">
        <v>0</v>
      </c>
      <c r="AD66" s="154" t="s">
        <v>2876</v>
      </c>
      <c r="AE66" s="154" t="s">
        <v>2877</v>
      </c>
      <c r="AF66" s="154" t="s">
        <v>2878</v>
      </c>
      <c r="AG66" s="154">
        <v>0</v>
      </c>
      <c r="AH66" s="154">
        <v>0</v>
      </c>
      <c r="AI66" s="154">
        <v>0</v>
      </c>
      <c r="AJ66" s="154">
        <v>0</v>
      </c>
      <c r="AK66" s="154">
        <v>0</v>
      </c>
      <c r="AL66" s="154">
        <v>0</v>
      </c>
      <c r="AM66" s="154">
        <v>0</v>
      </c>
      <c r="AN66" s="154">
        <v>0</v>
      </c>
      <c r="AO66" s="154">
        <v>0</v>
      </c>
      <c r="AP66" s="154">
        <v>0</v>
      </c>
      <c r="AQ66" s="154">
        <v>6</v>
      </c>
      <c r="AR66" s="154">
        <v>0</v>
      </c>
      <c r="AS66" s="156">
        <v>6</v>
      </c>
      <c r="AT66" s="154">
        <v>0</v>
      </c>
      <c r="AU66" s="154">
        <v>6</v>
      </c>
    </row>
    <row r="67" spans="10:47" ht="30">
      <c r="J67" s="155" t="s">
        <v>3497</v>
      </c>
      <c r="K67" s="160" t="s">
        <v>3498</v>
      </c>
      <c r="L67" s="154" t="s">
        <v>3499</v>
      </c>
      <c r="M67" s="158">
        <v>16</v>
      </c>
      <c r="N67" s="155">
        <v>2</v>
      </c>
      <c r="O67" s="155">
        <v>14</v>
      </c>
      <c r="P67" s="154">
        <v>2</v>
      </c>
      <c r="Q67" s="154">
        <v>2</v>
      </c>
      <c r="R67" s="154">
        <v>0</v>
      </c>
      <c r="S67" s="154">
        <v>0</v>
      </c>
      <c r="T67" s="154">
        <v>5</v>
      </c>
      <c r="U67" s="154">
        <v>1</v>
      </c>
      <c r="V67" s="154">
        <v>0</v>
      </c>
      <c r="W67" s="154">
        <v>0</v>
      </c>
      <c r="X67" s="154">
        <v>1</v>
      </c>
      <c r="Y67" s="154">
        <v>0</v>
      </c>
      <c r="Z67" s="154">
        <v>1</v>
      </c>
      <c r="AA67" s="154">
        <v>4</v>
      </c>
      <c r="AD67" s="154" t="s">
        <v>2879</v>
      </c>
      <c r="AE67" s="154" t="s">
        <v>2880</v>
      </c>
      <c r="AF67" s="154" t="s">
        <v>2881</v>
      </c>
      <c r="AG67" s="154">
        <v>0</v>
      </c>
      <c r="AH67" s="154">
        <v>0</v>
      </c>
      <c r="AI67" s="154">
        <v>0</v>
      </c>
      <c r="AJ67" s="154">
        <v>0</v>
      </c>
      <c r="AK67" s="154">
        <v>0</v>
      </c>
      <c r="AL67" s="154">
        <v>0</v>
      </c>
      <c r="AM67" s="154">
        <v>0</v>
      </c>
      <c r="AN67" s="154">
        <v>0</v>
      </c>
      <c r="AO67" s="154">
        <v>0</v>
      </c>
      <c r="AP67" s="154">
        <v>4</v>
      </c>
      <c r="AQ67" s="154">
        <v>0</v>
      </c>
      <c r="AR67" s="154">
        <v>2</v>
      </c>
      <c r="AS67" s="156">
        <v>6</v>
      </c>
      <c r="AT67" s="154">
        <v>0</v>
      </c>
      <c r="AU67" s="154">
        <v>6</v>
      </c>
    </row>
    <row r="68" spans="10:47">
      <c r="J68" s="155" t="s">
        <v>2758</v>
      </c>
      <c r="K68" s="160" t="s">
        <v>2759</v>
      </c>
      <c r="L68" s="154" t="s">
        <v>2760</v>
      </c>
      <c r="M68" s="158">
        <v>16</v>
      </c>
      <c r="N68" s="155">
        <v>3</v>
      </c>
      <c r="O68" s="155">
        <v>13</v>
      </c>
      <c r="P68" s="154">
        <v>1</v>
      </c>
      <c r="Q68" s="154">
        <v>0</v>
      </c>
      <c r="R68" s="154">
        <v>3</v>
      </c>
      <c r="S68" s="154">
        <v>4</v>
      </c>
      <c r="T68" s="154">
        <v>3</v>
      </c>
      <c r="U68" s="154">
        <v>3</v>
      </c>
      <c r="V68" s="154">
        <v>1</v>
      </c>
      <c r="W68" s="154">
        <v>0</v>
      </c>
      <c r="X68" s="154">
        <v>1</v>
      </c>
      <c r="Y68" s="154">
        <v>0</v>
      </c>
      <c r="Z68" s="154">
        <v>0</v>
      </c>
      <c r="AA68" s="154">
        <v>0</v>
      </c>
      <c r="AD68" s="154" t="s">
        <v>2882</v>
      </c>
      <c r="AE68" s="154" t="s">
        <v>2883</v>
      </c>
      <c r="AF68" s="154" t="s">
        <v>2884</v>
      </c>
      <c r="AG68" s="154">
        <v>0</v>
      </c>
      <c r="AH68" s="154">
        <v>0</v>
      </c>
      <c r="AI68" s="154">
        <v>0</v>
      </c>
      <c r="AJ68" s="154">
        <v>0</v>
      </c>
      <c r="AK68" s="154">
        <v>0</v>
      </c>
      <c r="AL68" s="154">
        <v>0</v>
      </c>
      <c r="AM68" s="154">
        <v>0</v>
      </c>
      <c r="AN68" s="154">
        <v>0</v>
      </c>
      <c r="AO68" s="154">
        <v>3</v>
      </c>
      <c r="AP68" s="154">
        <v>0</v>
      </c>
      <c r="AQ68" s="154">
        <v>2</v>
      </c>
      <c r="AR68" s="154">
        <v>1</v>
      </c>
      <c r="AS68" s="156">
        <v>6</v>
      </c>
      <c r="AT68" s="154">
        <v>0</v>
      </c>
      <c r="AU68" s="154">
        <v>6</v>
      </c>
    </row>
    <row r="69" spans="10:47">
      <c r="J69" s="155" t="s">
        <v>2740</v>
      </c>
      <c r="K69" s="160" t="s">
        <v>2741</v>
      </c>
      <c r="L69" s="154" t="s">
        <v>2742</v>
      </c>
      <c r="M69" s="158">
        <v>15</v>
      </c>
      <c r="N69" s="155">
        <v>0</v>
      </c>
      <c r="O69" s="155">
        <v>15</v>
      </c>
      <c r="P69" s="154">
        <v>2</v>
      </c>
      <c r="Q69" s="154">
        <v>0</v>
      </c>
      <c r="R69" s="154">
        <v>0</v>
      </c>
      <c r="S69" s="154">
        <v>1</v>
      </c>
      <c r="T69" s="154">
        <v>0</v>
      </c>
      <c r="U69" s="154">
        <v>0</v>
      </c>
      <c r="V69" s="154">
        <v>0</v>
      </c>
      <c r="W69" s="154">
        <v>1</v>
      </c>
      <c r="X69" s="154">
        <v>5</v>
      </c>
      <c r="Y69" s="154">
        <v>2</v>
      </c>
      <c r="Z69" s="154">
        <v>4</v>
      </c>
      <c r="AA69" s="154">
        <v>0</v>
      </c>
      <c r="AD69" s="154" t="s">
        <v>2885</v>
      </c>
      <c r="AE69" s="154" t="s">
        <v>2886</v>
      </c>
      <c r="AF69" s="154" t="s">
        <v>2887</v>
      </c>
      <c r="AG69" s="154">
        <v>0</v>
      </c>
      <c r="AH69" s="154">
        <v>0</v>
      </c>
      <c r="AI69" s="154">
        <v>0</v>
      </c>
      <c r="AJ69" s="154">
        <v>0</v>
      </c>
      <c r="AK69" s="154">
        <v>0</v>
      </c>
      <c r="AL69" s="154">
        <v>0</v>
      </c>
      <c r="AM69" s="154">
        <v>0</v>
      </c>
      <c r="AN69" s="154">
        <v>0</v>
      </c>
      <c r="AO69" s="154">
        <v>2</v>
      </c>
      <c r="AP69" s="154">
        <v>0</v>
      </c>
      <c r="AQ69" s="154">
        <v>4</v>
      </c>
      <c r="AR69" s="154">
        <v>0</v>
      </c>
      <c r="AS69" s="156">
        <v>6</v>
      </c>
      <c r="AT69" s="154">
        <v>0</v>
      </c>
      <c r="AU69" s="154">
        <v>6</v>
      </c>
    </row>
    <row r="70" spans="10:47">
      <c r="J70" s="155" t="s">
        <v>3262</v>
      </c>
      <c r="K70" s="160" t="s">
        <v>3263</v>
      </c>
      <c r="L70" s="154" t="s">
        <v>3264</v>
      </c>
      <c r="M70" s="158">
        <v>15</v>
      </c>
      <c r="N70" s="155">
        <v>0</v>
      </c>
      <c r="O70" s="155">
        <v>15</v>
      </c>
      <c r="P70" s="154">
        <v>6</v>
      </c>
      <c r="Q70" s="154">
        <v>4</v>
      </c>
      <c r="R70" s="154">
        <v>2</v>
      </c>
      <c r="S70" s="154">
        <v>0</v>
      </c>
      <c r="T70" s="154">
        <v>0</v>
      </c>
      <c r="U70" s="154">
        <v>0</v>
      </c>
      <c r="V70" s="154">
        <v>0</v>
      </c>
      <c r="W70" s="154">
        <v>0</v>
      </c>
      <c r="X70" s="154">
        <v>0</v>
      </c>
      <c r="Y70" s="154">
        <v>3</v>
      </c>
      <c r="Z70" s="154">
        <v>0</v>
      </c>
      <c r="AA70" s="154">
        <v>0</v>
      </c>
      <c r="AD70" s="154" t="s">
        <v>2888</v>
      </c>
      <c r="AE70" s="154" t="s">
        <v>2889</v>
      </c>
      <c r="AF70" s="154" t="s">
        <v>2890</v>
      </c>
      <c r="AG70" s="154">
        <v>0</v>
      </c>
      <c r="AH70" s="154">
        <v>0</v>
      </c>
      <c r="AI70" s="154">
        <v>0</v>
      </c>
      <c r="AJ70" s="154">
        <v>0</v>
      </c>
      <c r="AK70" s="154">
        <v>0</v>
      </c>
      <c r="AL70" s="154">
        <v>0</v>
      </c>
      <c r="AM70" s="154">
        <v>0</v>
      </c>
      <c r="AN70" s="154">
        <v>0</v>
      </c>
      <c r="AO70" s="154">
        <v>0</v>
      </c>
      <c r="AP70" s="154">
        <v>0</v>
      </c>
      <c r="AQ70" s="154">
        <v>6</v>
      </c>
      <c r="AR70" s="154">
        <v>0</v>
      </c>
      <c r="AS70" s="156">
        <v>6</v>
      </c>
      <c r="AT70" s="154">
        <v>0</v>
      </c>
      <c r="AU70" s="154">
        <v>6</v>
      </c>
    </row>
    <row r="71" spans="10:47" ht="30">
      <c r="J71" s="155" t="s">
        <v>3017</v>
      </c>
      <c r="K71" s="160" t="s">
        <v>3018</v>
      </c>
      <c r="L71" s="154" t="s">
        <v>3019</v>
      </c>
      <c r="M71" s="158">
        <v>15</v>
      </c>
      <c r="N71" s="155">
        <v>1</v>
      </c>
      <c r="O71" s="155">
        <v>14</v>
      </c>
      <c r="P71" s="154">
        <v>0</v>
      </c>
      <c r="Q71" s="154">
        <v>5</v>
      </c>
      <c r="R71" s="154">
        <v>2</v>
      </c>
      <c r="S71" s="154">
        <v>0</v>
      </c>
      <c r="T71" s="154">
        <v>0</v>
      </c>
      <c r="U71" s="154">
        <v>0</v>
      </c>
      <c r="V71" s="154">
        <v>0</v>
      </c>
      <c r="W71" s="154">
        <v>2</v>
      </c>
      <c r="X71" s="154">
        <v>5</v>
      </c>
      <c r="Y71" s="154">
        <v>0</v>
      </c>
      <c r="Z71" s="154">
        <v>1</v>
      </c>
      <c r="AA71" s="154">
        <v>0</v>
      </c>
      <c r="AD71" s="154" t="s">
        <v>2891</v>
      </c>
      <c r="AE71" s="154" t="s">
        <v>2892</v>
      </c>
      <c r="AF71" s="154" t="s">
        <v>2893</v>
      </c>
      <c r="AG71" s="154">
        <v>0</v>
      </c>
      <c r="AH71" s="154">
        <v>0</v>
      </c>
      <c r="AI71" s="154">
        <v>0</v>
      </c>
      <c r="AJ71" s="154">
        <v>0</v>
      </c>
      <c r="AK71" s="154">
        <v>0</v>
      </c>
      <c r="AL71" s="154">
        <v>0</v>
      </c>
      <c r="AM71" s="154">
        <v>0</v>
      </c>
      <c r="AN71" s="154">
        <v>0</v>
      </c>
      <c r="AO71" s="154">
        <v>0</v>
      </c>
      <c r="AP71" s="154">
        <v>1</v>
      </c>
      <c r="AQ71" s="154">
        <v>2</v>
      </c>
      <c r="AR71" s="154">
        <v>3</v>
      </c>
      <c r="AS71" s="156">
        <v>6</v>
      </c>
      <c r="AT71" s="154">
        <v>0</v>
      </c>
      <c r="AU71" s="154">
        <v>6</v>
      </c>
    </row>
    <row r="72" spans="10:47" ht="30">
      <c r="J72" s="155" t="s">
        <v>2868</v>
      </c>
      <c r="K72" s="160" t="s">
        <v>2869</v>
      </c>
      <c r="L72" s="154" t="s">
        <v>2870</v>
      </c>
      <c r="M72" s="158">
        <v>15</v>
      </c>
      <c r="N72" s="155">
        <v>0</v>
      </c>
      <c r="O72" s="155">
        <v>15</v>
      </c>
      <c r="P72" s="154">
        <v>0</v>
      </c>
      <c r="Q72" s="154">
        <v>0</v>
      </c>
      <c r="R72" s="154">
        <v>0</v>
      </c>
      <c r="S72" s="154">
        <v>0</v>
      </c>
      <c r="T72" s="154">
        <v>0</v>
      </c>
      <c r="U72" s="154">
        <v>0</v>
      </c>
      <c r="V72" s="154">
        <v>0</v>
      </c>
      <c r="W72" s="154">
        <v>0</v>
      </c>
      <c r="X72" s="154">
        <v>6</v>
      </c>
      <c r="Y72" s="154">
        <v>9</v>
      </c>
      <c r="Z72" s="154">
        <v>0</v>
      </c>
      <c r="AA72" s="154">
        <v>0</v>
      </c>
      <c r="AD72" s="154" t="s">
        <v>2894</v>
      </c>
      <c r="AE72" s="154" t="s">
        <v>2895</v>
      </c>
      <c r="AF72" s="154" t="s">
        <v>2896</v>
      </c>
      <c r="AG72" s="154">
        <v>0</v>
      </c>
      <c r="AH72" s="154">
        <v>0</v>
      </c>
      <c r="AI72" s="154">
        <v>0</v>
      </c>
      <c r="AJ72" s="154">
        <v>0</v>
      </c>
      <c r="AK72" s="154">
        <v>0</v>
      </c>
      <c r="AL72" s="154">
        <v>0</v>
      </c>
      <c r="AM72" s="154">
        <v>0</v>
      </c>
      <c r="AN72" s="154">
        <v>0</v>
      </c>
      <c r="AO72" s="154">
        <v>4</v>
      </c>
      <c r="AP72" s="154">
        <v>2</v>
      </c>
      <c r="AQ72" s="154">
        <v>0</v>
      </c>
      <c r="AR72" s="154">
        <v>0</v>
      </c>
      <c r="AS72" s="156">
        <v>6</v>
      </c>
      <c r="AT72" s="154">
        <v>0</v>
      </c>
      <c r="AU72" s="154">
        <v>6</v>
      </c>
    </row>
    <row r="73" spans="10:47">
      <c r="J73" s="155" t="s">
        <v>2782</v>
      </c>
      <c r="K73" s="160" t="s">
        <v>2783</v>
      </c>
      <c r="L73" s="154" t="s">
        <v>2784</v>
      </c>
      <c r="M73" s="158">
        <v>15</v>
      </c>
      <c r="N73" s="155">
        <v>0</v>
      </c>
      <c r="O73" s="155">
        <v>15</v>
      </c>
      <c r="P73" s="154">
        <v>3</v>
      </c>
      <c r="Q73" s="154">
        <v>3</v>
      </c>
      <c r="R73" s="154">
        <v>3</v>
      </c>
      <c r="S73" s="154">
        <v>3</v>
      </c>
      <c r="T73" s="154">
        <v>1</v>
      </c>
      <c r="U73" s="154">
        <v>0</v>
      </c>
      <c r="V73" s="154">
        <v>0</v>
      </c>
      <c r="W73" s="154">
        <v>0</v>
      </c>
      <c r="X73" s="154">
        <v>0</v>
      </c>
      <c r="Y73" s="154">
        <v>2</v>
      </c>
      <c r="Z73" s="154">
        <v>0</v>
      </c>
      <c r="AA73" s="154">
        <v>0</v>
      </c>
      <c r="AD73" s="154" t="s">
        <v>2897</v>
      </c>
      <c r="AE73" s="154" t="s">
        <v>2898</v>
      </c>
      <c r="AF73" s="154" t="s">
        <v>2899</v>
      </c>
      <c r="AG73" s="154">
        <v>0</v>
      </c>
      <c r="AH73" s="154">
        <v>0</v>
      </c>
      <c r="AI73" s="154">
        <v>0</v>
      </c>
      <c r="AJ73" s="154">
        <v>0</v>
      </c>
      <c r="AK73" s="154">
        <v>0</v>
      </c>
      <c r="AL73" s="154">
        <v>0</v>
      </c>
      <c r="AM73" s="154">
        <v>0</v>
      </c>
      <c r="AN73" s="154">
        <v>0</v>
      </c>
      <c r="AO73" s="154">
        <v>1</v>
      </c>
      <c r="AP73" s="154">
        <v>0</v>
      </c>
      <c r="AQ73" s="154">
        <v>0</v>
      </c>
      <c r="AR73" s="154">
        <v>5</v>
      </c>
      <c r="AS73" s="156">
        <v>6</v>
      </c>
      <c r="AT73" s="154">
        <v>0</v>
      </c>
      <c r="AU73" s="154">
        <v>6</v>
      </c>
    </row>
    <row r="74" spans="10:47" ht="30">
      <c r="J74" s="155" t="s">
        <v>3035</v>
      </c>
      <c r="K74" s="160" t="s">
        <v>3036</v>
      </c>
      <c r="L74" s="154" t="s">
        <v>3037</v>
      </c>
      <c r="M74" s="158">
        <v>15</v>
      </c>
      <c r="N74" s="155">
        <v>0</v>
      </c>
      <c r="O74" s="155">
        <v>15</v>
      </c>
      <c r="P74" s="154">
        <v>0</v>
      </c>
      <c r="Q74" s="154">
        <v>0</v>
      </c>
      <c r="R74" s="154">
        <v>0</v>
      </c>
      <c r="S74" s="154">
        <v>2</v>
      </c>
      <c r="T74" s="154">
        <v>1</v>
      </c>
      <c r="U74" s="154">
        <v>0</v>
      </c>
      <c r="V74" s="154">
        <v>0</v>
      </c>
      <c r="W74" s="154">
        <v>0</v>
      </c>
      <c r="X74" s="154">
        <v>4</v>
      </c>
      <c r="Y74" s="154">
        <v>2</v>
      </c>
      <c r="Z74" s="154">
        <v>6</v>
      </c>
      <c r="AA74" s="154">
        <v>0</v>
      </c>
      <c r="AD74" s="154" t="s">
        <v>2900</v>
      </c>
      <c r="AE74" s="154" t="s">
        <v>2901</v>
      </c>
      <c r="AF74" s="154" t="s">
        <v>2902</v>
      </c>
      <c r="AG74" s="154">
        <v>0</v>
      </c>
      <c r="AH74" s="154">
        <v>0</v>
      </c>
      <c r="AI74" s="154">
        <v>0</v>
      </c>
      <c r="AJ74" s="154">
        <v>0</v>
      </c>
      <c r="AK74" s="154">
        <v>0</v>
      </c>
      <c r="AL74" s="154">
        <v>0</v>
      </c>
      <c r="AM74" s="154">
        <v>0</v>
      </c>
      <c r="AN74" s="154">
        <v>0</v>
      </c>
      <c r="AO74" s="154">
        <v>5</v>
      </c>
      <c r="AP74" s="154">
        <v>0</v>
      </c>
      <c r="AQ74" s="154">
        <v>0</v>
      </c>
      <c r="AR74" s="154">
        <v>0</v>
      </c>
      <c r="AS74" s="156">
        <v>5</v>
      </c>
      <c r="AT74" s="154">
        <v>0</v>
      </c>
      <c r="AU74" s="154">
        <v>5</v>
      </c>
    </row>
    <row r="75" spans="10:47">
      <c r="J75" s="155" t="s">
        <v>3038</v>
      </c>
      <c r="K75" s="160" t="s">
        <v>3039</v>
      </c>
      <c r="L75" s="154" t="s">
        <v>3040</v>
      </c>
      <c r="M75" s="158">
        <v>15</v>
      </c>
      <c r="N75" s="155">
        <v>3</v>
      </c>
      <c r="O75" s="155">
        <v>12</v>
      </c>
      <c r="P75" s="154">
        <v>0</v>
      </c>
      <c r="Q75" s="154">
        <v>3</v>
      </c>
      <c r="R75" s="154">
        <v>1</v>
      </c>
      <c r="S75" s="154">
        <v>3</v>
      </c>
      <c r="T75" s="154">
        <v>0</v>
      </c>
      <c r="U75" s="154">
        <v>0</v>
      </c>
      <c r="V75" s="154">
        <v>0</v>
      </c>
      <c r="W75" s="154">
        <v>2</v>
      </c>
      <c r="X75" s="154">
        <v>3</v>
      </c>
      <c r="Y75" s="154">
        <v>2</v>
      </c>
      <c r="Z75" s="154">
        <v>0</v>
      </c>
      <c r="AA75" s="154">
        <v>1</v>
      </c>
      <c r="AD75" s="154" t="s">
        <v>2903</v>
      </c>
      <c r="AE75" s="163">
        <v>2371156</v>
      </c>
      <c r="AG75" s="154">
        <v>0</v>
      </c>
      <c r="AH75" s="154">
        <v>0</v>
      </c>
      <c r="AI75" s="154">
        <v>0</v>
      </c>
      <c r="AJ75" s="154">
        <v>0</v>
      </c>
      <c r="AK75" s="154">
        <v>0</v>
      </c>
      <c r="AL75" s="154">
        <v>0</v>
      </c>
      <c r="AM75" s="154">
        <v>0</v>
      </c>
      <c r="AN75" s="154">
        <v>0</v>
      </c>
      <c r="AO75" s="154">
        <v>4</v>
      </c>
      <c r="AP75" s="154">
        <v>0</v>
      </c>
      <c r="AQ75" s="154">
        <v>1</v>
      </c>
      <c r="AR75" s="154">
        <v>0</v>
      </c>
      <c r="AS75" s="156">
        <v>5</v>
      </c>
      <c r="AT75" s="154">
        <v>2</v>
      </c>
      <c r="AU75" s="154">
        <v>3</v>
      </c>
    </row>
    <row r="76" spans="10:47">
      <c r="J76" s="155" t="s">
        <v>3340</v>
      </c>
      <c r="K76" s="160" t="s">
        <v>3341</v>
      </c>
      <c r="L76" s="154" t="s">
        <v>3342</v>
      </c>
      <c r="M76" s="158">
        <v>14</v>
      </c>
      <c r="N76" s="155">
        <v>0</v>
      </c>
      <c r="O76" s="155">
        <v>14</v>
      </c>
      <c r="P76" s="154">
        <v>0</v>
      </c>
      <c r="Q76" s="154">
        <v>4</v>
      </c>
      <c r="R76" s="154">
        <v>2</v>
      </c>
      <c r="S76" s="154">
        <v>1</v>
      </c>
      <c r="T76" s="154">
        <v>0</v>
      </c>
      <c r="U76" s="154">
        <v>0</v>
      </c>
      <c r="V76" s="154">
        <v>0</v>
      </c>
      <c r="W76" s="154">
        <v>0</v>
      </c>
      <c r="X76" s="154">
        <v>2</v>
      </c>
      <c r="Y76" s="154">
        <v>5</v>
      </c>
      <c r="Z76" s="154">
        <v>0</v>
      </c>
      <c r="AA76" s="154">
        <v>0</v>
      </c>
      <c r="AD76" s="154" t="s">
        <v>2904</v>
      </c>
      <c r="AE76" s="154" t="s">
        <v>2905</v>
      </c>
      <c r="AF76" s="154" t="s">
        <v>2906</v>
      </c>
      <c r="AG76" s="154">
        <v>0</v>
      </c>
      <c r="AH76" s="154">
        <v>0</v>
      </c>
      <c r="AI76" s="154">
        <v>0</v>
      </c>
      <c r="AJ76" s="154">
        <v>0</v>
      </c>
      <c r="AK76" s="154">
        <v>0</v>
      </c>
      <c r="AL76" s="154">
        <v>0</v>
      </c>
      <c r="AM76" s="154">
        <v>0</v>
      </c>
      <c r="AN76" s="154">
        <v>0</v>
      </c>
      <c r="AO76" s="154">
        <v>0</v>
      </c>
      <c r="AP76" s="154">
        <v>0</v>
      </c>
      <c r="AQ76" s="154">
        <v>0</v>
      </c>
      <c r="AR76" s="154">
        <v>5</v>
      </c>
      <c r="AS76" s="156">
        <v>5</v>
      </c>
      <c r="AT76" s="154">
        <v>0</v>
      </c>
      <c r="AU76" s="154">
        <v>5</v>
      </c>
    </row>
    <row r="77" spans="10:47">
      <c r="J77" s="155" t="s">
        <v>3740</v>
      </c>
      <c r="K77" s="160" t="s">
        <v>3741</v>
      </c>
      <c r="L77" s="154" t="s">
        <v>3742</v>
      </c>
      <c r="M77" s="158">
        <v>14</v>
      </c>
      <c r="N77" s="155">
        <v>1</v>
      </c>
      <c r="O77" s="155">
        <v>13</v>
      </c>
      <c r="P77" s="154">
        <v>0</v>
      </c>
      <c r="Q77" s="154">
        <v>1</v>
      </c>
      <c r="R77" s="154">
        <v>6</v>
      </c>
      <c r="S77" s="154">
        <v>6</v>
      </c>
      <c r="T77" s="154">
        <v>0</v>
      </c>
      <c r="U77" s="154">
        <v>0</v>
      </c>
      <c r="V77" s="154">
        <v>0</v>
      </c>
      <c r="W77" s="154">
        <v>0</v>
      </c>
      <c r="X77" s="154">
        <v>0</v>
      </c>
      <c r="Y77" s="154">
        <v>1</v>
      </c>
      <c r="Z77" s="154">
        <v>0</v>
      </c>
      <c r="AA77" s="154">
        <v>0</v>
      </c>
      <c r="AD77" s="154" t="s">
        <v>2907</v>
      </c>
      <c r="AE77" s="154" t="s">
        <v>2908</v>
      </c>
      <c r="AF77" s="154" t="s">
        <v>2909</v>
      </c>
      <c r="AG77" s="154">
        <v>0</v>
      </c>
      <c r="AH77" s="154">
        <v>0</v>
      </c>
      <c r="AI77" s="154">
        <v>0</v>
      </c>
      <c r="AJ77" s="154">
        <v>0</v>
      </c>
      <c r="AK77" s="154">
        <v>0</v>
      </c>
      <c r="AL77" s="154">
        <v>3</v>
      </c>
      <c r="AM77" s="154">
        <v>0</v>
      </c>
      <c r="AN77" s="154">
        <v>0</v>
      </c>
      <c r="AO77" s="154">
        <v>1</v>
      </c>
      <c r="AP77" s="154">
        <v>0</v>
      </c>
      <c r="AQ77" s="154">
        <v>1</v>
      </c>
      <c r="AR77" s="154">
        <v>0</v>
      </c>
      <c r="AS77" s="156">
        <v>5</v>
      </c>
      <c r="AT77" s="154">
        <v>0</v>
      </c>
      <c r="AU77" s="154">
        <v>5</v>
      </c>
    </row>
    <row r="78" spans="10:47">
      <c r="J78" s="155" t="s">
        <v>2816</v>
      </c>
      <c r="K78" s="160" t="s">
        <v>2817</v>
      </c>
      <c r="L78" s="154" t="s">
        <v>2818</v>
      </c>
      <c r="M78" s="158">
        <v>14</v>
      </c>
      <c r="N78" s="155">
        <v>2</v>
      </c>
      <c r="O78" s="155">
        <v>12</v>
      </c>
      <c r="P78" s="154">
        <v>0</v>
      </c>
      <c r="Q78" s="154">
        <v>3</v>
      </c>
      <c r="R78" s="154">
        <v>5</v>
      </c>
      <c r="S78" s="154">
        <v>2</v>
      </c>
      <c r="T78" s="154">
        <v>1</v>
      </c>
      <c r="U78" s="154">
        <v>1</v>
      </c>
      <c r="V78" s="154">
        <v>0</v>
      </c>
      <c r="W78" s="154">
        <v>0</v>
      </c>
      <c r="X78" s="154">
        <v>1</v>
      </c>
      <c r="Y78" s="154">
        <v>0</v>
      </c>
      <c r="Z78" s="154">
        <v>1</v>
      </c>
      <c r="AA78" s="154">
        <v>0</v>
      </c>
      <c r="AD78" s="154" t="s">
        <v>2910</v>
      </c>
      <c r="AE78" s="154" t="s">
        <v>2911</v>
      </c>
      <c r="AF78" s="154" t="s">
        <v>2912</v>
      </c>
      <c r="AG78" s="154">
        <v>0</v>
      </c>
      <c r="AH78" s="154">
        <v>0</v>
      </c>
      <c r="AI78" s="154">
        <v>0</v>
      </c>
      <c r="AJ78" s="154">
        <v>0</v>
      </c>
      <c r="AK78" s="154">
        <v>0</v>
      </c>
      <c r="AL78" s="154">
        <v>0</v>
      </c>
      <c r="AM78" s="154">
        <v>0</v>
      </c>
      <c r="AN78" s="154">
        <v>0</v>
      </c>
      <c r="AO78" s="154">
        <v>0</v>
      </c>
      <c r="AP78" s="154">
        <v>3</v>
      </c>
      <c r="AQ78" s="154">
        <v>2</v>
      </c>
      <c r="AR78" s="154">
        <v>0</v>
      </c>
      <c r="AS78" s="156">
        <v>5</v>
      </c>
      <c r="AT78" s="154">
        <v>0</v>
      </c>
      <c r="AU78" s="154">
        <v>5</v>
      </c>
    </row>
    <row r="79" spans="10:47">
      <c r="J79" s="155" t="s">
        <v>3289</v>
      </c>
      <c r="K79" s="160" t="s">
        <v>3290</v>
      </c>
      <c r="L79" s="154" t="s">
        <v>3291</v>
      </c>
      <c r="M79" s="158">
        <v>13</v>
      </c>
      <c r="N79" s="155">
        <v>0</v>
      </c>
      <c r="O79" s="155">
        <v>13</v>
      </c>
      <c r="P79" s="154">
        <v>0</v>
      </c>
      <c r="Q79" s="154">
        <v>2</v>
      </c>
      <c r="R79" s="154">
        <v>0</v>
      </c>
      <c r="S79" s="154">
        <v>0</v>
      </c>
      <c r="T79" s="154">
        <v>2</v>
      </c>
      <c r="U79" s="154">
        <v>0</v>
      </c>
      <c r="V79" s="154">
        <v>0</v>
      </c>
      <c r="W79" s="154">
        <v>0</v>
      </c>
      <c r="X79" s="154">
        <v>6</v>
      </c>
      <c r="Y79" s="154">
        <v>0</v>
      </c>
      <c r="Z79" s="154">
        <v>3</v>
      </c>
      <c r="AA79" s="154">
        <v>0</v>
      </c>
      <c r="AD79" s="154" t="s">
        <v>2913</v>
      </c>
      <c r="AE79" s="163">
        <v>818419</v>
      </c>
      <c r="AF79" s="154" t="s">
        <v>2914</v>
      </c>
      <c r="AG79" s="154">
        <v>0</v>
      </c>
      <c r="AH79" s="154">
        <v>4</v>
      </c>
      <c r="AI79" s="154">
        <v>0</v>
      </c>
      <c r="AJ79" s="154">
        <v>0</v>
      </c>
      <c r="AK79" s="154">
        <v>0</v>
      </c>
      <c r="AL79" s="154">
        <v>0</v>
      </c>
      <c r="AM79" s="154">
        <v>0</v>
      </c>
      <c r="AN79" s="154">
        <v>0</v>
      </c>
      <c r="AO79" s="154">
        <v>0</v>
      </c>
      <c r="AP79" s="154">
        <v>0</v>
      </c>
      <c r="AQ79" s="154">
        <v>0</v>
      </c>
      <c r="AR79" s="154">
        <v>1</v>
      </c>
      <c r="AS79" s="156">
        <v>5</v>
      </c>
      <c r="AT79" s="154">
        <v>0</v>
      </c>
      <c r="AU79" s="154">
        <v>5</v>
      </c>
    </row>
    <row r="80" spans="10:47" ht="30">
      <c r="J80" s="155" t="s">
        <v>3665</v>
      </c>
      <c r="K80" s="160" t="s">
        <v>3666</v>
      </c>
      <c r="L80" s="154" t="s">
        <v>3667</v>
      </c>
      <c r="M80" s="158">
        <v>13</v>
      </c>
      <c r="N80" s="155">
        <v>1</v>
      </c>
      <c r="O80" s="155">
        <v>12</v>
      </c>
      <c r="P80" s="154">
        <v>0</v>
      </c>
      <c r="Q80" s="154">
        <v>1</v>
      </c>
      <c r="R80" s="154">
        <v>0</v>
      </c>
      <c r="S80" s="154">
        <v>3</v>
      </c>
      <c r="T80" s="154">
        <v>0</v>
      </c>
      <c r="U80" s="154">
        <v>0</v>
      </c>
      <c r="V80" s="154">
        <v>0</v>
      </c>
      <c r="W80" s="154">
        <v>0</v>
      </c>
      <c r="X80" s="154">
        <v>0</v>
      </c>
      <c r="Y80" s="154">
        <v>5</v>
      </c>
      <c r="Z80" s="154">
        <v>1</v>
      </c>
      <c r="AA80" s="154">
        <v>3</v>
      </c>
      <c r="AD80" s="154" t="s">
        <v>2915</v>
      </c>
      <c r="AE80" s="154" t="s">
        <v>2916</v>
      </c>
      <c r="AF80" s="154" t="s">
        <v>2917</v>
      </c>
      <c r="AG80" s="154">
        <v>0</v>
      </c>
      <c r="AH80" s="154">
        <v>0</v>
      </c>
      <c r="AI80" s="154">
        <v>0</v>
      </c>
      <c r="AJ80" s="154">
        <v>0</v>
      </c>
      <c r="AK80" s="154">
        <v>1</v>
      </c>
      <c r="AL80" s="154">
        <v>1</v>
      </c>
      <c r="AM80" s="154">
        <v>0</v>
      </c>
      <c r="AN80" s="154">
        <v>1</v>
      </c>
      <c r="AO80" s="154">
        <v>0</v>
      </c>
      <c r="AP80" s="154">
        <v>1</v>
      </c>
      <c r="AQ80" s="154">
        <v>1</v>
      </c>
      <c r="AR80" s="154">
        <v>0</v>
      </c>
      <c r="AS80" s="156">
        <v>5</v>
      </c>
      <c r="AT80" s="154">
        <v>0</v>
      </c>
      <c r="AU80" s="154">
        <v>5</v>
      </c>
    </row>
    <row r="81" spans="10:47">
      <c r="J81" s="155" t="s">
        <v>3801</v>
      </c>
      <c r="K81" s="160" t="s">
        <v>3802</v>
      </c>
      <c r="L81" s="154" t="s">
        <v>3803</v>
      </c>
      <c r="M81" s="158">
        <v>13</v>
      </c>
      <c r="N81" s="155">
        <v>0</v>
      </c>
      <c r="O81" s="155">
        <v>13</v>
      </c>
      <c r="P81" s="154">
        <v>0</v>
      </c>
      <c r="Q81" s="154">
        <v>10</v>
      </c>
      <c r="R81" s="154">
        <v>2</v>
      </c>
      <c r="S81" s="154">
        <v>1</v>
      </c>
      <c r="T81" s="154">
        <v>0</v>
      </c>
      <c r="U81" s="154">
        <v>0</v>
      </c>
      <c r="V81" s="154">
        <v>0</v>
      </c>
      <c r="W81" s="154">
        <v>0</v>
      </c>
      <c r="X81" s="154">
        <v>0</v>
      </c>
      <c r="Y81" s="154">
        <v>0</v>
      </c>
      <c r="Z81" s="154">
        <v>0</v>
      </c>
      <c r="AA81" s="154">
        <v>0</v>
      </c>
      <c r="AD81" s="154" t="s">
        <v>2918</v>
      </c>
      <c r="AE81" s="154" t="s">
        <v>2919</v>
      </c>
      <c r="AF81" s="154" t="s">
        <v>2920</v>
      </c>
      <c r="AG81" s="154">
        <v>0</v>
      </c>
      <c r="AH81" s="154">
        <v>0</v>
      </c>
      <c r="AI81" s="154">
        <v>0</v>
      </c>
      <c r="AJ81" s="154">
        <v>0</v>
      </c>
      <c r="AK81" s="154">
        <v>0</v>
      </c>
      <c r="AL81" s="154">
        <v>0</v>
      </c>
      <c r="AM81" s="154">
        <v>0</v>
      </c>
      <c r="AN81" s="154">
        <v>0</v>
      </c>
      <c r="AO81" s="154">
        <v>0</v>
      </c>
      <c r="AP81" s="154">
        <v>0</v>
      </c>
      <c r="AQ81" s="154">
        <v>5</v>
      </c>
      <c r="AR81" s="154">
        <v>0</v>
      </c>
      <c r="AS81" s="156">
        <v>5</v>
      </c>
      <c r="AT81" s="154">
        <v>0</v>
      </c>
      <c r="AU81" s="154">
        <v>5</v>
      </c>
    </row>
    <row r="82" spans="10:47">
      <c r="J82" s="155" t="s">
        <v>3241</v>
      </c>
      <c r="K82" s="160" t="s">
        <v>3242</v>
      </c>
      <c r="L82" s="154" t="s">
        <v>3243</v>
      </c>
      <c r="M82" s="158">
        <v>12</v>
      </c>
      <c r="N82" s="155">
        <v>0</v>
      </c>
      <c r="O82" s="155">
        <v>12</v>
      </c>
      <c r="P82" s="154">
        <v>0</v>
      </c>
      <c r="Q82" s="154">
        <v>0</v>
      </c>
      <c r="R82" s="154">
        <v>3</v>
      </c>
      <c r="S82" s="154">
        <v>0</v>
      </c>
      <c r="T82" s="154">
        <v>0</v>
      </c>
      <c r="U82" s="154">
        <v>0</v>
      </c>
      <c r="V82" s="154">
        <v>0</v>
      </c>
      <c r="W82" s="154">
        <v>0</v>
      </c>
      <c r="X82" s="154">
        <v>4</v>
      </c>
      <c r="Y82" s="154">
        <v>0</v>
      </c>
      <c r="Z82" s="154">
        <v>3</v>
      </c>
      <c r="AA82" s="154">
        <v>2</v>
      </c>
      <c r="AD82" s="154" t="s">
        <v>2921</v>
      </c>
      <c r="AE82" s="154" t="s">
        <v>2922</v>
      </c>
      <c r="AF82" s="154" t="s">
        <v>2923</v>
      </c>
      <c r="AG82" s="154">
        <v>0</v>
      </c>
      <c r="AH82" s="154">
        <v>0</v>
      </c>
      <c r="AI82" s="154">
        <v>0</v>
      </c>
      <c r="AJ82" s="154">
        <v>0</v>
      </c>
      <c r="AK82" s="154">
        <v>0</v>
      </c>
      <c r="AL82" s="154">
        <v>0</v>
      </c>
      <c r="AM82" s="154">
        <v>0</v>
      </c>
      <c r="AN82" s="154">
        <v>0</v>
      </c>
      <c r="AO82" s="154">
        <v>0</v>
      </c>
      <c r="AP82" s="154">
        <v>0</v>
      </c>
      <c r="AQ82" s="154">
        <v>2</v>
      </c>
      <c r="AR82" s="154">
        <v>3</v>
      </c>
      <c r="AS82" s="156">
        <v>5</v>
      </c>
      <c r="AT82" s="154">
        <v>0</v>
      </c>
      <c r="AU82" s="154">
        <v>5</v>
      </c>
    </row>
    <row r="83" spans="10:47">
      <c r="J83" s="155" t="s">
        <v>3705</v>
      </c>
      <c r="K83" s="160" t="s">
        <v>3706</v>
      </c>
      <c r="L83" s="154" t="s">
        <v>3707</v>
      </c>
      <c r="M83" s="158">
        <v>12</v>
      </c>
      <c r="N83" s="155">
        <v>0</v>
      </c>
      <c r="O83" s="155">
        <v>12</v>
      </c>
      <c r="P83" s="154">
        <v>1</v>
      </c>
      <c r="Q83" s="154">
        <v>0</v>
      </c>
      <c r="R83" s="154">
        <v>8</v>
      </c>
      <c r="S83" s="154">
        <v>1</v>
      </c>
      <c r="T83" s="154">
        <v>0</v>
      </c>
      <c r="U83" s="154">
        <v>0</v>
      </c>
      <c r="V83" s="154">
        <v>0</v>
      </c>
      <c r="W83" s="154">
        <v>0</v>
      </c>
      <c r="X83" s="154">
        <v>0</v>
      </c>
      <c r="Y83" s="154">
        <v>0</v>
      </c>
      <c r="Z83" s="154">
        <v>0</v>
      </c>
      <c r="AA83" s="154">
        <v>2</v>
      </c>
      <c r="AD83" s="154" t="s">
        <v>2924</v>
      </c>
      <c r="AE83" s="154" t="s">
        <v>2925</v>
      </c>
      <c r="AF83" s="154" t="s">
        <v>2926</v>
      </c>
      <c r="AG83" s="154">
        <v>0</v>
      </c>
      <c r="AH83" s="154">
        <v>0</v>
      </c>
      <c r="AI83" s="154">
        <v>0</v>
      </c>
      <c r="AJ83" s="154">
        <v>0</v>
      </c>
      <c r="AK83" s="154">
        <v>0</v>
      </c>
      <c r="AL83" s="154">
        <v>0</v>
      </c>
      <c r="AM83" s="154">
        <v>0</v>
      </c>
      <c r="AN83" s="154">
        <v>0</v>
      </c>
      <c r="AO83" s="154">
        <v>0</v>
      </c>
      <c r="AP83" s="154">
        <v>0</v>
      </c>
      <c r="AQ83" s="154">
        <v>2</v>
      </c>
      <c r="AR83" s="154">
        <v>3</v>
      </c>
      <c r="AS83" s="156">
        <v>5</v>
      </c>
      <c r="AT83" s="154">
        <v>1</v>
      </c>
      <c r="AU83" s="154">
        <v>4</v>
      </c>
    </row>
    <row r="84" spans="10:47">
      <c r="J84" s="155" t="s">
        <v>3352</v>
      </c>
      <c r="K84" s="160" t="s">
        <v>3353</v>
      </c>
      <c r="L84" s="154" t="s">
        <v>3354</v>
      </c>
      <c r="M84" s="158">
        <v>12</v>
      </c>
      <c r="N84" s="155">
        <v>0</v>
      </c>
      <c r="O84" s="155">
        <v>12</v>
      </c>
      <c r="P84" s="154">
        <v>0</v>
      </c>
      <c r="Q84" s="154">
        <v>0</v>
      </c>
      <c r="R84" s="154">
        <v>0</v>
      </c>
      <c r="S84" s="154">
        <v>0</v>
      </c>
      <c r="T84" s="154">
        <v>2</v>
      </c>
      <c r="U84" s="154">
        <v>0</v>
      </c>
      <c r="V84" s="154">
        <v>0</v>
      </c>
      <c r="W84" s="154">
        <v>0</v>
      </c>
      <c r="X84" s="154">
        <v>8</v>
      </c>
      <c r="Y84" s="154">
        <v>2</v>
      </c>
      <c r="Z84" s="154">
        <v>0</v>
      </c>
      <c r="AA84" s="154">
        <v>0</v>
      </c>
      <c r="AD84" s="154" t="s">
        <v>2927</v>
      </c>
      <c r="AE84" s="154" t="s">
        <v>2928</v>
      </c>
      <c r="AF84" s="154" t="s">
        <v>2929</v>
      </c>
      <c r="AG84" s="154">
        <v>0</v>
      </c>
      <c r="AH84" s="154">
        <v>1</v>
      </c>
      <c r="AI84" s="154">
        <v>0</v>
      </c>
      <c r="AJ84" s="154">
        <v>0</v>
      </c>
      <c r="AK84" s="154">
        <v>0</v>
      </c>
      <c r="AL84" s="154">
        <v>0</v>
      </c>
      <c r="AM84" s="154">
        <v>0</v>
      </c>
      <c r="AN84" s="154">
        <v>0</v>
      </c>
      <c r="AO84" s="154">
        <v>0</v>
      </c>
      <c r="AP84" s="154">
        <v>3</v>
      </c>
      <c r="AQ84" s="154">
        <v>0</v>
      </c>
      <c r="AR84" s="154">
        <v>1</v>
      </c>
      <c r="AS84" s="156">
        <v>5</v>
      </c>
      <c r="AT84" s="154">
        <v>1</v>
      </c>
      <c r="AU84" s="154">
        <v>4</v>
      </c>
    </row>
    <row r="85" spans="10:47">
      <c r="J85" s="155" t="s">
        <v>3731</v>
      </c>
      <c r="K85" s="160" t="s">
        <v>3732</v>
      </c>
      <c r="L85" s="154" t="s">
        <v>3733</v>
      </c>
      <c r="M85" s="158">
        <v>12</v>
      </c>
      <c r="N85" s="155">
        <v>2</v>
      </c>
      <c r="O85" s="155">
        <v>10</v>
      </c>
      <c r="P85" s="154">
        <v>0</v>
      </c>
      <c r="Q85" s="154">
        <v>2</v>
      </c>
      <c r="R85" s="154">
        <v>0</v>
      </c>
      <c r="S85" s="154">
        <v>0</v>
      </c>
      <c r="T85" s="154">
        <v>0</v>
      </c>
      <c r="U85" s="154">
        <v>0</v>
      </c>
      <c r="V85" s="154">
        <v>0</v>
      </c>
      <c r="W85" s="154">
        <v>0</v>
      </c>
      <c r="X85" s="154">
        <v>10</v>
      </c>
      <c r="Y85" s="154">
        <v>0</v>
      </c>
      <c r="Z85" s="154">
        <v>0</v>
      </c>
      <c r="AA85" s="154">
        <v>0</v>
      </c>
      <c r="AD85" s="154" t="s">
        <v>2930</v>
      </c>
      <c r="AE85" s="154" t="s">
        <v>2931</v>
      </c>
      <c r="AF85" s="154" t="s">
        <v>2932</v>
      </c>
      <c r="AG85" s="154">
        <v>0</v>
      </c>
      <c r="AH85" s="154">
        <v>0</v>
      </c>
      <c r="AI85" s="154">
        <v>5</v>
      </c>
      <c r="AJ85" s="154">
        <v>0</v>
      </c>
      <c r="AK85" s="154">
        <v>0</v>
      </c>
      <c r="AL85" s="154">
        <v>0</v>
      </c>
      <c r="AM85" s="154">
        <v>0</v>
      </c>
      <c r="AN85" s="154">
        <v>0</v>
      </c>
      <c r="AO85" s="154">
        <v>0</v>
      </c>
      <c r="AP85" s="154">
        <v>0</v>
      </c>
      <c r="AQ85" s="154">
        <v>0</v>
      </c>
      <c r="AR85" s="154">
        <v>0</v>
      </c>
      <c r="AS85" s="156">
        <v>5</v>
      </c>
      <c r="AT85" s="154">
        <v>3</v>
      </c>
      <c r="AU85" s="154">
        <v>2</v>
      </c>
    </row>
    <row r="86" spans="10:47">
      <c r="J86" s="155" t="s">
        <v>3819</v>
      </c>
      <c r="K86" s="160" t="s">
        <v>3820</v>
      </c>
      <c r="L86" s="154" t="s">
        <v>3821</v>
      </c>
      <c r="M86" s="158">
        <v>12</v>
      </c>
      <c r="N86" s="155">
        <v>0</v>
      </c>
      <c r="O86" s="155">
        <v>12</v>
      </c>
      <c r="P86" s="154">
        <v>6</v>
      </c>
      <c r="Q86" s="154">
        <v>0</v>
      </c>
      <c r="R86" s="154">
        <v>0</v>
      </c>
      <c r="S86" s="154">
        <v>1</v>
      </c>
      <c r="T86" s="154">
        <v>1</v>
      </c>
      <c r="U86" s="154">
        <v>0</v>
      </c>
      <c r="V86" s="154">
        <v>0</v>
      </c>
      <c r="W86" s="154">
        <v>0</v>
      </c>
      <c r="X86" s="154">
        <v>3</v>
      </c>
      <c r="Y86" s="154">
        <v>0</v>
      </c>
      <c r="Z86" s="154">
        <v>1</v>
      </c>
      <c r="AA86" s="154">
        <v>0</v>
      </c>
      <c r="AD86" s="154" t="s">
        <v>2933</v>
      </c>
      <c r="AE86" s="154" t="s">
        <v>2934</v>
      </c>
      <c r="AF86" s="154" t="s">
        <v>2935</v>
      </c>
      <c r="AG86" s="154">
        <v>2</v>
      </c>
      <c r="AH86" s="154">
        <v>0</v>
      </c>
      <c r="AI86" s="154">
        <v>0</v>
      </c>
      <c r="AJ86" s="154">
        <v>0</v>
      </c>
      <c r="AK86" s="154">
        <v>0</v>
      </c>
      <c r="AL86" s="154">
        <v>0</v>
      </c>
      <c r="AM86" s="154">
        <v>0</v>
      </c>
      <c r="AN86" s="154">
        <v>0</v>
      </c>
      <c r="AO86" s="154">
        <v>0</v>
      </c>
      <c r="AP86" s="154">
        <v>0</v>
      </c>
      <c r="AQ86" s="154">
        <v>3</v>
      </c>
      <c r="AR86" s="154">
        <v>0</v>
      </c>
      <c r="AS86" s="156">
        <v>5</v>
      </c>
      <c r="AT86" s="154">
        <v>0</v>
      </c>
      <c r="AU86" s="154">
        <v>5</v>
      </c>
    </row>
    <row r="87" spans="10:47">
      <c r="J87" s="155" t="s">
        <v>3055</v>
      </c>
      <c r="K87" s="160" t="s">
        <v>3056</v>
      </c>
      <c r="L87" s="154" t="s">
        <v>3057</v>
      </c>
      <c r="M87" s="158">
        <v>12</v>
      </c>
      <c r="N87" s="155">
        <v>0</v>
      </c>
      <c r="O87" s="155">
        <v>12</v>
      </c>
      <c r="P87" s="154">
        <v>0</v>
      </c>
      <c r="Q87" s="154">
        <v>0</v>
      </c>
      <c r="R87" s="154">
        <v>0</v>
      </c>
      <c r="S87" s="154">
        <v>0</v>
      </c>
      <c r="T87" s="154">
        <v>0</v>
      </c>
      <c r="U87" s="154">
        <v>0</v>
      </c>
      <c r="V87" s="154">
        <v>0</v>
      </c>
      <c r="W87" s="154">
        <v>0</v>
      </c>
      <c r="X87" s="154">
        <v>0</v>
      </c>
      <c r="Y87" s="154">
        <v>4</v>
      </c>
      <c r="Z87" s="154">
        <v>6</v>
      </c>
      <c r="AA87" s="154">
        <v>2</v>
      </c>
      <c r="AD87" s="154" t="s">
        <v>2936</v>
      </c>
      <c r="AE87" s="163">
        <v>1860183</v>
      </c>
      <c r="AF87" s="154" t="s">
        <v>2937</v>
      </c>
      <c r="AG87" s="154">
        <v>0</v>
      </c>
      <c r="AH87" s="154">
        <v>0</v>
      </c>
      <c r="AI87" s="154">
        <v>0</v>
      </c>
      <c r="AJ87" s="154">
        <v>0</v>
      </c>
      <c r="AK87" s="154">
        <v>0</v>
      </c>
      <c r="AL87" s="154">
        <v>0</v>
      </c>
      <c r="AM87" s="154">
        <v>0</v>
      </c>
      <c r="AN87" s="154">
        <v>0</v>
      </c>
      <c r="AO87" s="154">
        <v>3</v>
      </c>
      <c r="AP87" s="154">
        <v>1</v>
      </c>
      <c r="AQ87" s="154">
        <v>0</v>
      </c>
      <c r="AR87" s="154">
        <v>0</v>
      </c>
      <c r="AS87" s="156">
        <v>4</v>
      </c>
      <c r="AT87" s="154">
        <v>0</v>
      </c>
      <c r="AU87" s="154">
        <v>4</v>
      </c>
    </row>
    <row r="88" spans="10:47">
      <c r="J88" s="155" t="s">
        <v>2894</v>
      </c>
      <c r="K88" s="160" t="s">
        <v>2895</v>
      </c>
      <c r="L88" s="154" t="s">
        <v>2896</v>
      </c>
      <c r="M88" s="158">
        <v>12</v>
      </c>
      <c r="N88" s="155">
        <v>0</v>
      </c>
      <c r="O88" s="155">
        <v>12</v>
      </c>
      <c r="P88" s="154">
        <v>2</v>
      </c>
      <c r="Q88" s="154">
        <v>2</v>
      </c>
      <c r="R88" s="154">
        <v>0</v>
      </c>
      <c r="S88" s="154">
        <v>0</v>
      </c>
      <c r="T88" s="154">
        <v>0</v>
      </c>
      <c r="U88" s="154">
        <v>1</v>
      </c>
      <c r="V88" s="154">
        <v>0</v>
      </c>
      <c r="W88" s="154">
        <v>0</v>
      </c>
      <c r="X88" s="154">
        <v>6</v>
      </c>
      <c r="Y88" s="154">
        <v>1</v>
      </c>
      <c r="Z88" s="154">
        <v>0</v>
      </c>
      <c r="AA88" s="154">
        <v>0</v>
      </c>
      <c r="AD88" s="154" t="s">
        <v>2938</v>
      </c>
      <c r="AE88" s="154" t="s">
        <v>2939</v>
      </c>
      <c r="AF88" s="154" t="s">
        <v>2940</v>
      </c>
      <c r="AG88" s="154">
        <v>0</v>
      </c>
      <c r="AH88" s="154">
        <v>0</v>
      </c>
      <c r="AI88" s="154">
        <v>0</v>
      </c>
      <c r="AJ88" s="154">
        <v>0</v>
      </c>
      <c r="AK88" s="154">
        <v>0</v>
      </c>
      <c r="AL88" s="154">
        <v>0</v>
      </c>
      <c r="AM88" s="154">
        <v>0</v>
      </c>
      <c r="AN88" s="154">
        <v>0</v>
      </c>
      <c r="AO88" s="154">
        <v>1</v>
      </c>
      <c r="AP88" s="154">
        <v>2</v>
      </c>
      <c r="AQ88" s="154">
        <v>1</v>
      </c>
      <c r="AR88" s="154">
        <v>0</v>
      </c>
      <c r="AS88" s="156">
        <v>4</v>
      </c>
      <c r="AT88" s="154">
        <v>0</v>
      </c>
      <c r="AU88" s="154">
        <v>4</v>
      </c>
    </row>
    <row r="89" spans="10:47">
      <c r="J89" s="155" t="s">
        <v>2819</v>
      </c>
      <c r="K89" s="160" t="s">
        <v>2820</v>
      </c>
      <c r="L89" s="154" t="s">
        <v>2821</v>
      </c>
      <c r="M89" s="158">
        <v>11</v>
      </c>
      <c r="N89" s="155">
        <v>0</v>
      </c>
      <c r="O89" s="155">
        <v>11</v>
      </c>
      <c r="P89" s="154">
        <v>0</v>
      </c>
      <c r="Q89" s="154">
        <v>0</v>
      </c>
      <c r="R89" s="154">
        <v>5</v>
      </c>
      <c r="S89" s="154">
        <v>0</v>
      </c>
      <c r="T89" s="154">
        <v>0</v>
      </c>
      <c r="U89" s="154">
        <v>0</v>
      </c>
      <c r="V89" s="154">
        <v>0</v>
      </c>
      <c r="W89" s="154">
        <v>0</v>
      </c>
      <c r="X89" s="154">
        <v>1</v>
      </c>
      <c r="Y89" s="154">
        <v>0</v>
      </c>
      <c r="Z89" s="154">
        <v>4</v>
      </c>
      <c r="AA89" s="154">
        <v>1</v>
      </c>
      <c r="AD89" s="154" t="s">
        <v>2941</v>
      </c>
      <c r="AE89" s="154" t="s">
        <v>2942</v>
      </c>
      <c r="AF89" s="154" t="s">
        <v>2943</v>
      </c>
      <c r="AG89" s="154">
        <v>0</v>
      </c>
      <c r="AH89" s="154">
        <v>0</v>
      </c>
      <c r="AI89" s="154">
        <v>0</v>
      </c>
      <c r="AJ89" s="154">
        <v>0</v>
      </c>
      <c r="AK89" s="154">
        <v>0</v>
      </c>
      <c r="AL89" s="154">
        <v>0</v>
      </c>
      <c r="AM89" s="154">
        <v>0</v>
      </c>
      <c r="AN89" s="154">
        <v>0</v>
      </c>
      <c r="AO89" s="154">
        <v>0</v>
      </c>
      <c r="AP89" s="154">
        <v>0</v>
      </c>
      <c r="AQ89" s="154">
        <v>0</v>
      </c>
      <c r="AR89" s="154">
        <v>4</v>
      </c>
      <c r="AS89" s="156">
        <v>4</v>
      </c>
      <c r="AT89" s="154">
        <v>0</v>
      </c>
      <c r="AU89" s="154">
        <v>4</v>
      </c>
    </row>
    <row r="90" spans="10:47">
      <c r="J90" s="155" t="s">
        <v>2921</v>
      </c>
      <c r="K90" s="160" t="s">
        <v>2922</v>
      </c>
      <c r="L90" s="154" t="s">
        <v>2923</v>
      </c>
      <c r="M90" s="158">
        <v>11</v>
      </c>
      <c r="N90" s="155">
        <v>0</v>
      </c>
      <c r="O90" s="155">
        <v>11</v>
      </c>
      <c r="P90" s="154">
        <v>0</v>
      </c>
      <c r="Q90" s="154">
        <v>8</v>
      </c>
      <c r="R90" s="154">
        <v>0</v>
      </c>
      <c r="S90" s="154">
        <v>0</v>
      </c>
      <c r="T90" s="154">
        <v>0</v>
      </c>
      <c r="U90" s="154">
        <v>0</v>
      </c>
      <c r="V90" s="154">
        <v>0</v>
      </c>
      <c r="W90" s="154">
        <v>0</v>
      </c>
      <c r="X90" s="154">
        <v>2</v>
      </c>
      <c r="Y90" s="154">
        <v>1</v>
      </c>
      <c r="Z90" s="154">
        <v>0</v>
      </c>
      <c r="AA90" s="154">
        <v>0</v>
      </c>
      <c r="AD90" s="154" t="s">
        <v>2944</v>
      </c>
      <c r="AE90" s="163">
        <v>1921939</v>
      </c>
      <c r="AF90" s="154" t="s">
        <v>2945</v>
      </c>
      <c r="AG90" s="154">
        <v>0</v>
      </c>
      <c r="AH90" s="154">
        <v>0</v>
      </c>
      <c r="AI90" s="154">
        <v>0</v>
      </c>
      <c r="AJ90" s="154">
        <v>0</v>
      </c>
      <c r="AK90" s="154">
        <v>2</v>
      </c>
      <c r="AL90" s="154">
        <v>0</v>
      </c>
      <c r="AM90" s="154">
        <v>0</v>
      </c>
      <c r="AN90" s="154">
        <v>0</v>
      </c>
      <c r="AO90" s="154">
        <v>0</v>
      </c>
      <c r="AP90" s="154">
        <v>2</v>
      </c>
      <c r="AQ90" s="154">
        <v>0</v>
      </c>
      <c r="AR90" s="154">
        <v>0</v>
      </c>
      <c r="AS90" s="156">
        <v>4</v>
      </c>
      <c r="AT90" s="154">
        <v>0</v>
      </c>
      <c r="AU90" s="154">
        <v>4</v>
      </c>
    </row>
    <row r="91" spans="10:47" ht="30">
      <c r="J91" s="155" t="s">
        <v>2987</v>
      </c>
      <c r="K91" s="160" t="s">
        <v>2988</v>
      </c>
      <c r="L91" s="154" t="s">
        <v>2989</v>
      </c>
      <c r="M91" s="158">
        <v>11</v>
      </c>
      <c r="N91" s="155">
        <v>0</v>
      </c>
      <c r="O91" s="155">
        <v>11</v>
      </c>
      <c r="P91" s="154">
        <v>0</v>
      </c>
      <c r="Q91" s="154">
        <v>1</v>
      </c>
      <c r="R91" s="154">
        <v>0</v>
      </c>
      <c r="S91" s="154">
        <v>0</v>
      </c>
      <c r="T91" s="154">
        <v>0</v>
      </c>
      <c r="U91" s="154">
        <v>5</v>
      </c>
      <c r="V91" s="154">
        <v>0</v>
      </c>
      <c r="W91" s="154">
        <v>0</v>
      </c>
      <c r="X91" s="154">
        <v>0</v>
      </c>
      <c r="Y91" s="154">
        <v>2</v>
      </c>
      <c r="Z91" s="154">
        <v>1</v>
      </c>
      <c r="AA91" s="154">
        <v>2</v>
      </c>
      <c r="AD91" s="154" t="s">
        <v>2946</v>
      </c>
      <c r="AE91" s="154" t="s">
        <v>2947</v>
      </c>
      <c r="AF91" s="154" t="s">
        <v>2948</v>
      </c>
      <c r="AG91" s="154">
        <v>0</v>
      </c>
      <c r="AH91" s="154">
        <v>0</v>
      </c>
      <c r="AI91" s="154">
        <v>0</v>
      </c>
      <c r="AJ91" s="154">
        <v>0</v>
      </c>
      <c r="AK91" s="154">
        <v>0</v>
      </c>
      <c r="AL91" s="154">
        <v>0</v>
      </c>
      <c r="AM91" s="154">
        <v>0</v>
      </c>
      <c r="AN91" s="154">
        <v>0</v>
      </c>
      <c r="AO91" s="154">
        <v>0</v>
      </c>
      <c r="AP91" s="154">
        <v>1</v>
      </c>
      <c r="AQ91" s="154">
        <v>0</v>
      </c>
      <c r="AR91" s="154">
        <v>3</v>
      </c>
      <c r="AS91" s="156">
        <v>4</v>
      </c>
      <c r="AT91" s="154">
        <v>0</v>
      </c>
      <c r="AU91" s="154">
        <v>4</v>
      </c>
    </row>
    <row r="92" spans="10:47">
      <c r="J92" s="155" t="s">
        <v>2812</v>
      </c>
      <c r="K92" s="160" t="s">
        <v>2813</v>
      </c>
      <c r="L92" s="154" t="s">
        <v>2814</v>
      </c>
      <c r="M92" s="158">
        <v>11</v>
      </c>
      <c r="N92" s="155">
        <v>2</v>
      </c>
      <c r="O92" s="155">
        <v>9</v>
      </c>
      <c r="P92" s="154">
        <v>0</v>
      </c>
      <c r="Q92" s="154">
        <v>0</v>
      </c>
      <c r="R92" s="154">
        <v>1</v>
      </c>
      <c r="S92" s="154">
        <v>1</v>
      </c>
      <c r="T92" s="154">
        <v>2</v>
      </c>
      <c r="U92" s="154">
        <v>0</v>
      </c>
      <c r="V92" s="154">
        <v>5</v>
      </c>
      <c r="W92" s="154">
        <v>1</v>
      </c>
      <c r="X92" s="154">
        <v>0</v>
      </c>
      <c r="Y92" s="154">
        <v>0</v>
      </c>
      <c r="Z92" s="154">
        <v>1</v>
      </c>
      <c r="AA92" s="154">
        <v>0</v>
      </c>
      <c r="AD92" s="154" t="s">
        <v>2949</v>
      </c>
      <c r="AE92" s="154" t="s">
        <v>2950</v>
      </c>
      <c r="AG92" s="154">
        <v>0</v>
      </c>
      <c r="AH92" s="154">
        <v>0</v>
      </c>
      <c r="AI92" s="154">
        <v>0</v>
      </c>
      <c r="AJ92" s="154">
        <v>0</v>
      </c>
      <c r="AK92" s="154">
        <v>0</v>
      </c>
      <c r="AL92" s="154">
        <v>0</v>
      </c>
      <c r="AM92" s="154">
        <v>0</v>
      </c>
      <c r="AN92" s="154">
        <v>0</v>
      </c>
      <c r="AO92" s="154">
        <v>1</v>
      </c>
      <c r="AP92" s="154">
        <v>0</v>
      </c>
      <c r="AQ92" s="154">
        <v>0</v>
      </c>
      <c r="AR92" s="154">
        <v>3</v>
      </c>
      <c r="AS92" s="156">
        <v>4</v>
      </c>
      <c r="AT92" s="154">
        <v>0</v>
      </c>
      <c r="AU92" s="154">
        <v>4</v>
      </c>
    </row>
    <row r="93" spans="10:47">
      <c r="J93" s="155" t="s">
        <v>2790</v>
      </c>
      <c r="K93" s="160" t="s">
        <v>2791</v>
      </c>
      <c r="L93" s="154" t="s">
        <v>3421</v>
      </c>
      <c r="M93" s="158">
        <v>11</v>
      </c>
      <c r="N93" s="155">
        <v>0</v>
      </c>
      <c r="O93" s="155">
        <v>11</v>
      </c>
      <c r="P93" s="154">
        <v>4</v>
      </c>
      <c r="Q93" s="154">
        <v>3</v>
      </c>
      <c r="R93" s="154">
        <v>0</v>
      </c>
      <c r="S93" s="154">
        <v>0</v>
      </c>
      <c r="T93" s="154">
        <v>0</v>
      </c>
      <c r="U93" s="154">
        <v>0</v>
      </c>
      <c r="V93" s="154">
        <v>0</v>
      </c>
      <c r="W93" s="154">
        <v>0</v>
      </c>
      <c r="X93" s="154">
        <v>4</v>
      </c>
      <c r="Y93" s="154">
        <v>0</v>
      </c>
      <c r="Z93" s="154">
        <v>0</v>
      </c>
      <c r="AA93" s="154">
        <v>0</v>
      </c>
      <c r="AD93" s="154" t="s">
        <v>2951</v>
      </c>
      <c r="AE93" s="154" t="s">
        <v>2952</v>
      </c>
      <c r="AF93" s="154" t="s">
        <v>2953</v>
      </c>
      <c r="AG93" s="154">
        <v>0</v>
      </c>
      <c r="AH93" s="154">
        <v>0</v>
      </c>
      <c r="AI93" s="154">
        <v>0</v>
      </c>
      <c r="AJ93" s="154">
        <v>0</v>
      </c>
      <c r="AK93" s="154">
        <v>0</v>
      </c>
      <c r="AL93" s="154">
        <v>0</v>
      </c>
      <c r="AM93" s="154">
        <v>0</v>
      </c>
      <c r="AN93" s="154">
        <v>0</v>
      </c>
      <c r="AO93" s="154">
        <v>4</v>
      </c>
      <c r="AP93" s="154">
        <v>0</v>
      </c>
      <c r="AQ93" s="154">
        <v>0</v>
      </c>
      <c r="AR93" s="154">
        <v>0</v>
      </c>
      <c r="AS93" s="156">
        <v>4</v>
      </c>
      <c r="AT93" s="154">
        <v>0</v>
      </c>
      <c r="AU93" s="154">
        <v>4</v>
      </c>
    </row>
    <row r="94" spans="10:47" ht="30">
      <c r="J94" s="155" t="s">
        <v>3185</v>
      </c>
      <c r="K94" s="160">
        <v>2468401</v>
      </c>
      <c r="L94" s="154" t="s">
        <v>3186</v>
      </c>
      <c r="M94" s="158">
        <v>10</v>
      </c>
      <c r="N94" s="155">
        <v>0</v>
      </c>
      <c r="O94" s="155">
        <v>10</v>
      </c>
      <c r="P94" s="154">
        <v>2</v>
      </c>
      <c r="Q94" s="154">
        <v>0</v>
      </c>
      <c r="R94" s="154">
        <v>0</v>
      </c>
      <c r="S94" s="154">
        <v>0</v>
      </c>
      <c r="T94" s="154">
        <v>0</v>
      </c>
      <c r="U94" s="154">
        <v>1</v>
      </c>
      <c r="V94" s="154">
        <v>0</v>
      </c>
      <c r="W94" s="154">
        <v>4</v>
      </c>
      <c r="X94" s="154">
        <v>3</v>
      </c>
      <c r="Y94" s="154">
        <v>0</v>
      </c>
      <c r="Z94" s="154">
        <v>0</v>
      </c>
      <c r="AA94" s="154">
        <v>0</v>
      </c>
      <c r="AD94" s="154" t="s">
        <v>2954</v>
      </c>
      <c r="AE94" s="154" t="s">
        <v>2955</v>
      </c>
      <c r="AF94" s="154" t="s">
        <v>2956</v>
      </c>
      <c r="AG94" s="154">
        <v>0</v>
      </c>
      <c r="AH94" s="154">
        <v>0</v>
      </c>
      <c r="AI94" s="154">
        <v>0</v>
      </c>
      <c r="AJ94" s="154">
        <v>0</v>
      </c>
      <c r="AK94" s="154">
        <v>0</v>
      </c>
      <c r="AL94" s="154">
        <v>0</v>
      </c>
      <c r="AM94" s="154">
        <v>0</v>
      </c>
      <c r="AN94" s="154">
        <v>0</v>
      </c>
      <c r="AO94" s="154">
        <v>0</v>
      </c>
      <c r="AP94" s="154">
        <v>0</v>
      </c>
      <c r="AQ94" s="154">
        <v>3</v>
      </c>
      <c r="AR94" s="154">
        <v>1</v>
      </c>
      <c r="AS94" s="156">
        <v>4</v>
      </c>
      <c r="AT94" s="154">
        <v>0</v>
      </c>
      <c r="AU94" s="154">
        <v>4</v>
      </c>
    </row>
    <row r="95" spans="10:47">
      <c r="J95" s="155" t="s">
        <v>2913</v>
      </c>
      <c r="K95" s="160">
        <v>818419</v>
      </c>
      <c r="L95" s="154" t="s">
        <v>2914</v>
      </c>
      <c r="M95" s="158">
        <v>10</v>
      </c>
      <c r="N95" s="155">
        <v>0</v>
      </c>
      <c r="O95" s="155">
        <v>10</v>
      </c>
      <c r="P95" s="154">
        <v>1</v>
      </c>
      <c r="Q95" s="154">
        <v>5</v>
      </c>
      <c r="R95" s="154">
        <v>0</v>
      </c>
      <c r="S95" s="154">
        <v>0</v>
      </c>
      <c r="T95" s="154">
        <v>1</v>
      </c>
      <c r="U95" s="154">
        <v>0</v>
      </c>
      <c r="V95" s="154">
        <v>1</v>
      </c>
      <c r="W95" s="154">
        <v>0</v>
      </c>
      <c r="X95" s="154">
        <v>0</v>
      </c>
      <c r="Y95" s="154">
        <v>1</v>
      </c>
      <c r="Z95" s="154">
        <v>1</v>
      </c>
      <c r="AA95" s="154">
        <v>0</v>
      </c>
      <c r="AD95" s="154" t="s">
        <v>2957</v>
      </c>
      <c r="AE95" s="154" t="s">
        <v>2958</v>
      </c>
      <c r="AF95" s="154" t="s">
        <v>2959</v>
      </c>
      <c r="AG95" s="154">
        <v>0</v>
      </c>
      <c r="AH95" s="154">
        <v>0</v>
      </c>
      <c r="AI95" s="154">
        <v>0</v>
      </c>
      <c r="AJ95" s="154">
        <v>0</v>
      </c>
      <c r="AK95" s="154">
        <v>0</v>
      </c>
      <c r="AL95" s="154">
        <v>0</v>
      </c>
      <c r="AM95" s="154">
        <v>0</v>
      </c>
      <c r="AN95" s="154">
        <v>0</v>
      </c>
      <c r="AO95" s="154">
        <v>0</v>
      </c>
      <c r="AP95" s="154">
        <v>1</v>
      </c>
      <c r="AQ95" s="154">
        <v>3</v>
      </c>
      <c r="AR95" s="154">
        <v>0</v>
      </c>
      <c r="AS95" s="156">
        <v>4</v>
      </c>
      <c r="AT95" s="154">
        <v>0</v>
      </c>
      <c r="AU95" s="154">
        <v>4</v>
      </c>
    </row>
    <row r="96" spans="10:47">
      <c r="J96" s="155" t="s">
        <v>3229</v>
      </c>
      <c r="K96" s="160" t="s">
        <v>3230</v>
      </c>
      <c r="L96" s="154" t="s">
        <v>3231</v>
      </c>
      <c r="M96" s="158">
        <v>10</v>
      </c>
      <c r="N96" s="155">
        <v>2</v>
      </c>
      <c r="O96" s="155">
        <v>8</v>
      </c>
      <c r="P96" s="154">
        <v>0</v>
      </c>
      <c r="Q96" s="154">
        <v>0</v>
      </c>
      <c r="R96" s="154">
        <v>0</v>
      </c>
      <c r="S96" s="154">
        <v>2</v>
      </c>
      <c r="T96" s="154">
        <v>0</v>
      </c>
      <c r="U96" s="154">
        <v>0</v>
      </c>
      <c r="V96" s="154">
        <v>4</v>
      </c>
      <c r="W96" s="154">
        <v>0</v>
      </c>
      <c r="X96" s="154">
        <v>2</v>
      </c>
      <c r="Y96" s="154">
        <v>0</v>
      </c>
      <c r="Z96" s="154">
        <v>0</v>
      </c>
      <c r="AA96" s="154">
        <v>2</v>
      </c>
      <c r="AD96" s="154" t="s">
        <v>2960</v>
      </c>
      <c r="AE96" s="154" t="s">
        <v>2961</v>
      </c>
      <c r="AF96" s="154" t="s">
        <v>2962</v>
      </c>
      <c r="AG96" s="154">
        <v>0</v>
      </c>
      <c r="AH96" s="154">
        <v>0</v>
      </c>
      <c r="AI96" s="154">
        <v>0</v>
      </c>
      <c r="AJ96" s="154">
        <v>3</v>
      </c>
      <c r="AK96" s="154">
        <v>0</v>
      </c>
      <c r="AL96" s="154">
        <v>0</v>
      </c>
      <c r="AM96" s="154">
        <v>0</v>
      </c>
      <c r="AN96" s="154">
        <v>0</v>
      </c>
      <c r="AO96" s="154">
        <v>0</v>
      </c>
      <c r="AP96" s="154">
        <v>1</v>
      </c>
      <c r="AQ96" s="154">
        <v>0</v>
      </c>
      <c r="AR96" s="154">
        <v>0</v>
      </c>
      <c r="AS96" s="156">
        <v>4</v>
      </c>
      <c r="AT96" s="154">
        <v>0</v>
      </c>
      <c r="AU96" s="154">
        <v>4</v>
      </c>
    </row>
    <row r="97" spans="10:47">
      <c r="J97" s="155" t="s">
        <v>2879</v>
      </c>
      <c r="K97" s="160" t="s">
        <v>2880</v>
      </c>
      <c r="L97" s="154" t="s">
        <v>2881</v>
      </c>
      <c r="M97" s="158">
        <v>10</v>
      </c>
      <c r="N97" s="155">
        <v>0</v>
      </c>
      <c r="O97" s="155">
        <v>10</v>
      </c>
      <c r="P97" s="154">
        <v>0</v>
      </c>
      <c r="Q97" s="154">
        <v>4</v>
      </c>
      <c r="R97" s="154">
        <v>0</v>
      </c>
      <c r="S97" s="154">
        <v>0</v>
      </c>
      <c r="T97" s="154">
        <v>0</v>
      </c>
      <c r="U97" s="154">
        <v>1</v>
      </c>
      <c r="V97" s="154">
        <v>0</v>
      </c>
      <c r="W97" s="154">
        <v>0</v>
      </c>
      <c r="X97" s="154">
        <v>0</v>
      </c>
      <c r="Y97" s="154">
        <v>0</v>
      </c>
      <c r="Z97" s="154">
        <v>4</v>
      </c>
      <c r="AA97" s="154">
        <v>1</v>
      </c>
      <c r="AD97" s="154" t="s">
        <v>2963</v>
      </c>
      <c r="AE97" s="154" t="s">
        <v>2964</v>
      </c>
      <c r="AF97" s="154" t="s">
        <v>2965</v>
      </c>
      <c r="AG97" s="154">
        <v>0</v>
      </c>
      <c r="AH97" s="154">
        <v>0</v>
      </c>
      <c r="AI97" s="154">
        <v>0</v>
      </c>
      <c r="AJ97" s="154">
        <v>0</v>
      </c>
      <c r="AK97" s="154">
        <v>0</v>
      </c>
      <c r="AL97" s="154">
        <v>0</v>
      </c>
      <c r="AM97" s="154">
        <v>0</v>
      </c>
      <c r="AN97" s="154">
        <v>0</v>
      </c>
      <c r="AO97" s="154">
        <v>0</v>
      </c>
      <c r="AP97" s="154">
        <v>0</v>
      </c>
      <c r="AQ97" s="154">
        <v>3</v>
      </c>
      <c r="AR97" s="154">
        <v>1</v>
      </c>
      <c r="AS97" s="156">
        <v>4</v>
      </c>
      <c r="AT97" s="154">
        <v>0</v>
      </c>
      <c r="AU97" s="154">
        <v>4</v>
      </c>
    </row>
    <row r="98" spans="10:47">
      <c r="J98" s="155" t="s">
        <v>2794</v>
      </c>
      <c r="K98" s="160" t="s">
        <v>2795</v>
      </c>
      <c r="L98" s="154" t="s">
        <v>2796</v>
      </c>
      <c r="M98" s="158">
        <v>10</v>
      </c>
      <c r="N98" s="155">
        <v>0</v>
      </c>
      <c r="O98" s="155">
        <v>10</v>
      </c>
      <c r="P98" s="154">
        <v>2</v>
      </c>
      <c r="Q98" s="154">
        <v>0</v>
      </c>
      <c r="R98" s="154">
        <v>2</v>
      </c>
      <c r="S98" s="154">
        <v>0</v>
      </c>
      <c r="T98" s="154">
        <v>0</v>
      </c>
      <c r="U98" s="154">
        <v>0</v>
      </c>
      <c r="V98" s="154">
        <v>0</v>
      </c>
      <c r="W98" s="154">
        <v>0</v>
      </c>
      <c r="X98" s="154">
        <v>1</v>
      </c>
      <c r="Y98" s="154">
        <v>1</v>
      </c>
      <c r="Z98" s="154">
        <v>4</v>
      </c>
      <c r="AA98" s="154">
        <v>0</v>
      </c>
      <c r="AD98" s="154" t="s">
        <v>2966</v>
      </c>
      <c r="AE98" s="154" t="s">
        <v>2967</v>
      </c>
      <c r="AF98" s="154" t="s">
        <v>2968</v>
      </c>
      <c r="AG98" s="154">
        <v>0</v>
      </c>
      <c r="AH98" s="154">
        <v>0</v>
      </c>
      <c r="AI98" s="154">
        <v>0</v>
      </c>
      <c r="AJ98" s="154">
        <v>0</v>
      </c>
      <c r="AK98" s="154">
        <v>0</v>
      </c>
      <c r="AL98" s="154">
        <v>0</v>
      </c>
      <c r="AM98" s="154">
        <v>0</v>
      </c>
      <c r="AN98" s="154">
        <v>0</v>
      </c>
      <c r="AO98" s="154">
        <v>3</v>
      </c>
      <c r="AP98" s="154">
        <v>0</v>
      </c>
      <c r="AQ98" s="154">
        <v>1</v>
      </c>
      <c r="AR98" s="154">
        <v>0</v>
      </c>
      <c r="AS98" s="156">
        <v>4</v>
      </c>
      <c r="AT98" s="154">
        <v>2</v>
      </c>
      <c r="AU98" s="154">
        <v>2</v>
      </c>
    </row>
    <row r="99" spans="10:47">
      <c r="J99" s="155" t="s">
        <v>2963</v>
      </c>
      <c r="K99" s="160" t="s">
        <v>2964</v>
      </c>
      <c r="L99" s="154" t="s">
        <v>2965</v>
      </c>
      <c r="M99" s="158">
        <v>10</v>
      </c>
      <c r="N99" s="155">
        <v>2</v>
      </c>
      <c r="O99" s="155">
        <v>8</v>
      </c>
      <c r="P99" s="154">
        <v>0</v>
      </c>
      <c r="Q99" s="154">
        <v>0</v>
      </c>
      <c r="R99" s="154">
        <v>0</v>
      </c>
      <c r="S99" s="154">
        <v>1</v>
      </c>
      <c r="T99" s="154">
        <v>2</v>
      </c>
      <c r="U99" s="154">
        <v>0</v>
      </c>
      <c r="V99" s="154">
        <v>0</v>
      </c>
      <c r="W99" s="154">
        <v>0</v>
      </c>
      <c r="X99" s="154">
        <v>0</v>
      </c>
      <c r="Y99" s="154">
        <v>0</v>
      </c>
      <c r="Z99" s="154">
        <v>6</v>
      </c>
      <c r="AA99" s="154">
        <v>1</v>
      </c>
      <c r="AD99" s="154" t="s">
        <v>2969</v>
      </c>
      <c r="AE99" s="154" t="s">
        <v>2970</v>
      </c>
      <c r="AF99" s="154" t="s">
        <v>2971</v>
      </c>
      <c r="AG99" s="154">
        <v>0</v>
      </c>
      <c r="AH99" s="154">
        <v>0</v>
      </c>
      <c r="AI99" s="154">
        <v>0</v>
      </c>
      <c r="AJ99" s="154">
        <v>0</v>
      </c>
      <c r="AK99" s="154">
        <v>0</v>
      </c>
      <c r="AL99" s="154">
        <v>0</v>
      </c>
      <c r="AM99" s="154">
        <v>0</v>
      </c>
      <c r="AN99" s="154">
        <v>0</v>
      </c>
      <c r="AO99" s="154">
        <v>0</v>
      </c>
      <c r="AP99" s="154">
        <v>3</v>
      </c>
      <c r="AQ99" s="154">
        <v>0</v>
      </c>
      <c r="AR99" s="154">
        <v>1</v>
      </c>
      <c r="AS99" s="156">
        <v>4</v>
      </c>
      <c r="AT99" s="154">
        <v>0</v>
      </c>
      <c r="AU99" s="154">
        <v>4</v>
      </c>
    </row>
    <row r="100" spans="10:47">
      <c r="J100" s="155" t="s">
        <v>2837</v>
      </c>
      <c r="K100" s="160" t="s">
        <v>2838</v>
      </c>
      <c r="L100" s="154" t="s">
        <v>2839</v>
      </c>
      <c r="M100" s="158">
        <v>10</v>
      </c>
      <c r="N100" s="155">
        <v>1</v>
      </c>
      <c r="O100" s="155">
        <v>9</v>
      </c>
      <c r="P100" s="154">
        <v>1</v>
      </c>
      <c r="Q100" s="154">
        <v>0</v>
      </c>
      <c r="R100" s="154">
        <v>0</v>
      </c>
      <c r="S100" s="154">
        <v>0</v>
      </c>
      <c r="T100" s="154">
        <v>0</v>
      </c>
      <c r="U100" s="154">
        <v>0</v>
      </c>
      <c r="V100" s="154">
        <v>0</v>
      </c>
      <c r="W100" s="154">
        <v>2</v>
      </c>
      <c r="X100" s="154">
        <v>7</v>
      </c>
      <c r="Y100" s="154">
        <v>0</v>
      </c>
      <c r="Z100" s="154">
        <v>0</v>
      </c>
      <c r="AA100" s="154">
        <v>0</v>
      </c>
      <c r="AD100" s="154" t="s">
        <v>2972</v>
      </c>
      <c r="AE100" s="154" t="s">
        <v>2973</v>
      </c>
      <c r="AF100" s="154" t="s">
        <v>2974</v>
      </c>
      <c r="AG100" s="154">
        <v>0</v>
      </c>
      <c r="AH100" s="154">
        <v>0</v>
      </c>
      <c r="AI100" s="154">
        <v>0</v>
      </c>
      <c r="AJ100" s="154">
        <v>0</v>
      </c>
      <c r="AK100" s="154">
        <v>0</v>
      </c>
      <c r="AL100" s="154">
        <v>0</v>
      </c>
      <c r="AM100" s="154">
        <v>0</v>
      </c>
      <c r="AN100" s="154">
        <v>0</v>
      </c>
      <c r="AO100" s="154">
        <v>2</v>
      </c>
      <c r="AP100" s="154">
        <v>0</v>
      </c>
      <c r="AQ100" s="154">
        <v>1</v>
      </c>
      <c r="AR100" s="154">
        <v>1</v>
      </c>
      <c r="AS100" s="156">
        <v>4</v>
      </c>
      <c r="AT100" s="154">
        <v>0</v>
      </c>
      <c r="AU100" s="154">
        <v>4</v>
      </c>
    </row>
    <row r="101" spans="10:47">
      <c r="J101" s="155" t="s">
        <v>2972</v>
      </c>
      <c r="K101" s="160" t="s">
        <v>2973</v>
      </c>
      <c r="L101" s="154" t="s">
        <v>2974</v>
      </c>
      <c r="M101" s="158">
        <v>10</v>
      </c>
      <c r="N101" s="155">
        <v>0</v>
      </c>
      <c r="O101" s="155">
        <v>10</v>
      </c>
      <c r="P101" s="154">
        <v>0</v>
      </c>
      <c r="Q101" s="154">
        <v>3</v>
      </c>
      <c r="R101" s="154">
        <v>0</v>
      </c>
      <c r="S101" s="154">
        <v>0</v>
      </c>
      <c r="T101" s="154">
        <v>0</v>
      </c>
      <c r="U101" s="154">
        <v>0</v>
      </c>
      <c r="V101" s="154">
        <v>0</v>
      </c>
      <c r="W101" s="154">
        <v>1</v>
      </c>
      <c r="X101" s="154">
        <v>2</v>
      </c>
      <c r="Y101" s="154">
        <v>3</v>
      </c>
      <c r="Z101" s="154">
        <v>1</v>
      </c>
      <c r="AA101" s="154">
        <v>0</v>
      </c>
      <c r="AD101" s="154" t="s">
        <v>2975</v>
      </c>
      <c r="AE101" s="154" t="s">
        <v>2976</v>
      </c>
      <c r="AF101" s="154" t="s">
        <v>2977</v>
      </c>
      <c r="AG101" s="154">
        <v>1</v>
      </c>
      <c r="AH101" s="154">
        <v>0</v>
      </c>
      <c r="AI101" s="154">
        <v>0</v>
      </c>
      <c r="AJ101" s="154">
        <v>0</v>
      </c>
      <c r="AK101" s="154">
        <v>0</v>
      </c>
      <c r="AL101" s="154">
        <v>3</v>
      </c>
      <c r="AM101" s="154">
        <v>0</v>
      </c>
      <c r="AN101" s="154">
        <v>0</v>
      </c>
      <c r="AO101" s="154">
        <v>0</v>
      </c>
      <c r="AP101" s="154">
        <v>0</v>
      </c>
      <c r="AQ101" s="154">
        <v>0</v>
      </c>
      <c r="AR101" s="154">
        <v>0</v>
      </c>
      <c r="AS101" s="156">
        <v>4</v>
      </c>
      <c r="AT101" s="154">
        <v>2</v>
      </c>
      <c r="AU101" s="154">
        <v>2</v>
      </c>
    </row>
    <row r="102" spans="10:47">
      <c r="J102" s="155" t="s">
        <v>3325</v>
      </c>
      <c r="K102" s="160" t="s">
        <v>3326</v>
      </c>
      <c r="L102" s="154" t="s">
        <v>3327</v>
      </c>
      <c r="M102" s="158">
        <v>10</v>
      </c>
      <c r="N102" s="155">
        <v>0</v>
      </c>
      <c r="O102" s="155">
        <v>10</v>
      </c>
      <c r="P102" s="154">
        <v>0</v>
      </c>
      <c r="Q102" s="154">
        <v>0</v>
      </c>
      <c r="R102" s="154">
        <v>0</v>
      </c>
      <c r="S102" s="154">
        <v>1</v>
      </c>
      <c r="T102" s="154">
        <v>0</v>
      </c>
      <c r="U102" s="154">
        <v>0</v>
      </c>
      <c r="V102" s="154">
        <v>0</v>
      </c>
      <c r="W102" s="154">
        <v>0</v>
      </c>
      <c r="X102" s="154">
        <v>0</v>
      </c>
      <c r="Y102" s="154">
        <v>6</v>
      </c>
      <c r="Z102" s="154">
        <v>3</v>
      </c>
      <c r="AA102" s="154">
        <v>0</v>
      </c>
      <c r="AD102" s="154" t="s">
        <v>2978</v>
      </c>
      <c r="AE102" s="154" t="s">
        <v>2979</v>
      </c>
      <c r="AF102" s="154" t="s">
        <v>2980</v>
      </c>
      <c r="AG102" s="154">
        <v>0</v>
      </c>
      <c r="AH102" s="154">
        <v>0</v>
      </c>
      <c r="AI102" s="154">
        <v>0</v>
      </c>
      <c r="AJ102" s="154">
        <v>0</v>
      </c>
      <c r="AK102" s="154">
        <v>0</v>
      </c>
      <c r="AL102" s="154">
        <v>0</v>
      </c>
      <c r="AM102" s="154">
        <v>0</v>
      </c>
      <c r="AN102" s="154">
        <v>0</v>
      </c>
      <c r="AO102" s="154">
        <v>0</v>
      </c>
      <c r="AP102" s="154">
        <v>0</v>
      </c>
      <c r="AQ102" s="154">
        <v>4</v>
      </c>
      <c r="AR102" s="154">
        <v>0</v>
      </c>
      <c r="AS102" s="156">
        <v>4</v>
      </c>
      <c r="AT102" s="154">
        <v>0</v>
      </c>
      <c r="AU102" s="154">
        <v>4</v>
      </c>
    </row>
    <row r="103" spans="10:47">
      <c r="J103" s="155" t="s">
        <v>3046</v>
      </c>
      <c r="K103" s="160" t="s">
        <v>3047</v>
      </c>
      <c r="L103" s="154" t="s">
        <v>3048</v>
      </c>
      <c r="M103" s="158">
        <v>10</v>
      </c>
      <c r="N103" s="155">
        <v>2</v>
      </c>
      <c r="O103" s="155">
        <v>8</v>
      </c>
      <c r="P103" s="154">
        <v>2</v>
      </c>
      <c r="Q103" s="154">
        <v>4</v>
      </c>
      <c r="R103" s="154">
        <v>1</v>
      </c>
      <c r="S103" s="154">
        <v>1</v>
      </c>
      <c r="T103" s="154">
        <v>1</v>
      </c>
      <c r="U103" s="154">
        <v>1</v>
      </c>
      <c r="V103" s="154">
        <v>0</v>
      </c>
      <c r="W103" s="154">
        <v>0</v>
      </c>
      <c r="X103" s="154">
        <v>0</v>
      </c>
      <c r="Y103" s="154">
        <v>0</v>
      </c>
      <c r="Z103" s="154">
        <v>0</v>
      </c>
      <c r="AA103" s="154">
        <v>0</v>
      </c>
      <c r="AD103" s="154" t="s">
        <v>2981</v>
      </c>
      <c r="AE103" s="154" t="s">
        <v>2982</v>
      </c>
      <c r="AF103" s="154" t="s">
        <v>2983</v>
      </c>
      <c r="AG103" s="154">
        <v>0</v>
      </c>
      <c r="AH103" s="154">
        <v>0</v>
      </c>
      <c r="AI103" s="154">
        <v>0</v>
      </c>
      <c r="AJ103" s="154">
        <v>0</v>
      </c>
      <c r="AK103" s="154">
        <v>0</v>
      </c>
      <c r="AL103" s="154">
        <v>0</v>
      </c>
      <c r="AM103" s="154">
        <v>0</v>
      </c>
      <c r="AN103" s="154">
        <v>0</v>
      </c>
      <c r="AO103" s="154">
        <v>0</v>
      </c>
      <c r="AP103" s="154">
        <v>4</v>
      </c>
      <c r="AQ103" s="154">
        <v>0</v>
      </c>
      <c r="AR103" s="154">
        <v>0</v>
      </c>
      <c r="AS103" s="156">
        <v>4</v>
      </c>
      <c r="AT103" s="154">
        <v>0</v>
      </c>
      <c r="AU103" s="154">
        <v>4</v>
      </c>
    </row>
    <row r="104" spans="10:47">
      <c r="J104" s="155" t="s">
        <v>2888</v>
      </c>
      <c r="K104" s="160" t="s">
        <v>2889</v>
      </c>
      <c r="L104" s="154" t="s">
        <v>2890</v>
      </c>
      <c r="M104" s="158">
        <v>10</v>
      </c>
      <c r="N104" s="155">
        <v>0</v>
      </c>
      <c r="O104" s="155">
        <v>10</v>
      </c>
      <c r="P104" s="154">
        <v>0</v>
      </c>
      <c r="Q104" s="154">
        <v>0</v>
      </c>
      <c r="R104" s="154">
        <v>5</v>
      </c>
      <c r="S104" s="154">
        <v>0</v>
      </c>
      <c r="T104" s="154">
        <v>0</v>
      </c>
      <c r="U104" s="154">
        <v>0</v>
      </c>
      <c r="V104" s="154">
        <v>1</v>
      </c>
      <c r="W104" s="154">
        <v>2</v>
      </c>
      <c r="X104" s="154">
        <v>2</v>
      </c>
      <c r="Y104" s="154">
        <v>0</v>
      </c>
      <c r="Z104" s="154">
        <v>0</v>
      </c>
      <c r="AA104" s="154">
        <v>0</v>
      </c>
      <c r="AD104" s="154" t="s">
        <v>2984</v>
      </c>
      <c r="AE104" s="154" t="s">
        <v>2985</v>
      </c>
      <c r="AF104" s="154" t="s">
        <v>2986</v>
      </c>
      <c r="AG104" s="154">
        <v>0</v>
      </c>
      <c r="AH104" s="154">
        <v>0</v>
      </c>
      <c r="AI104" s="154">
        <v>0</v>
      </c>
      <c r="AJ104" s="154">
        <v>0</v>
      </c>
      <c r="AK104" s="154">
        <v>0</v>
      </c>
      <c r="AL104" s="154">
        <v>0</v>
      </c>
      <c r="AM104" s="154">
        <v>0</v>
      </c>
      <c r="AN104" s="154">
        <v>0</v>
      </c>
      <c r="AO104" s="154">
        <v>0</v>
      </c>
      <c r="AP104" s="154">
        <v>0</v>
      </c>
      <c r="AQ104" s="154">
        <v>4</v>
      </c>
      <c r="AR104" s="154">
        <v>0</v>
      </c>
      <c r="AS104" s="156">
        <v>4</v>
      </c>
      <c r="AT104" s="154">
        <v>0</v>
      </c>
      <c r="AU104" s="154">
        <v>4</v>
      </c>
    </row>
    <row r="105" spans="10:47">
      <c r="J105" s="155" t="s">
        <v>3052</v>
      </c>
      <c r="K105" s="160" t="s">
        <v>3053</v>
      </c>
      <c r="L105" s="154" t="s">
        <v>3054</v>
      </c>
      <c r="M105" s="158">
        <v>10</v>
      </c>
      <c r="N105" s="155">
        <v>3</v>
      </c>
      <c r="O105" s="155">
        <v>7</v>
      </c>
      <c r="P105" s="154">
        <v>0</v>
      </c>
      <c r="Q105" s="154">
        <v>3</v>
      </c>
      <c r="R105" s="154">
        <v>0</v>
      </c>
      <c r="S105" s="154">
        <v>0</v>
      </c>
      <c r="T105" s="154">
        <v>0</v>
      </c>
      <c r="U105" s="154">
        <v>0</v>
      </c>
      <c r="V105" s="154">
        <v>0</v>
      </c>
      <c r="W105" s="154">
        <v>0</v>
      </c>
      <c r="X105" s="154">
        <v>1</v>
      </c>
      <c r="Y105" s="154">
        <v>4</v>
      </c>
      <c r="Z105" s="154">
        <v>2</v>
      </c>
      <c r="AA105" s="154">
        <v>0</v>
      </c>
      <c r="AD105" s="154" t="s">
        <v>2987</v>
      </c>
      <c r="AE105" s="154" t="s">
        <v>2988</v>
      </c>
      <c r="AF105" s="154" t="s">
        <v>2989</v>
      </c>
      <c r="AG105" s="154">
        <v>0</v>
      </c>
      <c r="AH105" s="154">
        <v>0</v>
      </c>
      <c r="AI105" s="154">
        <v>0</v>
      </c>
      <c r="AJ105" s="154">
        <v>0</v>
      </c>
      <c r="AK105" s="154">
        <v>0</v>
      </c>
      <c r="AL105" s="154">
        <v>0</v>
      </c>
      <c r="AM105" s="154">
        <v>0</v>
      </c>
      <c r="AN105" s="154">
        <v>0</v>
      </c>
      <c r="AO105" s="154">
        <v>0</v>
      </c>
      <c r="AP105" s="154">
        <v>0</v>
      </c>
      <c r="AQ105" s="154">
        <v>4</v>
      </c>
      <c r="AR105" s="154">
        <v>0</v>
      </c>
      <c r="AS105" s="156">
        <v>4</v>
      </c>
      <c r="AT105" s="154">
        <v>0</v>
      </c>
      <c r="AU105" s="154">
        <v>4</v>
      </c>
    </row>
    <row r="106" spans="10:47" ht="30">
      <c r="J106" s="155" t="s">
        <v>3397</v>
      </c>
      <c r="K106" s="160" t="s">
        <v>3398</v>
      </c>
      <c r="L106" s="154" t="s">
        <v>3399</v>
      </c>
      <c r="M106" s="158">
        <v>10</v>
      </c>
      <c r="N106" s="155">
        <v>0</v>
      </c>
      <c r="O106" s="155">
        <v>10</v>
      </c>
      <c r="P106" s="154">
        <v>0</v>
      </c>
      <c r="Q106" s="154">
        <v>0</v>
      </c>
      <c r="R106" s="154">
        <v>0</v>
      </c>
      <c r="S106" s="154">
        <v>1</v>
      </c>
      <c r="T106" s="154">
        <v>0</v>
      </c>
      <c r="U106" s="154">
        <v>0</v>
      </c>
      <c r="V106" s="154">
        <v>0</v>
      </c>
      <c r="W106" s="154">
        <v>0</v>
      </c>
      <c r="X106" s="154">
        <v>9</v>
      </c>
      <c r="Y106" s="154">
        <v>0</v>
      </c>
      <c r="Z106" s="154">
        <v>0</v>
      </c>
      <c r="AA106" s="154">
        <v>0</v>
      </c>
      <c r="AD106" s="154" t="s">
        <v>2990</v>
      </c>
      <c r="AE106" s="154" t="s">
        <v>2991</v>
      </c>
      <c r="AF106" s="154" t="s">
        <v>2992</v>
      </c>
      <c r="AG106" s="154">
        <v>0</v>
      </c>
      <c r="AH106" s="154">
        <v>4</v>
      </c>
      <c r="AI106" s="154">
        <v>0</v>
      </c>
      <c r="AJ106" s="154">
        <v>0</v>
      </c>
      <c r="AK106" s="154">
        <v>0</v>
      </c>
      <c r="AL106" s="154">
        <v>0</v>
      </c>
      <c r="AM106" s="154">
        <v>0</v>
      </c>
      <c r="AN106" s="154">
        <v>0</v>
      </c>
      <c r="AO106" s="154">
        <v>0</v>
      </c>
      <c r="AP106" s="154">
        <v>0</v>
      </c>
      <c r="AQ106" s="154">
        <v>0</v>
      </c>
      <c r="AR106" s="154">
        <v>0</v>
      </c>
      <c r="AS106" s="156">
        <v>4</v>
      </c>
      <c r="AT106" s="154">
        <v>2</v>
      </c>
      <c r="AU106" s="154">
        <v>2</v>
      </c>
    </row>
    <row r="107" spans="10:47" ht="30">
      <c r="J107" s="155" t="s">
        <v>3428</v>
      </c>
      <c r="K107" s="160" t="s">
        <v>3429</v>
      </c>
      <c r="L107" s="154" t="s">
        <v>3430</v>
      </c>
      <c r="M107" s="158">
        <v>9</v>
      </c>
      <c r="N107" s="155">
        <v>0</v>
      </c>
      <c r="O107" s="155">
        <v>9</v>
      </c>
      <c r="P107" s="154">
        <v>0</v>
      </c>
      <c r="Q107" s="154">
        <v>0</v>
      </c>
      <c r="R107" s="154">
        <v>3</v>
      </c>
      <c r="S107" s="154">
        <v>4</v>
      </c>
      <c r="T107" s="154">
        <v>1</v>
      </c>
      <c r="U107" s="154">
        <v>1</v>
      </c>
      <c r="V107" s="154">
        <v>0</v>
      </c>
      <c r="W107" s="154">
        <v>0</v>
      </c>
      <c r="X107" s="154">
        <v>0</v>
      </c>
      <c r="Y107" s="154">
        <v>0</v>
      </c>
      <c r="Z107" s="154">
        <v>0</v>
      </c>
      <c r="AA107" s="154">
        <v>0</v>
      </c>
      <c r="AD107" s="154" t="s">
        <v>2993</v>
      </c>
      <c r="AE107" s="154" t="s">
        <v>2994</v>
      </c>
      <c r="AF107" s="154" t="s">
        <v>2995</v>
      </c>
      <c r="AG107" s="154">
        <v>0</v>
      </c>
      <c r="AH107" s="154">
        <v>0</v>
      </c>
      <c r="AI107" s="154">
        <v>0</v>
      </c>
      <c r="AJ107" s="154">
        <v>0</v>
      </c>
      <c r="AK107" s="154">
        <v>0</v>
      </c>
      <c r="AL107" s="154">
        <v>0</v>
      </c>
      <c r="AM107" s="154">
        <v>0</v>
      </c>
      <c r="AN107" s="154">
        <v>0</v>
      </c>
      <c r="AO107" s="154">
        <v>0</v>
      </c>
      <c r="AP107" s="154">
        <v>4</v>
      </c>
      <c r="AQ107" s="154">
        <v>0</v>
      </c>
      <c r="AR107" s="154">
        <v>0</v>
      </c>
      <c r="AS107" s="156">
        <v>4</v>
      </c>
      <c r="AT107" s="154">
        <v>0</v>
      </c>
      <c r="AU107" s="154">
        <v>4</v>
      </c>
    </row>
    <row r="108" spans="10:47">
      <c r="J108" s="155" t="s">
        <v>3500</v>
      </c>
      <c r="K108" s="160">
        <v>738461</v>
      </c>
      <c r="L108" s="154" t="s">
        <v>3501</v>
      </c>
      <c r="M108" s="158">
        <v>9</v>
      </c>
      <c r="N108" s="155">
        <v>0</v>
      </c>
      <c r="O108" s="155">
        <v>9</v>
      </c>
      <c r="P108" s="154">
        <v>0</v>
      </c>
      <c r="Q108" s="154">
        <v>2</v>
      </c>
      <c r="R108" s="154">
        <v>0</v>
      </c>
      <c r="S108" s="154">
        <v>1</v>
      </c>
      <c r="T108" s="154">
        <v>0</v>
      </c>
      <c r="U108" s="154">
        <v>0</v>
      </c>
      <c r="V108" s="154">
        <v>0</v>
      </c>
      <c r="W108" s="154">
        <v>1</v>
      </c>
      <c r="X108" s="154">
        <v>1</v>
      </c>
      <c r="Y108" s="154">
        <v>1</v>
      </c>
      <c r="Z108" s="154">
        <v>3</v>
      </c>
      <c r="AA108" s="154">
        <v>0</v>
      </c>
      <c r="AD108" s="154" t="s">
        <v>2996</v>
      </c>
      <c r="AE108" s="154" t="s">
        <v>2997</v>
      </c>
      <c r="AF108" s="154" t="s">
        <v>2998</v>
      </c>
      <c r="AG108" s="154">
        <v>0</v>
      </c>
      <c r="AH108" s="154">
        <v>0</v>
      </c>
      <c r="AI108" s="154">
        <v>0</v>
      </c>
      <c r="AJ108" s="154">
        <v>0</v>
      </c>
      <c r="AK108" s="154">
        <v>0</v>
      </c>
      <c r="AL108" s="154">
        <v>0</v>
      </c>
      <c r="AM108" s="154">
        <v>0</v>
      </c>
      <c r="AN108" s="154">
        <v>0</v>
      </c>
      <c r="AO108" s="154">
        <v>0</v>
      </c>
      <c r="AP108" s="154">
        <v>0</v>
      </c>
      <c r="AQ108" s="154">
        <v>2</v>
      </c>
      <c r="AR108" s="154">
        <v>2</v>
      </c>
      <c r="AS108" s="156">
        <v>4</v>
      </c>
      <c r="AT108" s="154">
        <v>0</v>
      </c>
      <c r="AU108" s="154">
        <v>4</v>
      </c>
    </row>
    <row r="109" spans="10:47">
      <c r="J109" s="155" t="s">
        <v>3223</v>
      </c>
      <c r="K109" s="160" t="s">
        <v>3224</v>
      </c>
      <c r="L109" s="154" t="s">
        <v>3225</v>
      </c>
      <c r="M109" s="158">
        <v>9</v>
      </c>
      <c r="N109" s="155">
        <v>0</v>
      </c>
      <c r="O109" s="155">
        <v>9</v>
      </c>
      <c r="P109" s="154">
        <v>2</v>
      </c>
      <c r="Q109" s="154">
        <v>2</v>
      </c>
      <c r="R109" s="154">
        <v>1</v>
      </c>
      <c r="S109" s="154">
        <v>2</v>
      </c>
      <c r="T109" s="154">
        <v>0</v>
      </c>
      <c r="U109" s="154">
        <v>0</v>
      </c>
      <c r="V109" s="154">
        <v>0</v>
      </c>
      <c r="W109" s="154">
        <v>0</v>
      </c>
      <c r="X109" s="154">
        <v>1</v>
      </c>
      <c r="Y109" s="154">
        <v>0</v>
      </c>
      <c r="Z109" s="154">
        <v>0</v>
      </c>
      <c r="AA109" s="154">
        <v>1</v>
      </c>
      <c r="AD109" s="154" t="s">
        <v>2999</v>
      </c>
      <c r="AE109" s="154" t="s">
        <v>3000</v>
      </c>
      <c r="AF109" s="154" t="s">
        <v>3001</v>
      </c>
      <c r="AG109" s="154">
        <v>0</v>
      </c>
      <c r="AH109" s="154">
        <v>0</v>
      </c>
      <c r="AI109" s="154">
        <v>0</v>
      </c>
      <c r="AJ109" s="154">
        <v>0</v>
      </c>
      <c r="AK109" s="154">
        <v>0</v>
      </c>
      <c r="AL109" s="154">
        <v>0</v>
      </c>
      <c r="AM109" s="154">
        <v>0</v>
      </c>
      <c r="AN109" s="154">
        <v>0</v>
      </c>
      <c r="AO109" s="154">
        <v>0</v>
      </c>
      <c r="AP109" s="154">
        <v>0</v>
      </c>
      <c r="AQ109" s="154">
        <v>1</v>
      </c>
      <c r="AR109" s="154">
        <v>3</v>
      </c>
      <c r="AS109" s="156">
        <v>4</v>
      </c>
      <c r="AT109" s="154">
        <v>0</v>
      </c>
      <c r="AU109" s="154">
        <v>4</v>
      </c>
    </row>
    <row r="110" spans="10:47">
      <c r="J110" s="155" t="s">
        <v>3307</v>
      </c>
      <c r="K110" s="160" t="s">
        <v>3308</v>
      </c>
      <c r="L110" s="154" t="s">
        <v>3309</v>
      </c>
      <c r="M110" s="158">
        <v>9</v>
      </c>
      <c r="N110" s="155">
        <v>0</v>
      </c>
      <c r="O110" s="155">
        <v>9</v>
      </c>
      <c r="P110" s="154">
        <v>0</v>
      </c>
      <c r="Q110" s="154">
        <v>0</v>
      </c>
      <c r="R110" s="154">
        <v>0</v>
      </c>
      <c r="S110" s="154">
        <v>4</v>
      </c>
      <c r="T110" s="154">
        <v>0</v>
      </c>
      <c r="U110" s="154">
        <v>0</v>
      </c>
      <c r="V110" s="154">
        <v>0</v>
      </c>
      <c r="W110" s="154">
        <v>0</v>
      </c>
      <c r="X110" s="154">
        <v>0</v>
      </c>
      <c r="Y110" s="154">
        <v>0</v>
      </c>
      <c r="Z110" s="154">
        <v>0</v>
      </c>
      <c r="AA110" s="154">
        <v>5</v>
      </c>
      <c r="AD110" s="154" t="s">
        <v>3002</v>
      </c>
      <c r="AE110" s="154" t="s">
        <v>3003</v>
      </c>
      <c r="AF110" s="154" t="s">
        <v>3004</v>
      </c>
      <c r="AG110" s="154">
        <v>0</v>
      </c>
      <c r="AH110" s="154">
        <v>0</v>
      </c>
      <c r="AI110" s="154">
        <v>0</v>
      </c>
      <c r="AJ110" s="154">
        <v>0</v>
      </c>
      <c r="AK110" s="154">
        <v>0</v>
      </c>
      <c r="AL110" s="154">
        <v>0</v>
      </c>
      <c r="AM110" s="154">
        <v>0</v>
      </c>
      <c r="AN110" s="154">
        <v>0</v>
      </c>
      <c r="AO110" s="154">
        <v>0</v>
      </c>
      <c r="AP110" s="154">
        <v>0</v>
      </c>
      <c r="AQ110" s="154">
        <v>3</v>
      </c>
      <c r="AR110" s="154">
        <v>0</v>
      </c>
      <c r="AS110" s="156">
        <v>3</v>
      </c>
      <c r="AT110" s="154">
        <v>0</v>
      </c>
      <c r="AU110" s="154">
        <v>3</v>
      </c>
    </row>
    <row r="111" spans="10:47">
      <c r="J111" s="155" t="s">
        <v>3755</v>
      </c>
      <c r="K111" s="160" t="s">
        <v>3756</v>
      </c>
      <c r="L111" s="154" t="s">
        <v>3757</v>
      </c>
      <c r="M111" s="158">
        <v>9</v>
      </c>
      <c r="N111" s="155">
        <v>0</v>
      </c>
      <c r="O111" s="155">
        <v>9</v>
      </c>
      <c r="P111" s="154">
        <v>0</v>
      </c>
      <c r="Q111" s="154">
        <v>1</v>
      </c>
      <c r="R111" s="154">
        <v>0</v>
      </c>
      <c r="S111" s="154">
        <v>3</v>
      </c>
      <c r="T111" s="154">
        <v>1</v>
      </c>
      <c r="U111" s="154">
        <v>0</v>
      </c>
      <c r="V111" s="154">
        <v>0</v>
      </c>
      <c r="W111" s="154">
        <v>0</v>
      </c>
      <c r="X111" s="154">
        <v>0</v>
      </c>
      <c r="Y111" s="154">
        <v>3</v>
      </c>
      <c r="Z111" s="154">
        <v>0</v>
      </c>
      <c r="AA111" s="154">
        <v>1</v>
      </c>
      <c r="AD111" s="154" t="s">
        <v>3005</v>
      </c>
      <c r="AE111" s="154" t="s">
        <v>3006</v>
      </c>
      <c r="AF111" s="154" t="s">
        <v>3007</v>
      </c>
      <c r="AG111" s="154">
        <v>0</v>
      </c>
      <c r="AH111" s="154">
        <v>0</v>
      </c>
      <c r="AI111" s="154">
        <v>0</v>
      </c>
      <c r="AJ111" s="154">
        <v>0</v>
      </c>
      <c r="AK111" s="154">
        <v>0</v>
      </c>
      <c r="AL111" s="154">
        <v>0</v>
      </c>
      <c r="AM111" s="154">
        <v>0</v>
      </c>
      <c r="AN111" s="154">
        <v>0</v>
      </c>
      <c r="AO111" s="154">
        <v>0</v>
      </c>
      <c r="AP111" s="154">
        <v>1</v>
      </c>
      <c r="AQ111" s="154">
        <v>2</v>
      </c>
      <c r="AR111" s="154">
        <v>0</v>
      </c>
      <c r="AS111" s="156">
        <v>3</v>
      </c>
      <c r="AT111" s="154">
        <v>0</v>
      </c>
      <c r="AU111" s="154">
        <v>3</v>
      </c>
    </row>
    <row r="112" spans="10:47">
      <c r="J112" s="155" t="s">
        <v>3138</v>
      </c>
      <c r="K112" s="160" t="s">
        <v>3139</v>
      </c>
      <c r="L112" s="154" t="s">
        <v>3140</v>
      </c>
      <c r="M112" s="158">
        <v>9</v>
      </c>
      <c r="N112" s="155">
        <v>0</v>
      </c>
      <c r="O112" s="155">
        <v>9</v>
      </c>
      <c r="P112" s="154">
        <v>0</v>
      </c>
      <c r="Q112" s="154">
        <v>0</v>
      </c>
      <c r="R112" s="154">
        <v>4</v>
      </c>
      <c r="S112" s="154">
        <v>1</v>
      </c>
      <c r="T112" s="154">
        <v>0</v>
      </c>
      <c r="U112" s="154">
        <v>0</v>
      </c>
      <c r="V112" s="154">
        <v>0</v>
      </c>
      <c r="W112" s="154">
        <v>0</v>
      </c>
      <c r="X112" s="154">
        <v>0</v>
      </c>
      <c r="Y112" s="154">
        <v>0</v>
      </c>
      <c r="Z112" s="154">
        <v>4</v>
      </c>
      <c r="AA112" s="154">
        <v>0</v>
      </c>
      <c r="AD112" s="154" t="s">
        <v>3008</v>
      </c>
      <c r="AE112" s="154" t="s">
        <v>3009</v>
      </c>
      <c r="AF112" s="154" t="s">
        <v>3010</v>
      </c>
      <c r="AG112" s="154">
        <v>0</v>
      </c>
      <c r="AH112" s="154">
        <v>0</v>
      </c>
      <c r="AI112" s="154">
        <v>0</v>
      </c>
      <c r="AJ112" s="154">
        <v>0</v>
      </c>
      <c r="AK112" s="154">
        <v>0</v>
      </c>
      <c r="AL112" s="154">
        <v>0</v>
      </c>
      <c r="AM112" s="154">
        <v>0</v>
      </c>
      <c r="AN112" s="154">
        <v>0</v>
      </c>
      <c r="AO112" s="154">
        <v>0</v>
      </c>
      <c r="AP112" s="154">
        <v>0</v>
      </c>
      <c r="AQ112" s="154">
        <v>2</v>
      </c>
      <c r="AR112" s="154">
        <v>1</v>
      </c>
      <c r="AS112" s="156">
        <v>3</v>
      </c>
      <c r="AT112" s="154">
        <v>1</v>
      </c>
      <c r="AU112" s="154">
        <v>2</v>
      </c>
    </row>
    <row r="113" spans="10:47">
      <c r="J113" s="155" t="s">
        <v>3775</v>
      </c>
      <c r="K113" s="160" t="s">
        <v>3776</v>
      </c>
      <c r="L113" s="154" t="s">
        <v>3777</v>
      </c>
      <c r="M113" s="158">
        <v>9</v>
      </c>
      <c r="N113" s="155">
        <v>0</v>
      </c>
      <c r="O113" s="155">
        <v>9</v>
      </c>
      <c r="P113" s="154">
        <v>0</v>
      </c>
      <c r="Q113" s="154">
        <v>0</v>
      </c>
      <c r="R113" s="154">
        <v>0</v>
      </c>
      <c r="S113" s="154">
        <v>0</v>
      </c>
      <c r="T113" s="154">
        <v>0</v>
      </c>
      <c r="U113" s="154">
        <v>0</v>
      </c>
      <c r="V113" s="154">
        <v>0</v>
      </c>
      <c r="W113" s="154">
        <v>0</v>
      </c>
      <c r="X113" s="154">
        <v>0</v>
      </c>
      <c r="Y113" s="154">
        <v>4</v>
      </c>
      <c r="Z113" s="154">
        <v>3</v>
      </c>
      <c r="AA113" s="154">
        <v>2</v>
      </c>
      <c r="AD113" s="154" t="s">
        <v>3011</v>
      </c>
      <c r="AE113" s="154" t="s">
        <v>3012</v>
      </c>
      <c r="AF113" s="154" t="s">
        <v>3013</v>
      </c>
      <c r="AG113" s="154">
        <v>0</v>
      </c>
      <c r="AH113" s="154">
        <v>0</v>
      </c>
      <c r="AI113" s="154">
        <v>0</v>
      </c>
      <c r="AJ113" s="154">
        <v>0</v>
      </c>
      <c r="AK113" s="154">
        <v>0</v>
      </c>
      <c r="AL113" s="154">
        <v>0</v>
      </c>
      <c r="AM113" s="154">
        <v>0</v>
      </c>
      <c r="AN113" s="154">
        <v>0</v>
      </c>
      <c r="AO113" s="154">
        <v>0</v>
      </c>
      <c r="AP113" s="154">
        <v>1</v>
      </c>
      <c r="AQ113" s="154">
        <v>2</v>
      </c>
      <c r="AR113" s="154">
        <v>0</v>
      </c>
      <c r="AS113" s="156">
        <v>3</v>
      </c>
      <c r="AT113" s="154">
        <v>0</v>
      </c>
      <c r="AU113" s="154">
        <v>3</v>
      </c>
    </row>
    <row r="114" spans="10:47">
      <c r="J114" s="155" t="s">
        <v>2809</v>
      </c>
      <c r="K114" s="160" t="s">
        <v>2810</v>
      </c>
      <c r="L114" s="154" t="s">
        <v>2811</v>
      </c>
      <c r="M114" s="158">
        <v>9</v>
      </c>
      <c r="N114" s="155">
        <v>0</v>
      </c>
      <c r="O114" s="155">
        <v>9</v>
      </c>
      <c r="P114" s="154">
        <v>0</v>
      </c>
      <c r="Q114" s="154">
        <v>0</v>
      </c>
      <c r="R114" s="154">
        <v>0</v>
      </c>
      <c r="S114" s="154">
        <v>1</v>
      </c>
      <c r="T114" s="154">
        <v>0</v>
      </c>
      <c r="U114" s="154">
        <v>0</v>
      </c>
      <c r="V114" s="154">
        <v>0</v>
      </c>
      <c r="W114" s="154">
        <v>0</v>
      </c>
      <c r="X114" s="154">
        <v>7</v>
      </c>
      <c r="Y114" s="154">
        <v>1</v>
      </c>
      <c r="Z114" s="154">
        <v>0</v>
      </c>
      <c r="AA114" s="154">
        <v>0</v>
      </c>
      <c r="AD114" s="154" t="s">
        <v>3014</v>
      </c>
      <c r="AE114" s="154" t="s">
        <v>3015</v>
      </c>
      <c r="AF114" s="154" t="s">
        <v>3016</v>
      </c>
      <c r="AG114" s="154">
        <v>0</v>
      </c>
      <c r="AH114" s="154">
        <v>0</v>
      </c>
      <c r="AI114" s="154">
        <v>0</v>
      </c>
      <c r="AJ114" s="154">
        <v>0</v>
      </c>
      <c r="AK114" s="154">
        <v>0</v>
      </c>
      <c r="AL114" s="154">
        <v>0</v>
      </c>
      <c r="AM114" s="154">
        <v>0</v>
      </c>
      <c r="AN114" s="154">
        <v>0</v>
      </c>
      <c r="AO114" s="154">
        <v>0</v>
      </c>
      <c r="AP114" s="154">
        <v>1</v>
      </c>
      <c r="AQ114" s="154">
        <v>1</v>
      </c>
      <c r="AR114" s="154">
        <v>1</v>
      </c>
      <c r="AS114" s="156">
        <v>3</v>
      </c>
      <c r="AT114" s="154">
        <v>0</v>
      </c>
      <c r="AU114" s="154">
        <v>3</v>
      </c>
    </row>
    <row r="115" spans="10:47">
      <c r="J115" s="155" t="s">
        <v>3795</v>
      </c>
      <c r="K115" s="160" t="s">
        <v>3796</v>
      </c>
      <c r="L115" s="154" t="s">
        <v>3797</v>
      </c>
      <c r="M115" s="158">
        <v>9</v>
      </c>
      <c r="N115" s="155">
        <v>0</v>
      </c>
      <c r="O115" s="155">
        <v>9</v>
      </c>
      <c r="P115" s="154">
        <v>0</v>
      </c>
      <c r="Q115" s="154">
        <v>5</v>
      </c>
      <c r="R115" s="154">
        <v>0</v>
      </c>
      <c r="S115" s="154">
        <v>2</v>
      </c>
      <c r="T115" s="154">
        <v>2</v>
      </c>
      <c r="U115" s="154">
        <v>0</v>
      </c>
      <c r="V115" s="154">
        <v>0</v>
      </c>
      <c r="W115" s="154">
        <v>0</v>
      </c>
      <c r="X115" s="154">
        <v>0</v>
      </c>
      <c r="Y115" s="154">
        <v>0</v>
      </c>
      <c r="Z115" s="154">
        <v>0</v>
      </c>
      <c r="AA115" s="154">
        <v>0</v>
      </c>
      <c r="AD115" s="154" t="s">
        <v>3017</v>
      </c>
      <c r="AE115" s="154" t="s">
        <v>3018</v>
      </c>
      <c r="AF115" s="154" t="s">
        <v>3019</v>
      </c>
      <c r="AG115" s="154">
        <v>0</v>
      </c>
      <c r="AH115" s="154">
        <v>0</v>
      </c>
      <c r="AI115" s="154">
        <v>0</v>
      </c>
      <c r="AJ115" s="154">
        <v>0</v>
      </c>
      <c r="AK115" s="154">
        <v>0</v>
      </c>
      <c r="AL115" s="154">
        <v>0</v>
      </c>
      <c r="AM115" s="154">
        <v>0</v>
      </c>
      <c r="AN115" s="154">
        <v>0</v>
      </c>
      <c r="AO115" s="154">
        <v>1</v>
      </c>
      <c r="AP115" s="154">
        <v>1</v>
      </c>
      <c r="AQ115" s="154">
        <v>1</v>
      </c>
      <c r="AR115" s="154">
        <v>0</v>
      </c>
      <c r="AS115" s="156">
        <v>3</v>
      </c>
      <c r="AT115" s="154">
        <v>0</v>
      </c>
      <c r="AU115" s="154">
        <v>3</v>
      </c>
    </row>
    <row r="116" spans="10:47" ht="30">
      <c r="J116" s="155" t="s">
        <v>3425</v>
      </c>
      <c r="K116" s="160" t="s">
        <v>3426</v>
      </c>
      <c r="L116" s="154" t="s">
        <v>3427</v>
      </c>
      <c r="M116" s="158">
        <v>8</v>
      </c>
      <c r="N116" s="155">
        <v>0</v>
      </c>
      <c r="O116" s="155">
        <v>8</v>
      </c>
      <c r="P116" s="154">
        <v>0</v>
      </c>
      <c r="Q116" s="154">
        <v>0</v>
      </c>
      <c r="R116" s="154">
        <v>0</v>
      </c>
      <c r="S116" s="154">
        <v>2</v>
      </c>
      <c r="T116" s="154">
        <v>0</v>
      </c>
      <c r="U116" s="154">
        <v>0</v>
      </c>
      <c r="V116" s="154">
        <v>0</v>
      </c>
      <c r="W116" s="154">
        <v>0</v>
      </c>
      <c r="X116" s="154">
        <v>3</v>
      </c>
      <c r="Y116" s="154">
        <v>1</v>
      </c>
      <c r="Z116" s="154">
        <v>2</v>
      </c>
      <c r="AA116" s="154">
        <v>0</v>
      </c>
      <c r="AD116" s="154" t="s">
        <v>3020</v>
      </c>
      <c r="AE116" s="154" t="s">
        <v>3021</v>
      </c>
      <c r="AF116" s="154" t="s">
        <v>3022</v>
      </c>
      <c r="AG116" s="154">
        <v>0</v>
      </c>
      <c r="AH116" s="154">
        <v>0</v>
      </c>
      <c r="AI116" s="154">
        <v>0</v>
      </c>
      <c r="AJ116" s="154">
        <v>0</v>
      </c>
      <c r="AK116" s="154">
        <v>0</v>
      </c>
      <c r="AL116" s="154">
        <v>0</v>
      </c>
      <c r="AM116" s="154">
        <v>0</v>
      </c>
      <c r="AN116" s="154">
        <v>0</v>
      </c>
      <c r="AO116" s="154">
        <v>0</v>
      </c>
      <c r="AP116" s="154">
        <v>3</v>
      </c>
      <c r="AQ116" s="154">
        <v>0</v>
      </c>
      <c r="AR116" s="154">
        <v>0</v>
      </c>
      <c r="AS116" s="156">
        <v>3</v>
      </c>
      <c r="AT116" s="154">
        <v>0</v>
      </c>
      <c r="AU116" s="154">
        <v>3</v>
      </c>
    </row>
    <row r="117" spans="10:47">
      <c r="J117" s="155" t="s">
        <v>3437</v>
      </c>
      <c r="K117" s="160" t="s">
        <v>3438</v>
      </c>
      <c r="L117" s="154" t="s">
        <v>3439</v>
      </c>
      <c r="M117" s="158">
        <v>8</v>
      </c>
      <c r="N117" s="155">
        <v>0</v>
      </c>
      <c r="O117" s="155">
        <v>8</v>
      </c>
      <c r="P117" s="154">
        <v>0</v>
      </c>
      <c r="Q117" s="154">
        <v>1</v>
      </c>
      <c r="R117" s="154">
        <v>7</v>
      </c>
      <c r="S117" s="154">
        <v>0</v>
      </c>
      <c r="T117" s="154">
        <v>0</v>
      </c>
      <c r="U117" s="154">
        <v>0</v>
      </c>
      <c r="V117" s="154">
        <v>0</v>
      </c>
      <c r="W117" s="154">
        <v>0</v>
      </c>
      <c r="X117" s="154">
        <v>0</v>
      </c>
      <c r="Y117" s="154">
        <v>0</v>
      </c>
      <c r="Z117" s="154">
        <v>0</v>
      </c>
      <c r="AA117" s="154">
        <v>0</v>
      </c>
      <c r="AD117" s="154" t="s">
        <v>3023</v>
      </c>
      <c r="AE117" s="154" t="s">
        <v>3024</v>
      </c>
      <c r="AF117" s="154" t="s">
        <v>3025</v>
      </c>
      <c r="AG117" s="154">
        <v>0</v>
      </c>
      <c r="AH117" s="154">
        <v>0</v>
      </c>
      <c r="AI117" s="154">
        <v>0</v>
      </c>
      <c r="AJ117" s="154">
        <v>0</v>
      </c>
      <c r="AK117" s="154">
        <v>0</v>
      </c>
      <c r="AL117" s="154">
        <v>0</v>
      </c>
      <c r="AM117" s="154">
        <v>0</v>
      </c>
      <c r="AN117" s="154">
        <v>0</v>
      </c>
      <c r="AO117" s="154">
        <v>0</v>
      </c>
      <c r="AP117" s="154">
        <v>0</v>
      </c>
      <c r="AQ117" s="154">
        <v>3</v>
      </c>
      <c r="AR117" s="154">
        <v>0</v>
      </c>
      <c r="AS117" s="156">
        <v>3</v>
      </c>
      <c r="AT117" s="154">
        <v>0</v>
      </c>
      <c r="AU117" s="154">
        <v>3</v>
      </c>
    </row>
    <row r="118" spans="10:47" ht="30">
      <c r="J118" s="155" t="s">
        <v>3253</v>
      </c>
      <c r="K118" s="160" t="s">
        <v>3254</v>
      </c>
      <c r="L118" s="154" t="s">
        <v>3255</v>
      </c>
      <c r="M118" s="158">
        <v>8</v>
      </c>
      <c r="N118" s="155">
        <v>0</v>
      </c>
      <c r="O118" s="155">
        <v>8</v>
      </c>
      <c r="P118" s="154">
        <v>0</v>
      </c>
      <c r="Q118" s="154">
        <v>7</v>
      </c>
      <c r="R118" s="154">
        <v>1</v>
      </c>
      <c r="S118" s="154">
        <v>0</v>
      </c>
      <c r="T118" s="154">
        <v>0</v>
      </c>
      <c r="U118" s="154">
        <v>0</v>
      </c>
      <c r="V118" s="154">
        <v>0</v>
      </c>
      <c r="W118" s="154">
        <v>0</v>
      </c>
      <c r="X118" s="154">
        <v>0</v>
      </c>
      <c r="Y118" s="154">
        <v>0</v>
      </c>
      <c r="Z118" s="154">
        <v>0</v>
      </c>
      <c r="AA118" s="154">
        <v>0</v>
      </c>
      <c r="AD118" s="154" t="s">
        <v>3026</v>
      </c>
      <c r="AE118" s="154" t="s">
        <v>3027</v>
      </c>
      <c r="AF118" s="154" t="s">
        <v>3028</v>
      </c>
      <c r="AG118" s="154">
        <v>0</v>
      </c>
      <c r="AH118" s="154">
        <v>0</v>
      </c>
      <c r="AI118" s="154">
        <v>0</v>
      </c>
      <c r="AJ118" s="154">
        <v>0</v>
      </c>
      <c r="AK118" s="154">
        <v>0</v>
      </c>
      <c r="AL118" s="154">
        <v>0</v>
      </c>
      <c r="AM118" s="154">
        <v>0</v>
      </c>
      <c r="AN118" s="154">
        <v>0</v>
      </c>
      <c r="AO118" s="154">
        <v>3</v>
      </c>
      <c r="AP118" s="154">
        <v>0</v>
      </c>
      <c r="AQ118" s="154">
        <v>0</v>
      </c>
      <c r="AR118" s="154">
        <v>0</v>
      </c>
      <c r="AS118" s="156">
        <v>3</v>
      </c>
      <c r="AT118" s="154">
        <v>0</v>
      </c>
      <c r="AU118" s="154">
        <v>3</v>
      </c>
    </row>
    <row r="119" spans="10:47">
      <c r="J119" s="155" t="s">
        <v>3265</v>
      </c>
      <c r="K119" s="160" t="s">
        <v>3266</v>
      </c>
      <c r="L119" s="154" t="s">
        <v>3267</v>
      </c>
      <c r="M119" s="158">
        <v>8</v>
      </c>
      <c r="N119" s="155">
        <v>0</v>
      </c>
      <c r="O119" s="155">
        <v>8</v>
      </c>
      <c r="P119" s="154">
        <v>0</v>
      </c>
      <c r="Q119" s="154">
        <v>1</v>
      </c>
      <c r="R119" s="154">
        <v>0</v>
      </c>
      <c r="S119" s="154">
        <v>0</v>
      </c>
      <c r="T119" s="154">
        <v>0</v>
      </c>
      <c r="U119" s="154">
        <v>0</v>
      </c>
      <c r="V119" s="154">
        <v>0</v>
      </c>
      <c r="W119" s="154">
        <v>0</v>
      </c>
      <c r="X119" s="154">
        <v>0</v>
      </c>
      <c r="Y119" s="154">
        <v>1</v>
      </c>
      <c r="Z119" s="154">
        <v>0</v>
      </c>
      <c r="AA119" s="154">
        <v>6</v>
      </c>
      <c r="AD119" s="154" t="s">
        <v>3029</v>
      </c>
      <c r="AE119" s="154" t="s">
        <v>3030</v>
      </c>
      <c r="AF119" s="154" t="s">
        <v>3031</v>
      </c>
      <c r="AG119" s="154">
        <v>0</v>
      </c>
      <c r="AH119" s="154">
        <v>0</v>
      </c>
      <c r="AI119" s="154">
        <v>0</v>
      </c>
      <c r="AJ119" s="154">
        <v>0</v>
      </c>
      <c r="AK119" s="154">
        <v>0</v>
      </c>
      <c r="AL119" s="154">
        <v>1</v>
      </c>
      <c r="AM119" s="154">
        <v>0</v>
      </c>
      <c r="AN119" s="154">
        <v>0</v>
      </c>
      <c r="AO119" s="154">
        <v>0</v>
      </c>
      <c r="AP119" s="154">
        <v>0</v>
      </c>
      <c r="AQ119" s="154">
        <v>1</v>
      </c>
      <c r="AR119" s="154">
        <v>1</v>
      </c>
      <c r="AS119" s="156">
        <v>3</v>
      </c>
      <c r="AT119" s="154">
        <v>0</v>
      </c>
      <c r="AU119" s="154">
        <v>3</v>
      </c>
    </row>
    <row r="120" spans="10:47">
      <c r="J120" s="155" t="s">
        <v>3268</v>
      </c>
      <c r="K120" s="160" t="s">
        <v>3269</v>
      </c>
      <c r="L120" s="154" t="s">
        <v>3270</v>
      </c>
      <c r="M120" s="158">
        <v>8</v>
      </c>
      <c r="N120" s="155">
        <v>0</v>
      </c>
      <c r="O120" s="155">
        <v>8</v>
      </c>
      <c r="P120" s="154">
        <v>0</v>
      </c>
      <c r="Q120" s="154">
        <v>1</v>
      </c>
      <c r="R120" s="154">
        <v>0</v>
      </c>
      <c r="S120" s="154">
        <v>2</v>
      </c>
      <c r="T120" s="154">
        <v>0</v>
      </c>
      <c r="U120" s="154">
        <v>0</v>
      </c>
      <c r="V120" s="154">
        <v>0</v>
      </c>
      <c r="W120" s="154">
        <v>0</v>
      </c>
      <c r="X120" s="154">
        <v>1</v>
      </c>
      <c r="Y120" s="154">
        <v>1</v>
      </c>
      <c r="Z120" s="154">
        <v>1</v>
      </c>
      <c r="AA120" s="154">
        <v>2</v>
      </c>
      <c r="AD120" s="154" t="s">
        <v>3032</v>
      </c>
      <c r="AE120" s="154" t="s">
        <v>3033</v>
      </c>
      <c r="AF120" s="154" t="s">
        <v>3034</v>
      </c>
      <c r="AG120" s="154">
        <v>0</v>
      </c>
      <c r="AH120" s="154">
        <v>0</v>
      </c>
      <c r="AI120" s="154">
        <v>0</v>
      </c>
      <c r="AJ120" s="154">
        <v>0</v>
      </c>
      <c r="AK120" s="154">
        <v>0</v>
      </c>
      <c r="AL120" s="154">
        <v>0</v>
      </c>
      <c r="AM120" s="154">
        <v>0</v>
      </c>
      <c r="AN120" s="154">
        <v>0</v>
      </c>
      <c r="AO120" s="154">
        <v>0</v>
      </c>
      <c r="AP120" s="154">
        <v>0</v>
      </c>
      <c r="AQ120" s="154">
        <v>3</v>
      </c>
      <c r="AR120" s="154">
        <v>0</v>
      </c>
      <c r="AS120" s="156">
        <v>3</v>
      </c>
      <c r="AT120" s="154">
        <v>0</v>
      </c>
      <c r="AU120" s="154">
        <v>3</v>
      </c>
    </row>
    <row r="121" spans="10:47">
      <c r="J121" s="155" t="s">
        <v>3286</v>
      </c>
      <c r="K121" s="160" t="s">
        <v>3287</v>
      </c>
      <c r="L121" s="154" t="s">
        <v>3288</v>
      </c>
      <c r="M121" s="158">
        <v>8</v>
      </c>
      <c r="N121" s="155">
        <v>0</v>
      </c>
      <c r="O121" s="155">
        <v>8</v>
      </c>
      <c r="P121" s="154">
        <v>0</v>
      </c>
      <c r="Q121" s="154">
        <v>0</v>
      </c>
      <c r="R121" s="154">
        <v>4</v>
      </c>
      <c r="S121" s="154">
        <v>0</v>
      </c>
      <c r="T121" s="154">
        <v>0</v>
      </c>
      <c r="U121" s="154">
        <v>0</v>
      </c>
      <c r="V121" s="154">
        <v>0</v>
      </c>
      <c r="W121" s="154">
        <v>0</v>
      </c>
      <c r="X121" s="154">
        <v>0</v>
      </c>
      <c r="Y121" s="154">
        <v>4</v>
      </c>
      <c r="Z121" s="154">
        <v>0</v>
      </c>
      <c r="AA121" s="154">
        <v>0</v>
      </c>
      <c r="AD121" s="154" t="s">
        <v>3035</v>
      </c>
      <c r="AE121" s="154" t="s">
        <v>3036</v>
      </c>
      <c r="AF121" s="154" t="s">
        <v>3037</v>
      </c>
      <c r="AG121" s="154">
        <v>0</v>
      </c>
      <c r="AH121" s="154">
        <v>0</v>
      </c>
      <c r="AI121" s="154">
        <v>0</v>
      </c>
      <c r="AJ121" s="154">
        <v>0</v>
      </c>
      <c r="AK121" s="154">
        <v>0</v>
      </c>
      <c r="AL121" s="154">
        <v>0</v>
      </c>
      <c r="AM121" s="154">
        <v>0</v>
      </c>
      <c r="AN121" s="154">
        <v>0</v>
      </c>
      <c r="AO121" s="154">
        <v>0</v>
      </c>
      <c r="AP121" s="154">
        <v>1</v>
      </c>
      <c r="AQ121" s="154">
        <v>0</v>
      </c>
      <c r="AR121" s="154">
        <v>2</v>
      </c>
      <c r="AS121" s="156">
        <v>3</v>
      </c>
      <c r="AT121" s="154">
        <v>0</v>
      </c>
      <c r="AU121" s="154">
        <v>3</v>
      </c>
    </row>
    <row r="122" spans="10:47">
      <c r="J122" s="155" t="s">
        <v>3304</v>
      </c>
      <c r="K122" s="160" t="s">
        <v>3305</v>
      </c>
      <c r="L122" s="154" t="s">
        <v>3306</v>
      </c>
      <c r="M122" s="158">
        <v>8</v>
      </c>
      <c r="N122" s="155">
        <v>0</v>
      </c>
      <c r="O122" s="155">
        <v>8</v>
      </c>
      <c r="P122" s="154">
        <v>0</v>
      </c>
      <c r="Q122" s="154">
        <v>4</v>
      </c>
      <c r="R122" s="154">
        <v>0</v>
      </c>
      <c r="S122" s="154">
        <v>1</v>
      </c>
      <c r="T122" s="154">
        <v>1</v>
      </c>
      <c r="U122" s="154">
        <v>0</v>
      </c>
      <c r="V122" s="154">
        <v>0</v>
      </c>
      <c r="W122" s="154">
        <v>0</v>
      </c>
      <c r="X122" s="154">
        <v>0</v>
      </c>
      <c r="Y122" s="154">
        <v>1</v>
      </c>
      <c r="Z122" s="154">
        <v>1</v>
      </c>
      <c r="AA122" s="154">
        <v>0</v>
      </c>
      <c r="AD122" s="154" t="s">
        <v>3038</v>
      </c>
      <c r="AE122" s="154" t="s">
        <v>3039</v>
      </c>
      <c r="AF122" s="154" t="s">
        <v>3040</v>
      </c>
      <c r="AG122" s="154">
        <v>0</v>
      </c>
      <c r="AH122" s="154">
        <v>0</v>
      </c>
      <c r="AI122" s="154">
        <v>0</v>
      </c>
      <c r="AJ122" s="154">
        <v>0</v>
      </c>
      <c r="AK122" s="154">
        <v>0</v>
      </c>
      <c r="AL122" s="154">
        <v>0</v>
      </c>
      <c r="AM122" s="154">
        <v>0</v>
      </c>
      <c r="AN122" s="154">
        <v>0</v>
      </c>
      <c r="AO122" s="154">
        <v>1</v>
      </c>
      <c r="AP122" s="154">
        <v>2</v>
      </c>
      <c r="AQ122" s="154">
        <v>0</v>
      </c>
      <c r="AR122" s="154">
        <v>0</v>
      </c>
      <c r="AS122" s="156">
        <v>3</v>
      </c>
      <c r="AT122" s="154">
        <v>2</v>
      </c>
      <c r="AU122" s="154">
        <v>1</v>
      </c>
    </row>
    <row r="123" spans="10:47">
      <c r="J123" s="155" t="s">
        <v>3099</v>
      </c>
      <c r="K123" s="160" t="s">
        <v>3100</v>
      </c>
      <c r="L123" s="154" t="s">
        <v>3101</v>
      </c>
      <c r="M123" s="158">
        <v>8</v>
      </c>
      <c r="N123" s="155">
        <v>1</v>
      </c>
      <c r="O123" s="155">
        <v>7</v>
      </c>
      <c r="P123" s="154">
        <v>0</v>
      </c>
      <c r="Q123" s="154">
        <v>1</v>
      </c>
      <c r="R123" s="154">
        <v>0</v>
      </c>
      <c r="S123" s="154">
        <v>7</v>
      </c>
      <c r="T123" s="154">
        <v>0</v>
      </c>
      <c r="U123" s="154">
        <v>0</v>
      </c>
      <c r="V123" s="154">
        <v>0</v>
      </c>
      <c r="W123" s="154">
        <v>0</v>
      </c>
      <c r="X123" s="154">
        <v>0</v>
      </c>
      <c r="Y123" s="154">
        <v>0</v>
      </c>
      <c r="Z123" s="154">
        <v>0</v>
      </c>
      <c r="AA123" s="154">
        <v>0</v>
      </c>
      <c r="AD123" s="154" t="s">
        <v>3041</v>
      </c>
      <c r="AE123" s="154" t="s">
        <v>3042</v>
      </c>
      <c r="AG123" s="154">
        <v>0</v>
      </c>
      <c r="AH123" s="154">
        <v>1</v>
      </c>
      <c r="AI123" s="154">
        <v>0</v>
      </c>
      <c r="AJ123" s="154">
        <v>0</v>
      </c>
      <c r="AK123" s="154">
        <v>0</v>
      </c>
      <c r="AL123" s="154">
        <v>0</v>
      </c>
      <c r="AM123" s="154">
        <v>0</v>
      </c>
      <c r="AN123" s="154">
        <v>0</v>
      </c>
      <c r="AO123" s="154">
        <v>0</v>
      </c>
      <c r="AP123" s="154">
        <v>2</v>
      </c>
      <c r="AQ123" s="154">
        <v>0</v>
      </c>
      <c r="AR123" s="154">
        <v>0</v>
      </c>
      <c r="AS123" s="156">
        <v>3</v>
      </c>
      <c r="AT123" s="154">
        <v>1</v>
      </c>
      <c r="AU123" s="154">
        <v>2</v>
      </c>
    </row>
    <row r="124" spans="10:47" ht="30">
      <c r="J124" s="155" t="s">
        <v>3328</v>
      </c>
      <c r="K124" s="160" t="s">
        <v>3329</v>
      </c>
      <c r="L124" s="154" t="s">
        <v>3330</v>
      </c>
      <c r="M124" s="158">
        <v>8</v>
      </c>
      <c r="N124" s="155">
        <v>0</v>
      </c>
      <c r="O124" s="155">
        <v>8</v>
      </c>
      <c r="P124" s="154">
        <v>0</v>
      </c>
      <c r="Q124" s="154">
        <v>1</v>
      </c>
      <c r="R124" s="154">
        <v>0</v>
      </c>
      <c r="S124" s="154">
        <v>0</v>
      </c>
      <c r="T124" s="154">
        <v>2</v>
      </c>
      <c r="U124" s="154">
        <v>3</v>
      </c>
      <c r="V124" s="154">
        <v>0</v>
      </c>
      <c r="W124" s="154">
        <v>0</v>
      </c>
      <c r="X124" s="154">
        <v>0</v>
      </c>
      <c r="Y124" s="154">
        <v>1</v>
      </c>
      <c r="Z124" s="154">
        <v>1</v>
      </c>
      <c r="AA124" s="154">
        <v>0</v>
      </c>
      <c r="AD124" s="154" t="s">
        <v>3043</v>
      </c>
      <c r="AE124" s="154" t="s">
        <v>3044</v>
      </c>
      <c r="AF124" s="154" t="s">
        <v>3045</v>
      </c>
      <c r="AG124" s="154">
        <v>0</v>
      </c>
      <c r="AH124" s="154">
        <v>0</v>
      </c>
      <c r="AI124" s="154">
        <v>0</v>
      </c>
      <c r="AJ124" s="154">
        <v>0</v>
      </c>
      <c r="AK124" s="154">
        <v>0</v>
      </c>
      <c r="AL124" s="154">
        <v>0</v>
      </c>
      <c r="AM124" s="154">
        <v>0</v>
      </c>
      <c r="AN124" s="154">
        <v>0</v>
      </c>
      <c r="AO124" s="154">
        <v>0</v>
      </c>
      <c r="AP124" s="154">
        <v>3</v>
      </c>
      <c r="AQ124" s="154">
        <v>0</v>
      </c>
      <c r="AR124" s="154">
        <v>0</v>
      </c>
      <c r="AS124" s="156">
        <v>3</v>
      </c>
      <c r="AT124" s="154">
        <v>0</v>
      </c>
      <c r="AU124" s="154">
        <v>3</v>
      </c>
    </row>
    <row r="125" spans="10:47">
      <c r="J125" s="155" t="s">
        <v>3656</v>
      </c>
      <c r="K125" s="160" t="s">
        <v>3657</v>
      </c>
      <c r="L125" s="154" t="s">
        <v>3658</v>
      </c>
      <c r="M125" s="158">
        <v>8</v>
      </c>
      <c r="N125" s="155">
        <v>2</v>
      </c>
      <c r="O125" s="155">
        <v>6</v>
      </c>
      <c r="P125" s="154">
        <v>0</v>
      </c>
      <c r="Q125" s="154">
        <v>0</v>
      </c>
      <c r="R125" s="154">
        <v>1</v>
      </c>
      <c r="S125" s="154">
        <v>3</v>
      </c>
      <c r="T125" s="154">
        <v>0</v>
      </c>
      <c r="U125" s="154">
        <v>1</v>
      </c>
      <c r="V125" s="154">
        <v>0</v>
      </c>
      <c r="W125" s="154">
        <v>0</v>
      </c>
      <c r="X125" s="154">
        <v>2</v>
      </c>
      <c r="Y125" s="154">
        <v>0</v>
      </c>
      <c r="Z125" s="154">
        <v>0</v>
      </c>
      <c r="AA125" s="154">
        <v>1</v>
      </c>
      <c r="AD125" s="154" t="s">
        <v>3046</v>
      </c>
      <c r="AE125" s="154" t="s">
        <v>3047</v>
      </c>
      <c r="AF125" s="154" t="s">
        <v>3048</v>
      </c>
      <c r="AG125" s="154">
        <v>0</v>
      </c>
      <c r="AH125" s="154">
        <v>0</v>
      </c>
      <c r="AI125" s="154">
        <v>0</v>
      </c>
      <c r="AJ125" s="154">
        <v>0</v>
      </c>
      <c r="AK125" s="154">
        <v>0</v>
      </c>
      <c r="AL125" s="154">
        <v>0</v>
      </c>
      <c r="AM125" s="154">
        <v>0</v>
      </c>
      <c r="AN125" s="154">
        <v>0</v>
      </c>
      <c r="AO125" s="154">
        <v>0</v>
      </c>
      <c r="AP125" s="154">
        <v>1</v>
      </c>
      <c r="AQ125" s="154">
        <v>2</v>
      </c>
      <c r="AR125" s="154">
        <v>0</v>
      </c>
      <c r="AS125" s="156">
        <v>3</v>
      </c>
      <c r="AT125" s="154">
        <v>1</v>
      </c>
      <c r="AU125" s="154">
        <v>2</v>
      </c>
    </row>
    <row r="126" spans="10:47" ht="30">
      <c r="J126" s="155" t="s">
        <v>3702</v>
      </c>
      <c r="K126" s="160" t="s">
        <v>3703</v>
      </c>
      <c r="L126" s="154" t="s">
        <v>3704</v>
      </c>
      <c r="M126" s="158">
        <v>8</v>
      </c>
      <c r="N126" s="155">
        <v>3</v>
      </c>
      <c r="O126" s="155">
        <v>5</v>
      </c>
      <c r="P126" s="154">
        <v>0</v>
      </c>
      <c r="Q126" s="154">
        <v>4</v>
      </c>
      <c r="R126" s="154">
        <v>0</v>
      </c>
      <c r="S126" s="154">
        <v>0</v>
      </c>
      <c r="T126" s="154">
        <v>0</v>
      </c>
      <c r="U126" s="154">
        <v>0</v>
      </c>
      <c r="V126" s="154">
        <v>0</v>
      </c>
      <c r="W126" s="154">
        <v>0</v>
      </c>
      <c r="X126" s="154">
        <v>1</v>
      </c>
      <c r="Y126" s="154">
        <v>3</v>
      </c>
      <c r="Z126" s="154">
        <v>0</v>
      </c>
      <c r="AA126" s="154">
        <v>0</v>
      </c>
      <c r="AD126" s="154" t="s">
        <v>3049</v>
      </c>
      <c r="AE126" s="154" t="s">
        <v>3050</v>
      </c>
      <c r="AF126" s="154" t="s">
        <v>3051</v>
      </c>
      <c r="AG126" s="154">
        <v>0</v>
      </c>
      <c r="AH126" s="154">
        <v>0</v>
      </c>
      <c r="AI126" s="154">
        <v>0</v>
      </c>
      <c r="AJ126" s="154">
        <v>0</v>
      </c>
      <c r="AK126" s="154">
        <v>0</v>
      </c>
      <c r="AL126" s="154">
        <v>0</v>
      </c>
      <c r="AM126" s="154">
        <v>0</v>
      </c>
      <c r="AN126" s="154">
        <v>0</v>
      </c>
      <c r="AO126" s="154">
        <v>0</v>
      </c>
      <c r="AP126" s="154">
        <v>3</v>
      </c>
      <c r="AQ126" s="154">
        <v>0</v>
      </c>
      <c r="AR126" s="154">
        <v>0</v>
      </c>
      <c r="AS126" s="156">
        <v>3</v>
      </c>
      <c r="AT126" s="154">
        <v>0</v>
      </c>
      <c r="AU126" s="154">
        <v>3</v>
      </c>
    </row>
    <row r="127" spans="10:47">
      <c r="J127" s="155" t="s">
        <v>2993</v>
      </c>
      <c r="K127" s="160" t="s">
        <v>2994</v>
      </c>
      <c r="L127" s="154" t="s">
        <v>2995</v>
      </c>
      <c r="M127" s="158">
        <v>8</v>
      </c>
      <c r="N127" s="155">
        <v>0</v>
      </c>
      <c r="O127" s="155">
        <v>8</v>
      </c>
      <c r="P127" s="154">
        <v>1</v>
      </c>
      <c r="Q127" s="154">
        <v>0</v>
      </c>
      <c r="R127" s="154">
        <v>0</v>
      </c>
      <c r="S127" s="154">
        <v>2</v>
      </c>
      <c r="T127" s="154">
        <v>0</v>
      </c>
      <c r="U127" s="154">
        <v>0</v>
      </c>
      <c r="V127" s="154">
        <v>0</v>
      </c>
      <c r="W127" s="154">
        <v>0</v>
      </c>
      <c r="X127" s="154">
        <v>0</v>
      </c>
      <c r="Y127" s="154">
        <v>0</v>
      </c>
      <c r="Z127" s="154">
        <v>1</v>
      </c>
      <c r="AA127" s="154">
        <v>4</v>
      </c>
      <c r="AD127" s="154" t="s">
        <v>3052</v>
      </c>
      <c r="AE127" s="154" t="s">
        <v>3053</v>
      </c>
      <c r="AF127" s="154" t="s">
        <v>3054</v>
      </c>
      <c r="AG127" s="154">
        <v>0</v>
      </c>
      <c r="AH127" s="154">
        <v>0</v>
      </c>
      <c r="AI127" s="154">
        <v>0</v>
      </c>
      <c r="AJ127" s="154">
        <v>0</v>
      </c>
      <c r="AK127" s="154">
        <v>0</v>
      </c>
      <c r="AL127" s="154">
        <v>0</v>
      </c>
      <c r="AM127" s="154">
        <v>0</v>
      </c>
      <c r="AN127" s="154">
        <v>0</v>
      </c>
      <c r="AO127" s="154">
        <v>0</v>
      </c>
      <c r="AP127" s="154">
        <v>3</v>
      </c>
      <c r="AQ127" s="154">
        <v>0</v>
      </c>
      <c r="AR127" s="154">
        <v>0</v>
      </c>
      <c r="AS127" s="156">
        <v>3</v>
      </c>
      <c r="AT127" s="154">
        <v>0</v>
      </c>
      <c r="AU127" s="154">
        <v>3</v>
      </c>
    </row>
    <row r="128" spans="10:47">
      <c r="J128" s="155" t="s">
        <v>3769</v>
      </c>
      <c r="K128" s="160" t="s">
        <v>3770</v>
      </c>
      <c r="L128" s="154" t="s">
        <v>3771</v>
      </c>
      <c r="M128" s="158">
        <v>8</v>
      </c>
      <c r="N128" s="155">
        <v>0</v>
      </c>
      <c r="O128" s="155">
        <v>8</v>
      </c>
      <c r="P128" s="154">
        <v>0</v>
      </c>
      <c r="Q128" s="154">
        <v>6</v>
      </c>
      <c r="R128" s="154">
        <v>0</v>
      </c>
      <c r="S128" s="154">
        <v>0</v>
      </c>
      <c r="T128" s="154">
        <v>0</v>
      </c>
      <c r="U128" s="154">
        <v>1</v>
      </c>
      <c r="V128" s="154">
        <v>0</v>
      </c>
      <c r="W128" s="154">
        <v>0</v>
      </c>
      <c r="X128" s="154">
        <v>1</v>
      </c>
      <c r="Y128" s="154">
        <v>0</v>
      </c>
      <c r="Z128" s="154">
        <v>0</v>
      </c>
      <c r="AA128" s="154">
        <v>0</v>
      </c>
      <c r="AD128" s="154" t="s">
        <v>3055</v>
      </c>
      <c r="AE128" s="154" t="s">
        <v>3056</v>
      </c>
      <c r="AF128" s="154" t="s">
        <v>3057</v>
      </c>
      <c r="AG128" s="154">
        <v>0</v>
      </c>
      <c r="AH128" s="154">
        <v>0</v>
      </c>
      <c r="AI128" s="154">
        <v>0</v>
      </c>
      <c r="AJ128" s="154">
        <v>0</v>
      </c>
      <c r="AK128" s="154">
        <v>0</v>
      </c>
      <c r="AL128" s="154">
        <v>0</v>
      </c>
      <c r="AM128" s="154">
        <v>0</v>
      </c>
      <c r="AN128" s="154">
        <v>0</v>
      </c>
      <c r="AO128" s="154">
        <v>0</v>
      </c>
      <c r="AP128" s="154">
        <v>0</v>
      </c>
      <c r="AQ128" s="154">
        <v>0</v>
      </c>
      <c r="AR128" s="154">
        <v>3</v>
      </c>
      <c r="AS128" s="156">
        <v>3</v>
      </c>
      <c r="AT128" s="154">
        <v>0</v>
      </c>
      <c r="AU128" s="154">
        <v>3</v>
      </c>
    </row>
    <row r="129" spans="10:47">
      <c r="J129" s="155" t="s">
        <v>2924</v>
      </c>
      <c r="K129" s="160" t="s">
        <v>2925</v>
      </c>
      <c r="L129" s="154" t="s">
        <v>2926</v>
      </c>
      <c r="M129" s="158">
        <v>8</v>
      </c>
      <c r="N129" s="155">
        <v>1</v>
      </c>
      <c r="O129" s="155">
        <v>7</v>
      </c>
      <c r="P129" s="154">
        <v>0</v>
      </c>
      <c r="Q129" s="154">
        <v>0</v>
      </c>
      <c r="R129" s="154">
        <v>0</v>
      </c>
      <c r="S129" s="154">
        <v>5</v>
      </c>
      <c r="T129" s="154">
        <v>0</v>
      </c>
      <c r="U129" s="154">
        <v>0</v>
      </c>
      <c r="V129" s="154">
        <v>0</v>
      </c>
      <c r="W129" s="154">
        <v>0</v>
      </c>
      <c r="X129" s="154">
        <v>0</v>
      </c>
      <c r="Y129" s="154">
        <v>0</v>
      </c>
      <c r="Z129" s="154">
        <v>1</v>
      </c>
      <c r="AA129" s="154">
        <v>2</v>
      </c>
      <c r="AD129" s="154" t="s">
        <v>3058</v>
      </c>
      <c r="AE129" s="154" t="s">
        <v>3059</v>
      </c>
      <c r="AF129" s="154" t="s">
        <v>3060</v>
      </c>
      <c r="AG129" s="154">
        <v>0</v>
      </c>
      <c r="AH129" s="154">
        <v>0</v>
      </c>
      <c r="AI129" s="154">
        <v>0</v>
      </c>
      <c r="AJ129" s="154">
        <v>0</v>
      </c>
      <c r="AK129" s="154">
        <v>0</v>
      </c>
      <c r="AL129" s="154">
        <v>0</v>
      </c>
      <c r="AM129" s="154">
        <v>0</v>
      </c>
      <c r="AN129" s="154">
        <v>0</v>
      </c>
      <c r="AO129" s="154">
        <v>0</v>
      </c>
      <c r="AP129" s="154">
        <v>2</v>
      </c>
      <c r="AQ129" s="154">
        <v>0</v>
      </c>
      <c r="AR129" s="154">
        <v>1</v>
      </c>
      <c r="AS129" s="156">
        <v>3</v>
      </c>
      <c r="AT129" s="154">
        <v>0</v>
      </c>
      <c r="AU129" s="154">
        <v>3</v>
      </c>
    </row>
    <row r="130" spans="10:47">
      <c r="J130" s="155" t="s">
        <v>3834</v>
      </c>
      <c r="K130" s="160" t="s">
        <v>3835</v>
      </c>
      <c r="L130" s="154" t="s">
        <v>3836</v>
      </c>
      <c r="M130" s="158">
        <v>8</v>
      </c>
      <c r="N130" s="155">
        <v>1</v>
      </c>
      <c r="O130" s="155">
        <v>7</v>
      </c>
      <c r="P130" s="154">
        <v>1</v>
      </c>
      <c r="Q130" s="154">
        <v>0</v>
      </c>
      <c r="R130" s="154">
        <v>1</v>
      </c>
      <c r="S130" s="154">
        <v>1</v>
      </c>
      <c r="T130" s="154">
        <v>3</v>
      </c>
      <c r="U130" s="154">
        <v>0</v>
      </c>
      <c r="V130" s="154">
        <v>0</v>
      </c>
      <c r="W130" s="154">
        <v>0</v>
      </c>
      <c r="X130" s="154">
        <v>2</v>
      </c>
      <c r="Y130" s="154">
        <v>0</v>
      </c>
      <c r="Z130" s="154">
        <v>0</v>
      </c>
      <c r="AA130" s="154">
        <v>0</v>
      </c>
      <c r="AD130" s="154" t="s">
        <v>3061</v>
      </c>
      <c r="AE130" s="154" t="s">
        <v>3062</v>
      </c>
      <c r="AF130" s="154" t="s">
        <v>3063</v>
      </c>
      <c r="AG130" s="154">
        <v>0</v>
      </c>
      <c r="AH130" s="154">
        <v>0</v>
      </c>
      <c r="AI130" s="154">
        <v>0</v>
      </c>
      <c r="AJ130" s="154">
        <v>0</v>
      </c>
      <c r="AK130" s="154">
        <v>0</v>
      </c>
      <c r="AL130" s="154">
        <v>0</v>
      </c>
      <c r="AM130" s="154">
        <v>0</v>
      </c>
      <c r="AN130" s="154">
        <v>0</v>
      </c>
      <c r="AO130" s="154">
        <v>1</v>
      </c>
      <c r="AP130" s="154">
        <v>0</v>
      </c>
      <c r="AQ130" s="154">
        <v>0</v>
      </c>
      <c r="AR130" s="154">
        <v>1</v>
      </c>
      <c r="AS130" s="156">
        <v>2</v>
      </c>
      <c r="AT130" s="154">
        <v>0</v>
      </c>
      <c r="AU130" s="154">
        <v>2</v>
      </c>
    </row>
    <row r="131" spans="10:47">
      <c r="J131" s="155" t="s">
        <v>3002</v>
      </c>
      <c r="K131" s="160" t="s">
        <v>3003</v>
      </c>
      <c r="L131" s="154" t="s">
        <v>3004</v>
      </c>
      <c r="M131" s="158">
        <v>7</v>
      </c>
      <c r="N131" s="155">
        <v>2</v>
      </c>
      <c r="O131" s="155">
        <v>5</v>
      </c>
      <c r="P131" s="154">
        <v>0</v>
      </c>
      <c r="Q131" s="154">
        <v>1</v>
      </c>
      <c r="R131" s="154">
        <v>4</v>
      </c>
      <c r="S131" s="154">
        <v>0</v>
      </c>
      <c r="T131" s="154">
        <v>0</v>
      </c>
      <c r="U131" s="154">
        <v>0</v>
      </c>
      <c r="V131" s="154">
        <v>0</v>
      </c>
      <c r="W131" s="154">
        <v>0</v>
      </c>
      <c r="X131" s="154">
        <v>0</v>
      </c>
      <c r="Y131" s="154">
        <v>0</v>
      </c>
      <c r="Z131" s="154">
        <v>0</v>
      </c>
      <c r="AA131" s="154">
        <v>2</v>
      </c>
      <c r="AD131" s="154" t="s">
        <v>3064</v>
      </c>
      <c r="AE131" s="163">
        <v>1681394</v>
      </c>
      <c r="AF131" s="154" t="s">
        <v>3065</v>
      </c>
      <c r="AG131" s="154">
        <v>0</v>
      </c>
      <c r="AH131" s="154">
        <v>0</v>
      </c>
      <c r="AI131" s="154">
        <v>0</v>
      </c>
      <c r="AJ131" s="154">
        <v>0</v>
      </c>
      <c r="AK131" s="154">
        <v>0</v>
      </c>
      <c r="AL131" s="154">
        <v>0</v>
      </c>
      <c r="AM131" s="154">
        <v>0</v>
      </c>
      <c r="AN131" s="154">
        <v>0</v>
      </c>
      <c r="AO131" s="154">
        <v>2</v>
      </c>
      <c r="AP131" s="154">
        <v>0</v>
      </c>
      <c r="AQ131" s="154">
        <v>0</v>
      </c>
      <c r="AR131" s="154">
        <v>0</v>
      </c>
      <c r="AS131" s="156">
        <v>2</v>
      </c>
      <c r="AT131" s="154">
        <v>0</v>
      </c>
      <c r="AU131" s="154">
        <v>2</v>
      </c>
    </row>
    <row r="132" spans="10:47">
      <c r="J132" s="155" t="s">
        <v>3069</v>
      </c>
      <c r="K132" s="160" t="s">
        <v>3070</v>
      </c>
      <c r="L132" s="154" t="s">
        <v>3071</v>
      </c>
      <c r="M132" s="158">
        <v>7</v>
      </c>
      <c r="N132" s="155">
        <v>0</v>
      </c>
      <c r="O132" s="155">
        <v>7</v>
      </c>
      <c r="P132" s="154">
        <v>0</v>
      </c>
      <c r="Q132" s="154">
        <v>1</v>
      </c>
      <c r="R132" s="154">
        <v>0</v>
      </c>
      <c r="S132" s="154">
        <v>1</v>
      </c>
      <c r="T132" s="154">
        <v>0</v>
      </c>
      <c r="U132" s="154">
        <v>0</v>
      </c>
      <c r="V132" s="154">
        <v>0</v>
      </c>
      <c r="W132" s="154">
        <v>0</v>
      </c>
      <c r="X132" s="154">
        <v>0</v>
      </c>
      <c r="Y132" s="154">
        <v>0</v>
      </c>
      <c r="Z132" s="154">
        <v>2</v>
      </c>
      <c r="AA132" s="154">
        <v>3</v>
      </c>
      <c r="AD132" s="154" t="s">
        <v>3066</v>
      </c>
      <c r="AE132" s="154" t="s">
        <v>3067</v>
      </c>
      <c r="AF132" s="154" t="s">
        <v>3068</v>
      </c>
      <c r="AG132" s="154">
        <v>0</v>
      </c>
      <c r="AH132" s="154">
        <v>0</v>
      </c>
      <c r="AI132" s="154">
        <v>0</v>
      </c>
      <c r="AJ132" s="154">
        <v>0</v>
      </c>
      <c r="AK132" s="154">
        <v>0</v>
      </c>
      <c r="AL132" s="154">
        <v>0</v>
      </c>
      <c r="AM132" s="154">
        <v>0</v>
      </c>
      <c r="AN132" s="154">
        <v>0</v>
      </c>
      <c r="AO132" s="154">
        <v>0</v>
      </c>
      <c r="AP132" s="154">
        <v>2</v>
      </c>
      <c r="AQ132" s="154">
        <v>0</v>
      </c>
      <c r="AR132" s="154">
        <v>0</v>
      </c>
      <c r="AS132" s="156">
        <v>2</v>
      </c>
      <c r="AT132" s="154">
        <v>0</v>
      </c>
      <c r="AU132" s="154">
        <v>2</v>
      </c>
    </row>
    <row r="133" spans="10:47">
      <c r="J133" s="155" t="s">
        <v>3274</v>
      </c>
      <c r="K133" s="160" t="s">
        <v>3275</v>
      </c>
      <c r="L133" s="154" t="s">
        <v>3276</v>
      </c>
      <c r="M133" s="158">
        <v>7</v>
      </c>
      <c r="N133" s="155">
        <v>0</v>
      </c>
      <c r="O133" s="155">
        <v>7</v>
      </c>
      <c r="P133" s="154">
        <v>0</v>
      </c>
      <c r="Q133" s="154">
        <v>1</v>
      </c>
      <c r="R133" s="154">
        <v>0</v>
      </c>
      <c r="S133" s="154">
        <v>4</v>
      </c>
      <c r="T133" s="154">
        <v>1</v>
      </c>
      <c r="U133" s="154">
        <v>1</v>
      </c>
      <c r="V133" s="154">
        <v>0</v>
      </c>
      <c r="W133" s="154">
        <v>0</v>
      </c>
      <c r="X133" s="154">
        <v>0</v>
      </c>
      <c r="Y133" s="154">
        <v>0</v>
      </c>
      <c r="Z133" s="154">
        <v>0</v>
      </c>
      <c r="AA133" s="154">
        <v>0</v>
      </c>
      <c r="AD133" s="154" t="s">
        <v>3069</v>
      </c>
      <c r="AE133" s="154" t="s">
        <v>3070</v>
      </c>
      <c r="AF133" s="154" t="s">
        <v>3071</v>
      </c>
      <c r="AG133" s="154">
        <v>0</v>
      </c>
      <c r="AH133" s="154">
        <v>0</v>
      </c>
      <c r="AI133" s="154">
        <v>0</v>
      </c>
      <c r="AJ133" s="154">
        <v>0</v>
      </c>
      <c r="AK133" s="154">
        <v>0</v>
      </c>
      <c r="AL133" s="154">
        <v>0</v>
      </c>
      <c r="AM133" s="154">
        <v>0</v>
      </c>
      <c r="AN133" s="154">
        <v>0</v>
      </c>
      <c r="AO133" s="154">
        <v>0</v>
      </c>
      <c r="AP133" s="154">
        <v>2</v>
      </c>
      <c r="AQ133" s="154">
        <v>0</v>
      </c>
      <c r="AR133" s="154">
        <v>0</v>
      </c>
      <c r="AS133" s="156">
        <v>2</v>
      </c>
      <c r="AT133" s="154">
        <v>0</v>
      </c>
      <c r="AU133" s="154">
        <v>2</v>
      </c>
    </row>
    <row r="134" spans="10:47">
      <c r="J134" s="155" t="s">
        <v>3117</v>
      </c>
      <c r="K134" s="160" t="s">
        <v>3118</v>
      </c>
      <c r="L134" s="154" t="s">
        <v>3119</v>
      </c>
      <c r="M134" s="158">
        <v>7</v>
      </c>
      <c r="N134" s="155">
        <v>2</v>
      </c>
      <c r="O134" s="155">
        <v>5</v>
      </c>
      <c r="P134" s="154">
        <v>0</v>
      </c>
      <c r="Q134" s="154">
        <v>0</v>
      </c>
      <c r="R134" s="154">
        <v>1</v>
      </c>
      <c r="S134" s="154">
        <v>3</v>
      </c>
      <c r="T134" s="154">
        <v>3</v>
      </c>
      <c r="U134" s="154">
        <v>0</v>
      </c>
      <c r="V134" s="154">
        <v>0</v>
      </c>
      <c r="W134" s="154">
        <v>0</v>
      </c>
      <c r="X134" s="154">
        <v>0</v>
      </c>
      <c r="Y134" s="154">
        <v>0</v>
      </c>
      <c r="Z134" s="154">
        <v>0</v>
      </c>
      <c r="AA134" s="154">
        <v>0</v>
      </c>
      <c r="AD134" s="154" t="s">
        <v>3072</v>
      </c>
      <c r="AE134" s="154" t="s">
        <v>3073</v>
      </c>
      <c r="AF134" s="154" t="s">
        <v>3074</v>
      </c>
      <c r="AG134" s="154">
        <v>0</v>
      </c>
      <c r="AH134" s="154">
        <v>0</v>
      </c>
      <c r="AI134" s="154">
        <v>0</v>
      </c>
      <c r="AJ134" s="154">
        <v>0</v>
      </c>
      <c r="AK134" s="154">
        <v>0</v>
      </c>
      <c r="AL134" s="154">
        <v>0</v>
      </c>
      <c r="AM134" s="154">
        <v>0</v>
      </c>
      <c r="AN134" s="154">
        <v>0</v>
      </c>
      <c r="AO134" s="154">
        <v>0</v>
      </c>
      <c r="AP134" s="154">
        <v>0</v>
      </c>
      <c r="AQ134" s="154">
        <v>2</v>
      </c>
      <c r="AR134" s="154">
        <v>0</v>
      </c>
      <c r="AS134" s="156">
        <v>2</v>
      </c>
      <c r="AT134" s="154">
        <v>0</v>
      </c>
      <c r="AU134" s="154">
        <v>2</v>
      </c>
    </row>
    <row r="135" spans="10:47">
      <c r="J135" s="155" t="s">
        <v>3720</v>
      </c>
      <c r="K135" s="160" t="s">
        <v>3721</v>
      </c>
      <c r="L135" s="154" t="s">
        <v>3722</v>
      </c>
      <c r="M135" s="158">
        <v>7</v>
      </c>
      <c r="N135" s="155">
        <v>0</v>
      </c>
      <c r="O135" s="155">
        <v>7</v>
      </c>
      <c r="P135" s="154">
        <v>0</v>
      </c>
      <c r="Q135" s="154">
        <v>2</v>
      </c>
      <c r="R135" s="154">
        <v>0</v>
      </c>
      <c r="S135" s="154">
        <v>1</v>
      </c>
      <c r="T135" s="154">
        <v>0</v>
      </c>
      <c r="U135" s="154">
        <v>1</v>
      </c>
      <c r="V135" s="154">
        <v>0</v>
      </c>
      <c r="W135" s="154">
        <v>0</v>
      </c>
      <c r="X135" s="154">
        <v>3</v>
      </c>
      <c r="Y135" s="154">
        <v>0</v>
      </c>
      <c r="Z135" s="154">
        <v>0</v>
      </c>
      <c r="AA135" s="154">
        <v>0</v>
      </c>
      <c r="AD135" s="154" t="s">
        <v>3075</v>
      </c>
      <c r="AE135" s="154" t="s">
        <v>3076</v>
      </c>
      <c r="AF135" s="154" t="s">
        <v>3077</v>
      </c>
      <c r="AG135" s="154">
        <v>0</v>
      </c>
      <c r="AH135" s="154">
        <v>0</v>
      </c>
      <c r="AI135" s="154">
        <v>0</v>
      </c>
      <c r="AJ135" s="154">
        <v>2</v>
      </c>
      <c r="AK135" s="154">
        <v>0</v>
      </c>
      <c r="AL135" s="154">
        <v>0</v>
      </c>
      <c r="AM135" s="154">
        <v>0</v>
      </c>
      <c r="AN135" s="154">
        <v>0</v>
      </c>
      <c r="AO135" s="154">
        <v>0</v>
      </c>
      <c r="AP135" s="154">
        <v>0</v>
      </c>
      <c r="AQ135" s="154">
        <v>0</v>
      </c>
      <c r="AR135" s="154">
        <v>0</v>
      </c>
      <c r="AS135" s="156">
        <v>2</v>
      </c>
      <c r="AT135" s="154">
        <v>0</v>
      </c>
      <c r="AU135" s="154">
        <v>2</v>
      </c>
    </row>
    <row r="136" spans="10:47">
      <c r="J136" s="155" t="s">
        <v>3361</v>
      </c>
      <c r="K136" s="160" t="s">
        <v>3362</v>
      </c>
      <c r="L136" s="154" t="s">
        <v>3363</v>
      </c>
      <c r="M136" s="158">
        <v>7</v>
      </c>
      <c r="N136" s="155">
        <v>0</v>
      </c>
      <c r="O136" s="155">
        <v>7</v>
      </c>
      <c r="P136" s="154">
        <v>0</v>
      </c>
      <c r="Q136" s="154">
        <v>0</v>
      </c>
      <c r="R136" s="154">
        <v>5</v>
      </c>
      <c r="S136" s="154">
        <v>2</v>
      </c>
      <c r="T136" s="154">
        <v>0</v>
      </c>
      <c r="U136" s="154">
        <v>0</v>
      </c>
      <c r="V136" s="154">
        <v>0</v>
      </c>
      <c r="W136" s="154">
        <v>0</v>
      </c>
      <c r="X136" s="154">
        <v>0</v>
      </c>
      <c r="Y136" s="154">
        <v>0</v>
      </c>
      <c r="Z136" s="154">
        <v>0</v>
      </c>
      <c r="AA136" s="154">
        <v>0</v>
      </c>
      <c r="AD136" s="154" t="s">
        <v>3078</v>
      </c>
      <c r="AE136" s="154" t="s">
        <v>3079</v>
      </c>
      <c r="AF136" s="154" t="s">
        <v>3080</v>
      </c>
      <c r="AG136" s="154">
        <v>0</v>
      </c>
      <c r="AH136" s="154">
        <v>0</v>
      </c>
      <c r="AI136" s="154">
        <v>0</v>
      </c>
      <c r="AJ136" s="154">
        <v>0</v>
      </c>
      <c r="AK136" s="154">
        <v>0</v>
      </c>
      <c r="AL136" s="154">
        <v>0</v>
      </c>
      <c r="AM136" s="154">
        <v>0</v>
      </c>
      <c r="AN136" s="154">
        <v>0</v>
      </c>
      <c r="AO136" s="154">
        <v>0</v>
      </c>
      <c r="AP136" s="154">
        <v>2</v>
      </c>
      <c r="AQ136" s="154">
        <v>0</v>
      </c>
      <c r="AR136" s="154">
        <v>0</v>
      </c>
      <c r="AS136" s="156">
        <v>2</v>
      </c>
      <c r="AT136" s="154">
        <v>0</v>
      </c>
      <c r="AU136" s="154">
        <v>2</v>
      </c>
    </row>
    <row r="137" spans="10:47">
      <c r="J137" s="155" t="s">
        <v>2996</v>
      </c>
      <c r="K137" s="160" t="s">
        <v>2997</v>
      </c>
      <c r="L137" s="154" t="s">
        <v>2998</v>
      </c>
      <c r="M137" s="158">
        <v>7</v>
      </c>
      <c r="N137" s="155">
        <v>0</v>
      </c>
      <c r="O137" s="155">
        <v>7</v>
      </c>
      <c r="P137" s="154">
        <v>0</v>
      </c>
      <c r="Q137" s="154">
        <v>0</v>
      </c>
      <c r="R137" s="154">
        <v>0</v>
      </c>
      <c r="S137" s="154">
        <v>0</v>
      </c>
      <c r="T137" s="154">
        <v>0</v>
      </c>
      <c r="U137" s="154">
        <v>0</v>
      </c>
      <c r="V137" s="154">
        <v>0</v>
      </c>
      <c r="W137" s="154">
        <v>0</v>
      </c>
      <c r="X137" s="154">
        <v>0</v>
      </c>
      <c r="Y137" s="154">
        <v>0</v>
      </c>
      <c r="Z137" s="154">
        <v>4</v>
      </c>
      <c r="AA137" s="154">
        <v>3</v>
      </c>
      <c r="AD137" s="154" t="s">
        <v>3081</v>
      </c>
      <c r="AE137" s="154" t="s">
        <v>3082</v>
      </c>
      <c r="AF137" s="154" t="s">
        <v>3083</v>
      </c>
      <c r="AG137" s="154">
        <v>0</v>
      </c>
      <c r="AH137" s="154">
        <v>0</v>
      </c>
      <c r="AI137" s="154">
        <v>0</v>
      </c>
      <c r="AJ137" s="154">
        <v>0</v>
      </c>
      <c r="AK137" s="154">
        <v>0</v>
      </c>
      <c r="AL137" s="154">
        <v>0</v>
      </c>
      <c r="AM137" s="154">
        <v>0</v>
      </c>
      <c r="AN137" s="154">
        <v>0</v>
      </c>
      <c r="AO137" s="154">
        <v>2</v>
      </c>
      <c r="AP137" s="154">
        <v>0</v>
      </c>
      <c r="AQ137" s="154">
        <v>0</v>
      </c>
      <c r="AR137" s="154">
        <v>0</v>
      </c>
      <c r="AS137" s="156">
        <v>2</v>
      </c>
      <c r="AT137" s="154">
        <v>0</v>
      </c>
      <c r="AU137" s="154">
        <v>2</v>
      </c>
    </row>
    <row r="138" spans="10:47">
      <c r="J138" s="155" t="s">
        <v>3787</v>
      </c>
      <c r="K138" s="160" t="s">
        <v>3421</v>
      </c>
      <c r="L138" s="154" t="s">
        <v>3788</v>
      </c>
      <c r="M138" s="158">
        <v>7</v>
      </c>
      <c r="N138" s="155">
        <v>2</v>
      </c>
      <c r="O138" s="155">
        <v>5</v>
      </c>
      <c r="P138" s="154">
        <v>0</v>
      </c>
      <c r="Q138" s="154">
        <v>1</v>
      </c>
      <c r="R138" s="154">
        <v>0</v>
      </c>
      <c r="S138" s="154">
        <v>0</v>
      </c>
      <c r="T138" s="154">
        <v>0</v>
      </c>
      <c r="U138" s="154">
        <v>0</v>
      </c>
      <c r="V138" s="154">
        <v>0</v>
      </c>
      <c r="W138" s="154">
        <v>4</v>
      </c>
      <c r="X138" s="154">
        <v>0</v>
      </c>
      <c r="Y138" s="154">
        <v>1</v>
      </c>
      <c r="Z138" s="154">
        <v>1</v>
      </c>
      <c r="AA138" s="154">
        <v>0</v>
      </c>
      <c r="AD138" s="154" t="s">
        <v>3084</v>
      </c>
      <c r="AE138" s="154" t="s">
        <v>3085</v>
      </c>
      <c r="AF138" s="154" t="s">
        <v>3086</v>
      </c>
      <c r="AG138" s="154">
        <v>0</v>
      </c>
      <c r="AH138" s="154">
        <v>0</v>
      </c>
      <c r="AI138" s="154">
        <v>0</v>
      </c>
      <c r="AJ138" s="154">
        <v>0</v>
      </c>
      <c r="AK138" s="154">
        <v>0</v>
      </c>
      <c r="AL138" s="154">
        <v>0</v>
      </c>
      <c r="AM138" s="154">
        <v>0</v>
      </c>
      <c r="AN138" s="154">
        <v>0</v>
      </c>
      <c r="AO138" s="154">
        <v>0</v>
      </c>
      <c r="AP138" s="154">
        <v>0</v>
      </c>
      <c r="AQ138" s="154">
        <v>0</v>
      </c>
      <c r="AR138" s="154">
        <v>2</v>
      </c>
      <c r="AS138" s="156">
        <v>2</v>
      </c>
      <c r="AT138" s="154">
        <v>0</v>
      </c>
      <c r="AU138" s="154">
        <v>2</v>
      </c>
    </row>
    <row r="139" spans="10:47">
      <c r="J139" s="155" t="s">
        <v>2930</v>
      </c>
      <c r="K139" s="160" t="s">
        <v>2931</v>
      </c>
      <c r="L139" s="154" t="s">
        <v>2932</v>
      </c>
      <c r="M139" s="158">
        <v>7</v>
      </c>
      <c r="N139" s="155">
        <v>0</v>
      </c>
      <c r="O139" s="155">
        <v>7</v>
      </c>
      <c r="P139" s="154">
        <v>0</v>
      </c>
      <c r="Q139" s="154">
        <v>0</v>
      </c>
      <c r="R139" s="154">
        <v>2</v>
      </c>
      <c r="S139" s="154">
        <v>0</v>
      </c>
      <c r="T139" s="154">
        <v>1</v>
      </c>
      <c r="U139" s="154">
        <v>0</v>
      </c>
      <c r="V139" s="154">
        <v>0</v>
      </c>
      <c r="W139" s="154">
        <v>0</v>
      </c>
      <c r="X139" s="154">
        <v>1</v>
      </c>
      <c r="Y139" s="154">
        <v>0</v>
      </c>
      <c r="Z139" s="154">
        <v>2</v>
      </c>
      <c r="AA139" s="154">
        <v>1</v>
      </c>
      <c r="AD139" s="154" t="s">
        <v>3087</v>
      </c>
      <c r="AE139" s="154" t="s">
        <v>3088</v>
      </c>
      <c r="AF139" s="154" t="s">
        <v>3089</v>
      </c>
      <c r="AG139" s="154">
        <v>0</v>
      </c>
      <c r="AH139" s="154">
        <v>0</v>
      </c>
      <c r="AI139" s="154">
        <v>0</v>
      </c>
      <c r="AJ139" s="154">
        <v>0</v>
      </c>
      <c r="AK139" s="154">
        <v>0</v>
      </c>
      <c r="AL139" s="154">
        <v>0</v>
      </c>
      <c r="AM139" s="154">
        <v>0</v>
      </c>
      <c r="AN139" s="154">
        <v>0</v>
      </c>
      <c r="AO139" s="154">
        <v>0</v>
      </c>
      <c r="AP139" s="154">
        <v>2</v>
      </c>
      <c r="AQ139" s="154">
        <v>0</v>
      </c>
      <c r="AR139" s="154">
        <v>0</v>
      </c>
      <c r="AS139" s="156">
        <v>2</v>
      </c>
      <c r="AT139" s="154">
        <v>0</v>
      </c>
      <c r="AU139" s="154">
        <v>2</v>
      </c>
    </row>
    <row r="140" spans="10:47">
      <c r="J140" s="155" t="s">
        <v>3171</v>
      </c>
      <c r="K140" s="160" t="s">
        <v>3172</v>
      </c>
      <c r="L140" s="154" t="s">
        <v>3173</v>
      </c>
      <c r="M140" s="158">
        <v>7</v>
      </c>
      <c r="N140" s="155">
        <v>0</v>
      </c>
      <c r="O140" s="155">
        <v>7</v>
      </c>
      <c r="P140" s="154">
        <v>0</v>
      </c>
      <c r="Q140" s="154">
        <v>0</v>
      </c>
      <c r="R140" s="154">
        <v>0</v>
      </c>
      <c r="S140" s="154">
        <v>1</v>
      </c>
      <c r="T140" s="154">
        <v>2</v>
      </c>
      <c r="U140" s="154">
        <v>0</v>
      </c>
      <c r="V140" s="154">
        <v>0</v>
      </c>
      <c r="W140" s="154">
        <v>0</v>
      </c>
      <c r="X140" s="154">
        <v>0</v>
      </c>
      <c r="Y140" s="154">
        <v>3</v>
      </c>
      <c r="Z140" s="154">
        <v>1</v>
      </c>
      <c r="AA140" s="154">
        <v>0</v>
      </c>
      <c r="AD140" s="154" t="s">
        <v>3090</v>
      </c>
      <c r="AE140" s="154" t="s">
        <v>3091</v>
      </c>
      <c r="AF140" s="154" t="s">
        <v>3092</v>
      </c>
      <c r="AG140" s="154">
        <v>0</v>
      </c>
      <c r="AH140" s="154">
        <v>0</v>
      </c>
      <c r="AI140" s="154">
        <v>0</v>
      </c>
      <c r="AJ140" s="154">
        <v>0</v>
      </c>
      <c r="AK140" s="154">
        <v>0</v>
      </c>
      <c r="AL140" s="154">
        <v>0</v>
      </c>
      <c r="AM140" s="154">
        <v>0</v>
      </c>
      <c r="AN140" s="154">
        <v>0</v>
      </c>
      <c r="AO140" s="154">
        <v>0</v>
      </c>
      <c r="AP140" s="154">
        <v>0</v>
      </c>
      <c r="AQ140" s="154">
        <v>2</v>
      </c>
      <c r="AR140" s="154">
        <v>0</v>
      </c>
      <c r="AS140" s="156">
        <v>2</v>
      </c>
      <c r="AT140" s="154">
        <v>0</v>
      </c>
      <c r="AU140" s="154">
        <v>2</v>
      </c>
    </row>
    <row r="141" spans="10:47">
      <c r="J141" s="155" t="s">
        <v>3406</v>
      </c>
      <c r="K141" s="160" t="s">
        <v>3407</v>
      </c>
      <c r="L141" s="154" t="s">
        <v>3408</v>
      </c>
      <c r="M141" s="158">
        <v>7</v>
      </c>
      <c r="N141" s="155">
        <v>0</v>
      </c>
      <c r="O141" s="155">
        <v>7</v>
      </c>
      <c r="P141" s="154">
        <v>0</v>
      </c>
      <c r="Q141" s="154">
        <v>5</v>
      </c>
      <c r="R141" s="154">
        <v>1</v>
      </c>
      <c r="S141" s="154">
        <v>0</v>
      </c>
      <c r="T141" s="154">
        <v>0</v>
      </c>
      <c r="U141" s="154">
        <v>0</v>
      </c>
      <c r="V141" s="154">
        <v>0</v>
      </c>
      <c r="W141" s="154">
        <v>0</v>
      </c>
      <c r="X141" s="154">
        <v>0</v>
      </c>
      <c r="Y141" s="154">
        <v>0</v>
      </c>
      <c r="Z141" s="154">
        <v>0</v>
      </c>
      <c r="AA141" s="154">
        <v>1</v>
      </c>
      <c r="AD141" s="154" t="s">
        <v>3093</v>
      </c>
      <c r="AE141" s="154" t="s">
        <v>3094</v>
      </c>
      <c r="AF141" s="154" t="s">
        <v>3095</v>
      </c>
      <c r="AG141" s="154">
        <v>0</v>
      </c>
      <c r="AH141" s="154">
        <v>0</v>
      </c>
      <c r="AI141" s="154">
        <v>0</v>
      </c>
      <c r="AJ141" s="154">
        <v>0</v>
      </c>
      <c r="AK141" s="154">
        <v>0</v>
      </c>
      <c r="AL141" s="154">
        <v>0</v>
      </c>
      <c r="AM141" s="154">
        <v>0</v>
      </c>
      <c r="AN141" s="154">
        <v>0</v>
      </c>
      <c r="AO141" s="154">
        <v>0</v>
      </c>
      <c r="AP141" s="154">
        <v>1</v>
      </c>
      <c r="AQ141" s="154">
        <v>1</v>
      </c>
      <c r="AR141" s="154">
        <v>0</v>
      </c>
      <c r="AS141" s="156">
        <v>2</v>
      </c>
      <c r="AT141" s="154">
        <v>0</v>
      </c>
      <c r="AU141" s="154">
        <v>2</v>
      </c>
    </row>
    <row r="142" spans="10:47">
      <c r="J142" s="155" t="s">
        <v>3839</v>
      </c>
      <c r="K142" s="160" t="s">
        <v>3840</v>
      </c>
      <c r="L142" s="154" t="s">
        <v>3841</v>
      </c>
      <c r="M142" s="158">
        <v>7</v>
      </c>
      <c r="N142" s="155">
        <v>4</v>
      </c>
      <c r="O142" s="155">
        <v>3</v>
      </c>
      <c r="P142" s="154">
        <v>0</v>
      </c>
      <c r="Q142" s="154">
        <v>2</v>
      </c>
      <c r="R142" s="154">
        <v>0</v>
      </c>
      <c r="S142" s="154">
        <v>1</v>
      </c>
      <c r="T142" s="154">
        <v>0</v>
      </c>
      <c r="U142" s="154">
        <v>0</v>
      </c>
      <c r="V142" s="154">
        <v>0</v>
      </c>
      <c r="W142" s="154">
        <v>3</v>
      </c>
      <c r="X142" s="154">
        <v>1</v>
      </c>
      <c r="Y142" s="154">
        <v>0</v>
      </c>
      <c r="Z142" s="154">
        <v>0</v>
      </c>
      <c r="AA142" s="154">
        <v>0</v>
      </c>
      <c r="AD142" s="154" t="s">
        <v>3096</v>
      </c>
      <c r="AE142" s="154" t="s">
        <v>3097</v>
      </c>
      <c r="AF142" s="154" t="s">
        <v>3098</v>
      </c>
      <c r="AG142" s="154">
        <v>0</v>
      </c>
      <c r="AH142" s="154">
        <v>0</v>
      </c>
      <c r="AI142" s="154">
        <v>0</v>
      </c>
      <c r="AJ142" s="154">
        <v>0</v>
      </c>
      <c r="AK142" s="154">
        <v>0</v>
      </c>
      <c r="AL142" s="154">
        <v>0</v>
      </c>
      <c r="AM142" s="154">
        <v>0</v>
      </c>
      <c r="AN142" s="154">
        <v>0</v>
      </c>
      <c r="AO142" s="154">
        <v>0</v>
      </c>
      <c r="AP142" s="154">
        <v>0</v>
      </c>
      <c r="AQ142" s="154">
        <v>1</v>
      </c>
      <c r="AR142" s="154">
        <v>1</v>
      </c>
      <c r="AS142" s="156">
        <v>2</v>
      </c>
      <c r="AT142" s="154">
        <v>0</v>
      </c>
      <c r="AU142" s="154">
        <v>2</v>
      </c>
    </row>
    <row r="143" spans="10:47">
      <c r="J143" s="155" t="s">
        <v>3415</v>
      </c>
      <c r="K143" s="160" t="s">
        <v>3416</v>
      </c>
      <c r="L143" s="154" t="s">
        <v>3417</v>
      </c>
      <c r="M143" s="158">
        <v>6</v>
      </c>
      <c r="N143" s="155">
        <v>0</v>
      </c>
      <c r="O143" s="155">
        <v>6</v>
      </c>
      <c r="P143" s="154">
        <v>0</v>
      </c>
      <c r="Q143" s="154">
        <v>2</v>
      </c>
      <c r="R143" s="154">
        <v>1</v>
      </c>
      <c r="S143" s="154">
        <v>0</v>
      </c>
      <c r="T143" s="154">
        <v>0</v>
      </c>
      <c r="U143" s="154">
        <v>0</v>
      </c>
      <c r="V143" s="154">
        <v>0</v>
      </c>
      <c r="W143" s="154">
        <v>0</v>
      </c>
      <c r="X143" s="154">
        <v>1</v>
      </c>
      <c r="Y143" s="154">
        <v>0</v>
      </c>
      <c r="Z143" s="154">
        <v>1</v>
      </c>
      <c r="AA143" s="154">
        <v>1</v>
      </c>
      <c r="AD143" s="154" t="s">
        <v>3099</v>
      </c>
      <c r="AE143" s="154" t="s">
        <v>3100</v>
      </c>
      <c r="AF143" s="154" t="s">
        <v>3101</v>
      </c>
      <c r="AG143" s="154">
        <v>0</v>
      </c>
      <c r="AH143" s="154">
        <v>0</v>
      </c>
      <c r="AI143" s="154">
        <v>0</v>
      </c>
      <c r="AJ143" s="154">
        <v>0</v>
      </c>
      <c r="AK143" s="154">
        <v>0</v>
      </c>
      <c r="AL143" s="154">
        <v>0</v>
      </c>
      <c r="AM143" s="154">
        <v>0</v>
      </c>
      <c r="AN143" s="154">
        <v>1</v>
      </c>
      <c r="AO143" s="154">
        <v>0</v>
      </c>
      <c r="AP143" s="154">
        <v>0</v>
      </c>
      <c r="AQ143" s="154">
        <v>1</v>
      </c>
      <c r="AR143" s="154">
        <v>0</v>
      </c>
      <c r="AS143" s="156">
        <v>2</v>
      </c>
      <c r="AT143" s="154">
        <v>0</v>
      </c>
      <c r="AU143" s="154">
        <v>2</v>
      </c>
    </row>
    <row r="144" spans="10:47">
      <c r="J144" s="155" t="s">
        <v>3446</v>
      </c>
      <c r="K144" s="160" t="s">
        <v>3447</v>
      </c>
      <c r="L144" s="154" t="s">
        <v>3448</v>
      </c>
      <c r="M144" s="158">
        <v>6</v>
      </c>
      <c r="N144" s="155">
        <v>0</v>
      </c>
      <c r="O144" s="155">
        <v>6</v>
      </c>
      <c r="P144" s="154">
        <v>0</v>
      </c>
      <c r="Q144" s="154">
        <v>3</v>
      </c>
      <c r="R144" s="154">
        <v>0</v>
      </c>
      <c r="S144" s="154">
        <v>0</v>
      </c>
      <c r="T144" s="154">
        <v>0</v>
      </c>
      <c r="U144" s="154">
        <v>2</v>
      </c>
      <c r="V144" s="154">
        <v>0</v>
      </c>
      <c r="W144" s="154">
        <v>0</v>
      </c>
      <c r="X144" s="154">
        <v>0</v>
      </c>
      <c r="Y144" s="154">
        <v>1</v>
      </c>
      <c r="Z144" s="154">
        <v>0</v>
      </c>
      <c r="AA144" s="154">
        <v>0</v>
      </c>
      <c r="AD144" s="154" t="s">
        <v>3102</v>
      </c>
      <c r="AE144" s="154" t="s">
        <v>3103</v>
      </c>
      <c r="AF144" s="154" t="s">
        <v>3104</v>
      </c>
      <c r="AG144" s="154">
        <v>0</v>
      </c>
      <c r="AH144" s="154">
        <v>0</v>
      </c>
      <c r="AI144" s="154">
        <v>0</v>
      </c>
      <c r="AJ144" s="154">
        <v>0</v>
      </c>
      <c r="AK144" s="154">
        <v>0</v>
      </c>
      <c r="AL144" s="154">
        <v>0</v>
      </c>
      <c r="AM144" s="154">
        <v>0</v>
      </c>
      <c r="AN144" s="154">
        <v>0</v>
      </c>
      <c r="AO144" s="154">
        <v>0</v>
      </c>
      <c r="AP144" s="154">
        <v>2</v>
      </c>
      <c r="AQ144" s="154">
        <v>0</v>
      </c>
      <c r="AR144" s="154">
        <v>0</v>
      </c>
      <c r="AS144" s="156">
        <v>2</v>
      </c>
      <c r="AT144" s="154">
        <v>0</v>
      </c>
      <c r="AU144" s="154">
        <v>2</v>
      </c>
    </row>
    <row r="145" spans="10:47">
      <c r="J145" s="155" t="s">
        <v>3005</v>
      </c>
      <c r="K145" s="160" t="s">
        <v>3006</v>
      </c>
      <c r="L145" s="154" t="s">
        <v>3007</v>
      </c>
      <c r="M145" s="158">
        <v>6</v>
      </c>
      <c r="N145" s="155">
        <v>0</v>
      </c>
      <c r="O145" s="155">
        <v>6</v>
      </c>
      <c r="P145" s="154">
        <v>0</v>
      </c>
      <c r="Q145" s="154">
        <v>0</v>
      </c>
      <c r="R145" s="154">
        <v>0</v>
      </c>
      <c r="S145" s="154">
        <v>0</v>
      </c>
      <c r="T145" s="154">
        <v>2</v>
      </c>
      <c r="U145" s="154">
        <v>0</v>
      </c>
      <c r="V145" s="154">
        <v>1</v>
      </c>
      <c r="W145" s="154">
        <v>0</v>
      </c>
      <c r="X145" s="154">
        <v>3</v>
      </c>
      <c r="Y145" s="154">
        <v>0</v>
      </c>
      <c r="Z145" s="154">
        <v>0</v>
      </c>
      <c r="AA145" s="154">
        <v>0</v>
      </c>
      <c r="AD145" s="154" t="s">
        <v>3105</v>
      </c>
      <c r="AE145" s="154" t="s">
        <v>3106</v>
      </c>
      <c r="AF145" s="154" t="s">
        <v>3107</v>
      </c>
      <c r="AG145" s="154">
        <v>0</v>
      </c>
      <c r="AH145" s="154">
        <v>0</v>
      </c>
      <c r="AI145" s="154">
        <v>0</v>
      </c>
      <c r="AJ145" s="154">
        <v>0</v>
      </c>
      <c r="AK145" s="154">
        <v>0</v>
      </c>
      <c r="AL145" s="154">
        <v>0</v>
      </c>
      <c r="AM145" s="154">
        <v>0</v>
      </c>
      <c r="AN145" s="154">
        <v>0</v>
      </c>
      <c r="AO145" s="154">
        <v>0</v>
      </c>
      <c r="AP145" s="154">
        <v>2</v>
      </c>
      <c r="AQ145" s="154">
        <v>0</v>
      </c>
      <c r="AR145" s="154">
        <v>0</v>
      </c>
      <c r="AS145" s="156">
        <v>2</v>
      </c>
      <c r="AT145" s="154">
        <v>0</v>
      </c>
      <c r="AU145" s="154">
        <v>2</v>
      </c>
    </row>
    <row r="146" spans="10:47" ht="30">
      <c r="J146" s="155" t="s">
        <v>2907</v>
      </c>
      <c r="K146" s="160" t="s">
        <v>2908</v>
      </c>
      <c r="L146" s="154" t="s">
        <v>2909</v>
      </c>
      <c r="M146" s="158">
        <v>6</v>
      </c>
      <c r="N146" s="155">
        <v>0</v>
      </c>
      <c r="O146" s="155">
        <v>6</v>
      </c>
      <c r="P146" s="154">
        <v>0</v>
      </c>
      <c r="Q146" s="154">
        <v>0</v>
      </c>
      <c r="R146" s="154">
        <v>1</v>
      </c>
      <c r="S146" s="154">
        <v>1</v>
      </c>
      <c r="T146" s="154">
        <v>1</v>
      </c>
      <c r="U146" s="154">
        <v>3</v>
      </c>
      <c r="V146" s="154">
        <v>0</v>
      </c>
      <c r="W146" s="154">
        <v>0</v>
      </c>
      <c r="X146" s="154">
        <v>0</v>
      </c>
      <c r="Y146" s="154">
        <v>0</v>
      </c>
      <c r="Z146" s="154">
        <v>0</v>
      </c>
      <c r="AA146" s="154">
        <v>0</v>
      </c>
      <c r="AD146" s="154" t="s">
        <v>3108</v>
      </c>
      <c r="AE146" s="154" t="s">
        <v>3109</v>
      </c>
      <c r="AF146" s="154" t="s">
        <v>3110</v>
      </c>
      <c r="AG146" s="154">
        <v>0</v>
      </c>
      <c r="AH146" s="154">
        <v>0</v>
      </c>
      <c r="AI146" s="154">
        <v>0</v>
      </c>
      <c r="AJ146" s="154">
        <v>0</v>
      </c>
      <c r="AK146" s="154">
        <v>0</v>
      </c>
      <c r="AL146" s="154">
        <v>0</v>
      </c>
      <c r="AM146" s="154">
        <v>0</v>
      </c>
      <c r="AN146" s="154">
        <v>0</v>
      </c>
      <c r="AO146" s="154">
        <v>1</v>
      </c>
      <c r="AP146" s="154">
        <v>0</v>
      </c>
      <c r="AQ146" s="154">
        <v>1</v>
      </c>
      <c r="AR146" s="154">
        <v>0</v>
      </c>
      <c r="AS146" s="156">
        <v>2</v>
      </c>
      <c r="AT146" s="154">
        <v>0</v>
      </c>
      <c r="AU146" s="154">
        <v>2</v>
      </c>
    </row>
    <row r="147" spans="10:47">
      <c r="J147" s="155" t="s">
        <v>2828</v>
      </c>
      <c r="K147" s="160" t="s">
        <v>2829</v>
      </c>
      <c r="L147" s="154" t="s">
        <v>2830</v>
      </c>
      <c r="M147" s="158">
        <v>6</v>
      </c>
      <c r="N147" s="155">
        <v>0</v>
      </c>
      <c r="O147" s="155">
        <v>6</v>
      </c>
      <c r="P147" s="154">
        <v>0</v>
      </c>
      <c r="Q147" s="154">
        <v>3</v>
      </c>
      <c r="R147" s="154">
        <v>0</v>
      </c>
      <c r="S147" s="154">
        <v>2</v>
      </c>
      <c r="T147" s="154">
        <v>1</v>
      </c>
      <c r="U147" s="154">
        <v>0</v>
      </c>
      <c r="V147" s="154">
        <v>0</v>
      </c>
      <c r="W147" s="154">
        <v>0</v>
      </c>
      <c r="X147" s="154">
        <v>0</v>
      </c>
      <c r="Y147" s="154">
        <v>0</v>
      </c>
      <c r="Z147" s="154">
        <v>0</v>
      </c>
      <c r="AA147" s="154">
        <v>0</v>
      </c>
      <c r="AD147" s="154" t="s">
        <v>3111</v>
      </c>
      <c r="AE147" s="154" t="s">
        <v>3112</v>
      </c>
      <c r="AF147" s="154" t="s">
        <v>3113</v>
      </c>
      <c r="AG147" s="154">
        <v>0</v>
      </c>
      <c r="AH147" s="154">
        <v>0</v>
      </c>
      <c r="AI147" s="154">
        <v>0</v>
      </c>
      <c r="AJ147" s="154">
        <v>0</v>
      </c>
      <c r="AK147" s="154">
        <v>0</v>
      </c>
      <c r="AL147" s="154">
        <v>0</v>
      </c>
      <c r="AM147" s="154">
        <v>0</v>
      </c>
      <c r="AN147" s="154">
        <v>0</v>
      </c>
      <c r="AO147" s="154">
        <v>0</v>
      </c>
      <c r="AP147" s="154">
        <v>2</v>
      </c>
      <c r="AQ147" s="154">
        <v>0</v>
      </c>
      <c r="AR147" s="154">
        <v>0</v>
      </c>
      <c r="AS147" s="156">
        <v>2</v>
      </c>
      <c r="AT147" s="154">
        <v>0</v>
      </c>
      <c r="AU147" s="154">
        <v>2</v>
      </c>
    </row>
    <row r="148" spans="10:47">
      <c r="J148" s="155" t="s">
        <v>2853</v>
      </c>
      <c r="K148" s="160" t="s">
        <v>2854</v>
      </c>
      <c r="L148" s="154" t="s">
        <v>2855</v>
      </c>
      <c r="M148" s="158">
        <v>6</v>
      </c>
      <c r="N148" s="155">
        <v>0</v>
      </c>
      <c r="O148" s="155">
        <v>6</v>
      </c>
      <c r="P148" s="154">
        <v>0</v>
      </c>
      <c r="Q148" s="154">
        <v>0</v>
      </c>
      <c r="R148" s="154">
        <v>4</v>
      </c>
      <c r="S148" s="154">
        <v>0</v>
      </c>
      <c r="T148" s="154">
        <v>0</v>
      </c>
      <c r="U148" s="154">
        <v>0</v>
      </c>
      <c r="V148" s="154">
        <v>0</v>
      </c>
      <c r="W148" s="154">
        <v>0</v>
      </c>
      <c r="X148" s="154">
        <v>2</v>
      </c>
      <c r="Y148" s="154">
        <v>0</v>
      </c>
      <c r="Z148" s="154">
        <v>0</v>
      </c>
      <c r="AA148" s="154">
        <v>0</v>
      </c>
      <c r="AD148" s="154" t="s">
        <v>3114</v>
      </c>
      <c r="AE148" s="154" t="s">
        <v>3115</v>
      </c>
      <c r="AF148" s="154" t="s">
        <v>3116</v>
      </c>
      <c r="AG148" s="154">
        <v>0</v>
      </c>
      <c r="AH148" s="154">
        <v>0</v>
      </c>
      <c r="AI148" s="154">
        <v>0</v>
      </c>
      <c r="AJ148" s="154">
        <v>0</v>
      </c>
      <c r="AK148" s="154">
        <v>0</v>
      </c>
      <c r="AL148" s="154">
        <v>0</v>
      </c>
      <c r="AM148" s="154">
        <v>0</v>
      </c>
      <c r="AN148" s="154">
        <v>0</v>
      </c>
      <c r="AO148" s="154">
        <v>0</v>
      </c>
      <c r="AP148" s="154">
        <v>0</v>
      </c>
      <c r="AQ148" s="154">
        <v>2</v>
      </c>
      <c r="AR148" s="154">
        <v>0</v>
      </c>
      <c r="AS148" s="156">
        <v>2</v>
      </c>
      <c r="AT148" s="154">
        <v>0</v>
      </c>
      <c r="AU148" s="154">
        <v>2</v>
      </c>
    </row>
    <row r="149" spans="10:47" ht="30">
      <c r="J149" s="155" t="s">
        <v>2954</v>
      </c>
      <c r="K149" s="160" t="s">
        <v>2955</v>
      </c>
      <c r="L149" s="154" t="s">
        <v>2956</v>
      </c>
      <c r="M149" s="158">
        <v>6</v>
      </c>
      <c r="N149" s="155">
        <v>0</v>
      </c>
      <c r="O149" s="155">
        <v>6</v>
      </c>
      <c r="P149" s="154">
        <v>0</v>
      </c>
      <c r="Q149" s="154">
        <v>2</v>
      </c>
      <c r="R149" s="154">
        <v>3</v>
      </c>
      <c r="S149" s="154">
        <v>0</v>
      </c>
      <c r="T149" s="154">
        <v>0</v>
      </c>
      <c r="U149" s="154">
        <v>0</v>
      </c>
      <c r="V149" s="154">
        <v>0</v>
      </c>
      <c r="W149" s="154">
        <v>0</v>
      </c>
      <c r="X149" s="154">
        <v>0</v>
      </c>
      <c r="Y149" s="154">
        <v>0</v>
      </c>
      <c r="Z149" s="154">
        <v>1</v>
      </c>
      <c r="AA149" s="154">
        <v>0</v>
      </c>
      <c r="AD149" s="154" t="s">
        <v>3117</v>
      </c>
      <c r="AE149" s="154" t="s">
        <v>3118</v>
      </c>
      <c r="AF149" s="154" t="s">
        <v>3119</v>
      </c>
      <c r="AG149" s="154">
        <v>0</v>
      </c>
      <c r="AH149" s="154">
        <v>0</v>
      </c>
      <c r="AI149" s="154">
        <v>0</v>
      </c>
      <c r="AJ149" s="154">
        <v>0</v>
      </c>
      <c r="AK149" s="154">
        <v>0</v>
      </c>
      <c r="AL149" s="154">
        <v>0</v>
      </c>
      <c r="AM149" s="154">
        <v>0</v>
      </c>
      <c r="AN149" s="154">
        <v>0</v>
      </c>
      <c r="AO149" s="154">
        <v>2</v>
      </c>
      <c r="AP149" s="154">
        <v>0</v>
      </c>
      <c r="AQ149" s="154">
        <v>0</v>
      </c>
      <c r="AR149" s="154">
        <v>0</v>
      </c>
      <c r="AS149" s="156">
        <v>2</v>
      </c>
      <c r="AT149" s="154">
        <v>0</v>
      </c>
      <c r="AU149" s="154">
        <v>2</v>
      </c>
    </row>
    <row r="150" spans="10:47" ht="30">
      <c r="J150" s="155" t="s">
        <v>3008</v>
      </c>
      <c r="K150" s="160" t="s">
        <v>3009</v>
      </c>
      <c r="L150" s="154" t="s">
        <v>3010</v>
      </c>
      <c r="M150" s="158">
        <v>6</v>
      </c>
      <c r="N150" s="155">
        <v>0</v>
      </c>
      <c r="O150" s="155">
        <v>6</v>
      </c>
      <c r="P150" s="154">
        <v>1</v>
      </c>
      <c r="Q150" s="154">
        <v>1</v>
      </c>
      <c r="R150" s="154">
        <v>0</v>
      </c>
      <c r="S150" s="154">
        <v>0</v>
      </c>
      <c r="T150" s="154">
        <v>0</v>
      </c>
      <c r="U150" s="154">
        <v>0</v>
      </c>
      <c r="V150" s="154">
        <v>0</v>
      </c>
      <c r="W150" s="154">
        <v>0</v>
      </c>
      <c r="X150" s="154">
        <v>3</v>
      </c>
      <c r="Y150" s="154">
        <v>0</v>
      </c>
      <c r="Z150" s="154">
        <v>1</v>
      </c>
      <c r="AA150" s="154">
        <v>0</v>
      </c>
      <c r="AD150" s="154" t="s">
        <v>3120</v>
      </c>
      <c r="AE150" s="154" t="s">
        <v>3121</v>
      </c>
      <c r="AF150" s="154" t="s">
        <v>3122</v>
      </c>
      <c r="AG150" s="154">
        <v>0</v>
      </c>
      <c r="AH150" s="154">
        <v>0</v>
      </c>
      <c r="AI150" s="154">
        <v>0</v>
      </c>
      <c r="AJ150" s="154">
        <v>0</v>
      </c>
      <c r="AK150" s="154">
        <v>0</v>
      </c>
      <c r="AL150" s="154">
        <v>0</v>
      </c>
      <c r="AM150" s="154">
        <v>0</v>
      </c>
      <c r="AN150" s="154">
        <v>0</v>
      </c>
      <c r="AO150" s="154">
        <v>0</v>
      </c>
      <c r="AP150" s="154">
        <v>1</v>
      </c>
      <c r="AQ150" s="154">
        <v>1</v>
      </c>
      <c r="AR150" s="154">
        <v>0</v>
      </c>
      <c r="AS150" s="156">
        <v>2</v>
      </c>
      <c r="AT150" s="154">
        <v>0</v>
      </c>
      <c r="AU150" s="154">
        <v>2</v>
      </c>
    </row>
    <row r="151" spans="10:47" ht="45">
      <c r="J151" s="155" t="s">
        <v>2960</v>
      </c>
      <c r="K151" s="160" t="s">
        <v>2961</v>
      </c>
      <c r="L151" s="154" t="s">
        <v>2962</v>
      </c>
      <c r="M151" s="158">
        <v>6</v>
      </c>
      <c r="N151" s="155">
        <v>0</v>
      </c>
      <c r="O151" s="155">
        <v>6</v>
      </c>
      <c r="P151" s="154">
        <v>0</v>
      </c>
      <c r="Q151" s="154">
        <v>2</v>
      </c>
      <c r="R151" s="154">
        <v>1</v>
      </c>
      <c r="S151" s="154">
        <v>1</v>
      </c>
      <c r="T151" s="154">
        <v>2</v>
      </c>
      <c r="U151" s="154">
        <v>0</v>
      </c>
      <c r="V151" s="154">
        <v>0</v>
      </c>
      <c r="W151" s="154">
        <v>0</v>
      </c>
      <c r="X151" s="154">
        <v>0</v>
      </c>
      <c r="Y151" s="154">
        <v>0</v>
      </c>
      <c r="Z151" s="154">
        <v>0</v>
      </c>
      <c r="AA151" s="154">
        <v>0</v>
      </c>
      <c r="AD151" s="154" t="s">
        <v>3123</v>
      </c>
      <c r="AE151" s="154" t="s">
        <v>3124</v>
      </c>
      <c r="AF151" s="154" t="s">
        <v>3125</v>
      </c>
      <c r="AG151" s="154">
        <v>0</v>
      </c>
      <c r="AH151" s="154">
        <v>0</v>
      </c>
      <c r="AI151" s="154">
        <v>0</v>
      </c>
      <c r="AJ151" s="154">
        <v>0</v>
      </c>
      <c r="AK151" s="154">
        <v>0</v>
      </c>
      <c r="AL151" s="154">
        <v>0</v>
      </c>
      <c r="AM151" s="154">
        <v>0</v>
      </c>
      <c r="AN151" s="154">
        <v>0</v>
      </c>
      <c r="AO151" s="154">
        <v>0</v>
      </c>
      <c r="AP151" s="154">
        <v>0</v>
      </c>
      <c r="AQ151" s="154">
        <v>1</v>
      </c>
      <c r="AR151" s="154">
        <v>1</v>
      </c>
      <c r="AS151" s="156">
        <v>2</v>
      </c>
      <c r="AT151" s="154">
        <v>0</v>
      </c>
      <c r="AU151" s="154">
        <v>2</v>
      </c>
    </row>
    <row r="152" spans="10:47">
      <c r="J152" s="155" t="s">
        <v>3599</v>
      </c>
      <c r="K152" s="160" t="s">
        <v>3600</v>
      </c>
      <c r="L152" s="154" t="s">
        <v>3601</v>
      </c>
      <c r="M152" s="158">
        <v>6</v>
      </c>
      <c r="N152" s="155">
        <v>3</v>
      </c>
      <c r="O152" s="155">
        <v>3</v>
      </c>
      <c r="P152" s="154">
        <v>0</v>
      </c>
      <c r="Q152" s="154">
        <v>0</v>
      </c>
      <c r="R152" s="154">
        <v>0</v>
      </c>
      <c r="S152" s="154">
        <v>0</v>
      </c>
      <c r="T152" s="154">
        <v>0</v>
      </c>
      <c r="U152" s="154">
        <v>0</v>
      </c>
      <c r="V152" s="154">
        <v>6</v>
      </c>
      <c r="W152" s="154">
        <v>0</v>
      </c>
      <c r="X152" s="154">
        <v>0</v>
      </c>
      <c r="Y152" s="154">
        <v>0</v>
      </c>
      <c r="Z152" s="154">
        <v>0</v>
      </c>
      <c r="AA152" s="154">
        <v>0</v>
      </c>
      <c r="AD152" s="154" t="s">
        <v>3126</v>
      </c>
      <c r="AE152" s="154" t="s">
        <v>3127</v>
      </c>
      <c r="AF152" s="154" t="s">
        <v>3128</v>
      </c>
      <c r="AG152" s="154">
        <v>0</v>
      </c>
      <c r="AH152" s="154">
        <v>0</v>
      </c>
      <c r="AI152" s="154">
        <v>0</v>
      </c>
      <c r="AJ152" s="154">
        <v>0</v>
      </c>
      <c r="AK152" s="154">
        <v>0</v>
      </c>
      <c r="AL152" s="154">
        <v>0</v>
      </c>
      <c r="AM152" s="154">
        <v>0</v>
      </c>
      <c r="AN152" s="154">
        <v>0</v>
      </c>
      <c r="AO152" s="154">
        <v>0</v>
      </c>
      <c r="AP152" s="154">
        <v>0</v>
      </c>
      <c r="AQ152" s="154">
        <v>1</v>
      </c>
      <c r="AR152" s="154">
        <v>1</v>
      </c>
      <c r="AS152" s="156">
        <v>2</v>
      </c>
      <c r="AT152" s="154">
        <v>0</v>
      </c>
      <c r="AU152" s="154">
        <v>2</v>
      </c>
    </row>
    <row r="153" spans="10:47">
      <c r="J153" s="155" t="s">
        <v>3622</v>
      </c>
      <c r="K153" s="160" t="s">
        <v>3623</v>
      </c>
      <c r="L153" s="154" t="s">
        <v>3421</v>
      </c>
      <c r="M153" s="158">
        <v>6</v>
      </c>
      <c r="N153" s="155">
        <v>0</v>
      </c>
      <c r="O153" s="155">
        <v>6</v>
      </c>
      <c r="P153" s="154">
        <v>0</v>
      </c>
      <c r="Q153" s="154">
        <v>1</v>
      </c>
      <c r="R153" s="154">
        <v>1</v>
      </c>
      <c r="S153" s="154">
        <v>0</v>
      </c>
      <c r="T153" s="154">
        <v>0</v>
      </c>
      <c r="U153" s="154">
        <v>0</v>
      </c>
      <c r="V153" s="154">
        <v>0</v>
      </c>
      <c r="W153" s="154">
        <v>0</v>
      </c>
      <c r="X153" s="154">
        <v>0</v>
      </c>
      <c r="Y153" s="154">
        <v>3</v>
      </c>
      <c r="Z153" s="154">
        <v>1</v>
      </c>
      <c r="AA153" s="154">
        <v>0</v>
      </c>
      <c r="AD153" s="154" t="s">
        <v>3129</v>
      </c>
      <c r="AE153" s="154" t="s">
        <v>3130</v>
      </c>
      <c r="AF153" s="154" t="s">
        <v>3131</v>
      </c>
      <c r="AG153" s="154">
        <v>0</v>
      </c>
      <c r="AH153" s="154">
        <v>0</v>
      </c>
      <c r="AI153" s="154">
        <v>0</v>
      </c>
      <c r="AJ153" s="154">
        <v>0</v>
      </c>
      <c r="AK153" s="154">
        <v>0</v>
      </c>
      <c r="AL153" s="154">
        <v>0</v>
      </c>
      <c r="AM153" s="154">
        <v>0</v>
      </c>
      <c r="AN153" s="154">
        <v>0</v>
      </c>
      <c r="AO153" s="154">
        <v>0</v>
      </c>
      <c r="AP153" s="154">
        <v>2</v>
      </c>
      <c r="AQ153" s="154">
        <v>0</v>
      </c>
      <c r="AR153" s="154">
        <v>0</v>
      </c>
      <c r="AS153" s="156">
        <v>2</v>
      </c>
      <c r="AT153" s="154">
        <v>0</v>
      </c>
      <c r="AU153" s="154">
        <v>2</v>
      </c>
    </row>
    <row r="154" spans="10:47" ht="30">
      <c r="J154" s="155" t="s">
        <v>3319</v>
      </c>
      <c r="K154" s="160" t="s">
        <v>3320</v>
      </c>
      <c r="L154" s="154" t="s">
        <v>3321</v>
      </c>
      <c r="M154" s="158">
        <v>6</v>
      </c>
      <c r="N154" s="155">
        <v>0</v>
      </c>
      <c r="O154" s="155">
        <v>6</v>
      </c>
      <c r="P154" s="154">
        <v>0</v>
      </c>
      <c r="Q154" s="154">
        <v>0</v>
      </c>
      <c r="R154" s="154">
        <v>0</v>
      </c>
      <c r="S154" s="154">
        <v>6</v>
      </c>
      <c r="T154" s="154">
        <v>0</v>
      </c>
      <c r="U154" s="154">
        <v>0</v>
      </c>
      <c r="V154" s="154">
        <v>0</v>
      </c>
      <c r="W154" s="154">
        <v>0</v>
      </c>
      <c r="X154" s="154">
        <v>0</v>
      </c>
      <c r="Y154" s="154">
        <v>0</v>
      </c>
      <c r="Z154" s="154">
        <v>0</v>
      </c>
      <c r="AA154" s="154">
        <v>0</v>
      </c>
      <c r="AD154" s="154" t="s">
        <v>3132</v>
      </c>
      <c r="AE154" s="154" t="s">
        <v>3133</v>
      </c>
      <c r="AF154" s="154" t="s">
        <v>3134</v>
      </c>
      <c r="AG154" s="154">
        <v>0</v>
      </c>
      <c r="AH154" s="154">
        <v>0</v>
      </c>
      <c r="AI154" s="154">
        <v>0</v>
      </c>
      <c r="AJ154" s="154">
        <v>0</v>
      </c>
      <c r="AK154" s="154">
        <v>0</v>
      </c>
      <c r="AL154" s="154">
        <v>0</v>
      </c>
      <c r="AM154" s="154">
        <v>0</v>
      </c>
      <c r="AN154" s="154">
        <v>0</v>
      </c>
      <c r="AO154" s="154">
        <v>0</v>
      </c>
      <c r="AP154" s="154">
        <v>0</v>
      </c>
      <c r="AQ154" s="154">
        <v>1</v>
      </c>
      <c r="AR154" s="154">
        <v>1</v>
      </c>
      <c r="AS154" s="156">
        <v>2</v>
      </c>
      <c r="AT154" s="154">
        <v>0</v>
      </c>
      <c r="AU154" s="154">
        <v>2</v>
      </c>
    </row>
    <row r="155" spans="10:47">
      <c r="J155" s="155" t="s">
        <v>3114</v>
      </c>
      <c r="K155" s="160" t="s">
        <v>3115</v>
      </c>
      <c r="L155" s="154" t="s">
        <v>3116</v>
      </c>
      <c r="M155" s="158">
        <v>6</v>
      </c>
      <c r="N155" s="155">
        <v>0</v>
      </c>
      <c r="O155" s="155">
        <v>6</v>
      </c>
      <c r="P155" s="154">
        <v>0</v>
      </c>
      <c r="Q155" s="154">
        <v>0</v>
      </c>
      <c r="R155" s="154">
        <v>0</v>
      </c>
      <c r="S155" s="154">
        <v>0</v>
      </c>
      <c r="T155" s="154">
        <v>0</v>
      </c>
      <c r="U155" s="154">
        <v>5</v>
      </c>
      <c r="V155" s="154">
        <v>0</v>
      </c>
      <c r="W155" s="154">
        <v>0</v>
      </c>
      <c r="X155" s="154">
        <v>0</v>
      </c>
      <c r="Y155" s="154">
        <v>0</v>
      </c>
      <c r="Z155" s="154">
        <v>1</v>
      </c>
      <c r="AA155" s="154">
        <v>0</v>
      </c>
      <c r="AD155" s="154" t="s">
        <v>3135</v>
      </c>
      <c r="AE155" s="154" t="s">
        <v>3136</v>
      </c>
      <c r="AF155" s="154" t="s">
        <v>3137</v>
      </c>
      <c r="AG155" s="154">
        <v>0</v>
      </c>
      <c r="AH155" s="154">
        <v>0</v>
      </c>
      <c r="AI155" s="154">
        <v>0</v>
      </c>
      <c r="AJ155" s="154">
        <v>0</v>
      </c>
      <c r="AK155" s="154">
        <v>0</v>
      </c>
      <c r="AL155" s="154">
        <v>0</v>
      </c>
      <c r="AM155" s="154">
        <v>0</v>
      </c>
      <c r="AN155" s="154">
        <v>0</v>
      </c>
      <c r="AO155" s="154">
        <v>0</v>
      </c>
      <c r="AP155" s="154">
        <v>0</v>
      </c>
      <c r="AQ155" s="154">
        <v>0</v>
      </c>
      <c r="AR155" s="154">
        <v>2</v>
      </c>
      <c r="AS155" s="156">
        <v>2</v>
      </c>
      <c r="AT155" s="154">
        <v>0</v>
      </c>
      <c r="AU155" s="154">
        <v>2</v>
      </c>
    </row>
    <row r="156" spans="10:47">
      <c r="J156" s="155" t="s">
        <v>3644</v>
      </c>
      <c r="K156" s="160" t="s">
        <v>3645</v>
      </c>
      <c r="L156" s="154" t="s">
        <v>3646</v>
      </c>
      <c r="M156" s="158">
        <v>6</v>
      </c>
      <c r="N156" s="155">
        <v>1</v>
      </c>
      <c r="O156" s="155">
        <v>5</v>
      </c>
      <c r="P156" s="154">
        <v>1</v>
      </c>
      <c r="Q156" s="154">
        <v>2</v>
      </c>
      <c r="R156" s="154">
        <v>1</v>
      </c>
      <c r="S156" s="154">
        <v>0</v>
      </c>
      <c r="T156" s="154">
        <v>0</v>
      </c>
      <c r="U156" s="154">
        <v>0</v>
      </c>
      <c r="V156" s="154">
        <v>1</v>
      </c>
      <c r="W156" s="154">
        <v>0</v>
      </c>
      <c r="X156" s="154">
        <v>1</v>
      </c>
      <c r="Y156" s="154">
        <v>0</v>
      </c>
      <c r="Z156" s="154">
        <v>0</v>
      </c>
      <c r="AA156" s="154">
        <v>0</v>
      </c>
      <c r="AD156" s="154" t="s">
        <v>3138</v>
      </c>
      <c r="AE156" s="154" t="s">
        <v>3139</v>
      </c>
      <c r="AF156" s="154" t="s">
        <v>3140</v>
      </c>
      <c r="AG156" s="154">
        <v>0</v>
      </c>
      <c r="AH156" s="154">
        <v>0</v>
      </c>
      <c r="AI156" s="154">
        <v>0</v>
      </c>
      <c r="AJ156" s="154">
        <v>0</v>
      </c>
      <c r="AK156" s="154">
        <v>0</v>
      </c>
      <c r="AL156" s="154">
        <v>0</v>
      </c>
      <c r="AM156" s="154">
        <v>0</v>
      </c>
      <c r="AN156" s="154">
        <v>0</v>
      </c>
      <c r="AO156" s="154">
        <v>0</v>
      </c>
      <c r="AP156" s="154">
        <v>1</v>
      </c>
      <c r="AQ156" s="154">
        <v>1</v>
      </c>
      <c r="AR156" s="154">
        <v>0</v>
      </c>
      <c r="AS156" s="156">
        <v>2</v>
      </c>
      <c r="AT156" s="154">
        <v>0</v>
      </c>
      <c r="AU156" s="154">
        <v>2</v>
      </c>
    </row>
    <row r="157" spans="10:47">
      <c r="J157" s="155" t="s">
        <v>3126</v>
      </c>
      <c r="K157" s="160" t="s">
        <v>3127</v>
      </c>
      <c r="L157" s="154" t="s">
        <v>3128</v>
      </c>
      <c r="M157" s="158">
        <v>6</v>
      </c>
      <c r="N157" s="155">
        <v>0</v>
      </c>
      <c r="O157" s="155">
        <v>6</v>
      </c>
      <c r="P157" s="154">
        <v>0</v>
      </c>
      <c r="Q157" s="154">
        <v>0</v>
      </c>
      <c r="R157" s="154">
        <v>2</v>
      </c>
      <c r="S157" s="154">
        <v>3</v>
      </c>
      <c r="T157" s="154">
        <v>0</v>
      </c>
      <c r="U157" s="154">
        <v>0</v>
      </c>
      <c r="V157" s="154">
        <v>0</v>
      </c>
      <c r="W157" s="154">
        <v>0</v>
      </c>
      <c r="X157" s="154">
        <v>0</v>
      </c>
      <c r="Y157" s="154">
        <v>1</v>
      </c>
      <c r="Z157" s="154">
        <v>0</v>
      </c>
      <c r="AA157" s="154">
        <v>0</v>
      </c>
      <c r="AD157" s="154" t="s">
        <v>3141</v>
      </c>
      <c r="AE157" s="154" t="s">
        <v>3142</v>
      </c>
      <c r="AF157" s="154" t="s">
        <v>3143</v>
      </c>
      <c r="AG157" s="154">
        <v>0</v>
      </c>
      <c r="AH157" s="154">
        <v>0</v>
      </c>
      <c r="AI157" s="154">
        <v>1</v>
      </c>
      <c r="AJ157" s="154">
        <v>0</v>
      </c>
      <c r="AK157" s="154">
        <v>0</v>
      </c>
      <c r="AL157" s="154">
        <v>0</v>
      </c>
      <c r="AM157" s="154">
        <v>0</v>
      </c>
      <c r="AN157" s="154">
        <v>0</v>
      </c>
      <c r="AO157" s="154">
        <v>0</v>
      </c>
      <c r="AP157" s="154">
        <v>0</v>
      </c>
      <c r="AQ157" s="154">
        <v>0</v>
      </c>
      <c r="AR157" s="154">
        <v>1</v>
      </c>
      <c r="AS157" s="156">
        <v>2</v>
      </c>
      <c r="AT157" s="154">
        <v>0</v>
      </c>
      <c r="AU157" s="154">
        <v>2</v>
      </c>
    </row>
    <row r="158" spans="10:47">
      <c r="J158" s="155" t="s">
        <v>3364</v>
      </c>
      <c r="K158" s="160" t="s">
        <v>3365</v>
      </c>
      <c r="L158" s="154" t="s">
        <v>3366</v>
      </c>
      <c r="M158" s="158">
        <v>6</v>
      </c>
      <c r="N158" s="155">
        <v>0</v>
      </c>
      <c r="O158" s="155">
        <v>6</v>
      </c>
      <c r="P158" s="154">
        <v>0</v>
      </c>
      <c r="Q158" s="154">
        <v>2</v>
      </c>
      <c r="R158" s="154">
        <v>0</v>
      </c>
      <c r="S158" s="154">
        <v>0</v>
      </c>
      <c r="T158" s="154">
        <v>0</v>
      </c>
      <c r="U158" s="154">
        <v>1</v>
      </c>
      <c r="V158" s="154">
        <v>1</v>
      </c>
      <c r="W158" s="154">
        <v>0</v>
      </c>
      <c r="X158" s="154">
        <v>0</v>
      </c>
      <c r="Y158" s="154">
        <v>0</v>
      </c>
      <c r="Z158" s="154">
        <v>0</v>
      </c>
      <c r="AA158" s="154">
        <v>2</v>
      </c>
      <c r="AD158" s="154" t="s">
        <v>3144</v>
      </c>
      <c r="AE158" s="154" t="s">
        <v>3145</v>
      </c>
      <c r="AF158" s="154" t="s">
        <v>3146</v>
      </c>
      <c r="AG158" s="154">
        <v>0</v>
      </c>
      <c r="AH158" s="154">
        <v>0</v>
      </c>
      <c r="AI158" s="154">
        <v>0</v>
      </c>
      <c r="AJ158" s="154">
        <v>0</v>
      </c>
      <c r="AK158" s="154">
        <v>0</v>
      </c>
      <c r="AL158" s="154">
        <v>0</v>
      </c>
      <c r="AM158" s="154">
        <v>0</v>
      </c>
      <c r="AN158" s="154">
        <v>0</v>
      </c>
      <c r="AO158" s="154">
        <v>0</v>
      </c>
      <c r="AP158" s="154">
        <v>2</v>
      </c>
      <c r="AQ158" s="154">
        <v>0</v>
      </c>
      <c r="AR158" s="154">
        <v>0</v>
      </c>
      <c r="AS158" s="156">
        <v>2</v>
      </c>
      <c r="AT158" s="154">
        <v>0</v>
      </c>
      <c r="AU158" s="154">
        <v>2</v>
      </c>
    </row>
    <row r="159" spans="10:47">
      <c r="J159" s="155" t="s">
        <v>3141</v>
      </c>
      <c r="K159" s="160" t="s">
        <v>3142</v>
      </c>
      <c r="L159" s="154" t="s">
        <v>3143</v>
      </c>
      <c r="M159" s="158">
        <v>6</v>
      </c>
      <c r="N159" s="155">
        <v>0</v>
      </c>
      <c r="O159" s="155">
        <v>6</v>
      </c>
      <c r="P159" s="154">
        <v>0</v>
      </c>
      <c r="Q159" s="154">
        <v>0</v>
      </c>
      <c r="R159" s="154">
        <v>1</v>
      </c>
      <c r="S159" s="154">
        <v>4</v>
      </c>
      <c r="T159" s="154">
        <v>0</v>
      </c>
      <c r="U159" s="154">
        <v>0</v>
      </c>
      <c r="V159" s="154">
        <v>0</v>
      </c>
      <c r="W159" s="154">
        <v>0</v>
      </c>
      <c r="X159" s="154">
        <v>0</v>
      </c>
      <c r="Y159" s="154">
        <v>1</v>
      </c>
      <c r="Z159" s="154">
        <v>0</v>
      </c>
      <c r="AA159" s="154">
        <v>0</v>
      </c>
      <c r="AD159" s="154" t="s">
        <v>3147</v>
      </c>
      <c r="AE159" s="154" t="s">
        <v>3148</v>
      </c>
      <c r="AF159" s="154" t="s">
        <v>3149</v>
      </c>
      <c r="AG159" s="154">
        <v>0</v>
      </c>
      <c r="AH159" s="154">
        <v>0</v>
      </c>
      <c r="AI159" s="154">
        <v>0</v>
      </c>
      <c r="AJ159" s="154">
        <v>0</v>
      </c>
      <c r="AK159" s="154">
        <v>0</v>
      </c>
      <c r="AL159" s="154">
        <v>0</v>
      </c>
      <c r="AM159" s="154">
        <v>0</v>
      </c>
      <c r="AN159" s="154">
        <v>0</v>
      </c>
      <c r="AO159" s="154">
        <v>0</v>
      </c>
      <c r="AP159" s="154">
        <v>0</v>
      </c>
      <c r="AQ159" s="154">
        <v>0</v>
      </c>
      <c r="AR159" s="154">
        <v>2</v>
      </c>
      <c r="AS159" s="156">
        <v>2</v>
      </c>
      <c r="AT159" s="154">
        <v>0</v>
      </c>
      <c r="AU159" s="154">
        <v>2</v>
      </c>
    </row>
    <row r="160" spans="10:47">
      <c r="J160" s="155" t="s">
        <v>3049</v>
      </c>
      <c r="K160" s="160" t="s">
        <v>3050</v>
      </c>
      <c r="L160" s="154" t="s">
        <v>3051</v>
      </c>
      <c r="M160" s="158">
        <v>6</v>
      </c>
      <c r="N160" s="155">
        <v>0</v>
      </c>
      <c r="O160" s="155">
        <v>6</v>
      </c>
      <c r="P160" s="154">
        <v>0</v>
      </c>
      <c r="Q160" s="154">
        <v>0</v>
      </c>
      <c r="R160" s="154">
        <v>0</v>
      </c>
      <c r="S160" s="154">
        <v>0</v>
      </c>
      <c r="T160" s="154">
        <v>0</v>
      </c>
      <c r="U160" s="154">
        <v>0</v>
      </c>
      <c r="V160" s="154">
        <v>0</v>
      </c>
      <c r="W160" s="154">
        <v>0</v>
      </c>
      <c r="X160" s="154">
        <v>0</v>
      </c>
      <c r="Y160" s="154">
        <v>0</v>
      </c>
      <c r="Z160" s="154">
        <v>6</v>
      </c>
      <c r="AA160" s="154">
        <v>0</v>
      </c>
      <c r="AD160" s="154" t="s">
        <v>3150</v>
      </c>
      <c r="AE160" s="154" t="s">
        <v>3151</v>
      </c>
      <c r="AF160" s="154" t="s">
        <v>3152</v>
      </c>
      <c r="AG160" s="154">
        <v>0</v>
      </c>
      <c r="AH160" s="154">
        <v>0</v>
      </c>
      <c r="AI160" s="154">
        <v>0</v>
      </c>
      <c r="AJ160" s="154">
        <v>0</v>
      </c>
      <c r="AK160" s="154">
        <v>0</v>
      </c>
      <c r="AL160" s="154">
        <v>0</v>
      </c>
      <c r="AM160" s="154">
        <v>0</v>
      </c>
      <c r="AN160" s="154">
        <v>0</v>
      </c>
      <c r="AO160" s="154">
        <v>0</v>
      </c>
      <c r="AP160" s="154">
        <v>1</v>
      </c>
      <c r="AQ160" s="154">
        <v>1</v>
      </c>
      <c r="AR160" s="154">
        <v>0</v>
      </c>
      <c r="AS160" s="156">
        <v>2</v>
      </c>
      <c r="AT160" s="154">
        <v>0</v>
      </c>
      <c r="AU160" s="154">
        <v>2</v>
      </c>
    </row>
    <row r="161" spans="10:47">
      <c r="J161" s="155" t="s">
        <v>3781</v>
      </c>
      <c r="K161" s="160" t="s">
        <v>3782</v>
      </c>
      <c r="L161" s="154" t="s">
        <v>3783</v>
      </c>
      <c r="M161" s="158">
        <v>6</v>
      </c>
      <c r="N161" s="155">
        <v>0</v>
      </c>
      <c r="O161" s="155">
        <v>6</v>
      </c>
      <c r="P161" s="154">
        <v>0</v>
      </c>
      <c r="Q161" s="154">
        <v>0</v>
      </c>
      <c r="R161" s="154">
        <v>1</v>
      </c>
      <c r="S161" s="154">
        <v>0</v>
      </c>
      <c r="T161" s="154">
        <v>0</v>
      </c>
      <c r="U161" s="154">
        <v>0</v>
      </c>
      <c r="V161" s="154">
        <v>0</v>
      </c>
      <c r="W161" s="154">
        <v>0</v>
      </c>
      <c r="X161" s="154">
        <v>1</v>
      </c>
      <c r="Y161" s="154">
        <v>1</v>
      </c>
      <c r="Z161" s="154">
        <v>3</v>
      </c>
      <c r="AA161" s="154">
        <v>0</v>
      </c>
      <c r="AD161" s="154" t="s">
        <v>3153</v>
      </c>
      <c r="AE161" s="154" t="s">
        <v>3154</v>
      </c>
      <c r="AF161" s="154" t="s">
        <v>3155</v>
      </c>
      <c r="AG161" s="154">
        <v>0</v>
      </c>
      <c r="AH161" s="154">
        <v>0</v>
      </c>
      <c r="AI161" s="154">
        <v>0</v>
      </c>
      <c r="AJ161" s="154">
        <v>0</v>
      </c>
      <c r="AK161" s="154">
        <v>0</v>
      </c>
      <c r="AL161" s="154">
        <v>0</v>
      </c>
      <c r="AM161" s="154">
        <v>0</v>
      </c>
      <c r="AN161" s="154">
        <v>0</v>
      </c>
      <c r="AO161" s="154">
        <v>0</v>
      </c>
      <c r="AP161" s="154">
        <v>1</v>
      </c>
      <c r="AQ161" s="154">
        <v>1</v>
      </c>
      <c r="AR161" s="154">
        <v>0</v>
      </c>
      <c r="AS161" s="156">
        <v>2</v>
      </c>
      <c r="AT161" s="154">
        <v>0</v>
      </c>
      <c r="AU161" s="154">
        <v>2</v>
      </c>
    </row>
    <row r="162" spans="10:47">
      <c r="J162" s="155" t="s">
        <v>3792</v>
      </c>
      <c r="K162" s="160" t="s">
        <v>3793</v>
      </c>
      <c r="L162" s="154" t="s">
        <v>3794</v>
      </c>
      <c r="M162" s="158">
        <v>6</v>
      </c>
      <c r="N162" s="155">
        <v>0</v>
      </c>
      <c r="O162" s="155">
        <v>6</v>
      </c>
      <c r="P162" s="154">
        <v>3</v>
      </c>
      <c r="Q162" s="154">
        <v>0</v>
      </c>
      <c r="R162" s="154">
        <v>0</v>
      </c>
      <c r="S162" s="154">
        <v>0</v>
      </c>
      <c r="T162" s="154">
        <v>1</v>
      </c>
      <c r="U162" s="154">
        <v>0</v>
      </c>
      <c r="V162" s="154">
        <v>0</v>
      </c>
      <c r="W162" s="154">
        <v>0</v>
      </c>
      <c r="X162" s="154">
        <v>0</v>
      </c>
      <c r="Y162" s="154">
        <v>2</v>
      </c>
      <c r="Z162" s="154">
        <v>0</v>
      </c>
      <c r="AA162" s="154">
        <v>0</v>
      </c>
      <c r="AD162" s="154" t="s">
        <v>3156</v>
      </c>
      <c r="AE162" s="154" t="s">
        <v>3157</v>
      </c>
      <c r="AF162" s="154" t="s">
        <v>3158</v>
      </c>
      <c r="AG162" s="154">
        <v>0</v>
      </c>
      <c r="AH162" s="154">
        <v>0</v>
      </c>
      <c r="AI162" s="154">
        <v>0</v>
      </c>
      <c r="AJ162" s="154">
        <v>0</v>
      </c>
      <c r="AK162" s="154">
        <v>0</v>
      </c>
      <c r="AL162" s="154">
        <v>0</v>
      </c>
      <c r="AM162" s="154">
        <v>0</v>
      </c>
      <c r="AN162" s="154">
        <v>0</v>
      </c>
      <c r="AO162" s="154">
        <v>0</v>
      </c>
      <c r="AP162" s="154">
        <v>0</v>
      </c>
      <c r="AQ162" s="154">
        <v>2</v>
      </c>
      <c r="AR162" s="154">
        <v>0</v>
      </c>
      <c r="AS162" s="156">
        <v>2</v>
      </c>
      <c r="AT162" s="154">
        <v>0</v>
      </c>
      <c r="AU162" s="154">
        <v>2</v>
      </c>
    </row>
    <row r="163" spans="10:47">
      <c r="J163" s="155" t="s">
        <v>3443</v>
      </c>
      <c r="K163" s="160" t="s">
        <v>3444</v>
      </c>
      <c r="L163" s="154" t="s">
        <v>3445</v>
      </c>
      <c r="M163" s="158">
        <v>5</v>
      </c>
      <c r="N163" s="155">
        <v>0</v>
      </c>
      <c r="O163" s="155">
        <v>5</v>
      </c>
      <c r="P163" s="154">
        <v>0</v>
      </c>
      <c r="Q163" s="154">
        <v>0</v>
      </c>
      <c r="R163" s="154">
        <v>0</v>
      </c>
      <c r="S163" s="154">
        <v>4</v>
      </c>
      <c r="T163" s="154">
        <v>1</v>
      </c>
      <c r="U163" s="154">
        <v>0</v>
      </c>
      <c r="V163" s="154">
        <v>0</v>
      </c>
      <c r="W163" s="154">
        <v>0</v>
      </c>
      <c r="X163" s="154">
        <v>0</v>
      </c>
      <c r="Y163" s="154">
        <v>0</v>
      </c>
      <c r="Z163" s="154">
        <v>0</v>
      </c>
      <c r="AA163" s="154">
        <v>0</v>
      </c>
      <c r="AD163" s="154" t="s">
        <v>3159</v>
      </c>
      <c r="AE163" s="154" t="s">
        <v>3160</v>
      </c>
      <c r="AF163" s="154" t="s">
        <v>3161</v>
      </c>
      <c r="AG163" s="154">
        <v>0</v>
      </c>
      <c r="AH163" s="154">
        <v>0</v>
      </c>
      <c r="AI163" s="154">
        <v>0</v>
      </c>
      <c r="AJ163" s="154">
        <v>0</v>
      </c>
      <c r="AK163" s="154">
        <v>0</v>
      </c>
      <c r="AL163" s="154">
        <v>0</v>
      </c>
      <c r="AM163" s="154">
        <v>0</v>
      </c>
      <c r="AN163" s="154">
        <v>0</v>
      </c>
      <c r="AO163" s="154">
        <v>0</v>
      </c>
      <c r="AP163" s="154">
        <v>1</v>
      </c>
      <c r="AQ163" s="154">
        <v>1</v>
      </c>
      <c r="AR163" s="154">
        <v>0</v>
      </c>
      <c r="AS163" s="156">
        <v>2</v>
      </c>
      <c r="AT163" s="154">
        <v>0</v>
      </c>
      <c r="AU163" s="154">
        <v>2</v>
      </c>
    </row>
    <row r="164" spans="10:47">
      <c r="J164" s="155" t="s">
        <v>2949</v>
      </c>
      <c r="K164" s="160" t="s">
        <v>2950</v>
      </c>
      <c r="L164" s="154" t="s">
        <v>3421</v>
      </c>
      <c r="M164" s="158">
        <v>5</v>
      </c>
      <c r="N164" s="155">
        <v>0</v>
      </c>
      <c r="O164" s="155">
        <v>5</v>
      </c>
      <c r="P164" s="154">
        <v>0</v>
      </c>
      <c r="Q164" s="154">
        <v>0</v>
      </c>
      <c r="R164" s="154">
        <v>0</v>
      </c>
      <c r="S164" s="154">
        <v>0</v>
      </c>
      <c r="T164" s="154">
        <v>0</v>
      </c>
      <c r="U164" s="154">
        <v>0</v>
      </c>
      <c r="V164" s="154">
        <v>0</v>
      </c>
      <c r="W164" s="154">
        <v>0</v>
      </c>
      <c r="X164" s="154">
        <v>3</v>
      </c>
      <c r="Y164" s="154">
        <v>2</v>
      </c>
      <c r="Z164" s="154">
        <v>0</v>
      </c>
      <c r="AA164" s="154">
        <v>0</v>
      </c>
      <c r="AD164" s="154" t="s">
        <v>3162</v>
      </c>
      <c r="AE164" s="154" t="s">
        <v>3163</v>
      </c>
      <c r="AF164" s="154" t="s">
        <v>3164</v>
      </c>
      <c r="AG164" s="154">
        <v>0</v>
      </c>
      <c r="AH164" s="154">
        <v>0</v>
      </c>
      <c r="AI164" s="154">
        <v>0</v>
      </c>
      <c r="AJ164" s="154">
        <v>0</v>
      </c>
      <c r="AK164" s="154">
        <v>0</v>
      </c>
      <c r="AL164" s="154">
        <v>0</v>
      </c>
      <c r="AM164" s="154">
        <v>0</v>
      </c>
      <c r="AN164" s="154">
        <v>0</v>
      </c>
      <c r="AO164" s="154">
        <v>0</v>
      </c>
      <c r="AP164" s="154">
        <v>0</v>
      </c>
      <c r="AQ164" s="154">
        <v>2</v>
      </c>
      <c r="AR164" s="154">
        <v>0</v>
      </c>
      <c r="AS164" s="156">
        <v>2</v>
      </c>
      <c r="AT164" s="154">
        <v>0</v>
      </c>
      <c r="AU164" s="154">
        <v>2</v>
      </c>
    </row>
    <row r="165" spans="10:47">
      <c r="J165" s="155" t="s">
        <v>3487</v>
      </c>
      <c r="K165" s="160" t="s">
        <v>3488</v>
      </c>
      <c r="L165" s="154" t="s">
        <v>3489</v>
      </c>
      <c r="M165" s="158">
        <v>5</v>
      </c>
      <c r="N165" s="155">
        <v>0</v>
      </c>
      <c r="O165" s="155">
        <v>5</v>
      </c>
      <c r="P165" s="154">
        <v>0</v>
      </c>
      <c r="Q165" s="154">
        <v>0</v>
      </c>
      <c r="R165" s="154">
        <v>0</v>
      </c>
      <c r="S165" s="154">
        <v>0</v>
      </c>
      <c r="T165" s="154">
        <v>0</v>
      </c>
      <c r="U165" s="154">
        <v>0</v>
      </c>
      <c r="V165" s="154">
        <v>0</v>
      </c>
      <c r="W165" s="154">
        <v>0</v>
      </c>
      <c r="X165" s="154">
        <v>4</v>
      </c>
      <c r="Y165" s="154">
        <v>0</v>
      </c>
      <c r="Z165" s="154">
        <v>0</v>
      </c>
      <c r="AA165" s="154">
        <v>1</v>
      </c>
      <c r="AD165" s="154" t="s">
        <v>3165</v>
      </c>
      <c r="AE165" s="154" t="s">
        <v>3166</v>
      </c>
      <c r="AF165" s="154" t="s">
        <v>3167</v>
      </c>
      <c r="AG165" s="154">
        <v>0</v>
      </c>
      <c r="AH165" s="154">
        <v>0</v>
      </c>
      <c r="AI165" s="154">
        <v>0</v>
      </c>
      <c r="AJ165" s="154">
        <v>0</v>
      </c>
      <c r="AK165" s="154">
        <v>0</v>
      </c>
      <c r="AL165" s="154">
        <v>0</v>
      </c>
      <c r="AM165" s="154">
        <v>0</v>
      </c>
      <c r="AN165" s="154">
        <v>0</v>
      </c>
      <c r="AO165" s="154">
        <v>0</v>
      </c>
      <c r="AP165" s="154">
        <v>2</v>
      </c>
      <c r="AQ165" s="154">
        <v>0</v>
      </c>
      <c r="AR165" s="154">
        <v>0</v>
      </c>
      <c r="AS165" s="156">
        <v>2</v>
      </c>
      <c r="AT165" s="154">
        <v>0</v>
      </c>
      <c r="AU165" s="154">
        <v>2</v>
      </c>
    </row>
    <row r="166" spans="10:47">
      <c r="J166" s="155" t="s">
        <v>3529</v>
      </c>
      <c r="K166" s="160" t="s">
        <v>3530</v>
      </c>
      <c r="L166" s="154" t="s">
        <v>3531</v>
      </c>
      <c r="M166" s="158">
        <v>5</v>
      </c>
      <c r="N166" s="155">
        <v>0</v>
      </c>
      <c r="O166" s="155">
        <v>5</v>
      </c>
      <c r="P166" s="154">
        <v>0</v>
      </c>
      <c r="Q166" s="154">
        <v>0</v>
      </c>
      <c r="R166" s="154">
        <v>0</v>
      </c>
      <c r="S166" s="154">
        <v>5</v>
      </c>
      <c r="T166" s="154">
        <v>0</v>
      </c>
      <c r="U166" s="154">
        <v>0</v>
      </c>
      <c r="V166" s="154">
        <v>0</v>
      </c>
      <c r="W166" s="154">
        <v>0</v>
      </c>
      <c r="X166" s="154">
        <v>0</v>
      </c>
      <c r="Y166" s="154">
        <v>0</v>
      </c>
      <c r="Z166" s="154">
        <v>0</v>
      </c>
      <c r="AA166" s="154">
        <v>0</v>
      </c>
      <c r="AD166" s="154" t="s">
        <v>3168</v>
      </c>
      <c r="AE166" s="154" t="s">
        <v>3169</v>
      </c>
      <c r="AF166" s="154" t="s">
        <v>3170</v>
      </c>
      <c r="AG166" s="154">
        <v>0</v>
      </c>
      <c r="AH166" s="154">
        <v>0</v>
      </c>
      <c r="AI166" s="154">
        <v>0</v>
      </c>
      <c r="AJ166" s="154">
        <v>0</v>
      </c>
      <c r="AK166" s="154">
        <v>0</v>
      </c>
      <c r="AL166" s="154">
        <v>0</v>
      </c>
      <c r="AM166" s="154">
        <v>0</v>
      </c>
      <c r="AN166" s="154">
        <v>0</v>
      </c>
      <c r="AO166" s="154">
        <v>0</v>
      </c>
      <c r="AP166" s="154">
        <v>0</v>
      </c>
      <c r="AQ166" s="154">
        <v>0</v>
      </c>
      <c r="AR166" s="154">
        <v>2</v>
      </c>
      <c r="AS166" s="156">
        <v>2</v>
      </c>
      <c r="AT166" s="154">
        <v>0</v>
      </c>
      <c r="AU166" s="154">
        <v>2</v>
      </c>
    </row>
    <row r="167" spans="10:47">
      <c r="J167" s="155" t="s">
        <v>3538</v>
      </c>
      <c r="K167" s="160" t="s">
        <v>3539</v>
      </c>
      <c r="L167" s="154" t="s">
        <v>3540</v>
      </c>
      <c r="M167" s="158">
        <v>5</v>
      </c>
      <c r="N167" s="155">
        <v>0</v>
      </c>
      <c r="O167" s="155">
        <v>5</v>
      </c>
      <c r="P167" s="154">
        <v>0</v>
      </c>
      <c r="Q167" s="154">
        <v>0</v>
      </c>
      <c r="R167" s="154">
        <v>0</v>
      </c>
      <c r="S167" s="154">
        <v>0</v>
      </c>
      <c r="T167" s="154">
        <v>3</v>
      </c>
      <c r="U167" s="154">
        <v>2</v>
      </c>
      <c r="V167" s="154">
        <v>0</v>
      </c>
      <c r="W167" s="154">
        <v>0</v>
      </c>
      <c r="X167" s="154">
        <v>0</v>
      </c>
      <c r="Y167" s="154">
        <v>0</v>
      </c>
      <c r="Z167" s="154">
        <v>0</v>
      </c>
      <c r="AA167" s="154">
        <v>0</v>
      </c>
      <c r="AD167" s="154" t="s">
        <v>3171</v>
      </c>
      <c r="AE167" s="154" t="s">
        <v>3172</v>
      </c>
      <c r="AF167" s="154" t="s">
        <v>3173</v>
      </c>
      <c r="AG167" s="154">
        <v>0</v>
      </c>
      <c r="AH167" s="154">
        <v>0</v>
      </c>
      <c r="AI167" s="154">
        <v>0</v>
      </c>
      <c r="AJ167" s="154">
        <v>0</v>
      </c>
      <c r="AK167" s="154">
        <v>0</v>
      </c>
      <c r="AL167" s="154">
        <v>0</v>
      </c>
      <c r="AM167" s="154">
        <v>0</v>
      </c>
      <c r="AN167" s="154">
        <v>0</v>
      </c>
      <c r="AO167" s="154">
        <v>0</v>
      </c>
      <c r="AP167" s="154">
        <v>0</v>
      </c>
      <c r="AQ167" s="154">
        <v>0</v>
      </c>
      <c r="AR167" s="154">
        <v>2</v>
      </c>
      <c r="AS167" s="156">
        <v>2</v>
      </c>
      <c r="AT167" s="154">
        <v>0</v>
      </c>
      <c r="AU167" s="154">
        <v>2</v>
      </c>
    </row>
    <row r="168" spans="10:47">
      <c r="J168" s="155" t="s">
        <v>3556</v>
      </c>
      <c r="K168" s="160" t="s">
        <v>3557</v>
      </c>
      <c r="L168" s="154" t="s">
        <v>3558</v>
      </c>
      <c r="M168" s="158">
        <v>5</v>
      </c>
      <c r="N168" s="155">
        <v>0</v>
      </c>
      <c r="O168" s="155">
        <v>5</v>
      </c>
      <c r="P168" s="154">
        <v>0</v>
      </c>
      <c r="Q168" s="154">
        <v>0</v>
      </c>
      <c r="R168" s="154">
        <v>0</v>
      </c>
      <c r="S168" s="154">
        <v>5</v>
      </c>
      <c r="T168" s="154">
        <v>0</v>
      </c>
      <c r="U168" s="154">
        <v>0</v>
      </c>
      <c r="V168" s="154">
        <v>0</v>
      </c>
      <c r="W168" s="154">
        <v>0</v>
      </c>
      <c r="X168" s="154">
        <v>0</v>
      </c>
      <c r="Y168" s="154">
        <v>0</v>
      </c>
      <c r="Z168" s="154">
        <v>0</v>
      </c>
      <c r="AA168" s="154">
        <v>0</v>
      </c>
      <c r="AD168" s="154" t="s">
        <v>3174</v>
      </c>
      <c r="AE168" s="154" t="s">
        <v>3175</v>
      </c>
      <c r="AF168" s="154" t="s">
        <v>3176</v>
      </c>
      <c r="AG168" s="154">
        <v>0</v>
      </c>
      <c r="AH168" s="154">
        <v>0</v>
      </c>
      <c r="AI168" s="154">
        <v>0</v>
      </c>
      <c r="AJ168" s="154">
        <v>0</v>
      </c>
      <c r="AK168" s="154">
        <v>0</v>
      </c>
      <c r="AL168" s="154">
        <v>0</v>
      </c>
      <c r="AM168" s="154">
        <v>0</v>
      </c>
      <c r="AN168" s="154">
        <v>0</v>
      </c>
      <c r="AO168" s="154">
        <v>0</v>
      </c>
      <c r="AP168" s="154">
        <v>0</v>
      </c>
      <c r="AQ168" s="154">
        <v>1</v>
      </c>
      <c r="AR168" s="154">
        <v>0</v>
      </c>
      <c r="AS168" s="156">
        <v>1</v>
      </c>
      <c r="AT168" s="154">
        <v>0</v>
      </c>
      <c r="AU168" s="154">
        <v>1</v>
      </c>
    </row>
    <row r="169" spans="10:47">
      <c r="J169" s="155" t="s">
        <v>2862</v>
      </c>
      <c r="K169" s="160" t="s">
        <v>2863</v>
      </c>
      <c r="L169" s="154" t="s">
        <v>2864</v>
      </c>
      <c r="M169" s="158">
        <v>5</v>
      </c>
      <c r="N169" s="155">
        <v>0</v>
      </c>
      <c r="O169" s="155">
        <v>5</v>
      </c>
      <c r="P169" s="154">
        <v>0</v>
      </c>
      <c r="Q169" s="154">
        <v>0</v>
      </c>
      <c r="R169" s="154">
        <v>0</v>
      </c>
      <c r="S169" s="154">
        <v>4</v>
      </c>
      <c r="T169" s="154">
        <v>0</v>
      </c>
      <c r="U169" s="154">
        <v>0</v>
      </c>
      <c r="V169" s="154">
        <v>0</v>
      </c>
      <c r="W169" s="154">
        <v>0</v>
      </c>
      <c r="X169" s="154">
        <v>0</v>
      </c>
      <c r="Y169" s="154">
        <v>0</v>
      </c>
      <c r="Z169" s="154">
        <v>1</v>
      </c>
      <c r="AA169" s="154">
        <v>0</v>
      </c>
      <c r="AD169" s="154" t="s">
        <v>3177</v>
      </c>
      <c r="AE169" s="154" t="s">
        <v>3178</v>
      </c>
      <c r="AF169" s="154" t="s">
        <v>3179</v>
      </c>
      <c r="AG169" s="154">
        <v>0</v>
      </c>
      <c r="AH169" s="154">
        <v>0</v>
      </c>
      <c r="AI169" s="154">
        <v>0</v>
      </c>
      <c r="AJ169" s="154">
        <v>0</v>
      </c>
      <c r="AK169" s="154">
        <v>0</v>
      </c>
      <c r="AL169" s="154">
        <v>0</v>
      </c>
      <c r="AM169" s="154">
        <v>0</v>
      </c>
      <c r="AN169" s="154">
        <v>0</v>
      </c>
      <c r="AO169" s="154">
        <v>1</v>
      </c>
      <c r="AP169" s="154">
        <v>0</v>
      </c>
      <c r="AQ169" s="154">
        <v>0</v>
      </c>
      <c r="AR169" s="154">
        <v>0</v>
      </c>
      <c r="AS169" s="156">
        <v>1</v>
      </c>
      <c r="AT169" s="154">
        <v>0</v>
      </c>
      <c r="AU169" s="154">
        <v>1</v>
      </c>
    </row>
    <row r="170" spans="10:47">
      <c r="J170" s="155" t="s">
        <v>3020</v>
      </c>
      <c r="K170" s="160" t="s">
        <v>3021</v>
      </c>
      <c r="L170" s="154" t="s">
        <v>3022</v>
      </c>
      <c r="M170" s="158">
        <v>5</v>
      </c>
      <c r="N170" s="155">
        <v>0</v>
      </c>
      <c r="O170" s="155">
        <v>5</v>
      </c>
      <c r="P170" s="154">
        <v>0</v>
      </c>
      <c r="Q170" s="154">
        <v>0</v>
      </c>
      <c r="R170" s="154">
        <v>1</v>
      </c>
      <c r="S170" s="154">
        <v>0</v>
      </c>
      <c r="T170" s="154">
        <v>0</v>
      </c>
      <c r="U170" s="154">
        <v>1</v>
      </c>
      <c r="V170" s="154">
        <v>0</v>
      </c>
      <c r="W170" s="154">
        <v>0</v>
      </c>
      <c r="X170" s="154">
        <v>0</v>
      </c>
      <c r="Y170" s="154">
        <v>0</v>
      </c>
      <c r="Z170" s="154">
        <v>3</v>
      </c>
      <c r="AA170" s="154">
        <v>0</v>
      </c>
      <c r="AD170" s="154" t="s">
        <v>3180</v>
      </c>
      <c r="AE170" s="154" t="s">
        <v>3181</v>
      </c>
      <c r="AF170" s="154" t="s">
        <v>3182</v>
      </c>
      <c r="AG170" s="154">
        <v>0</v>
      </c>
      <c r="AH170" s="154">
        <v>0</v>
      </c>
      <c r="AI170" s="154">
        <v>0</v>
      </c>
      <c r="AJ170" s="154">
        <v>0</v>
      </c>
      <c r="AK170" s="154">
        <v>0</v>
      </c>
      <c r="AL170" s="154">
        <v>0</v>
      </c>
      <c r="AM170" s="154">
        <v>0</v>
      </c>
      <c r="AN170" s="154">
        <v>0</v>
      </c>
      <c r="AO170" s="154">
        <v>1</v>
      </c>
      <c r="AP170" s="154">
        <v>0</v>
      </c>
      <c r="AQ170" s="154">
        <v>0</v>
      </c>
      <c r="AR170" s="154">
        <v>0</v>
      </c>
      <c r="AS170" s="156">
        <v>1</v>
      </c>
      <c r="AT170" s="154">
        <v>0</v>
      </c>
      <c r="AU170" s="154">
        <v>1</v>
      </c>
    </row>
    <row r="171" spans="10:47">
      <c r="J171" s="155" t="s">
        <v>2966</v>
      </c>
      <c r="K171" s="160" t="s">
        <v>2967</v>
      </c>
      <c r="L171" s="154" t="s">
        <v>2968</v>
      </c>
      <c r="M171" s="158">
        <v>5</v>
      </c>
      <c r="N171" s="155">
        <v>0</v>
      </c>
      <c r="O171" s="155">
        <v>5</v>
      </c>
      <c r="P171" s="154">
        <v>0</v>
      </c>
      <c r="Q171" s="154">
        <v>0</v>
      </c>
      <c r="R171" s="154">
        <v>1</v>
      </c>
      <c r="S171" s="154">
        <v>0</v>
      </c>
      <c r="T171" s="154">
        <v>0</v>
      </c>
      <c r="U171" s="154">
        <v>0</v>
      </c>
      <c r="V171" s="154">
        <v>0</v>
      </c>
      <c r="W171" s="154">
        <v>0</v>
      </c>
      <c r="X171" s="154">
        <v>1</v>
      </c>
      <c r="Y171" s="154">
        <v>3</v>
      </c>
      <c r="Z171" s="154">
        <v>0</v>
      </c>
      <c r="AA171" s="154">
        <v>0</v>
      </c>
      <c r="AD171" s="154" t="s">
        <v>3183</v>
      </c>
      <c r="AE171" s="154" t="s">
        <v>3184</v>
      </c>
      <c r="AG171" s="154">
        <v>0</v>
      </c>
      <c r="AH171" s="154">
        <v>0</v>
      </c>
      <c r="AI171" s="154">
        <v>0</v>
      </c>
      <c r="AJ171" s="154">
        <v>0</v>
      </c>
      <c r="AK171" s="154">
        <v>0</v>
      </c>
      <c r="AL171" s="154">
        <v>0</v>
      </c>
      <c r="AM171" s="154">
        <v>0</v>
      </c>
      <c r="AN171" s="154">
        <v>0</v>
      </c>
      <c r="AO171" s="154">
        <v>1</v>
      </c>
      <c r="AP171" s="154">
        <v>0</v>
      </c>
      <c r="AQ171" s="154">
        <v>0</v>
      </c>
      <c r="AR171" s="154">
        <v>0</v>
      </c>
      <c r="AS171" s="156">
        <v>1</v>
      </c>
      <c r="AT171" s="154">
        <v>0</v>
      </c>
      <c r="AU171" s="154">
        <v>1</v>
      </c>
    </row>
    <row r="172" spans="10:47">
      <c r="J172" s="155" t="s">
        <v>3583</v>
      </c>
      <c r="K172" s="160" t="s">
        <v>3584</v>
      </c>
      <c r="L172" s="154" t="s">
        <v>3421</v>
      </c>
      <c r="M172" s="158">
        <v>5</v>
      </c>
      <c r="N172" s="155">
        <v>0</v>
      </c>
      <c r="O172" s="155">
        <v>5</v>
      </c>
      <c r="P172" s="154">
        <v>0</v>
      </c>
      <c r="Q172" s="154">
        <v>2</v>
      </c>
      <c r="R172" s="154">
        <v>0</v>
      </c>
      <c r="S172" s="154">
        <v>0</v>
      </c>
      <c r="T172" s="154">
        <v>0</v>
      </c>
      <c r="U172" s="154">
        <v>0</v>
      </c>
      <c r="V172" s="154">
        <v>0</v>
      </c>
      <c r="W172" s="154">
        <v>0</v>
      </c>
      <c r="X172" s="154">
        <v>3</v>
      </c>
      <c r="Y172" s="154">
        <v>0</v>
      </c>
      <c r="Z172" s="154">
        <v>0</v>
      </c>
      <c r="AA172" s="154">
        <v>0</v>
      </c>
      <c r="AD172" s="154" t="s">
        <v>3185</v>
      </c>
      <c r="AE172" s="163">
        <v>2468401</v>
      </c>
      <c r="AF172" s="154" t="s">
        <v>3186</v>
      </c>
      <c r="AG172" s="154">
        <v>0</v>
      </c>
      <c r="AH172" s="154">
        <v>0</v>
      </c>
      <c r="AI172" s="154">
        <v>0</v>
      </c>
      <c r="AJ172" s="154">
        <v>0</v>
      </c>
      <c r="AK172" s="154">
        <v>0</v>
      </c>
      <c r="AL172" s="154">
        <v>0</v>
      </c>
      <c r="AM172" s="154">
        <v>0</v>
      </c>
      <c r="AN172" s="154">
        <v>0</v>
      </c>
      <c r="AO172" s="154">
        <v>0</v>
      </c>
      <c r="AP172" s="154">
        <v>0</v>
      </c>
      <c r="AQ172" s="154">
        <v>1</v>
      </c>
      <c r="AR172" s="154">
        <v>0</v>
      </c>
      <c r="AS172" s="156">
        <v>1</v>
      </c>
      <c r="AT172" s="154">
        <v>0</v>
      </c>
      <c r="AU172" s="154">
        <v>1</v>
      </c>
    </row>
    <row r="173" spans="10:47" ht="30">
      <c r="J173" s="155" t="s">
        <v>3593</v>
      </c>
      <c r="K173" s="160" t="s">
        <v>3594</v>
      </c>
      <c r="L173" s="154" t="s">
        <v>3595</v>
      </c>
      <c r="M173" s="158">
        <v>5</v>
      </c>
      <c r="N173" s="155">
        <v>2</v>
      </c>
      <c r="O173" s="155">
        <v>3</v>
      </c>
      <c r="P173" s="154">
        <v>0</v>
      </c>
      <c r="Q173" s="154">
        <v>0</v>
      </c>
      <c r="R173" s="154">
        <v>0</v>
      </c>
      <c r="S173" s="154">
        <v>0</v>
      </c>
      <c r="T173" s="154">
        <v>0</v>
      </c>
      <c r="U173" s="154">
        <v>1</v>
      </c>
      <c r="V173" s="154">
        <v>0</v>
      </c>
      <c r="W173" s="154">
        <v>4</v>
      </c>
      <c r="X173" s="154">
        <v>0</v>
      </c>
      <c r="Y173" s="154">
        <v>0</v>
      </c>
      <c r="Z173" s="154">
        <v>0</v>
      </c>
      <c r="AA173" s="154">
        <v>0</v>
      </c>
      <c r="AD173" s="154" t="s">
        <v>3187</v>
      </c>
      <c r="AE173" s="154" t="s">
        <v>3188</v>
      </c>
      <c r="AF173" s="154" t="s">
        <v>3189</v>
      </c>
      <c r="AG173" s="154">
        <v>0</v>
      </c>
      <c r="AH173" s="154">
        <v>0</v>
      </c>
      <c r="AI173" s="154">
        <v>0</v>
      </c>
      <c r="AJ173" s="154">
        <v>0</v>
      </c>
      <c r="AK173" s="154">
        <v>0</v>
      </c>
      <c r="AL173" s="154">
        <v>0</v>
      </c>
      <c r="AM173" s="154">
        <v>0</v>
      </c>
      <c r="AN173" s="154">
        <v>0</v>
      </c>
      <c r="AO173" s="154">
        <v>0</v>
      </c>
      <c r="AP173" s="154">
        <v>1</v>
      </c>
      <c r="AQ173" s="154">
        <v>0</v>
      </c>
      <c r="AR173" s="154">
        <v>0</v>
      </c>
      <c r="AS173" s="156">
        <v>1</v>
      </c>
      <c r="AT173" s="154">
        <v>0</v>
      </c>
      <c r="AU173" s="154">
        <v>1</v>
      </c>
    </row>
    <row r="174" spans="10:47" ht="30">
      <c r="J174" s="155" t="s">
        <v>3626</v>
      </c>
      <c r="K174" s="160" t="s">
        <v>3627</v>
      </c>
      <c r="L174" s="154" t="s">
        <v>3628</v>
      </c>
      <c r="M174" s="158">
        <v>5</v>
      </c>
      <c r="N174" s="155">
        <v>0</v>
      </c>
      <c r="O174" s="155">
        <v>5</v>
      </c>
      <c r="P174" s="154">
        <v>1</v>
      </c>
      <c r="Q174" s="154">
        <v>0</v>
      </c>
      <c r="R174" s="154">
        <v>4</v>
      </c>
      <c r="S174" s="154">
        <v>0</v>
      </c>
      <c r="T174" s="154">
        <v>0</v>
      </c>
      <c r="U174" s="154">
        <v>0</v>
      </c>
      <c r="V174" s="154">
        <v>0</v>
      </c>
      <c r="W174" s="154">
        <v>0</v>
      </c>
      <c r="X174" s="154">
        <v>0</v>
      </c>
      <c r="Y174" s="154">
        <v>0</v>
      </c>
      <c r="Z174" s="154">
        <v>0</v>
      </c>
      <c r="AA174" s="154">
        <v>0</v>
      </c>
      <c r="AD174" s="154" t="s">
        <v>3190</v>
      </c>
      <c r="AE174" s="154" t="s">
        <v>3191</v>
      </c>
      <c r="AF174" s="154" t="s">
        <v>3192</v>
      </c>
      <c r="AG174" s="154">
        <v>0</v>
      </c>
      <c r="AH174" s="154">
        <v>0</v>
      </c>
      <c r="AI174" s="154">
        <v>0</v>
      </c>
      <c r="AJ174" s="154">
        <v>0</v>
      </c>
      <c r="AK174" s="154">
        <v>0</v>
      </c>
      <c r="AL174" s="154">
        <v>0</v>
      </c>
      <c r="AM174" s="154">
        <v>0</v>
      </c>
      <c r="AN174" s="154">
        <v>0</v>
      </c>
      <c r="AO174" s="154">
        <v>1</v>
      </c>
      <c r="AP174" s="154">
        <v>0</v>
      </c>
      <c r="AQ174" s="154">
        <v>0</v>
      </c>
      <c r="AR174" s="154">
        <v>0</v>
      </c>
      <c r="AS174" s="156">
        <v>1</v>
      </c>
      <c r="AT174" s="154">
        <v>0</v>
      </c>
      <c r="AU174" s="154">
        <v>1</v>
      </c>
    </row>
    <row r="175" spans="10:47" ht="30">
      <c r="J175" s="155" t="s">
        <v>2975</v>
      </c>
      <c r="K175" s="160" t="s">
        <v>2976</v>
      </c>
      <c r="L175" s="154" t="s">
        <v>2977</v>
      </c>
      <c r="M175" s="158">
        <v>5</v>
      </c>
      <c r="N175" s="155">
        <v>1</v>
      </c>
      <c r="O175" s="155">
        <v>4</v>
      </c>
      <c r="P175" s="154">
        <v>1</v>
      </c>
      <c r="Q175" s="154">
        <v>0</v>
      </c>
      <c r="R175" s="154">
        <v>1</v>
      </c>
      <c r="S175" s="154">
        <v>1</v>
      </c>
      <c r="T175" s="154">
        <v>1</v>
      </c>
      <c r="U175" s="154">
        <v>0</v>
      </c>
      <c r="V175" s="154">
        <v>1</v>
      </c>
      <c r="W175" s="154">
        <v>0</v>
      </c>
      <c r="X175" s="154">
        <v>0</v>
      </c>
      <c r="Y175" s="154">
        <v>0</v>
      </c>
      <c r="Z175" s="154">
        <v>0</v>
      </c>
      <c r="AA175" s="154">
        <v>0</v>
      </c>
      <c r="AD175" s="154" t="s">
        <v>3193</v>
      </c>
      <c r="AE175" s="154" t="s">
        <v>3194</v>
      </c>
      <c r="AF175" s="154" t="s">
        <v>3195</v>
      </c>
      <c r="AG175" s="154">
        <v>0</v>
      </c>
      <c r="AH175" s="154">
        <v>0</v>
      </c>
      <c r="AI175" s="154">
        <v>0</v>
      </c>
      <c r="AJ175" s="154">
        <v>0</v>
      </c>
      <c r="AK175" s="154">
        <v>0</v>
      </c>
      <c r="AL175" s="154">
        <v>0</v>
      </c>
      <c r="AM175" s="154">
        <v>0</v>
      </c>
      <c r="AN175" s="154">
        <v>0</v>
      </c>
      <c r="AO175" s="154">
        <v>0</v>
      </c>
      <c r="AP175" s="154">
        <v>0</v>
      </c>
      <c r="AQ175" s="154">
        <v>1</v>
      </c>
      <c r="AR175" s="154">
        <v>0</v>
      </c>
      <c r="AS175" s="156">
        <v>1</v>
      </c>
      <c r="AT175" s="154">
        <v>0</v>
      </c>
      <c r="AU175" s="154">
        <v>1</v>
      </c>
    </row>
    <row r="176" spans="10:47">
      <c r="J176" s="155" t="s">
        <v>3784</v>
      </c>
      <c r="K176" s="160" t="s">
        <v>3785</v>
      </c>
      <c r="L176" s="154" t="s">
        <v>3786</v>
      </c>
      <c r="M176" s="158">
        <v>5</v>
      </c>
      <c r="N176" s="155">
        <v>0</v>
      </c>
      <c r="O176" s="155">
        <v>5</v>
      </c>
      <c r="P176" s="154">
        <v>0</v>
      </c>
      <c r="Q176" s="154">
        <v>3</v>
      </c>
      <c r="R176" s="154">
        <v>0</v>
      </c>
      <c r="S176" s="154">
        <v>0</v>
      </c>
      <c r="T176" s="154">
        <v>0</v>
      </c>
      <c r="U176" s="154">
        <v>0</v>
      </c>
      <c r="V176" s="154">
        <v>0</v>
      </c>
      <c r="W176" s="154">
        <v>0</v>
      </c>
      <c r="X176" s="154">
        <v>0</v>
      </c>
      <c r="Y176" s="154">
        <v>2</v>
      </c>
      <c r="Z176" s="154">
        <v>0</v>
      </c>
      <c r="AA176" s="154">
        <v>0</v>
      </c>
      <c r="AD176" s="154" t="s">
        <v>3196</v>
      </c>
      <c r="AE176" s="154" t="s">
        <v>3197</v>
      </c>
      <c r="AF176" s="154" t="s">
        <v>3198</v>
      </c>
      <c r="AG176" s="154">
        <v>0</v>
      </c>
      <c r="AH176" s="154">
        <v>0</v>
      </c>
      <c r="AI176" s="154">
        <v>0</v>
      </c>
      <c r="AJ176" s="154">
        <v>0</v>
      </c>
      <c r="AK176" s="154">
        <v>0</v>
      </c>
      <c r="AL176" s="154">
        <v>0</v>
      </c>
      <c r="AM176" s="154">
        <v>0</v>
      </c>
      <c r="AN176" s="154">
        <v>0</v>
      </c>
      <c r="AO176" s="154">
        <v>0</v>
      </c>
      <c r="AP176" s="154">
        <v>0</v>
      </c>
      <c r="AQ176" s="154">
        <v>0</v>
      </c>
      <c r="AR176" s="154">
        <v>1</v>
      </c>
      <c r="AS176" s="156">
        <v>1</v>
      </c>
      <c r="AT176" s="154">
        <v>0</v>
      </c>
      <c r="AU176" s="154">
        <v>1</v>
      </c>
    </row>
    <row r="177" spans="10:47">
      <c r="J177" s="155" t="s">
        <v>3789</v>
      </c>
      <c r="K177" s="160" t="s">
        <v>3790</v>
      </c>
      <c r="L177" s="154" t="s">
        <v>3791</v>
      </c>
      <c r="M177" s="158">
        <v>5</v>
      </c>
      <c r="N177" s="155">
        <v>0</v>
      </c>
      <c r="O177" s="155">
        <v>5</v>
      </c>
      <c r="P177" s="154">
        <v>0</v>
      </c>
      <c r="Q177" s="154">
        <v>1</v>
      </c>
      <c r="R177" s="154">
        <v>0</v>
      </c>
      <c r="S177" s="154">
        <v>0</v>
      </c>
      <c r="T177" s="154">
        <v>0</v>
      </c>
      <c r="U177" s="154">
        <v>0</v>
      </c>
      <c r="V177" s="154">
        <v>0</v>
      </c>
      <c r="W177" s="154">
        <v>0</v>
      </c>
      <c r="X177" s="154">
        <v>1</v>
      </c>
      <c r="Y177" s="154">
        <v>2</v>
      </c>
      <c r="Z177" s="154">
        <v>1</v>
      </c>
      <c r="AA177" s="154">
        <v>0</v>
      </c>
      <c r="AD177" s="154" t="s">
        <v>3199</v>
      </c>
      <c r="AE177" s="154" t="s">
        <v>3200</v>
      </c>
      <c r="AF177" s="154" t="s">
        <v>3201</v>
      </c>
      <c r="AG177" s="154">
        <v>0</v>
      </c>
      <c r="AH177" s="154">
        <v>0</v>
      </c>
      <c r="AI177" s="154">
        <v>0</v>
      </c>
      <c r="AJ177" s="154">
        <v>0</v>
      </c>
      <c r="AK177" s="154">
        <v>0</v>
      </c>
      <c r="AL177" s="154">
        <v>0</v>
      </c>
      <c r="AM177" s="154">
        <v>0</v>
      </c>
      <c r="AN177" s="154">
        <v>0</v>
      </c>
      <c r="AO177" s="154">
        <v>0</v>
      </c>
      <c r="AP177" s="154">
        <v>0</v>
      </c>
      <c r="AQ177" s="154">
        <v>0</v>
      </c>
      <c r="AR177" s="154">
        <v>1</v>
      </c>
      <c r="AS177" s="156">
        <v>1</v>
      </c>
      <c r="AT177" s="154">
        <v>0</v>
      </c>
      <c r="AU177" s="154">
        <v>1</v>
      </c>
    </row>
    <row r="178" spans="10:47">
      <c r="J178" s="155" t="s">
        <v>3156</v>
      </c>
      <c r="K178" s="160" t="s">
        <v>3157</v>
      </c>
      <c r="L178" s="154" t="s">
        <v>3158</v>
      </c>
      <c r="M178" s="158">
        <v>5</v>
      </c>
      <c r="N178" s="155">
        <v>0</v>
      </c>
      <c r="O178" s="155">
        <v>5</v>
      </c>
      <c r="P178" s="154">
        <v>0</v>
      </c>
      <c r="Q178" s="154">
        <v>1</v>
      </c>
      <c r="R178" s="154">
        <v>1</v>
      </c>
      <c r="S178" s="154">
        <v>0</v>
      </c>
      <c r="T178" s="154">
        <v>0</v>
      </c>
      <c r="U178" s="154">
        <v>1</v>
      </c>
      <c r="V178" s="154">
        <v>0</v>
      </c>
      <c r="W178" s="154">
        <v>0</v>
      </c>
      <c r="X178" s="154">
        <v>0</v>
      </c>
      <c r="Y178" s="154">
        <v>0</v>
      </c>
      <c r="Z178" s="154">
        <v>0</v>
      </c>
      <c r="AA178" s="154">
        <v>2</v>
      </c>
      <c r="AD178" s="154" t="s">
        <v>3202</v>
      </c>
      <c r="AE178" s="154" t="s">
        <v>3203</v>
      </c>
      <c r="AF178" s="154" t="s">
        <v>3204</v>
      </c>
      <c r="AG178" s="154">
        <v>0</v>
      </c>
      <c r="AH178" s="154">
        <v>0</v>
      </c>
      <c r="AI178" s="154">
        <v>0</v>
      </c>
      <c r="AJ178" s="154">
        <v>0</v>
      </c>
      <c r="AK178" s="154">
        <v>0</v>
      </c>
      <c r="AL178" s="154">
        <v>0</v>
      </c>
      <c r="AM178" s="154">
        <v>0</v>
      </c>
      <c r="AN178" s="154">
        <v>0</v>
      </c>
      <c r="AO178" s="154">
        <v>0</v>
      </c>
      <c r="AP178" s="154">
        <v>1</v>
      </c>
      <c r="AQ178" s="154">
        <v>0</v>
      </c>
      <c r="AR178" s="154">
        <v>0</v>
      </c>
      <c r="AS178" s="156">
        <v>1</v>
      </c>
      <c r="AT178" s="154">
        <v>0</v>
      </c>
      <c r="AU178" s="154">
        <v>1</v>
      </c>
    </row>
    <row r="179" spans="10:47" ht="30">
      <c r="J179" s="155" t="s">
        <v>2944</v>
      </c>
      <c r="K179" s="160">
        <v>1921939</v>
      </c>
      <c r="L179" s="154" t="s">
        <v>2945</v>
      </c>
      <c r="M179" s="158">
        <v>4</v>
      </c>
      <c r="N179" s="155">
        <v>0</v>
      </c>
      <c r="O179" s="155">
        <v>4</v>
      </c>
      <c r="P179" s="154">
        <v>0</v>
      </c>
      <c r="Q179" s="154">
        <v>0</v>
      </c>
      <c r="R179" s="154">
        <v>0</v>
      </c>
      <c r="S179" s="154">
        <v>1</v>
      </c>
      <c r="T179" s="154">
        <v>0</v>
      </c>
      <c r="U179" s="154">
        <v>0</v>
      </c>
      <c r="V179" s="154">
        <v>0</v>
      </c>
      <c r="W179" s="154">
        <v>0</v>
      </c>
      <c r="X179" s="154">
        <v>0</v>
      </c>
      <c r="Y179" s="154">
        <v>2</v>
      </c>
      <c r="Z179" s="154">
        <v>1</v>
      </c>
      <c r="AA179" s="154">
        <v>0</v>
      </c>
      <c r="AD179" s="154" t="s">
        <v>3205</v>
      </c>
      <c r="AE179" s="154" t="s">
        <v>3206</v>
      </c>
      <c r="AF179" s="154" t="s">
        <v>3207</v>
      </c>
      <c r="AG179" s="154">
        <v>0</v>
      </c>
      <c r="AH179" s="154">
        <v>0</v>
      </c>
      <c r="AI179" s="154">
        <v>0</v>
      </c>
      <c r="AJ179" s="154">
        <v>0</v>
      </c>
      <c r="AK179" s="154">
        <v>0</v>
      </c>
      <c r="AL179" s="154">
        <v>0</v>
      </c>
      <c r="AM179" s="154">
        <v>0</v>
      </c>
      <c r="AN179" s="154">
        <v>0</v>
      </c>
      <c r="AO179" s="154">
        <v>0</v>
      </c>
      <c r="AP179" s="154">
        <v>0</v>
      </c>
      <c r="AQ179" s="154">
        <v>0</v>
      </c>
      <c r="AR179" s="154">
        <v>1</v>
      </c>
      <c r="AS179" s="156">
        <v>1</v>
      </c>
      <c r="AT179" s="154">
        <v>0</v>
      </c>
      <c r="AU179" s="154">
        <v>1</v>
      </c>
    </row>
    <row r="180" spans="10:47">
      <c r="J180" s="155" t="s">
        <v>3452</v>
      </c>
      <c r="K180" s="160" t="s">
        <v>3453</v>
      </c>
      <c r="L180" s="154" t="s">
        <v>3421</v>
      </c>
      <c r="M180" s="158">
        <v>4</v>
      </c>
      <c r="N180" s="155">
        <v>0</v>
      </c>
      <c r="O180" s="155">
        <v>4</v>
      </c>
      <c r="P180" s="154">
        <v>0</v>
      </c>
      <c r="Q180" s="154">
        <v>2</v>
      </c>
      <c r="R180" s="154">
        <v>1</v>
      </c>
      <c r="S180" s="154">
        <v>0</v>
      </c>
      <c r="T180" s="154">
        <v>0</v>
      </c>
      <c r="U180" s="154">
        <v>0</v>
      </c>
      <c r="V180" s="154">
        <v>0</v>
      </c>
      <c r="W180" s="154">
        <v>0</v>
      </c>
      <c r="X180" s="154">
        <v>0</v>
      </c>
      <c r="Y180" s="154">
        <v>1</v>
      </c>
      <c r="Z180" s="154">
        <v>0</v>
      </c>
      <c r="AA180" s="154">
        <v>0</v>
      </c>
      <c r="AD180" s="154" t="s">
        <v>3208</v>
      </c>
      <c r="AE180" s="154" t="s">
        <v>3209</v>
      </c>
      <c r="AF180" s="154" t="s">
        <v>3210</v>
      </c>
      <c r="AG180" s="154">
        <v>0</v>
      </c>
      <c r="AH180" s="154">
        <v>0</v>
      </c>
      <c r="AI180" s="154">
        <v>0</v>
      </c>
      <c r="AJ180" s="154">
        <v>0</v>
      </c>
      <c r="AK180" s="154">
        <v>0</v>
      </c>
      <c r="AL180" s="154">
        <v>0</v>
      </c>
      <c r="AM180" s="154">
        <v>0</v>
      </c>
      <c r="AN180" s="154">
        <v>0</v>
      </c>
      <c r="AO180" s="154">
        <v>0</v>
      </c>
      <c r="AP180" s="154">
        <v>1</v>
      </c>
      <c r="AQ180" s="154">
        <v>0</v>
      </c>
      <c r="AR180" s="154">
        <v>0</v>
      </c>
      <c r="AS180" s="156">
        <v>1</v>
      </c>
      <c r="AT180" s="154">
        <v>0</v>
      </c>
      <c r="AU180" s="154">
        <v>1</v>
      </c>
    </row>
    <row r="181" spans="10:47">
      <c r="J181" s="155" t="s">
        <v>3484</v>
      </c>
      <c r="K181" s="160" t="s">
        <v>3485</v>
      </c>
      <c r="L181" s="154" t="s">
        <v>3486</v>
      </c>
      <c r="M181" s="158">
        <v>4</v>
      </c>
      <c r="N181" s="155">
        <v>0</v>
      </c>
      <c r="O181" s="155">
        <v>4</v>
      </c>
      <c r="P181" s="154">
        <v>2</v>
      </c>
      <c r="Q181" s="154">
        <v>0</v>
      </c>
      <c r="R181" s="154">
        <v>1</v>
      </c>
      <c r="S181" s="154">
        <v>0</v>
      </c>
      <c r="T181" s="154">
        <v>0</v>
      </c>
      <c r="U181" s="154">
        <v>0</v>
      </c>
      <c r="V181" s="154">
        <v>0</v>
      </c>
      <c r="W181" s="154">
        <v>0</v>
      </c>
      <c r="X181" s="154">
        <v>1</v>
      </c>
      <c r="Y181" s="154">
        <v>0</v>
      </c>
      <c r="Z181" s="154">
        <v>0</v>
      </c>
      <c r="AA181" s="154">
        <v>0</v>
      </c>
      <c r="AD181" s="154" t="s">
        <v>3211</v>
      </c>
      <c r="AE181" s="154" t="s">
        <v>3212</v>
      </c>
      <c r="AF181" s="154" t="s">
        <v>3213</v>
      </c>
      <c r="AG181" s="154">
        <v>0</v>
      </c>
      <c r="AH181" s="154">
        <v>0</v>
      </c>
      <c r="AI181" s="154">
        <v>0</v>
      </c>
      <c r="AJ181" s="154">
        <v>0</v>
      </c>
      <c r="AK181" s="154">
        <v>0</v>
      </c>
      <c r="AL181" s="154">
        <v>0</v>
      </c>
      <c r="AM181" s="154">
        <v>0</v>
      </c>
      <c r="AN181" s="154">
        <v>0</v>
      </c>
      <c r="AO181" s="154">
        <v>0</v>
      </c>
      <c r="AP181" s="154">
        <v>0</v>
      </c>
      <c r="AQ181" s="154">
        <v>1</v>
      </c>
      <c r="AR181" s="154">
        <v>0</v>
      </c>
      <c r="AS181" s="156">
        <v>1</v>
      </c>
      <c r="AT181" s="154">
        <v>0</v>
      </c>
      <c r="AU181" s="154">
        <v>1</v>
      </c>
    </row>
    <row r="182" spans="10:47">
      <c r="J182" s="155" t="s">
        <v>3066</v>
      </c>
      <c r="K182" s="160" t="s">
        <v>3067</v>
      </c>
      <c r="L182" s="154" t="s">
        <v>3068</v>
      </c>
      <c r="M182" s="158">
        <v>4</v>
      </c>
      <c r="N182" s="155">
        <v>0</v>
      </c>
      <c r="O182" s="155">
        <v>4</v>
      </c>
      <c r="P182" s="154">
        <v>0</v>
      </c>
      <c r="Q182" s="154">
        <v>3</v>
      </c>
      <c r="R182" s="154">
        <v>0</v>
      </c>
      <c r="S182" s="154">
        <v>0</v>
      </c>
      <c r="T182" s="154">
        <v>0</v>
      </c>
      <c r="U182" s="154">
        <v>1</v>
      </c>
      <c r="V182" s="154">
        <v>0</v>
      </c>
      <c r="W182" s="154">
        <v>0</v>
      </c>
      <c r="X182" s="154">
        <v>0</v>
      </c>
      <c r="Y182" s="154">
        <v>0</v>
      </c>
      <c r="Z182" s="154">
        <v>0</v>
      </c>
      <c r="AA182" s="154">
        <v>0</v>
      </c>
      <c r="AD182" s="154" t="s">
        <v>3214</v>
      </c>
      <c r="AE182" s="154" t="s">
        <v>3215</v>
      </c>
      <c r="AF182" s="154" t="s">
        <v>3216</v>
      </c>
      <c r="AG182" s="154">
        <v>0</v>
      </c>
      <c r="AH182" s="154">
        <v>0</v>
      </c>
      <c r="AI182" s="154">
        <v>0</v>
      </c>
      <c r="AJ182" s="154">
        <v>0</v>
      </c>
      <c r="AK182" s="154">
        <v>0</v>
      </c>
      <c r="AL182" s="154">
        <v>0</v>
      </c>
      <c r="AM182" s="154">
        <v>0</v>
      </c>
      <c r="AN182" s="154">
        <v>0</v>
      </c>
      <c r="AO182" s="154">
        <v>0</v>
      </c>
      <c r="AP182" s="154">
        <v>0</v>
      </c>
      <c r="AQ182" s="154">
        <v>1</v>
      </c>
      <c r="AR182" s="154">
        <v>0</v>
      </c>
      <c r="AS182" s="156">
        <v>1</v>
      </c>
      <c r="AT182" s="154">
        <v>0</v>
      </c>
      <c r="AU182" s="154">
        <v>1</v>
      </c>
    </row>
    <row r="183" spans="10:47">
      <c r="J183" s="155" t="s">
        <v>3226</v>
      </c>
      <c r="K183" s="160" t="s">
        <v>3227</v>
      </c>
      <c r="L183" s="154" t="s">
        <v>3228</v>
      </c>
      <c r="M183" s="158">
        <v>4</v>
      </c>
      <c r="N183" s="155">
        <v>0</v>
      </c>
      <c r="O183" s="155">
        <v>4</v>
      </c>
      <c r="P183" s="154">
        <v>0</v>
      </c>
      <c r="Q183" s="154">
        <v>1</v>
      </c>
      <c r="R183" s="154">
        <v>0</v>
      </c>
      <c r="S183" s="154">
        <v>1</v>
      </c>
      <c r="T183" s="154">
        <v>0</v>
      </c>
      <c r="U183" s="154">
        <v>0</v>
      </c>
      <c r="V183" s="154">
        <v>0</v>
      </c>
      <c r="W183" s="154">
        <v>0</v>
      </c>
      <c r="X183" s="154">
        <v>0</v>
      </c>
      <c r="Y183" s="154">
        <v>2</v>
      </c>
      <c r="Z183" s="154">
        <v>0</v>
      </c>
      <c r="AA183" s="154">
        <v>0</v>
      </c>
      <c r="AD183" s="154" t="s">
        <v>3217</v>
      </c>
      <c r="AE183" s="154" t="s">
        <v>3218</v>
      </c>
      <c r="AF183" s="154" t="s">
        <v>3219</v>
      </c>
      <c r="AG183" s="154">
        <v>0</v>
      </c>
      <c r="AH183" s="154">
        <v>0</v>
      </c>
      <c r="AI183" s="154">
        <v>0</v>
      </c>
      <c r="AJ183" s="154">
        <v>1</v>
      </c>
      <c r="AK183" s="154">
        <v>0</v>
      </c>
      <c r="AL183" s="154">
        <v>0</v>
      </c>
      <c r="AM183" s="154">
        <v>0</v>
      </c>
      <c r="AN183" s="154">
        <v>0</v>
      </c>
      <c r="AO183" s="154">
        <v>0</v>
      </c>
      <c r="AP183" s="154">
        <v>0</v>
      </c>
      <c r="AQ183" s="154">
        <v>0</v>
      </c>
      <c r="AR183" s="154">
        <v>0</v>
      </c>
      <c r="AS183" s="156">
        <v>1</v>
      </c>
      <c r="AT183" s="154">
        <v>0</v>
      </c>
      <c r="AU183" s="154">
        <v>1</v>
      </c>
    </row>
    <row r="184" spans="10:47">
      <c r="J184" s="155" t="s">
        <v>2856</v>
      </c>
      <c r="K184" s="160" t="s">
        <v>2857</v>
      </c>
      <c r="L184" s="154" t="s">
        <v>2858</v>
      </c>
      <c r="M184" s="158">
        <v>4</v>
      </c>
      <c r="N184" s="155">
        <v>0</v>
      </c>
      <c r="O184" s="155">
        <v>4</v>
      </c>
      <c r="P184" s="154">
        <v>0</v>
      </c>
      <c r="Q184" s="154">
        <v>2</v>
      </c>
      <c r="R184" s="154">
        <v>0</v>
      </c>
      <c r="S184" s="154">
        <v>1</v>
      </c>
      <c r="T184" s="154">
        <v>0</v>
      </c>
      <c r="U184" s="154">
        <v>0</v>
      </c>
      <c r="V184" s="154">
        <v>0</v>
      </c>
      <c r="W184" s="154">
        <v>0</v>
      </c>
      <c r="X184" s="154">
        <v>0</v>
      </c>
      <c r="Y184" s="154">
        <v>0</v>
      </c>
      <c r="Z184" s="154">
        <v>0</v>
      </c>
      <c r="AA184" s="154">
        <v>1</v>
      </c>
      <c r="AD184" s="154" t="s">
        <v>3220</v>
      </c>
      <c r="AE184" s="154" t="s">
        <v>3221</v>
      </c>
      <c r="AF184" s="154" t="s">
        <v>3222</v>
      </c>
      <c r="AG184" s="154">
        <v>0</v>
      </c>
      <c r="AH184" s="154">
        <v>0</v>
      </c>
      <c r="AI184" s="154">
        <v>0</v>
      </c>
      <c r="AJ184" s="154">
        <v>0</v>
      </c>
      <c r="AK184" s="154">
        <v>0</v>
      </c>
      <c r="AL184" s="154">
        <v>0</v>
      </c>
      <c r="AM184" s="154">
        <v>0</v>
      </c>
      <c r="AN184" s="154">
        <v>0</v>
      </c>
      <c r="AO184" s="154">
        <v>0</v>
      </c>
      <c r="AP184" s="154">
        <v>0</v>
      </c>
      <c r="AQ184" s="154">
        <v>1</v>
      </c>
      <c r="AR184" s="154">
        <v>0</v>
      </c>
      <c r="AS184" s="156">
        <v>1</v>
      </c>
      <c r="AT184" s="154">
        <v>0</v>
      </c>
      <c r="AU184" s="154">
        <v>1</v>
      </c>
    </row>
    <row r="185" spans="10:47">
      <c r="J185" s="155" t="s">
        <v>2957</v>
      </c>
      <c r="K185" s="160" t="s">
        <v>2958</v>
      </c>
      <c r="L185" s="154" t="s">
        <v>2959</v>
      </c>
      <c r="M185" s="158">
        <v>4</v>
      </c>
      <c r="N185" s="155">
        <v>0</v>
      </c>
      <c r="O185" s="155">
        <v>4</v>
      </c>
      <c r="P185" s="154">
        <v>1</v>
      </c>
      <c r="Q185" s="154">
        <v>0</v>
      </c>
      <c r="R185" s="154">
        <v>0</v>
      </c>
      <c r="S185" s="154">
        <v>2</v>
      </c>
      <c r="T185" s="154">
        <v>0</v>
      </c>
      <c r="U185" s="154">
        <v>0</v>
      </c>
      <c r="V185" s="154">
        <v>0</v>
      </c>
      <c r="W185" s="154">
        <v>0</v>
      </c>
      <c r="X185" s="154">
        <v>1</v>
      </c>
      <c r="Y185" s="154">
        <v>0</v>
      </c>
      <c r="Z185" s="154">
        <v>0</v>
      </c>
      <c r="AA185" s="154">
        <v>0</v>
      </c>
      <c r="AD185" s="154" t="s">
        <v>3223</v>
      </c>
      <c r="AE185" s="154" t="s">
        <v>3224</v>
      </c>
      <c r="AF185" s="154" t="s">
        <v>3225</v>
      </c>
      <c r="AG185" s="154">
        <v>0</v>
      </c>
      <c r="AH185" s="154">
        <v>0</v>
      </c>
      <c r="AI185" s="154">
        <v>0</v>
      </c>
      <c r="AJ185" s="154">
        <v>0</v>
      </c>
      <c r="AK185" s="154">
        <v>0</v>
      </c>
      <c r="AL185" s="154">
        <v>0</v>
      </c>
      <c r="AM185" s="154">
        <v>0</v>
      </c>
      <c r="AN185" s="154">
        <v>0</v>
      </c>
      <c r="AO185" s="154">
        <v>0</v>
      </c>
      <c r="AP185" s="154">
        <v>0</v>
      </c>
      <c r="AQ185" s="154">
        <v>0</v>
      </c>
      <c r="AR185" s="154">
        <v>1</v>
      </c>
      <c r="AS185" s="156">
        <v>1</v>
      </c>
      <c r="AT185" s="154">
        <v>0</v>
      </c>
      <c r="AU185" s="154">
        <v>1</v>
      </c>
    </row>
    <row r="186" spans="10:47">
      <c r="J186" s="155" t="s">
        <v>3235</v>
      </c>
      <c r="K186" s="160" t="s">
        <v>3236</v>
      </c>
      <c r="L186" s="154" t="s">
        <v>3237</v>
      </c>
      <c r="M186" s="158">
        <v>4</v>
      </c>
      <c r="N186" s="155">
        <v>0</v>
      </c>
      <c r="O186" s="155">
        <v>4</v>
      </c>
      <c r="P186" s="154">
        <v>0</v>
      </c>
      <c r="Q186" s="154">
        <v>0</v>
      </c>
      <c r="R186" s="154">
        <v>0</v>
      </c>
      <c r="S186" s="154">
        <v>1</v>
      </c>
      <c r="T186" s="154">
        <v>1</v>
      </c>
      <c r="U186" s="154">
        <v>0</v>
      </c>
      <c r="V186" s="154">
        <v>0</v>
      </c>
      <c r="W186" s="154">
        <v>0</v>
      </c>
      <c r="X186" s="154">
        <v>0</v>
      </c>
      <c r="Y186" s="154">
        <v>0</v>
      </c>
      <c r="Z186" s="154">
        <v>0</v>
      </c>
      <c r="AA186" s="154">
        <v>2</v>
      </c>
      <c r="AD186" s="154" t="s">
        <v>3226</v>
      </c>
      <c r="AE186" s="154" t="s">
        <v>3227</v>
      </c>
      <c r="AF186" s="154" t="s">
        <v>3228</v>
      </c>
      <c r="AG186" s="154">
        <v>0</v>
      </c>
      <c r="AH186" s="154">
        <v>0</v>
      </c>
      <c r="AI186" s="154">
        <v>0</v>
      </c>
      <c r="AJ186" s="154">
        <v>0</v>
      </c>
      <c r="AK186" s="154">
        <v>0</v>
      </c>
      <c r="AL186" s="154">
        <v>0</v>
      </c>
      <c r="AM186" s="154">
        <v>0</v>
      </c>
      <c r="AN186" s="154">
        <v>0</v>
      </c>
      <c r="AO186" s="154">
        <v>0</v>
      </c>
      <c r="AP186" s="154">
        <v>0</v>
      </c>
      <c r="AQ186" s="154">
        <v>1</v>
      </c>
      <c r="AR186" s="154">
        <v>0</v>
      </c>
      <c r="AS186" s="156">
        <v>1</v>
      </c>
      <c r="AT186" s="154">
        <v>0</v>
      </c>
      <c r="AU186" s="154">
        <v>1</v>
      </c>
    </row>
    <row r="187" spans="10:47">
      <c r="J187" s="155" t="s">
        <v>3535</v>
      </c>
      <c r="K187" s="160" t="s">
        <v>3536</v>
      </c>
      <c r="L187" s="154" t="s">
        <v>3537</v>
      </c>
      <c r="M187" s="158">
        <v>4</v>
      </c>
      <c r="N187" s="155">
        <v>0</v>
      </c>
      <c r="O187" s="155">
        <v>4</v>
      </c>
      <c r="P187" s="154">
        <v>0</v>
      </c>
      <c r="Q187" s="154">
        <v>0</v>
      </c>
      <c r="R187" s="154">
        <v>0</v>
      </c>
      <c r="S187" s="154">
        <v>0</v>
      </c>
      <c r="T187" s="154">
        <v>0</v>
      </c>
      <c r="U187" s="154">
        <v>0</v>
      </c>
      <c r="V187" s="154">
        <v>0</v>
      </c>
      <c r="W187" s="154">
        <v>0</v>
      </c>
      <c r="X187" s="154">
        <v>1</v>
      </c>
      <c r="Y187" s="154">
        <v>3</v>
      </c>
      <c r="Z187" s="154">
        <v>0</v>
      </c>
      <c r="AA187" s="154">
        <v>0</v>
      </c>
      <c r="AD187" s="154" t="s">
        <v>3229</v>
      </c>
      <c r="AE187" s="154" t="s">
        <v>3230</v>
      </c>
      <c r="AF187" s="154" t="s">
        <v>3231</v>
      </c>
      <c r="AG187" s="154">
        <v>0</v>
      </c>
      <c r="AH187" s="154">
        <v>0</v>
      </c>
      <c r="AI187" s="154">
        <v>0</v>
      </c>
      <c r="AJ187" s="154">
        <v>0</v>
      </c>
      <c r="AK187" s="154">
        <v>0</v>
      </c>
      <c r="AL187" s="154">
        <v>0</v>
      </c>
      <c r="AM187" s="154">
        <v>0</v>
      </c>
      <c r="AN187" s="154">
        <v>0</v>
      </c>
      <c r="AO187" s="154">
        <v>0</v>
      </c>
      <c r="AP187" s="154">
        <v>0</v>
      </c>
      <c r="AQ187" s="154">
        <v>0</v>
      </c>
      <c r="AR187" s="154">
        <v>1</v>
      </c>
      <c r="AS187" s="156">
        <v>1</v>
      </c>
      <c r="AT187" s="154">
        <v>0</v>
      </c>
      <c r="AU187" s="154">
        <v>1</v>
      </c>
    </row>
    <row r="188" spans="10:47">
      <c r="J188" s="155" t="s">
        <v>3541</v>
      </c>
      <c r="K188" s="160" t="s">
        <v>3542</v>
      </c>
      <c r="L188" s="154" t="s">
        <v>3543</v>
      </c>
      <c r="M188" s="158">
        <v>4</v>
      </c>
      <c r="N188" s="155">
        <v>0</v>
      </c>
      <c r="O188" s="155">
        <v>4</v>
      </c>
      <c r="P188" s="154">
        <v>0</v>
      </c>
      <c r="Q188" s="154">
        <v>0</v>
      </c>
      <c r="R188" s="154">
        <v>2</v>
      </c>
      <c r="S188" s="154">
        <v>2</v>
      </c>
      <c r="T188" s="154">
        <v>0</v>
      </c>
      <c r="U188" s="154">
        <v>0</v>
      </c>
      <c r="V188" s="154">
        <v>0</v>
      </c>
      <c r="W188" s="154">
        <v>0</v>
      </c>
      <c r="X188" s="154">
        <v>0</v>
      </c>
      <c r="Y188" s="154">
        <v>0</v>
      </c>
      <c r="Z188" s="154">
        <v>0</v>
      </c>
      <c r="AA188" s="154">
        <v>0</v>
      </c>
      <c r="AD188" s="154" t="s">
        <v>3232</v>
      </c>
      <c r="AE188" s="154" t="s">
        <v>3233</v>
      </c>
      <c r="AF188" s="154" t="s">
        <v>3234</v>
      </c>
      <c r="AG188" s="154">
        <v>0</v>
      </c>
      <c r="AH188" s="154">
        <v>1</v>
      </c>
      <c r="AI188" s="154">
        <v>0</v>
      </c>
      <c r="AJ188" s="154">
        <v>0</v>
      </c>
      <c r="AK188" s="154">
        <v>0</v>
      </c>
      <c r="AL188" s="154">
        <v>0</v>
      </c>
      <c r="AM188" s="154">
        <v>0</v>
      </c>
      <c r="AN188" s="154">
        <v>0</v>
      </c>
      <c r="AO188" s="154">
        <v>0</v>
      </c>
      <c r="AP188" s="154">
        <v>0</v>
      </c>
      <c r="AQ188" s="154">
        <v>0</v>
      </c>
      <c r="AR188" s="154">
        <v>0</v>
      </c>
      <c r="AS188" s="156">
        <v>1</v>
      </c>
      <c r="AT188" s="154">
        <v>0</v>
      </c>
      <c r="AU188" s="154">
        <v>1</v>
      </c>
    </row>
    <row r="189" spans="10:47">
      <c r="J189" s="155" t="s">
        <v>3280</v>
      </c>
      <c r="K189" s="160" t="s">
        <v>3281</v>
      </c>
      <c r="L189" s="154" t="s">
        <v>3282</v>
      </c>
      <c r="M189" s="158">
        <v>4</v>
      </c>
      <c r="N189" s="155">
        <v>1</v>
      </c>
      <c r="O189" s="155">
        <v>3</v>
      </c>
      <c r="P189" s="154">
        <v>0</v>
      </c>
      <c r="Q189" s="154">
        <v>0</v>
      </c>
      <c r="R189" s="154">
        <v>0</v>
      </c>
      <c r="S189" s="154">
        <v>0</v>
      </c>
      <c r="T189" s="154">
        <v>2</v>
      </c>
      <c r="U189" s="154">
        <v>0</v>
      </c>
      <c r="V189" s="154">
        <v>2</v>
      </c>
      <c r="W189" s="154">
        <v>0</v>
      </c>
      <c r="X189" s="154">
        <v>0</v>
      </c>
      <c r="Y189" s="154">
        <v>0</v>
      </c>
      <c r="Z189" s="154">
        <v>0</v>
      </c>
      <c r="AA189" s="154">
        <v>0</v>
      </c>
      <c r="AD189" s="154" t="s">
        <v>3235</v>
      </c>
      <c r="AE189" s="154" t="s">
        <v>3236</v>
      </c>
      <c r="AF189" s="154" t="s">
        <v>3237</v>
      </c>
      <c r="AG189" s="154">
        <v>0</v>
      </c>
      <c r="AH189" s="154">
        <v>0</v>
      </c>
      <c r="AI189" s="154">
        <v>0</v>
      </c>
      <c r="AJ189" s="154">
        <v>0</v>
      </c>
      <c r="AK189" s="154">
        <v>0</v>
      </c>
      <c r="AL189" s="154">
        <v>0</v>
      </c>
      <c r="AM189" s="154">
        <v>0</v>
      </c>
      <c r="AN189" s="154">
        <v>0</v>
      </c>
      <c r="AO189" s="154">
        <v>0</v>
      </c>
      <c r="AP189" s="154">
        <v>0</v>
      </c>
      <c r="AQ189" s="154">
        <v>1</v>
      </c>
      <c r="AR189" s="154">
        <v>0</v>
      </c>
      <c r="AS189" s="156">
        <v>1</v>
      </c>
      <c r="AT189" s="154">
        <v>0</v>
      </c>
      <c r="AU189" s="154">
        <v>1</v>
      </c>
    </row>
    <row r="190" spans="10:47">
      <c r="J190" s="155" t="s">
        <v>3093</v>
      </c>
      <c r="K190" s="160" t="s">
        <v>3094</v>
      </c>
      <c r="L190" s="154" t="s">
        <v>3095</v>
      </c>
      <c r="M190" s="158">
        <v>4</v>
      </c>
      <c r="N190" s="155">
        <v>0</v>
      </c>
      <c r="O190" s="155">
        <v>4</v>
      </c>
      <c r="P190" s="154">
        <v>0</v>
      </c>
      <c r="Q190" s="154">
        <v>0</v>
      </c>
      <c r="R190" s="154">
        <v>2</v>
      </c>
      <c r="S190" s="154">
        <v>1</v>
      </c>
      <c r="T190" s="154">
        <v>0</v>
      </c>
      <c r="U190" s="154">
        <v>0</v>
      </c>
      <c r="V190" s="154">
        <v>0</v>
      </c>
      <c r="W190" s="154">
        <v>0</v>
      </c>
      <c r="X190" s="154">
        <v>0</v>
      </c>
      <c r="Y190" s="154">
        <v>1</v>
      </c>
      <c r="Z190" s="154">
        <v>0</v>
      </c>
      <c r="AA190" s="154">
        <v>0</v>
      </c>
      <c r="AD190" s="154" t="s">
        <v>3238</v>
      </c>
      <c r="AE190" s="154" t="s">
        <v>3239</v>
      </c>
      <c r="AF190" s="154" t="s">
        <v>3240</v>
      </c>
      <c r="AG190" s="154">
        <v>0</v>
      </c>
      <c r="AH190" s="154">
        <v>0</v>
      </c>
      <c r="AI190" s="154">
        <v>0</v>
      </c>
      <c r="AJ190" s="154">
        <v>0</v>
      </c>
      <c r="AK190" s="154">
        <v>0</v>
      </c>
      <c r="AL190" s="154">
        <v>0</v>
      </c>
      <c r="AM190" s="154">
        <v>0</v>
      </c>
      <c r="AN190" s="154">
        <v>0</v>
      </c>
      <c r="AO190" s="154">
        <v>0</v>
      </c>
      <c r="AP190" s="154">
        <v>0</v>
      </c>
      <c r="AQ190" s="154">
        <v>1</v>
      </c>
      <c r="AR190" s="154">
        <v>0</v>
      </c>
      <c r="AS190" s="156">
        <v>1</v>
      </c>
      <c r="AT190" s="154">
        <v>0</v>
      </c>
      <c r="AU190" s="154">
        <v>1</v>
      </c>
    </row>
    <row r="191" spans="10:47" ht="30">
      <c r="J191" s="155" t="s">
        <v>3585</v>
      </c>
      <c r="K191" s="160" t="s">
        <v>3586</v>
      </c>
      <c r="L191" s="154" t="s">
        <v>3587</v>
      </c>
      <c r="M191" s="158">
        <v>4</v>
      </c>
      <c r="N191" s="155">
        <v>0</v>
      </c>
      <c r="O191" s="155">
        <v>4</v>
      </c>
      <c r="P191" s="154">
        <v>0</v>
      </c>
      <c r="Q191" s="154">
        <v>2</v>
      </c>
      <c r="R191" s="154">
        <v>1</v>
      </c>
      <c r="S191" s="154">
        <v>1</v>
      </c>
      <c r="T191" s="154">
        <v>0</v>
      </c>
      <c r="U191" s="154">
        <v>0</v>
      </c>
      <c r="V191" s="154">
        <v>0</v>
      </c>
      <c r="W191" s="154">
        <v>0</v>
      </c>
      <c r="X191" s="154">
        <v>0</v>
      </c>
      <c r="Y191" s="154">
        <v>0</v>
      </c>
      <c r="Z191" s="154">
        <v>0</v>
      </c>
      <c r="AA191" s="154">
        <v>0</v>
      </c>
      <c r="AD191" s="154" t="s">
        <v>3241</v>
      </c>
      <c r="AE191" s="154" t="s">
        <v>3242</v>
      </c>
      <c r="AF191" s="154" t="s">
        <v>3243</v>
      </c>
      <c r="AG191" s="154">
        <v>0</v>
      </c>
      <c r="AH191" s="154">
        <v>0</v>
      </c>
      <c r="AI191" s="154">
        <v>0</v>
      </c>
      <c r="AJ191" s="154">
        <v>0</v>
      </c>
      <c r="AK191" s="154">
        <v>0</v>
      </c>
      <c r="AL191" s="154">
        <v>0</v>
      </c>
      <c r="AM191" s="154">
        <v>0</v>
      </c>
      <c r="AN191" s="154">
        <v>0</v>
      </c>
      <c r="AO191" s="154">
        <v>0</v>
      </c>
      <c r="AP191" s="154">
        <v>0</v>
      </c>
      <c r="AQ191" s="154">
        <v>1</v>
      </c>
      <c r="AR191" s="154">
        <v>0</v>
      </c>
      <c r="AS191" s="156">
        <v>1</v>
      </c>
      <c r="AT191" s="154">
        <v>0</v>
      </c>
      <c r="AU191" s="154">
        <v>1</v>
      </c>
    </row>
    <row r="192" spans="10:47">
      <c r="J192" s="155" t="s">
        <v>3298</v>
      </c>
      <c r="K192" s="160" t="s">
        <v>3299</v>
      </c>
      <c r="L192" s="154" t="s">
        <v>3300</v>
      </c>
      <c r="M192" s="158">
        <v>4</v>
      </c>
      <c r="N192" s="155">
        <v>0</v>
      </c>
      <c r="O192" s="155">
        <v>4</v>
      </c>
      <c r="P192" s="154">
        <v>0</v>
      </c>
      <c r="Q192" s="154">
        <v>0</v>
      </c>
      <c r="R192" s="154">
        <v>1</v>
      </c>
      <c r="S192" s="154">
        <v>0</v>
      </c>
      <c r="T192" s="154">
        <v>0</v>
      </c>
      <c r="U192" s="154">
        <v>0</v>
      </c>
      <c r="V192" s="154">
        <v>0</v>
      </c>
      <c r="W192" s="154">
        <v>0</v>
      </c>
      <c r="X192" s="154">
        <v>0</v>
      </c>
      <c r="Y192" s="154">
        <v>1</v>
      </c>
      <c r="Z192" s="154">
        <v>1</v>
      </c>
      <c r="AA192" s="154">
        <v>1</v>
      </c>
      <c r="AD192" s="154" t="s">
        <v>3244</v>
      </c>
      <c r="AE192" s="154" t="s">
        <v>3245</v>
      </c>
      <c r="AF192" s="154" t="s">
        <v>3246</v>
      </c>
      <c r="AG192" s="154">
        <v>0</v>
      </c>
      <c r="AH192" s="154">
        <v>0</v>
      </c>
      <c r="AI192" s="154">
        <v>0</v>
      </c>
      <c r="AJ192" s="154">
        <v>0</v>
      </c>
      <c r="AK192" s="154">
        <v>0</v>
      </c>
      <c r="AL192" s="154">
        <v>0</v>
      </c>
      <c r="AM192" s="154">
        <v>0</v>
      </c>
      <c r="AN192" s="154">
        <v>0</v>
      </c>
      <c r="AO192" s="154">
        <v>0</v>
      </c>
      <c r="AP192" s="154">
        <v>0</v>
      </c>
      <c r="AQ192" s="154">
        <v>1</v>
      </c>
      <c r="AR192" s="154">
        <v>0</v>
      </c>
      <c r="AS192" s="156">
        <v>1</v>
      </c>
      <c r="AT192" s="154">
        <v>0</v>
      </c>
      <c r="AU192" s="154">
        <v>1</v>
      </c>
    </row>
    <row r="193" spans="10:47">
      <c r="J193" s="155" t="s">
        <v>3029</v>
      </c>
      <c r="K193" s="160" t="s">
        <v>3030</v>
      </c>
      <c r="L193" s="154" t="s">
        <v>3031</v>
      </c>
      <c r="M193" s="158">
        <v>4</v>
      </c>
      <c r="N193" s="155">
        <v>0</v>
      </c>
      <c r="O193" s="155">
        <v>4</v>
      </c>
      <c r="P193" s="154">
        <v>2</v>
      </c>
      <c r="Q193" s="154">
        <v>1</v>
      </c>
      <c r="R193" s="154">
        <v>0</v>
      </c>
      <c r="S193" s="154">
        <v>0</v>
      </c>
      <c r="T193" s="154">
        <v>0</v>
      </c>
      <c r="U193" s="154">
        <v>0</v>
      </c>
      <c r="V193" s="154">
        <v>0</v>
      </c>
      <c r="W193" s="154">
        <v>0</v>
      </c>
      <c r="X193" s="154">
        <v>0</v>
      </c>
      <c r="Y193" s="154">
        <v>0</v>
      </c>
      <c r="Z193" s="154">
        <v>1</v>
      </c>
      <c r="AA193" s="154">
        <v>0</v>
      </c>
      <c r="AD193" s="154" t="s">
        <v>3247</v>
      </c>
      <c r="AE193" s="154" t="s">
        <v>3248</v>
      </c>
      <c r="AF193" s="154" t="s">
        <v>3249</v>
      </c>
      <c r="AG193" s="154">
        <v>0</v>
      </c>
      <c r="AH193" s="154">
        <v>1</v>
      </c>
      <c r="AI193" s="154">
        <v>0</v>
      </c>
      <c r="AJ193" s="154">
        <v>0</v>
      </c>
      <c r="AK193" s="154">
        <v>0</v>
      </c>
      <c r="AL193" s="154">
        <v>0</v>
      </c>
      <c r="AM193" s="154">
        <v>0</v>
      </c>
      <c r="AN193" s="154">
        <v>0</v>
      </c>
      <c r="AO193" s="154">
        <v>0</v>
      </c>
      <c r="AP193" s="154">
        <v>0</v>
      </c>
      <c r="AQ193" s="154">
        <v>0</v>
      </c>
      <c r="AR193" s="154">
        <v>0</v>
      </c>
      <c r="AS193" s="156">
        <v>1</v>
      </c>
      <c r="AT193" s="154">
        <v>0</v>
      </c>
      <c r="AU193" s="154">
        <v>1</v>
      </c>
    </row>
    <row r="194" spans="10:47">
      <c r="J194" s="155" t="s">
        <v>3638</v>
      </c>
      <c r="K194" s="160" t="s">
        <v>3639</v>
      </c>
      <c r="L194" s="154" t="s">
        <v>3640</v>
      </c>
      <c r="M194" s="158">
        <v>4</v>
      </c>
      <c r="N194" s="155">
        <v>2</v>
      </c>
      <c r="O194" s="155">
        <v>2</v>
      </c>
      <c r="P194" s="154">
        <v>0</v>
      </c>
      <c r="Q194" s="154">
        <v>0</v>
      </c>
      <c r="R194" s="154">
        <v>0</v>
      </c>
      <c r="S194" s="154">
        <v>0</v>
      </c>
      <c r="T194" s="154">
        <v>0</v>
      </c>
      <c r="U194" s="154">
        <v>0</v>
      </c>
      <c r="V194" s="154">
        <v>0</v>
      </c>
      <c r="W194" s="154">
        <v>4</v>
      </c>
      <c r="X194" s="154">
        <v>0</v>
      </c>
      <c r="Y194" s="154">
        <v>0</v>
      </c>
      <c r="Z194" s="154">
        <v>0</v>
      </c>
      <c r="AA194" s="154">
        <v>0</v>
      </c>
      <c r="AD194" s="154" t="s">
        <v>3250</v>
      </c>
      <c r="AE194" s="154" t="s">
        <v>3251</v>
      </c>
      <c r="AF194" s="154" t="s">
        <v>3252</v>
      </c>
      <c r="AG194" s="154">
        <v>0</v>
      </c>
      <c r="AH194" s="154">
        <v>0</v>
      </c>
      <c r="AI194" s="154">
        <v>0</v>
      </c>
      <c r="AJ194" s="154">
        <v>0</v>
      </c>
      <c r="AK194" s="154">
        <v>0</v>
      </c>
      <c r="AL194" s="154">
        <v>0</v>
      </c>
      <c r="AM194" s="154">
        <v>0</v>
      </c>
      <c r="AN194" s="154">
        <v>0</v>
      </c>
      <c r="AO194" s="154">
        <v>0</v>
      </c>
      <c r="AP194" s="154">
        <v>1</v>
      </c>
      <c r="AQ194" s="154">
        <v>0</v>
      </c>
      <c r="AR194" s="154">
        <v>0</v>
      </c>
      <c r="AS194" s="156">
        <v>1</v>
      </c>
      <c r="AT194" s="154">
        <v>0</v>
      </c>
      <c r="AU194" s="154">
        <v>1</v>
      </c>
    </row>
    <row r="195" spans="10:47" ht="30">
      <c r="J195" s="155" t="s">
        <v>3641</v>
      </c>
      <c r="K195" s="160" t="s">
        <v>3642</v>
      </c>
      <c r="L195" s="154" t="s">
        <v>3643</v>
      </c>
      <c r="M195" s="158">
        <v>4</v>
      </c>
      <c r="N195" s="155">
        <v>0</v>
      </c>
      <c r="O195" s="155">
        <v>4</v>
      </c>
      <c r="P195" s="154">
        <v>0</v>
      </c>
      <c r="Q195" s="154">
        <v>0</v>
      </c>
      <c r="R195" s="154">
        <v>0</v>
      </c>
      <c r="S195" s="154">
        <v>0</v>
      </c>
      <c r="T195" s="154">
        <v>0</v>
      </c>
      <c r="U195" s="154">
        <v>0</v>
      </c>
      <c r="V195" s="154">
        <v>0</v>
      </c>
      <c r="W195" s="154">
        <v>0</v>
      </c>
      <c r="X195" s="154">
        <v>1</v>
      </c>
      <c r="Y195" s="154">
        <v>0</v>
      </c>
      <c r="Z195" s="154">
        <v>3</v>
      </c>
      <c r="AA195" s="154">
        <v>0</v>
      </c>
      <c r="AD195" s="154" t="s">
        <v>3253</v>
      </c>
      <c r="AE195" s="154" t="s">
        <v>3254</v>
      </c>
      <c r="AF195" s="154" t="s">
        <v>3255</v>
      </c>
      <c r="AG195" s="154">
        <v>0</v>
      </c>
      <c r="AH195" s="154">
        <v>0</v>
      </c>
      <c r="AI195" s="154">
        <v>0</v>
      </c>
      <c r="AJ195" s="154">
        <v>0</v>
      </c>
      <c r="AK195" s="154">
        <v>0</v>
      </c>
      <c r="AL195" s="154">
        <v>0</v>
      </c>
      <c r="AM195" s="154">
        <v>0</v>
      </c>
      <c r="AN195" s="154">
        <v>0</v>
      </c>
      <c r="AO195" s="154">
        <v>0</v>
      </c>
      <c r="AP195" s="154">
        <v>0</v>
      </c>
      <c r="AQ195" s="154">
        <v>1</v>
      </c>
      <c r="AR195" s="154">
        <v>0</v>
      </c>
      <c r="AS195" s="156">
        <v>1</v>
      </c>
      <c r="AT195" s="154">
        <v>0</v>
      </c>
      <c r="AU195" s="154">
        <v>1</v>
      </c>
    </row>
    <row r="196" spans="10:47">
      <c r="J196" s="155" t="s">
        <v>3659</v>
      </c>
      <c r="K196" s="160" t="s">
        <v>3660</v>
      </c>
      <c r="L196" s="154" t="s">
        <v>3661</v>
      </c>
      <c r="M196" s="158">
        <v>4</v>
      </c>
      <c r="N196" s="155">
        <v>0</v>
      </c>
      <c r="O196" s="155">
        <v>4</v>
      </c>
      <c r="P196" s="154">
        <v>0</v>
      </c>
      <c r="Q196" s="154">
        <v>0</v>
      </c>
      <c r="R196" s="154">
        <v>0</v>
      </c>
      <c r="S196" s="154">
        <v>1</v>
      </c>
      <c r="T196" s="154">
        <v>0</v>
      </c>
      <c r="U196" s="154">
        <v>0</v>
      </c>
      <c r="V196" s="154">
        <v>0</v>
      </c>
      <c r="W196" s="154">
        <v>0</v>
      </c>
      <c r="X196" s="154">
        <v>3</v>
      </c>
      <c r="Y196" s="154">
        <v>0</v>
      </c>
      <c r="Z196" s="154">
        <v>0</v>
      </c>
      <c r="AA196" s="154">
        <v>0</v>
      </c>
      <c r="AD196" s="154" t="s">
        <v>3256</v>
      </c>
      <c r="AE196" s="154" t="s">
        <v>3257</v>
      </c>
      <c r="AF196" s="154" t="s">
        <v>3258</v>
      </c>
      <c r="AG196" s="154">
        <v>0</v>
      </c>
      <c r="AH196" s="154">
        <v>0</v>
      </c>
      <c r="AI196" s="154">
        <v>0</v>
      </c>
      <c r="AJ196" s="154">
        <v>0</v>
      </c>
      <c r="AK196" s="154">
        <v>0</v>
      </c>
      <c r="AL196" s="154">
        <v>0</v>
      </c>
      <c r="AM196" s="154">
        <v>0</v>
      </c>
      <c r="AN196" s="154">
        <v>0</v>
      </c>
      <c r="AO196" s="154">
        <v>0</v>
      </c>
      <c r="AP196" s="154">
        <v>0</v>
      </c>
      <c r="AQ196" s="154">
        <v>1</v>
      </c>
      <c r="AR196" s="154">
        <v>0</v>
      </c>
      <c r="AS196" s="156">
        <v>1</v>
      </c>
      <c r="AT196" s="154">
        <v>0</v>
      </c>
      <c r="AU196" s="154">
        <v>1</v>
      </c>
    </row>
    <row r="197" spans="10:47">
      <c r="J197" s="155" t="s">
        <v>3726</v>
      </c>
      <c r="K197" s="160" t="s">
        <v>3727</v>
      </c>
      <c r="L197" s="154" t="s">
        <v>3728</v>
      </c>
      <c r="M197" s="158">
        <v>4</v>
      </c>
      <c r="N197" s="155">
        <v>0</v>
      </c>
      <c r="O197" s="155">
        <v>4</v>
      </c>
      <c r="P197" s="154">
        <v>0</v>
      </c>
      <c r="Q197" s="154">
        <v>1</v>
      </c>
      <c r="R197" s="154">
        <v>0</v>
      </c>
      <c r="S197" s="154">
        <v>0</v>
      </c>
      <c r="T197" s="154">
        <v>0</v>
      </c>
      <c r="U197" s="154">
        <v>0</v>
      </c>
      <c r="V197" s="154">
        <v>0</v>
      </c>
      <c r="W197" s="154">
        <v>0</v>
      </c>
      <c r="X197" s="154">
        <v>0</v>
      </c>
      <c r="Y197" s="154">
        <v>3</v>
      </c>
      <c r="Z197" s="154">
        <v>0</v>
      </c>
      <c r="AA197" s="154">
        <v>0</v>
      </c>
      <c r="AD197" s="154" t="s">
        <v>3259</v>
      </c>
      <c r="AE197" s="154" t="s">
        <v>3260</v>
      </c>
      <c r="AF197" s="154" t="s">
        <v>3261</v>
      </c>
      <c r="AG197" s="154">
        <v>0</v>
      </c>
      <c r="AH197" s="154">
        <v>0</v>
      </c>
      <c r="AI197" s="154">
        <v>0</v>
      </c>
      <c r="AJ197" s="154">
        <v>0</v>
      </c>
      <c r="AK197" s="154">
        <v>0</v>
      </c>
      <c r="AL197" s="154">
        <v>0</v>
      </c>
      <c r="AM197" s="154">
        <v>0</v>
      </c>
      <c r="AN197" s="154">
        <v>0</v>
      </c>
      <c r="AO197" s="154">
        <v>0</v>
      </c>
      <c r="AP197" s="154">
        <v>0</v>
      </c>
      <c r="AQ197" s="154">
        <v>0</v>
      </c>
      <c r="AR197" s="154">
        <v>1</v>
      </c>
      <c r="AS197" s="156">
        <v>1</v>
      </c>
      <c r="AT197" s="154">
        <v>1</v>
      </c>
      <c r="AU197" s="154">
        <v>0</v>
      </c>
    </row>
    <row r="198" spans="10:47" ht="30">
      <c r="J198" s="155" t="s">
        <v>3761</v>
      </c>
      <c r="K198" s="160" t="s">
        <v>3762</v>
      </c>
      <c r="L198" s="154" t="s">
        <v>3421</v>
      </c>
      <c r="M198" s="158">
        <v>4</v>
      </c>
      <c r="N198" s="155">
        <v>0</v>
      </c>
      <c r="O198" s="155">
        <v>4</v>
      </c>
      <c r="P198" s="154">
        <v>0</v>
      </c>
      <c r="Q198" s="154">
        <v>0</v>
      </c>
      <c r="R198" s="154">
        <v>0</v>
      </c>
      <c r="S198" s="154">
        <v>1</v>
      </c>
      <c r="T198" s="154">
        <v>2</v>
      </c>
      <c r="U198" s="154">
        <v>0</v>
      </c>
      <c r="V198" s="154">
        <v>0</v>
      </c>
      <c r="W198" s="154">
        <v>1</v>
      </c>
      <c r="X198" s="154">
        <v>0</v>
      </c>
      <c r="Y198" s="154">
        <v>0</v>
      </c>
      <c r="Z198" s="154">
        <v>0</v>
      </c>
      <c r="AA198" s="154">
        <v>0</v>
      </c>
      <c r="AD198" s="154" t="s">
        <v>3262</v>
      </c>
      <c r="AE198" s="154" t="s">
        <v>3263</v>
      </c>
      <c r="AF198" s="154" t="s">
        <v>3264</v>
      </c>
      <c r="AG198" s="154">
        <v>0</v>
      </c>
      <c r="AH198" s="154">
        <v>0</v>
      </c>
      <c r="AI198" s="154">
        <v>0</v>
      </c>
      <c r="AJ198" s="154">
        <v>0</v>
      </c>
      <c r="AK198" s="154">
        <v>0</v>
      </c>
      <c r="AL198" s="154">
        <v>0</v>
      </c>
      <c r="AM198" s="154">
        <v>0</v>
      </c>
      <c r="AN198" s="154">
        <v>0</v>
      </c>
      <c r="AO198" s="154">
        <v>0</v>
      </c>
      <c r="AP198" s="154">
        <v>0</v>
      </c>
      <c r="AQ198" s="154">
        <v>1</v>
      </c>
      <c r="AR198" s="154">
        <v>0</v>
      </c>
      <c r="AS198" s="156">
        <v>1</v>
      </c>
      <c r="AT198" s="154">
        <v>0</v>
      </c>
      <c r="AU198" s="154">
        <v>1</v>
      </c>
    </row>
    <row r="199" spans="10:47">
      <c r="J199" s="155" t="s">
        <v>3772</v>
      </c>
      <c r="K199" s="160" t="s">
        <v>3773</v>
      </c>
      <c r="L199" s="154" t="s">
        <v>3774</v>
      </c>
      <c r="M199" s="158">
        <v>4</v>
      </c>
      <c r="N199" s="155">
        <v>0</v>
      </c>
      <c r="O199" s="155">
        <v>4</v>
      </c>
      <c r="P199" s="154">
        <v>3</v>
      </c>
      <c r="Q199" s="154">
        <v>0</v>
      </c>
      <c r="R199" s="154">
        <v>0</v>
      </c>
      <c r="S199" s="154">
        <v>0</v>
      </c>
      <c r="T199" s="154">
        <v>0</v>
      </c>
      <c r="U199" s="154">
        <v>0</v>
      </c>
      <c r="V199" s="154">
        <v>0</v>
      </c>
      <c r="W199" s="154">
        <v>0</v>
      </c>
      <c r="X199" s="154">
        <v>1</v>
      </c>
      <c r="Y199" s="154">
        <v>0</v>
      </c>
      <c r="Z199" s="154">
        <v>0</v>
      </c>
      <c r="AA199" s="154">
        <v>0</v>
      </c>
      <c r="AD199" s="154" t="s">
        <v>3265</v>
      </c>
      <c r="AE199" s="154" t="s">
        <v>3266</v>
      </c>
      <c r="AF199" s="154" t="s">
        <v>3267</v>
      </c>
      <c r="AG199" s="154">
        <v>0</v>
      </c>
      <c r="AH199" s="154">
        <v>0</v>
      </c>
      <c r="AI199" s="154">
        <v>0</v>
      </c>
      <c r="AJ199" s="154">
        <v>0</v>
      </c>
      <c r="AK199" s="154">
        <v>0</v>
      </c>
      <c r="AL199" s="154">
        <v>0</v>
      </c>
      <c r="AM199" s="154">
        <v>0</v>
      </c>
      <c r="AN199" s="154">
        <v>0</v>
      </c>
      <c r="AO199" s="154">
        <v>0</v>
      </c>
      <c r="AP199" s="154">
        <v>1</v>
      </c>
      <c r="AQ199" s="154">
        <v>0</v>
      </c>
      <c r="AR199" s="154">
        <v>0</v>
      </c>
      <c r="AS199" s="156">
        <v>1</v>
      </c>
      <c r="AT199" s="154">
        <v>0</v>
      </c>
      <c r="AU199" s="154">
        <v>1</v>
      </c>
    </row>
    <row r="200" spans="10:47" ht="30">
      <c r="J200" s="155" t="s">
        <v>3373</v>
      </c>
      <c r="K200" s="160" t="s">
        <v>3374</v>
      </c>
      <c r="L200" s="154" t="s">
        <v>3375</v>
      </c>
      <c r="M200" s="158">
        <v>4</v>
      </c>
      <c r="N200" s="155">
        <v>0</v>
      </c>
      <c r="O200" s="155">
        <v>4</v>
      </c>
      <c r="P200" s="154">
        <v>0</v>
      </c>
      <c r="Q200" s="154">
        <v>0</v>
      </c>
      <c r="R200" s="154">
        <v>0</v>
      </c>
      <c r="S200" s="154">
        <v>0</v>
      </c>
      <c r="T200" s="154">
        <v>0</v>
      </c>
      <c r="U200" s="154">
        <v>0</v>
      </c>
      <c r="V200" s="154">
        <v>0</v>
      </c>
      <c r="W200" s="154">
        <v>4</v>
      </c>
      <c r="X200" s="154">
        <v>0</v>
      </c>
      <c r="Y200" s="154">
        <v>0</v>
      </c>
      <c r="Z200" s="154">
        <v>0</v>
      </c>
      <c r="AA200" s="154">
        <v>0</v>
      </c>
      <c r="AD200" s="154" t="s">
        <v>3268</v>
      </c>
      <c r="AE200" s="154" t="s">
        <v>3269</v>
      </c>
      <c r="AF200" s="154" t="s">
        <v>3270</v>
      </c>
      <c r="AG200" s="154">
        <v>0</v>
      </c>
      <c r="AH200" s="154">
        <v>0</v>
      </c>
      <c r="AI200" s="154">
        <v>0</v>
      </c>
      <c r="AJ200" s="154">
        <v>0</v>
      </c>
      <c r="AK200" s="154">
        <v>0</v>
      </c>
      <c r="AL200" s="154">
        <v>0</v>
      </c>
      <c r="AM200" s="154">
        <v>0</v>
      </c>
      <c r="AN200" s="154">
        <v>0</v>
      </c>
      <c r="AO200" s="154">
        <v>0</v>
      </c>
      <c r="AP200" s="154">
        <v>0</v>
      </c>
      <c r="AQ200" s="154">
        <v>1</v>
      </c>
      <c r="AR200" s="154">
        <v>0</v>
      </c>
      <c r="AS200" s="156">
        <v>1</v>
      </c>
      <c r="AT200" s="154">
        <v>0</v>
      </c>
      <c r="AU200" s="154">
        <v>1</v>
      </c>
    </row>
    <row r="201" spans="10:47">
      <c r="J201" s="155" t="s">
        <v>3807</v>
      </c>
      <c r="K201" s="160" t="s">
        <v>3808</v>
      </c>
      <c r="L201" s="154" t="s">
        <v>3809</v>
      </c>
      <c r="M201" s="158">
        <v>4</v>
      </c>
      <c r="N201" s="155">
        <v>0</v>
      </c>
      <c r="O201" s="155">
        <v>4</v>
      </c>
      <c r="P201" s="154">
        <v>4</v>
      </c>
      <c r="Q201" s="154">
        <v>0</v>
      </c>
      <c r="R201" s="154">
        <v>0</v>
      </c>
      <c r="S201" s="154">
        <v>0</v>
      </c>
      <c r="T201" s="154">
        <v>0</v>
      </c>
      <c r="U201" s="154">
        <v>0</v>
      </c>
      <c r="V201" s="154">
        <v>0</v>
      </c>
      <c r="W201" s="154">
        <v>0</v>
      </c>
      <c r="X201" s="154">
        <v>0</v>
      </c>
      <c r="Y201" s="154">
        <v>0</v>
      </c>
      <c r="Z201" s="154">
        <v>0</v>
      </c>
      <c r="AA201" s="154">
        <v>0</v>
      </c>
      <c r="AD201" s="154" t="s">
        <v>3271</v>
      </c>
      <c r="AE201" s="154" t="s">
        <v>3272</v>
      </c>
      <c r="AF201" s="154" t="s">
        <v>3273</v>
      </c>
      <c r="AG201" s="154">
        <v>0</v>
      </c>
      <c r="AH201" s="154">
        <v>0</v>
      </c>
      <c r="AI201" s="154">
        <v>0</v>
      </c>
      <c r="AJ201" s="154">
        <v>0</v>
      </c>
      <c r="AK201" s="154">
        <v>0</v>
      </c>
      <c r="AL201" s="154">
        <v>0</v>
      </c>
      <c r="AM201" s="154">
        <v>0</v>
      </c>
      <c r="AN201" s="154">
        <v>0</v>
      </c>
      <c r="AO201" s="154">
        <v>0</v>
      </c>
      <c r="AP201" s="154">
        <v>0</v>
      </c>
      <c r="AQ201" s="154">
        <v>1</v>
      </c>
      <c r="AR201" s="154">
        <v>0</v>
      </c>
      <c r="AS201" s="156">
        <v>1</v>
      </c>
      <c r="AT201" s="154">
        <v>0</v>
      </c>
      <c r="AU201" s="154">
        <v>1</v>
      </c>
    </row>
    <row r="202" spans="10:47">
      <c r="J202" s="155" t="s">
        <v>3813</v>
      </c>
      <c r="K202" s="160" t="s">
        <v>3814</v>
      </c>
      <c r="L202" s="154" t="s">
        <v>3815</v>
      </c>
      <c r="M202" s="158">
        <v>4</v>
      </c>
      <c r="N202" s="155">
        <v>0</v>
      </c>
      <c r="O202" s="155">
        <v>4</v>
      </c>
      <c r="P202" s="154">
        <v>0</v>
      </c>
      <c r="Q202" s="154">
        <v>0</v>
      </c>
      <c r="R202" s="154">
        <v>0</v>
      </c>
      <c r="S202" s="154">
        <v>0</v>
      </c>
      <c r="T202" s="154">
        <v>0</v>
      </c>
      <c r="U202" s="154">
        <v>0</v>
      </c>
      <c r="V202" s="154">
        <v>0</v>
      </c>
      <c r="W202" s="154">
        <v>0</v>
      </c>
      <c r="X202" s="154">
        <v>0</v>
      </c>
      <c r="Y202" s="154">
        <v>0</v>
      </c>
      <c r="Z202" s="154">
        <v>4</v>
      </c>
      <c r="AA202" s="154">
        <v>0</v>
      </c>
      <c r="AD202" s="154" t="s">
        <v>3274</v>
      </c>
      <c r="AE202" s="154" t="s">
        <v>3275</v>
      </c>
      <c r="AF202" s="154" t="s">
        <v>3276</v>
      </c>
      <c r="AG202" s="154">
        <v>0</v>
      </c>
      <c r="AH202" s="154">
        <v>0</v>
      </c>
      <c r="AI202" s="154">
        <v>0</v>
      </c>
      <c r="AJ202" s="154">
        <v>0</v>
      </c>
      <c r="AK202" s="154">
        <v>0</v>
      </c>
      <c r="AL202" s="154">
        <v>0</v>
      </c>
      <c r="AM202" s="154">
        <v>0</v>
      </c>
      <c r="AN202" s="154">
        <v>0</v>
      </c>
      <c r="AO202" s="154">
        <v>0</v>
      </c>
      <c r="AP202" s="154">
        <v>1</v>
      </c>
      <c r="AQ202" s="154">
        <v>0</v>
      </c>
      <c r="AR202" s="154">
        <v>0</v>
      </c>
      <c r="AS202" s="156">
        <v>1</v>
      </c>
      <c r="AT202" s="154">
        <v>0</v>
      </c>
      <c r="AU202" s="154">
        <v>1</v>
      </c>
    </row>
    <row r="203" spans="10:47">
      <c r="J203" s="155" t="s">
        <v>3845</v>
      </c>
      <c r="K203" s="160" t="s">
        <v>3846</v>
      </c>
      <c r="L203" s="154" t="s">
        <v>3847</v>
      </c>
      <c r="M203" s="158">
        <v>4</v>
      </c>
      <c r="N203" s="155">
        <v>0</v>
      </c>
      <c r="O203" s="155">
        <v>4</v>
      </c>
      <c r="P203" s="154">
        <v>0</v>
      </c>
      <c r="Q203" s="154">
        <v>0</v>
      </c>
      <c r="R203" s="154">
        <v>0</v>
      </c>
      <c r="S203" s="154">
        <v>4</v>
      </c>
      <c r="T203" s="154">
        <v>0</v>
      </c>
      <c r="U203" s="154">
        <v>0</v>
      </c>
      <c r="V203" s="154">
        <v>0</v>
      </c>
      <c r="W203" s="154">
        <v>0</v>
      </c>
      <c r="X203" s="154">
        <v>0</v>
      </c>
      <c r="Y203" s="154">
        <v>0</v>
      </c>
      <c r="Z203" s="154">
        <v>0</v>
      </c>
      <c r="AA203" s="154">
        <v>0</v>
      </c>
      <c r="AD203" s="154" t="s">
        <v>3277</v>
      </c>
      <c r="AE203" s="154" t="s">
        <v>3278</v>
      </c>
      <c r="AF203" s="154" t="s">
        <v>3279</v>
      </c>
      <c r="AG203" s="154">
        <v>0</v>
      </c>
      <c r="AH203" s="154">
        <v>0</v>
      </c>
      <c r="AI203" s="154">
        <v>0</v>
      </c>
      <c r="AJ203" s="154">
        <v>0</v>
      </c>
      <c r="AK203" s="154">
        <v>0</v>
      </c>
      <c r="AL203" s="154">
        <v>0</v>
      </c>
      <c r="AM203" s="154">
        <v>0</v>
      </c>
      <c r="AN203" s="154">
        <v>0</v>
      </c>
      <c r="AO203" s="154">
        <v>1</v>
      </c>
      <c r="AP203" s="154">
        <v>0</v>
      </c>
      <c r="AQ203" s="154">
        <v>0</v>
      </c>
      <c r="AR203" s="154">
        <v>0</v>
      </c>
      <c r="AS203" s="156">
        <v>1</v>
      </c>
      <c r="AT203" s="154">
        <v>0</v>
      </c>
      <c r="AU203" s="154">
        <v>1</v>
      </c>
    </row>
    <row r="204" spans="10:47">
      <c r="J204" s="155" t="s">
        <v>2897</v>
      </c>
      <c r="K204" s="160" t="s">
        <v>2898</v>
      </c>
      <c r="L204" s="154" t="s">
        <v>2899</v>
      </c>
      <c r="M204" s="158">
        <v>4</v>
      </c>
      <c r="N204" s="155">
        <v>0</v>
      </c>
      <c r="O204" s="155">
        <v>4</v>
      </c>
      <c r="P204" s="154">
        <v>1</v>
      </c>
      <c r="Q204" s="154">
        <v>0</v>
      </c>
      <c r="R204" s="154">
        <v>0</v>
      </c>
      <c r="S204" s="154">
        <v>2</v>
      </c>
      <c r="T204" s="154">
        <v>0</v>
      </c>
      <c r="U204" s="154">
        <v>0</v>
      </c>
      <c r="V204" s="154">
        <v>0</v>
      </c>
      <c r="W204" s="154">
        <v>0</v>
      </c>
      <c r="X204" s="154">
        <v>0</v>
      </c>
      <c r="Y204" s="154">
        <v>0</v>
      </c>
      <c r="Z204" s="154">
        <v>1</v>
      </c>
      <c r="AA204" s="154">
        <v>0</v>
      </c>
      <c r="AD204" s="154" t="s">
        <v>3280</v>
      </c>
      <c r="AE204" s="154" t="s">
        <v>3281</v>
      </c>
      <c r="AF204" s="154" t="s">
        <v>3282</v>
      </c>
      <c r="AG204" s="154">
        <v>0</v>
      </c>
      <c r="AH204" s="154">
        <v>0</v>
      </c>
      <c r="AI204" s="154">
        <v>0</v>
      </c>
      <c r="AJ204" s="154">
        <v>0</v>
      </c>
      <c r="AK204" s="154">
        <v>0</v>
      </c>
      <c r="AL204" s="154">
        <v>0</v>
      </c>
      <c r="AM204" s="154">
        <v>0</v>
      </c>
      <c r="AN204" s="154">
        <v>0</v>
      </c>
      <c r="AO204" s="154">
        <v>0</v>
      </c>
      <c r="AP204" s="154">
        <v>0</v>
      </c>
      <c r="AQ204" s="154">
        <v>1</v>
      </c>
      <c r="AR204" s="154">
        <v>0</v>
      </c>
      <c r="AS204" s="156">
        <v>1</v>
      </c>
      <c r="AT204" s="154">
        <v>0</v>
      </c>
      <c r="AU204" s="154">
        <v>1</v>
      </c>
    </row>
    <row r="205" spans="10:47" ht="30">
      <c r="J205" s="155" t="s">
        <v>3440</v>
      </c>
      <c r="K205" s="160" t="s">
        <v>3441</v>
      </c>
      <c r="L205" s="154" t="s">
        <v>3442</v>
      </c>
      <c r="M205" s="158">
        <v>3</v>
      </c>
      <c r="N205" s="155">
        <v>0</v>
      </c>
      <c r="O205" s="155">
        <v>3</v>
      </c>
      <c r="P205" s="154">
        <v>0</v>
      </c>
      <c r="Q205" s="154">
        <v>2</v>
      </c>
      <c r="R205" s="154">
        <v>0</v>
      </c>
      <c r="S205" s="154">
        <v>0</v>
      </c>
      <c r="T205" s="154">
        <v>1</v>
      </c>
      <c r="U205" s="154">
        <v>0</v>
      </c>
      <c r="V205" s="154">
        <v>0</v>
      </c>
      <c r="W205" s="154">
        <v>0</v>
      </c>
      <c r="X205" s="154">
        <v>0</v>
      </c>
      <c r="Y205" s="154">
        <v>0</v>
      </c>
      <c r="Z205" s="154">
        <v>0</v>
      </c>
      <c r="AA205" s="154">
        <v>0</v>
      </c>
      <c r="AD205" s="154" t="s">
        <v>3283</v>
      </c>
      <c r="AE205" s="154" t="s">
        <v>3284</v>
      </c>
      <c r="AF205" s="154" t="s">
        <v>3285</v>
      </c>
      <c r="AG205" s="154">
        <v>0</v>
      </c>
      <c r="AH205" s="154">
        <v>0</v>
      </c>
      <c r="AI205" s="154">
        <v>0</v>
      </c>
      <c r="AJ205" s="154">
        <v>0</v>
      </c>
      <c r="AK205" s="154">
        <v>0</v>
      </c>
      <c r="AL205" s="154">
        <v>0</v>
      </c>
      <c r="AM205" s="154">
        <v>0</v>
      </c>
      <c r="AN205" s="154">
        <v>0</v>
      </c>
      <c r="AO205" s="154">
        <v>0</v>
      </c>
      <c r="AP205" s="154">
        <v>0</v>
      </c>
      <c r="AQ205" s="154">
        <v>1</v>
      </c>
      <c r="AR205" s="154">
        <v>0</v>
      </c>
      <c r="AS205" s="156">
        <v>1</v>
      </c>
      <c r="AT205" s="154">
        <v>0</v>
      </c>
      <c r="AU205" s="154">
        <v>1</v>
      </c>
    </row>
    <row r="206" spans="10:47" ht="30">
      <c r="J206" s="155" t="s">
        <v>3190</v>
      </c>
      <c r="K206" s="160" t="s">
        <v>3191</v>
      </c>
      <c r="L206" s="154" t="s">
        <v>3192</v>
      </c>
      <c r="M206" s="158">
        <v>3</v>
      </c>
      <c r="N206" s="155">
        <v>0</v>
      </c>
      <c r="O206" s="155">
        <v>3</v>
      </c>
      <c r="P206" s="154">
        <v>0</v>
      </c>
      <c r="Q206" s="154">
        <v>0</v>
      </c>
      <c r="R206" s="154">
        <v>0</v>
      </c>
      <c r="S206" s="154">
        <v>0</v>
      </c>
      <c r="T206" s="154">
        <v>0</v>
      </c>
      <c r="U206" s="154">
        <v>0</v>
      </c>
      <c r="V206" s="154">
        <v>0</v>
      </c>
      <c r="W206" s="154">
        <v>0</v>
      </c>
      <c r="X206" s="154">
        <v>0</v>
      </c>
      <c r="Y206" s="154">
        <v>1</v>
      </c>
      <c r="Z206" s="154">
        <v>2</v>
      </c>
      <c r="AA206" s="154">
        <v>0</v>
      </c>
      <c r="AD206" s="154" t="s">
        <v>3286</v>
      </c>
      <c r="AE206" s="154" t="s">
        <v>3287</v>
      </c>
      <c r="AF206" s="154" t="s">
        <v>3288</v>
      </c>
      <c r="AG206" s="154">
        <v>0</v>
      </c>
      <c r="AH206" s="154">
        <v>0</v>
      </c>
      <c r="AI206" s="154">
        <v>0</v>
      </c>
      <c r="AJ206" s="154">
        <v>0</v>
      </c>
      <c r="AK206" s="154">
        <v>0</v>
      </c>
      <c r="AL206" s="154">
        <v>0</v>
      </c>
      <c r="AM206" s="154">
        <v>0</v>
      </c>
      <c r="AN206" s="154">
        <v>0</v>
      </c>
      <c r="AO206" s="154">
        <v>0</v>
      </c>
      <c r="AP206" s="154">
        <v>0</v>
      </c>
      <c r="AQ206" s="154">
        <v>1</v>
      </c>
      <c r="AR206" s="154">
        <v>0</v>
      </c>
      <c r="AS206" s="156">
        <v>1</v>
      </c>
      <c r="AT206" s="154">
        <v>0</v>
      </c>
      <c r="AU206" s="154">
        <v>1</v>
      </c>
    </row>
    <row r="207" spans="10:47">
      <c r="J207" s="155" t="s">
        <v>3061</v>
      </c>
      <c r="K207" s="160" t="s">
        <v>3062</v>
      </c>
      <c r="L207" s="154" t="s">
        <v>3063</v>
      </c>
      <c r="M207" s="158">
        <v>3</v>
      </c>
      <c r="N207" s="155">
        <v>0</v>
      </c>
      <c r="O207" s="155">
        <v>3</v>
      </c>
      <c r="P207" s="154">
        <v>0</v>
      </c>
      <c r="Q207" s="154">
        <v>0</v>
      </c>
      <c r="R207" s="154">
        <v>0</v>
      </c>
      <c r="S207" s="154">
        <v>1</v>
      </c>
      <c r="T207" s="154">
        <v>1</v>
      </c>
      <c r="U207" s="154">
        <v>0</v>
      </c>
      <c r="V207" s="154">
        <v>0</v>
      </c>
      <c r="W207" s="154">
        <v>0</v>
      </c>
      <c r="X207" s="154">
        <v>0</v>
      </c>
      <c r="Y207" s="154">
        <v>0</v>
      </c>
      <c r="Z207" s="154">
        <v>1</v>
      </c>
      <c r="AA207" s="154">
        <v>0</v>
      </c>
      <c r="AD207" s="154" t="s">
        <v>3289</v>
      </c>
      <c r="AE207" s="154" t="s">
        <v>3290</v>
      </c>
      <c r="AF207" s="154" t="s">
        <v>3291</v>
      </c>
      <c r="AG207" s="154">
        <v>0</v>
      </c>
      <c r="AH207" s="154">
        <v>0</v>
      </c>
      <c r="AI207" s="154">
        <v>0</v>
      </c>
      <c r="AJ207" s="154">
        <v>0</v>
      </c>
      <c r="AK207" s="154">
        <v>0</v>
      </c>
      <c r="AL207" s="154">
        <v>0</v>
      </c>
      <c r="AM207" s="154">
        <v>0</v>
      </c>
      <c r="AN207" s="154">
        <v>0</v>
      </c>
      <c r="AO207" s="154">
        <v>0</v>
      </c>
      <c r="AP207" s="154">
        <v>0</v>
      </c>
      <c r="AQ207" s="154">
        <v>1</v>
      </c>
      <c r="AR207" s="154">
        <v>0</v>
      </c>
      <c r="AS207" s="156">
        <v>1</v>
      </c>
      <c r="AT207" s="154">
        <v>0</v>
      </c>
      <c r="AU207" s="154">
        <v>1</v>
      </c>
    </row>
    <row r="208" spans="10:47">
      <c r="J208" s="155" t="s">
        <v>3462</v>
      </c>
      <c r="K208" s="160" t="s">
        <v>3463</v>
      </c>
      <c r="L208" s="154" t="s">
        <v>3464</v>
      </c>
      <c r="M208" s="158">
        <v>3</v>
      </c>
      <c r="N208" s="155">
        <v>0</v>
      </c>
      <c r="O208" s="155">
        <v>3</v>
      </c>
      <c r="P208" s="154">
        <v>0</v>
      </c>
      <c r="Q208" s="154">
        <v>0</v>
      </c>
      <c r="R208" s="154">
        <v>0</v>
      </c>
      <c r="S208" s="154">
        <v>1</v>
      </c>
      <c r="T208" s="154">
        <v>2</v>
      </c>
      <c r="U208" s="154">
        <v>0</v>
      </c>
      <c r="V208" s="154">
        <v>0</v>
      </c>
      <c r="W208" s="154">
        <v>0</v>
      </c>
      <c r="X208" s="154">
        <v>0</v>
      </c>
      <c r="Y208" s="154">
        <v>0</v>
      </c>
      <c r="Z208" s="154">
        <v>0</v>
      </c>
      <c r="AA208" s="154">
        <v>0</v>
      </c>
      <c r="AD208" s="154" t="s">
        <v>3292</v>
      </c>
      <c r="AE208" s="154" t="s">
        <v>3293</v>
      </c>
      <c r="AF208" s="154" t="s">
        <v>3294</v>
      </c>
      <c r="AG208" s="154">
        <v>0</v>
      </c>
      <c r="AH208" s="154">
        <v>0</v>
      </c>
      <c r="AI208" s="154">
        <v>0</v>
      </c>
      <c r="AJ208" s="154">
        <v>0</v>
      </c>
      <c r="AK208" s="154">
        <v>0</v>
      </c>
      <c r="AL208" s="154">
        <v>0</v>
      </c>
      <c r="AM208" s="154">
        <v>0</v>
      </c>
      <c r="AN208" s="154">
        <v>0</v>
      </c>
      <c r="AO208" s="154">
        <v>0</v>
      </c>
      <c r="AP208" s="154">
        <v>1</v>
      </c>
      <c r="AQ208" s="154">
        <v>0</v>
      </c>
      <c r="AR208" s="154">
        <v>0</v>
      </c>
      <c r="AS208" s="156">
        <v>1</v>
      </c>
      <c r="AT208" s="154">
        <v>0</v>
      </c>
      <c r="AU208" s="154">
        <v>1</v>
      </c>
    </row>
    <row r="209" spans="10:47">
      <c r="J209" s="155" t="s">
        <v>3199</v>
      </c>
      <c r="K209" s="160" t="s">
        <v>3200</v>
      </c>
      <c r="L209" s="154" t="s">
        <v>3201</v>
      </c>
      <c r="M209" s="158">
        <v>3</v>
      </c>
      <c r="N209" s="155">
        <v>0</v>
      </c>
      <c r="O209" s="155">
        <v>3</v>
      </c>
      <c r="P209" s="154">
        <v>0</v>
      </c>
      <c r="Q209" s="154">
        <v>0</v>
      </c>
      <c r="R209" s="154">
        <v>1</v>
      </c>
      <c r="S209" s="154">
        <v>0</v>
      </c>
      <c r="T209" s="154">
        <v>1</v>
      </c>
      <c r="U209" s="154">
        <v>0</v>
      </c>
      <c r="V209" s="154">
        <v>0</v>
      </c>
      <c r="W209" s="154">
        <v>0</v>
      </c>
      <c r="X209" s="154">
        <v>0</v>
      </c>
      <c r="Y209" s="154">
        <v>0</v>
      </c>
      <c r="Z209" s="154">
        <v>0</v>
      </c>
      <c r="AA209" s="154">
        <v>1</v>
      </c>
      <c r="AD209" s="154" t="s">
        <v>3295</v>
      </c>
      <c r="AE209" s="154" t="s">
        <v>3296</v>
      </c>
      <c r="AF209" s="154" t="s">
        <v>3297</v>
      </c>
      <c r="AG209" s="154">
        <v>0</v>
      </c>
      <c r="AH209" s="154">
        <v>0</v>
      </c>
      <c r="AI209" s="154">
        <v>0</v>
      </c>
      <c r="AJ209" s="154">
        <v>0</v>
      </c>
      <c r="AK209" s="154">
        <v>0</v>
      </c>
      <c r="AL209" s="154">
        <v>0</v>
      </c>
      <c r="AM209" s="154">
        <v>0</v>
      </c>
      <c r="AN209" s="154">
        <v>0</v>
      </c>
      <c r="AO209" s="154">
        <v>0</v>
      </c>
      <c r="AP209" s="154">
        <v>1</v>
      </c>
      <c r="AQ209" s="154">
        <v>0</v>
      </c>
      <c r="AR209" s="154">
        <v>0</v>
      </c>
      <c r="AS209" s="156">
        <v>1</v>
      </c>
      <c r="AT209" s="154">
        <v>0</v>
      </c>
      <c r="AU209" s="154">
        <v>1</v>
      </c>
    </row>
    <row r="210" spans="10:47">
      <c r="J210" s="155" t="s">
        <v>2815</v>
      </c>
      <c r="K210" s="160">
        <v>2676743</v>
      </c>
      <c r="L210" s="154" t="s">
        <v>3421</v>
      </c>
      <c r="M210" s="158">
        <v>3</v>
      </c>
      <c r="N210" s="155">
        <v>0</v>
      </c>
      <c r="O210" s="155">
        <v>3</v>
      </c>
      <c r="P210" s="154">
        <v>0</v>
      </c>
      <c r="Q210" s="154">
        <v>2</v>
      </c>
      <c r="R210" s="154">
        <v>0</v>
      </c>
      <c r="S210" s="154">
        <v>0</v>
      </c>
      <c r="T210" s="154">
        <v>0</v>
      </c>
      <c r="U210" s="154">
        <v>0</v>
      </c>
      <c r="V210" s="154">
        <v>1</v>
      </c>
      <c r="W210" s="154">
        <v>0</v>
      </c>
      <c r="X210" s="154">
        <v>0</v>
      </c>
      <c r="Y210" s="154">
        <v>0</v>
      </c>
      <c r="Z210" s="154">
        <v>0</v>
      </c>
      <c r="AA210" s="154">
        <v>0</v>
      </c>
      <c r="AD210" s="154" t="s">
        <v>3298</v>
      </c>
      <c r="AE210" s="154" t="s">
        <v>3299</v>
      </c>
      <c r="AF210" s="154" t="s">
        <v>3300</v>
      </c>
      <c r="AG210" s="154">
        <v>0</v>
      </c>
      <c r="AH210" s="154">
        <v>0</v>
      </c>
      <c r="AI210" s="154">
        <v>0</v>
      </c>
      <c r="AJ210" s="154">
        <v>0</v>
      </c>
      <c r="AK210" s="154">
        <v>0</v>
      </c>
      <c r="AL210" s="154">
        <v>0</v>
      </c>
      <c r="AM210" s="154">
        <v>0</v>
      </c>
      <c r="AN210" s="154">
        <v>0</v>
      </c>
      <c r="AO210" s="154">
        <v>0</v>
      </c>
      <c r="AP210" s="154">
        <v>0</v>
      </c>
      <c r="AQ210" s="154">
        <v>1</v>
      </c>
      <c r="AR210" s="154">
        <v>0</v>
      </c>
      <c r="AS210" s="156">
        <v>1</v>
      </c>
      <c r="AT210" s="154">
        <v>0</v>
      </c>
      <c r="AU210" s="154">
        <v>1</v>
      </c>
    </row>
    <row r="211" spans="10:47">
      <c r="J211" s="155" t="s">
        <v>3474</v>
      </c>
      <c r="K211" s="160" t="s">
        <v>3475</v>
      </c>
      <c r="L211" s="154" t="s">
        <v>3476</v>
      </c>
      <c r="M211" s="158">
        <v>3</v>
      </c>
      <c r="N211" s="155">
        <v>0</v>
      </c>
      <c r="O211" s="155">
        <v>3</v>
      </c>
      <c r="P211" s="154">
        <v>0</v>
      </c>
      <c r="Q211" s="154">
        <v>0</v>
      </c>
      <c r="R211" s="154">
        <v>0</v>
      </c>
      <c r="S211" s="154">
        <v>0</v>
      </c>
      <c r="T211" s="154">
        <v>0</v>
      </c>
      <c r="U211" s="154">
        <v>0</v>
      </c>
      <c r="V211" s="154">
        <v>0</v>
      </c>
      <c r="W211" s="154">
        <v>0</v>
      </c>
      <c r="X211" s="154">
        <v>0</v>
      </c>
      <c r="Y211" s="154">
        <v>0</v>
      </c>
      <c r="Z211" s="154">
        <v>3</v>
      </c>
      <c r="AA211" s="154">
        <v>0</v>
      </c>
      <c r="AD211" s="154" t="s">
        <v>3301</v>
      </c>
      <c r="AE211" s="154" t="s">
        <v>3302</v>
      </c>
      <c r="AF211" s="154" t="s">
        <v>3303</v>
      </c>
      <c r="AG211" s="154">
        <v>0</v>
      </c>
      <c r="AH211" s="154">
        <v>0</v>
      </c>
      <c r="AI211" s="154">
        <v>0</v>
      </c>
      <c r="AJ211" s="154">
        <v>0</v>
      </c>
      <c r="AK211" s="154">
        <v>0</v>
      </c>
      <c r="AL211" s="154">
        <v>0</v>
      </c>
      <c r="AM211" s="154">
        <v>0</v>
      </c>
      <c r="AN211" s="154">
        <v>0</v>
      </c>
      <c r="AO211" s="154">
        <v>0</v>
      </c>
      <c r="AP211" s="154">
        <v>0</v>
      </c>
      <c r="AQ211" s="154">
        <v>1</v>
      </c>
      <c r="AR211" s="154">
        <v>0</v>
      </c>
      <c r="AS211" s="156">
        <v>1</v>
      </c>
      <c r="AT211" s="154">
        <v>0</v>
      </c>
      <c r="AU211" s="154">
        <v>1</v>
      </c>
    </row>
    <row r="212" spans="10:47">
      <c r="J212" s="155" t="s">
        <v>2951</v>
      </c>
      <c r="K212" s="160" t="s">
        <v>2952</v>
      </c>
      <c r="L212" s="154" t="s">
        <v>2953</v>
      </c>
      <c r="M212" s="158">
        <v>3</v>
      </c>
      <c r="N212" s="155">
        <v>0</v>
      </c>
      <c r="O212" s="155">
        <v>3</v>
      </c>
      <c r="P212" s="154">
        <v>0</v>
      </c>
      <c r="Q212" s="154">
        <v>0</v>
      </c>
      <c r="R212" s="154">
        <v>0</v>
      </c>
      <c r="S212" s="154">
        <v>0</v>
      </c>
      <c r="T212" s="154">
        <v>0</v>
      </c>
      <c r="U212" s="154">
        <v>1</v>
      </c>
      <c r="V212" s="154">
        <v>0</v>
      </c>
      <c r="W212" s="154">
        <v>0</v>
      </c>
      <c r="X212" s="154">
        <v>2</v>
      </c>
      <c r="Y212" s="154">
        <v>0</v>
      </c>
      <c r="Z212" s="154">
        <v>0</v>
      </c>
      <c r="AA212" s="154">
        <v>0</v>
      </c>
      <c r="AD212" s="154" t="s">
        <v>3304</v>
      </c>
      <c r="AE212" s="154" t="s">
        <v>3305</v>
      </c>
      <c r="AF212" s="154" t="s">
        <v>3306</v>
      </c>
      <c r="AG212" s="154">
        <v>0</v>
      </c>
      <c r="AH212" s="154">
        <v>0</v>
      </c>
      <c r="AI212" s="154">
        <v>0</v>
      </c>
      <c r="AJ212" s="154">
        <v>0</v>
      </c>
      <c r="AK212" s="154">
        <v>0</v>
      </c>
      <c r="AL212" s="154">
        <v>0</v>
      </c>
      <c r="AM212" s="154">
        <v>1</v>
      </c>
      <c r="AN212" s="154">
        <v>0</v>
      </c>
      <c r="AO212" s="154">
        <v>0</v>
      </c>
      <c r="AP212" s="154">
        <v>0</v>
      </c>
      <c r="AQ212" s="154">
        <v>0</v>
      </c>
      <c r="AR212" s="154">
        <v>0</v>
      </c>
      <c r="AS212" s="156">
        <v>1</v>
      </c>
      <c r="AT212" s="154">
        <v>0</v>
      </c>
      <c r="AU212" s="154">
        <v>1</v>
      </c>
    </row>
    <row r="213" spans="10:47">
      <c r="J213" s="155" t="s">
        <v>2859</v>
      </c>
      <c r="K213" s="160" t="s">
        <v>2860</v>
      </c>
      <c r="L213" s="154" t="s">
        <v>2861</v>
      </c>
      <c r="M213" s="158">
        <v>3</v>
      </c>
      <c r="N213" s="155">
        <v>0</v>
      </c>
      <c r="O213" s="155">
        <v>3</v>
      </c>
      <c r="P213" s="154">
        <v>0</v>
      </c>
      <c r="Q213" s="154">
        <v>0</v>
      </c>
      <c r="R213" s="154">
        <v>0</v>
      </c>
      <c r="S213" s="154">
        <v>1</v>
      </c>
      <c r="T213" s="154">
        <v>0</v>
      </c>
      <c r="U213" s="154">
        <v>0</v>
      </c>
      <c r="V213" s="154">
        <v>0</v>
      </c>
      <c r="W213" s="154">
        <v>0</v>
      </c>
      <c r="X213" s="154">
        <v>2</v>
      </c>
      <c r="Y213" s="154">
        <v>0</v>
      </c>
      <c r="Z213" s="154">
        <v>0</v>
      </c>
      <c r="AA213" s="154">
        <v>0</v>
      </c>
      <c r="AD213" s="154" t="s">
        <v>3307</v>
      </c>
      <c r="AE213" s="154" t="s">
        <v>3308</v>
      </c>
      <c r="AF213" s="154" t="s">
        <v>3309</v>
      </c>
      <c r="AG213" s="154">
        <v>0</v>
      </c>
      <c r="AH213" s="154">
        <v>0</v>
      </c>
      <c r="AI213" s="154">
        <v>0</v>
      </c>
      <c r="AJ213" s="154">
        <v>0</v>
      </c>
      <c r="AK213" s="154">
        <v>0</v>
      </c>
      <c r="AL213" s="154">
        <v>0</v>
      </c>
      <c r="AM213" s="154">
        <v>0</v>
      </c>
      <c r="AN213" s="154">
        <v>0</v>
      </c>
      <c r="AO213" s="154">
        <v>0</v>
      </c>
      <c r="AP213" s="154">
        <v>0</v>
      </c>
      <c r="AQ213" s="154">
        <v>0</v>
      </c>
      <c r="AR213" s="154">
        <v>1</v>
      </c>
      <c r="AS213" s="156">
        <v>1</v>
      </c>
      <c r="AT213" s="154">
        <v>0</v>
      </c>
      <c r="AU213" s="154">
        <v>1</v>
      </c>
    </row>
    <row r="214" spans="10:47">
      <c r="J214" s="155" t="s">
        <v>3514</v>
      </c>
      <c r="K214" s="160" t="s">
        <v>3515</v>
      </c>
      <c r="L214" s="154" t="s">
        <v>3516</v>
      </c>
      <c r="M214" s="158">
        <v>3</v>
      </c>
      <c r="N214" s="155">
        <v>0</v>
      </c>
      <c r="O214" s="155">
        <v>3</v>
      </c>
      <c r="P214" s="154">
        <v>3</v>
      </c>
      <c r="Q214" s="154">
        <v>0</v>
      </c>
      <c r="R214" s="154">
        <v>0</v>
      </c>
      <c r="S214" s="154">
        <v>0</v>
      </c>
      <c r="T214" s="154">
        <v>0</v>
      </c>
      <c r="U214" s="154">
        <v>0</v>
      </c>
      <c r="V214" s="154">
        <v>0</v>
      </c>
      <c r="W214" s="154">
        <v>0</v>
      </c>
      <c r="X214" s="154">
        <v>0</v>
      </c>
      <c r="Y214" s="154">
        <v>0</v>
      </c>
      <c r="Z214" s="154">
        <v>0</v>
      </c>
      <c r="AA214" s="154">
        <v>0</v>
      </c>
      <c r="AD214" s="154" t="s">
        <v>3310</v>
      </c>
      <c r="AE214" s="154" t="s">
        <v>3311</v>
      </c>
      <c r="AF214" s="154" t="s">
        <v>3312</v>
      </c>
      <c r="AG214" s="154">
        <v>0</v>
      </c>
      <c r="AH214" s="154">
        <v>0</v>
      </c>
      <c r="AI214" s="154">
        <v>0</v>
      </c>
      <c r="AJ214" s="154">
        <v>0</v>
      </c>
      <c r="AK214" s="154">
        <v>0</v>
      </c>
      <c r="AL214" s="154">
        <v>0</v>
      </c>
      <c r="AM214" s="154">
        <v>0</v>
      </c>
      <c r="AN214" s="154">
        <v>0</v>
      </c>
      <c r="AO214" s="154">
        <v>0</v>
      </c>
      <c r="AP214" s="154">
        <v>1</v>
      </c>
      <c r="AQ214" s="154">
        <v>0</v>
      </c>
      <c r="AR214" s="154">
        <v>0</v>
      </c>
      <c r="AS214" s="156">
        <v>1</v>
      </c>
      <c r="AT214" s="154">
        <v>0</v>
      </c>
      <c r="AU214" s="154">
        <v>1</v>
      </c>
    </row>
    <row r="215" spans="10:47">
      <c r="J215" s="155" t="s">
        <v>3520</v>
      </c>
      <c r="K215" s="160" t="s">
        <v>3521</v>
      </c>
      <c r="L215" s="154" t="s">
        <v>3522</v>
      </c>
      <c r="M215" s="158">
        <v>3</v>
      </c>
      <c r="N215" s="155">
        <v>0</v>
      </c>
      <c r="O215" s="155">
        <v>3</v>
      </c>
      <c r="P215" s="154">
        <v>0</v>
      </c>
      <c r="Q215" s="154">
        <v>0</v>
      </c>
      <c r="R215" s="154">
        <v>1</v>
      </c>
      <c r="S215" s="154">
        <v>0</v>
      </c>
      <c r="T215" s="154">
        <v>0</v>
      </c>
      <c r="U215" s="154">
        <v>0</v>
      </c>
      <c r="V215" s="154">
        <v>0</v>
      </c>
      <c r="W215" s="154">
        <v>0</v>
      </c>
      <c r="X215" s="154">
        <v>1</v>
      </c>
      <c r="Y215" s="154">
        <v>0</v>
      </c>
      <c r="Z215" s="154">
        <v>1</v>
      </c>
      <c r="AA215" s="154">
        <v>0</v>
      </c>
      <c r="AD215" s="154" t="s">
        <v>3313</v>
      </c>
      <c r="AE215" s="154" t="s">
        <v>3314</v>
      </c>
      <c r="AF215" s="154" t="s">
        <v>3315</v>
      </c>
      <c r="AG215" s="154">
        <v>0</v>
      </c>
      <c r="AH215" s="154">
        <v>0</v>
      </c>
      <c r="AI215" s="154">
        <v>0</v>
      </c>
      <c r="AJ215" s="154">
        <v>0</v>
      </c>
      <c r="AK215" s="154">
        <v>0</v>
      </c>
      <c r="AL215" s="154">
        <v>0</v>
      </c>
      <c r="AM215" s="154">
        <v>0</v>
      </c>
      <c r="AN215" s="154">
        <v>0</v>
      </c>
      <c r="AO215" s="154">
        <v>0</v>
      </c>
      <c r="AP215" s="154">
        <v>1</v>
      </c>
      <c r="AQ215" s="154">
        <v>0</v>
      </c>
      <c r="AR215" s="154">
        <v>0</v>
      </c>
      <c r="AS215" s="156">
        <v>1</v>
      </c>
      <c r="AT215" s="154">
        <v>0</v>
      </c>
      <c r="AU215" s="154">
        <v>1</v>
      </c>
    </row>
    <row r="216" spans="10:47">
      <c r="J216" s="155" t="s">
        <v>3247</v>
      </c>
      <c r="K216" s="160" t="s">
        <v>3248</v>
      </c>
      <c r="L216" s="154" t="s">
        <v>3249</v>
      </c>
      <c r="M216" s="158">
        <v>3</v>
      </c>
      <c r="N216" s="155">
        <v>0</v>
      </c>
      <c r="O216" s="155">
        <v>3</v>
      </c>
      <c r="P216" s="154">
        <v>2</v>
      </c>
      <c r="Q216" s="154">
        <v>0</v>
      </c>
      <c r="R216" s="154">
        <v>0</v>
      </c>
      <c r="S216" s="154">
        <v>0</v>
      </c>
      <c r="T216" s="154">
        <v>0</v>
      </c>
      <c r="U216" s="154">
        <v>0</v>
      </c>
      <c r="V216" s="154">
        <v>0</v>
      </c>
      <c r="W216" s="154">
        <v>1</v>
      </c>
      <c r="X216" s="154">
        <v>0</v>
      </c>
      <c r="Y216" s="154">
        <v>0</v>
      </c>
      <c r="Z216" s="154">
        <v>0</v>
      </c>
      <c r="AA216" s="154">
        <v>0</v>
      </c>
      <c r="AD216" s="154" t="s">
        <v>3316</v>
      </c>
      <c r="AE216" s="154" t="s">
        <v>3317</v>
      </c>
      <c r="AF216" s="154" t="s">
        <v>3318</v>
      </c>
      <c r="AG216" s="154">
        <v>0</v>
      </c>
      <c r="AH216" s="154">
        <v>0</v>
      </c>
      <c r="AI216" s="154">
        <v>0</v>
      </c>
      <c r="AJ216" s="154">
        <v>0</v>
      </c>
      <c r="AK216" s="154">
        <v>0</v>
      </c>
      <c r="AL216" s="154">
        <v>0</v>
      </c>
      <c r="AM216" s="154">
        <v>0</v>
      </c>
      <c r="AN216" s="154">
        <v>0</v>
      </c>
      <c r="AO216" s="154">
        <v>0</v>
      </c>
      <c r="AP216" s="154">
        <v>0</v>
      </c>
      <c r="AQ216" s="154">
        <v>0</v>
      </c>
      <c r="AR216" s="154">
        <v>1</v>
      </c>
      <c r="AS216" s="156">
        <v>1</v>
      </c>
      <c r="AT216" s="154">
        <v>0</v>
      </c>
      <c r="AU216" s="154">
        <v>1</v>
      </c>
    </row>
    <row r="217" spans="10:47" ht="30">
      <c r="J217" s="155" t="s">
        <v>3256</v>
      </c>
      <c r="K217" s="160" t="s">
        <v>3257</v>
      </c>
      <c r="L217" s="154" t="s">
        <v>3258</v>
      </c>
      <c r="M217" s="158">
        <v>3</v>
      </c>
      <c r="N217" s="155">
        <v>1</v>
      </c>
      <c r="O217" s="155">
        <v>2</v>
      </c>
      <c r="P217" s="154">
        <v>0</v>
      </c>
      <c r="Q217" s="154">
        <v>0</v>
      </c>
      <c r="R217" s="154">
        <v>0</v>
      </c>
      <c r="S217" s="154">
        <v>0</v>
      </c>
      <c r="T217" s="154">
        <v>1</v>
      </c>
      <c r="U217" s="154">
        <v>0</v>
      </c>
      <c r="V217" s="154">
        <v>0</v>
      </c>
      <c r="W217" s="154">
        <v>2</v>
      </c>
      <c r="X217" s="154">
        <v>0</v>
      </c>
      <c r="Y217" s="154">
        <v>0</v>
      </c>
      <c r="Z217" s="154">
        <v>0</v>
      </c>
      <c r="AA217" s="154">
        <v>0</v>
      </c>
      <c r="AD217" s="154" t="s">
        <v>3319</v>
      </c>
      <c r="AE217" s="154" t="s">
        <v>3320</v>
      </c>
      <c r="AF217" s="154" t="s">
        <v>3321</v>
      </c>
      <c r="AG217" s="154">
        <v>0</v>
      </c>
      <c r="AH217" s="154">
        <v>0</v>
      </c>
      <c r="AI217" s="154">
        <v>0</v>
      </c>
      <c r="AJ217" s="154">
        <v>0</v>
      </c>
      <c r="AK217" s="154">
        <v>0</v>
      </c>
      <c r="AL217" s="154">
        <v>0</v>
      </c>
      <c r="AM217" s="154">
        <v>0</v>
      </c>
      <c r="AN217" s="154">
        <v>0</v>
      </c>
      <c r="AO217" s="154">
        <v>0</v>
      </c>
      <c r="AP217" s="154">
        <v>1</v>
      </c>
      <c r="AQ217" s="154">
        <v>0</v>
      </c>
      <c r="AR217" s="154">
        <v>0</v>
      </c>
      <c r="AS217" s="156">
        <v>1</v>
      </c>
      <c r="AT217" s="154">
        <v>0</v>
      </c>
      <c r="AU217" s="154">
        <v>1</v>
      </c>
    </row>
    <row r="218" spans="10:47">
      <c r="J218" s="155" t="s">
        <v>3532</v>
      </c>
      <c r="K218" s="160" t="s">
        <v>3533</v>
      </c>
      <c r="L218" s="154" t="s">
        <v>3534</v>
      </c>
      <c r="M218" s="158">
        <v>3</v>
      </c>
      <c r="N218" s="155">
        <v>0</v>
      </c>
      <c r="O218" s="155">
        <v>3</v>
      </c>
      <c r="P218" s="154">
        <v>0</v>
      </c>
      <c r="Q218" s="154">
        <v>2</v>
      </c>
      <c r="R218" s="154">
        <v>1</v>
      </c>
      <c r="S218" s="154">
        <v>0</v>
      </c>
      <c r="T218" s="154">
        <v>0</v>
      </c>
      <c r="U218" s="154">
        <v>0</v>
      </c>
      <c r="V218" s="154">
        <v>0</v>
      </c>
      <c r="W218" s="154">
        <v>0</v>
      </c>
      <c r="X218" s="154">
        <v>0</v>
      </c>
      <c r="Y218" s="154">
        <v>0</v>
      </c>
      <c r="Z218" s="154">
        <v>0</v>
      </c>
      <c r="AA218" s="154">
        <v>0</v>
      </c>
      <c r="AD218" s="154" t="s">
        <v>3322</v>
      </c>
      <c r="AE218" s="154" t="s">
        <v>3323</v>
      </c>
      <c r="AF218" s="154" t="s">
        <v>3324</v>
      </c>
      <c r="AG218" s="154">
        <v>0</v>
      </c>
      <c r="AH218" s="154">
        <v>0</v>
      </c>
      <c r="AI218" s="154">
        <v>0</v>
      </c>
      <c r="AJ218" s="154">
        <v>0</v>
      </c>
      <c r="AK218" s="154">
        <v>0</v>
      </c>
      <c r="AL218" s="154">
        <v>0</v>
      </c>
      <c r="AM218" s="154">
        <v>0</v>
      </c>
      <c r="AN218" s="154">
        <v>0</v>
      </c>
      <c r="AO218" s="154">
        <v>0</v>
      </c>
      <c r="AP218" s="154">
        <v>0</v>
      </c>
      <c r="AQ218" s="154">
        <v>1</v>
      </c>
      <c r="AR218" s="154">
        <v>0</v>
      </c>
      <c r="AS218" s="156">
        <v>1</v>
      </c>
      <c r="AT218" s="154">
        <v>0</v>
      </c>
      <c r="AU218" s="154">
        <v>1</v>
      </c>
    </row>
    <row r="219" spans="10:47">
      <c r="J219" s="155" t="s">
        <v>3271</v>
      </c>
      <c r="K219" s="160" t="s">
        <v>3272</v>
      </c>
      <c r="L219" s="154" t="s">
        <v>3273</v>
      </c>
      <c r="M219" s="158">
        <v>3</v>
      </c>
      <c r="N219" s="155">
        <v>0</v>
      </c>
      <c r="O219" s="155">
        <v>3</v>
      </c>
      <c r="P219" s="154">
        <v>1</v>
      </c>
      <c r="Q219" s="154">
        <v>1</v>
      </c>
      <c r="R219" s="154">
        <v>0</v>
      </c>
      <c r="S219" s="154">
        <v>0</v>
      </c>
      <c r="T219" s="154">
        <v>0</v>
      </c>
      <c r="U219" s="154">
        <v>0</v>
      </c>
      <c r="V219" s="154">
        <v>0</v>
      </c>
      <c r="W219" s="154">
        <v>0</v>
      </c>
      <c r="X219" s="154">
        <v>0</v>
      </c>
      <c r="Y219" s="154">
        <v>0</v>
      </c>
      <c r="Z219" s="154">
        <v>0</v>
      </c>
      <c r="AA219" s="154">
        <v>1</v>
      </c>
      <c r="AD219" s="154" t="s">
        <v>3325</v>
      </c>
      <c r="AE219" s="154" t="s">
        <v>3326</v>
      </c>
      <c r="AF219" s="154" t="s">
        <v>3327</v>
      </c>
      <c r="AG219" s="154">
        <v>0</v>
      </c>
      <c r="AH219" s="154">
        <v>0</v>
      </c>
      <c r="AI219" s="154">
        <v>0</v>
      </c>
      <c r="AJ219" s="154">
        <v>0</v>
      </c>
      <c r="AK219" s="154">
        <v>0</v>
      </c>
      <c r="AL219" s="154">
        <v>0</v>
      </c>
      <c r="AM219" s="154">
        <v>0</v>
      </c>
      <c r="AN219" s="154">
        <v>0</v>
      </c>
      <c r="AO219" s="154">
        <v>0</v>
      </c>
      <c r="AP219" s="154">
        <v>0</v>
      </c>
      <c r="AQ219" s="154">
        <v>1</v>
      </c>
      <c r="AR219" s="154">
        <v>0</v>
      </c>
      <c r="AS219" s="156">
        <v>1</v>
      </c>
      <c r="AT219" s="154">
        <v>0</v>
      </c>
      <c r="AU219" s="154">
        <v>1</v>
      </c>
    </row>
    <row r="220" spans="10:47" ht="30">
      <c r="J220" s="155" t="s">
        <v>3084</v>
      </c>
      <c r="K220" s="160" t="s">
        <v>3085</v>
      </c>
      <c r="L220" s="154" t="s">
        <v>3086</v>
      </c>
      <c r="M220" s="158">
        <v>3</v>
      </c>
      <c r="N220" s="155">
        <v>0</v>
      </c>
      <c r="O220" s="155">
        <v>3</v>
      </c>
      <c r="P220" s="154">
        <v>0</v>
      </c>
      <c r="Q220" s="154">
        <v>1</v>
      </c>
      <c r="R220" s="154">
        <v>0</v>
      </c>
      <c r="S220" s="154">
        <v>0</v>
      </c>
      <c r="T220" s="154">
        <v>0</v>
      </c>
      <c r="U220" s="154">
        <v>0</v>
      </c>
      <c r="V220" s="154">
        <v>0</v>
      </c>
      <c r="W220" s="154">
        <v>0</v>
      </c>
      <c r="X220" s="154">
        <v>2</v>
      </c>
      <c r="Y220" s="154">
        <v>0</v>
      </c>
      <c r="Z220" s="154">
        <v>0</v>
      </c>
      <c r="AA220" s="154">
        <v>0</v>
      </c>
      <c r="AD220" s="154" t="s">
        <v>3328</v>
      </c>
      <c r="AE220" s="154" t="s">
        <v>3329</v>
      </c>
      <c r="AF220" s="154" t="s">
        <v>3330</v>
      </c>
      <c r="AG220" s="154">
        <v>0</v>
      </c>
      <c r="AH220" s="154">
        <v>0</v>
      </c>
      <c r="AI220" s="154">
        <v>0</v>
      </c>
      <c r="AJ220" s="154">
        <v>0</v>
      </c>
      <c r="AK220" s="154">
        <v>0</v>
      </c>
      <c r="AL220" s="154">
        <v>0</v>
      </c>
      <c r="AM220" s="154">
        <v>0</v>
      </c>
      <c r="AN220" s="154">
        <v>0</v>
      </c>
      <c r="AO220" s="154">
        <v>0</v>
      </c>
      <c r="AP220" s="154">
        <v>0</v>
      </c>
      <c r="AQ220" s="154">
        <v>0</v>
      </c>
      <c r="AR220" s="154">
        <v>1</v>
      </c>
      <c r="AS220" s="156">
        <v>1</v>
      </c>
      <c r="AT220" s="154">
        <v>0</v>
      </c>
      <c r="AU220" s="154">
        <v>1</v>
      </c>
    </row>
    <row r="221" spans="10:47" ht="30">
      <c r="J221" s="155" t="s">
        <v>3277</v>
      </c>
      <c r="K221" s="160" t="s">
        <v>3278</v>
      </c>
      <c r="L221" s="154" t="s">
        <v>3279</v>
      </c>
      <c r="M221" s="158">
        <v>3</v>
      </c>
      <c r="N221" s="155">
        <v>0</v>
      </c>
      <c r="O221" s="155">
        <v>3</v>
      </c>
      <c r="P221" s="154">
        <v>0</v>
      </c>
      <c r="Q221" s="154">
        <v>1</v>
      </c>
      <c r="R221" s="154">
        <v>0</v>
      </c>
      <c r="S221" s="154">
        <v>2</v>
      </c>
      <c r="T221" s="154">
        <v>0</v>
      </c>
      <c r="U221" s="154">
        <v>0</v>
      </c>
      <c r="V221" s="154">
        <v>0</v>
      </c>
      <c r="W221" s="154">
        <v>0</v>
      </c>
      <c r="X221" s="154">
        <v>0</v>
      </c>
      <c r="Y221" s="154">
        <v>0</v>
      </c>
      <c r="Z221" s="154">
        <v>0</v>
      </c>
      <c r="AA221" s="154">
        <v>0</v>
      </c>
      <c r="AD221" s="154" t="s">
        <v>3331</v>
      </c>
      <c r="AE221" s="154" t="s">
        <v>3332</v>
      </c>
      <c r="AF221" s="154" t="s">
        <v>3333</v>
      </c>
      <c r="AG221" s="154">
        <v>0</v>
      </c>
      <c r="AH221" s="154">
        <v>0</v>
      </c>
      <c r="AI221" s="154">
        <v>0</v>
      </c>
      <c r="AJ221" s="154">
        <v>0</v>
      </c>
      <c r="AK221" s="154">
        <v>0</v>
      </c>
      <c r="AL221" s="154">
        <v>0</v>
      </c>
      <c r="AM221" s="154">
        <v>0</v>
      </c>
      <c r="AN221" s="154">
        <v>0</v>
      </c>
      <c r="AO221" s="154">
        <v>0</v>
      </c>
      <c r="AP221" s="154">
        <v>1</v>
      </c>
      <c r="AQ221" s="154">
        <v>0</v>
      </c>
      <c r="AR221" s="154">
        <v>0</v>
      </c>
      <c r="AS221" s="156">
        <v>1</v>
      </c>
      <c r="AT221" s="154">
        <v>0</v>
      </c>
      <c r="AU221" s="154">
        <v>1</v>
      </c>
    </row>
    <row r="222" spans="10:47">
      <c r="J222" s="155" t="s">
        <v>3580</v>
      </c>
      <c r="K222" s="160" t="s">
        <v>3581</v>
      </c>
      <c r="L222" s="154" t="s">
        <v>3582</v>
      </c>
      <c r="M222" s="158">
        <v>3</v>
      </c>
      <c r="N222" s="155">
        <v>0</v>
      </c>
      <c r="O222" s="155">
        <v>3</v>
      </c>
      <c r="P222" s="154">
        <v>0</v>
      </c>
      <c r="Q222" s="154">
        <v>0</v>
      </c>
      <c r="R222" s="154">
        <v>1</v>
      </c>
      <c r="S222" s="154">
        <v>1</v>
      </c>
      <c r="T222" s="154">
        <v>1</v>
      </c>
      <c r="U222" s="154">
        <v>0</v>
      </c>
      <c r="V222" s="154">
        <v>0</v>
      </c>
      <c r="W222" s="154">
        <v>0</v>
      </c>
      <c r="X222" s="154">
        <v>0</v>
      </c>
      <c r="Y222" s="154">
        <v>0</v>
      </c>
      <c r="Z222" s="154">
        <v>0</v>
      </c>
      <c r="AA222" s="154">
        <v>0</v>
      </c>
      <c r="AD222" s="154" t="s">
        <v>3334</v>
      </c>
      <c r="AE222" s="154" t="s">
        <v>3335</v>
      </c>
      <c r="AF222" s="154" t="s">
        <v>3336</v>
      </c>
      <c r="AG222" s="154">
        <v>0</v>
      </c>
      <c r="AH222" s="154">
        <v>0</v>
      </c>
      <c r="AI222" s="154">
        <v>0</v>
      </c>
      <c r="AJ222" s="154">
        <v>0</v>
      </c>
      <c r="AK222" s="154">
        <v>0</v>
      </c>
      <c r="AL222" s="154">
        <v>0</v>
      </c>
      <c r="AM222" s="154">
        <v>0</v>
      </c>
      <c r="AN222" s="154">
        <v>0</v>
      </c>
      <c r="AO222" s="154">
        <v>0</v>
      </c>
      <c r="AP222" s="154">
        <v>1</v>
      </c>
      <c r="AQ222" s="154">
        <v>0</v>
      </c>
      <c r="AR222" s="154">
        <v>0</v>
      </c>
      <c r="AS222" s="156">
        <v>1</v>
      </c>
      <c r="AT222" s="154">
        <v>0</v>
      </c>
      <c r="AU222" s="154">
        <v>1</v>
      </c>
    </row>
    <row r="223" spans="10:47">
      <c r="J223" s="155" t="s">
        <v>3590</v>
      </c>
      <c r="K223" s="160" t="s">
        <v>3591</v>
      </c>
      <c r="L223" s="154" t="s">
        <v>3592</v>
      </c>
      <c r="M223" s="158">
        <v>3</v>
      </c>
      <c r="N223" s="155">
        <v>0</v>
      </c>
      <c r="O223" s="155">
        <v>3</v>
      </c>
      <c r="P223" s="154">
        <v>0</v>
      </c>
      <c r="Q223" s="154">
        <v>0</v>
      </c>
      <c r="R223" s="154">
        <v>0</v>
      </c>
      <c r="S223" s="154">
        <v>0</v>
      </c>
      <c r="T223" s="154">
        <v>0</v>
      </c>
      <c r="U223" s="154">
        <v>0</v>
      </c>
      <c r="V223" s="154">
        <v>0</v>
      </c>
      <c r="W223" s="154">
        <v>0</v>
      </c>
      <c r="X223" s="154">
        <v>2</v>
      </c>
      <c r="Y223" s="154">
        <v>0</v>
      </c>
      <c r="Z223" s="154">
        <v>0</v>
      </c>
      <c r="AA223" s="154">
        <v>1</v>
      </c>
      <c r="AD223" s="154" t="s">
        <v>3337</v>
      </c>
      <c r="AE223" s="154" t="s">
        <v>3338</v>
      </c>
      <c r="AF223" s="154" t="s">
        <v>3339</v>
      </c>
      <c r="AG223" s="154">
        <v>0</v>
      </c>
      <c r="AH223" s="154">
        <v>0</v>
      </c>
      <c r="AI223" s="154">
        <v>0</v>
      </c>
      <c r="AJ223" s="154">
        <v>0</v>
      </c>
      <c r="AK223" s="154">
        <v>0</v>
      </c>
      <c r="AL223" s="154">
        <v>0</v>
      </c>
      <c r="AM223" s="154">
        <v>0</v>
      </c>
      <c r="AN223" s="154">
        <v>0</v>
      </c>
      <c r="AO223" s="154">
        <v>0</v>
      </c>
      <c r="AP223" s="154">
        <v>0</v>
      </c>
      <c r="AQ223" s="154">
        <v>1</v>
      </c>
      <c r="AR223" s="154">
        <v>0</v>
      </c>
      <c r="AS223" s="156">
        <v>1</v>
      </c>
      <c r="AT223" s="154">
        <v>0</v>
      </c>
      <c r="AU223" s="154">
        <v>1</v>
      </c>
    </row>
    <row r="224" spans="10:47">
      <c r="J224" s="155" t="s">
        <v>2969</v>
      </c>
      <c r="K224" s="160" t="s">
        <v>2970</v>
      </c>
      <c r="L224" s="154" t="s">
        <v>2971</v>
      </c>
      <c r="M224" s="158">
        <v>3</v>
      </c>
      <c r="N224" s="155">
        <v>0</v>
      </c>
      <c r="O224" s="155">
        <v>3</v>
      </c>
      <c r="P224" s="154">
        <v>2</v>
      </c>
      <c r="Q224" s="154">
        <v>0</v>
      </c>
      <c r="R224" s="154">
        <v>0</v>
      </c>
      <c r="S224" s="154">
        <v>0</v>
      </c>
      <c r="T224" s="154">
        <v>0</v>
      </c>
      <c r="U224" s="154">
        <v>0</v>
      </c>
      <c r="V224" s="154">
        <v>0</v>
      </c>
      <c r="W224" s="154">
        <v>0</v>
      </c>
      <c r="X224" s="154">
        <v>0</v>
      </c>
      <c r="Y224" s="154">
        <v>0</v>
      </c>
      <c r="Z224" s="154">
        <v>1</v>
      </c>
      <c r="AA224" s="154">
        <v>0</v>
      </c>
      <c r="AD224" s="154" t="s">
        <v>3340</v>
      </c>
      <c r="AE224" s="154" t="s">
        <v>3341</v>
      </c>
      <c r="AF224" s="154" t="s">
        <v>3342</v>
      </c>
      <c r="AG224" s="154">
        <v>0</v>
      </c>
      <c r="AH224" s="154">
        <v>0</v>
      </c>
      <c r="AI224" s="154">
        <v>0</v>
      </c>
      <c r="AJ224" s="154">
        <v>0</v>
      </c>
      <c r="AK224" s="154">
        <v>0</v>
      </c>
      <c r="AL224" s="154">
        <v>0</v>
      </c>
      <c r="AM224" s="154">
        <v>0</v>
      </c>
      <c r="AN224" s="154">
        <v>0</v>
      </c>
      <c r="AO224" s="154">
        <v>0</v>
      </c>
      <c r="AP224" s="154">
        <v>1</v>
      </c>
      <c r="AQ224" s="154">
        <v>0</v>
      </c>
      <c r="AR224" s="154">
        <v>0</v>
      </c>
      <c r="AS224" s="156">
        <v>1</v>
      </c>
      <c r="AT224" s="154">
        <v>0</v>
      </c>
      <c r="AU224" s="154">
        <v>1</v>
      </c>
    </row>
    <row r="225" spans="10:47">
      <c r="J225" s="155" t="s">
        <v>3605</v>
      </c>
      <c r="K225" s="160" t="s">
        <v>3606</v>
      </c>
      <c r="L225" s="154" t="s">
        <v>3607</v>
      </c>
      <c r="M225" s="158">
        <v>3</v>
      </c>
      <c r="N225" s="155">
        <v>0</v>
      </c>
      <c r="O225" s="155">
        <v>3</v>
      </c>
      <c r="P225" s="154">
        <v>0</v>
      </c>
      <c r="Q225" s="154">
        <v>0</v>
      </c>
      <c r="R225" s="154">
        <v>0</v>
      </c>
      <c r="S225" s="154">
        <v>0</v>
      </c>
      <c r="T225" s="154">
        <v>0</v>
      </c>
      <c r="U225" s="154">
        <v>0</v>
      </c>
      <c r="V225" s="154">
        <v>0</v>
      </c>
      <c r="W225" s="154">
        <v>0</v>
      </c>
      <c r="X225" s="154">
        <v>0</v>
      </c>
      <c r="Y225" s="154">
        <v>0</v>
      </c>
      <c r="Z225" s="154">
        <v>3</v>
      </c>
      <c r="AA225" s="154">
        <v>0</v>
      </c>
      <c r="AD225" s="154" t="s">
        <v>3343</v>
      </c>
      <c r="AE225" s="154" t="s">
        <v>3344</v>
      </c>
      <c r="AF225" s="154" t="s">
        <v>3345</v>
      </c>
      <c r="AG225" s="154">
        <v>0</v>
      </c>
      <c r="AH225" s="154">
        <v>0</v>
      </c>
      <c r="AI225" s="154">
        <v>0</v>
      </c>
      <c r="AJ225" s="154">
        <v>0</v>
      </c>
      <c r="AK225" s="154">
        <v>0</v>
      </c>
      <c r="AL225" s="154">
        <v>0</v>
      </c>
      <c r="AM225" s="154">
        <v>0</v>
      </c>
      <c r="AN225" s="154">
        <v>0</v>
      </c>
      <c r="AO225" s="154">
        <v>1</v>
      </c>
      <c r="AP225" s="154">
        <v>0</v>
      </c>
      <c r="AQ225" s="154">
        <v>0</v>
      </c>
      <c r="AR225" s="154">
        <v>0</v>
      </c>
      <c r="AS225" s="156">
        <v>1</v>
      </c>
      <c r="AT225" s="154">
        <v>0</v>
      </c>
      <c r="AU225" s="154">
        <v>1</v>
      </c>
    </row>
    <row r="226" spans="10:47" ht="30">
      <c r="J226" s="155" t="s">
        <v>2834</v>
      </c>
      <c r="K226" s="160" t="s">
        <v>2835</v>
      </c>
      <c r="L226" s="154" t="s">
        <v>2836</v>
      </c>
      <c r="M226" s="158">
        <v>3</v>
      </c>
      <c r="N226" s="155">
        <v>0</v>
      </c>
      <c r="O226" s="155">
        <v>3</v>
      </c>
      <c r="P226" s="154">
        <v>0</v>
      </c>
      <c r="Q226" s="154">
        <v>0</v>
      </c>
      <c r="R226" s="154">
        <v>3</v>
      </c>
      <c r="S226" s="154">
        <v>0</v>
      </c>
      <c r="T226" s="154">
        <v>0</v>
      </c>
      <c r="U226" s="154">
        <v>0</v>
      </c>
      <c r="V226" s="154">
        <v>0</v>
      </c>
      <c r="W226" s="154">
        <v>0</v>
      </c>
      <c r="X226" s="154">
        <v>0</v>
      </c>
      <c r="Y226" s="154">
        <v>0</v>
      </c>
      <c r="Z226" s="154">
        <v>0</v>
      </c>
      <c r="AA226" s="154">
        <v>0</v>
      </c>
      <c r="AD226" s="154" t="s">
        <v>3346</v>
      </c>
      <c r="AE226" s="154" t="s">
        <v>3347</v>
      </c>
      <c r="AF226" s="154" t="s">
        <v>3348</v>
      </c>
      <c r="AG226" s="154">
        <v>0</v>
      </c>
      <c r="AH226" s="154">
        <v>0</v>
      </c>
      <c r="AI226" s="154">
        <v>0</v>
      </c>
      <c r="AJ226" s="154">
        <v>0</v>
      </c>
      <c r="AK226" s="154">
        <v>0</v>
      </c>
      <c r="AL226" s="154">
        <v>0</v>
      </c>
      <c r="AM226" s="154">
        <v>0</v>
      </c>
      <c r="AN226" s="154">
        <v>0</v>
      </c>
      <c r="AO226" s="154">
        <v>1</v>
      </c>
      <c r="AP226" s="154">
        <v>0</v>
      </c>
      <c r="AQ226" s="154">
        <v>0</v>
      </c>
      <c r="AR226" s="154">
        <v>0</v>
      </c>
      <c r="AS226" s="156">
        <v>1</v>
      </c>
      <c r="AT226" s="154">
        <v>0</v>
      </c>
      <c r="AU226" s="154">
        <v>1</v>
      </c>
    </row>
    <row r="227" spans="10:47">
      <c r="J227" s="155" t="s">
        <v>3301</v>
      </c>
      <c r="K227" s="160" t="s">
        <v>3302</v>
      </c>
      <c r="L227" s="154" t="s">
        <v>3303</v>
      </c>
      <c r="M227" s="158">
        <v>3</v>
      </c>
      <c r="N227" s="155">
        <v>0</v>
      </c>
      <c r="O227" s="155">
        <v>3</v>
      </c>
      <c r="P227" s="154">
        <v>0</v>
      </c>
      <c r="Q227" s="154">
        <v>1</v>
      </c>
      <c r="R227" s="154">
        <v>0</v>
      </c>
      <c r="S227" s="154">
        <v>0</v>
      </c>
      <c r="T227" s="154">
        <v>0</v>
      </c>
      <c r="U227" s="154">
        <v>0</v>
      </c>
      <c r="V227" s="154">
        <v>0</v>
      </c>
      <c r="W227" s="154">
        <v>0</v>
      </c>
      <c r="X227" s="154">
        <v>1</v>
      </c>
      <c r="Y227" s="154">
        <v>0</v>
      </c>
      <c r="Z227" s="154">
        <v>1</v>
      </c>
      <c r="AA227" s="154">
        <v>0</v>
      </c>
      <c r="AD227" s="154" t="s">
        <v>3349</v>
      </c>
      <c r="AE227" s="154" t="s">
        <v>3350</v>
      </c>
      <c r="AF227" s="154" t="s">
        <v>3351</v>
      </c>
      <c r="AG227" s="154">
        <v>0</v>
      </c>
      <c r="AH227" s="154">
        <v>0</v>
      </c>
      <c r="AI227" s="154">
        <v>0</v>
      </c>
      <c r="AJ227" s="154">
        <v>0</v>
      </c>
      <c r="AK227" s="154">
        <v>0</v>
      </c>
      <c r="AL227" s="154">
        <v>0</v>
      </c>
      <c r="AM227" s="154">
        <v>0</v>
      </c>
      <c r="AN227" s="154">
        <v>0</v>
      </c>
      <c r="AO227" s="154">
        <v>0</v>
      </c>
      <c r="AP227" s="154">
        <v>1</v>
      </c>
      <c r="AQ227" s="154">
        <v>0</v>
      </c>
      <c r="AR227" s="154">
        <v>0</v>
      </c>
      <c r="AS227" s="156">
        <v>1</v>
      </c>
      <c r="AT227" s="154">
        <v>0</v>
      </c>
      <c r="AU227" s="154">
        <v>1</v>
      </c>
    </row>
    <row r="228" spans="10:47">
      <c r="J228" s="155" t="s">
        <v>3310</v>
      </c>
      <c r="K228" s="160" t="s">
        <v>3311</v>
      </c>
      <c r="L228" s="154" t="s">
        <v>3312</v>
      </c>
      <c r="M228" s="158">
        <v>3</v>
      </c>
      <c r="N228" s="155">
        <v>0</v>
      </c>
      <c r="O228" s="155">
        <v>3</v>
      </c>
      <c r="P228" s="154">
        <v>0</v>
      </c>
      <c r="Q228" s="154">
        <v>0</v>
      </c>
      <c r="R228" s="154">
        <v>0</v>
      </c>
      <c r="S228" s="154">
        <v>1</v>
      </c>
      <c r="T228" s="154">
        <v>2</v>
      </c>
      <c r="U228" s="154">
        <v>0</v>
      </c>
      <c r="V228" s="154">
        <v>0</v>
      </c>
      <c r="W228" s="154">
        <v>0</v>
      </c>
      <c r="X228" s="154">
        <v>0</v>
      </c>
      <c r="Y228" s="154">
        <v>0</v>
      </c>
      <c r="Z228" s="154">
        <v>0</v>
      </c>
      <c r="AA228" s="154">
        <v>0</v>
      </c>
      <c r="AD228" s="154" t="s">
        <v>3352</v>
      </c>
      <c r="AE228" s="154" t="s">
        <v>3353</v>
      </c>
      <c r="AF228" s="154" t="s">
        <v>3354</v>
      </c>
      <c r="AG228" s="154">
        <v>0</v>
      </c>
      <c r="AH228" s="154">
        <v>0</v>
      </c>
      <c r="AI228" s="154">
        <v>0</v>
      </c>
      <c r="AJ228" s="154">
        <v>0</v>
      </c>
      <c r="AK228" s="154">
        <v>0</v>
      </c>
      <c r="AL228" s="154">
        <v>0</v>
      </c>
      <c r="AM228" s="154">
        <v>0</v>
      </c>
      <c r="AN228" s="154">
        <v>0</v>
      </c>
      <c r="AO228" s="154">
        <v>0</v>
      </c>
      <c r="AP228" s="154">
        <v>0</v>
      </c>
      <c r="AQ228" s="154">
        <v>1</v>
      </c>
      <c r="AR228" s="154">
        <v>0</v>
      </c>
      <c r="AS228" s="156">
        <v>1</v>
      </c>
      <c r="AT228" s="154">
        <v>0</v>
      </c>
      <c r="AU228" s="154">
        <v>1</v>
      </c>
    </row>
    <row r="229" spans="10:47">
      <c r="J229" s="155" t="s">
        <v>3620</v>
      </c>
      <c r="K229" s="160" t="s">
        <v>3621</v>
      </c>
      <c r="L229" s="154" t="s">
        <v>3421</v>
      </c>
      <c r="M229" s="158">
        <v>3</v>
      </c>
      <c r="N229" s="155">
        <v>0</v>
      </c>
      <c r="O229" s="155">
        <v>3</v>
      </c>
      <c r="P229" s="154">
        <v>0</v>
      </c>
      <c r="Q229" s="154">
        <v>2</v>
      </c>
      <c r="R229" s="154">
        <v>0</v>
      </c>
      <c r="S229" s="154">
        <v>0</v>
      </c>
      <c r="T229" s="154">
        <v>0</v>
      </c>
      <c r="U229" s="154">
        <v>1</v>
      </c>
      <c r="V229" s="154">
        <v>0</v>
      </c>
      <c r="W229" s="154">
        <v>0</v>
      </c>
      <c r="X229" s="154">
        <v>0</v>
      </c>
      <c r="Y229" s="154">
        <v>0</v>
      </c>
      <c r="Z229" s="154">
        <v>0</v>
      </c>
      <c r="AA229" s="154">
        <v>0</v>
      </c>
      <c r="AD229" s="154" t="s">
        <v>3355</v>
      </c>
      <c r="AE229" s="154" t="s">
        <v>3356</v>
      </c>
      <c r="AF229" s="154" t="s">
        <v>3357</v>
      </c>
      <c r="AG229" s="154">
        <v>0</v>
      </c>
      <c r="AH229" s="154">
        <v>0</v>
      </c>
      <c r="AI229" s="154">
        <v>0</v>
      </c>
      <c r="AJ229" s="154">
        <v>0</v>
      </c>
      <c r="AK229" s="154">
        <v>0</v>
      </c>
      <c r="AL229" s="154">
        <v>0</v>
      </c>
      <c r="AM229" s="154">
        <v>0</v>
      </c>
      <c r="AN229" s="154">
        <v>0</v>
      </c>
      <c r="AO229" s="154">
        <v>0</v>
      </c>
      <c r="AP229" s="154">
        <v>1</v>
      </c>
      <c r="AQ229" s="154">
        <v>0</v>
      </c>
      <c r="AR229" s="154">
        <v>0</v>
      </c>
      <c r="AS229" s="156">
        <v>1</v>
      </c>
      <c r="AT229" s="154">
        <v>0</v>
      </c>
      <c r="AU229" s="154">
        <v>1</v>
      </c>
    </row>
    <row r="230" spans="10:47">
      <c r="J230" s="155" t="s">
        <v>3108</v>
      </c>
      <c r="K230" s="160" t="s">
        <v>3109</v>
      </c>
      <c r="L230" s="154" t="s">
        <v>3110</v>
      </c>
      <c r="M230" s="158">
        <v>3</v>
      </c>
      <c r="N230" s="155">
        <v>1</v>
      </c>
      <c r="O230" s="155">
        <v>2</v>
      </c>
      <c r="P230" s="154">
        <v>0</v>
      </c>
      <c r="Q230" s="154">
        <v>0</v>
      </c>
      <c r="R230" s="154">
        <v>0</v>
      </c>
      <c r="S230" s="154">
        <v>0</v>
      </c>
      <c r="T230" s="154">
        <v>0</v>
      </c>
      <c r="U230" s="154">
        <v>1</v>
      </c>
      <c r="V230" s="154">
        <v>2</v>
      </c>
      <c r="W230" s="154">
        <v>0</v>
      </c>
      <c r="X230" s="154">
        <v>0</v>
      </c>
      <c r="Y230" s="154">
        <v>0</v>
      </c>
      <c r="Z230" s="154">
        <v>0</v>
      </c>
      <c r="AA230" s="154">
        <v>0</v>
      </c>
      <c r="AD230" s="154" t="s">
        <v>3358</v>
      </c>
      <c r="AE230" s="154" t="s">
        <v>3359</v>
      </c>
      <c r="AF230" s="154" t="s">
        <v>3360</v>
      </c>
      <c r="AG230" s="154">
        <v>0</v>
      </c>
      <c r="AH230" s="154">
        <v>0</v>
      </c>
      <c r="AI230" s="154">
        <v>0</v>
      </c>
      <c r="AJ230" s="154">
        <v>0</v>
      </c>
      <c r="AK230" s="154">
        <v>0</v>
      </c>
      <c r="AL230" s="154">
        <v>0</v>
      </c>
      <c r="AM230" s="154">
        <v>0</v>
      </c>
      <c r="AN230" s="154">
        <v>0</v>
      </c>
      <c r="AO230" s="154">
        <v>0</v>
      </c>
      <c r="AP230" s="154">
        <v>0</v>
      </c>
      <c r="AQ230" s="154">
        <v>1</v>
      </c>
      <c r="AR230" s="154">
        <v>0</v>
      </c>
      <c r="AS230" s="156">
        <v>1</v>
      </c>
      <c r="AT230" s="154">
        <v>0</v>
      </c>
      <c r="AU230" s="154">
        <v>1</v>
      </c>
    </row>
    <row r="231" spans="10:47">
      <c r="J231" s="155" t="s">
        <v>3650</v>
      </c>
      <c r="K231" s="160" t="s">
        <v>3651</v>
      </c>
      <c r="L231" s="154" t="s">
        <v>3652</v>
      </c>
      <c r="M231" s="158">
        <v>3</v>
      </c>
      <c r="N231" s="155">
        <v>0</v>
      </c>
      <c r="O231" s="155">
        <v>3</v>
      </c>
      <c r="P231" s="154">
        <v>0</v>
      </c>
      <c r="Q231" s="154">
        <v>0</v>
      </c>
      <c r="R231" s="154">
        <v>0</v>
      </c>
      <c r="S231" s="154">
        <v>0</v>
      </c>
      <c r="T231" s="154">
        <v>0</v>
      </c>
      <c r="U231" s="154">
        <v>3</v>
      </c>
      <c r="V231" s="154">
        <v>0</v>
      </c>
      <c r="W231" s="154">
        <v>0</v>
      </c>
      <c r="X231" s="154">
        <v>0</v>
      </c>
      <c r="Y231" s="154">
        <v>0</v>
      </c>
      <c r="Z231" s="154">
        <v>0</v>
      </c>
      <c r="AA231" s="154">
        <v>0</v>
      </c>
      <c r="AD231" s="154" t="s">
        <v>3361</v>
      </c>
      <c r="AE231" s="154" t="s">
        <v>3362</v>
      </c>
      <c r="AF231" s="154" t="s">
        <v>3363</v>
      </c>
      <c r="AG231" s="154">
        <v>0</v>
      </c>
      <c r="AH231" s="154">
        <v>0</v>
      </c>
      <c r="AI231" s="154">
        <v>0</v>
      </c>
      <c r="AJ231" s="154">
        <v>0</v>
      </c>
      <c r="AK231" s="154">
        <v>0</v>
      </c>
      <c r="AL231" s="154">
        <v>0</v>
      </c>
      <c r="AM231" s="154">
        <v>0</v>
      </c>
      <c r="AN231" s="154">
        <v>0</v>
      </c>
      <c r="AO231" s="154">
        <v>0</v>
      </c>
      <c r="AP231" s="154">
        <v>0</v>
      </c>
      <c r="AQ231" s="154">
        <v>1</v>
      </c>
      <c r="AR231" s="154">
        <v>0</v>
      </c>
      <c r="AS231" s="156">
        <v>1</v>
      </c>
      <c r="AT231" s="154">
        <v>0</v>
      </c>
      <c r="AU231" s="154">
        <v>1</v>
      </c>
    </row>
    <row r="232" spans="10:47" ht="30">
      <c r="J232" s="155" t="s">
        <v>3653</v>
      </c>
      <c r="K232" s="160" t="s">
        <v>3654</v>
      </c>
      <c r="L232" s="154" t="s">
        <v>3655</v>
      </c>
      <c r="M232" s="158">
        <v>3</v>
      </c>
      <c r="N232" s="155">
        <v>0</v>
      </c>
      <c r="O232" s="155">
        <v>3</v>
      </c>
      <c r="P232" s="154">
        <v>0</v>
      </c>
      <c r="Q232" s="154">
        <v>0</v>
      </c>
      <c r="R232" s="154">
        <v>0</v>
      </c>
      <c r="S232" s="154">
        <v>1</v>
      </c>
      <c r="T232" s="154">
        <v>0</v>
      </c>
      <c r="U232" s="154">
        <v>0</v>
      </c>
      <c r="V232" s="154">
        <v>0</v>
      </c>
      <c r="W232" s="154">
        <v>0</v>
      </c>
      <c r="X232" s="154">
        <v>0</v>
      </c>
      <c r="Y232" s="154">
        <v>0</v>
      </c>
      <c r="Z232" s="154">
        <v>2</v>
      </c>
      <c r="AA232" s="154">
        <v>0</v>
      </c>
      <c r="AD232" s="154" t="s">
        <v>3364</v>
      </c>
      <c r="AE232" s="154" t="s">
        <v>3365</v>
      </c>
      <c r="AF232" s="154" t="s">
        <v>3366</v>
      </c>
      <c r="AG232" s="154">
        <v>0</v>
      </c>
      <c r="AH232" s="154">
        <v>1</v>
      </c>
      <c r="AI232" s="154">
        <v>0</v>
      </c>
      <c r="AJ232" s="154">
        <v>0</v>
      </c>
      <c r="AK232" s="154">
        <v>0</v>
      </c>
      <c r="AL232" s="154">
        <v>0</v>
      </c>
      <c r="AM232" s="154">
        <v>0</v>
      </c>
      <c r="AN232" s="154">
        <v>0</v>
      </c>
      <c r="AO232" s="154">
        <v>0</v>
      </c>
      <c r="AP232" s="154">
        <v>0</v>
      </c>
      <c r="AQ232" s="154">
        <v>0</v>
      </c>
      <c r="AR232" s="154">
        <v>0</v>
      </c>
      <c r="AS232" s="156">
        <v>1</v>
      </c>
      <c r="AT232" s="154">
        <v>0</v>
      </c>
      <c r="AU232" s="154">
        <v>1</v>
      </c>
    </row>
    <row r="233" spans="10:47">
      <c r="J233" s="155" t="s">
        <v>3677</v>
      </c>
      <c r="K233" s="160" t="s">
        <v>3678</v>
      </c>
      <c r="L233" s="154" t="s">
        <v>3679</v>
      </c>
      <c r="M233" s="158">
        <v>3</v>
      </c>
      <c r="N233" s="155">
        <v>0</v>
      </c>
      <c r="O233" s="155">
        <v>3</v>
      </c>
      <c r="P233" s="154">
        <v>0</v>
      </c>
      <c r="Q233" s="154">
        <v>1</v>
      </c>
      <c r="R233" s="154">
        <v>0</v>
      </c>
      <c r="S233" s="154">
        <v>2</v>
      </c>
      <c r="T233" s="154">
        <v>0</v>
      </c>
      <c r="U233" s="154">
        <v>0</v>
      </c>
      <c r="V233" s="154">
        <v>0</v>
      </c>
      <c r="W233" s="154">
        <v>0</v>
      </c>
      <c r="X233" s="154">
        <v>0</v>
      </c>
      <c r="Y233" s="154">
        <v>0</v>
      </c>
      <c r="Z233" s="154">
        <v>0</v>
      </c>
      <c r="AA233" s="154">
        <v>0</v>
      </c>
      <c r="AD233" s="154" t="s">
        <v>3367</v>
      </c>
      <c r="AE233" s="154" t="s">
        <v>3368</v>
      </c>
      <c r="AF233" s="154" t="s">
        <v>3369</v>
      </c>
      <c r="AG233" s="154">
        <v>0</v>
      </c>
      <c r="AH233" s="154">
        <v>1</v>
      </c>
      <c r="AI233" s="154">
        <v>0</v>
      </c>
      <c r="AJ233" s="154">
        <v>0</v>
      </c>
      <c r="AK233" s="154">
        <v>0</v>
      </c>
      <c r="AL233" s="154">
        <v>0</v>
      </c>
      <c r="AM233" s="154">
        <v>0</v>
      </c>
      <c r="AN233" s="154">
        <v>0</v>
      </c>
      <c r="AO233" s="154">
        <v>0</v>
      </c>
      <c r="AP233" s="154">
        <v>0</v>
      </c>
      <c r="AQ233" s="154">
        <v>0</v>
      </c>
      <c r="AR233" s="154">
        <v>0</v>
      </c>
      <c r="AS233" s="156">
        <v>1</v>
      </c>
      <c r="AT233" s="154">
        <v>0</v>
      </c>
      <c r="AU233" s="154">
        <v>1</v>
      </c>
    </row>
    <row r="234" spans="10:47">
      <c r="J234" s="155" t="s">
        <v>3683</v>
      </c>
      <c r="K234" s="160" t="s">
        <v>3684</v>
      </c>
      <c r="L234" s="154" t="s">
        <v>3685</v>
      </c>
      <c r="M234" s="158">
        <v>3</v>
      </c>
      <c r="N234" s="155">
        <v>0</v>
      </c>
      <c r="O234" s="155">
        <v>3</v>
      </c>
      <c r="P234" s="154">
        <v>0</v>
      </c>
      <c r="Q234" s="154">
        <v>0</v>
      </c>
      <c r="R234" s="154">
        <v>0</v>
      </c>
      <c r="S234" s="154">
        <v>0</v>
      </c>
      <c r="T234" s="154">
        <v>0</v>
      </c>
      <c r="U234" s="154">
        <v>0</v>
      </c>
      <c r="V234" s="154">
        <v>2</v>
      </c>
      <c r="W234" s="154">
        <v>1</v>
      </c>
      <c r="X234" s="154">
        <v>0</v>
      </c>
      <c r="Y234" s="154">
        <v>0</v>
      </c>
      <c r="Z234" s="154">
        <v>0</v>
      </c>
      <c r="AA234" s="154">
        <v>0</v>
      </c>
      <c r="AD234" s="154" t="s">
        <v>3370</v>
      </c>
      <c r="AE234" s="154" t="s">
        <v>3371</v>
      </c>
      <c r="AF234" s="154" t="s">
        <v>3372</v>
      </c>
      <c r="AG234" s="154">
        <v>0</v>
      </c>
      <c r="AH234" s="154">
        <v>0</v>
      </c>
      <c r="AI234" s="154">
        <v>0</v>
      </c>
      <c r="AJ234" s="154">
        <v>0</v>
      </c>
      <c r="AK234" s="154">
        <v>0</v>
      </c>
      <c r="AL234" s="154">
        <v>0</v>
      </c>
      <c r="AM234" s="154">
        <v>0</v>
      </c>
      <c r="AN234" s="154">
        <v>0</v>
      </c>
      <c r="AO234" s="154">
        <v>0</v>
      </c>
      <c r="AP234" s="154">
        <v>1</v>
      </c>
      <c r="AQ234" s="154">
        <v>0</v>
      </c>
      <c r="AR234" s="154">
        <v>0</v>
      </c>
      <c r="AS234" s="156">
        <v>1</v>
      </c>
      <c r="AT234" s="154">
        <v>0</v>
      </c>
      <c r="AU234" s="154">
        <v>1</v>
      </c>
    </row>
    <row r="235" spans="10:47">
      <c r="J235" s="155" t="s">
        <v>3123</v>
      </c>
      <c r="K235" s="160" t="s">
        <v>3124</v>
      </c>
      <c r="L235" s="154" t="s">
        <v>3125</v>
      </c>
      <c r="M235" s="158">
        <v>3</v>
      </c>
      <c r="N235" s="155">
        <v>0</v>
      </c>
      <c r="O235" s="155">
        <v>3</v>
      </c>
      <c r="P235" s="154">
        <v>0</v>
      </c>
      <c r="Q235" s="154">
        <v>0</v>
      </c>
      <c r="R235" s="154">
        <v>0</v>
      </c>
      <c r="S235" s="154">
        <v>0</v>
      </c>
      <c r="T235" s="154">
        <v>3</v>
      </c>
      <c r="U235" s="154">
        <v>0</v>
      </c>
      <c r="V235" s="154">
        <v>0</v>
      </c>
      <c r="W235" s="154">
        <v>0</v>
      </c>
      <c r="X235" s="154">
        <v>0</v>
      </c>
      <c r="Y235" s="154">
        <v>0</v>
      </c>
      <c r="Z235" s="154">
        <v>0</v>
      </c>
      <c r="AA235" s="154">
        <v>0</v>
      </c>
      <c r="AD235" s="154" t="s">
        <v>3373</v>
      </c>
      <c r="AE235" s="154" t="s">
        <v>3374</v>
      </c>
      <c r="AF235" s="154" t="s">
        <v>3375</v>
      </c>
      <c r="AG235" s="154">
        <v>0</v>
      </c>
      <c r="AH235" s="154">
        <v>0</v>
      </c>
      <c r="AI235" s="154">
        <v>0</v>
      </c>
      <c r="AJ235" s="154">
        <v>0</v>
      </c>
      <c r="AK235" s="154">
        <v>0</v>
      </c>
      <c r="AL235" s="154">
        <v>0</v>
      </c>
      <c r="AM235" s="154">
        <v>0</v>
      </c>
      <c r="AN235" s="154">
        <v>0</v>
      </c>
      <c r="AO235" s="154">
        <v>1</v>
      </c>
      <c r="AP235" s="154">
        <v>0</v>
      </c>
      <c r="AQ235" s="154">
        <v>0</v>
      </c>
      <c r="AR235" s="154">
        <v>0</v>
      </c>
      <c r="AS235" s="156">
        <v>1</v>
      </c>
      <c r="AT235" s="154">
        <v>0</v>
      </c>
      <c r="AU235" s="154">
        <v>1</v>
      </c>
    </row>
    <row r="236" spans="10:47">
      <c r="J236" s="155" t="s">
        <v>2840</v>
      </c>
      <c r="K236" s="160" t="s">
        <v>2841</v>
      </c>
      <c r="L236" s="154" t="s">
        <v>2842</v>
      </c>
      <c r="M236" s="158">
        <v>3</v>
      </c>
      <c r="N236" s="155">
        <v>0</v>
      </c>
      <c r="O236" s="155">
        <v>3</v>
      </c>
      <c r="P236" s="154">
        <v>2</v>
      </c>
      <c r="Q236" s="154">
        <v>0</v>
      </c>
      <c r="R236" s="154">
        <v>0</v>
      </c>
      <c r="S236" s="154">
        <v>0</v>
      </c>
      <c r="T236" s="154">
        <v>0</v>
      </c>
      <c r="U236" s="154">
        <v>0</v>
      </c>
      <c r="V236" s="154">
        <v>0</v>
      </c>
      <c r="W236" s="154">
        <v>0</v>
      </c>
      <c r="X236" s="154">
        <v>0</v>
      </c>
      <c r="Y236" s="154">
        <v>0</v>
      </c>
      <c r="Z236" s="154">
        <v>1</v>
      </c>
      <c r="AA236" s="154">
        <v>0</v>
      </c>
      <c r="AD236" s="154" t="s">
        <v>3376</v>
      </c>
      <c r="AE236" s="154" t="s">
        <v>3377</v>
      </c>
      <c r="AF236" s="154" t="s">
        <v>3378</v>
      </c>
      <c r="AG236" s="154">
        <v>0</v>
      </c>
      <c r="AH236" s="154">
        <v>0</v>
      </c>
      <c r="AI236" s="154">
        <v>0</v>
      </c>
      <c r="AJ236" s="154">
        <v>0</v>
      </c>
      <c r="AK236" s="154">
        <v>0</v>
      </c>
      <c r="AL236" s="154">
        <v>0</v>
      </c>
      <c r="AM236" s="154">
        <v>0</v>
      </c>
      <c r="AN236" s="154">
        <v>0</v>
      </c>
      <c r="AO236" s="154">
        <v>1</v>
      </c>
      <c r="AP236" s="154">
        <v>0</v>
      </c>
      <c r="AQ236" s="154">
        <v>0</v>
      </c>
      <c r="AR236" s="154">
        <v>0</v>
      </c>
      <c r="AS236" s="156">
        <v>1</v>
      </c>
      <c r="AT236" s="154">
        <v>0</v>
      </c>
      <c r="AU236" s="154">
        <v>1</v>
      </c>
    </row>
    <row r="237" spans="10:47">
      <c r="J237" s="155" t="s">
        <v>3723</v>
      </c>
      <c r="K237" s="160" t="s">
        <v>3724</v>
      </c>
      <c r="L237" s="154" t="s">
        <v>3725</v>
      </c>
      <c r="M237" s="158">
        <v>3</v>
      </c>
      <c r="N237" s="155">
        <v>0</v>
      </c>
      <c r="O237" s="155">
        <v>3</v>
      </c>
      <c r="P237" s="154">
        <v>1</v>
      </c>
      <c r="Q237" s="154">
        <v>0</v>
      </c>
      <c r="R237" s="154">
        <v>0</v>
      </c>
      <c r="S237" s="154">
        <v>0</v>
      </c>
      <c r="T237" s="154">
        <v>2</v>
      </c>
      <c r="U237" s="154">
        <v>0</v>
      </c>
      <c r="V237" s="154">
        <v>0</v>
      </c>
      <c r="W237" s="154">
        <v>0</v>
      </c>
      <c r="X237" s="154">
        <v>0</v>
      </c>
      <c r="Y237" s="154">
        <v>0</v>
      </c>
      <c r="Z237" s="154">
        <v>0</v>
      </c>
      <c r="AA237" s="154">
        <v>0</v>
      </c>
      <c r="AD237" s="154" t="s">
        <v>3379</v>
      </c>
      <c r="AE237" s="154" t="s">
        <v>3380</v>
      </c>
      <c r="AF237" s="154" t="s">
        <v>3381</v>
      </c>
      <c r="AG237" s="154">
        <v>0</v>
      </c>
      <c r="AH237" s="154">
        <v>0</v>
      </c>
      <c r="AI237" s="154">
        <v>0</v>
      </c>
      <c r="AJ237" s="154">
        <v>0</v>
      </c>
      <c r="AK237" s="154">
        <v>0</v>
      </c>
      <c r="AL237" s="154">
        <v>0</v>
      </c>
      <c r="AM237" s="154">
        <v>0</v>
      </c>
      <c r="AN237" s="154">
        <v>0</v>
      </c>
      <c r="AO237" s="154">
        <v>1</v>
      </c>
      <c r="AP237" s="154">
        <v>0</v>
      </c>
      <c r="AQ237" s="154">
        <v>0</v>
      </c>
      <c r="AR237" s="154">
        <v>0</v>
      </c>
      <c r="AS237" s="156">
        <v>1</v>
      </c>
      <c r="AT237" s="154">
        <v>0</v>
      </c>
      <c r="AU237" s="154">
        <v>1</v>
      </c>
    </row>
    <row r="238" spans="10:47">
      <c r="J238" s="155" t="s">
        <v>3358</v>
      </c>
      <c r="K238" s="160" t="s">
        <v>3359</v>
      </c>
      <c r="L238" s="154" t="s">
        <v>3360</v>
      </c>
      <c r="M238" s="158">
        <v>3</v>
      </c>
      <c r="N238" s="155">
        <v>0</v>
      </c>
      <c r="O238" s="155">
        <v>3</v>
      </c>
      <c r="P238" s="154">
        <v>0</v>
      </c>
      <c r="Q238" s="154">
        <v>0</v>
      </c>
      <c r="R238" s="154">
        <v>0</v>
      </c>
      <c r="S238" s="154">
        <v>0</v>
      </c>
      <c r="T238" s="154">
        <v>0</v>
      </c>
      <c r="U238" s="154">
        <v>1</v>
      </c>
      <c r="V238" s="154">
        <v>0</v>
      </c>
      <c r="W238" s="154">
        <v>0</v>
      </c>
      <c r="X238" s="154">
        <v>0</v>
      </c>
      <c r="Y238" s="154">
        <v>1</v>
      </c>
      <c r="Z238" s="154">
        <v>0</v>
      </c>
      <c r="AA238" s="154">
        <v>1</v>
      </c>
      <c r="AD238" s="154" t="s">
        <v>3382</v>
      </c>
      <c r="AE238" s="154" t="s">
        <v>3383</v>
      </c>
      <c r="AF238" s="154" t="s">
        <v>3384</v>
      </c>
      <c r="AG238" s="154">
        <v>0</v>
      </c>
      <c r="AH238" s="154">
        <v>0</v>
      </c>
      <c r="AI238" s="154">
        <v>0</v>
      </c>
      <c r="AJ238" s="154">
        <v>0</v>
      </c>
      <c r="AK238" s="154">
        <v>0</v>
      </c>
      <c r="AL238" s="154">
        <v>0</v>
      </c>
      <c r="AM238" s="154">
        <v>0</v>
      </c>
      <c r="AN238" s="154">
        <v>0</v>
      </c>
      <c r="AO238" s="154">
        <v>0</v>
      </c>
      <c r="AP238" s="154">
        <v>0</v>
      </c>
      <c r="AQ238" s="154">
        <v>0</v>
      </c>
      <c r="AR238" s="154">
        <v>1</v>
      </c>
      <c r="AS238" s="156">
        <v>1</v>
      </c>
      <c r="AT238" s="154">
        <v>0</v>
      </c>
      <c r="AU238" s="154">
        <v>1</v>
      </c>
    </row>
    <row r="239" spans="10:47" ht="30">
      <c r="J239" s="155" t="s">
        <v>3132</v>
      </c>
      <c r="K239" s="160" t="s">
        <v>3133</v>
      </c>
      <c r="L239" s="154" t="s">
        <v>3134</v>
      </c>
      <c r="M239" s="158">
        <v>3</v>
      </c>
      <c r="N239" s="155">
        <v>0</v>
      </c>
      <c r="O239" s="155">
        <v>3</v>
      </c>
      <c r="P239" s="154">
        <v>0</v>
      </c>
      <c r="Q239" s="154">
        <v>1</v>
      </c>
      <c r="R239" s="154">
        <v>0</v>
      </c>
      <c r="S239" s="154">
        <v>0</v>
      </c>
      <c r="T239" s="154">
        <v>0</v>
      </c>
      <c r="U239" s="154">
        <v>0</v>
      </c>
      <c r="V239" s="154">
        <v>2</v>
      </c>
      <c r="W239" s="154">
        <v>0</v>
      </c>
      <c r="X239" s="154">
        <v>0</v>
      </c>
      <c r="Y239" s="154">
        <v>0</v>
      </c>
      <c r="Z239" s="154">
        <v>0</v>
      </c>
      <c r="AA239" s="154">
        <v>0</v>
      </c>
      <c r="AD239" s="154" t="s">
        <v>3385</v>
      </c>
      <c r="AE239" s="154" t="s">
        <v>3386</v>
      </c>
      <c r="AF239" s="154" t="s">
        <v>3387</v>
      </c>
      <c r="AG239" s="154">
        <v>0</v>
      </c>
      <c r="AH239" s="154">
        <v>0</v>
      </c>
      <c r="AI239" s="154">
        <v>0</v>
      </c>
      <c r="AJ239" s="154">
        <v>0</v>
      </c>
      <c r="AK239" s="154">
        <v>0</v>
      </c>
      <c r="AL239" s="154">
        <v>0</v>
      </c>
      <c r="AM239" s="154">
        <v>0</v>
      </c>
      <c r="AN239" s="154">
        <v>0</v>
      </c>
      <c r="AO239" s="154">
        <v>0</v>
      </c>
      <c r="AP239" s="154">
        <v>1</v>
      </c>
      <c r="AQ239" s="154">
        <v>0</v>
      </c>
      <c r="AR239" s="154">
        <v>0</v>
      </c>
      <c r="AS239" s="156">
        <v>1</v>
      </c>
      <c r="AT239" s="154">
        <v>0</v>
      </c>
      <c r="AU239" s="154">
        <v>1</v>
      </c>
    </row>
    <row r="240" spans="10:47">
      <c r="J240" s="155" t="s">
        <v>3752</v>
      </c>
      <c r="K240" s="160" t="s">
        <v>3753</v>
      </c>
      <c r="L240" s="154" t="s">
        <v>3754</v>
      </c>
      <c r="M240" s="158">
        <v>3</v>
      </c>
      <c r="N240" s="155">
        <v>0</v>
      </c>
      <c r="O240" s="155">
        <v>3</v>
      </c>
      <c r="P240" s="154">
        <v>0</v>
      </c>
      <c r="Q240" s="154">
        <v>0</v>
      </c>
      <c r="R240" s="154">
        <v>0</v>
      </c>
      <c r="S240" s="154">
        <v>0</v>
      </c>
      <c r="T240" s="154">
        <v>0</v>
      </c>
      <c r="U240" s="154">
        <v>3</v>
      </c>
      <c r="V240" s="154">
        <v>0</v>
      </c>
      <c r="W240" s="154">
        <v>0</v>
      </c>
      <c r="X240" s="154">
        <v>0</v>
      </c>
      <c r="Y240" s="154">
        <v>0</v>
      </c>
      <c r="Z240" s="154">
        <v>0</v>
      </c>
      <c r="AA240" s="154">
        <v>0</v>
      </c>
      <c r="AD240" s="154" t="s">
        <v>3388</v>
      </c>
      <c r="AE240" s="154" t="s">
        <v>3389</v>
      </c>
      <c r="AF240" s="154" t="s">
        <v>3390</v>
      </c>
      <c r="AG240" s="154">
        <v>0</v>
      </c>
      <c r="AH240" s="154">
        <v>0</v>
      </c>
      <c r="AI240" s="154">
        <v>0</v>
      </c>
      <c r="AJ240" s="154">
        <v>0</v>
      </c>
      <c r="AK240" s="154">
        <v>1</v>
      </c>
      <c r="AL240" s="154">
        <v>0</v>
      </c>
      <c r="AM240" s="154">
        <v>0</v>
      </c>
      <c r="AN240" s="154">
        <v>0</v>
      </c>
      <c r="AO240" s="154">
        <v>0</v>
      </c>
      <c r="AP240" s="154">
        <v>0</v>
      </c>
      <c r="AQ240" s="154">
        <v>0</v>
      </c>
      <c r="AR240" s="154">
        <v>0</v>
      </c>
      <c r="AS240" s="156">
        <v>1</v>
      </c>
      <c r="AT240" s="154">
        <v>0</v>
      </c>
      <c r="AU240" s="154">
        <v>1</v>
      </c>
    </row>
    <row r="241" spans="10:47">
      <c r="J241" s="155" t="s">
        <v>3758</v>
      </c>
      <c r="K241" s="160" t="s">
        <v>3759</v>
      </c>
      <c r="L241" s="154" t="s">
        <v>3760</v>
      </c>
      <c r="M241" s="158">
        <v>3</v>
      </c>
      <c r="N241" s="155">
        <v>0</v>
      </c>
      <c r="O241" s="155">
        <v>3</v>
      </c>
      <c r="P241" s="154">
        <v>0</v>
      </c>
      <c r="Q241" s="154">
        <v>0</v>
      </c>
      <c r="R241" s="154">
        <v>0</v>
      </c>
      <c r="S241" s="154">
        <v>0</v>
      </c>
      <c r="T241" s="154">
        <v>0</v>
      </c>
      <c r="U241" s="154">
        <v>0</v>
      </c>
      <c r="V241" s="154">
        <v>0</v>
      </c>
      <c r="W241" s="154">
        <v>0</v>
      </c>
      <c r="X241" s="154">
        <v>0</v>
      </c>
      <c r="Y241" s="154">
        <v>0</v>
      </c>
      <c r="Z241" s="154">
        <v>2</v>
      </c>
      <c r="AA241" s="154">
        <v>1</v>
      </c>
      <c r="AD241" s="154" t="s">
        <v>3391</v>
      </c>
      <c r="AE241" s="154" t="s">
        <v>3392</v>
      </c>
      <c r="AF241" s="154" t="s">
        <v>3393</v>
      </c>
      <c r="AG241" s="154">
        <v>0</v>
      </c>
      <c r="AH241" s="154">
        <v>0</v>
      </c>
      <c r="AI241" s="154">
        <v>0</v>
      </c>
      <c r="AJ241" s="154">
        <v>0</v>
      </c>
      <c r="AK241" s="154">
        <v>0</v>
      </c>
      <c r="AL241" s="154">
        <v>0</v>
      </c>
      <c r="AM241" s="154">
        <v>0</v>
      </c>
      <c r="AN241" s="154">
        <v>0</v>
      </c>
      <c r="AO241" s="154">
        <v>0</v>
      </c>
      <c r="AP241" s="154">
        <v>0</v>
      </c>
      <c r="AQ241" s="154">
        <v>0</v>
      </c>
      <c r="AR241" s="154">
        <v>1</v>
      </c>
      <c r="AS241" s="156">
        <v>1</v>
      </c>
      <c r="AT241" s="154">
        <v>0</v>
      </c>
      <c r="AU241" s="154">
        <v>1</v>
      </c>
    </row>
    <row r="242" spans="10:47" ht="30">
      <c r="J242" s="155" t="s">
        <v>2990</v>
      </c>
      <c r="K242" s="160" t="s">
        <v>2991</v>
      </c>
      <c r="L242" s="154" t="s">
        <v>2992</v>
      </c>
      <c r="M242" s="158">
        <v>3</v>
      </c>
      <c r="N242" s="155">
        <v>1</v>
      </c>
      <c r="O242" s="155">
        <v>2</v>
      </c>
      <c r="P242" s="154">
        <v>0</v>
      </c>
      <c r="Q242" s="154">
        <v>2</v>
      </c>
      <c r="R242" s="154">
        <v>0</v>
      </c>
      <c r="S242" s="154">
        <v>0</v>
      </c>
      <c r="T242" s="154">
        <v>0</v>
      </c>
      <c r="U242" s="154">
        <v>0</v>
      </c>
      <c r="V242" s="154">
        <v>0</v>
      </c>
      <c r="W242" s="154">
        <v>0</v>
      </c>
      <c r="X242" s="154">
        <v>0</v>
      </c>
      <c r="Y242" s="154">
        <v>0</v>
      </c>
      <c r="Z242" s="154">
        <v>1</v>
      </c>
      <c r="AA242" s="154">
        <v>0</v>
      </c>
      <c r="AD242" s="154" t="s">
        <v>3394</v>
      </c>
      <c r="AE242" s="154" t="s">
        <v>3395</v>
      </c>
      <c r="AF242" s="154" t="s">
        <v>3396</v>
      </c>
      <c r="AG242" s="154">
        <v>0</v>
      </c>
      <c r="AH242" s="154">
        <v>0</v>
      </c>
      <c r="AI242" s="154">
        <v>0</v>
      </c>
      <c r="AJ242" s="154">
        <v>0</v>
      </c>
      <c r="AK242" s="154">
        <v>0</v>
      </c>
      <c r="AL242" s="154">
        <v>0</v>
      </c>
      <c r="AM242" s="154">
        <v>0</v>
      </c>
      <c r="AN242" s="154">
        <v>0</v>
      </c>
      <c r="AO242" s="154">
        <v>0</v>
      </c>
      <c r="AP242" s="154">
        <v>0</v>
      </c>
      <c r="AQ242" s="154">
        <v>1</v>
      </c>
      <c r="AR242" s="154">
        <v>0</v>
      </c>
      <c r="AS242" s="156">
        <v>1</v>
      </c>
      <c r="AT242" s="154">
        <v>0</v>
      </c>
      <c r="AU242" s="154">
        <v>1</v>
      </c>
    </row>
    <row r="243" spans="10:47">
      <c r="J243" s="155" t="s">
        <v>3763</v>
      </c>
      <c r="K243" s="160" t="s">
        <v>3764</v>
      </c>
      <c r="L243" s="154" t="s">
        <v>3765</v>
      </c>
      <c r="M243" s="158">
        <v>3</v>
      </c>
      <c r="N243" s="155">
        <v>0</v>
      </c>
      <c r="O243" s="155">
        <v>3</v>
      </c>
      <c r="P243" s="154">
        <v>0</v>
      </c>
      <c r="Q243" s="154">
        <v>0</v>
      </c>
      <c r="R243" s="154">
        <v>0</v>
      </c>
      <c r="S243" s="154">
        <v>0</v>
      </c>
      <c r="T243" s="154">
        <v>0</v>
      </c>
      <c r="U243" s="154">
        <v>0</v>
      </c>
      <c r="V243" s="154">
        <v>0</v>
      </c>
      <c r="W243" s="154">
        <v>0</v>
      </c>
      <c r="X243" s="154">
        <v>0</v>
      </c>
      <c r="Y243" s="154">
        <v>3</v>
      </c>
      <c r="Z243" s="154">
        <v>0</v>
      </c>
      <c r="AA243" s="154">
        <v>0</v>
      </c>
      <c r="AD243" s="154" t="s">
        <v>3397</v>
      </c>
      <c r="AE243" s="154" t="s">
        <v>3398</v>
      </c>
      <c r="AF243" s="154" t="s">
        <v>3399</v>
      </c>
      <c r="AG243" s="154">
        <v>0</v>
      </c>
      <c r="AH243" s="154">
        <v>0</v>
      </c>
      <c r="AI243" s="154">
        <v>0</v>
      </c>
      <c r="AJ243" s="154">
        <v>0</v>
      </c>
      <c r="AK243" s="154">
        <v>0</v>
      </c>
      <c r="AL243" s="154">
        <v>0</v>
      </c>
      <c r="AM243" s="154">
        <v>0</v>
      </c>
      <c r="AN243" s="154">
        <v>0</v>
      </c>
      <c r="AO243" s="154">
        <v>0</v>
      </c>
      <c r="AP243" s="154">
        <v>0</v>
      </c>
      <c r="AQ243" s="154">
        <v>1</v>
      </c>
      <c r="AR243" s="154">
        <v>0</v>
      </c>
      <c r="AS243" s="156">
        <v>1</v>
      </c>
      <c r="AT243" s="154">
        <v>0</v>
      </c>
      <c r="AU243" s="154">
        <v>1</v>
      </c>
    </row>
    <row r="244" spans="10:47">
      <c r="J244" s="155" t="s">
        <v>3379</v>
      </c>
      <c r="K244" s="160" t="s">
        <v>3380</v>
      </c>
      <c r="L244" s="154" t="s">
        <v>3381</v>
      </c>
      <c r="M244" s="158">
        <v>3</v>
      </c>
      <c r="N244" s="155">
        <v>0</v>
      </c>
      <c r="O244" s="155">
        <v>3</v>
      </c>
      <c r="P244" s="154">
        <v>1</v>
      </c>
      <c r="Q244" s="154">
        <v>0</v>
      </c>
      <c r="R244" s="154">
        <v>1</v>
      </c>
      <c r="S244" s="154">
        <v>0</v>
      </c>
      <c r="T244" s="154">
        <v>0</v>
      </c>
      <c r="U244" s="154">
        <v>0</v>
      </c>
      <c r="V244" s="154">
        <v>0</v>
      </c>
      <c r="W244" s="154">
        <v>0</v>
      </c>
      <c r="X244" s="154">
        <v>0</v>
      </c>
      <c r="Y244" s="154">
        <v>0</v>
      </c>
      <c r="Z244" s="154">
        <v>1</v>
      </c>
      <c r="AA244" s="154">
        <v>0</v>
      </c>
      <c r="AD244" s="154" t="s">
        <v>3400</v>
      </c>
      <c r="AE244" s="154" t="s">
        <v>3401</v>
      </c>
      <c r="AF244" s="154" t="s">
        <v>3402</v>
      </c>
      <c r="AG244" s="154">
        <v>0</v>
      </c>
      <c r="AH244" s="154">
        <v>0</v>
      </c>
      <c r="AI244" s="154">
        <v>0</v>
      </c>
      <c r="AJ244" s="154">
        <v>0</v>
      </c>
      <c r="AK244" s="154">
        <v>0</v>
      </c>
      <c r="AL244" s="154">
        <v>0</v>
      </c>
      <c r="AM244" s="154">
        <v>1</v>
      </c>
      <c r="AN244" s="154">
        <v>0</v>
      </c>
      <c r="AO244" s="154">
        <v>0</v>
      </c>
      <c r="AP244" s="154">
        <v>0</v>
      </c>
      <c r="AQ244" s="154">
        <v>0</v>
      </c>
      <c r="AR244" s="154">
        <v>0</v>
      </c>
      <c r="AS244" s="156">
        <v>1</v>
      </c>
      <c r="AT244" s="154">
        <v>0</v>
      </c>
      <c r="AU244" s="154">
        <v>1</v>
      </c>
    </row>
    <row r="245" spans="10:47">
      <c r="J245" s="155" t="s">
        <v>3385</v>
      </c>
      <c r="K245" s="160" t="s">
        <v>3386</v>
      </c>
      <c r="L245" s="154" t="s">
        <v>3387</v>
      </c>
      <c r="M245" s="158">
        <v>3</v>
      </c>
      <c r="N245" s="155">
        <v>0</v>
      </c>
      <c r="O245" s="155">
        <v>3</v>
      </c>
      <c r="P245" s="154">
        <v>0</v>
      </c>
      <c r="Q245" s="154">
        <v>1</v>
      </c>
      <c r="R245" s="154">
        <v>0</v>
      </c>
      <c r="S245" s="154">
        <v>1</v>
      </c>
      <c r="T245" s="154">
        <v>0</v>
      </c>
      <c r="U245" s="154">
        <v>0</v>
      </c>
      <c r="V245" s="154">
        <v>0</v>
      </c>
      <c r="W245" s="154">
        <v>0</v>
      </c>
      <c r="X245" s="154">
        <v>1</v>
      </c>
      <c r="Y245" s="154">
        <v>0</v>
      </c>
      <c r="Z245" s="154">
        <v>0</v>
      </c>
      <c r="AA245" s="154">
        <v>0</v>
      </c>
      <c r="AD245" s="154" t="s">
        <v>3403</v>
      </c>
      <c r="AE245" s="154" t="s">
        <v>3404</v>
      </c>
      <c r="AF245" s="154" t="s">
        <v>3405</v>
      </c>
      <c r="AG245" s="154">
        <v>0</v>
      </c>
      <c r="AH245" s="154">
        <v>0</v>
      </c>
      <c r="AI245" s="154">
        <v>0</v>
      </c>
      <c r="AJ245" s="154">
        <v>0</v>
      </c>
      <c r="AK245" s="154">
        <v>0</v>
      </c>
      <c r="AL245" s="154">
        <v>0</v>
      </c>
      <c r="AM245" s="154">
        <v>0</v>
      </c>
      <c r="AN245" s="154">
        <v>0</v>
      </c>
      <c r="AO245" s="154">
        <v>0</v>
      </c>
      <c r="AP245" s="154">
        <v>1</v>
      </c>
      <c r="AQ245" s="154">
        <v>0</v>
      </c>
      <c r="AR245" s="154">
        <v>0</v>
      </c>
      <c r="AS245" s="156">
        <v>1</v>
      </c>
      <c r="AT245" s="154">
        <v>0</v>
      </c>
      <c r="AU245" s="154">
        <v>1</v>
      </c>
    </row>
    <row r="246" spans="10:47">
      <c r="J246" s="155" t="s">
        <v>3804</v>
      </c>
      <c r="K246" s="160" t="s">
        <v>3805</v>
      </c>
      <c r="L246" s="154" t="s">
        <v>3806</v>
      </c>
      <c r="M246" s="158">
        <v>3</v>
      </c>
      <c r="N246" s="155">
        <v>0</v>
      </c>
      <c r="O246" s="155">
        <v>3</v>
      </c>
      <c r="P246" s="154">
        <v>0</v>
      </c>
      <c r="Q246" s="154">
        <v>0</v>
      </c>
      <c r="R246" s="154">
        <v>0</v>
      </c>
      <c r="S246" s="154">
        <v>3</v>
      </c>
      <c r="T246" s="154">
        <v>0</v>
      </c>
      <c r="U246" s="154">
        <v>0</v>
      </c>
      <c r="V246" s="154">
        <v>0</v>
      </c>
      <c r="W246" s="154">
        <v>0</v>
      </c>
      <c r="X246" s="154">
        <v>0</v>
      </c>
      <c r="Y246" s="154">
        <v>0</v>
      </c>
      <c r="Z246" s="154">
        <v>0</v>
      </c>
      <c r="AA246" s="154">
        <v>0</v>
      </c>
      <c r="AD246" s="154" t="s">
        <v>3406</v>
      </c>
      <c r="AE246" s="154" t="s">
        <v>3407</v>
      </c>
      <c r="AF246" s="154" t="s">
        <v>3408</v>
      </c>
      <c r="AG246" s="154">
        <v>0</v>
      </c>
      <c r="AH246" s="154">
        <v>0</v>
      </c>
      <c r="AI246" s="154">
        <v>0</v>
      </c>
      <c r="AJ246" s="154">
        <v>0</v>
      </c>
      <c r="AK246" s="154">
        <v>0</v>
      </c>
      <c r="AL246" s="154">
        <v>0</v>
      </c>
      <c r="AM246" s="154">
        <v>0</v>
      </c>
      <c r="AN246" s="154">
        <v>0</v>
      </c>
      <c r="AO246" s="154">
        <v>0</v>
      </c>
      <c r="AP246" s="154">
        <v>0</v>
      </c>
      <c r="AQ246" s="154">
        <v>1</v>
      </c>
      <c r="AR246" s="154">
        <v>0</v>
      </c>
      <c r="AS246" s="156">
        <v>1</v>
      </c>
      <c r="AT246" s="154">
        <v>0</v>
      </c>
      <c r="AU246" s="154">
        <v>1</v>
      </c>
    </row>
    <row r="247" spans="10:47">
      <c r="J247" s="155" t="s">
        <v>3394</v>
      </c>
      <c r="K247" s="160" t="s">
        <v>3395</v>
      </c>
      <c r="L247" s="154" t="s">
        <v>3396</v>
      </c>
      <c r="M247" s="158">
        <v>3</v>
      </c>
      <c r="N247" s="155">
        <v>0</v>
      </c>
      <c r="O247" s="155">
        <v>3</v>
      </c>
      <c r="P247" s="154">
        <v>0</v>
      </c>
      <c r="Q247" s="154">
        <v>0</v>
      </c>
      <c r="R247" s="154">
        <v>0</v>
      </c>
      <c r="S247" s="154">
        <v>2</v>
      </c>
      <c r="T247" s="154">
        <v>1</v>
      </c>
      <c r="U247" s="154">
        <v>0</v>
      </c>
      <c r="V247" s="154">
        <v>0</v>
      </c>
      <c r="W247" s="154">
        <v>0</v>
      </c>
      <c r="X247" s="154">
        <v>0</v>
      </c>
      <c r="Y247" s="154">
        <v>0</v>
      </c>
      <c r="Z247" s="154">
        <v>0</v>
      </c>
      <c r="AA247" s="154">
        <v>0</v>
      </c>
      <c r="AD247" s="154" t="s">
        <v>3409</v>
      </c>
      <c r="AE247" s="154" t="s">
        <v>3410</v>
      </c>
      <c r="AF247" s="154" t="s">
        <v>3411</v>
      </c>
      <c r="AG247" s="154">
        <v>0</v>
      </c>
      <c r="AH247" s="154">
        <v>0</v>
      </c>
      <c r="AI247" s="154">
        <v>0</v>
      </c>
      <c r="AJ247" s="154">
        <v>1</v>
      </c>
      <c r="AK247" s="154">
        <v>0</v>
      </c>
      <c r="AL247" s="154">
        <v>0</v>
      </c>
      <c r="AM247" s="154">
        <v>0</v>
      </c>
      <c r="AN247" s="154">
        <v>0</v>
      </c>
      <c r="AO247" s="154">
        <v>0</v>
      </c>
      <c r="AP247" s="154">
        <v>0</v>
      </c>
      <c r="AQ247" s="154">
        <v>0</v>
      </c>
      <c r="AR247" s="154">
        <v>0</v>
      </c>
      <c r="AS247" s="156">
        <v>1</v>
      </c>
      <c r="AT247" s="154">
        <v>0</v>
      </c>
      <c r="AU247" s="154">
        <v>1</v>
      </c>
    </row>
    <row r="248" spans="10:47">
      <c r="J248" s="155" t="s">
        <v>3165</v>
      </c>
      <c r="K248" s="160" t="s">
        <v>3166</v>
      </c>
      <c r="L248" s="154" t="s">
        <v>3167</v>
      </c>
      <c r="M248" s="158">
        <v>3</v>
      </c>
      <c r="N248" s="155">
        <v>0</v>
      </c>
      <c r="O248" s="155">
        <v>3</v>
      </c>
      <c r="P248" s="154">
        <v>0</v>
      </c>
      <c r="Q248" s="154">
        <v>0</v>
      </c>
      <c r="R248" s="154">
        <v>0</v>
      </c>
      <c r="S248" s="154">
        <v>1</v>
      </c>
      <c r="T248" s="154">
        <v>0</v>
      </c>
      <c r="U248" s="154">
        <v>0</v>
      </c>
      <c r="V248" s="154">
        <v>0</v>
      </c>
      <c r="W248" s="154">
        <v>0</v>
      </c>
      <c r="X248" s="154">
        <v>0</v>
      </c>
      <c r="Y248" s="154">
        <v>0</v>
      </c>
      <c r="Z248" s="154">
        <v>2</v>
      </c>
      <c r="AA248" s="154">
        <v>0</v>
      </c>
    </row>
    <row r="249" spans="10:47">
      <c r="J249" s="155" t="s">
        <v>3822</v>
      </c>
      <c r="K249" s="160" t="s">
        <v>3823</v>
      </c>
      <c r="L249" s="154" t="s">
        <v>3824</v>
      </c>
      <c r="M249" s="158">
        <v>3</v>
      </c>
      <c r="N249" s="155">
        <v>0</v>
      </c>
      <c r="O249" s="155">
        <v>3</v>
      </c>
      <c r="P249" s="154">
        <v>0</v>
      </c>
      <c r="Q249" s="154">
        <v>0</v>
      </c>
      <c r="R249" s="154">
        <v>0</v>
      </c>
      <c r="S249" s="154">
        <v>1</v>
      </c>
      <c r="T249" s="154">
        <v>0</v>
      </c>
      <c r="U249" s="154">
        <v>0</v>
      </c>
      <c r="V249" s="154">
        <v>0</v>
      </c>
      <c r="W249" s="154">
        <v>0</v>
      </c>
      <c r="X249" s="154">
        <v>0</v>
      </c>
      <c r="Y249" s="154">
        <v>1</v>
      </c>
      <c r="Z249" s="154">
        <v>0</v>
      </c>
      <c r="AA249" s="154">
        <v>1</v>
      </c>
    </row>
    <row r="250" spans="10:47">
      <c r="J250" s="155" t="s">
        <v>2845</v>
      </c>
      <c r="K250" s="160" t="s">
        <v>2846</v>
      </c>
      <c r="L250" s="154" t="s">
        <v>2847</v>
      </c>
      <c r="M250" s="158">
        <v>3</v>
      </c>
      <c r="N250" s="155">
        <v>0</v>
      </c>
      <c r="O250" s="155">
        <v>3</v>
      </c>
      <c r="P250" s="154">
        <v>0</v>
      </c>
      <c r="Q250" s="154">
        <v>2</v>
      </c>
      <c r="R250" s="154">
        <v>0</v>
      </c>
      <c r="S250" s="154">
        <v>0</v>
      </c>
      <c r="T250" s="154">
        <v>1</v>
      </c>
      <c r="U250" s="154">
        <v>0</v>
      </c>
      <c r="V250" s="154">
        <v>0</v>
      </c>
      <c r="W250" s="154">
        <v>0</v>
      </c>
      <c r="X250" s="154">
        <v>0</v>
      </c>
      <c r="Y250" s="154">
        <v>0</v>
      </c>
      <c r="Z250" s="154">
        <v>0</v>
      </c>
      <c r="AA250" s="154">
        <v>0</v>
      </c>
    </row>
    <row r="251" spans="10:47">
      <c r="J251" s="155" t="s">
        <v>3418</v>
      </c>
      <c r="K251" s="160" t="s">
        <v>3419</v>
      </c>
      <c r="L251" s="154" t="s">
        <v>3420</v>
      </c>
      <c r="M251" s="158">
        <v>2</v>
      </c>
      <c r="N251" s="155">
        <v>1</v>
      </c>
      <c r="O251" s="155">
        <v>1</v>
      </c>
      <c r="P251" s="154">
        <v>0</v>
      </c>
      <c r="Q251" s="154">
        <v>0</v>
      </c>
      <c r="R251" s="154">
        <v>0</v>
      </c>
      <c r="S251" s="154">
        <v>0</v>
      </c>
      <c r="T251" s="154">
        <v>1</v>
      </c>
      <c r="U251" s="154">
        <v>0</v>
      </c>
      <c r="V251" s="154">
        <v>0</v>
      </c>
      <c r="W251" s="154">
        <v>0</v>
      </c>
      <c r="X251" s="154">
        <v>0</v>
      </c>
      <c r="Y251" s="154">
        <v>1</v>
      </c>
      <c r="Z251" s="154">
        <v>0</v>
      </c>
      <c r="AA251" s="154">
        <v>0</v>
      </c>
    </row>
    <row r="252" spans="10:47">
      <c r="J252" s="155" t="s">
        <v>3422</v>
      </c>
      <c r="K252" s="160" t="s">
        <v>3423</v>
      </c>
      <c r="L252" s="154" t="s">
        <v>3424</v>
      </c>
      <c r="M252" s="158">
        <v>2</v>
      </c>
      <c r="N252" s="155">
        <v>1</v>
      </c>
      <c r="O252" s="155">
        <v>1</v>
      </c>
      <c r="P252" s="154">
        <v>0</v>
      </c>
      <c r="Q252" s="154">
        <v>0</v>
      </c>
      <c r="R252" s="154">
        <v>0</v>
      </c>
      <c r="S252" s="154">
        <v>0</v>
      </c>
      <c r="T252" s="154">
        <v>0</v>
      </c>
      <c r="U252" s="154">
        <v>0</v>
      </c>
      <c r="V252" s="154">
        <v>0</v>
      </c>
      <c r="W252" s="154">
        <v>0</v>
      </c>
      <c r="X252" s="154">
        <v>0</v>
      </c>
      <c r="Y252" s="154">
        <v>0</v>
      </c>
      <c r="Z252" s="154">
        <v>2</v>
      </c>
      <c r="AA252" s="154">
        <v>0</v>
      </c>
    </row>
    <row r="253" spans="10:47">
      <c r="J253" s="155" t="s">
        <v>2938</v>
      </c>
      <c r="K253" s="160" t="s">
        <v>2939</v>
      </c>
      <c r="L253" s="154" t="s">
        <v>2940</v>
      </c>
      <c r="M253" s="158">
        <v>2</v>
      </c>
      <c r="N253" s="155">
        <v>0</v>
      </c>
      <c r="O253" s="155">
        <v>2</v>
      </c>
      <c r="P253" s="154">
        <v>0</v>
      </c>
      <c r="Q253" s="154">
        <v>0</v>
      </c>
      <c r="R253" s="154">
        <v>0</v>
      </c>
      <c r="S253" s="154">
        <v>0</v>
      </c>
      <c r="T253" s="154">
        <v>0</v>
      </c>
      <c r="U253" s="154">
        <v>0</v>
      </c>
      <c r="V253" s="154">
        <v>0</v>
      </c>
      <c r="W253" s="154">
        <v>0</v>
      </c>
      <c r="X253" s="154">
        <v>0</v>
      </c>
      <c r="Y253" s="154">
        <v>0</v>
      </c>
      <c r="Z253" s="154">
        <v>2</v>
      </c>
      <c r="AA253" s="154">
        <v>0</v>
      </c>
    </row>
    <row r="254" spans="10:47">
      <c r="J254" s="155" t="s">
        <v>3431</v>
      </c>
      <c r="K254" s="160" t="s">
        <v>3432</v>
      </c>
      <c r="L254" s="154" t="s">
        <v>3433</v>
      </c>
      <c r="M254" s="158">
        <v>2</v>
      </c>
      <c r="N254" s="155">
        <v>0</v>
      </c>
      <c r="O254" s="155">
        <v>2</v>
      </c>
      <c r="P254" s="154">
        <v>0</v>
      </c>
      <c r="Q254" s="154">
        <v>2</v>
      </c>
      <c r="R254" s="154">
        <v>0</v>
      </c>
      <c r="S254" s="154">
        <v>0</v>
      </c>
      <c r="T254" s="154">
        <v>0</v>
      </c>
      <c r="U254" s="154">
        <v>0</v>
      </c>
      <c r="V254" s="154">
        <v>0</v>
      </c>
      <c r="W254" s="154">
        <v>0</v>
      </c>
      <c r="X254" s="154">
        <v>0</v>
      </c>
      <c r="Y254" s="154">
        <v>0</v>
      </c>
      <c r="Z254" s="154">
        <v>0</v>
      </c>
      <c r="AA254" s="154">
        <v>0</v>
      </c>
    </row>
    <row r="255" spans="10:47">
      <c r="J255" s="155" t="s">
        <v>3449</v>
      </c>
      <c r="K255" s="160" t="s">
        <v>3450</v>
      </c>
      <c r="L255" s="154" t="s">
        <v>3451</v>
      </c>
      <c r="M255" s="158">
        <v>2</v>
      </c>
      <c r="N255" s="155">
        <v>0</v>
      </c>
      <c r="O255" s="155">
        <v>2</v>
      </c>
      <c r="P255" s="154">
        <v>0</v>
      </c>
      <c r="Q255" s="154">
        <v>2</v>
      </c>
      <c r="R255" s="154">
        <v>0</v>
      </c>
      <c r="S255" s="154">
        <v>0</v>
      </c>
      <c r="T255" s="154">
        <v>0</v>
      </c>
      <c r="U255" s="154">
        <v>0</v>
      </c>
      <c r="V255" s="154">
        <v>0</v>
      </c>
      <c r="W255" s="154">
        <v>0</v>
      </c>
      <c r="X255" s="154">
        <v>0</v>
      </c>
      <c r="Y255" s="154">
        <v>0</v>
      </c>
      <c r="Z255" s="154">
        <v>0</v>
      </c>
      <c r="AA255" s="154">
        <v>0</v>
      </c>
    </row>
    <row r="256" spans="10:47" ht="30">
      <c r="J256" s="155" t="s">
        <v>3454</v>
      </c>
      <c r="K256" s="160">
        <v>2474245</v>
      </c>
      <c r="L256" s="154" t="s">
        <v>3455</v>
      </c>
      <c r="M256" s="158">
        <v>2</v>
      </c>
      <c r="N256" s="155">
        <v>0</v>
      </c>
      <c r="O256" s="155">
        <v>2</v>
      </c>
      <c r="P256" s="154">
        <v>0</v>
      </c>
      <c r="Q256" s="154">
        <v>0</v>
      </c>
      <c r="R256" s="154">
        <v>0</v>
      </c>
      <c r="S256" s="154">
        <v>0</v>
      </c>
      <c r="T256" s="154">
        <v>0</v>
      </c>
      <c r="U256" s="154">
        <v>0</v>
      </c>
      <c r="V256" s="154">
        <v>0</v>
      </c>
      <c r="W256" s="154">
        <v>0</v>
      </c>
      <c r="X256" s="154">
        <v>2</v>
      </c>
      <c r="Y256" s="154">
        <v>0</v>
      </c>
      <c r="Z256" s="154">
        <v>0</v>
      </c>
      <c r="AA256" s="154">
        <v>0</v>
      </c>
    </row>
    <row r="257" spans="10:27">
      <c r="J257" s="155" t="s">
        <v>3196</v>
      </c>
      <c r="K257" s="160" t="s">
        <v>3197</v>
      </c>
      <c r="L257" s="154" t="s">
        <v>3198</v>
      </c>
      <c r="M257" s="158">
        <v>2</v>
      </c>
      <c r="N257" s="155">
        <v>0</v>
      </c>
      <c r="O257" s="155">
        <v>2</v>
      </c>
      <c r="P257" s="154">
        <v>0</v>
      </c>
      <c r="Q257" s="154">
        <v>0</v>
      </c>
      <c r="R257" s="154">
        <v>1</v>
      </c>
      <c r="S257" s="154">
        <v>1</v>
      </c>
      <c r="T257" s="154">
        <v>0</v>
      </c>
      <c r="U257" s="154">
        <v>0</v>
      </c>
      <c r="V257" s="154">
        <v>0</v>
      </c>
      <c r="W257" s="154">
        <v>0</v>
      </c>
      <c r="X257" s="154">
        <v>0</v>
      </c>
      <c r="Y257" s="154">
        <v>0</v>
      </c>
      <c r="Z257" s="154">
        <v>0</v>
      </c>
      <c r="AA257" s="154">
        <v>0</v>
      </c>
    </row>
    <row r="258" spans="10:27">
      <c r="J258" s="155" t="s">
        <v>2851</v>
      </c>
      <c r="K258" s="160" t="s">
        <v>2852</v>
      </c>
      <c r="L258" s="154" t="s">
        <v>3421</v>
      </c>
      <c r="M258" s="158">
        <v>2</v>
      </c>
      <c r="N258" s="155">
        <v>0</v>
      </c>
      <c r="O258" s="155">
        <v>2</v>
      </c>
      <c r="P258" s="154">
        <v>0</v>
      </c>
      <c r="Q258" s="154">
        <v>2</v>
      </c>
      <c r="R258" s="154">
        <v>0</v>
      </c>
      <c r="S258" s="154">
        <v>0</v>
      </c>
      <c r="T258" s="154">
        <v>0</v>
      </c>
      <c r="U258" s="154">
        <v>0</v>
      </c>
      <c r="V258" s="154">
        <v>0</v>
      </c>
      <c r="W258" s="154">
        <v>0</v>
      </c>
      <c r="X258" s="154">
        <v>0</v>
      </c>
      <c r="Y258" s="154">
        <v>0</v>
      </c>
      <c r="Z258" s="154">
        <v>0</v>
      </c>
      <c r="AA258" s="154">
        <v>0</v>
      </c>
    </row>
    <row r="259" spans="10:27">
      <c r="J259" s="155" t="s">
        <v>3477</v>
      </c>
      <c r="K259" s="160" t="s">
        <v>3478</v>
      </c>
      <c r="L259" s="154" t="s">
        <v>3421</v>
      </c>
      <c r="M259" s="158">
        <v>2</v>
      </c>
      <c r="N259" s="155">
        <v>0</v>
      </c>
      <c r="O259" s="155">
        <v>2</v>
      </c>
      <c r="P259" s="154">
        <v>0</v>
      </c>
      <c r="Q259" s="154">
        <v>0</v>
      </c>
      <c r="R259" s="154">
        <v>0</v>
      </c>
      <c r="S259" s="154">
        <v>0</v>
      </c>
      <c r="T259" s="154">
        <v>0</v>
      </c>
      <c r="U259" s="154">
        <v>2</v>
      </c>
      <c r="V259" s="154">
        <v>0</v>
      </c>
      <c r="W259" s="154">
        <v>0</v>
      </c>
      <c r="X259" s="154">
        <v>0</v>
      </c>
      <c r="Y259" s="154">
        <v>0</v>
      </c>
      <c r="Z259" s="154">
        <v>0</v>
      </c>
      <c r="AA259" s="154">
        <v>0</v>
      </c>
    </row>
    <row r="260" spans="10:27" ht="45">
      <c r="J260" s="155" t="s">
        <v>2831</v>
      </c>
      <c r="K260" s="160" t="s">
        <v>2832</v>
      </c>
      <c r="L260" s="154" t="s">
        <v>2833</v>
      </c>
      <c r="M260" s="158">
        <v>2</v>
      </c>
      <c r="N260" s="155">
        <v>0</v>
      </c>
      <c r="O260" s="155">
        <v>2</v>
      </c>
      <c r="P260" s="154">
        <v>1</v>
      </c>
      <c r="Q260" s="154">
        <v>0</v>
      </c>
      <c r="R260" s="154">
        <v>0</v>
      </c>
      <c r="S260" s="154">
        <v>0</v>
      </c>
      <c r="T260" s="154">
        <v>0</v>
      </c>
      <c r="U260" s="154">
        <v>0</v>
      </c>
      <c r="V260" s="154">
        <v>0</v>
      </c>
      <c r="W260" s="154">
        <v>0</v>
      </c>
      <c r="X260" s="154">
        <v>0</v>
      </c>
      <c r="Y260" s="154">
        <v>0</v>
      </c>
      <c r="Z260" s="154">
        <v>0</v>
      </c>
      <c r="AA260" s="154">
        <v>1</v>
      </c>
    </row>
    <row r="261" spans="10:27">
      <c r="J261" s="155" t="s">
        <v>3202</v>
      </c>
      <c r="K261" s="160" t="s">
        <v>3203</v>
      </c>
      <c r="L261" s="154" t="s">
        <v>3204</v>
      </c>
      <c r="M261" s="158">
        <v>2</v>
      </c>
      <c r="N261" s="155">
        <v>0</v>
      </c>
      <c r="O261" s="155">
        <v>2</v>
      </c>
      <c r="P261" s="154">
        <v>0</v>
      </c>
      <c r="Q261" s="154">
        <v>0</v>
      </c>
      <c r="R261" s="154">
        <v>1</v>
      </c>
      <c r="S261" s="154">
        <v>0</v>
      </c>
      <c r="T261" s="154">
        <v>1</v>
      </c>
      <c r="U261" s="154">
        <v>0</v>
      </c>
      <c r="V261" s="154">
        <v>0</v>
      </c>
      <c r="W261" s="154">
        <v>0</v>
      </c>
      <c r="X261" s="154">
        <v>0</v>
      </c>
      <c r="Y261" s="154">
        <v>0</v>
      </c>
      <c r="Z261" s="154">
        <v>0</v>
      </c>
      <c r="AA261" s="154">
        <v>0</v>
      </c>
    </row>
    <row r="262" spans="10:27">
      <c r="J262" s="155" t="s">
        <v>3493</v>
      </c>
      <c r="K262" s="160" t="s">
        <v>3494</v>
      </c>
      <c r="L262" s="154" t="s">
        <v>3495</v>
      </c>
      <c r="M262" s="158">
        <v>2</v>
      </c>
      <c r="N262" s="155">
        <v>0</v>
      </c>
      <c r="O262" s="155">
        <v>2</v>
      </c>
      <c r="P262" s="154">
        <v>0</v>
      </c>
      <c r="Q262" s="154">
        <v>0</v>
      </c>
      <c r="R262" s="154">
        <v>1</v>
      </c>
      <c r="S262" s="154">
        <v>1</v>
      </c>
      <c r="T262" s="154">
        <v>0</v>
      </c>
      <c r="U262" s="154">
        <v>0</v>
      </c>
      <c r="V262" s="154">
        <v>0</v>
      </c>
      <c r="W262" s="154">
        <v>0</v>
      </c>
      <c r="X262" s="154">
        <v>0</v>
      </c>
      <c r="Y262" s="154">
        <v>0</v>
      </c>
      <c r="Z262" s="154">
        <v>0</v>
      </c>
      <c r="AA262" s="154">
        <v>0</v>
      </c>
    </row>
    <row r="263" spans="10:27">
      <c r="J263" s="155" t="s">
        <v>3496</v>
      </c>
      <c r="K263" s="160" t="s">
        <v>3209</v>
      </c>
      <c r="L263" s="154" t="s">
        <v>3210</v>
      </c>
      <c r="M263" s="158">
        <v>2</v>
      </c>
      <c r="N263" s="155">
        <v>0</v>
      </c>
      <c r="O263" s="155">
        <v>2</v>
      </c>
      <c r="P263" s="154">
        <v>0</v>
      </c>
      <c r="Q263" s="154">
        <v>0</v>
      </c>
      <c r="R263" s="154">
        <v>0</v>
      </c>
      <c r="S263" s="154">
        <v>2</v>
      </c>
      <c r="T263" s="154">
        <v>0</v>
      </c>
      <c r="U263" s="154">
        <v>0</v>
      </c>
      <c r="V263" s="154">
        <v>0</v>
      </c>
      <c r="W263" s="154">
        <v>0</v>
      </c>
      <c r="X263" s="154">
        <v>0</v>
      </c>
      <c r="Y263" s="154">
        <v>0</v>
      </c>
      <c r="Z263" s="154">
        <v>0</v>
      </c>
      <c r="AA263" s="154">
        <v>0</v>
      </c>
    </row>
    <row r="264" spans="10:27">
      <c r="J264" s="155" t="s">
        <v>3072</v>
      </c>
      <c r="K264" s="160" t="s">
        <v>3073</v>
      </c>
      <c r="L264" s="154" t="s">
        <v>3074</v>
      </c>
      <c r="M264" s="158">
        <v>2</v>
      </c>
      <c r="N264" s="155">
        <v>0</v>
      </c>
      <c r="O264" s="155">
        <v>2</v>
      </c>
      <c r="P264" s="154">
        <v>0</v>
      </c>
      <c r="Q264" s="154">
        <v>0</v>
      </c>
      <c r="R264" s="154">
        <v>0</v>
      </c>
      <c r="S264" s="154">
        <v>0</v>
      </c>
      <c r="T264" s="154">
        <v>1</v>
      </c>
      <c r="U264" s="154">
        <v>0</v>
      </c>
      <c r="V264" s="154">
        <v>0</v>
      </c>
      <c r="W264" s="154">
        <v>0</v>
      </c>
      <c r="X264" s="154">
        <v>0</v>
      </c>
      <c r="Y264" s="154">
        <v>1</v>
      </c>
      <c r="Z264" s="154">
        <v>0</v>
      </c>
      <c r="AA264" s="154">
        <v>0</v>
      </c>
    </row>
    <row r="265" spans="10:27" ht="30">
      <c r="J265" s="155" t="s">
        <v>3508</v>
      </c>
      <c r="K265" s="160" t="s">
        <v>3509</v>
      </c>
      <c r="L265" s="154" t="s">
        <v>3510</v>
      </c>
      <c r="M265" s="158">
        <v>2</v>
      </c>
      <c r="N265" s="155">
        <v>0</v>
      </c>
      <c r="O265" s="155">
        <v>2</v>
      </c>
      <c r="P265" s="154">
        <v>0</v>
      </c>
      <c r="Q265" s="154">
        <v>1</v>
      </c>
      <c r="R265" s="154">
        <v>0</v>
      </c>
      <c r="S265" s="154">
        <v>0</v>
      </c>
      <c r="T265" s="154">
        <v>0</v>
      </c>
      <c r="U265" s="154">
        <v>0</v>
      </c>
      <c r="V265" s="154">
        <v>0</v>
      </c>
      <c r="W265" s="154">
        <v>0</v>
      </c>
      <c r="X265" s="154">
        <v>0</v>
      </c>
      <c r="Y265" s="154">
        <v>1</v>
      </c>
      <c r="Z265" s="154">
        <v>0</v>
      </c>
      <c r="AA265" s="154">
        <v>0</v>
      </c>
    </row>
    <row r="266" spans="10:27">
      <c r="J266" s="155" t="s">
        <v>3517</v>
      </c>
      <c r="K266" s="160" t="s">
        <v>3518</v>
      </c>
      <c r="L266" s="154" t="s">
        <v>3519</v>
      </c>
      <c r="M266" s="158">
        <v>2</v>
      </c>
      <c r="N266" s="155">
        <v>1</v>
      </c>
      <c r="O266" s="155">
        <v>1</v>
      </c>
      <c r="P266" s="154">
        <v>0</v>
      </c>
      <c r="Q266" s="154">
        <v>0</v>
      </c>
      <c r="R266" s="154">
        <v>0</v>
      </c>
      <c r="S266" s="154">
        <v>0</v>
      </c>
      <c r="T266" s="154">
        <v>0</v>
      </c>
      <c r="U266" s="154">
        <v>0</v>
      </c>
      <c r="V266" s="154">
        <v>0</v>
      </c>
      <c r="W266" s="154">
        <v>2</v>
      </c>
      <c r="X266" s="154">
        <v>0</v>
      </c>
      <c r="Y266" s="154">
        <v>0</v>
      </c>
      <c r="Z266" s="154">
        <v>0</v>
      </c>
      <c r="AA266" s="154">
        <v>0</v>
      </c>
    </row>
    <row r="267" spans="10:27" ht="30">
      <c r="J267" s="155" t="s">
        <v>3238</v>
      </c>
      <c r="K267" s="160" t="s">
        <v>3239</v>
      </c>
      <c r="L267" s="154" t="s">
        <v>3240</v>
      </c>
      <c r="M267" s="158">
        <v>2</v>
      </c>
      <c r="N267" s="155">
        <v>0</v>
      </c>
      <c r="O267" s="155">
        <v>2</v>
      </c>
      <c r="P267" s="154">
        <v>0</v>
      </c>
      <c r="Q267" s="154">
        <v>1</v>
      </c>
      <c r="R267" s="154">
        <v>0</v>
      </c>
      <c r="S267" s="154">
        <v>0</v>
      </c>
      <c r="T267" s="154">
        <v>0</v>
      </c>
      <c r="U267" s="154">
        <v>0</v>
      </c>
      <c r="V267" s="154">
        <v>1</v>
      </c>
      <c r="W267" s="154">
        <v>0</v>
      </c>
      <c r="X267" s="154">
        <v>0</v>
      </c>
      <c r="Y267" s="154">
        <v>0</v>
      </c>
      <c r="Z267" s="154">
        <v>0</v>
      </c>
      <c r="AA267" s="154">
        <v>0</v>
      </c>
    </row>
    <row r="268" spans="10:27">
      <c r="J268" s="155" t="s">
        <v>3523</v>
      </c>
      <c r="K268" s="160" t="s">
        <v>3524</v>
      </c>
      <c r="L268" s="154" t="s">
        <v>3525</v>
      </c>
      <c r="M268" s="158">
        <v>2</v>
      </c>
      <c r="N268" s="155">
        <v>0</v>
      </c>
      <c r="O268" s="155">
        <v>2</v>
      </c>
      <c r="P268" s="154">
        <v>0</v>
      </c>
      <c r="Q268" s="154">
        <v>0</v>
      </c>
      <c r="R268" s="154">
        <v>0</v>
      </c>
      <c r="S268" s="154">
        <v>0</v>
      </c>
      <c r="T268" s="154">
        <v>2</v>
      </c>
      <c r="U268" s="154">
        <v>0</v>
      </c>
      <c r="V268" s="154">
        <v>0</v>
      </c>
      <c r="W268" s="154">
        <v>0</v>
      </c>
      <c r="X268" s="154">
        <v>0</v>
      </c>
      <c r="Y268" s="154">
        <v>0</v>
      </c>
      <c r="Z268" s="154">
        <v>0</v>
      </c>
      <c r="AA268" s="154">
        <v>0</v>
      </c>
    </row>
    <row r="269" spans="10:27">
      <c r="J269" s="155" t="s">
        <v>3081</v>
      </c>
      <c r="K269" s="160" t="s">
        <v>3082</v>
      </c>
      <c r="L269" s="154" t="s">
        <v>3083</v>
      </c>
      <c r="M269" s="158">
        <v>2</v>
      </c>
      <c r="N269" s="155">
        <v>0</v>
      </c>
      <c r="O269" s="155">
        <v>2</v>
      </c>
      <c r="P269" s="154">
        <v>0</v>
      </c>
      <c r="Q269" s="154">
        <v>0</v>
      </c>
      <c r="R269" s="154">
        <v>0</v>
      </c>
      <c r="S269" s="154">
        <v>2</v>
      </c>
      <c r="T269" s="154">
        <v>0</v>
      </c>
      <c r="U269" s="154">
        <v>0</v>
      </c>
      <c r="V269" s="154">
        <v>0</v>
      </c>
      <c r="W269" s="154">
        <v>0</v>
      </c>
      <c r="X269" s="154">
        <v>0</v>
      </c>
      <c r="Y269" s="154">
        <v>0</v>
      </c>
      <c r="Z269" s="154">
        <v>0</v>
      </c>
      <c r="AA269" s="154">
        <v>0</v>
      </c>
    </row>
    <row r="270" spans="10:27">
      <c r="J270" s="155" t="s">
        <v>3553</v>
      </c>
      <c r="K270" s="160" t="s">
        <v>3554</v>
      </c>
      <c r="L270" s="154" t="s">
        <v>3555</v>
      </c>
      <c r="M270" s="158">
        <v>2</v>
      </c>
      <c r="N270" s="155">
        <v>1</v>
      </c>
      <c r="O270" s="155">
        <v>1</v>
      </c>
      <c r="P270" s="154">
        <v>0</v>
      </c>
      <c r="Q270" s="154">
        <v>0</v>
      </c>
      <c r="R270" s="154">
        <v>0</v>
      </c>
      <c r="S270" s="154">
        <v>1</v>
      </c>
      <c r="T270" s="154">
        <v>0</v>
      </c>
      <c r="U270" s="154">
        <v>0</v>
      </c>
      <c r="V270" s="154">
        <v>0</v>
      </c>
      <c r="W270" s="154">
        <v>0</v>
      </c>
      <c r="X270" s="154">
        <v>1</v>
      </c>
      <c r="Y270" s="154">
        <v>0</v>
      </c>
      <c r="Z270" s="154">
        <v>0</v>
      </c>
      <c r="AA270" s="154">
        <v>0</v>
      </c>
    </row>
    <row r="271" spans="10:27" ht="30">
      <c r="J271" s="155" t="s">
        <v>3559</v>
      </c>
      <c r="K271" s="160" t="s">
        <v>3560</v>
      </c>
      <c r="L271" s="154" t="s">
        <v>3561</v>
      </c>
      <c r="M271" s="158">
        <v>2</v>
      </c>
      <c r="N271" s="155">
        <v>0</v>
      </c>
      <c r="O271" s="155">
        <v>2</v>
      </c>
      <c r="P271" s="154">
        <v>0</v>
      </c>
      <c r="Q271" s="154">
        <v>0</v>
      </c>
      <c r="R271" s="154">
        <v>0</v>
      </c>
      <c r="S271" s="154">
        <v>0</v>
      </c>
      <c r="T271" s="154">
        <v>2</v>
      </c>
      <c r="U271" s="154">
        <v>0</v>
      </c>
      <c r="V271" s="154">
        <v>0</v>
      </c>
      <c r="W271" s="154">
        <v>0</v>
      </c>
      <c r="X271" s="154">
        <v>0</v>
      </c>
      <c r="Y271" s="154">
        <v>0</v>
      </c>
      <c r="Z271" s="154">
        <v>0</v>
      </c>
      <c r="AA271" s="154">
        <v>0</v>
      </c>
    </row>
    <row r="272" spans="10:27">
      <c r="J272" s="155" t="s">
        <v>3565</v>
      </c>
      <c r="K272" s="160" t="s">
        <v>3566</v>
      </c>
      <c r="L272" s="154" t="s">
        <v>3567</v>
      </c>
      <c r="M272" s="158">
        <v>2</v>
      </c>
      <c r="N272" s="155">
        <v>0</v>
      </c>
      <c r="O272" s="155">
        <v>2</v>
      </c>
      <c r="P272" s="154">
        <v>0</v>
      </c>
      <c r="Q272" s="154">
        <v>0</v>
      </c>
      <c r="R272" s="154">
        <v>0</v>
      </c>
      <c r="S272" s="154">
        <v>0</v>
      </c>
      <c r="T272" s="154">
        <v>0</v>
      </c>
      <c r="U272" s="154">
        <v>0</v>
      </c>
      <c r="V272" s="154">
        <v>0</v>
      </c>
      <c r="W272" s="154">
        <v>0</v>
      </c>
      <c r="X272" s="154">
        <v>1</v>
      </c>
      <c r="Y272" s="154">
        <v>0</v>
      </c>
      <c r="Z272" s="154">
        <v>0</v>
      </c>
      <c r="AA272" s="154">
        <v>1</v>
      </c>
    </row>
    <row r="273" spans="10:27">
      <c r="J273" s="155" t="s">
        <v>3292</v>
      </c>
      <c r="K273" s="160" t="s">
        <v>3293</v>
      </c>
      <c r="L273" s="154" t="s">
        <v>3294</v>
      </c>
      <c r="M273" s="158">
        <v>2</v>
      </c>
      <c r="N273" s="155">
        <v>0</v>
      </c>
      <c r="O273" s="155">
        <v>2</v>
      </c>
      <c r="P273" s="154">
        <v>0</v>
      </c>
      <c r="Q273" s="154">
        <v>2</v>
      </c>
      <c r="R273" s="154">
        <v>0</v>
      </c>
      <c r="S273" s="154">
        <v>0</v>
      </c>
      <c r="T273" s="154">
        <v>0</v>
      </c>
      <c r="U273" s="154">
        <v>0</v>
      </c>
      <c r="V273" s="154">
        <v>0</v>
      </c>
      <c r="W273" s="154">
        <v>0</v>
      </c>
      <c r="X273" s="154">
        <v>0</v>
      </c>
      <c r="Y273" s="154">
        <v>0</v>
      </c>
      <c r="Z273" s="154">
        <v>0</v>
      </c>
      <c r="AA273" s="154">
        <v>0</v>
      </c>
    </row>
    <row r="274" spans="10:27">
      <c r="J274" s="155" t="s">
        <v>3611</v>
      </c>
      <c r="K274" s="160" t="s">
        <v>3612</v>
      </c>
      <c r="L274" s="154" t="s">
        <v>3613</v>
      </c>
      <c r="M274" s="158">
        <v>2</v>
      </c>
      <c r="N274" s="155">
        <v>0</v>
      </c>
      <c r="O274" s="155">
        <v>2</v>
      </c>
      <c r="P274" s="154">
        <v>0</v>
      </c>
      <c r="Q274" s="154">
        <v>0</v>
      </c>
      <c r="R274" s="154">
        <v>0</v>
      </c>
      <c r="S274" s="154">
        <v>0</v>
      </c>
      <c r="T274" s="154">
        <v>0</v>
      </c>
      <c r="U274" s="154">
        <v>2</v>
      </c>
      <c r="V274" s="154">
        <v>0</v>
      </c>
      <c r="W274" s="154">
        <v>0</v>
      </c>
      <c r="X274" s="154">
        <v>0</v>
      </c>
      <c r="Y274" s="154">
        <v>0</v>
      </c>
      <c r="Z274" s="154">
        <v>0</v>
      </c>
      <c r="AA274" s="154">
        <v>0</v>
      </c>
    </row>
    <row r="275" spans="10:27">
      <c r="J275" s="155" t="s">
        <v>3614</v>
      </c>
      <c r="K275" s="160" t="s">
        <v>3615</v>
      </c>
      <c r="L275" s="154" t="s">
        <v>3616</v>
      </c>
      <c r="M275" s="158">
        <v>2</v>
      </c>
      <c r="N275" s="155">
        <v>0</v>
      </c>
      <c r="O275" s="155">
        <v>2</v>
      </c>
      <c r="P275" s="154">
        <v>0</v>
      </c>
      <c r="Q275" s="154">
        <v>0</v>
      </c>
      <c r="R275" s="154">
        <v>0</v>
      </c>
      <c r="S275" s="154">
        <v>0</v>
      </c>
      <c r="T275" s="154">
        <v>0</v>
      </c>
      <c r="U275" s="154">
        <v>0</v>
      </c>
      <c r="V275" s="154">
        <v>0</v>
      </c>
      <c r="W275" s="154">
        <v>0</v>
      </c>
      <c r="X275" s="154">
        <v>0</v>
      </c>
      <c r="Y275" s="154">
        <v>0</v>
      </c>
      <c r="Z275" s="154">
        <v>2</v>
      </c>
      <c r="AA275" s="154">
        <v>0</v>
      </c>
    </row>
    <row r="276" spans="10:27">
      <c r="J276" s="155" t="s">
        <v>3635</v>
      </c>
      <c r="K276" s="160" t="s">
        <v>3636</v>
      </c>
      <c r="L276" s="154" t="s">
        <v>3637</v>
      </c>
      <c r="M276" s="158">
        <v>2</v>
      </c>
      <c r="N276" s="155">
        <v>0</v>
      </c>
      <c r="O276" s="155">
        <v>2</v>
      </c>
      <c r="P276" s="154">
        <v>0</v>
      </c>
      <c r="Q276" s="154">
        <v>0</v>
      </c>
      <c r="R276" s="154">
        <v>1</v>
      </c>
      <c r="S276" s="154">
        <v>1</v>
      </c>
      <c r="T276" s="154">
        <v>0</v>
      </c>
      <c r="U276" s="154">
        <v>0</v>
      </c>
      <c r="V276" s="154">
        <v>0</v>
      </c>
      <c r="W276" s="154">
        <v>0</v>
      </c>
      <c r="X276" s="154">
        <v>0</v>
      </c>
      <c r="Y276" s="154">
        <v>0</v>
      </c>
      <c r="Z276" s="154">
        <v>0</v>
      </c>
      <c r="AA276" s="154">
        <v>0</v>
      </c>
    </row>
    <row r="277" spans="10:27" ht="30">
      <c r="J277" s="155" t="s">
        <v>2978</v>
      </c>
      <c r="K277" s="160" t="s">
        <v>2979</v>
      </c>
      <c r="L277" s="154" t="s">
        <v>2980</v>
      </c>
      <c r="M277" s="158">
        <v>2</v>
      </c>
      <c r="N277" s="155">
        <v>0</v>
      </c>
      <c r="O277" s="155">
        <v>2</v>
      </c>
      <c r="P277" s="154">
        <v>0</v>
      </c>
      <c r="Q277" s="154">
        <v>0</v>
      </c>
      <c r="R277" s="154">
        <v>0</v>
      </c>
      <c r="S277" s="154">
        <v>0</v>
      </c>
      <c r="T277" s="154">
        <v>0</v>
      </c>
      <c r="U277" s="154">
        <v>0</v>
      </c>
      <c r="V277" s="154">
        <v>0</v>
      </c>
      <c r="W277" s="154">
        <v>0</v>
      </c>
      <c r="X277" s="154">
        <v>0</v>
      </c>
      <c r="Y277" s="154">
        <v>0</v>
      </c>
      <c r="Z277" s="154">
        <v>0</v>
      </c>
      <c r="AA277" s="154">
        <v>2</v>
      </c>
    </row>
    <row r="278" spans="10:27" ht="30">
      <c r="J278" s="155" t="s">
        <v>3668</v>
      </c>
      <c r="K278" s="160" t="s">
        <v>3669</v>
      </c>
      <c r="L278" s="154" t="s">
        <v>3670</v>
      </c>
      <c r="M278" s="158">
        <v>2</v>
      </c>
      <c r="N278" s="155">
        <v>0</v>
      </c>
      <c r="O278" s="155">
        <v>2</v>
      </c>
      <c r="P278" s="154">
        <v>0</v>
      </c>
      <c r="Q278" s="154">
        <v>1</v>
      </c>
      <c r="R278" s="154">
        <v>0</v>
      </c>
      <c r="S278" s="154">
        <v>1</v>
      </c>
      <c r="T278" s="154">
        <v>0</v>
      </c>
      <c r="U278" s="154">
        <v>0</v>
      </c>
      <c r="V278" s="154">
        <v>0</v>
      </c>
      <c r="W278" s="154">
        <v>0</v>
      </c>
      <c r="X278" s="154">
        <v>0</v>
      </c>
      <c r="Y278" s="154">
        <v>0</v>
      </c>
      <c r="Z278" s="154">
        <v>0</v>
      </c>
      <c r="AA278" s="154">
        <v>0</v>
      </c>
    </row>
    <row r="279" spans="10:27">
      <c r="J279" s="155" t="s">
        <v>3680</v>
      </c>
      <c r="K279" s="160" t="s">
        <v>3681</v>
      </c>
      <c r="L279" s="154" t="s">
        <v>3682</v>
      </c>
      <c r="M279" s="158">
        <v>2</v>
      </c>
      <c r="N279" s="155">
        <v>0</v>
      </c>
      <c r="O279" s="155">
        <v>2</v>
      </c>
      <c r="P279" s="154">
        <v>0</v>
      </c>
      <c r="Q279" s="154">
        <v>0</v>
      </c>
      <c r="R279" s="154">
        <v>1</v>
      </c>
      <c r="S279" s="154">
        <v>0</v>
      </c>
      <c r="T279" s="154">
        <v>0</v>
      </c>
      <c r="U279" s="154">
        <v>0</v>
      </c>
      <c r="V279" s="154">
        <v>0</v>
      </c>
      <c r="W279" s="154">
        <v>0</v>
      </c>
      <c r="X279" s="154">
        <v>0</v>
      </c>
      <c r="Y279" s="154">
        <v>1</v>
      </c>
      <c r="Z279" s="154">
        <v>0</v>
      </c>
      <c r="AA279" s="154">
        <v>0</v>
      </c>
    </row>
    <row r="280" spans="10:27">
      <c r="J280" s="155" t="s">
        <v>3337</v>
      </c>
      <c r="K280" s="160" t="s">
        <v>3338</v>
      </c>
      <c r="L280" s="154" t="s">
        <v>3339</v>
      </c>
      <c r="M280" s="158">
        <v>2</v>
      </c>
      <c r="N280" s="155">
        <v>0</v>
      </c>
      <c r="O280" s="155">
        <v>2</v>
      </c>
      <c r="P280" s="154">
        <v>0</v>
      </c>
      <c r="Q280" s="154">
        <v>0</v>
      </c>
      <c r="R280" s="154">
        <v>0</v>
      </c>
      <c r="S280" s="154">
        <v>1</v>
      </c>
      <c r="T280" s="154">
        <v>0</v>
      </c>
      <c r="U280" s="154">
        <v>0</v>
      </c>
      <c r="V280" s="154">
        <v>0</v>
      </c>
      <c r="W280" s="154">
        <v>0</v>
      </c>
      <c r="X280" s="154">
        <v>1</v>
      </c>
      <c r="Y280" s="154">
        <v>0</v>
      </c>
      <c r="Z280" s="154">
        <v>0</v>
      </c>
      <c r="AA280" s="154">
        <v>0</v>
      </c>
    </row>
    <row r="281" spans="10:27" ht="30">
      <c r="J281" s="155" t="s">
        <v>3686</v>
      </c>
      <c r="K281" s="160" t="s">
        <v>3687</v>
      </c>
      <c r="L281" s="154" t="s">
        <v>3688</v>
      </c>
      <c r="M281" s="158">
        <v>2</v>
      </c>
      <c r="N281" s="155">
        <v>0</v>
      </c>
      <c r="O281" s="155">
        <v>2</v>
      </c>
      <c r="P281" s="154">
        <v>0</v>
      </c>
      <c r="Q281" s="154">
        <v>0</v>
      </c>
      <c r="R281" s="154">
        <v>0</v>
      </c>
      <c r="S281" s="154">
        <v>0</v>
      </c>
      <c r="T281" s="154">
        <v>0</v>
      </c>
      <c r="U281" s="154">
        <v>0</v>
      </c>
      <c r="V281" s="154">
        <v>0</v>
      </c>
      <c r="W281" s="154">
        <v>0</v>
      </c>
      <c r="X281" s="154">
        <v>0</v>
      </c>
      <c r="Y281" s="154">
        <v>0</v>
      </c>
      <c r="Z281" s="154">
        <v>2</v>
      </c>
      <c r="AA281" s="154">
        <v>0</v>
      </c>
    </row>
    <row r="282" spans="10:27" ht="30">
      <c r="J282" s="155" t="s">
        <v>3689</v>
      </c>
      <c r="K282" s="160" t="s">
        <v>3690</v>
      </c>
      <c r="L282" s="154" t="s">
        <v>3691</v>
      </c>
      <c r="M282" s="158">
        <v>2</v>
      </c>
      <c r="N282" s="155">
        <v>0</v>
      </c>
      <c r="O282" s="155">
        <v>2</v>
      </c>
      <c r="P282" s="154">
        <v>0</v>
      </c>
      <c r="Q282" s="154">
        <v>0</v>
      </c>
      <c r="R282" s="154">
        <v>0</v>
      </c>
      <c r="S282" s="154">
        <v>2</v>
      </c>
      <c r="T282" s="154">
        <v>0</v>
      </c>
      <c r="U282" s="154">
        <v>0</v>
      </c>
      <c r="V282" s="154">
        <v>0</v>
      </c>
      <c r="W282" s="154">
        <v>0</v>
      </c>
      <c r="X282" s="154">
        <v>0</v>
      </c>
      <c r="Y282" s="154">
        <v>0</v>
      </c>
      <c r="Z282" s="154">
        <v>0</v>
      </c>
      <c r="AA282" s="154">
        <v>0</v>
      </c>
    </row>
    <row r="283" spans="10:27">
      <c r="J283" s="155" t="s">
        <v>2984</v>
      </c>
      <c r="K283" s="160" t="s">
        <v>2985</v>
      </c>
      <c r="L283" s="154" t="s">
        <v>2986</v>
      </c>
      <c r="M283" s="158">
        <v>2</v>
      </c>
      <c r="N283" s="155">
        <v>0</v>
      </c>
      <c r="O283" s="155">
        <v>2</v>
      </c>
      <c r="P283" s="154">
        <v>0</v>
      </c>
      <c r="Q283" s="154">
        <v>1</v>
      </c>
      <c r="R283" s="154">
        <v>0</v>
      </c>
      <c r="S283" s="154">
        <v>0</v>
      </c>
      <c r="T283" s="154">
        <v>0</v>
      </c>
      <c r="U283" s="154">
        <v>0</v>
      </c>
      <c r="V283" s="154">
        <v>0</v>
      </c>
      <c r="W283" s="154">
        <v>0</v>
      </c>
      <c r="X283" s="154">
        <v>1</v>
      </c>
      <c r="Y283" s="154">
        <v>0</v>
      </c>
      <c r="Z283" s="154">
        <v>0</v>
      </c>
      <c r="AA283" s="154">
        <v>0</v>
      </c>
    </row>
    <row r="284" spans="10:27">
      <c r="J284" s="155" t="s">
        <v>3346</v>
      </c>
      <c r="K284" s="160" t="s">
        <v>3347</v>
      </c>
      <c r="L284" s="154" t="s">
        <v>3348</v>
      </c>
      <c r="M284" s="158">
        <v>2</v>
      </c>
      <c r="N284" s="155">
        <v>0</v>
      </c>
      <c r="O284" s="155">
        <v>2</v>
      </c>
      <c r="P284" s="154">
        <v>0</v>
      </c>
      <c r="Q284" s="154">
        <v>0</v>
      </c>
      <c r="R284" s="154">
        <v>0</v>
      </c>
      <c r="S284" s="154">
        <v>0</v>
      </c>
      <c r="T284" s="154">
        <v>0</v>
      </c>
      <c r="U284" s="154">
        <v>0</v>
      </c>
      <c r="V284" s="154">
        <v>0</v>
      </c>
      <c r="W284" s="154">
        <v>0</v>
      </c>
      <c r="X284" s="154">
        <v>0</v>
      </c>
      <c r="Y284" s="154">
        <v>0</v>
      </c>
      <c r="Z284" s="154">
        <v>2</v>
      </c>
      <c r="AA284" s="154">
        <v>0</v>
      </c>
    </row>
    <row r="285" spans="10:27">
      <c r="J285" s="155" t="s">
        <v>3717</v>
      </c>
      <c r="K285" s="160" t="s">
        <v>3718</v>
      </c>
      <c r="L285" s="154" t="s">
        <v>3719</v>
      </c>
      <c r="M285" s="158">
        <v>2</v>
      </c>
      <c r="N285" s="155">
        <v>0</v>
      </c>
      <c r="O285" s="155">
        <v>2</v>
      </c>
      <c r="P285" s="154">
        <v>0</v>
      </c>
      <c r="Q285" s="154">
        <v>0</v>
      </c>
      <c r="R285" s="154">
        <v>0</v>
      </c>
      <c r="S285" s="154">
        <v>0</v>
      </c>
      <c r="T285" s="154">
        <v>0</v>
      </c>
      <c r="U285" s="154">
        <v>0</v>
      </c>
      <c r="V285" s="154">
        <v>0</v>
      </c>
      <c r="W285" s="154">
        <v>0</v>
      </c>
      <c r="X285" s="154">
        <v>0</v>
      </c>
      <c r="Y285" s="154">
        <v>2</v>
      </c>
      <c r="Z285" s="154">
        <v>0</v>
      </c>
      <c r="AA285" s="154">
        <v>0</v>
      </c>
    </row>
    <row r="286" spans="10:27">
      <c r="J286" s="155" t="s">
        <v>3729</v>
      </c>
      <c r="K286" s="160" t="s">
        <v>3730</v>
      </c>
      <c r="L286" s="154" t="s">
        <v>3421</v>
      </c>
      <c r="M286" s="158">
        <v>2</v>
      </c>
      <c r="N286" s="155">
        <v>0</v>
      </c>
      <c r="O286" s="155">
        <v>2</v>
      </c>
      <c r="P286" s="154">
        <v>0</v>
      </c>
      <c r="Q286" s="154">
        <v>1</v>
      </c>
      <c r="R286" s="154">
        <v>0</v>
      </c>
      <c r="S286" s="154">
        <v>0</v>
      </c>
      <c r="T286" s="154">
        <v>0</v>
      </c>
      <c r="U286" s="154">
        <v>1</v>
      </c>
      <c r="V286" s="154">
        <v>0</v>
      </c>
      <c r="W286" s="154">
        <v>0</v>
      </c>
      <c r="X286" s="154">
        <v>0</v>
      </c>
      <c r="Y286" s="154">
        <v>0</v>
      </c>
      <c r="Z286" s="154">
        <v>0</v>
      </c>
      <c r="AA286" s="154">
        <v>0</v>
      </c>
    </row>
    <row r="287" spans="10:27">
      <c r="J287" s="155" t="s">
        <v>3734</v>
      </c>
      <c r="K287" s="160" t="s">
        <v>3735</v>
      </c>
      <c r="L287" s="154" t="s">
        <v>3736</v>
      </c>
      <c r="M287" s="158">
        <v>2</v>
      </c>
      <c r="N287" s="155">
        <v>0</v>
      </c>
      <c r="O287" s="155">
        <v>2</v>
      </c>
      <c r="P287" s="154">
        <v>0</v>
      </c>
      <c r="Q287" s="154">
        <v>0</v>
      </c>
      <c r="R287" s="154">
        <v>0</v>
      </c>
      <c r="S287" s="154">
        <v>2</v>
      </c>
      <c r="T287" s="154">
        <v>0</v>
      </c>
      <c r="U287" s="154">
        <v>0</v>
      </c>
      <c r="V287" s="154">
        <v>0</v>
      </c>
      <c r="W287" s="154">
        <v>0</v>
      </c>
      <c r="X287" s="154">
        <v>0</v>
      </c>
      <c r="Y287" s="154">
        <v>0</v>
      </c>
      <c r="Z287" s="154">
        <v>0</v>
      </c>
      <c r="AA287" s="154">
        <v>0</v>
      </c>
    </row>
    <row r="288" spans="10:27">
      <c r="J288" s="155" t="s">
        <v>3737</v>
      </c>
      <c r="K288" s="160" t="s">
        <v>3738</v>
      </c>
      <c r="L288" s="154" t="s">
        <v>3739</v>
      </c>
      <c r="M288" s="158">
        <v>2</v>
      </c>
      <c r="N288" s="155">
        <v>1</v>
      </c>
      <c r="O288" s="155">
        <v>1</v>
      </c>
      <c r="P288" s="154">
        <v>0</v>
      </c>
      <c r="Q288" s="154">
        <v>0</v>
      </c>
      <c r="R288" s="154">
        <v>2</v>
      </c>
      <c r="S288" s="154">
        <v>0</v>
      </c>
      <c r="T288" s="154">
        <v>0</v>
      </c>
      <c r="U288" s="154">
        <v>0</v>
      </c>
      <c r="V288" s="154">
        <v>0</v>
      </c>
      <c r="W288" s="154">
        <v>0</v>
      </c>
      <c r="X288" s="154">
        <v>0</v>
      </c>
      <c r="Y288" s="154">
        <v>0</v>
      </c>
      <c r="Z288" s="154">
        <v>0</v>
      </c>
      <c r="AA288" s="154">
        <v>0</v>
      </c>
    </row>
    <row r="289" spans="10:27">
      <c r="J289" s="155" t="s">
        <v>3749</v>
      </c>
      <c r="K289" s="160" t="s">
        <v>3750</v>
      </c>
      <c r="L289" s="154" t="s">
        <v>3751</v>
      </c>
      <c r="M289" s="158">
        <v>2</v>
      </c>
      <c r="N289" s="155">
        <v>0</v>
      </c>
      <c r="O289" s="155">
        <v>2</v>
      </c>
      <c r="P289" s="154">
        <v>0</v>
      </c>
      <c r="Q289" s="154">
        <v>0</v>
      </c>
      <c r="R289" s="154">
        <v>0</v>
      </c>
      <c r="S289" s="154">
        <v>1</v>
      </c>
      <c r="T289" s="154">
        <v>0</v>
      </c>
      <c r="U289" s="154">
        <v>0</v>
      </c>
      <c r="V289" s="154">
        <v>0</v>
      </c>
      <c r="W289" s="154">
        <v>0</v>
      </c>
      <c r="X289" s="154">
        <v>1</v>
      </c>
      <c r="Y289" s="154">
        <v>0</v>
      </c>
      <c r="Z289" s="154">
        <v>0</v>
      </c>
      <c r="AA289" s="154">
        <v>0</v>
      </c>
    </row>
    <row r="290" spans="10:27">
      <c r="J290" s="155" t="s">
        <v>3135</v>
      </c>
      <c r="K290" s="160" t="s">
        <v>3136</v>
      </c>
      <c r="L290" s="154" t="s">
        <v>3137</v>
      </c>
      <c r="M290" s="158">
        <v>2</v>
      </c>
      <c r="N290" s="155">
        <v>0</v>
      </c>
      <c r="O290" s="155">
        <v>2</v>
      </c>
      <c r="P290" s="154">
        <v>0</v>
      </c>
      <c r="Q290" s="154">
        <v>0</v>
      </c>
      <c r="R290" s="154">
        <v>0</v>
      </c>
      <c r="S290" s="154">
        <v>0</v>
      </c>
      <c r="T290" s="154">
        <v>0</v>
      </c>
      <c r="U290" s="154">
        <v>0</v>
      </c>
      <c r="V290" s="154">
        <v>0</v>
      </c>
      <c r="W290" s="154">
        <v>0</v>
      </c>
      <c r="X290" s="154">
        <v>2</v>
      </c>
      <c r="Y290" s="154">
        <v>0</v>
      </c>
      <c r="Z290" s="154">
        <v>0</v>
      </c>
      <c r="AA290" s="154">
        <v>0</v>
      </c>
    </row>
    <row r="291" spans="10:27">
      <c r="J291" s="155" t="s">
        <v>3370</v>
      </c>
      <c r="K291" s="160" t="s">
        <v>3371</v>
      </c>
      <c r="L291" s="154" t="s">
        <v>3372</v>
      </c>
      <c r="M291" s="158">
        <v>2</v>
      </c>
      <c r="N291" s="155">
        <v>0</v>
      </c>
      <c r="O291" s="155">
        <v>2</v>
      </c>
      <c r="P291" s="154">
        <v>0</v>
      </c>
      <c r="Q291" s="154">
        <v>0</v>
      </c>
      <c r="R291" s="154">
        <v>0</v>
      </c>
      <c r="S291" s="154">
        <v>0</v>
      </c>
      <c r="T291" s="154">
        <v>0</v>
      </c>
      <c r="U291" s="154">
        <v>0</v>
      </c>
      <c r="V291" s="154">
        <v>0</v>
      </c>
      <c r="W291" s="154">
        <v>0</v>
      </c>
      <c r="X291" s="154">
        <v>0</v>
      </c>
      <c r="Y291" s="154">
        <v>0</v>
      </c>
      <c r="Z291" s="154">
        <v>1</v>
      </c>
      <c r="AA291" s="154">
        <v>1</v>
      </c>
    </row>
    <row r="292" spans="10:27">
      <c r="J292" s="155" t="s">
        <v>3778</v>
      </c>
      <c r="K292" s="160" t="s">
        <v>3779</v>
      </c>
      <c r="L292" s="154" t="s">
        <v>3780</v>
      </c>
      <c r="M292" s="158">
        <v>2</v>
      </c>
      <c r="N292" s="155">
        <v>0</v>
      </c>
      <c r="O292" s="155">
        <v>2</v>
      </c>
      <c r="P292" s="154">
        <v>0</v>
      </c>
      <c r="Q292" s="154">
        <v>0</v>
      </c>
      <c r="R292" s="154">
        <v>0</v>
      </c>
      <c r="S292" s="154">
        <v>0</v>
      </c>
      <c r="T292" s="154">
        <v>0</v>
      </c>
      <c r="U292" s="154">
        <v>0</v>
      </c>
      <c r="V292" s="154">
        <v>0</v>
      </c>
      <c r="W292" s="154">
        <v>0</v>
      </c>
      <c r="X292" s="154">
        <v>0</v>
      </c>
      <c r="Y292" s="154">
        <v>2</v>
      </c>
      <c r="Z292" s="154">
        <v>0</v>
      </c>
      <c r="AA292" s="154">
        <v>0</v>
      </c>
    </row>
    <row r="293" spans="10:27">
      <c r="J293" s="155" t="s">
        <v>3382</v>
      </c>
      <c r="K293" s="160" t="s">
        <v>3383</v>
      </c>
      <c r="L293" s="154" t="s">
        <v>3384</v>
      </c>
      <c r="M293" s="158">
        <v>2</v>
      </c>
      <c r="N293" s="155">
        <v>0</v>
      </c>
      <c r="O293" s="155">
        <v>2</v>
      </c>
      <c r="P293" s="154">
        <v>0</v>
      </c>
      <c r="Q293" s="154">
        <v>0</v>
      </c>
      <c r="R293" s="154">
        <v>0</v>
      </c>
      <c r="S293" s="154">
        <v>0</v>
      </c>
      <c r="T293" s="154">
        <v>0</v>
      </c>
      <c r="U293" s="154">
        <v>0</v>
      </c>
      <c r="V293" s="154">
        <v>0</v>
      </c>
      <c r="W293" s="154">
        <v>0</v>
      </c>
      <c r="X293" s="154">
        <v>2</v>
      </c>
      <c r="Y293" s="154">
        <v>0</v>
      </c>
      <c r="Z293" s="154">
        <v>0</v>
      </c>
      <c r="AA293" s="154">
        <v>0</v>
      </c>
    </row>
    <row r="294" spans="10:27">
      <c r="J294" s="155" t="s">
        <v>3798</v>
      </c>
      <c r="K294" s="160" t="s">
        <v>3799</v>
      </c>
      <c r="L294" s="154" t="s">
        <v>3800</v>
      </c>
      <c r="M294" s="158">
        <v>2</v>
      </c>
      <c r="N294" s="155">
        <v>0</v>
      </c>
      <c r="O294" s="155">
        <v>2</v>
      </c>
      <c r="P294" s="154">
        <v>0</v>
      </c>
      <c r="Q294" s="154">
        <v>1</v>
      </c>
      <c r="R294" s="154">
        <v>1</v>
      </c>
      <c r="S294" s="154">
        <v>0</v>
      </c>
      <c r="T294" s="154">
        <v>0</v>
      </c>
      <c r="U294" s="154">
        <v>0</v>
      </c>
      <c r="V294" s="154">
        <v>0</v>
      </c>
      <c r="W294" s="154">
        <v>0</v>
      </c>
      <c r="X294" s="154">
        <v>0</v>
      </c>
      <c r="Y294" s="154">
        <v>0</v>
      </c>
      <c r="Z294" s="154">
        <v>0</v>
      </c>
      <c r="AA294" s="154">
        <v>0</v>
      </c>
    </row>
    <row r="295" spans="10:27" ht="30">
      <c r="J295" s="155" t="s">
        <v>3388</v>
      </c>
      <c r="K295" s="160" t="s">
        <v>3389</v>
      </c>
      <c r="L295" s="154" t="s">
        <v>3390</v>
      </c>
      <c r="M295" s="158">
        <v>2</v>
      </c>
      <c r="N295" s="155">
        <v>0</v>
      </c>
      <c r="O295" s="155">
        <v>2</v>
      </c>
      <c r="P295" s="154">
        <v>1</v>
      </c>
      <c r="Q295" s="154">
        <v>0</v>
      </c>
      <c r="R295" s="154">
        <v>0</v>
      </c>
      <c r="S295" s="154">
        <v>0</v>
      </c>
      <c r="T295" s="154">
        <v>0</v>
      </c>
      <c r="U295" s="154">
        <v>0</v>
      </c>
      <c r="V295" s="154">
        <v>0</v>
      </c>
      <c r="W295" s="154">
        <v>0</v>
      </c>
      <c r="X295" s="154">
        <v>0</v>
      </c>
      <c r="Y295" s="154">
        <v>0</v>
      </c>
      <c r="Z295" s="154">
        <v>0</v>
      </c>
      <c r="AA295" s="154">
        <v>1</v>
      </c>
    </row>
    <row r="296" spans="10:27">
      <c r="J296" s="155" t="s">
        <v>2999</v>
      </c>
      <c r="K296" s="160" t="s">
        <v>3000</v>
      </c>
      <c r="L296" s="154" t="s">
        <v>3001</v>
      </c>
      <c r="M296" s="158">
        <v>2</v>
      </c>
      <c r="N296" s="155">
        <v>0</v>
      </c>
      <c r="O296" s="155">
        <v>2</v>
      </c>
      <c r="P296" s="154">
        <v>0</v>
      </c>
      <c r="Q296" s="154">
        <v>0</v>
      </c>
      <c r="R296" s="154">
        <v>1</v>
      </c>
      <c r="S296" s="154">
        <v>0</v>
      </c>
      <c r="T296" s="154">
        <v>1</v>
      </c>
      <c r="U296" s="154">
        <v>0</v>
      </c>
      <c r="V296" s="154">
        <v>0</v>
      </c>
      <c r="W296" s="154">
        <v>0</v>
      </c>
      <c r="X296" s="154">
        <v>0</v>
      </c>
      <c r="Y296" s="154">
        <v>0</v>
      </c>
      <c r="Z296" s="154">
        <v>0</v>
      </c>
      <c r="AA296" s="154">
        <v>0</v>
      </c>
    </row>
    <row r="297" spans="10:27">
      <c r="J297" s="155" t="s">
        <v>3409</v>
      </c>
      <c r="K297" s="160" t="s">
        <v>3410</v>
      </c>
      <c r="L297" s="154" t="s">
        <v>3411</v>
      </c>
      <c r="M297" s="158">
        <v>2</v>
      </c>
      <c r="N297" s="155">
        <v>2</v>
      </c>
      <c r="O297" s="155">
        <v>0</v>
      </c>
      <c r="P297" s="154">
        <v>0</v>
      </c>
      <c r="Q297" s="154">
        <v>1</v>
      </c>
      <c r="R297" s="154">
        <v>0</v>
      </c>
      <c r="S297" s="154">
        <v>0</v>
      </c>
      <c r="T297" s="154">
        <v>0</v>
      </c>
      <c r="U297" s="154">
        <v>1</v>
      </c>
      <c r="V297" s="154">
        <v>0</v>
      </c>
      <c r="W297" s="154">
        <v>0</v>
      </c>
      <c r="X297" s="154">
        <v>0</v>
      </c>
      <c r="Y297" s="154">
        <v>0</v>
      </c>
      <c r="Z297" s="154">
        <v>0</v>
      </c>
      <c r="AA297" s="154">
        <v>0</v>
      </c>
    </row>
    <row r="298" spans="10:27">
      <c r="J298" s="155" t="s">
        <v>3842</v>
      </c>
      <c r="K298" s="160" t="s">
        <v>3843</v>
      </c>
      <c r="L298" s="154" t="s">
        <v>3844</v>
      </c>
      <c r="M298" s="158">
        <v>2</v>
      </c>
      <c r="N298" s="155">
        <v>0</v>
      </c>
      <c r="O298" s="155">
        <v>2</v>
      </c>
      <c r="P298" s="154">
        <v>0</v>
      </c>
      <c r="Q298" s="154">
        <v>0</v>
      </c>
      <c r="R298" s="154">
        <v>0</v>
      </c>
      <c r="S298" s="154">
        <v>0</v>
      </c>
      <c r="T298" s="154">
        <v>0</v>
      </c>
      <c r="U298" s="154">
        <v>0</v>
      </c>
      <c r="V298" s="154">
        <v>0</v>
      </c>
      <c r="W298" s="154">
        <v>0</v>
      </c>
      <c r="X298" s="154">
        <v>0</v>
      </c>
      <c r="Y298" s="154">
        <v>2</v>
      </c>
      <c r="Z298" s="154">
        <v>0</v>
      </c>
      <c r="AA298" s="154">
        <v>0</v>
      </c>
    </row>
    <row r="299" spans="10:27">
      <c r="J299" s="155" t="s">
        <v>2936</v>
      </c>
      <c r="K299" s="160">
        <v>1860183</v>
      </c>
      <c r="L299" s="154" t="s">
        <v>2937</v>
      </c>
      <c r="M299" s="158">
        <v>1</v>
      </c>
      <c r="N299" s="155">
        <v>0</v>
      </c>
      <c r="O299" s="155">
        <v>1</v>
      </c>
      <c r="P299" s="154">
        <v>0</v>
      </c>
      <c r="Q299" s="154">
        <v>1</v>
      </c>
      <c r="R299" s="154">
        <v>0</v>
      </c>
      <c r="S299" s="154">
        <v>0</v>
      </c>
      <c r="T299" s="154">
        <v>0</v>
      </c>
      <c r="U299" s="154">
        <v>0</v>
      </c>
      <c r="V299" s="154">
        <v>0</v>
      </c>
      <c r="W299" s="154">
        <v>0</v>
      </c>
      <c r="X299" s="154">
        <v>0</v>
      </c>
      <c r="Y299" s="154">
        <v>0</v>
      </c>
      <c r="Z299" s="154">
        <v>0</v>
      </c>
      <c r="AA299" s="154">
        <v>0</v>
      </c>
    </row>
    <row r="300" spans="10:27" ht="30">
      <c r="J300" s="155" t="s">
        <v>3180</v>
      </c>
      <c r="K300" s="160" t="s">
        <v>3181</v>
      </c>
      <c r="L300" s="154" t="s">
        <v>3182</v>
      </c>
      <c r="M300" s="158">
        <v>1</v>
      </c>
      <c r="N300" s="155">
        <v>0</v>
      </c>
      <c r="O300" s="155">
        <v>1</v>
      </c>
      <c r="P300" s="154">
        <v>0</v>
      </c>
      <c r="Q300" s="154">
        <v>0</v>
      </c>
      <c r="R300" s="154">
        <v>0</v>
      </c>
      <c r="S300" s="154">
        <v>0</v>
      </c>
      <c r="T300" s="154">
        <v>0</v>
      </c>
      <c r="U300" s="154">
        <v>0</v>
      </c>
      <c r="V300" s="154">
        <v>1</v>
      </c>
      <c r="W300" s="154">
        <v>0</v>
      </c>
      <c r="X300" s="154">
        <v>0</v>
      </c>
      <c r="Y300" s="154">
        <v>0</v>
      </c>
      <c r="Z300" s="154">
        <v>0</v>
      </c>
      <c r="AA300" s="154">
        <v>0</v>
      </c>
    </row>
    <row r="301" spans="10:27">
      <c r="J301" s="155" t="s">
        <v>3434</v>
      </c>
      <c r="K301" s="160" t="s">
        <v>3435</v>
      </c>
      <c r="L301" s="154" t="s">
        <v>3436</v>
      </c>
      <c r="M301" s="158">
        <v>1</v>
      </c>
      <c r="N301" s="155">
        <v>1</v>
      </c>
      <c r="O301" s="155">
        <v>0</v>
      </c>
      <c r="P301" s="154">
        <v>0</v>
      </c>
      <c r="Q301" s="154">
        <v>0</v>
      </c>
      <c r="R301" s="154">
        <v>0</v>
      </c>
      <c r="S301" s="154">
        <v>0</v>
      </c>
      <c r="T301" s="154">
        <v>0</v>
      </c>
      <c r="U301" s="154">
        <v>1</v>
      </c>
      <c r="V301" s="154">
        <v>0</v>
      </c>
      <c r="W301" s="154">
        <v>0</v>
      </c>
      <c r="X301" s="154">
        <v>0</v>
      </c>
      <c r="Y301" s="154">
        <v>0</v>
      </c>
      <c r="Z301" s="154">
        <v>0</v>
      </c>
      <c r="AA301" s="154">
        <v>0</v>
      </c>
    </row>
    <row r="302" spans="10:27">
      <c r="J302" s="155" t="s">
        <v>3187</v>
      </c>
      <c r="K302" s="160" t="s">
        <v>3188</v>
      </c>
      <c r="L302" s="154" t="s">
        <v>3189</v>
      </c>
      <c r="M302" s="158">
        <v>1</v>
      </c>
      <c r="N302" s="155">
        <v>0</v>
      </c>
      <c r="O302" s="155">
        <v>1</v>
      </c>
      <c r="P302" s="154">
        <v>0</v>
      </c>
      <c r="Q302" s="154">
        <v>0</v>
      </c>
      <c r="R302" s="154">
        <v>0</v>
      </c>
      <c r="S302" s="154">
        <v>1</v>
      </c>
      <c r="T302" s="154">
        <v>0</v>
      </c>
      <c r="U302" s="154">
        <v>0</v>
      </c>
      <c r="V302" s="154">
        <v>0</v>
      </c>
      <c r="W302" s="154">
        <v>0</v>
      </c>
      <c r="X302" s="154">
        <v>0</v>
      </c>
      <c r="Y302" s="154">
        <v>0</v>
      </c>
      <c r="Z302" s="154">
        <v>0</v>
      </c>
      <c r="AA302" s="154">
        <v>0</v>
      </c>
    </row>
    <row r="303" spans="10:27" ht="30">
      <c r="J303" s="155" t="s">
        <v>3459</v>
      </c>
      <c r="K303" s="160" t="s">
        <v>3460</v>
      </c>
      <c r="L303" s="154" t="s">
        <v>3461</v>
      </c>
      <c r="M303" s="158">
        <v>1</v>
      </c>
      <c r="N303" s="155">
        <v>0</v>
      </c>
      <c r="O303" s="155">
        <v>1</v>
      </c>
      <c r="P303" s="154">
        <v>0</v>
      </c>
      <c r="Q303" s="154">
        <v>0</v>
      </c>
      <c r="R303" s="154">
        <v>0</v>
      </c>
      <c r="S303" s="154">
        <v>0</v>
      </c>
      <c r="T303" s="154">
        <v>0</v>
      </c>
      <c r="U303" s="154">
        <v>0</v>
      </c>
      <c r="V303" s="154">
        <v>0</v>
      </c>
      <c r="W303" s="154">
        <v>0</v>
      </c>
      <c r="X303" s="154">
        <v>0</v>
      </c>
      <c r="Y303" s="154">
        <v>1</v>
      </c>
      <c r="Z303" s="154">
        <v>0</v>
      </c>
      <c r="AA303" s="154">
        <v>0</v>
      </c>
    </row>
    <row r="304" spans="10:27" ht="30">
      <c r="J304" s="155" t="s">
        <v>3465</v>
      </c>
      <c r="K304" s="160" t="s">
        <v>3466</v>
      </c>
      <c r="L304" s="154" t="s">
        <v>3467</v>
      </c>
      <c r="M304" s="158">
        <v>1</v>
      </c>
      <c r="N304" s="155">
        <v>0</v>
      </c>
      <c r="O304" s="155">
        <v>1</v>
      </c>
      <c r="P304" s="154">
        <v>0</v>
      </c>
      <c r="Q304" s="154">
        <v>0</v>
      </c>
      <c r="R304" s="154">
        <v>0</v>
      </c>
      <c r="S304" s="154">
        <v>0</v>
      </c>
      <c r="T304" s="154">
        <v>0</v>
      </c>
      <c r="U304" s="154">
        <v>0</v>
      </c>
      <c r="V304" s="154">
        <v>0</v>
      </c>
      <c r="W304" s="154">
        <v>1</v>
      </c>
      <c r="X304" s="154">
        <v>0</v>
      </c>
      <c r="Y304" s="154">
        <v>0</v>
      </c>
      <c r="Z304" s="154">
        <v>0</v>
      </c>
      <c r="AA304" s="154">
        <v>0</v>
      </c>
    </row>
    <row r="305" spans="10:27">
      <c r="J305" s="155" t="s">
        <v>3471</v>
      </c>
      <c r="K305" s="160" t="s">
        <v>3472</v>
      </c>
      <c r="L305" s="154" t="s">
        <v>3473</v>
      </c>
      <c r="M305" s="158">
        <v>1</v>
      </c>
      <c r="N305" s="155">
        <v>0</v>
      </c>
      <c r="O305" s="155">
        <v>1</v>
      </c>
      <c r="P305" s="154">
        <v>0</v>
      </c>
      <c r="Q305" s="154">
        <v>0</v>
      </c>
      <c r="R305" s="154">
        <v>0</v>
      </c>
      <c r="S305" s="154">
        <v>0</v>
      </c>
      <c r="T305" s="154">
        <v>1</v>
      </c>
      <c r="U305" s="154">
        <v>0</v>
      </c>
      <c r="V305" s="154">
        <v>0</v>
      </c>
      <c r="W305" s="154">
        <v>0</v>
      </c>
      <c r="X305" s="154">
        <v>0</v>
      </c>
      <c r="Y305" s="154">
        <v>0</v>
      </c>
      <c r="Z305" s="154">
        <v>0</v>
      </c>
      <c r="AA305" s="154">
        <v>0</v>
      </c>
    </row>
    <row r="306" spans="10:27" ht="30">
      <c r="J306" s="155" t="s">
        <v>3479</v>
      </c>
      <c r="K306" s="160" t="s">
        <v>3480</v>
      </c>
      <c r="L306" s="154" t="s">
        <v>3481</v>
      </c>
      <c r="M306" s="158">
        <v>1</v>
      </c>
      <c r="N306" s="155">
        <v>1</v>
      </c>
      <c r="O306" s="155">
        <v>0</v>
      </c>
      <c r="P306" s="154">
        <v>0</v>
      </c>
      <c r="Q306" s="154">
        <v>0</v>
      </c>
      <c r="R306" s="154">
        <v>1</v>
      </c>
      <c r="S306" s="154">
        <v>0</v>
      </c>
      <c r="T306" s="154">
        <v>0</v>
      </c>
      <c r="U306" s="154">
        <v>0</v>
      </c>
      <c r="V306" s="154">
        <v>0</v>
      </c>
      <c r="W306" s="154">
        <v>0</v>
      </c>
      <c r="X306" s="154">
        <v>0</v>
      </c>
      <c r="Y306" s="154">
        <v>0</v>
      </c>
      <c r="Z306" s="154">
        <v>0</v>
      </c>
      <c r="AA306" s="154">
        <v>0</v>
      </c>
    </row>
    <row r="307" spans="10:27">
      <c r="J307" s="155" t="s">
        <v>3482</v>
      </c>
      <c r="K307" s="160">
        <v>2362298</v>
      </c>
      <c r="L307" s="154" t="s">
        <v>3483</v>
      </c>
      <c r="M307" s="158">
        <v>1</v>
      </c>
      <c r="N307" s="155">
        <v>0</v>
      </c>
      <c r="O307" s="155">
        <v>1</v>
      </c>
      <c r="P307" s="154">
        <v>0</v>
      </c>
      <c r="Q307" s="154">
        <v>0</v>
      </c>
      <c r="R307" s="154">
        <v>0</v>
      </c>
      <c r="S307" s="154">
        <v>0</v>
      </c>
      <c r="T307" s="154">
        <v>0</v>
      </c>
      <c r="U307" s="154">
        <v>0</v>
      </c>
      <c r="V307" s="154">
        <v>0</v>
      </c>
      <c r="W307" s="154">
        <v>0</v>
      </c>
      <c r="X307" s="154">
        <v>0</v>
      </c>
      <c r="Y307" s="154">
        <v>0</v>
      </c>
      <c r="Z307" s="154">
        <v>1</v>
      </c>
      <c r="AA307" s="154">
        <v>0</v>
      </c>
    </row>
    <row r="308" spans="10:27">
      <c r="J308" s="155" t="s">
        <v>3490</v>
      </c>
      <c r="K308" s="160" t="s">
        <v>3491</v>
      </c>
      <c r="L308" s="154" t="s">
        <v>3492</v>
      </c>
      <c r="M308" s="158">
        <v>1</v>
      </c>
      <c r="N308" s="155">
        <v>0</v>
      </c>
      <c r="O308" s="155">
        <v>1</v>
      </c>
      <c r="P308" s="154">
        <v>0</v>
      </c>
      <c r="Q308" s="154">
        <v>0</v>
      </c>
      <c r="R308" s="154">
        <v>0</v>
      </c>
      <c r="S308" s="154">
        <v>1</v>
      </c>
      <c r="T308" s="154">
        <v>0</v>
      </c>
      <c r="U308" s="154">
        <v>0</v>
      </c>
      <c r="V308" s="154">
        <v>0</v>
      </c>
      <c r="W308" s="154">
        <v>0</v>
      </c>
      <c r="X308" s="154">
        <v>0</v>
      </c>
      <c r="Y308" s="154">
        <v>0</v>
      </c>
      <c r="Z308" s="154">
        <v>0</v>
      </c>
      <c r="AA308" s="154">
        <v>0</v>
      </c>
    </row>
    <row r="309" spans="10:27">
      <c r="J309" s="155" t="s">
        <v>3214</v>
      </c>
      <c r="K309" s="160" t="s">
        <v>3215</v>
      </c>
      <c r="L309" s="154" t="s">
        <v>3216</v>
      </c>
      <c r="M309" s="158">
        <v>1</v>
      </c>
      <c r="N309" s="155">
        <v>0</v>
      </c>
      <c r="O309" s="155">
        <v>1</v>
      </c>
      <c r="P309" s="154">
        <v>0</v>
      </c>
      <c r="Q309" s="154">
        <v>1</v>
      </c>
      <c r="R309" s="154">
        <v>0</v>
      </c>
      <c r="S309" s="154">
        <v>0</v>
      </c>
      <c r="T309" s="154">
        <v>0</v>
      </c>
      <c r="U309" s="154">
        <v>0</v>
      </c>
      <c r="V309" s="154">
        <v>0</v>
      </c>
      <c r="W309" s="154">
        <v>0</v>
      </c>
      <c r="X309" s="154">
        <v>0</v>
      </c>
      <c r="Y309" s="154">
        <v>0</v>
      </c>
      <c r="Z309" s="154">
        <v>0</v>
      </c>
      <c r="AA309" s="154">
        <v>0</v>
      </c>
    </row>
    <row r="310" spans="10:27">
      <c r="J310" s="155" t="s">
        <v>3502</v>
      </c>
      <c r="K310" s="160" t="s">
        <v>3503</v>
      </c>
      <c r="L310" s="154" t="s">
        <v>3504</v>
      </c>
      <c r="M310" s="158">
        <v>1</v>
      </c>
      <c r="N310" s="155">
        <v>0</v>
      </c>
      <c r="O310" s="155">
        <v>1</v>
      </c>
      <c r="P310" s="154">
        <v>0</v>
      </c>
      <c r="Q310" s="154">
        <v>0</v>
      </c>
      <c r="R310" s="154">
        <v>0</v>
      </c>
      <c r="S310" s="154">
        <v>1</v>
      </c>
      <c r="T310" s="154">
        <v>0</v>
      </c>
      <c r="U310" s="154">
        <v>0</v>
      </c>
      <c r="V310" s="154">
        <v>0</v>
      </c>
      <c r="W310" s="154">
        <v>0</v>
      </c>
      <c r="X310" s="154">
        <v>0</v>
      </c>
      <c r="Y310" s="154">
        <v>0</v>
      </c>
      <c r="Z310" s="154">
        <v>0</v>
      </c>
      <c r="AA310" s="154">
        <v>0</v>
      </c>
    </row>
    <row r="311" spans="10:27">
      <c r="J311" s="155" t="s">
        <v>3505</v>
      </c>
      <c r="K311" s="160" t="s">
        <v>3506</v>
      </c>
      <c r="L311" s="154" t="s">
        <v>3507</v>
      </c>
      <c r="M311" s="158">
        <v>1</v>
      </c>
      <c r="N311" s="155">
        <v>0</v>
      </c>
      <c r="O311" s="155">
        <v>1</v>
      </c>
      <c r="P311" s="154">
        <v>0</v>
      </c>
      <c r="Q311" s="154">
        <v>0</v>
      </c>
      <c r="R311" s="154">
        <v>0</v>
      </c>
      <c r="S311" s="154">
        <v>0</v>
      </c>
      <c r="T311" s="154">
        <v>0</v>
      </c>
      <c r="U311" s="154">
        <v>0</v>
      </c>
      <c r="V311" s="154">
        <v>0</v>
      </c>
      <c r="W311" s="154">
        <v>0</v>
      </c>
      <c r="X311" s="154">
        <v>1</v>
      </c>
      <c r="Y311" s="154">
        <v>0</v>
      </c>
      <c r="Z311" s="154">
        <v>0</v>
      </c>
      <c r="AA311" s="154">
        <v>0</v>
      </c>
    </row>
    <row r="312" spans="10:27">
      <c r="J312" s="155" t="s">
        <v>3232</v>
      </c>
      <c r="K312" s="160" t="s">
        <v>3233</v>
      </c>
      <c r="L312" s="154" t="s">
        <v>3234</v>
      </c>
      <c r="M312" s="158">
        <v>1</v>
      </c>
      <c r="N312" s="155">
        <v>0</v>
      </c>
      <c r="O312" s="155">
        <v>1</v>
      </c>
      <c r="P312" s="154">
        <v>0</v>
      </c>
      <c r="Q312" s="154">
        <v>0</v>
      </c>
      <c r="R312" s="154">
        <v>0</v>
      </c>
      <c r="S312" s="154">
        <v>0</v>
      </c>
      <c r="T312" s="154">
        <v>0</v>
      </c>
      <c r="U312" s="154">
        <v>0</v>
      </c>
      <c r="V312" s="154">
        <v>0</v>
      </c>
      <c r="W312" s="154">
        <v>0</v>
      </c>
      <c r="X312" s="154">
        <v>0</v>
      </c>
      <c r="Y312" s="154">
        <v>0</v>
      </c>
      <c r="Z312" s="154">
        <v>0</v>
      </c>
      <c r="AA312" s="154">
        <v>1</v>
      </c>
    </row>
    <row r="313" spans="10:27">
      <c r="J313" s="155" t="s">
        <v>3526</v>
      </c>
      <c r="K313" s="160" t="s">
        <v>3527</v>
      </c>
      <c r="L313" s="154" t="s">
        <v>3528</v>
      </c>
      <c r="M313" s="158">
        <v>1</v>
      </c>
      <c r="N313" s="155">
        <v>0</v>
      </c>
      <c r="O313" s="155">
        <v>1</v>
      </c>
      <c r="P313" s="154">
        <v>0</v>
      </c>
      <c r="Q313" s="154">
        <v>0</v>
      </c>
      <c r="R313" s="154">
        <v>0</v>
      </c>
      <c r="S313" s="154">
        <v>0</v>
      </c>
      <c r="T313" s="154">
        <v>0</v>
      </c>
      <c r="U313" s="154">
        <v>0</v>
      </c>
      <c r="V313" s="154">
        <v>0</v>
      </c>
      <c r="W313" s="154">
        <v>0</v>
      </c>
      <c r="X313" s="154">
        <v>0</v>
      </c>
      <c r="Y313" s="154">
        <v>0</v>
      </c>
      <c r="Z313" s="154">
        <v>1</v>
      </c>
      <c r="AA313" s="154">
        <v>0</v>
      </c>
    </row>
    <row r="314" spans="10:27">
      <c r="J314" s="155" t="s">
        <v>3075</v>
      </c>
      <c r="K314" s="160" t="s">
        <v>3076</v>
      </c>
      <c r="L314" s="154" t="s">
        <v>3077</v>
      </c>
      <c r="M314" s="158">
        <v>1</v>
      </c>
      <c r="N314" s="155">
        <v>0</v>
      </c>
      <c r="O314" s="155">
        <v>1</v>
      </c>
      <c r="P314" s="154">
        <v>0</v>
      </c>
      <c r="Q314" s="154">
        <v>0</v>
      </c>
      <c r="R314" s="154">
        <v>0</v>
      </c>
      <c r="S314" s="154">
        <v>1</v>
      </c>
      <c r="T314" s="154">
        <v>0</v>
      </c>
      <c r="U314" s="154">
        <v>0</v>
      </c>
      <c r="V314" s="154">
        <v>0</v>
      </c>
      <c r="W314" s="154">
        <v>0</v>
      </c>
      <c r="X314" s="154">
        <v>0</v>
      </c>
      <c r="Y314" s="154">
        <v>0</v>
      </c>
      <c r="Z314" s="154">
        <v>0</v>
      </c>
      <c r="AA314" s="154">
        <v>0</v>
      </c>
    </row>
    <row r="315" spans="10:27">
      <c r="J315" s="155" t="s">
        <v>3078</v>
      </c>
      <c r="K315" s="160" t="s">
        <v>3079</v>
      </c>
      <c r="L315" s="154" t="s">
        <v>3080</v>
      </c>
      <c r="M315" s="158">
        <v>1</v>
      </c>
      <c r="N315" s="155">
        <v>0</v>
      </c>
      <c r="O315" s="155">
        <v>1</v>
      </c>
      <c r="P315" s="154">
        <v>0</v>
      </c>
      <c r="Q315" s="154">
        <v>0</v>
      </c>
      <c r="R315" s="154">
        <v>0</v>
      </c>
      <c r="S315" s="154">
        <v>0</v>
      </c>
      <c r="T315" s="154">
        <v>0</v>
      </c>
      <c r="U315" s="154">
        <v>0</v>
      </c>
      <c r="V315" s="154">
        <v>0</v>
      </c>
      <c r="W315" s="154">
        <v>0</v>
      </c>
      <c r="X315" s="154">
        <v>0</v>
      </c>
      <c r="Y315" s="154">
        <v>0</v>
      </c>
      <c r="Z315" s="154">
        <v>0</v>
      </c>
      <c r="AA315" s="154">
        <v>1</v>
      </c>
    </row>
    <row r="316" spans="10:27">
      <c r="J316" s="155" t="s">
        <v>3250</v>
      </c>
      <c r="K316" s="160" t="s">
        <v>3251</v>
      </c>
      <c r="L316" s="154" t="s">
        <v>3252</v>
      </c>
      <c r="M316" s="158">
        <v>1</v>
      </c>
      <c r="N316" s="155">
        <v>0</v>
      </c>
      <c r="O316" s="155">
        <v>1</v>
      </c>
      <c r="P316" s="154">
        <v>0</v>
      </c>
      <c r="Q316" s="154">
        <v>0</v>
      </c>
      <c r="R316" s="154">
        <v>0</v>
      </c>
      <c r="S316" s="154">
        <v>0</v>
      </c>
      <c r="T316" s="154">
        <v>0</v>
      </c>
      <c r="U316" s="154">
        <v>0</v>
      </c>
      <c r="V316" s="154">
        <v>0</v>
      </c>
      <c r="W316" s="154">
        <v>0</v>
      </c>
      <c r="X316" s="154">
        <v>0</v>
      </c>
      <c r="Y316" s="154">
        <v>0</v>
      </c>
      <c r="Z316" s="154">
        <v>0</v>
      </c>
      <c r="AA316" s="154">
        <v>1</v>
      </c>
    </row>
    <row r="317" spans="10:27">
      <c r="J317" s="155" t="s">
        <v>3544</v>
      </c>
      <c r="K317" s="160" t="s">
        <v>3545</v>
      </c>
      <c r="L317" s="154" t="s">
        <v>3546</v>
      </c>
      <c r="M317" s="158">
        <v>1</v>
      </c>
      <c r="N317" s="155">
        <v>0</v>
      </c>
      <c r="O317" s="155">
        <v>1</v>
      </c>
      <c r="P317" s="154">
        <v>0</v>
      </c>
      <c r="Q317" s="154">
        <v>0</v>
      </c>
      <c r="R317" s="154">
        <v>0</v>
      </c>
      <c r="S317" s="154">
        <v>0</v>
      </c>
      <c r="T317" s="154">
        <v>0</v>
      </c>
      <c r="U317" s="154">
        <v>0</v>
      </c>
      <c r="V317" s="154">
        <v>0</v>
      </c>
      <c r="W317" s="154">
        <v>0</v>
      </c>
      <c r="X317" s="154">
        <v>1</v>
      </c>
      <c r="Y317" s="154">
        <v>0</v>
      </c>
      <c r="Z317" s="154">
        <v>0</v>
      </c>
      <c r="AA317" s="154">
        <v>0</v>
      </c>
    </row>
    <row r="318" spans="10:27">
      <c r="J318" s="155" t="s">
        <v>3547</v>
      </c>
      <c r="K318" s="160" t="s">
        <v>3548</v>
      </c>
      <c r="L318" s="154" t="s">
        <v>3549</v>
      </c>
      <c r="M318" s="158">
        <v>1</v>
      </c>
      <c r="N318" s="155">
        <v>0</v>
      </c>
      <c r="O318" s="155">
        <v>1</v>
      </c>
      <c r="P318" s="154">
        <v>0</v>
      </c>
      <c r="Q318" s="154">
        <v>0</v>
      </c>
      <c r="R318" s="154">
        <v>0</v>
      </c>
      <c r="S318" s="154">
        <v>0</v>
      </c>
      <c r="T318" s="154">
        <v>0</v>
      </c>
      <c r="U318" s="154">
        <v>0</v>
      </c>
      <c r="V318" s="154">
        <v>0</v>
      </c>
      <c r="W318" s="154">
        <v>1</v>
      </c>
      <c r="X318" s="154">
        <v>0</v>
      </c>
      <c r="Y318" s="154">
        <v>0</v>
      </c>
      <c r="Z318" s="154">
        <v>0</v>
      </c>
      <c r="AA318" s="154">
        <v>0</v>
      </c>
    </row>
    <row r="319" spans="10:27" ht="30">
      <c r="J319" s="155" t="s">
        <v>3568</v>
      </c>
      <c r="K319" s="160" t="s">
        <v>3569</v>
      </c>
      <c r="L319" s="154" t="s">
        <v>3570</v>
      </c>
      <c r="M319" s="158">
        <v>1</v>
      </c>
      <c r="N319" s="155">
        <v>0</v>
      </c>
      <c r="O319" s="155">
        <v>1</v>
      </c>
      <c r="P319" s="154">
        <v>0</v>
      </c>
      <c r="Q319" s="154">
        <v>0</v>
      </c>
      <c r="R319" s="154">
        <v>0</v>
      </c>
      <c r="S319" s="154">
        <v>0</v>
      </c>
      <c r="T319" s="154">
        <v>0</v>
      </c>
      <c r="U319" s="154">
        <v>0</v>
      </c>
      <c r="V319" s="154">
        <v>0</v>
      </c>
      <c r="W319" s="154">
        <v>0</v>
      </c>
      <c r="X319" s="154">
        <v>0</v>
      </c>
      <c r="Y319" s="154">
        <v>0</v>
      </c>
      <c r="Z319" s="154">
        <v>0</v>
      </c>
      <c r="AA319" s="154">
        <v>1</v>
      </c>
    </row>
    <row r="320" spans="10:27" ht="30">
      <c r="J320" s="155" t="s">
        <v>3571</v>
      </c>
      <c r="K320" s="160" t="s">
        <v>3572</v>
      </c>
      <c r="L320" s="154" t="s">
        <v>3573</v>
      </c>
      <c r="M320" s="158">
        <v>1</v>
      </c>
      <c r="N320" s="155">
        <v>0</v>
      </c>
      <c r="O320" s="155">
        <v>1</v>
      </c>
      <c r="P320" s="154">
        <v>0</v>
      </c>
      <c r="Q320" s="154">
        <v>0</v>
      </c>
      <c r="R320" s="154">
        <v>0</v>
      </c>
      <c r="S320" s="154">
        <v>0</v>
      </c>
      <c r="T320" s="154">
        <v>1</v>
      </c>
      <c r="U320" s="154">
        <v>0</v>
      </c>
      <c r="V320" s="154">
        <v>0</v>
      </c>
      <c r="W320" s="154">
        <v>0</v>
      </c>
      <c r="X320" s="154">
        <v>0</v>
      </c>
      <c r="Y320" s="154">
        <v>0</v>
      </c>
      <c r="Z320" s="154">
        <v>0</v>
      </c>
      <c r="AA320" s="154">
        <v>0</v>
      </c>
    </row>
    <row r="321" spans="10:27" ht="30">
      <c r="J321" s="155" t="s">
        <v>3090</v>
      </c>
      <c r="K321" s="160" t="s">
        <v>3091</v>
      </c>
      <c r="L321" s="154" t="s">
        <v>3092</v>
      </c>
      <c r="M321" s="158">
        <v>1</v>
      </c>
      <c r="N321" s="155">
        <v>0</v>
      </c>
      <c r="O321" s="155">
        <v>1</v>
      </c>
      <c r="P321" s="154">
        <v>0</v>
      </c>
      <c r="Q321" s="154">
        <v>0</v>
      </c>
      <c r="R321" s="154">
        <v>0</v>
      </c>
      <c r="S321" s="154">
        <v>0</v>
      </c>
      <c r="T321" s="154">
        <v>0</v>
      </c>
      <c r="U321" s="154">
        <v>0</v>
      </c>
      <c r="V321" s="154">
        <v>0</v>
      </c>
      <c r="W321" s="154">
        <v>0</v>
      </c>
      <c r="X321" s="154">
        <v>0</v>
      </c>
      <c r="Y321" s="154">
        <v>1</v>
      </c>
      <c r="Z321" s="154">
        <v>0</v>
      </c>
      <c r="AA321" s="154">
        <v>0</v>
      </c>
    </row>
    <row r="322" spans="10:27" ht="30">
      <c r="J322" s="155" t="s">
        <v>3577</v>
      </c>
      <c r="K322" s="160" t="s">
        <v>3578</v>
      </c>
      <c r="L322" s="154" t="s">
        <v>3579</v>
      </c>
      <c r="M322" s="158">
        <v>1</v>
      </c>
      <c r="N322" s="155">
        <v>0</v>
      </c>
      <c r="O322" s="155">
        <v>1</v>
      </c>
      <c r="P322" s="154">
        <v>0</v>
      </c>
      <c r="Q322" s="154">
        <v>0</v>
      </c>
      <c r="R322" s="154">
        <v>0</v>
      </c>
      <c r="S322" s="154">
        <v>0</v>
      </c>
      <c r="T322" s="154">
        <v>0</v>
      </c>
      <c r="U322" s="154">
        <v>0</v>
      </c>
      <c r="V322" s="154">
        <v>0</v>
      </c>
      <c r="W322" s="154">
        <v>0</v>
      </c>
      <c r="X322" s="154">
        <v>0</v>
      </c>
      <c r="Y322" s="154">
        <v>0</v>
      </c>
      <c r="Z322" s="154">
        <v>0</v>
      </c>
      <c r="AA322" s="154">
        <v>1</v>
      </c>
    </row>
    <row r="323" spans="10:27">
      <c r="J323" s="155" t="s">
        <v>3588</v>
      </c>
      <c r="K323" s="160" t="s">
        <v>3589</v>
      </c>
      <c r="L323" s="154" t="s">
        <v>3421</v>
      </c>
      <c r="M323" s="158">
        <v>1</v>
      </c>
      <c r="N323" s="155">
        <v>0</v>
      </c>
      <c r="O323" s="155">
        <v>1</v>
      </c>
      <c r="P323" s="154">
        <v>0</v>
      </c>
      <c r="Q323" s="154">
        <v>1</v>
      </c>
      <c r="R323" s="154">
        <v>0</v>
      </c>
      <c r="S323" s="154">
        <v>0</v>
      </c>
      <c r="T323" s="154">
        <v>0</v>
      </c>
      <c r="U323" s="154">
        <v>0</v>
      </c>
      <c r="V323" s="154">
        <v>0</v>
      </c>
      <c r="W323" s="154">
        <v>0</v>
      </c>
      <c r="X323" s="154">
        <v>0</v>
      </c>
      <c r="Y323" s="154">
        <v>0</v>
      </c>
      <c r="Z323" s="154">
        <v>0</v>
      </c>
      <c r="AA323" s="154">
        <v>0</v>
      </c>
    </row>
    <row r="324" spans="10:27">
      <c r="J324" s="155" t="s">
        <v>3596</v>
      </c>
      <c r="K324" s="160" t="s">
        <v>3597</v>
      </c>
      <c r="L324" s="154" t="s">
        <v>3598</v>
      </c>
      <c r="M324" s="158">
        <v>1</v>
      </c>
      <c r="N324" s="155">
        <v>0</v>
      </c>
      <c r="O324" s="155">
        <v>1</v>
      </c>
      <c r="P324" s="154">
        <v>0</v>
      </c>
      <c r="Q324" s="154">
        <v>0</v>
      </c>
      <c r="R324" s="154">
        <v>0</v>
      </c>
      <c r="S324" s="154">
        <v>0</v>
      </c>
      <c r="T324" s="154">
        <v>0</v>
      </c>
      <c r="U324" s="154">
        <v>0</v>
      </c>
      <c r="V324" s="154">
        <v>0</v>
      </c>
      <c r="W324" s="154">
        <v>0</v>
      </c>
      <c r="X324" s="154">
        <v>0</v>
      </c>
      <c r="Y324" s="154">
        <v>1</v>
      </c>
      <c r="Z324" s="154">
        <v>0</v>
      </c>
      <c r="AA324" s="154">
        <v>0</v>
      </c>
    </row>
    <row r="325" spans="10:27" ht="30">
      <c r="J325" s="155" t="s">
        <v>3602</v>
      </c>
      <c r="K325" s="160" t="s">
        <v>3603</v>
      </c>
      <c r="L325" s="154" t="s">
        <v>3604</v>
      </c>
      <c r="M325" s="158">
        <v>1</v>
      </c>
      <c r="N325" s="155">
        <v>0</v>
      </c>
      <c r="O325" s="155">
        <v>1</v>
      </c>
      <c r="P325" s="154">
        <v>0</v>
      </c>
      <c r="Q325" s="154">
        <v>1</v>
      </c>
      <c r="R325" s="154">
        <v>0</v>
      </c>
      <c r="S325" s="154">
        <v>0</v>
      </c>
      <c r="T325" s="154">
        <v>0</v>
      </c>
      <c r="U325" s="154">
        <v>0</v>
      </c>
      <c r="V325" s="154">
        <v>0</v>
      </c>
      <c r="W325" s="154">
        <v>0</v>
      </c>
      <c r="X325" s="154">
        <v>0</v>
      </c>
      <c r="Y325" s="154">
        <v>0</v>
      </c>
      <c r="Z325" s="154">
        <v>0</v>
      </c>
      <c r="AA325" s="154">
        <v>0</v>
      </c>
    </row>
    <row r="326" spans="10:27">
      <c r="J326" s="155" t="s">
        <v>3608</v>
      </c>
      <c r="K326" s="160" t="s">
        <v>3609</v>
      </c>
      <c r="L326" s="154" t="s">
        <v>3610</v>
      </c>
      <c r="M326" s="158">
        <v>1</v>
      </c>
      <c r="N326" s="155">
        <v>0</v>
      </c>
      <c r="O326" s="155">
        <v>1</v>
      </c>
      <c r="P326" s="154">
        <v>1</v>
      </c>
      <c r="Q326" s="154">
        <v>0</v>
      </c>
      <c r="R326" s="154">
        <v>0</v>
      </c>
      <c r="S326" s="154">
        <v>0</v>
      </c>
      <c r="T326" s="154">
        <v>0</v>
      </c>
      <c r="U326" s="154">
        <v>0</v>
      </c>
      <c r="V326" s="154">
        <v>0</v>
      </c>
      <c r="W326" s="154">
        <v>0</v>
      </c>
      <c r="X326" s="154">
        <v>0</v>
      </c>
      <c r="Y326" s="154">
        <v>0</v>
      </c>
      <c r="Z326" s="154">
        <v>0</v>
      </c>
      <c r="AA326" s="154">
        <v>0</v>
      </c>
    </row>
    <row r="327" spans="10:27">
      <c r="J327" s="155" t="s">
        <v>3617</v>
      </c>
      <c r="K327" s="160" t="s">
        <v>3618</v>
      </c>
      <c r="L327" s="154" t="s">
        <v>3619</v>
      </c>
      <c r="M327" s="158">
        <v>1</v>
      </c>
      <c r="N327" s="155">
        <v>0</v>
      </c>
      <c r="O327" s="155">
        <v>1</v>
      </c>
      <c r="P327" s="154">
        <v>0</v>
      </c>
      <c r="Q327" s="154">
        <v>0</v>
      </c>
      <c r="R327" s="154">
        <v>0</v>
      </c>
      <c r="S327" s="154">
        <v>1</v>
      </c>
      <c r="T327" s="154">
        <v>0</v>
      </c>
      <c r="U327" s="154">
        <v>0</v>
      </c>
      <c r="V327" s="154">
        <v>0</v>
      </c>
      <c r="W327" s="154">
        <v>0</v>
      </c>
      <c r="X327" s="154">
        <v>0</v>
      </c>
      <c r="Y327" s="154">
        <v>0</v>
      </c>
      <c r="Z327" s="154">
        <v>0</v>
      </c>
      <c r="AA327" s="154">
        <v>0</v>
      </c>
    </row>
    <row r="328" spans="10:27">
      <c r="J328" s="155" t="s">
        <v>3105</v>
      </c>
      <c r="K328" s="160" t="s">
        <v>3106</v>
      </c>
      <c r="L328" s="154" t="s">
        <v>3107</v>
      </c>
      <c r="M328" s="158">
        <v>1</v>
      </c>
      <c r="N328" s="155">
        <v>0</v>
      </c>
      <c r="O328" s="155">
        <v>1</v>
      </c>
      <c r="P328" s="154">
        <v>0</v>
      </c>
      <c r="Q328" s="154">
        <v>0</v>
      </c>
      <c r="R328" s="154">
        <v>0</v>
      </c>
      <c r="S328" s="154">
        <v>1</v>
      </c>
      <c r="T328" s="154">
        <v>0</v>
      </c>
      <c r="U328" s="154">
        <v>0</v>
      </c>
      <c r="V328" s="154">
        <v>0</v>
      </c>
      <c r="W328" s="154">
        <v>0</v>
      </c>
      <c r="X328" s="154">
        <v>0</v>
      </c>
      <c r="Y328" s="154">
        <v>0</v>
      </c>
      <c r="Z328" s="154">
        <v>0</v>
      </c>
      <c r="AA328" s="154">
        <v>0</v>
      </c>
    </row>
    <row r="329" spans="10:27">
      <c r="J329" s="155" t="s">
        <v>3624</v>
      </c>
      <c r="K329" s="160" t="s">
        <v>3625</v>
      </c>
      <c r="L329" s="154" t="s">
        <v>3421</v>
      </c>
      <c r="M329" s="158">
        <v>1</v>
      </c>
      <c r="N329" s="155">
        <v>0</v>
      </c>
      <c r="O329" s="155">
        <v>1</v>
      </c>
      <c r="P329" s="154">
        <v>0</v>
      </c>
      <c r="Q329" s="154">
        <v>0</v>
      </c>
      <c r="R329" s="154">
        <v>0</v>
      </c>
      <c r="S329" s="154">
        <v>0</v>
      </c>
      <c r="T329" s="154">
        <v>0</v>
      </c>
      <c r="U329" s="154">
        <v>0</v>
      </c>
      <c r="V329" s="154">
        <v>0</v>
      </c>
      <c r="W329" s="154">
        <v>0</v>
      </c>
      <c r="X329" s="154">
        <v>0</v>
      </c>
      <c r="Y329" s="154">
        <v>1</v>
      </c>
      <c r="Z329" s="154">
        <v>0</v>
      </c>
      <c r="AA329" s="154">
        <v>0</v>
      </c>
    </row>
    <row r="330" spans="10:27">
      <c r="J330" s="155" t="s">
        <v>3629</v>
      </c>
      <c r="K330" s="160" t="s">
        <v>3630</v>
      </c>
      <c r="L330" s="154" t="s">
        <v>3631</v>
      </c>
      <c r="M330" s="158">
        <v>1</v>
      </c>
      <c r="N330" s="155">
        <v>0</v>
      </c>
      <c r="O330" s="155">
        <v>1</v>
      </c>
      <c r="P330" s="154">
        <v>0</v>
      </c>
      <c r="Q330" s="154">
        <v>0</v>
      </c>
      <c r="R330" s="154">
        <v>0</v>
      </c>
      <c r="S330" s="154">
        <v>0</v>
      </c>
      <c r="T330" s="154">
        <v>0</v>
      </c>
      <c r="U330" s="154">
        <v>0</v>
      </c>
      <c r="V330" s="154">
        <v>0</v>
      </c>
      <c r="W330" s="154">
        <v>0</v>
      </c>
      <c r="X330" s="154">
        <v>0</v>
      </c>
      <c r="Y330" s="154">
        <v>1</v>
      </c>
      <c r="Z330" s="154">
        <v>0</v>
      </c>
      <c r="AA330" s="154">
        <v>0</v>
      </c>
    </row>
    <row r="331" spans="10:27" ht="30">
      <c r="J331" s="155" t="s">
        <v>3632</v>
      </c>
      <c r="K331" s="160" t="s">
        <v>3633</v>
      </c>
      <c r="L331" s="154" t="s">
        <v>3634</v>
      </c>
      <c r="M331" s="158">
        <v>1</v>
      </c>
      <c r="N331" s="155">
        <v>0</v>
      </c>
      <c r="O331" s="155">
        <v>1</v>
      </c>
      <c r="P331" s="154">
        <v>0</v>
      </c>
      <c r="Q331" s="154">
        <v>0</v>
      </c>
      <c r="R331" s="154">
        <v>0</v>
      </c>
      <c r="S331" s="154">
        <v>0</v>
      </c>
      <c r="T331" s="154">
        <v>0</v>
      </c>
      <c r="U331" s="154">
        <v>0</v>
      </c>
      <c r="V331" s="154">
        <v>0</v>
      </c>
      <c r="W331" s="154">
        <v>0</v>
      </c>
      <c r="X331" s="154">
        <v>0</v>
      </c>
      <c r="Y331" s="154">
        <v>1</v>
      </c>
      <c r="Z331" s="154">
        <v>0</v>
      </c>
      <c r="AA331" s="154">
        <v>0</v>
      </c>
    </row>
    <row r="332" spans="10:27">
      <c r="J332" s="155" t="s">
        <v>3322</v>
      </c>
      <c r="K332" s="160" t="s">
        <v>3323</v>
      </c>
      <c r="L332" s="154" t="s">
        <v>3324</v>
      </c>
      <c r="M332" s="158">
        <v>1</v>
      </c>
      <c r="N332" s="155">
        <v>0</v>
      </c>
      <c r="O332" s="155">
        <v>1</v>
      </c>
      <c r="P332" s="154">
        <v>0</v>
      </c>
      <c r="Q332" s="154">
        <v>0</v>
      </c>
      <c r="R332" s="154">
        <v>0</v>
      </c>
      <c r="S332" s="154">
        <v>0</v>
      </c>
      <c r="T332" s="154">
        <v>0</v>
      </c>
      <c r="U332" s="154">
        <v>0</v>
      </c>
      <c r="V332" s="154">
        <v>0</v>
      </c>
      <c r="W332" s="154">
        <v>0</v>
      </c>
      <c r="X332" s="154">
        <v>1</v>
      </c>
      <c r="Y332" s="154">
        <v>0</v>
      </c>
      <c r="Z332" s="154">
        <v>0</v>
      </c>
      <c r="AA332" s="154">
        <v>0</v>
      </c>
    </row>
    <row r="333" spans="10:27">
      <c r="J333" s="155" t="s">
        <v>3647</v>
      </c>
      <c r="K333" s="160" t="s">
        <v>3648</v>
      </c>
      <c r="L333" s="154" t="s">
        <v>3649</v>
      </c>
      <c r="M333" s="158">
        <v>1</v>
      </c>
      <c r="N333" s="155">
        <v>0</v>
      </c>
      <c r="O333" s="155">
        <v>1</v>
      </c>
      <c r="P333" s="154">
        <v>0</v>
      </c>
      <c r="Q333" s="154">
        <v>0</v>
      </c>
      <c r="R333" s="154">
        <v>0</v>
      </c>
      <c r="S333" s="154">
        <v>0</v>
      </c>
      <c r="T333" s="154">
        <v>0</v>
      </c>
      <c r="U333" s="154">
        <v>0</v>
      </c>
      <c r="V333" s="154">
        <v>0</v>
      </c>
      <c r="W333" s="154">
        <v>0</v>
      </c>
      <c r="X333" s="154">
        <v>0</v>
      </c>
      <c r="Y333" s="154">
        <v>1</v>
      </c>
      <c r="Z333" s="154">
        <v>0</v>
      </c>
      <c r="AA333" s="154">
        <v>0</v>
      </c>
    </row>
    <row r="334" spans="10:27">
      <c r="J334" s="155" t="s">
        <v>3331</v>
      </c>
      <c r="K334" s="160" t="s">
        <v>3332</v>
      </c>
      <c r="L334" s="154" t="s">
        <v>3333</v>
      </c>
      <c r="M334" s="158">
        <v>1</v>
      </c>
      <c r="N334" s="155">
        <v>0</v>
      </c>
      <c r="O334" s="155">
        <v>1</v>
      </c>
      <c r="P334" s="154">
        <v>0</v>
      </c>
      <c r="Q334" s="154">
        <v>1</v>
      </c>
      <c r="R334" s="154">
        <v>0</v>
      </c>
      <c r="S334" s="154">
        <v>0</v>
      </c>
      <c r="T334" s="154">
        <v>0</v>
      </c>
      <c r="U334" s="154">
        <v>0</v>
      </c>
      <c r="V334" s="154">
        <v>0</v>
      </c>
      <c r="W334" s="154">
        <v>0</v>
      </c>
      <c r="X334" s="154">
        <v>0</v>
      </c>
      <c r="Y334" s="154">
        <v>0</v>
      </c>
      <c r="Z334" s="154">
        <v>0</v>
      </c>
      <c r="AA334" s="154">
        <v>0</v>
      </c>
    </row>
    <row r="335" spans="10:27">
      <c r="J335" s="155" t="s">
        <v>3334</v>
      </c>
      <c r="K335" s="160" t="s">
        <v>3335</v>
      </c>
      <c r="L335" s="154" t="s">
        <v>3336</v>
      </c>
      <c r="M335" s="158">
        <v>1</v>
      </c>
      <c r="N335" s="155">
        <v>0</v>
      </c>
      <c r="O335" s="155">
        <v>1</v>
      </c>
      <c r="P335" s="154">
        <v>0</v>
      </c>
      <c r="Q335" s="154">
        <v>0</v>
      </c>
      <c r="R335" s="154">
        <v>0</v>
      </c>
      <c r="S335" s="154">
        <v>0</v>
      </c>
      <c r="T335" s="154">
        <v>0</v>
      </c>
      <c r="U335" s="154">
        <v>0</v>
      </c>
      <c r="V335" s="154">
        <v>0</v>
      </c>
      <c r="W335" s="154">
        <v>0</v>
      </c>
      <c r="X335" s="154">
        <v>0</v>
      </c>
      <c r="Y335" s="154">
        <v>1</v>
      </c>
      <c r="Z335" s="154">
        <v>0</v>
      </c>
      <c r="AA335" s="154">
        <v>0</v>
      </c>
    </row>
    <row r="336" spans="10:27">
      <c r="J336" s="155" t="s">
        <v>3662</v>
      </c>
      <c r="K336" s="160" t="s">
        <v>3663</v>
      </c>
      <c r="L336" s="154" t="s">
        <v>3664</v>
      </c>
      <c r="M336" s="158">
        <v>1</v>
      </c>
      <c r="N336" s="155">
        <v>0</v>
      </c>
      <c r="O336" s="155">
        <v>1</v>
      </c>
      <c r="P336" s="154">
        <v>0</v>
      </c>
      <c r="Q336" s="154">
        <v>0</v>
      </c>
      <c r="R336" s="154">
        <v>0</v>
      </c>
      <c r="S336" s="154">
        <v>0</v>
      </c>
      <c r="T336" s="154">
        <v>0</v>
      </c>
      <c r="U336" s="154">
        <v>0</v>
      </c>
      <c r="V336" s="154">
        <v>0</v>
      </c>
      <c r="W336" s="154">
        <v>0</v>
      </c>
      <c r="X336" s="154">
        <v>0</v>
      </c>
      <c r="Y336" s="154">
        <v>0</v>
      </c>
      <c r="Z336" s="154">
        <v>1</v>
      </c>
      <c r="AA336" s="154">
        <v>0</v>
      </c>
    </row>
    <row r="337" spans="10:27" ht="30">
      <c r="J337" s="155" t="s">
        <v>3671</v>
      </c>
      <c r="K337" s="160" t="s">
        <v>3672</v>
      </c>
      <c r="L337" s="154" t="s">
        <v>3673</v>
      </c>
      <c r="M337" s="158">
        <v>1</v>
      </c>
      <c r="N337" s="155">
        <v>0</v>
      </c>
      <c r="O337" s="155">
        <v>1</v>
      </c>
      <c r="P337" s="154">
        <v>0</v>
      </c>
      <c r="Q337" s="154">
        <v>0</v>
      </c>
      <c r="R337" s="154">
        <v>0</v>
      </c>
      <c r="S337" s="154">
        <v>0</v>
      </c>
      <c r="T337" s="154">
        <v>0</v>
      </c>
      <c r="U337" s="154">
        <v>1</v>
      </c>
      <c r="V337" s="154">
        <v>0</v>
      </c>
      <c r="W337" s="154">
        <v>0</v>
      </c>
      <c r="X337" s="154">
        <v>0</v>
      </c>
      <c r="Y337" s="154">
        <v>0</v>
      </c>
      <c r="Z337" s="154">
        <v>0</v>
      </c>
      <c r="AA337" s="154">
        <v>0</v>
      </c>
    </row>
    <row r="338" spans="10:27">
      <c r="J338" s="155" t="s">
        <v>3674</v>
      </c>
      <c r="K338" s="160" t="s">
        <v>3675</v>
      </c>
      <c r="L338" s="154" t="s">
        <v>3676</v>
      </c>
      <c r="M338" s="158">
        <v>1</v>
      </c>
      <c r="N338" s="155">
        <v>0</v>
      </c>
      <c r="O338" s="155">
        <v>1</v>
      </c>
      <c r="P338" s="154">
        <v>1</v>
      </c>
      <c r="Q338" s="154">
        <v>0</v>
      </c>
      <c r="R338" s="154">
        <v>0</v>
      </c>
      <c r="S338" s="154">
        <v>0</v>
      </c>
      <c r="T338" s="154">
        <v>0</v>
      </c>
      <c r="U338" s="154">
        <v>0</v>
      </c>
      <c r="V338" s="154">
        <v>0</v>
      </c>
      <c r="W338" s="154">
        <v>0</v>
      </c>
      <c r="X338" s="154">
        <v>0</v>
      </c>
      <c r="Y338" s="154">
        <v>0</v>
      </c>
      <c r="Z338" s="154">
        <v>0</v>
      </c>
      <c r="AA338" s="154">
        <v>0</v>
      </c>
    </row>
    <row r="339" spans="10:27">
      <c r="J339" s="155" t="s">
        <v>3692</v>
      </c>
      <c r="K339" s="160" t="s">
        <v>3693</v>
      </c>
      <c r="L339" s="154" t="s">
        <v>3694</v>
      </c>
      <c r="M339" s="158">
        <v>1</v>
      </c>
      <c r="N339" s="155">
        <v>1</v>
      </c>
      <c r="O339" s="155">
        <v>0</v>
      </c>
      <c r="P339" s="154">
        <v>0</v>
      </c>
      <c r="Q339" s="154">
        <v>0</v>
      </c>
      <c r="R339" s="154">
        <v>0</v>
      </c>
      <c r="S339" s="154">
        <v>1</v>
      </c>
      <c r="T339" s="154">
        <v>0</v>
      </c>
      <c r="U339" s="154">
        <v>0</v>
      </c>
      <c r="V339" s="154">
        <v>0</v>
      </c>
      <c r="W339" s="154">
        <v>0</v>
      </c>
      <c r="X339" s="154">
        <v>0</v>
      </c>
      <c r="Y339" s="154">
        <v>0</v>
      </c>
      <c r="Z339" s="154">
        <v>0</v>
      </c>
      <c r="AA339" s="154">
        <v>0</v>
      </c>
    </row>
    <row r="340" spans="10:27">
      <c r="J340" s="155" t="s">
        <v>3695</v>
      </c>
      <c r="K340" s="160" t="s">
        <v>3696</v>
      </c>
      <c r="L340" s="154" t="s">
        <v>3697</v>
      </c>
      <c r="M340" s="158">
        <v>1</v>
      </c>
      <c r="N340" s="155">
        <v>0</v>
      </c>
      <c r="O340" s="155">
        <v>1</v>
      </c>
      <c r="P340" s="154">
        <v>0</v>
      </c>
      <c r="Q340" s="154">
        <v>0</v>
      </c>
      <c r="R340" s="154">
        <v>0</v>
      </c>
      <c r="S340" s="154">
        <v>0</v>
      </c>
      <c r="T340" s="154">
        <v>1</v>
      </c>
      <c r="U340" s="154">
        <v>0</v>
      </c>
      <c r="V340" s="154">
        <v>0</v>
      </c>
      <c r="W340" s="154">
        <v>0</v>
      </c>
      <c r="X340" s="154">
        <v>0</v>
      </c>
      <c r="Y340" s="154">
        <v>0</v>
      </c>
      <c r="Z340" s="154">
        <v>0</v>
      </c>
      <c r="AA340" s="154">
        <v>0</v>
      </c>
    </row>
    <row r="341" spans="10:27" ht="30">
      <c r="J341" s="155" t="s">
        <v>3041</v>
      </c>
      <c r="K341" s="160" t="s">
        <v>3042</v>
      </c>
      <c r="L341" s="154" t="s">
        <v>3698</v>
      </c>
      <c r="M341" s="158">
        <v>1</v>
      </c>
      <c r="N341" s="155">
        <v>0</v>
      </c>
      <c r="O341" s="155">
        <v>1</v>
      </c>
      <c r="P341" s="154">
        <v>1</v>
      </c>
      <c r="Q341" s="154">
        <v>0</v>
      </c>
      <c r="R341" s="154">
        <v>0</v>
      </c>
      <c r="S341" s="154">
        <v>0</v>
      </c>
      <c r="T341" s="154">
        <v>0</v>
      </c>
      <c r="U341" s="154">
        <v>0</v>
      </c>
      <c r="V341" s="154">
        <v>0</v>
      </c>
      <c r="W341" s="154">
        <v>0</v>
      </c>
      <c r="X341" s="154">
        <v>0</v>
      </c>
      <c r="Y341" s="154">
        <v>0</v>
      </c>
      <c r="Z341" s="154">
        <v>0</v>
      </c>
      <c r="AA341" s="154">
        <v>0</v>
      </c>
    </row>
    <row r="342" spans="10:27">
      <c r="J342" s="155" t="s">
        <v>3699</v>
      </c>
      <c r="K342" s="160" t="s">
        <v>3700</v>
      </c>
      <c r="L342" s="154" t="s">
        <v>3701</v>
      </c>
      <c r="M342" s="158">
        <v>1</v>
      </c>
      <c r="N342" s="155">
        <v>0</v>
      </c>
      <c r="O342" s="155">
        <v>1</v>
      </c>
      <c r="P342" s="154">
        <v>0</v>
      </c>
      <c r="Q342" s="154">
        <v>0</v>
      </c>
      <c r="R342" s="154">
        <v>0</v>
      </c>
      <c r="S342" s="154">
        <v>0</v>
      </c>
      <c r="T342" s="154">
        <v>0</v>
      </c>
      <c r="U342" s="154">
        <v>0</v>
      </c>
      <c r="V342" s="154">
        <v>0</v>
      </c>
      <c r="W342" s="154">
        <v>1</v>
      </c>
      <c r="X342" s="154">
        <v>0</v>
      </c>
      <c r="Y342" s="154">
        <v>0</v>
      </c>
      <c r="Z342" s="154">
        <v>0</v>
      </c>
      <c r="AA342" s="154">
        <v>0</v>
      </c>
    </row>
    <row r="343" spans="10:27">
      <c r="J343" s="155" t="s">
        <v>3708</v>
      </c>
      <c r="K343" s="160" t="s">
        <v>3709</v>
      </c>
      <c r="L343" s="154" t="s">
        <v>3710</v>
      </c>
      <c r="M343" s="158">
        <v>1</v>
      </c>
      <c r="N343" s="155">
        <v>0</v>
      </c>
      <c r="O343" s="155">
        <v>1</v>
      </c>
      <c r="P343" s="154">
        <v>0</v>
      </c>
      <c r="Q343" s="154">
        <v>0</v>
      </c>
      <c r="R343" s="154">
        <v>0</v>
      </c>
      <c r="S343" s="154">
        <v>0</v>
      </c>
      <c r="T343" s="154">
        <v>0</v>
      </c>
      <c r="U343" s="154">
        <v>0</v>
      </c>
      <c r="V343" s="154">
        <v>0</v>
      </c>
      <c r="W343" s="154">
        <v>0</v>
      </c>
      <c r="X343" s="154">
        <v>0</v>
      </c>
      <c r="Y343" s="154">
        <v>0</v>
      </c>
      <c r="Z343" s="154">
        <v>0</v>
      </c>
      <c r="AA343" s="154">
        <v>1</v>
      </c>
    </row>
    <row r="344" spans="10:27">
      <c r="J344" s="155" t="s">
        <v>3711</v>
      </c>
      <c r="K344" s="160" t="s">
        <v>3712</v>
      </c>
      <c r="L344" s="154" t="s">
        <v>3713</v>
      </c>
      <c r="M344" s="158">
        <v>1</v>
      </c>
      <c r="N344" s="155">
        <v>0</v>
      </c>
      <c r="O344" s="155">
        <v>1</v>
      </c>
      <c r="P344" s="154">
        <v>0</v>
      </c>
      <c r="Q344" s="154">
        <v>0</v>
      </c>
      <c r="R344" s="154">
        <v>0</v>
      </c>
      <c r="S344" s="154">
        <v>0</v>
      </c>
      <c r="T344" s="154">
        <v>0</v>
      </c>
      <c r="U344" s="154">
        <v>0</v>
      </c>
      <c r="V344" s="154">
        <v>1</v>
      </c>
      <c r="W344" s="154">
        <v>0</v>
      </c>
      <c r="X344" s="154">
        <v>0</v>
      </c>
      <c r="Y344" s="154">
        <v>0</v>
      </c>
      <c r="Z344" s="154">
        <v>0</v>
      </c>
      <c r="AA344" s="154">
        <v>0</v>
      </c>
    </row>
    <row r="345" spans="10:27">
      <c r="J345" s="155" t="s">
        <v>3714</v>
      </c>
      <c r="K345" s="160" t="s">
        <v>3715</v>
      </c>
      <c r="L345" s="154" t="s">
        <v>3716</v>
      </c>
      <c r="M345" s="158">
        <v>1</v>
      </c>
      <c r="N345" s="155">
        <v>0</v>
      </c>
      <c r="O345" s="155">
        <v>1</v>
      </c>
      <c r="P345" s="154">
        <v>0</v>
      </c>
      <c r="Q345" s="154">
        <v>0</v>
      </c>
      <c r="R345" s="154">
        <v>0</v>
      </c>
      <c r="S345" s="154">
        <v>0</v>
      </c>
      <c r="T345" s="154">
        <v>0</v>
      </c>
      <c r="U345" s="154">
        <v>0</v>
      </c>
      <c r="V345" s="154">
        <v>0</v>
      </c>
      <c r="W345" s="154">
        <v>0</v>
      </c>
      <c r="X345" s="154">
        <v>0</v>
      </c>
      <c r="Y345" s="154">
        <v>1</v>
      </c>
      <c r="Z345" s="154">
        <v>0</v>
      </c>
      <c r="AA345" s="154">
        <v>0</v>
      </c>
    </row>
    <row r="346" spans="10:27">
      <c r="J346" s="155" t="s">
        <v>3349</v>
      </c>
      <c r="K346" s="160" t="s">
        <v>3350</v>
      </c>
      <c r="L346" s="154" t="s">
        <v>3351</v>
      </c>
      <c r="M346" s="158">
        <v>1</v>
      </c>
      <c r="N346" s="155">
        <v>0</v>
      </c>
      <c r="O346" s="155">
        <v>1</v>
      </c>
      <c r="P346" s="154">
        <v>0</v>
      </c>
      <c r="Q346" s="154">
        <v>0</v>
      </c>
      <c r="R346" s="154">
        <v>0</v>
      </c>
      <c r="S346" s="154">
        <v>0</v>
      </c>
      <c r="T346" s="154">
        <v>0</v>
      </c>
      <c r="U346" s="154">
        <v>1</v>
      </c>
      <c r="V346" s="154">
        <v>0</v>
      </c>
      <c r="W346" s="154">
        <v>0</v>
      </c>
      <c r="X346" s="154">
        <v>0</v>
      </c>
      <c r="Y346" s="154">
        <v>0</v>
      </c>
      <c r="Z346" s="154">
        <v>0</v>
      </c>
      <c r="AA346" s="154">
        <v>0</v>
      </c>
    </row>
    <row r="347" spans="10:27">
      <c r="J347" s="155" t="s">
        <v>2843</v>
      </c>
      <c r="K347" s="160" t="s">
        <v>2844</v>
      </c>
      <c r="L347" s="154" t="s">
        <v>3421</v>
      </c>
      <c r="M347" s="158">
        <v>1</v>
      </c>
      <c r="N347" s="155">
        <v>0</v>
      </c>
      <c r="O347" s="155">
        <v>1</v>
      </c>
      <c r="P347" s="154">
        <v>0</v>
      </c>
      <c r="Q347" s="154">
        <v>0</v>
      </c>
      <c r="R347" s="154">
        <v>0</v>
      </c>
      <c r="S347" s="154">
        <v>0</v>
      </c>
      <c r="T347" s="154">
        <v>0</v>
      </c>
      <c r="U347" s="154">
        <v>0</v>
      </c>
      <c r="V347" s="154">
        <v>0</v>
      </c>
      <c r="W347" s="154">
        <v>0</v>
      </c>
      <c r="X347" s="154">
        <v>0</v>
      </c>
      <c r="Y347" s="154">
        <v>1</v>
      </c>
      <c r="Z347" s="154">
        <v>0</v>
      </c>
      <c r="AA347" s="154">
        <v>0</v>
      </c>
    </row>
    <row r="348" spans="10:27">
      <c r="J348" s="155" t="s">
        <v>3743</v>
      </c>
      <c r="K348" s="160" t="s">
        <v>3744</v>
      </c>
      <c r="L348" s="154" t="s">
        <v>3745</v>
      </c>
      <c r="M348" s="158">
        <v>1</v>
      </c>
      <c r="N348" s="155">
        <v>0</v>
      </c>
      <c r="O348" s="155">
        <v>1</v>
      </c>
      <c r="P348" s="154">
        <v>1</v>
      </c>
      <c r="Q348" s="154">
        <v>0</v>
      </c>
      <c r="R348" s="154">
        <v>0</v>
      </c>
      <c r="S348" s="154">
        <v>0</v>
      </c>
      <c r="T348" s="154">
        <v>0</v>
      </c>
      <c r="U348" s="154">
        <v>0</v>
      </c>
      <c r="V348" s="154">
        <v>0</v>
      </c>
      <c r="W348" s="154">
        <v>0</v>
      </c>
      <c r="X348" s="154">
        <v>0</v>
      </c>
      <c r="Y348" s="154">
        <v>0</v>
      </c>
      <c r="Z348" s="154">
        <v>0</v>
      </c>
      <c r="AA348" s="154">
        <v>0</v>
      </c>
    </row>
    <row r="349" spans="10:27">
      <c r="J349" s="155" t="s">
        <v>3746</v>
      </c>
      <c r="K349" s="160" t="s">
        <v>3747</v>
      </c>
      <c r="L349" s="154" t="s">
        <v>3748</v>
      </c>
      <c r="M349" s="158">
        <v>1</v>
      </c>
      <c r="N349" s="155">
        <v>0</v>
      </c>
      <c r="O349" s="155">
        <v>1</v>
      </c>
      <c r="P349" s="154">
        <v>0</v>
      </c>
      <c r="Q349" s="154">
        <v>0</v>
      </c>
      <c r="R349" s="154">
        <v>0</v>
      </c>
      <c r="S349" s="154">
        <v>0</v>
      </c>
      <c r="T349" s="154">
        <v>0</v>
      </c>
      <c r="U349" s="154">
        <v>0</v>
      </c>
      <c r="V349" s="154">
        <v>0</v>
      </c>
      <c r="W349" s="154">
        <v>0</v>
      </c>
      <c r="X349" s="154">
        <v>0</v>
      </c>
      <c r="Y349" s="154">
        <v>0</v>
      </c>
      <c r="Z349" s="154">
        <v>1</v>
      </c>
      <c r="AA349" s="154">
        <v>0</v>
      </c>
    </row>
    <row r="350" spans="10:27">
      <c r="J350" s="155" t="s">
        <v>3766</v>
      </c>
      <c r="K350" s="160" t="s">
        <v>3767</v>
      </c>
      <c r="L350" s="154" t="s">
        <v>3768</v>
      </c>
      <c r="M350" s="158">
        <v>1</v>
      </c>
      <c r="N350" s="155">
        <v>0</v>
      </c>
      <c r="O350" s="155">
        <v>1</v>
      </c>
      <c r="P350" s="154">
        <v>0</v>
      </c>
      <c r="Q350" s="154">
        <v>1</v>
      </c>
      <c r="R350" s="154">
        <v>0</v>
      </c>
      <c r="S350" s="154">
        <v>0</v>
      </c>
      <c r="T350" s="154">
        <v>0</v>
      </c>
      <c r="U350" s="154">
        <v>0</v>
      </c>
      <c r="V350" s="154">
        <v>0</v>
      </c>
      <c r="W350" s="154">
        <v>0</v>
      </c>
      <c r="X350" s="154">
        <v>0</v>
      </c>
      <c r="Y350" s="154">
        <v>0</v>
      </c>
      <c r="Z350" s="154">
        <v>0</v>
      </c>
      <c r="AA350" s="154">
        <v>0</v>
      </c>
    </row>
    <row r="351" spans="10:27">
      <c r="J351" s="155" t="s">
        <v>2933</v>
      </c>
      <c r="K351" s="160" t="s">
        <v>2934</v>
      </c>
      <c r="L351" s="154" t="s">
        <v>2935</v>
      </c>
      <c r="M351" s="158">
        <v>1</v>
      </c>
      <c r="N351" s="155">
        <v>0</v>
      </c>
      <c r="O351" s="155">
        <v>1</v>
      </c>
      <c r="P351" s="154">
        <v>0</v>
      </c>
      <c r="Q351" s="154">
        <v>0</v>
      </c>
      <c r="R351" s="154">
        <v>1</v>
      </c>
      <c r="S351" s="154">
        <v>0</v>
      </c>
      <c r="T351" s="154">
        <v>0</v>
      </c>
      <c r="U351" s="154">
        <v>0</v>
      </c>
      <c r="V351" s="154">
        <v>0</v>
      </c>
      <c r="W351" s="154">
        <v>0</v>
      </c>
      <c r="X351" s="154">
        <v>0</v>
      </c>
      <c r="Y351" s="154">
        <v>0</v>
      </c>
      <c r="Z351" s="154">
        <v>0</v>
      </c>
      <c r="AA351" s="154">
        <v>0</v>
      </c>
    </row>
    <row r="352" spans="10:27">
      <c r="J352" s="155" t="s">
        <v>3159</v>
      </c>
      <c r="K352" s="160" t="s">
        <v>3160</v>
      </c>
      <c r="L352" s="154" t="s">
        <v>3161</v>
      </c>
      <c r="M352" s="158">
        <v>1</v>
      </c>
      <c r="N352" s="155">
        <v>0</v>
      </c>
      <c r="O352" s="155">
        <v>1</v>
      </c>
      <c r="P352" s="154">
        <v>0</v>
      </c>
      <c r="Q352" s="154">
        <v>0</v>
      </c>
      <c r="R352" s="154">
        <v>0</v>
      </c>
      <c r="S352" s="154">
        <v>0</v>
      </c>
      <c r="T352" s="154">
        <v>1</v>
      </c>
      <c r="U352" s="154">
        <v>0</v>
      </c>
      <c r="V352" s="154">
        <v>0</v>
      </c>
      <c r="W352" s="154">
        <v>0</v>
      </c>
      <c r="X352" s="154">
        <v>0</v>
      </c>
      <c r="Y352" s="154">
        <v>0</v>
      </c>
      <c r="Z352" s="154">
        <v>0</v>
      </c>
      <c r="AA352" s="154">
        <v>0</v>
      </c>
    </row>
    <row r="353" spans="10:27">
      <c r="J353" s="155" t="s">
        <v>3810</v>
      </c>
      <c r="K353" s="160" t="s">
        <v>3811</v>
      </c>
      <c r="L353" s="154" t="s">
        <v>3812</v>
      </c>
      <c r="M353" s="158">
        <v>1</v>
      </c>
      <c r="N353" s="155">
        <v>0</v>
      </c>
      <c r="O353" s="155">
        <v>1</v>
      </c>
      <c r="P353" s="154">
        <v>0</v>
      </c>
      <c r="Q353" s="154">
        <v>0</v>
      </c>
      <c r="R353" s="154">
        <v>0</v>
      </c>
      <c r="S353" s="154">
        <v>0</v>
      </c>
      <c r="T353" s="154">
        <v>0</v>
      </c>
      <c r="U353" s="154">
        <v>0</v>
      </c>
      <c r="V353" s="154">
        <v>0</v>
      </c>
      <c r="W353" s="154">
        <v>0</v>
      </c>
      <c r="X353" s="154">
        <v>0</v>
      </c>
      <c r="Y353" s="154">
        <v>1</v>
      </c>
      <c r="Z353" s="154">
        <v>0</v>
      </c>
      <c r="AA353" s="154">
        <v>0</v>
      </c>
    </row>
    <row r="354" spans="10:27">
      <c r="J354" s="155" t="s">
        <v>3168</v>
      </c>
      <c r="K354" s="160" t="s">
        <v>3169</v>
      </c>
      <c r="L354" s="154" t="s">
        <v>3170</v>
      </c>
      <c r="M354" s="158">
        <v>1</v>
      </c>
      <c r="N354" s="155">
        <v>0</v>
      </c>
      <c r="O354" s="155">
        <v>1</v>
      </c>
      <c r="P354" s="154">
        <v>0</v>
      </c>
      <c r="Q354" s="154">
        <v>0</v>
      </c>
      <c r="R354" s="154">
        <v>0</v>
      </c>
      <c r="S354" s="154">
        <v>0</v>
      </c>
      <c r="T354" s="154">
        <v>0</v>
      </c>
      <c r="U354" s="154">
        <v>0</v>
      </c>
      <c r="V354" s="154">
        <v>0</v>
      </c>
      <c r="W354" s="154">
        <v>0</v>
      </c>
      <c r="X354" s="154">
        <v>0</v>
      </c>
      <c r="Y354" s="154">
        <v>1</v>
      </c>
      <c r="Z354" s="154">
        <v>0</v>
      </c>
      <c r="AA354" s="154">
        <v>0</v>
      </c>
    </row>
    <row r="355" spans="10:27">
      <c r="J355" s="155" t="s">
        <v>3825</v>
      </c>
      <c r="K355" s="160" t="s">
        <v>3826</v>
      </c>
      <c r="L355" s="154" t="s">
        <v>3827</v>
      </c>
      <c r="M355" s="158">
        <v>1</v>
      </c>
      <c r="N355" s="155">
        <v>0</v>
      </c>
      <c r="O355" s="155">
        <v>1</v>
      </c>
      <c r="P355" s="154">
        <v>0</v>
      </c>
      <c r="Q355" s="154">
        <v>0</v>
      </c>
      <c r="R355" s="154">
        <v>0</v>
      </c>
      <c r="S355" s="154">
        <v>1</v>
      </c>
      <c r="T355" s="154">
        <v>0</v>
      </c>
      <c r="U355" s="154">
        <v>0</v>
      </c>
      <c r="V355" s="154">
        <v>0</v>
      </c>
      <c r="W355" s="154">
        <v>0</v>
      </c>
      <c r="X355" s="154">
        <v>0</v>
      </c>
      <c r="Y355" s="154">
        <v>0</v>
      </c>
      <c r="Z355" s="154">
        <v>0</v>
      </c>
      <c r="AA355" s="154">
        <v>0</v>
      </c>
    </row>
    <row r="356" spans="10:27">
      <c r="J356" s="155" t="s">
        <v>3828</v>
      </c>
      <c r="K356" s="160" t="s">
        <v>3829</v>
      </c>
      <c r="L356" s="154" t="s">
        <v>3830</v>
      </c>
      <c r="M356" s="158">
        <v>1</v>
      </c>
      <c r="N356" s="155">
        <v>0</v>
      </c>
      <c r="O356" s="155">
        <v>1</v>
      </c>
      <c r="P356" s="154">
        <v>0</v>
      </c>
      <c r="Q356" s="154">
        <v>0</v>
      </c>
      <c r="R356" s="154">
        <v>0</v>
      </c>
      <c r="S356" s="154">
        <v>1</v>
      </c>
      <c r="T356" s="154">
        <v>0</v>
      </c>
      <c r="U356" s="154">
        <v>0</v>
      </c>
      <c r="V356" s="154">
        <v>0</v>
      </c>
      <c r="W356" s="154">
        <v>0</v>
      </c>
      <c r="X356" s="154">
        <v>0</v>
      </c>
      <c r="Y356" s="154">
        <v>0</v>
      </c>
      <c r="Z356" s="154">
        <v>0</v>
      </c>
      <c r="AA356" s="154">
        <v>0</v>
      </c>
    </row>
    <row r="357" spans="10:27">
      <c r="J357" s="155" t="s">
        <v>3831</v>
      </c>
      <c r="K357" s="160" t="s">
        <v>3832</v>
      </c>
      <c r="L357" s="154" t="s">
        <v>3833</v>
      </c>
      <c r="M357" s="158">
        <v>1</v>
      </c>
      <c r="N357" s="155">
        <v>0</v>
      </c>
      <c r="O357" s="155">
        <v>1</v>
      </c>
      <c r="P357" s="154">
        <v>0</v>
      </c>
      <c r="Q357" s="154">
        <v>0</v>
      </c>
      <c r="R357" s="154">
        <v>0</v>
      </c>
      <c r="S357" s="154">
        <v>1</v>
      </c>
      <c r="T357" s="154">
        <v>0</v>
      </c>
      <c r="U357" s="154">
        <v>0</v>
      </c>
      <c r="V357" s="154">
        <v>0</v>
      </c>
      <c r="W357" s="154">
        <v>0</v>
      </c>
      <c r="X357" s="154">
        <v>0</v>
      </c>
      <c r="Y357" s="154">
        <v>0</v>
      </c>
      <c r="Z357" s="154">
        <v>0</v>
      </c>
      <c r="AA357" s="154">
        <v>0</v>
      </c>
    </row>
    <row r="358" spans="10:27" ht="30">
      <c r="J358" s="155" t="s">
        <v>3837</v>
      </c>
      <c r="K358" s="160" t="s">
        <v>3838</v>
      </c>
      <c r="L358" s="154" t="s">
        <v>3421</v>
      </c>
      <c r="M358" s="158">
        <v>1</v>
      </c>
      <c r="N358" s="155">
        <v>0</v>
      </c>
      <c r="O358" s="155">
        <v>1</v>
      </c>
      <c r="P358" s="154">
        <v>0</v>
      </c>
      <c r="Q358" s="154">
        <v>0</v>
      </c>
      <c r="R358" s="154">
        <v>0</v>
      </c>
      <c r="S358" s="154">
        <v>0</v>
      </c>
      <c r="T358" s="154">
        <v>0</v>
      </c>
      <c r="U358" s="154">
        <v>0</v>
      </c>
      <c r="V358" s="154">
        <v>0</v>
      </c>
      <c r="W358" s="154">
        <v>0</v>
      </c>
      <c r="X358" s="154">
        <v>0</v>
      </c>
      <c r="Y358" s="154">
        <v>0</v>
      </c>
      <c r="Z358" s="154">
        <v>1</v>
      </c>
      <c r="AA358" s="154">
        <v>0</v>
      </c>
    </row>
    <row r="359" spans="10:27">
      <c r="J359" s="155" t="s">
        <v>3848</v>
      </c>
      <c r="K359" s="160" t="s">
        <v>3849</v>
      </c>
      <c r="L359" s="154" t="s">
        <v>3850</v>
      </c>
      <c r="M359" s="158">
        <v>1</v>
      </c>
      <c r="N359" s="155">
        <v>0</v>
      </c>
      <c r="O359" s="155">
        <v>1</v>
      </c>
      <c r="P359" s="154">
        <v>0</v>
      </c>
      <c r="Q359" s="154">
        <v>0</v>
      </c>
      <c r="R359" s="154">
        <v>0</v>
      </c>
      <c r="S359" s="154">
        <v>0</v>
      </c>
      <c r="T359" s="154">
        <v>1</v>
      </c>
      <c r="U359" s="154">
        <v>0</v>
      </c>
      <c r="V359" s="154">
        <v>0</v>
      </c>
      <c r="W359" s="154">
        <v>0</v>
      </c>
      <c r="X359" s="154">
        <v>0</v>
      </c>
      <c r="Y359" s="154">
        <v>0</v>
      </c>
      <c r="Z359" s="154">
        <v>0</v>
      </c>
      <c r="AA359" s="154">
        <v>0</v>
      </c>
    </row>
  </sheetData>
  <sortState ref="J6:AA645">
    <sortCondition descending="1" ref="M6:M645"/>
  </sortState>
  <mergeCells count="1">
    <mergeCell ref="A2:G2"/>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C0CEE"/>
  </sheetPr>
  <dimension ref="A1:Q21"/>
  <sheetViews>
    <sheetView topLeftCell="A2" workbookViewId="0">
      <selection activeCell="O22" sqref="O22"/>
    </sheetView>
  </sheetViews>
  <sheetFormatPr baseColWidth="10" defaultColWidth="8.83203125" defaultRowHeight="15" x14ac:dyDescent="0"/>
  <cols>
    <col min="1" max="1" width="12.83203125" customWidth="1"/>
  </cols>
  <sheetData>
    <row r="1" spans="1:17" ht="23">
      <c r="A1" s="431" t="s">
        <v>4247</v>
      </c>
      <c r="B1" s="431"/>
      <c r="C1" s="431"/>
      <c r="D1" s="431"/>
      <c r="E1" s="431"/>
      <c r="F1" s="431"/>
      <c r="G1" s="431"/>
      <c r="H1" s="431"/>
      <c r="I1" s="431"/>
      <c r="J1" s="431"/>
      <c r="K1" s="431"/>
      <c r="L1" s="431"/>
      <c r="M1" s="431"/>
      <c r="N1" s="431"/>
      <c r="O1" s="431"/>
      <c r="P1" s="431"/>
      <c r="Q1" s="431"/>
    </row>
    <row r="2" spans="1:17">
      <c r="A2" s="186"/>
      <c r="B2" s="186"/>
      <c r="C2" s="186"/>
      <c r="D2" s="186"/>
      <c r="E2" s="186"/>
      <c r="F2" s="186"/>
      <c r="G2" s="186"/>
      <c r="H2" s="186"/>
      <c r="I2" s="186"/>
      <c r="J2" s="186"/>
      <c r="K2" s="186"/>
      <c r="L2" s="186"/>
      <c r="M2" s="186"/>
      <c r="N2" s="186"/>
      <c r="O2" s="186"/>
      <c r="P2" s="186"/>
      <c r="Q2" s="186"/>
    </row>
    <row r="3" spans="1:17">
      <c r="A3" s="429" t="s">
        <v>4248</v>
      </c>
      <c r="B3" s="429"/>
      <c r="C3" s="429"/>
      <c r="D3" s="429"/>
      <c r="E3" s="429"/>
      <c r="F3" s="429"/>
      <c r="G3" s="429"/>
      <c r="H3" s="429"/>
      <c r="I3" s="429"/>
      <c r="J3" s="429"/>
      <c r="K3" s="429"/>
      <c r="L3" s="429"/>
      <c r="M3" s="429"/>
      <c r="N3" s="429"/>
      <c r="O3" s="429"/>
      <c r="P3" s="429"/>
      <c r="Q3" s="429"/>
    </row>
    <row r="4" spans="1:17">
      <c r="A4" s="430" t="s">
        <v>4249</v>
      </c>
      <c r="B4" s="430"/>
      <c r="C4" s="430"/>
      <c r="D4" s="430"/>
      <c r="E4" s="430"/>
      <c r="F4" s="430"/>
      <c r="G4" s="430"/>
      <c r="H4" s="430"/>
      <c r="I4" s="430"/>
      <c r="J4" s="430"/>
      <c r="K4" s="430"/>
      <c r="L4" s="430"/>
      <c r="M4" s="430"/>
      <c r="N4" s="430"/>
      <c r="O4" s="430"/>
      <c r="P4" s="430"/>
      <c r="Q4" s="430"/>
    </row>
    <row r="5" spans="1:17">
      <c r="A5" s="430" t="s">
        <v>4250</v>
      </c>
      <c r="B5" s="430"/>
      <c r="C5" s="430"/>
      <c r="D5" s="430"/>
      <c r="E5" s="430"/>
      <c r="F5" s="430"/>
      <c r="G5" s="430"/>
      <c r="H5" s="430"/>
      <c r="I5" s="430"/>
      <c r="J5" s="430"/>
      <c r="K5" s="430"/>
      <c r="L5" s="430"/>
      <c r="M5" s="430"/>
      <c r="N5" s="430"/>
      <c r="O5" s="430"/>
      <c r="P5" s="430"/>
      <c r="Q5" s="430"/>
    </row>
    <row r="6" spans="1:17" ht="22.5" customHeight="1">
      <c r="A6" s="186"/>
      <c r="B6" s="186"/>
      <c r="C6" s="186"/>
      <c r="D6" s="186"/>
      <c r="E6" s="186"/>
      <c r="F6" s="186"/>
      <c r="G6" s="186"/>
      <c r="H6" s="186"/>
      <c r="I6" s="186"/>
      <c r="J6" s="186"/>
      <c r="K6" s="186"/>
      <c r="L6" s="186"/>
      <c r="M6" s="186"/>
      <c r="N6" s="186"/>
      <c r="O6" s="186"/>
      <c r="P6" s="186"/>
      <c r="Q6" s="186"/>
    </row>
    <row r="7" spans="1:17" ht="33.75" customHeight="1">
      <c r="A7" s="187" t="s">
        <v>4251</v>
      </c>
      <c r="B7" s="187" t="s">
        <v>29</v>
      </c>
      <c r="C7" s="187" t="s">
        <v>4252</v>
      </c>
      <c r="D7" s="188" t="s">
        <v>132</v>
      </c>
      <c r="E7" s="188" t="s">
        <v>133</v>
      </c>
      <c r="F7" s="188" t="s">
        <v>134</v>
      </c>
      <c r="G7" s="188" t="s">
        <v>135</v>
      </c>
      <c r="H7" s="188" t="s">
        <v>136</v>
      </c>
      <c r="I7" s="188" t="s">
        <v>137</v>
      </c>
      <c r="J7" s="188" t="s">
        <v>138</v>
      </c>
      <c r="K7" s="188" t="s">
        <v>139</v>
      </c>
      <c r="L7" s="188" t="s">
        <v>140</v>
      </c>
      <c r="M7" s="188" t="s">
        <v>141</v>
      </c>
      <c r="N7" s="188" t="s">
        <v>142</v>
      </c>
      <c r="O7" s="188" t="s">
        <v>143</v>
      </c>
      <c r="P7" s="189" t="s">
        <v>4253</v>
      </c>
      <c r="Q7" s="186"/>
    </row>
    <row r="8" spans="1:17" ht="36">
      <c r="A8" s="190" t="s">
        <v>4254</v>
      </c>
      <c r="B8" s="190" t="s">
        <v>49</v>
      </c>
      <c r="C8" s="190" t="s">
        <v>129</v>
      </c>
      <c r="D8" s="191">
        <v>60</v>
      </c>
      <c r="E8" s="191">
        <v>166</v>
      </c>
      <c r="F8" s="191">
        <v>406</v>
      </c>
      <c r="G8" s="191">
        <v>307</v>
      </c>
      <c r="H8" s="191">
        <v>198</v>
      </c>
      <c r="I8" s="191">
        <v>75</v>
      </c>
      <c r="J8" s="191">
        <v>51</v>
      </c>
      <c r="K8" s="191">
        <v>29</v>
      </c>
      <c r="L8" s="191">
        <v>218</v>
      </c>
      <c r="M8" s="191">
        <v>179</v>
      </c>
      <c r="N8" s="191">
        <v>197</v>
      </c>
      <c r="O8" s="191">
        <v>123</v>
      </c>
      <c r="P8" s="192">
        <v>2009</v>
      </c>
      <c r="Q8" s="186"/>
    </row>
    <row r="9" spans="1:17" ht="60">
      <c r="A9" s="193" t="s">
        <v>4254</v>
      </c>
      <c r="B9" s="193" t="s">
        <v>49</v>
      </c>
      <c r="C9" s="193" t="s">
        <v>4255</v>
      </c>
      <c r="D9" s="194">
        <v>0</v>
      </c>
      <c r="E9" s="194">
        <v>0</v>
      </c>
      <c r="F9" s="194">
        <v>1</v>
      </c>
      <c r="G9" s="194">
        <v>0</v>
      </c>
      <c r="H9" s="194">
        <v>0</v>
      </c>
      <c r="I9" s="194">
        <v>0</v>
      </c>
      <c r="J9" s="194">
        <v>0</v>
      </c>
      <c r="K9" s="194">
        <v>0</v>
      </c>
      <c r="L9" s="194">
        <v>0</v>
      </c>
      <c r="M9" s="194">
        <v>0</v>
      </c>
      <c r="N9" s="194">
        <v>0</v>
      </c>
      <c r="O9" s="194">
        <v>0</v>
      </c>
      <c r="P9" s="192">
        <v>1</v>
      </c>
      <c r="Q9" s="186"/>
    </row>
    <row r="10" spans="1:17" ht="36">
      <c r="A10" s="190" t="s">
        <v>4254</v>
      </c>
      <c r="B10" s="190" t="s">
        <v>49</v>
      </c>
      <c r="C10" s="190" t="s">
        <v>130</v>
      </c>
      <c r="D10" s="191">
        <v>202</v>
      </c>
      <c r="E10" s="191">
        <v>581</v>
      </c>
      <c r="F10" s="191">
        <v>594</v>
      </c>
      <c r="G10" s="191">
        <v>654</v>
      </c>
      <c r="H10" s="191">
        <v>410</v>
      </c>
      <c r="I10" s="191">
        <v>216</v>
      </c>
      <c r="J10" s="191">
        <v>145</v>
      </c>
      <c r="K10" s="191">
        <v>90</v>
      </c>
      <c r="L10" s="191">
        <v>396</v>
      </c>
      <c r="M10" s="191">
        <v>603</v>
      </c>
      <c r="N10" s="191">
        <v>590</v>
      </c>
      <c r="O10" s="191">
        <v>301</v>
      </c>
      <c r="P10" s="192">
        <v>4782</v>
      </c>
      <c r="Q10" s="186"/>
    </row>
    <row r="11" spans="1:17" ht="60">
      <c r="A11" s="193" t="s">
        <v>4254</v>
      </c>
      <c r="B11" s="193" t="s">
        <v>49</v>
      </c>
      <c r="C11" s="193" t="s">
        <v>4256</v>
      </c>
      <c r="D11" s="194">
        <v>0</v>
      </c>
      <c r="E11" s="194">
        <v>0</v>
      </c>
      <c r="F11" s="194">
        <v>0</v>
      </c>
      <c r="G11" s="194">
        <v>0</v>
      </c>
      <c r="H11" s="194">
        <v>0</v>
      </c>
      <c r="I11" s="194">
        <v>0</v>
      </c>
      <c r="J11" s="194">
        <v>0</v>
      </c>
      <c r="K11" s="194">
        <v>0</v>
      </c>
      <c r="L11" s="194">
        <v>0</v>
      </c>
      <c r="M11" s="194">
        <v>0</v>
      </c>
      <c r="N11" s="194">
        <v>0</v>
      </c>
      <c r="O11" s="194">
        <v>0</v>
      </c>
      <c r="P11" s="192">
        <v>0</v>
      </c>
      <c r="Q11" s="186"/>
    </row>
    <row r="13" spans="1:17" ht="23">
      <c r="A13" s="431" t="s">
        <v>4257</v>
      </c>
      <c r="B13" s="431"/>
      <c r="C13" s="431"/>
      <c r="D13" s="431"/>
      <c r="E13" s="431"/>
      <c r="F13" s="431"/>
      <c r="G13" s="431"/>
      <c r="H13" s="431"/>
      <c r="I13" s="431"/>
      <c r="J13" s="431"/>
      <c r="K13" s="431"/>
      <c r="L13" s="431"/>
      <c r="M13" s="431"/>
      <c r="N13" s="431"/>
      <c r="O13" s="431"/>
    </row>
    <row r="14" spans="1:17">
      <c r="A14" s="195"/>
      <c r="B14" s="195"/>
      <c r="C14" s="195"/>
      <c r="D14" s="195"/>
      <c r="E14" s="195"/>
      <c r="F14" s="195"/>
      <c r="G14" s="195"/>
      <c r="H14" s="195"/>
      <c r="I14" s="195"/>
      <c r="J14" s="195"/>
      <c r="K14" s="195"/>
      <c r="L14" s="195"/>
      <c r="M14" s="195"/>
      <c r="N14" s="195"/>
      <c r="O14" s="195"/>
    </row>
    <row r="15" spans="1:17">
      <c r="A15" s="429" t="s">
        <v>4248</v>
      </c>
      <c r="B15" s="429"/>
      <c r="C15" s="429"/>
      <c r="D15" s="429"/>
      <c r="E15" s="429"/>
      <c r="F15" s="429"/>
      <c r="G15" s="429"/>
      <c r="H15" s="429"/>
      <c r="I15" s="429"/>
      <c r="J15" s="429"/>
      <c r="K15" s="429"/>
      <c r="L15" s="429"/>
      <c r="M15" s="429"/>
      <c r="N15" s="429"/>
      <c r="O15" s="429"/>
    </row>
    <row r="16" spans="1:17">
      <c r="A16" s="430" t="s">
        <v>4250</v>
      </c>
      <c r="B16" s="430"/>
      <c r="C16" s="430"/>
      <c r="D16" s="430"/>
      <c r="E16" s="430"/>
      <c r="F16" s="430"/>
      <c r="G16" s="430"/>
      <c r="H16" s="430"/>
      <c r="I16" s="430"/>
      <c r="J16" s="430"/>
      <c r="K16" s="430"/>
      <c r="L16" s="430"/>
      <c r="M16" s="430"/>
      <c r="N16" s="430"/>
      <c r="O16" s="430"/>
    </row>
    <row r="17" spans="1:15">
      <c r="A17" s="195"/>
      <c r="B17" s="195"/>
      <c r="C17" s="195"/>
      <c r="D17" s="195"/>
      <c r="E17" s="195"/>
      <c r="F17" s="195"/>
      <c r="G17" s="195"/>
      <c r="H17" s="195"/>
      <c r="I17" s="195"/>
      <c r="J17" s="195"/>
      <c r="K17" s="195"/>
      <c r="L17" s="195"/>
      <c r="M17" s="195"/>
      <c r="N17" s="195"/>
      <c r="O17" s="195"/>
    </row>
    <row r="18" spans="1:15" ht="25">
      <c r="A18" s="196" t="s">
        <v>4252</v>
      </c>
      <c r="B18" s="197" t="s">
        <v>145</v>
      </c>
      <c r="C18" s="197" t="s">
        <v>154</v>
      </c>
      <c r="D18" s="197" t="s">
        <v>210</v>
      </c>
      <c r="E18" s="197" t="s">
        <v>211</v>
      </c>
      <c r="F18" s="197" t="s">
        <v>212</v>
      </c>
      <c r="G18" s="197" t="s">
        <v>2657</v>
      </c>
      <c r="H18" s="197" t="s">
        <v>2658</v>
      </c>
      <c r="I18" s="197" t="s">
        <v>2659</v>
      </c>
      <c r="J18" s="197" t="s">
        <v>2660</v>
      </c>
      <c r="K18" s="197" t="s">
        <v>2661</v>
      </c>
      <c r="L18" s="197" t="s">
        <v>2662</v>
      </c>
      <c r="M18" s="197" t="s">
        <v>2690</v>
      </c>
      <c r="N18" s="197" t="s">
        <v>2692</v>
      </c>
      <c r="O18" s="195"/>
    </row>
    <row r="19" spans="1:15" ht="36">
      <c r="A19" s="198" t="s">
        <v>4258</v>
      </c>
      <c r="B19" s="199">
        <v>1187</v>
      </c>
      <c r="C19" s="199">
        <v>1186</v>
      </c>
      <c r="D19" s="199">
        <v>1579</v>
      </c>
      <c r="E19" s="199">
        <v>718</v>
      </c>
      <c r="F19" s="199">
        <v>369</v>
      </c>
      <c r="G19" s="199">
        <v>332</v>
      </c>
      <c r="H19" s="199">
        <v>193</v>
      </c>
      <c r="I19" s="199">
        <v>1433</v>
      </c>
      <c r="J19" s="199">
        <v>1653</v>
      </c>
      <c r="K19" s="199">
        <v>1105</v>
      </c>
      <c r="L19" s="199">
        <v>460</v>
      </c>
      <c r="M19" s="199">
        <v>628</v>
      </c>
      <c r="N19" s="199">
        <v>961</v>
      </c>
      <c r="O19" s="185">
        <f>SUM(B19:N19)</f>
        <v>11804</v>
      </c>
    </row>
    <row r="20" spans="1:15" ht="24">
      <c r="A20" s="200" t="s">
        <v>4259</v>
      </c>
      <c r="B20" s="201">
        <v>3373</v>
      </c>
      <c r="C20" s="201">
        <v>3750</v>
      </c>
      <c r="D20" s="201">
        <v>5205</v>
      </c>
      <c r="E20" s="201">
        <v>2642</v>
      </c>
      <c r="F20" s="201">
        <v>1238</v>
      </c>
      <c r="G20" s="201">
        <v>1099</v>
      </c>
      <c r="H20" s="201">
        <v>1084</v>
      </c>
      <c r="I20" s="201">
        <v>5447</v>
      </c>
      <c r="J20" s="201">
        <v>6173</v>
      </c>
      <c r="K20" s="201">
        <v>4439</v>
      </c>
      <c r="L20" s="201">
        <v>1937</v>
      </c>
      <c r="M20" s="201">
        <v>3013</v>
      </c>
      <c r="N20" s="201">
        <v>4489</v>
      </c>
      <c r="O20" s="184">
        <f>SUM(B20:N20)</f>
        <v>43889</v>
      </c>
    </row>
    <row r="21" spans="1:15" ht="48">
      <c r="A21" s="198" t="s">
        <v>4260</v>
      </c>
      <c r="B21" s="199">
        <v>196</v>
      </c>
      <c r="C21" s="199">
        <v>327</v>
      </c>
      <c r="D21" s="199">
        <v>249</v>
      </c>
      <c r="E21" s="199">
        <v>166</v>
      </c>
      <c r="F21" s="199">
        <v>37</v>
      </c>
      <c r="G21" s="199">
        <v>28</v>
      </c>
      <c r="H21" s="199">
        <v>127</v>
      </c>
      <c r="I21" s="199">
        <v>311</v>
      </c>
      <c r="J21" s="199">
        <v>274</v>
      </c>
      <c r="K21" s="199">
        <v>293</v>
      </c>
      <c r="L21" s="199">
        <v>97</v>
      </c>
      <c r="M21" s="199">
        <v>300</v>
      </c>
      <c r="N21" s="199">
        <v>311</v>
      </c>
      <c r="O21" s="185">
        <f>SUM(B21:N21)</f>
        <v>2716</v>
      </c>
    </row>
  </sheetData>
  <mergeCells count="7">
    <mergeCell ref="A15:O15"/>
    <mergeCell ref="A16:O16"/>
    <mergeCell ref="A1:Q1"/>
    <mergeCell ref="A3:Q3"/>
    <mergeCell ref="A4:Q4"/>
    <mergeCell ref="A5:Q5"/>
    <mergeCell ref="A13:O13"/>
  </mergeCells>
  <pageMargins left="0.7" right="0.7" top="0.75" bottom="0.75" header="0.3" footer="0.3"/>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0"/>
  <sheetViews>
    <sheetView workbookViewId="0">
      <selection activeCell="B1" sqref="B1"/>
    </sheetView>
  </sheetViews>
  <sheetFormatPr baseColWidth="10" defaultColWidth="8.83203125" defaultRowHeight="12.75" customHeight="1" x14ac:dyDescent="0"/>
  <cols>
    <col min="1" max="1" width="51.33203125" style="85" bestFit="1" customWidth="1"/>
    <col min="2" max="2" width="43.33203125" style="85" bestFit="1" customWidth="1"/>
    <col min="3" max="3" width="6.6640625" style="85" bestFit="1" customWidth="1"/>
    <col min="4" max="4" width="25" style="85" bestFit="1" customWidth="1"/>
    <col min="5" max="10" width="7.83203125" style="85" bestFit="1" customWidth="1"/>
    <col min="11" max="11" width="6.6640625" style="85" bestFit="1" customWidth="1"/>
    <col min="12" max="17" width="7.83203125" style="85" bestFit="1" customWidth="1"/>
    <col min="18" max="16384" width="8.83203125" style="85"/>
  </cols>
  <sheetData>
    <row r="1" spans="1:17" ht="12.75" customHeight="1">
      <c r="A1" s="86" t="s">
        <v>146</v>
      </c>
      <c r="B1" s="86" t="s">
        <v>147</v>
      </c>
    </row>
    <row r="2" spans="1:17" ht="12.75" customHeight="1">
      <c r="A2" s="86" t="s">
        <v>156</v>
      </c>
    </row>
    <row r="3" spans="1:17" ht="12.75" customHeight="1">
      <c r="A3" s="86" t="s">
        <v>148</v>
      </c>
    </row>
    <row r="4" spans="1:17" ht="12.75" customHeight="1" thickBot="1">
      <c r="A4" s="86" t="s">
        <v>157</v>
      </c>
    </row>
    <row r="5" spans="1:17" ht="12.75" customHeight="1" thickBot="1">
      <c r="A5" s="87"/>
      <c r="B5" s="88" t="s">
        <v>28</v>
      </c>
      <c r="C5" s="88" t="s">
        <v>29</v>
      </c>
      <c r="D5" s="87"/>
      <c r="E5" s="88" t="s">
        <v>132</v>
      </c>
      <c r="F5" s="88" t="s">
        <v>133</v>
      </c>
      <c r="G5" s="88" t="s">
        <v>134</v>
      </c>
      <c r="H5" s="88" t="s">
        <v>135</v>
      </c>
      <c r="I5" s="88" t="s">
        <v>136</v>
      </c>
      <c r="J5" s="88" t="s">
        <v>137</v>
      </c>
      <c r="K5" s="88" t="s">
        <v>138</v>
      </c>
      <c r="L5" s="88" t="s">
        <v>139</v>
      </c>
      <c r="M5" s="88" t="s">
        <v>140</v>
      </c>
      <c r="N5" s="88" t="s">
        <v>141</v>
      </c>
      <c r="O5" s="88" t="s">
        <v>142</v>
      </c>
      <c r="P5" s="88" t="s">
        <v>143</v>
      </c>
      <c r="Q5" s="88" t="s">
        <v>30</v>
      </c>
    </row>
    <row r="6" spans="1:17" ht="12.75" customHeight="1" thickBot="1">
      <c r="A6" s="89" t="s">
        <v>158</v>
      </c>
      <c r="B6" s="89" t="s">
        <v>159</v>
      </c>
      <c r="C6" s="89" t="s">
        <v>160</v>
      </c>
      <c r="D6" s="89" t="s">
        <v>129</v>
      </c>
      <c r="E6" s="90">
        <v>86</v>
      </c>
      <c r="F6" s="90">
        <v>395</v>
      </c>
      <c r="G6" s="90">
        <v>1218</v>
      </c>
      <c r="H6" s="90">
        <v>578</v>
      </c>
      <c r="I6" s="90">
        <v>368</v>
      </c>
      <c r="J6" s="90">
        <v>194</v>
      </c>
      <c r="K6" s="90">
        <v>92</v>
      </c>
      <c r="L6" s="90">
        <v>95</v>
      </c>
      <c r="M6" s="90">
        <v>615</v>
      </c>
      <c r="N6" s="90">
        <v>1135</v>
      </c>
      <c r="O6" s="90">
        <v>844</v>
      </c>
      <c r="P6" s="90">
        <v>480</v>
      </c>
      <c r="Q6" s="90">
        <v>6100</v>
      </c>
    </row>
    <row r="7" spans="1:17" ht="12.75" customHeight="1" thickBot="1">
      <c r="A7" s="89" t="s">
        <v>158</v>
      </c>
      <c r="B7" s="89" t="s">
        <v>159</v>
      </c>
      <c r="C7" s="89" t="s">
        <v>160</v>
      </c>
      <c r="D7" s="89" t="s">
        <v>149</v>
      </c>
      <c r="E7" s="90">
        <v>0</v>
      </c>
      <c r="F7" s="90">
        <v>0</v>
      </c>
      <c r="G7" s="90">
        <v>0</v>
      </c>
      <c r="H7" s="90">
        <v>0</v>
      </c>
      <c r="I7" s="90">
        <v>0</v>
      </c>
      <c r="J7" s="90">
        <v>0</v>
      </c>
      <c r="K7" s="90">
        <v>0</v>
      </c>
      <c r="L7" s="90">
        <v>0</v>
      </c>
      <c r="M7" s="90">
        <v>0</v>
      </c>
      <c r="N7" s="90">
        <v>0</v>
      </c>
      <c r="O7" s="90">
        <v>0</v>
      </c>
      <c r="P7" s="90">
        <v>0</v>
      </c>
      <c r="Q7" s="90">
        <v>0</v>
      </c>
    </row>
    <row r="8" spans="1:17" ht="12.75" customHeight="1" thickBot="1">
      <c r="A8" s="89" t="s">
        <v>158</v>
      </c>
      <c r="B8" s="89" t="s">
        <v>159</v>
      </c>
      <c r="C8" s="89" t="s">
        <v>160</v>
      </c>
      <c r="D8" s="89" t="s">
        <v>130</v>
      </c>
      <c r="E8" s="90">
        <v>29</v>
      </c>
      <c r="F8" s="90">
        <v>104</v>
      </c>
      <c r="G8" s="90">
        <v>213</v>
      </c>
      <c r="H8" s="90">
        <v>168</v>
      </c>
      <c r="I8" s="90">
        <v>130</v>
      </c>
      <c r="J8" s="90">
        <v>72</v>
      </c>
      <c r="K8" s="90">
        <v>31</v>
      </c>
      <c r="L8" s="90">
        <v>35</v>
      </c>
      <c r="M8" s="90">
        <v>202</v>
      </c>
      <c r="N8" s="90">
        <v>319</v>
      </c>
      <c r="O8" s="90">
        <v>275</v>
      </c>
      <c r="P8" s="90">
        <v>147</v>
      </c>
      <c r="Q8" s="90">
        <v>1725</v>
      </c>
    </row>
    <row r="9" spans="1:17" ht="12.75" customHeight="1" thickBot="1">
      <c r="A9" s="89" t="s">
        <v>158</v>
      </c>
      <c r="B9" s="89" t="s">
        <v>159</v>
      </c>
      <c r="C9" s="89" t="s">
        <v>160</v>
      </c>
      <c r="D9" s="89" t="s">
        <v>150</v>
      </c>
      <c r="E9" s="90">
        <v>0</v>
      </c>
      <c r="F9" s="90">
        <v>0</v>
      </c>
      <c r="G9" s="90">
        <v>0</v>
      </c>
      <c r="H9" s="90">
        <v>0</v>
      </c>
      <c r="I9" s="90">
        <v>0</v>
      </c>
      <c r="J9" s="90">
        <v>0</v>
      </c>
      <c r="K9" s="90">
        <v>0</v>
      </c>
      <c r="L9" s="90">
        <v>0</v>
      </c>
      <c r="M9" s="90">
        <v>0</v>
      </c>
      <c r="N9" s="90">
        <v>0</v>
      </c>
      <c r="O9" s="90">
        <v>0</v>
      </c>
      <c r="P9" s="90">
        <v>0</v>
      </c>
      <c r="Q9" s="90">
        <v>0</v>
      </c>
    </row>
    <row r="10" spans="1:17" ht="12.75" customHeight="1" thickBot="1">
      <c r="A10" s="89" t="s">
        <v>131</v>
      </c>
      <c r="B10" s="89" t="s">
        <v>131</v>
      </c>
      <c r="C10" s="89" t="s">
        <v>131</v>
      </c>
      <c r="D10" s="89" t="s">
        <v>131</v>
      </c>
      <c r="E10" s="91"/>
      <c r="F10" s="91"/>
      <c r="G10" s="91"/>
      <c r="H10" s="91"/>
      <c r="I10" s="91"/>
      <c r="J10" s="91"/>
      <c r="K10" s="91"/>
      <c r="L10" s="91"/>
      <c r="M10" s="91"/>
      <c r="N10" s="91"/>
      <c r="O10" s="91"/>
      <c r="P10" s="91"/>
      <c r="Q10" s="91"/>
    </row>
    <row r="11" spans="1:17" ht="12.75" customHeight="1" thickBot="1">
      <c r="A11" s="89" t="s">
        <v>161</v>
      </c>
      <c r="B11" s="89" t="s">
        <v>159</v>
      </c>
      <c r="C11" s="89" t="s">
        <v>160</v>
      </c>
      <c r="D11" s="89" t="s">
        <v>129</v>
      </c>
      <c r="E11" s="90">
        <v>0</v>
      </c>
      <c r="F11" s="90">
        <v>0</v>
      </c>
      <c r="G11" s="90">
        <v>2</v>
      </c>
      <c r="H11" s="90">
        <v>0</v>
      </c>
      <c r="I11" s="90">
        <v>0</v>
      </c>
      <c r="J11" s="90">
        <v>0</v>
      </c>
      <c r="K11" s="90">
        <v>2</v>
      </c>
      <c r="L11" s="90">
        <v>0</v>
      </c>
      <c r="M11" s="90">
        <v>0</v>
      </c>
      <c r="N11" s="90">
        <v>0</v>
      </c>
      <c r="O11" s="90">
        <v>0</v>
      </c>
      <c r="P11" s="90">
        <v>0</v>
      </c>
      <c r="Q11" s="90">
        <v>4</v>
      </c>
    </row>
    <row r="12" spans="1:17" ht="12.75" customHeight="1" thickBot="1">
      <c r="A12" s="89" t="s">
        <v>161</v>
      </c>
      <c r="B12" s="89" t="s">
        <v>159</v>
      </c>
      <c r="C12" s="89" t="s">
        <v>160</v>
      </c>
      <c r="D12" s="89" t="s">
        <v>149</v>
      </c>
      <c r="E12" s="90">
        <v>0</v>
      </c>
      <c r="F12" s="90">
        <v>0</v>
      </c>
      <c r="G12" s="90">
        <v>0</v>
      </c>
      <c r="H12" s="90">
        <v>0</v>
      </c>
      <c r="I12" s="90">
        <v>0</v>
      </c>
      <c r="J12" s="90">
        <v>0</v>
      </c>
      <c r="K12" s="90">
        <v>0</v>
      </c>
      <c r="L12" s="90">
        <v>0</v>
      </c>
      <c r="M12" s="90">
        <v>0</v>
      </c>
      <c r="N12" s="90">
        <v>0</v>
      </c>
      <c r="O12" s="90">
        <v>0</v>
      </c>
      <c r="P12" s="90">
        <v>0</v>
      </c>
      <c r="Q12" s="90">
        <v>0</v>
      </c>
    </row>
    <row r="13" spans="1:17" ht="12.75" customHeight="1" thickBot="1">
      <c r="A13" s="89" t="s">
        <v>161</v>
      </c>
      <c r="B13" s="89" t="s">
        <v>159</v>
      </c>
      <c r="C13" s="89" t="s">
        <v>160</v>
      </c>
      <c r="D13" s="89" t="s">
        <v>130</v>
      </c>
      <c r="E13" s="90">
        <v>0</v>
      </c>
      <c r="F13" s="90">
        <v>1</v>
      </c>
      <c r="G13" s="90">
        <v>1</v>
      </c>
      <c r="H13" s="90">
        <v>0</v>
      </c>
      <c r="I13" s="90">
        <v>0</v>
      </c>
      <c r="J13" s="90">
        <v>0</v>
      </c>
      <c r="K13" s="90">
        <v>1</v>
      </c>
      <c r="L13" s="90">
        <v>0</v>
      </c>
      <c r="M13" s="90">
        <v>0</v>
      </c>
      <c r="N13" s="90">
        <v>0</v>
      </c>
      <c r="O13" s="90">
        <v>0</v>
      </c>
      <c r="P13" s="90">
        <v>0</v>
      </c>
      <c r="Q13" s="90">
        <v>3</v>
      </c>
    </row>
    <row r="14" spans="1:17" ht="12.75" customHeight="1" thickBot="1">
      <c r="A14" s="89" t="s">
        <v>161</v>
      </c>
      <c r="B14" s="89" t="s">
        <v>159</v>
      </c>
      <c r="C14" s="89" t="s">
        <v>160</v>
      </c>
      <c r="D14" s="89" t="s">
        <v>150</v>
      </c>
      <c r="E14" s="90">
        <v>0</v>
      </c>
      <c r="F14" s="90">
        <v>0</v>
      </c>
      <c r="G14" s="90">
        <v>0</v>
      </c>
      <c r="H14" s="90">
        <v>0</v>
      </c>
      <c r="I14" s="90">
        <v>0</v>
      </c>
      <c r="J14" s="90">
        <v>0</v>
      </c>
      <c r="K14" s="90">
        <v>0</v>
      </c>
      <c r="L14" s="90">
        <v>0</v>
      </c>
      <c r="M14" s="90">
        <v>0</v>
      </c>
      <c r="N14" s="90">
        <v>0</v>
      </c>
      <c r="O14" s="90">
        <v>0</v>
      </c>
      <c r="P14" s="90">
        <v>0</v>
      </c>
      <c r="Q14" s="90">
        <v>0</v>
      </c>
    </row>
    <row r="15" spans="1:17" ht="12.75" customHeight="1" thickBot="1">
      <c r="A15" s="89" t="s">
        <v>131</v>
      </c>
      <c r="B15" s="89" t="s">
        <v>131</v>
      </c>
      <c r="C15" s="89" t="s">
        <v>131</v>
      </c>
      <c r="D15" s="89" t="s">
        <v>131</v>
      </c>
      <c r="E15" s="91"/>
      <c r="F15" s="91"/>
      <c r="G15" s="91"/>
      <c r="H15" s="91"/>
      <c r="I15" s="91"/>
      <c r="J15" s="91"/>
      <c r="K15" s="91"/>
      <c r="L15" s="91"/>
      <c r="M15" s="91"/>
      <c r="N15" s="91"/>
      <c r="O15" s="91"/>
      <c r="P15" s="91"/>
      <c r="Q15" s="91"/>
    </row>
    <row r="16" spans="1:17" ht="12.75" customHeight="1" thickBot="1">
      <c r="A16" s="89" t="s">
        <v>162</v>
      </c>
      <c r="B16" s="89" t="s">
        <v>159</v>
      </c>
      <c r="C16" s="89" t="s">
        <v>160</v>
      </c>
      <c r="D16" s="89" t="s">
        <v>129</v>
      </c>
      <c r="E16" s="90">
        <v>0</v>
      </c>
      <c r="F16" s="90">
        <v>0</v>
      </c>
      <c r="G16" s="90">
        <v>0</v>
      </c>
      <c r="H16" s="90">
        <v>0</v>
      </c>
      <c r="I16" s="90">
        <v>0</v>
      </c>
      <c r="J16" s="90">
        <v>0</v>
      </c>
      <c r="K16" s="90">
        <v>0</v>
      </c>
      <c r="L16" s="90">
        <v>0</v>
      </c>
      <c r="M16" s="90">
        <v>0</v>
      </c>
      <c r="N16" s="90">
        <v>0</v>
      </c>
      <c r="O16" s="90">
        <v>0</v>
      </c>
      <c r="P16" s="90">
        <v>0</v>
      </c>
      <c r="Q16" s="90">
        <v>0</v>
      </c>
    </row>
    <row r="17" spans="1:17" ht="12.75" customHeight="1" thickBot="1">
      <c r="A17" s="89" t="s">
        <v>162</v>
      </c>
      <c r="B17" s="89" t="s">
        <v>159</v>
      </c>
      <c r="C17" s="89" t="s">
        <v>160</v>
      </c>
      <c r="D17" s="89" t="s">
        <v>149</v>
      </c>
      <c r="E17" s="90">
        <v>22</v>
      </c>
      <c r="F17" s="90">
        <v>20</v>
      </c>
      <c r="G17" s="90">
        <v>21</v>
      </c>
      <c r="H17" s="90">
        <v>10</v>
      </c>
      <c r="I17" s="90">
        <v>3</v>
      </c>
      <c r="J17" s="90">
        <v>0</v>
      </c>
      <c r="K17" s="90">
        <v>0</v>
      </c>
      <c r="L17" s="90">
        <v>0</v>
      </c>
      <c r="M17" s="90">
        <v>0</v>
      </c>
      <c r="N17" s="90">
        <v>0</v>
      </c>
      <c r="O17" s="90">
        <v>0</v>
      </c>
      <c r="P17" s="90">
        <v>0</v>
      </c>
      <c r="Q17" s="90">
        <v>76</v>
      </c>
    </row>
    <row r="18" spans="1:17" ht="12.75" customHeight="1" thickBot="1">
      <c r="A18" s="89" t="s">
        <v>162</v>
      </c>
      <c r="B18" s="89" t="s">
        <v>159</v>
      </c>
      <c r="C18" s="89" t="s">
        <v>160</v>
      </c>
      <c r="D18" s="89" t="s">
        <v>130</v>
      </c>
      <c r="E18" s="90">
        <v>0</v>
      </c>
      <c r="F18" s="90">
        <v>0</v>
      </c>
      <c r="G18" s="90">
        <v>0</v>
      </c>
      <c r="H18" s="90">
        <v>0</v>
      </c>
      <c r="I18" s="90">
        <v>0</v>
      </c>
      <c r="J18" s="90">
        <v>0</v>
      </c>
      <c r="K18" s="90">
        <v>0</v>
      </c>
      <c r="L18" s="90">
        <v>0</v>
      </c>
      <c r="M18" s="90">
        <v>0</v>
      </c>
      <c r="N18" s="90">
        <v>0</v>
      </c>
      <c r="O18" s="90">
        <v>0</v>
      </c>
      <c r="P18" s="90">
        <v>0</v>
      </c>
      <c r="Q18" s="90">
        <v>0</v>
      </c>
    </row>
    <row r="19" spans="1:17" ht="12.75" customHeight="1" thickBot="1">
      <c r="A19" s="89" t="s">
        <v>162</v>
      </c>
      <c r="B19" s="89" t="s">
        <v>159</v>
      </c>
      <c r="C19" s="89" t="s">
        <v>160</v>
      </c>
      <c r="D19" s="89" t="s">
        <v>150</v>
      </c>
      <c r="E19" s="90">
        <v>22</v>
      </c>
      <c r="F19" s="90">
        <v>20</v>
      </c>
      <c r="G19" s="90">
        <v>21</v>
      </c>
      <c r="H19" s="90">
        <v>10</v>
      </c>
      <c r="I19" s="90">
        <v>3</v>
      </c>
      <c r="J19" s="90">
        <v>0</v>
      </c>
      <c r="K19" s="90">
        <v>0</v>
      </c>
      <c r="L19" s="90">
        <v>0</v>
      </c>
      <c r="M19" s="90">
        <v>0</v>
      </c>
      <c r="N19" s="90">
        <v>0</v>
      </c>
      <c r="O19" s="90">
        <v>0</v>
      </c>
      <c r="P19" s="90">
        <v>0</v>
      </c>
      <c r="Q19" s="90">
        <v>76</v>
      </c>
    </row>
    <row r="20" spans="1:17" ht="12.75" customHeight="1" thickBot="1">
      <c r="A20" s="89" t="s">
        <v>131</v>
      </c>
      <c r="B20" s="89" t="s">
        <v>131</v>
      </c>
      <c r="C20" s="89" t="s">
        <v>131</v>
      </c>
      <c r="D20" s="89" t="s">
        <v>131</v>
      </c>
      <c r="E20" s="91"/>
      <c r="F20" s="91"/>
      <c r="G20" s="91"/>
      <c r="H20" s="91"/>
      <c r="I20" s="91"/>
      <c r="J20" s="91"/>
      <c r="K20" s="91"/>
      <c r="L20" s="91"/>
      <c r="M20" s="91"/>
      <c r="N20" s="91"/>
      <c r="O20" s="91"/>
      <c r="P20" s="91"/>
      <c r="Q20" s="91"/>
    </row>
    <row r="21" spans="1:17" ht="12.75" customHeight="1" thickBot="1">
      <c r="A21" s="89" t="s">
        <v>163</v>
      </c>
      <c r="B21" s="89" t="s">
        <v>159</v>
      </c>
      <c r="C21" s="89" t="s">
        <v>160</v>
      </c>
      <c r="D21" s="89" t="s">
        <v>129</v>
      </c>
      <c r="E21" s="90">
        <v>0</v>
      </c>
      <c r="F21" s="90">
        <v>0</v>
      </c>
      <c r="G21" s="90">
        <v>0</v>
      </c>
      <c r="H21" s="90">
        <v>0</v>
      </c>
      <c r="I21" s="90">
        <v>0</v>
      </c>
      <c r="J21" s="90">
        <v>0</v>
      </c>
      <c r="K21" s="90">
        <v>0</v>
      </c>
      <c r="L21" s="90">
        <v>0</v>
      </c>
      <c r="M21" s="90">
        <v>0</v>
      </c>
      <c r="N21" s="90">
        <v>0</v>
      </c>
      <c r="O21" s="90">
        <v>0</v>
      </c>
      <c r="P21" s="90">
        <v>0</v>
      </c>
      <c r="Q21" s="90">
        <v>0</v>
      </c>
    </row>
    <row r="22" spans="1:17" ht="12.75" customHeight="1" thickBot="1">
      <c r="A22" s="89" t="s">
        <v>163</v>
      </c>
      <c r="B22" s="89" t="s">
        <v>159</v>
      </c>
      <c r="C22" s="89" t="s">
        <v>160</v>
      </c>
      <c r="D22" s="89" t="s">
        <v>149</v>
      </c>
      <c r="E22" s="90">
        <v>17</v>
      </c>
      <c r="F22" s="90">
        <v>12</v>
      </c>
      <c r="G22" s="90">
        <v>19</v>
      </c>
      <c r="H22" s="90">
        <v>10</v>
      </c>
      <c r="I22" s="90">
        <v>3</v>
      </c>
      <c r="J22" s="90">
        <v>0</v>
      </c>
      <c r="K22" s="90">
        <v>0</v>
      </c>
      <c r="L22" s="90">
        <v>0</v>
      </c>
      <c r="M22" s="90">
        <v>0</v>
      </c>
      <c r="N22" s="90">
        <v>0</v>
      </c>
      <c r="O22" s="90">
        <v>0</v>
      </c>
      <c r="P22" s="90">
        <v>0</v>
      </c>
      <c r="Q22" s="90">
        <v>61</v>
      </c>
    </row>
    <row r="23" spans="1:17" ht="12.75" customHeight="1" thickBot="1">
      <c r="A23" s="89" t="s">
        <v>163</v>
      </c>
      <c r="B23" s="89" t="s">
        <v>159</v>
      </c>
      <c r="C23" s="89" t="s">
        <v>160</v>
      </c>
      <c r="D23" s="89" t="s">
        <v>130</v>
      </c>
      <c r="E23" s="90">
        <v>0</v>
      </c>
      <c r="F23" s="90">
        <v>0</v>
      </c>
      <c r="G23" s="90">
        <v>0</v>
      </c>
      <c r="H23" s="90">
        <v>0</v>
      </c>
      <c r="I23" s="90">
        <v>0</v>
      </c>
      <c r="J23" s="90">
        <v>0</v>
      </c>
      <c r="K23" s="90">
        <v>0</v>
      </c>
      <c r="L23" s="90">
        <v>0</v>
      </c>
      <c r="M23" s="90">
        <v>0</v>
      </c>
      <c r="N23" s="90">
        <v>0</v>
      </c>
      <c r="O23" s="90">
        <v>0</v>
      </c>
      <c r="P23" s="90">
        <v>0</v>
      </c>
      <c r="Q23" s="90">
        <v>0</v>
      </c>
    </row>
    <row r="24" spans="1:17" ht="12.75" customHeight="1" thickBot="1">
      <c r="A24" s="89" t="s">
        <v>163</v>
      </c>
      <c r="B24" s="89" t="s">
        <v>159</v>
      </c>
      <c r="C24" s="89" t="s">
        <v>160</v>
      </c>
      <c r="D24" s="89" t="s">
        <v>150</v>
      </c>
      <c r="E24" s="90">
        <v>17</v>
      </c>
      <c r="F24" s="90">
        <v>12</v>
      </c>
      <c r="G24" s="90">
        <v>19</v>
      </c>
      <c r="H24" s="90">
        <v>10</v>
      </c>
      <c r="I24" s="90">
        <v>3</v>
      </c>
      <c r="J24" s="90">
        <v>0</v>
      </c>
      <c r="K24" s="90">
        <v>0</v>
      </c>
      <c r="L24" s="90">
        <v>0</v>
      </c>
      <c r="M24" s="90">
        <v>0</v>
      </c>
      <c r="N24" s="90">
        <v>0</v>
      </c>
      <c r="O24" s="90">
        <v>0</v>
      </c>
      <c r="P24" s="90">
        <v>0</v>
      </c>
      <c r="Q24" s="90">
        <v>61</v>
      </c>
    </row>
    <row r="25" spans="1:17" ht="12.75" customHeight="1" thickBot="1">
      <c r="A25" s="89" t="s">
        <v>131</v>
      </c>
      <c r="B25" s="89" t="s">
        <v>131</v>
      </c>
      <c r="C25" s="89" t="s">
        <v>131</v>
      </c>
      <c r="D25" s="89" t="s">
        <v>131</v>
      </c>
      <c r="E25" s="91"/>
      <c r="F25" s="91"/>
      <c r="G25" s="91"/>
      <c r="H25" s="91"/>
      <c r="I25" s="91"/>
      <c r="J25" s="91"/>
      <c r="K25" s="91"/>
      <c r="L25" s="91"/>
      <c r="M25" s="91"/>
      <c r="N25" s="91"/>
      <c r="O25" s="91"/>
      <c r="P25" s="91"/>
      <c r="Q25" s="91"/>
    </row>
    <row r="26" spans="1:17" ht="12.75" customHeight="1" thickBot="1">
      <c r="A26" s="89" t="s">
        <v>164</v>
      </c>
      <c r="B26" s="89" t="s">
        <v>159</v>
      </c>
      <c r="C26" s="89" t="s">
        <v>160</v>
      </c>
      <c r="D26" s="89" t="s">
        <v>129</v>
      </c>
      <c r="E26" s="90">
        <v>0</v>
      </c>
      <c r="F26" s="90">
        <v>0</v>
      </c>
      <c r="G26" s="90">
        <v>0</v>
      </c>
      <c r="H26" s="90">
        <v>0</v>
      </c>
      <c r="I26" s="90">
        <v>0</v>
      </c>
      <c r="J26" s="90">
        <v>0</v>
      </c>
      <c r="K26" s="90">
        <v>0</v>
      </c>
      <c r="L26" s="90">
        <v>0</v>
      </c>
      <c r="M26" s="90">
        <v>0</v>
      </c>
      <c r="N26" s="90">
        <v>0</v>
      </c>
      <c r="O26" s="90">
        <v>0</v>
      </c>
      <c r="P26" s="90">
        <v>0</v>
      </c>
      <c r="Q26" s="90">
        <v>0</v>
      </c>
    </row>
    <row r="27" spans="1:17" ht="12.75" customHeight="1" thickBot="1">
      <c r="A27" s="89" t="s">
        <v>164</v>
      </c>
      <c r="B27" s="89" t="s">
        <v>159</v>
      </c>
      <c r="C27" s="89" t="s">
        <v>160</v>
      </c>
      <c r="D27" s="89" t="s">
        <v>149</v>
      </c>
      <c r="E27" s="90">
        <v>21</v>
      </c>
      <c r="F27" s="90">
        <v>19</v>
      </c>
      <c r="G27" s="90">
        <v>20</v>
      </c>
      <c r="H27" s="90">
        <v>10</v>
      </c>
      <c r="I27" s="90">
        <v>3</v>
      </c>
      <c r="J27" s="90">
        <v>0</v>
      </c>
      <c r="K27" s="90">
        <v>0</v>
      </c>
      <c r="L27" s="90">
        <v>0</v>
      </c>
      <c r="M27" s="90">
        <v>6</v>
      </c>
      <c r="N27" s="90">
        <v>0</v>
      </c>
      <c r="O27" s="90">
        <v>0</v>
      </c>
      <c r="P27" s="90">
        <v>0</v>
      </c>
      <c r="Q27" s="90">
        <v>79</v>
      </c>
    </row>
    <row r="28" spans="1:17" ht="12.75" customHeight="1" thickBot="1">
      <c r="A28" s="89" t="s">
        <v>164</v>
      </c>
      <c r="B28" s="89" t="s">
        <v>159</v>
      </c>
      <c r="C28" s="89" t="s">
        <v>160</v>
      </c>
      <c r="D28" s="89" t="s">
        <v>130</v>
      </c>
      <c r="E28" s="90">
        <v>0</v>
      </c>
      <c r="F28" s="90">
        <v>0</v>
      </c>
      <c r="G28" s="90">
        <v>0</v>
      </c>
      <c r="H28" s="90">
        <v>0</v>
      </c>
      <c r="I28" s="90">
        <v>0</v>
      </c>
      <c r="J28" s="90">
        <v>0</v>
      </c>
      <c r="K28" s="90">
        <v>0</v>
      </c>
      <c r="L28" s="90">
        <v>0</v>
      </c>
      <c r="M28" s="90">
        <v>0</v>
      </c>
      <c r="N28" s="90">
        <v>0</v>
      </c>
      <c r="O28" s="90">
        <v>0</v>
      </c>
      <c r="P28" s="90">
        <v>0</v>
      </c>
      <c r="Q28" s="90">
        <v>0</v>
      </c>
    </row>
    <row r="29" spans="1:17" ht="12.75" customHeight="1" thickBot="1">
      <c r="A29" s="89" t="s">
        <v>164</v>
      </c>
      <c r="B29" s="89" t="s">
        <v>159</v>
      </c>
      <c r="C29" s="89" t="s">
        <v>160</v>
      </c>
      <c r="D29" s="89" t="s">
        <v>150</v>
      </c>
      <c r="E29" s="90">
        <v>21</v>
      </c>
      <c r="F29" s="90">
        <v>19</v>
      </c>
      <c r="G29" s="90">
        <v>20</v>
      </c>
      <c r="H29" s="90">
        <v>10</v>
      </c>
      <c r="I29" s="90">
        <v>3</v>
      </c>
      <c r="J29" s="90">
        <v>0</v>
      </c>
      <c r="K29" s="90">
        <v>0</v>
      </c>
      <c r="L29" s="90">
        <v>0</v>
      </c>
      <c r="M29" s="90">
        <v>6</v>
      </c>
      <c r="N29" s="90">
        <v>0</v>
      </c>
      <c r="O29" s="90">
        <v>0</v>
      </c>
      <c r="P29" s="90">
        <v>0</v>
      </c>
      <c r="Q29" s="90">
        <v>79</v>
      </c>
    </row>
    <row r="30" spans="1:17" ht="12.75" customHeight="1" thickBot="1">
      <c r="A30" s="89" t="s">
        <v>131</v>
      </c>
      <c r="B30" s="89" t="s">
        <v>131</v>
      </c>
      <c r="C30" s="89" t="s">
        <v>131</v>
      </c>
      <c r="D30" s="89" t="s">
        <v>131</v>
      </c>
      <c r="E30" s="91"/>
      <c r="F30" s="91"/>
      <c r="G30" s="91"/>
      <c r="H30" s="91"/>
      <c r="I30" s="91"/>
      <c r="J30" s="91"/>
      <c r="K30" s="91"/>
      <c r="L30" s="91"/>
      <c r="M30" s="91"/>
      <c r="N30" s="91"/>
      <c r="O30" s="91"/>
      <c r="P30" s="91"/>
      <c r="Q30" s="91"/>
    </row>
    <row r="31" spans="1:17" ht="12.75" customHeight="1" thickBot="1">
      <c r="A31" s="89" t="s">
        <v>165</v>
      </c>
      <c r="B31" s="89" t="s">
        <v>159</v>
      </c>
      <c r="C31" s="89" t="s">
        <v>160</v>
      </c>
      <c r="D31" s="89" t="s">
        <v>129</v>
      </c>
      <c r="E31" s="90">
        <v>0</v>
      </c>
      <c r="F31" s="90">
        <v>0</v>
      </c>
      <c r="G31" s="90">
        <v>2</v>
      </c>
      <c r="H31" s="90">
        <v>2</v>
      </c>
      <c r="I31" s="90">
        <v>0</v>
      </c>
      <c r="J31" s="90">
        <v>0</v>
      </c>
      <c r="K31" s="90">
        <v>2</v>
      </c>
      <c r="L31" s="90">
        <v>0</v>
      </c>
      <c r="M31" s="90">
        <v>0</v>
      </c>
      <c r="N31" s="90">
        <v>0</v>
      </c>
      <c r="O31" s="90">
        <v>4</v>
      </c>
      <c r="P31" s="90">
        <v>0</v>
      </c>
      <c r="Q31" s="90">
        <v>10</v>
      </c>
    </row>
    <row r="32" spans="1:17" ht="12.75" customHeight="1" thickBot="1">
      <c r="A32" s="89" t="s">
        <v>165</v>
      </c>
      <c r="B32" s="89" t="s">
        <v>159</v>
      </c>
      <c r="C32" s="89" t="s">
        <v>160</v>
      </c>
      <c r="D32" s="89" t="s">
        <v>149</v>
      </c>
      <c r="E32" s="90">
        <v>0</v>
      </c>
      <c r="F32" s="90">
        <v>0</v>
      </c>
      <c r="G32" s="90">
        <v>0</v>
      </c>
      <c r="H32" s="90">
        <v>0</v>
      </c>
      <c r="I32" s="90">
        <v>0</v>
      </c>
      <c r="J32" s="90">
        <v>0</v>
      </c>
      <c r="K32" s="90">
        <v>0</v>
      </c>
      <c r="L32" s="90">
        <v>0</v>
      </c>
      <c r="M32" s="90">
        <v>0</v>
      </c>
      <c r="N32" s="90">
        <v>0</v>
      </c>
      <c r="O32" s="90">
        <v>0</v>
      </c>
      <c r="P32" s="90">
        <v>0</v>
      </c>
      <c r="Q32" s="90">
        <v>0</v>
      </c>
    </row>
    <row r="33" spans="1:17" ht="12.75" customHeight="1" thickBot="1">
      <c r="A33" s="89" t="s">
        <v>165</v>
      </c>
      <c r="B33" s="89" t="s">
        <v>159</v>
      </c>
      <c r="C33" s="89" t="s">
        <v>160</v>
      </c>
      <c r="D33" s="89" t="s">
        <v>130</v>
      </c>
      <c r="E33" s="90">
        <v>0</v>
      </c>
      <c r="F33" s="90">
        <v>1</v>
      </c>
      <c r="G33" s="90">
        <v>1</v>
      </c>
      <c r="H33" s="90">
        <v>4</v>
      </c>
      <c r="I33" s="90">
        <v>1</v>
      </c>
      <c r="J33" s="90">
        <v>0</v>
      </c>
      <c r="K33" s="90">
        <v>1</v>
      </c>
      <c r="L33" s="90">
        <v>0</v>
      </c>
      <c r="M33" s="90">
        <v>0</v>
      </c>
      <c r="N33" s="90">
        <v>0</v>
      </c>
      <c r="O33" s="90">
        <v>2</v>
      </c>
      <c r="P33" s="90">
        <v>0</v>
      </c>
      <c r="Q33" s="90">
        <v>10</v>
      </c>
    </row>
    <row r="34" spans="1:17" ht="12.75" customHeight="1" thickBot="1">
      <c r="A34" s="89" t="s">
        <v>165</v>
      </c>
      <c r="B34" s="89" t="s">
        <v>159</v>
      </c>
      <c r="C34" s="89" t="s">
        <v>160</v>
      </c>
      <c r="D34" s="89" t="s">
        <v>150</v>
      </c>
      <c r="E34" s="90">
        <v>0</v>
      </c>
      <c r="F34" s="90">
        <v>0</v>
      </c>
      <c r="G34" s="90">
        <v>0</v>
      </c>
      <c r="H34" s="90">
        <v>0</v>
      </c>
      <c r="I34" s="90">
        <v>0</v>
      </c>
      <c r="J34" s="90">
        <v>0</v>
      </c>
      <c r="K34" s="90">
        <v>0</v>
      </c>
      <c r="L34" s="90">
        <v>0</v>
      </c>
      <c r="M34" s="90">
        <v>0</v>
      </c>
      <c r="N34" s="90">
        <v>0</v>
      </c>
      <c r="O34" s="90">
        <v>0</v>
      </c>
      <c r="P34" s="90">
        <v>0</v>
      </c>
      <c r="Q34" s="90">
        <v>0</v>
      </c>
    </row>
    <row r="35" spans="1:17" ht="12.75" customHeight="1" thickBot="1">
      <c r="A35" s="89" t="s">
        <v>131</v>
      </c>
      <c r="B35" s="89" t="s">
        <v>131</v>
      </c>
      <c r="C35" s="89" t="s">
        <v>131</v>
      </c>
      <c r="D35" s="89" t="s">
        <v>131</v>
      </c>
      <c r="E35" s="91"/>
      <c r="F35" s="91"/>
      <c r="G35" s="91"/>
      <c r="H35" s="91"/>
      <c r="I35" s="91"/>
      <c r="J35" s="91"/>
      <c r="K35" s="91"/>
      <c r="L35" s="91"/>
      <c r="M35" s="91"/>
      <c r="N35" s="91"/>
      <c r="O35" s="91"/>
      <c r="P35" s="91"/>
      <c r="Q35" s="91"/>
    </row>
    <row r="36" spans="1:17" ht="12.75" customHeight="1" thickBot="1">
      <c r="A36" s="89" t="s">
        <v>166</v>
      </c>
      <c r="B36" s="89" t="s">
        <v>159</v>
      </c>
      <c r="C36" s="89" t="s">
        <v>160</v>
      </c>
      <c r="D36" s="89" t="s">
        <v>129</v>
      </c>
      <c r="E36" s="90">
        <v>17</v>
      </c>
      <c r="F36" s="90">
        <v>57</v>
      </c>
      <c r="G36" s="90">
        <v>37</v>
      </c>
      <c r="H36" s="90">
        <v>282</v>
      </c>
      <c r="I36" s="90">
        <v>68</v>
      </c>
      <c r="J36" s="90">
        <v>13</v>
      </c>
      <c r="K36" s="90">
        <v>88</v>
      </c>
      <c r="L36" s="90">
        <v>3</v>
      </c>
      <c r="M36" s="90">
        <v>7</v>
      </c>
      <c r="N36" s="90">
        <v>0</v>
      </c>
      <c r="O36" s="90">
        <v>0</v>
      </c>
      <c r="P36" s="90">
        <v>0</v>
      </c>
      <c r="Q36" s="90">
        <v>572</v>
      </c>
    </row>
    <row r="37" spans="1:17" ht="12.75" customHeight="1" thickBot="1">
      <c r="A37" s="89" t="s">
        <v>166</v>
      </c>
      <c r="B37" s="89" t="s">
        <v>159</v>
      </c>
      <c r="C37" s="89" t="s">
        <v>160</v>
      </c>
      <c r="D37" s="89" t="s">
        <v>149</v>
      </c>
      <c r="E37" s="90">
        <v>0</v>
      </c>
      <c r="F37" s="90">
        <v>0</v>
      </c>
      <c r="G37" s="90">
        <v>0</v>
      </c>
      <c r="H37" s="90">
        <v>0</v>
      </c>
      <c r="I37" s="90">
        <v>0</v>
      </c>
      <c r="J37" s="90">
        <v>0</v>
      </c>
      <c r="K37" s="90">
        <v>0</v>
      </c>
      <c r="L37" s="90">
        <v>0</v>
      </c>
      <c r="M37" s="90">
        <v>0</v>
      </c>
      <c r="N37" s="90">
        <v>0</v>
      </c>
      <c r="O37" s="90">
        <v>0</v>
      </c>
      <c r="P37" s="90">
        <v>0</v>
      </c>
      <c r="Q37" s="90">
        <v>0</v>
      </c>
    </row>
    <row r="38" spans="1:17" ht="12.75" customHeight="1" thickBot="1">
      <c r="A38" s="89" t="s">
        <v>166</v>
      </c>
      <c r="B38" s="89" t="s">
        <v>159</v>
      </c>
      <c r="C38" s="89" t="s">
        <v>160</v>
      </c>
      <c r="D38" s="89" t="s">
        <v>130</v>
      </c>
      <c r="E38" s="90">
        <v>14</v>
      </c>
      <c r="F38" s="90">
        <v>28</v>
      </c>
      <c r="G38" s="90">
        <v>30</v>
      </c>
      <c r="H38" s="90">
        <v>108</v>
      </c>
      <c r="I38" s="90">
        <v>29</v>
      </c>
      <c r="J38" s="90">
        <v>8</v>
      </c>
      <c r="K38" s="90">
        <v>21</v>
      </c>
      <c r="L38" s="90">
        <v>1</v>
      </c>
      <c r="M38" s="90">
        <v>19</v>
      </c>
      <c r="N38" s="90">
        <v>14</v>
      </c>
      <c r="O38" s="90">
        <v>21</v>
      </c>
      <c r="P38" s="90">
        <v>13</v>
      </c>
      <c r="Q38" s="90">
        <v>306</v>
      </c>
    </row>
    <row r="39" spans="1:17" ht="12.75" customHeight="1" thickBot="1">
      <c r="A39" s="89" t="s">
        <v>166</v>
      </c>
      <c r="B39" s="89" t="s">
        <v>159</v>
      </c>
      <c r="C39" s="89" t="s">
        <v>160</v>
      </c>
      <c r="D39" s="89" t="s">
        <v>150</v>
      </c>
      <c r="E39" s="90">
        <v>0</v>
      </c>
      <c r="F39" s="90">
        <v>0</v>
      </c>
      <c r="G39" s="90">
        <v>0</v>
      </c>
      <c r="H39" s="90">
        <v>0</v>
      </c>
      <c r="I39" s="90">
        <v>0</v>
      </c>
      <c r="J39" s="90">
        <v>0</v>
      </c>
      <c r="K39" s="90">
        <v>0</v>
      </c>
      <c r="L39" s="90">
        <v>0</v>
      </c>
      <c r="M39" s="90">
        <v>0</v>
      </c>
      <c r="N39" s="90">
        <v>0</v>
      </c>
      <c r="O39" s="90">
        <v>0</v>
      </c>
      <c r="P39" s="90">
        <v>0</v>
      </c>
      <c r="Q39" s="90">
        <v>0</v>
      </c>
    </row>
    <row r="40" spans="1:17" ht="12.75" customHeight="1" thickBot="1">
      <c r="A40" s="89" t="s">
        <v>131</v>
      </c>
      <c r="B40" s="89" t="s">
        <v>131</v>
      </c>
      <c r="C40" s="89" t="s">
        <v>131</v>
      </c>
      <c r="D40" s="89" t="s">
        <v>131</v>
      </c>
      <c r="E40" s="91"/>
      <c r="F40" s="91"/>
      <c r="G40" s="91"/>
      <c r="H40" s="91"/>
      <c r="I40" s="91"/>
      <c r="J40" s="91"/>
      <c r="K40" s="91"/>
      <c r="L40" s="91"/>
      <c r="M40" s="91"/>
      <c r="N40" s="91"/>
      <c r="O40" s="91"/>
      <c r="P40" s="91"/>
      <c r="Q40" s="91"/>
    </row>
    <row r="41" spans="1:17" ht="12.75" customHeight="1" thickBot="1">
      <c r="A41" s="89" t="s">
        <v>167</v>
      </c>
      <c r="B41" s="89" t="s">
        <v>159</v>
      </c>
      <c r="C41" s="89" t="s">
        <v>160</v>
      </c>
      <c r="D41" s="89" t="s">
        <v>129</v>
      </c>
      <c r="E41" s="90">
        <v>0</v>
      </c>
      <c r="F41" s="90">
        <v>0</v>
      </c>
      <c r="G41" s="90">
        <v>2</v>
      </c>
      <c r="H41" s="90">
        <v>0</v>
      </c>
      <c r="I41" s="90">
        <v>0</v>
      </c>
      <c r="J41" s="90">
        <v>0</v>
      </c>
      <c r="K41" s="90">
        <v>2</v>
      </c>
      <c r="L41" s="90">
        <v>0</v>
      </c>
      <c r="M41" s="90">
        <v>0</v>
      </c>
      <c r="N41" s="90">
        <v>0</v>
      </c>
      <c r="O41" s="90">
        <v>0</v>
      </c>
      <c r="P41" s="90">
        <v>0</v>
      </c>
      <c r="Q41" s="90">
        <v>4</v>
      </c>
    </row>
    <row r="42" spans="1:17" ht="12.75" customHeight="1" thickBot="1">
      <c r="A42" s="89" t="s">
        <v>167</v>
      </c>
      <c r="B42" s="89" t="s">
        <v>159</v>
      </c>
      <c r="C42" s="89" t="s">
        <v>160</v>
      </c>
      <c r="D42" s="89" t="s">
        <v>149</v>
      </c>
      <c r="E42" s="90">
        <v>0</v>
      </c>
      <c r="F42" s="90">
        <v>0</v>
      </c>
      <c r="G42" s="90">
        <v>0</v>
      </c>
      <c r="H42" s="90">
        <v>0</v>
      </c>
      <c r="I42" s="90">
        <v>0</v>
      </c>
      <c r="J42" s="90">
        <v>0</v>
      </c>
      <c r="K42" s="90">
        <v>0</v>
      </c>
      <c r="L42" s="90">
        <v>0</v>
      </c>
      <c r="M42" s="90">
        <v>0</v>
      </c>
      <c r="N42" s="90">
        <v>0</v>
      </c>
      <c r="O42" s="90">
        <v>0</v>
      </c>
      <c r="P42" s="90">
        <v>0</v>
      </c>
      <c r="Q42" s="90">
        <v>0</v>
      </c>
    </row>
    <row r="43" spans="1:17" ht="12.75" customHeight="1" thickBot="1">
      <c r="A43" s="89" t="s">
        <v>167</v>
      </c>
      <c r="B43" s="89" t="s">
        <v>159</v>
      </c>
      <c r="C43" s="89" t="s">
        <v>160</v>
      </c>
      <c r="D43" s="89" t="s">
        <v>130</v>
      </c>
      <c r="E43" s="90">
        <v>0</v>
      </c>
      <c r="F43" s="90">
        <v>1</v>
      </c>
      <c r="G43" s="90">
        <v>1</v>
      </c>
      <c r="H43" s="90">
        <v>0</v>
      </c>
      <c r="I43" s="90">
        <v>0</v>
      </c>
      <c r="J43" s="90">
        <v>0</v>
      </c>
      <c r="K43" s="90">
        <v>1</v>
      </c>
      <c r="L43" s="90">
        <v>0</v>
      </c>
      <c r="M43" s="90">
        <v>0</v>
      </c>
      <c r="N43" s="90">
        <v>0</v>
      </c>
      <c r="O43" s="90">
        <v>0</v>
      </c>
      <c r="P43" s="90">
        <v>0</v>
      </c>
      <c r="Q43" s="90">
        <v>3</v>
      </c>
    </row>
    <row r="44" spans="1:17" ht="12.75" customHeight="1" thickBot="1">
      <c r="A44" s="89" t="s">
        <v>167</v>
      </c>
      <c r="B44" s="89" t="s">
        <v>159</v>
      </c>
      <c r="C44" s="89" t="s">
        <v>160</v>
      </c>
      <c r="D44" s="89" t="s">
        <v>150</v>
      </c>
      <c r="E44" s="90">
        <v>0</v>
      </c>
      <c r="F44" s="90">
        <v>0</v>
      </c>
      <c r="G44" s="90">
        <v>0</v>
      </c>
      <c r="H44" s="90">
        <v>0</v>
      </c>
      <c r="I44" s="90">
        <v>0</v>
      </c>
      <c r="J44" s="90">
        <v>0</v>
      </c>
      <c r="K44" s="90">
        <v>0</v>
      </c>
      <c r="L44" s="90">
        <v>0</v>
      </c>
      <c r="M44" s="90">
        <v>0</v>
      </c>
      <c r="N44" s="90">
        <v>0</v>
      </c>
      <c r="O44" s="90">
        <v>0</v>
      </c>
      <c r="P44" s="90">
        <v>0</v>
      </c>
      <c r="Q44" s="90">
        <v>0</v>
      </c>
    </row>
    <row r="45" spans="1:17" ht="12.75" customHeight="1" thickBot="1">
      <c r="A45" s="89" t="s">
        <v>131</v>
      </c>
      <c r="B45" s="89" t="s">
        <v>131</v>
      </c>
      <c r="C45" s="89" t="s">
        <v>131</v>
      </c>
      <c r="D45" s="89" t="s">
        <v>131</v>
      </c>
      <c r="E45" s="91"/>
      <c r="F45" s="91"/>
      <c r="G45" s="91"/>
      <c r="H45" s="91"/>
      <c r="I45" s="91"/>
      <c r="J45" s="91"/>
      <c r="K45" s="91"/>
      <c r="L45" s="91"/>
      <c r="M45" s="91"/>
      <c r="N45" s="91"/>
      <c r="O45" s="91"/>
      <c r="P45" s="91"/>
      <c r="Q45" s="91"/>
    </row>
    <row r="46" spans="1:17" ht="12.75" customHeight="1" thickBot="1">
      <c r="A46" s="89" t="s">
        <v>209</v>
      </c>
      <c r="B46" s="89" t="s">
        <v>159</v>
      </c>
      <c r="C46" s="89" t="s">
        <v>160</v>
      </c>
      <c r="D46" s="89" t="s">
        <v>129</v>
      </c>
      <c r="E46" s="90">
        <v>0</v>
      </c>
      <c r="F46" s="90">
        <v>0</v>
      </c>
      <c r="G46" s="90">
        <v>0</v>
      </c>
      <c r="H46" s="90">
        <v>0</v>
      </c>
      <c r="I46" s="90">
        <v>0</v>
      </c>
      <c r="J46" s="90">
        <v>0</v>
      </c>
      <c r="K46" s="90">
        <v>0</v>
      </c>
      <c r="L46" s="90">
        <v>0</v>
      </c>
      <c r="M46" s="90">
        <v>25</v>
      </c>
      <c r="N46" s="90">
        <v>62</v>
      </c>
      <c r="O46" s="90">
        <v>122</v>
      </c>
      <c r="P46" s="90">
        <v>59</v>
      </c>
      <c r="Q46" s="90">
        <v>268</v>
      </c>
    </row>
    <row r="47" spans="1:17" ht="12.75" customHeight="1" thickBot="1">
      <c r="A47" s="89" t="s">
        <v>209</v>
      </c>
      <c r="B47" s="89" t="s">
        <v>159</v>
      </c>
      <c r="C47" s="89" t="s">
        <v>160</v>
      </c>
      <c r="D47" s="89" t="s">
        <v>149</v>
      </c>
      <c r="E47" s="90">
        <v>0</v>
      </c>
      <c r="F47" s="90">
        <v>0</v>
      </c>
      <c r="G47" s="90">
        <v>0</v>
      </c>
      <c r="H47" s="90">
        <v>0</v>
      </c>
      <c r="I47" s="90">
        <v>0</v>
      </c>
      <c r="J47" s="90">
        <v>0</v>
      </c>
      <c r="K47" s="90">
        <v>0</v>
      </c>
      <c r="L47" s="90">
        <v>0</v>
      </c>
      <c r="M47" s="90">
        <v>0</v>
      </c>
      <c r="N47" s="90">
        <v>0</v>
      </c>
      <c r="O47" s="90">
        <v>0</v>
      </c>
      <c r="P47" s="90">
        <v>0</v>
      </c>
      <c r="Q47" s="90">
        <v>0</v>
      </c>
    </row>
    <row r="48" spans="1:17" ht="12.75" customHeight="1" thickBot="1">
      <c r="A48" s="89" t="s">
        <v>209</v>
      </c>
      <c r="B48" s="89" t="s">
        <v>159</v>
      </c>
      <c r="C48" s="89" t="s">
        <v>160</v>
      </c>
      <c r="D48" s="89" t="s">
        <v>130</v>
      </c>
      <c r="E48" s="90">
        <v>0</v>
      </c>
      <c r="F48" s="90">
        <v>0</v>
      </c>
      <c r="G48" s="90">
        <v>0</v>
      </c>
      <c r="H48" s="90">
        <v>0</v>
      </c>
      <c r="I48" s="90">
        <v>0</v>
      </c>
      <c r="J48" s="90">
        <v>0</v>
      </c>
      <c r="K48" s="90">
        <v>0</v>
      </c>
      <c r="L48" s="90">
        <v>0</v>
      </c>
      <c r="M48" s="90">
        <v>13</v>
      </c>
      <c r="N48" s="90">
        <v>17</v>
      </c>
      <c r="O48" s="90">
        <v>20</v>
      </c>
      <c r="P48" s="90">
        <v>21</v>
      </c>
      <c r="Q48" s="90">
        <v>71</v>
      </c>
    </row>
    <row r="49" spans="1:17" ht="12.75" customHeight="1" thickBot="1">
      <c r="A49" s="89" t="s">
        <v>209</v>
      </c>
      <c r="B49" s="89" t="s">
        <v>159</v>
      </c>
      <c r="C49" s="89" t="s">
        <v>160</v>
      </c>
      <c r="D49" s="89" t="s">
        <v>150</v>
      </c>
      <c r="E49" s="90">
        <v>0</v>
      </c>
      <c r="F49" s="90">
        <v>0</v>
      </c>
      <c r="G49" s="90">
        <v>0</v>
      </c>
      <c r="H49" s="90">
        <v>0</v>
      </c>
      <c r="I49" s="90">
        <v>0</v>
      </c>
      <c r="J49" s="90">
        <v>0</v>
      </c>
      <c r="K49" s="90">
        <v>0</v>
      </c>
      <c r="L49" s="90">
        <v>0</v>
      </c>
      <c r="M49" s="90">
        <v>0</v>
      </c>
      <c r="N49" s="90">
        <v>0</v>
      </c>
      <c r="O49" s="90">
        <v>0</v>
      </c>
      <c r="P49" s="90">
        <v>0</v>
      </c>
      <c r="Q49" s="90">
        <v>0</v>
      </c>
    </row>
    <row r="50" spans="1:17" ht="12.75" customHeight="1" thickBot="1">
      <c r="A50" s="89" t="s">
        <v>131</v>
      </c>
      <c r="B50" s="89" t="s">
        <v>131</v>
      </c>
      <c r="C50" s="89" t="s">
        <v>131</v>
      </c>
      <c r="D50" s="89" t="s">
        <v>131</v>
      </c>
      <c r="E50" s="91"/>
      <c r="F50" s="91"/>
      <c r="G50" s="91"/>
      <c r="H50" s="91"/>
      <c r="I50" s="91"/>
      <c r="J50" s="91"/>
      <c r="K50" s="91"/>
      <c r="L50" s="91"/>
      <c r="M50" s="91"/>
      <c r="N50" s="91"/>
      <c r="O50" s="91"/>
      <c r="P50" s="91"/>
      <c r="Q50" s="91"/>
    </row>
    <row r="51" spans="1:17" ht="12.75" customHeight="1" thickBot="1">
      <c r="A51" s="89" t="s">
        <v>168</v>
      </c>
      <c r="B51" s="89" t="s">
        <v>159</v>
      </c>
      <c r="C51" s="89" t="s">
        <v>160</v>
      </c>
      <c r="D51" s="89" t="s">
        <v>129</v>
      </c>
      <c r="E51" s="90">
        <v>0</v>
      </c>
      <c r="F51" s="90">
        <v>0</v>
      </c>
      <c r="G51" s="90">
        <v>2</v>
      </c>
      <c r="H51" s="90">
        <v>0</v>
      </c>
      <c r="I51" s="90">
        <v>0</v>
      </c>
      <c r="J51" s="90">
        <v>0</v>
      </c>
      <c r="K51" s="90">
        <v>2</v>
      </c>
      <c r="L51" s="90">
        <v>0</v>
      </c>
      <c r="M51" s="90">
        <v>0</v>
      </c>
      <c r="N51" s="90">
        <v>0</v>
      </c>
      <c r="O51" s="90">
        <v>0</v>
      </c>
      <c r="P51" s="90">
        <v>0</v>
      </c>
      <c r="Q51" s="90">
        <v>4</v>
      </c>
    </row>
    <row r="52" spans="1:17" ht="12.75" customHeight="1" thickBot="1">
      <c r="A52" s="89" t="s">
        <v>168</v>
      </c>
      <c r="B52" s="89" t="s">
        <v>159</v>
      </c>
      <c r="C52" s="89" t="s">
        <v>160</v>
      </c>
      <c r="D52" s="89" t="s">
        <v>149</v>
      </c>
      <c r="E52" s="90">
        <v>0</v>
      </c>
      <c r="F52" s="90">
        <v>0</v>
      </c>
      <c r="G52" s="90">
        <v>0</v>
      </c>
      <c r="H52" s="90">
        <v>0</v>
      </c>
      <c r="I52" s="90">
        <v>0</v>
      </c>
      <c r="J52" s="90">
        <v>0</v>
      </c>
      <c r="K52" s="90">
        <v>0</v>
      </c>
      <c r="L52" s="90">
        <v>0</v>
      </c>
      <c r="M52" s="90">
        <v>0</v>
      </c>
      <c r="N52" s="90">
        <v>0</v>
      </c>
      <c r="O52" s="90">
        <v>0</v>
      </c>
      <c r="P52" s="90">
        <v>0</v>
      </c>
      <c r="Q52" s="90">
        <v>0</v>
      </c>
    </row>
    <row r="53" spans="1:17" ht="12.75" customHeight="1" thickBot="1">
      <c r="A53" s="89" t="s">
        <v>168</v>
      </c>
      <c r="B53" s="89" t="s">
        <v>159</v>
      </c>
      <c r="C53" s="89" t="s">
        <v>160</v>
      </c>
      <c r="D53" s="89" t="s">
        <v>130</v>
      </c>
      <c r="E53" s="90">
        <v>0</v>
      </c>
      <c r="F53" s="90">
        <v>1</v>
      </c>
      <c r="G53" s="90">
        <v>1</v>
      </c>
      <c r="H53" s="90">
        <v>0</v>
      </c>
      <c r="I53" s="90">
        <v>0</v>
      </c>
      <c r="J53" s="90">
        <v>0</v>
      </c>
      <c r="K53" s="90">
        <v>1</v>
      </c>
      <c r="L53" s="90">
        <v>0</v>
      </c>
      <c r="M53" s="90">
        <v>0</v>
      </c>
      <c r="N53" s="90">
        <v>0</v>
      </c>
      <c r="O53" s="90">
        <v>0</v>
      </c>
      <c r="P53" s="90">
        <v>0</v>
      </c>
      <c r="Q53" s="90">
        <v>3</v>
      </c>
    </row>
    <row r="54" spans="1:17" ht="12.75" customHeight="1" thickBot="1">
      <c r="A54" s="89" t="s">
        <v>168</v>
      </c>
      <c r="B54" s="89" t="s">
        <v>159</v>
      </c>
      <c r="C54" s="89" t="s">
        <v>160</v>
      </c>
      <c r="D54" s="89" t="s">
        <v>150</v>
      </c>
      <c r="E54" s="90">
        <v>0</v>
      </c>
      <c r="F54" s="90">
        <v>0</v>
      </c>
      <c r="G54" s="90">
        <v>0</v>
      </c>
      <c r="H54" s="90">
        <v>0</v>
      </c>
      <c r="I54" s="90">
        <v>0</v>
      </c>
      <c r="J54" s="90">
        <v>0</v>
      </c>
      <c r="K54" s="90">
        <v>0</v>
      </c>
      <c r="L54" s="90">
        <v>0</v>
      </c>
      <c r="M54" s="90">
        <v>0</v>
      </c>
      <c r="N54" s="90">
        <v>0</v>
      </c>
      <c r="O54" s="90">
        <v>0</v>
      </c>
      <c r="P54" s="90">
        <v>0</v>
      </c>
      <c r="Q54" s="90">
        <v>0</v>
      </c>
    </row>
    <row r="55" spans="1:17" ht="12.75" customHeight="1" thickBot="1">
      <c r="A55" s="89" t="s">
        <v>131</v>
      </c>
      <c r="B55" s="89" t="s">
        <v>131</v>
      </c>
      <c r="C55" s="89" t="s">
        <v>131</v>
      </c>
      <c r="D55" s="89" t="s">
        <v>131</v>
      </c>
      <c r="E55" s="91"/>
      <c r="F55" s="91"/>
      <c r="G55" s="91"/>
      <c r="H55" s="91"/>
      <c r="I55" s="91"/>
      <c r="J55" s="91"/>
      <c r="K55" s="91"/>
      <c r="L55" s="91"/>
      <c r="M55" s="91"/>
      <c r="N55" s="91"/>
      <c r="O55" s="91"/>
      <c r="P55" s="91"/>
      <c r="Q55" s="91"/>
    </row>
    <row r="56" spans="1:17" ht="12.75" customHeight="1" thickBot="1">
      <c r="A56" s="89" t="s">
        <v>169</v>
      </c>
      <c r="B56" s="89" t="s">
        <v>159</v>
      </c>
      <c r="C56" s="89" t="s">
        <v>160</v>
      </c>
      <c r="D56" s="89" t="s">
        <v>129</v>
      </c>
      <c r="E56" s="90">
        <v>0</v>
      </c>
      <c r="F56" s="90">
        <v>0</v>
      </c>
      <c r="G56" s="90">
        <v>0</v>
      </c>
      <c r="H56" s="90">
        <v>0</v>
      </c>
      <c r="I56" s="90">
        <v>0</v>
      </c>
      <c r="J56" s="90">
        <v>0</v>
      </c>
      <c r="K56" s="90">
        <v>0</v>
      </c>
      <c r="L56" s="90">
        <v>0</v>
      </c>
      <c r="M56" s="90">
        <v>0</v>
      </c>
      <c r="N56" s="90">
        <v>0</v>
      </c>
      <c r="O56" s="90">
        <v>0</v>
      </c>
      <c r="P56" s="90">
        <v>0</v>
      </c>
      <c r="Q56" s="90">
        <v>0</v>
      </c>
    </row>
    <row r="57" spans="1:17" ht="12.75" customHeight="1" thickBot="1">
      <c r="A57" s="89" t="s">
        <v>169</v>
      </c>
      <c r="B57" s="89" t="s">
        <v>159</v>
      </c>
      <c r="C57" s="89" t="s">
        <v>160</v>
      </c>
      <c r="D57" s="89" t="s">
        <v>149</v>
      </c>
      <c r="E57" s="90">
        <v>16</v>
      </c>
      <c r="F57" s="90">
        <v>12</v>
      </c>
      <c r="G57" s="90">
        <v>19</v>
      </c>
      <c r="H57" s="90">
        <v>10</v>
      </c>
      <c r="I57" s="90">
        <v>3</v>
      </c>
      <c r="J57" s="90">
        <v>0</v>
      </c>
      <c r="K57" s="90">
        <v>0</v>
      </c>
      <c r="L57" s="90">
        <v>0</v>
      </c>
      <c r="M57" s="90">
        <v>0</v>
      </c>
      <c r="N57" s="90">
        <v>0</v>
      </c>
      <c r="O57" s="90">
        <v>0</v>
      </c>
      <c r="P57" s="90">
        <v>0</v>
      </c>
      <c r="Q57" s="90">
        <v>60</v>
      </c>
    </row>
    <row r="58" spans="1:17" ht="12.75" customHeight="1" thickBot="1">
      <c r="A58" s="89" t="s">
        <v>169</v>
      </c>
      <c r="B58" s="89" t="s">
        <v>159</v>
      </c>
      <c r="C58" s="89" t="s">
        <v>160</v>
      </c>
      <c r="D58" s="89" t="s">
        <v>130</v>
      </c>
      <c r="E58" s="90">
        <v>0</v>
      </c>
      <c r="F58" s="90">
        <v>0</v>
      </c>
      <c r="G58" s="90">
        <v>0</v>
      </c>
      <c r="H58" s="90">
        <v>0</v>
      </c>
      <c r="I58" s="90">
        <v>0</v>
      </c>
      <c r="J58" s="90">
        <v>0</v>
      </c>
      <c r="K58" s="90">
        <v>0</v>
      </c>
      <c r="L58" s="90">
        <v>0</v>
      </c>
      <c r="M58" s="90">
        <v>0</v>
      </c>
      <c r="N58" s="90">
        <v>0</v>
      </c>
      <c r="O58" s="90">
        <v>0</v>
      </c>
      <c r="P58" s="90">
        <v>0</v>
      </c>
      <c r="Q58" s="90">
        <v>0</v>
      </c>
    </row>
    <row r="59" spans="1:17" ht="12.75" customHeight="1" thickBot="1">
      <c r="A59" s="89" t="s">
        <v>169</v>
      </c>
      <c r="B59" s="89" t="s">
        <v>159</v>
      </c>
      <c r="C59" s="89" t="s">
        <v>160</v>
      </c>
      <c r="D59" s="89" t="s">
        <v>150</v>
      </c>
      <c r="E59" s="90">
        <v>16</v>
      </c>
      <c r="F59" s="90">
        <v>12</v>
      </c>
      <c r="G59" s="90">
        <v>19</v>
      </c>
      <c r="H59" s="90">
        <v>10</v>
      </c>
      <c r="I59" s="90">
        <v>3</v>
      </c>
      <c r="J59" s="90">
        <v>0</v>
      </c>
      <c r="K59" s="90">
        <v>0</v>
      </c>
      <c r="L59" s="90">
        <v>0</v>
      </c>
      <c r="M59" s="90">
        <v>0</v>
      </c>
      <c r="N59" s="90">
        <v>0</v>
      </c>
      <c r="O59" s="90">
        <v>0</v>
      </c>
      <c r="P59" s="90">
        <v>0</v>
      </c>
      <c r="Q59" s="90">
        <v>60</v>
      </c>
    </row>
    <row r="60" spans="1:17" ht="12.75" customHeight="1" thickBot="1">
      <c r="A60" s="89" t="s">
        <v>131</v>
      </c>
      <c r="B60" s="89" t="s">
        <v>131</v>
      </c>
      <c r="C60" s="89" t="s">
        <v>131</v>
      </c>
      <c r="D60" s="89" t="s">
        <v>131</v>
      </c>
      <c r="E60" s="91"/>
      <c r="F60" s="91"/>
      <c r="G60" s="91"/>
      <c r="H60" s="91"/>
      <c r="I60" s="91"/>
      <c r="J60" s="91"/>
      <c r="K60" s="91"/>
      <c r="L60" s="91"/>
      <c r="M60" s="91"/>
      <c r="N60" s="91"/>
      <c r="O60" s="91"/>
      <c r="P60" s="91"/>
      <c r="Q60" s="91"/>
    </row>
    <row r="61" spans="1:17" ht="12.75" customHeight="1" thickBot="1">
      <c r="A61" s="89" t="s">
        <v>170</v>
      </c>
      <c r="B61" s="89" t="s">
        <v>159</v>
      </c>
      <c r="C61" s="89" t="s">
        <v>160</v>
      </c>
      <c r="D61" s="89" t="s">
        <v>129</v>
      </c>
      <c r="E61" s="90">
        <v>0</v>
      </c>
      <c r="F61" s="90">
        <v>0</v>
      </c>
      <c r="G61" s="90">
        <v>0</v>
      </c>
      <c r="H61" s="90">
        <v>0</v>
      </c>
      <c r="I61" s="90">
        <v>0</v>
      </c>
      <c r="J61" s="90">
        <v>0</v>
      </c>
      <c r="K61" s="90">
        <v>2</v>
      </c>
      <c r="L61" s="90">
        <v>0</v>
      </c>
      <c r="M61" s="90">
        <v>0</v>
      </c>
      <c r="N61" s="90">
        <v>0</v>
      </c>
      <c r="O61" s="90">
        <v>0</v>
      </c>
      <c r="P61" s="90">
        <v>0</v>
      </c>
      <c r="Q61" s="90">
        <v>2</v>
      </c>
    </row>
    <row r="62" spans="1:17" ht="12.75" customHeight="1" thickBot="1">
      <c r="A62" s="89" t="s">
        <v>170</v>
      </c>
      <c r="B62" s="89" t="s">
        <v>159</v>
      </c>
      <c r="C62" s="89" t="s">
        <v>160</v>
      </c>
      <c r="D62" s="89" t="s">
        <v>149</v>
      </c>
      <c r="E62" s="90">
        <v>0</v>
      </c>
      <c r="F62" s="90">
        <v>0</v>
      </c>
      <c r="G62" s="90">
        <v>0</v>
      </c>
      <c r="H62" s="90">
        <v>0</v>
      </c>
      <c r="I62" s="90">
        <v>0</v>
      </c>
      <c r="J62" s="90">
        <v>0</v>
      </c>
      <c r="K62" s="90">
        <v>0</v>
      </c>
      <c r="L62" s="90">
        <v>0</v>
      </c>
      <c r="M62" s="90">
        <v>0</v>
      </c>
      <c r="N62" s="90">
        <v>0</v>
      </c>
      <c r="O62" s="90">
        <v>0</v>
      </c>
      <c r="P62" s="90">
        <v>0</v>
      </c>
      <c r="Q62" s="90">
        <v>0</v>
      </c>
    </row>
    <row r="63" spans="1:17" ht="12.75" customHeight="1" thickBot="1">
      <c r="A63" s="89" t="s">
        <v>170</v>
      </c>
      <c r="B63" s="89" t="s">
        <v>159</v>
      </c>
      <c r="C63" s="89" t="s">
        <v>160</v>
      </c>
      <c r="D63" s="89" t="s">
        <v>130</v>
      </c>
      <c r="E63" s="90">
        <v>0</v>
      </c>
      <c r="F63" s="90">
        <v>0</v>
      </c>
      <c r="G63" s="90">
        <v>0</v>
      </c>
      <c r="H63" s="90">
        <v>0</v>
      </c>
      <c r="I63" s="90">
        <v>0</v>
      </c>
      <c r="J63" s="90">
        <v>0</v>
      </c>
      <c r="K63" s="90">
        <v>1</v>
      </c>
      <c r="L63" s="90">
        <v>0</v>
      </c>
      <c r="M63" s="90">
        <v>0</v>
      </c>
      <c r="N63" s="90">
        <v>0</v>
      </c>
      <c r="O63" s="90">
        <v>0</v>
      </c>
      <c r="P63" s="90">
        <v>0</v>
      </c>
      <c r="Q63" s="90">
        <v>1</v>
      </c>
    </row>
    <row r="64" spans="1:17" ht="12.75" customHeight="1" thickBot="1">
      <c r="A64" s="89" t="s">
        <v>170</v>
      </c>
      <c r="B64" s="89" t="s">
        <v>159</v>
      </c>
      <c r="C64" s="89" t="s">
        <v>160</v>
      </c>
      <c r="D64" s="89" t="s">
        <v>150</v>
      </c>
      <c r="E64" s="90">
        <v>0</v>
      </c>
      <c r="F64" s="90">
        <v>0</v>
      </c>
      <c r="G64" s="90">
        <v>0</v>
      </c>
      <c r="H64" s="90">
        <v>0</v>
      </c>
      <c r="I64" s="90">
        <v>0</v>
      </c>
      <c r="J64" s="90">
        <v>0</v>
      </c>
      <c r="K64" s="90">
        <v>0</v>
      </c>
      <c r="L64" s="90">
        <v>0</v>
      </c>
      <c r="M64" s="90">
        <v>0</v>
      </c>
      <c r="N64" s="90">
        <v>0</v>
      </c>
      <c r="O64" s="90">
        <v>0</v>
      </c>
      <c r="P64" s="90">
        <v>0</v>
      </c>
      <c r="Q64" s="90">
        <v>0</v>
      </c>
    </row>
    <row r="65" spans="1:17" ht="12.75" customHeight="1" thickBot="1">
      <c r="A65" s="89" t="s">
        <v>131</v>
      </c>
      <c r="B65" s="89" t="s">
        <v>131</v>
      </c>
      <c r="C65" s="89" t="s">
        <v>131</v>
      </c>
      <c r="D65" s="89" t="s">
        <v>131</v>
      </c>
      <c r="E65" s="91"/>
      <c r="F65" s="91"/>
      <c r="G65" s="91"/>
      <c r="H65" s="91"/>
      <c r="I65" s="91"/>
      <c r="J65" s="91"/>
      <c r="K65" s="91"/>
      <c r="L65" s="91"/>
      <c r="M65" s="91"/>
      <c r="N65" s="91"/>
      <c r="O65" s="91"/>
      <c r="P65" s="91"/>
      <c r="Q65" s="91"/>
    </row>
    <row r="66" spans="1:17" ht="12.75" customHeight="1" thickBot="1">
      <c r="A66" s="89" t="s">
        <v>171</v>
      </c>
      <c r="B66" s="89" t="s">
        <v>159</v>
      </c>
      <c r="C66" s="89" t="s">
        <v>160</v>
      </c>
      <c r="D66" s="89" t="s">
        <v>129</v>
      </c>
      <c r="E66" s="90">
        <v>0</v>
      </c>
      <c r="F66" s="90">
        <v>0</v>
      </c>
      <c r="G66" s="90">
        <v>2</v>
      </c>
      <c r="H66" s="90">
        <v>0</v>
      </c>
      <c r="I66" s="90">
        <v>0</v>
      </c>
      <c r="J66" s="90">
        <v>0</v>
      </c>
      <c r="K66" s="90">
        <v>2</v>
      </c>
      <c r="L66" s="90">
        <v>0</v>
      </c>
      <c r="M66" s="90">
        <v>0</v>
      </c>
      <c r="N66" s="90">
        <v>0</v>
      </c>
      <c r="O66" s="90">
        <v>0</v>
      </c>
      <c r="P66" s="90">
        <v>0</v>
      </c>
      <c r="Q66" s="90">
        <v>4</v>
      </c>
    </row>
    <row r="67" spans="1:17" ht="12.75" customHeight="1" thickBot="1">
      <c r="A67" s="89" t="s">
        <v>171</v>
      </c>
      <c r="B67" s="89" t="s">
        <v>159</v>
      </c>
      <c r="C67" s="89" t="s">
        <v>160</v>
      </c>
      <c r="D67" s="89" t="s">
        <v>149</v>
      </c>
      <c r="E67" s="90">
        <v>0</v>
      </c>
      <c r="F67" s="90">
        <v>0</v>
      </c>
      <c r="G67" s="90">
        <v>0</v>
      </c>
      <c r="H67" s="90">
        <v>0</v>
      </c>
      <c r="I67" s="90">
        <v>0</v>
      </c>
      <c r="J67" s="90">
        <v>0</v>
      </c>
      <c r="K67" s="90">
        <v>0</v>
      </c>
      <c r="L67" s="90">
        <v>0</v>
      </c>
      <c r="M67" s="90">
        <v>0</v>
      </c>
      <c r="N67" s="90">
        <v>0</v>
      </c>
      <c r="O67" s="90">
        <v>0</v>
      </c>
      <c r="P67" s="90">
        <v>0</v>
      </c>
      <c r="Q67" s="90">
        <v>0</v>
      </c>
    </row>
    <row r="68" spans="1:17" ht="12.75" customHeight="1" thickBot="1">
      <c r="A68" s="89" t="s">
        <v>171</v>
      </c>
      <c r="B68" s="89" t="s">
        <v>159</v>
      </c>
      <c r="C68" s="89" t="s">
        <v>160</v>
      </c>
      <c r="D68" s="89" t="s">
        <v>130</v>
      </c>
      <c r="E68" s="90">
        <v>0</v>
      </c>
      <c r="F68" s="90">
        <v>1</v>
      </c>
      <c r="G68" s="90">
        <v>1</v>
      </c>
      <c r="H68" s="90">
        <v>0</v>
      </c>
      <c r="I68" s="90">
        <v>0</v>
      </c>
      <c r="J68" s="90">
        <v>0</v>
      </c>
      <c r="K68" s="90">
        <v>1</v>
      </c>
      <c r="L68" s="90">
        <v>0</v>
      </c>
      <c r="M68" s="90">
        <v>0</v>
      </c>
      <c r="N68" s="90">
        <v>0</v>
      </c>
      <c r="O68" s="90">
        <v>0</v>
      </c>
      <c r="P68" s="90">
        <v>0</v>
      </c>
      <c r="Q68" s="90">
        <v>3</v>
      </c>
    </row>
    <row r="69" spans="1:17" ht="12.75" customHeight="1" thickBot="1">
      <c r="A69" s="89" t="s">
        <v>171</v>
      </c>
      <c r="B69" s="89" t="s">
        <v>159</v>
      </c>
      <c r="C69" s="89" t="s">
        <v>160</v>
      </c>
      <c r="D69" s="89" t="s">
        <v>150</v>
      </c>
      <c r="E69" s="90">
        <v>0</v>
      </c>
      <c r="F69" s="90">
        <v>0</v>
      </c>
      <c r="G69" s="90">
        <v>0</v>
      </c>
      <c r="H69" s="90">
        <v>0</v>
      </c>
      <c r="I69" s="90">
        <v>0</v>
      </c>
      <c r="J69" s="90">
        <v>0</v>
      </c>
      <c r="K69" s="90">
        <v>0</v>
      </c>
      <c r="L69" s="90">
        <v>0</v>
      </c>
      <c r="M69" s="90">
        <v>0</v>
      </c>
      <c r="N69" s="90">
        <v>0</v>
      </c>
      <c r="O69" s="90">
        <v>0</v>
      </c>
      <c r="P69" s="90">
        <v>0</v>
      </c>
      <c r="Q69" s="90">
        <v>0</v>
      </c>
    </row>
    <row r="70" spans="1:17" ht="12.75" customHeight="1" thickBot="1">
      <c r="A70" s="89" t="s">
        <v>131</v>
      </c>
      <c r="B70" s="89" t="s">
        <v>131</v>
      </c>
      <c r="C70" s="89" t="s">
        <v>131</v>
      </c>
      <c r="D70" s="89" t="s">
        <v>131</v>
      </c>
      <c r="E70" s="91"/>
      <c r="F70" s="91"/>
      <c r="G70" s="91"/>
      <c r="H70" s="91"/>
      <c r="I70" s="91"/>
      <c r="J70" s="91"/>
      <c r="K70" s="91"/>
      <c r="L70" s="91"/>
      <c r="M70" s="91"/>
      <c r="N70" s="91"/>
      <c r="O70" s="91"/>
      <c r="P70" s="91"/>
      <c r="Q70" s="91"/>
    </row>
    <row r="71" spans="1:17" ht="12.75" customHeight="1" thickBot="1">
      <c r="A71" s="89" t="s">
        <v>172</v>
      </c>
      <c r="B71" s="89" t="s">
        <v>159</v>
      </c>
      <c r="C71" s="89" t="s">
        <v>160</v>
      </c>
      <c r="D71" s="89" t="s">
        <v>129</v>
      </c>
      <c r="E71" s="90">
        <v>0</v>
      </c>
      <c r="F71" s="90">
        <v>0</v>
      </c>
      <c r="G71" s="90">
        <v>2</v>
      </c>
      <c r="H71" s="90">
        <v>0</v>
      </c>
      <c r="I71" s="90">
        <v>0</v>
      </c>
      <c r="J71" s="90">
        <v>0</v>
      </c>
      <c r="K71" s="90">
        <v>2</v>
      </c>
      <c r="L71" s="90">
        <v>0</v>
      </c>
      <c r="M71" s="90">
        <v>0</v>
      </c>
      <c r="N71" s="90">
        <v>0</v>
      </c>
      <c r="O71" s="90">
        <v>0</v>
      </c>
      <c r="P71" s="90">
        <v>0</v>
      </c>
      <c r="Q71" s="90">
        <v>4</v>
      </c>
    </row>
    <row r="72" spans="1:17" ht="12.75" customHeight="1" thickBot="1">
      <c r="A72" s="89" t="s">
        <v>172</v>
      </c>
      <c r="B72" s="89" t="s">
        <v>159</v>
      </c>
      <c r="C72" s="89" t="s">
        <v>160</v>
      </c>
      <c r="D72" s="89" t="s">
        <v>149</v>
      </c>
      <c r="E72" s="90">
        <v>0</v>
      </c>
      <c r="F72" s="90">
        <v>0</v>
      </c>
      <c r="G72" s="90">
        <v>0</v>
      </c>
      <c r="H72" s="90">
        <v>0</v>
      </c>
      <c r="I72" s="90">
        <v>0</v>
      </c>
      <c r="J72" s="90">
        <v>0</v>
      </c>
      <c r="K72" s="90">
        <v>0</v>
      </c>
      <c r="L72" s="90">
        <v>0</v>
      </c>
      <c r="M72" s="90">
        <v>0</v>
      </c>
      <c r="N72" s="90">
        <v>0</v>
      </c>
      <c r="O72" s="90">
        <v>0</v>
      </c>
      <c r="P72" s="90">
        <v>0</v>
      </c>
      <c r="Q72" s="90">
        <v>0</v>
      </c>
    </row>
    <row r="73" spans="1:17" ht="12.75" customHeight="1" thickBot="1">
      <c r="A73" s="89" t="s">
        <v>172</v>
      </c>
      <c r="B73" s="89" t="s">
        <v>159</v>
      </c>
      <c r="C73" s="89" t="s">
        <v>160</v>
      </c>
      <c r="D73" s="89" t="s">
        <v>130</v>
      </c>
      <c r="E73" s="90">
        <v>0</v>
      </c>
      <c r="F73" s="90">
        <v>1</v>
      </c>
      <c r="G73" s="90">
        <v>1</v>
      </c>
      <c r="H73" s="90">
        <v>0</v>
      </c>
      <c r="I73" s="90">
        <v>0</v>
      </c>
      <c r="J73" s="90">
        <v>0</v>
      </c>
      <c r="K73" s="90">
        <v>1</v>
      </c>
      <c r="L73" s="90">
        <v>0</v>
      </c>
      <c r="M73" s="90">
        <v>0</v>
      </c>
      <c r="N73" s="90">
        <v>0</v>
      </c>
      <c r="O73" s="90">
        <v>0</v>
      </c>
      <c r="P73" s="90">
        <v>0</v>
      </c>
      <c r="Q73" s="90">
        <v>3</v>
      </c>
    </row>
    <row r="74" spans="1:17" ht="12.75" customHeight="1" thickBot="1">
      <c r="A74" s="89" t="s">
        <v>172</v>
      </c>
      <c r="B74" s="89" t="s">
        <v>159</v>
      </c>
      <c r="C74" s="89" t="s">
        <v>160</v>
      </c>
      <c r="D74" s="89" t="s">
        <v>150</v>
      </c>
      <c r="E74" s="90">
        <v>0</v>
      </c>
      <c r="F74" s="90">
        <v>0</v>
      </c>
      <c r="G74" s="90">
        <v>0</v>
      </c>
      <c r="H74" s="90">
        <v>0</v>
      </c>
      <c r="I74" s="90">
        <v>0</v>
      </c>
      <c r="J74" s="90">
        <v>0</v>
      </c>
      <c r="K74" s="90">
        <v>0</v>
      </c>
      <c r="L74" s="90">
        <v>0</v>
      </c>
      <c r="M74" s="90">
        <v>0</v>
      </c>
      <c r="N74" s="90">
        <v>0</v>
      </c>
      <c r="O74" s="90">
        <v>0</v>
      </c>
      <c r="P74" s="90">
        <v>0</v>
      </c>
      <c r="Q74" s="90">
        <v>0</v>
      </c>
    </row>
    <row r="75" spans="1:17" ht="12.75" customHeight="1" thickBot="1">
      <c r="A75" s="89" t="s">
        <v>131</v>
      </c>
      <c r="B75" s="89" t="s">
        <v>131</v>
      </c>
      <c r="C75" s="89" t="s">
        <v>131</v>
      </c>
      <c r="D75" s="89" t="s">
        <v>131</v>
      </c>
      <c r="E75" s="91"/>
      <c r="F75" s="91"/>
      <c r="G75" s="91"/>
      <c r="H75" s="91"/>
      <c r="I75" s="91"/>
      <c r="J75" s="91"/>
      <c r="K75" s="91"/>
      <c r="L75" s="91"/>
      <c r="M75" s="91"/>
      <c r="N75" s="91"/>
      <c r="O75" s="91"/>
      <c r="P75" s="91"/>
      <c r="Q75" s="91"/>
    </row>
    <row r="76" spans="1:17" ht="12.75" customHeight="1" thickBot="1">
      <c r="A76" s="89" t="s">
        <v>173</v>
      </c>
      <c r="B76" s="89" t="s">
        <v>159</v>
      </c>
      <c r="C76" s="89" t="s">
        <v>160</v>
      </c>
      <c r="D76" s="89" t="s">
        <v>129</v>
      </c>
      <c r="E76" s="90">
        <v>0</v>
      </c>
      <c r="F76" s="90">
        <v>0</v>
      </c>
      <c r="G76" s="90">
        <v>2</v>
      </c>
      <c r="H76" s="90">
        <v>0</v>
      </c>
      <c r="I76" s="90">
        <v>0</v>
      </c>
      <c r="J76" s="90">
        <v>0</v>
      </c>
      <c r="K76" s="90">
        <v>2</v>
      </c>
      <c r="L76" s="90">
        <v>0</v>
      </c>
      <c r="M76" s="90">
        <v>0</v>
      </c>
      <c r="N76" s="90">
        <v>0</v>
      </c>
      <c r="O76" s="90">
        <v>0</v>
      </c>
      <c r="P76" s="90">
        <v>0</v>
      </c>
      <c r="Q76" s="90">
        <v>4</v>
      </c>
    </row>
    <row r="77" spans="1:17" ht="12.75" customHeight="1" thickBot="1">
      <c r="A77" s="89" t="s">
        <v>173</v>
      </c>
      <c r="B77" s="89" t="s">
        <v>159</v>
      </c>
      <c r="C77" s="89" t="s">
        <v>160</v>
      </c>
      <c r="D77" s="89" t="s">
        <v>149</v>
      </c>
      <c r="E77" s="90">
        <v>0</v>
      </c>
      <c r="F77" s="90">
        <v>0</v>
      </c>
      <c r="G77" s="90">
        <v>0</v>
      </c>
      <c r="H77" s="90">
        <v>0</v>
      </c>
      <c r="I77" s="90">
        <v>0</v>
      </c>
      <c r="J77" s="90">
        <v>0</v>
      </c>
      <c r="K77" s="90">
        <v>0</v>
      </c>
      <c r="L77" s="90">
        <v>0</v>
      </c>
      <c r="M77" s="90">
        <v>0</v>
      </c>
      <c r="N77" s="90">
        <v>0</v>
      </c>
      <c r="O77" s="90">
        <v>0</v>
      </c>
      <c r="P77" s="90">
        <v>0</v>
      </c>
      <c r="Q77" s="90">
        <v>0</v>
      </c>
    </row>
    <row r="78" spans="1:17" ht="12.75" customHeight="1" thickBot="1">
      <c r="A78" s="89" t="s">
        <v>173</v>
      </c>
      <c r="B78" s="89" t="s">
        <v>159</v>
      </c>
      <c r="C78" s="89" t="s">
        <v>160</v>
      </c>
      <c r="D78" s="89" t="s">
        <v>130</v>
      </c>
      <c r="E78" s="90">
        <v>0</v>
      </c>
      <c r="F78" s="90">
        <v>1</v>
      </c>
      <c r="G78" s="90">
        <v>1</v>
      </c>
      <c r="H78" s="90">
        <v>0</v>
      </c>
      <c r="I78" s="90">
        <v>0</v>
      </c>
      <c r="J78" s="90">
        <v>0</v>
      </c>
      <c r="K78" s="90">
        <v>1</v>
      </c>
      <c r="L78" s="90">
        <v>0</v>
      </c>
      <c r="M78" s="90">
        <v>0</v>
      </c>
      <c r="N78" s="90">
        <v>0</v>
      </c>
      <c r="O78" s="90">
        <v>0</v>
      </c>
      <c r="P78" s="90">
        <v>0</v>
      </c>
      <c r="Q78" s="90">
        <v>3</v>
      </c>
    </row>
    <row r="79" spans="1:17" ht="12.75" customHeight="1" thickBot="1">
      <c r="A79" s="89" t="s">
        <v>173</v>
      </c>
      <c r="B79" s="89" t="s">
        <v>159</v>
      </c>
      <c r="C79" s="89" t="s">
        <v>160</v>
      </c>
      <c r="D79" s="89" t="s">
        <v>150</v>
      </c>
      <c r="E79" s="90">
        <v>0</v>
      </c>
      <c r="F79" s="90">
        <v>0</v>
      </c>
      <c r="G79" s="90">
        <v>0</v>
      </c>
      <c r="H79" s="90">
        <v>0</v>
      </c>
      <c r="I79" s="90">
        <v>0</v>
      </c>
      <c r="J79" s="90">
        <v>0</v>
      </c>
      <c r="K79" s="90">
        <v>0</v>
      </c>
      <c r="L79" s="90">
        <v>0</v>
      </c>
      <c r="M79" s="90">
        <v>0</v>
      </c>
      <c r="N79" s="90">
        <v>0</v>
      </c>
      <c r="O79" s="90">
        <v>0</v>
      </c>
      <c r="P79" s="90">
        <v>0</v>
      </c>
      <c r="Q79" s="90">
        <v>0</v>
      </c>
    </row>
    <row r="80" spans="1:17" ht="12.75" customHeight="1" thickBot="1">
      <c r="A80" s="89" t="s">
        <v>131</v>
      </c>
      <c r="B80" s="89" t="s">
        <v>131</v>
      </c>
      <c r="C80" s="89" t="s">
        <v>131</v>
      </c>
      <c r="D80" s="89" t="s">
        <v>131</v>
      </c>
      <c r="E80" s="91"/>
      <c r="F80" s="91"/>
      <c r="G80" s="91"/>
      <c r="H80" s="91"/>
      <c r="I80" s="91"/>
      <c r="J80" s="91"/>
      <c r="K80" s="91"/>
      <c r="L80" s="91"/>
      <c r="M80" s="91"/>
      <c r="N80" s="91"/>
      <c r="O80" s="91"/>
      <c r="P80" s="91"/>
      <c r="Q80" s="91"/>
    </row>
    <row r="81" spans="1:17" ht="12.75" customHeight="1" thickBot="1">
      <c r="A81" s="89" t="s">
        <v>174</v>
      </c>
      <c r="B81" s="89" t="s">
        <v>159</v>
      </c>
      <c r="C81" s="89" t="s">
        <v>160</v>
      </c>
      <c r="D81" s="89" t="s">
        <v>129</v>
      </c>
      <c r="E81" s="90">
        <v>0</v>
      </c>
      <c r="F81" s="90">
        <v>0</v>
      </c>
      <c r="G81" s="90">
        <v>2</v>
      </c>
      <c r="H81" s="90">
        <v>0</v>
      </c>
      <c r="I81" s="90">
        <v>0</v>
      </c>
      <c r="J81" s="90">
        <v>0</v>
      </c>
      <c r="K81" s="90">
        <v>2</v>
      </c>
      <c r="L81" s="90">
        <v>0</v>
      </c>
      <c r="M81" s="90">
        <v>0</v>
      </c>
      <c r="N81" s="90">
        <v>0</v>
      </c>
      <c r="O81" s="90">
        <v>0</v>
      </c>
      <c r="P81" s="90">
        <v>0</v>
      </c>
      <c r="Q81" s="90">
        <v>4</v>
      </c>
    </row>
    <row r="82" spans="1:17" ht="12.75" customHeight="1" thickBot="1">
      <c r="A82" s="89" t="s">
        <v>174</v>
      </c>
      <c r="B82" s="89" t="s">
        <v>159</v>
      </c>
      <c r="C82" s="89" t="s">
        <v>160</v>
      </c>
      <c r="D82" s="89" t="s">
        <v>149</v>
      </c>
      <c r="E82" s="90">
        <v>0</v>
      </c>
      <c r="F82" s="90">
        <v>0</v>
      </c>
      <c r="G82" s="90">
        <v>0</v>
      </c>
      <c r="H82" s="90">
        <v>0</v>
      </c>
      <c r="I82" s="90">
        <v>0</v>
      </c>
      <c r="J82" s="90">
        <v>0</v>
      </c>
      <c r="K82" s="90">
        <v>0</v>
      </c>
      <c r="L82" s="90">
        <v>0</v>
      </c>
      <c r="M82" s="90">
        <v>0</v>
      </c>
      <c r="N82" s="90">
        <v>0</v>
      </c>
      <c r="O82" s="90">
        <v>0</v>
      </c>
      <c r="P82" s="90">
        <v>0</v>
      </c>
      <c r="Q82" s="90">
        <v>0</v>
      </c>
    </row>
    <row r="83" spans="1:17" ht="12.75" customHeight="1" thickBot="1">
      <c r="A83" s="89" t="s">
        <v>174</v>
      </c>
      <c r="B83" s="89" t="s">
        <v>159</v>
      </c>
      <c r="C83" s="89" t="s">
        <v>160</v>
      </c>
      <c r="D83" s="89" t="s">
        <v>130</v>
      </c>
      <c r="E83" s="90">
        <v>0</v>
      </c>
      <c r="F83" s="90">
        <v>1</v>
      </c>
      <c r="G83" s="90">
        <v>1</v>
      </c>
      <c r="H83" s="90">
        <v>0</v>
      </c>
      <c r="I83" s="90">
        <v>0</v>
      </c>
      <c r="J83" s="90">
        <v>0</v>
      </c>
      <c r="K83" s="90">
        <v>1</v>
      </c>
      <c r="L83" s="90">
        <v>0</v>
      </c>
      <c r="M83" s="90">
        <v>0</v>
      </c>
      <c r="N83" s="90">
        <v>0</v>
      </c>
      <c r="O83" s="90">
        <v>0</v>
      </c>
      <c r="P83" s="90">
        <v>0</v>
      </c>
      <c r="Q83" s="90">
        <v>3</v>
      </c>
    </row>
    <row r="84" spans="1:17" ht="12.75" customHeight="1" thickBot="1">
      <c r="A84" s="89" t="s">
        <v>174</v>
      </c>
      <c r="B84" s="89" t="s">
        <v>159</v>
      </c>
      <c r="C84" s="89" t="s">
        <v>160</v>
      </c>
      <c r="D84" s="89" t="s">
        <v>150</v>
      </c>
      <c r="E84" s="90">
        <v>0</v>
      </c>
      <c r="F84" s="90">
        <v>0</v>
      </c>
      <c r="G84" s="90">
        <v>0</v>
      </c>
      <c r="H84" s="90">
        <v>0</v>
      </c>
      <c r="I84" s="90">
        <v>0</v>
      </c>
      <c r="J84" s="90">
        <v>0</v>
      </c>
      <c r="K84" s="90">
        <v>0</v>
      </c>
      <c r="L84" s="90">
        <v>0</v>
      </c>
      <c r="M84" s="90">
        <v>0</v>
      </c>
      <c r="N84" s="90">
        <v>0</v>
      </c>
      <c r="O84" s="90">
        <v>0</v>
      </c>
      <c r="P84" s="90">
        <v>0</v>
      </c>
      <c r="Q84" s="90">
        <v>0</v>
      </c>
    </row>
    <row r="85" spans="1:17" ht="12.75" customHeight="1" thickBot="1">
      <c r="A85" s="89" t="s">
        <v>131</v>
      </c>
      <c r="B85" s="89" t="s">
        <v>131</v>
      </c>
      <c r="C85" s="89" t="s">
        <v>131</v>
      </c>
      <c r="D85" s="89" t="s">
        <v>131</v>
      </c>
      <c r="E85" s="91"/>
      <c r="F85" s="91"/>
      <c r="G85" s="91"/>
      <c r="H85" s="91"/>
      <c r="I85" s="91"/>
      <c r="J85" s="91"/>
      <c r="K85" s="91"/>
      <c r="L85" s="91"/>
      <c r="M85" s="91"/>
      <c r="N85" s="91"/>
      <c r="O85" s="91"/>
      <c r="P85" s="91"/>
      <c r="Q85" s="91"/>
    </row>
    <row r="86" spans="1:17" ht="12.75" customHeight="1" thickBot="1">
      <c r="A86" s="89" t="s">
        <v>175</v>
      </c>
      <c r="B86" s="89" t="s">
        <v>159</v>
      </c>
      <c r="C86" s="89" t="s">
        <v>160</v>
      </c>
      <c r="D86" s="89" t="s">
        <v>129</v>
      </c>
      <c r="E86" s="90">
        <v>0</v>
      </c>
      <c r="F86" s="90">
        <v>0</v>
      </c>
      <c r="G86" s="90">
        <v>0</v>
      </c>
      <c r="H86" s="90">
        <v>0</v>
      </c>
      <c r="I86" s="90">
        <v>0</v>
      </c>
      <c r="J86" s="90">
        <v>0</v>
      </c>
      <c r="K86" s="90">
        <v>2</v>
      </c>
      <c r="L86" s="90">
        <v>0</v>
      </c>
      <c r="M86" s="90">
        <v>0</v>
      </c>
      <c r="N86" s="90">
        <v>0</v>
      </c>
      <c r="O86" s="90">
        <v>0</v>
      </c>
      <c r="P86" s="90">
        <v>0</v>
      </c>
      <c r="Q86" s="90">
        <v>2</v>
      </c>
    </row>
    <row r="87" spans="1:17" ht="12.75" customHeight="1" thickBot="1">
      <c r="A87" s="89" t="s">
        <v>175</v>
      </c>
      <c r="B87" s="89" t="s">
        <v>159</v>
      </c>
      <c r="C87" s="89" t="s">
        <v>160</v>
      </c>
      <c r="D87" s="89" t="s">
        <v>149</v>
      </c>
      <c r="E87" s="90">
        <v>0</v>
      </c>
      <c r="F87" s="90">
        <v>0</v>
      </c>
      <c r="G87" s="90">
        <v>0</v>
      </c>
      <c r="H87" s="90">
        <v>0</v>
      </c>
      <c r="I87" s="90">
        <v>0</v>
      </c>
      <c r="J87" s="90">
        <v>0</v>
      </c>
      <c r="K87" s="90">
        <v>0</v>
      </c>
      <c r="L87" s="90">
        <v>0</v>
      </c>
      <c r="M87" s="90">
        <v>0</v>
      </c>
      <c r="N87" s="90">
        <v>0</v>
      </c>
      <c r="O87" s="90">
        <v>0</v>
      </c>
      <c r="P87" s="90">
        <v>0</v>
      </c>
      <c r="Q87" s="90">
        <v>0</v>
      </c>
    </row>
    <row r="88" spans="1:17" ht="12.75" customHeight="1" thickBot="1">
      <c r="A88" s="89" t="s">
        <v>175</v>
      </c>
      <c r="B88" s="89" t="s">
        <v>159</v>
      </c>
      <c r="C88" s="89" t="s">
        <v>160</v>
      </c>
      <c r="D88" s="89" t="s">
        <v>130</v>
      </c>
      <c r="E88" s="90">
        <v>0</v>
      </c>
      <c r="F88" s="90">
        <v>0</v>
      </c>
      <c r="G88" s="90">
        <v>0</v>
      </c>
      <c r="H88" s="90">
        <v>0</v>
      </c>
      <c r="I88" s="90">
        <v>0</v>
      </c>
      <c r="J88" s="90">
        <v>0</v>
      </c>
      <c r="K88" s="90">
        <v>1</v>
      </c>
      <c r="L88" s="90">
        <v>0</v>
      </c>
      <c r="M88" s="90">
        <v>0</v>
      </c>
      <c r="N88" s="90">
        <v>0</v>
      </c>
      <c r="O88" s="90">
        <v>2</v>
      </c>
      <c r="P88" s="90">
        <v>0</v>
      </c>
      <c r="Q88" s="90">
        <v>3</v>
      </c>
    </row>
    <row r="89" spans="1:17" ht="12.75" customHeight="1" thickBot="1">
      <c r="A89" s="89" t="s">
        <v>175</v>
      </c>
      <c r="B89" s="89" t="s">
        <v>159</v>
      </c>
      <c r="C89" s="89" t="s">
        <v>160</v>
      </c>
      <c r="D89" s="89" t="s">
        <v>150</v>
      </c>
      <c r="E89" s="90">
        <v>0</v>
      </c>
      <c r="F89" s="90">
        <v>0</v>
      </c>
      <c r="G89" s="90">
        <v>0</v>
      </c>
      <c r="H89" s="90">
        <v>0</v>
      </c>
      <c r="I89" s="90">
        <v>0</v>
      </c>
      <c r="J89" s="90">
        <v>0</v>
      </c>
      <c r="K89" s="90">
        <v>0</v>
      </c>
      <c r="L89" s="90">
        <v>0</v>
      </c>
      <c r="M89" s="90">
        <v>0</v>
      </c>
      <c r="N89" s="90">
        <v>0</v>
      </c>
      <c r="O89" s="90">
        <v>0</v>
      </c>
      <c r="P89" s="90">
        <v>0</v>
      </c>
      <c r="Q89" s="90">
        <v>0</v>
      </c>
    </row>
    <row r="90" spans="1:17" ht="12.75" customHeight="1" thickBot="1">
      <c r="A90" s="89" t="s">
        <v>131</v>
      </c>
      <c r="B90" s="89" t="s">
        <v>131</v>
      </c>
      <c r="C90" s="89" t="s">
        <v>131</v>
      </c>
      <c r="D90" s="89" t="s">
        <v>131</v>
      </c>
      <c r="E90" s="91"/>
      <c r="F90" s="91"/>
      <c r="G90" s="91"/>
      <c r="H90" s="91"/>
      <c r="I90" s="91"/>
      <c r="J90" s="91"/>
      <c r="K90" s="91"/>
      <c r="L90" s="91"/>
      <c r="M90" s="91"/>
      <c r="N90" s="91"/>
      <c r="O90" s="91"/>
      <c r="P90" s="91"/>
      <c r="Q90" s="91"/>
    </row>
    <row r="91" spans="1:17" ht="12.75" customHeight="1" thickBot="1">
      <c r="A91" s="89" t="s">
        <v>176</v>
      </c>
      <c r="B91" s="89" t="s">
        <v>159</v>
      </c>
      <c r="C91" s="89" t="s">
        <v>160</v>
      </c>
      <c r="D91" s="89" t="s">
        <v>129</v>
      </c>
      <c r="E91" s="90">
        <v>0</v>
      </c>
      <c r="F91" s="90">
        <v>0</v>
      </c>
      <c r="G91" s="90">
        <v>2</v>
      </c>
      <c r="H91" s="90">
        <v>0</v>
      </c>
      <c r="I91" s="90">
        <v>0</v>
      </c>
      <c r="J91" s="90">
        <v>0</v>
      </c>
      <c r="K91" s="90">
        <v>2</v>
      </c>
      <c r="L91" s="90">
        <v>0</v>
      </c>
      <c r="M91" s="90">
        <v>0</v>
      </c>
      <c r="N91" s="90">
        <v>0</v>
      </c>
      <c r="O91" s="90">
        <v>0</v>
      </c>
      <c r="P91" s="90">
        <v>0</v>
      </c>
      <c r="Q91" s="90">
        <v>4</v>
      </c>
    </row>
    <row r="92" spans="1:17" ht="12.75" customHeight="1" thickBot="1">
      <c r="A92" s="89" t="s">
        <v>176</v>
      </c>
      <c r="B92" s="89" t="s">
        <v>159</v>
      </c>
      <c r="C92" s="89" t="s">
        <v>160</v>
      </c>
      <c r="D92" s="89" t="s">
        <v>149</v>
      </c>
      <c r="E92" s="90">
        <v>0</v>
      </c>
      <c r="F92" s="90">
        <v>0</v>
      </c>
      <c r="G92" s="90">
        <v>0</v>
      </c>
      <c r="H92" s="90">
        <v>0</v>
      </c>
      <c r="I92" s="90">
        <v>0</v>
      </c>
      <c r="J92" s="90">
        <v>0</v>
      </c>
      <c r="K92" s="90">
        <v>0</v>
      </c>
      <c r="L92" s="90">
        <v>0</v>
      </c>
      <c r="M92" s="90">
        <v>0</v>
      </c>
      <c r="N92" s="90">
        <v>0</v>
      </c>
      <c r="O92" s="90">
        <v>0</v>
      </c>
      <c r="P92" s="90">
        <v>0</v>
      </c>
      <c r="Q92" s="90">
        <v>0</v>
      </c>
    </row>
    <row r="93" spans="1:17" ht="12.75" customHeight="1" thickBot="1">
      <c r="A93" s="89" t="s">
        <v>176</v>
      </c>
      <c r="B93" s="89" t="s">
        <v>159</v>
      </c>
      <c r="C93" s="89" t="s">
        <v>160</v>
      </c>
      <c r="D93" s="89" t="s">
        <v>130</v>
      </c>
      <c r="E93" s="90">
        <v>0</v>
      </c>
      <c r="F93" s="90">
        <v>1</v>
      </c>
      <c r="G93" s="90">
        <v>1</v>
      </c>
      <c r="H93" s="90">
        <v>0</v>
      </c>
      <c r="I93" s="90">
        <v>0</v>
      </c>
      <c r="J93" s="90">
        <v>0</v>
      </c>
      <c r="K93" s="90">
        <v>1</v>
      </c>
      <c r="L93" s="90">
        <v>0</v>
      </c>
      <c r="M93" s="90">
        <v>0</v>
      </c>
      <c r="N93" s="90">
        <v>0</v>
      </c>
      <c r="O93" s="90">
        <v>0</v>
      </c>
      <c r="P93" s="90">
        <v>0</v>
      </c>
      <c r="Q93" s="90">
        <v>3</v>
      </c>
    </row>
    <row r="94" spans="1:17" ht="12.75" customHeight="1" thickBot="1">
      <c r="A94" s="89" t="s">
        <v>176</v>
      </c>
      <c r="B94" s="89" t="s">
        <v>159</v>
      </c>
      <c r="C94" s="89" t="s">
        <v>160</v>
      </c>
      <c r="D94" s="89" t="s">
        <v>150</v>
      </c>
      <c r="E94" s="90">
        <v>0</v>
      </c>
      <c r="F94" s="90">
        <v>0</v>
      </c>
      <c r="G94" s="90">
        <v>0</v>
      </c>
      <c r="H94" s="90">
        <v>0</v>
      </c>
      <c r="I94" s="90">
        <v>0</v>
      </c>
      <c r="J94" s="90">
        <v>0</v>
      </c>
      <c r="K94" s="90">
        <v>0</v>
      </c>
      <c r="L94" s="90">
        <v>0</v>
      </c>
      <c r="M94" s="90">
        <v>0</v>
      </c>
      <c r="N94" s="90">
        <v>0</v>
      </c>
      <c r="O94" s="90">
        <v>0</v>
      </c>
      <c r="P94" s="90">
        <v>0</v>
      </c>
      <c r="Q94" s="90">
        <v>0</v>
      </c>
    </row>
    <row r="95" spans="1:17" ht="12.75" customHeight="1" thickBot="1">
      <c r="A95" s="89" t="s">
        <v>131</v>
      </c>
      <c r="B95" s="89" t="s">
        <v>131</v>
      </c>
      <c r="C95" s="89" t="s">
        <v>131</v>
      </c>
      <c r="D95" s="89" t="s">
        <v>131</v>
      </c>
      <c r="E95" s="91"/>
      <c r="F95" s="91"/>
      <c r="G95" s="91"/>
      <c r="H95" s="91"/>
      <c r="I95" s="91"/>
      <c r="J95" s="91"/>
      <c r="K95" s="91"/>
      <c r="L95" s="91"/>
      <c r="M95" s="91"/>
      <c r="N95" s="91"/>
      <c r="O95" s="91"/>
      <c r="P95" s="91"/>
      <c r="Q95" s="91"/>
    </row>
    <row r="96" spans="1:17" ht="12.75" customHeight="1" thickBot="1">
      <c r="A96" s="89" t="s">
        <v>151</v>
      </c>
      <c r="B96" s="89" t="s">
        <v>159</v>
      </c>
      <c r="C96" s="89" t="s">
        <v>160</v>
      </c>
      <c r="D96" s="89" t="s">
        <v>129</v>
      </c>
      <c r="E96" s="90">
        <v>524</v>
      </c>
      <c r="F96" s="90">
        <v>311</v>
      </c>
      <c r="G96" s="90">
        <v>524</v>
      </c>
      <c r="H96" s="90">
        <v>690</v>
      </c>
      <c r="I96" s="90">
        <v>173</v>
      </c>
      <c r="J96" s="90">
        <v>20</v>
      </c>
      <c r="K96" s="90">
        <v>31</v>
      </c>
      <c r="L96" s="90">
        <v>26</v>
      </c>
      <c r="M96" s="90">
        <v>482</v>
      </c>
      <c r="N96" s="90">
        <v>869</v>
      </c>
      <c r="O96" s="90">
        <v>530</v>
      </c>
      <c r="P96" s="90">
        <v>134</v>
      </c>
      <c r="Q96" s="90">
        <v>4314</v>
      </c>
    </row>
    <row r="97" spans="1:17" ht="12.75" customHeight="1" thickBot="1">
      <c r="A97" s="89" t="s">
        <v>151</v>
      </c>
      <c r="B97" s="89" t="s">
        <v>159</v>
      </c>
      <c r="C97" s="89" t="s">
        <v>160</v>
      </c>
      <c r="D97" s="89" t="s">
        <v>149</v>
      </c>
      <c r="E97" s="90">
        <v>0</v>
      </c>
      <c r="F97" s="90">
        <v>0</v>
      </c>
      <c r="G97" s="90">
        <v>0</v>
      </c>
      <c r="H97" s="90">
        <v>0</v>
      </c>
      <c r="I97" s="90">
        <v>0</v>
      </c>
      <c r="J97" s="90">
        <v>0</v>
      </c>
      <c r="K97" s="90">
        <v>0</v>
      </c>
      <c r="L97" s="90">
        <v>0</v>
      </c>
      <c r="M97" s="90">
        <v>0</v>
      </c>
      <c r="N97" s="90">
        <v>0</v>
      </c>
      <c r="O97" s="90">
        <v>0</v>
      </c>
      <c r="P97" s="90">
        <v>0</v>
      </c>
      <c r="Q97" s="90">
        <v>0</v>
      </c>
    </row>
    <row r="98" spans="1:17" ht="12.75" customHeight="1" thickBot="1">
      <c r="A98" s="89" t="s">
        <v>151</v>
      </c>
      <c r="B98" s="89" t="s">
        <v>159</v>
      </c>
      <c r="C98" s="89" t="s">
        <v>160</v>
      </c>
      <c r="D98" s="89" t="s">
        <v>130</v>
      </c>
      <c r="E98" s="90">
        <v>80</v>
      </c>
      <c r="F98" s="90">
        <v>107</v>
      </c>
      <c r="G98" s="90">
        <v>211</v>
      </c>
      <c r="H98" s="90">
        <v>266</v>
      </c>
      <c r="I98" s="90">
        <v>93</v>
      </c>
      <c r="J98" s="90">
        <v>14</v>
      </c>
      <c r="K98" s="90">
        <v>29</v>
      </c>
      <c r="L98" s="90">
        <v>14</v>
      </c>
      <c r="M98" s="90">
        <v>218</v>
      </c>
      <c r="N98" s="90">
        <v>319</v>
      </c>
      <c r="O98" s="90">
        <v>192</v>
      </c>
      <c r="P98" s="90">
        <v>60</v>
      </c>
      <c r="Q98" s="90">
        <v>1603</v>
      </c>
    </row>
    <row r="99" spans="1:17" ht="12.75" customHeight="1" thickBot="1">
      <c r="A99" s="89" t="s">
        <v>151</v>
      </c>
      <c r="B99" s="89" t="s">
        <v>159</v>
      </c>
      <c r="C99" s="89" t="s">
        <v>160</v>
      </c>
      <c r="D99" s="89" t="s">
        <v>150</v>
      </c>
      <c r="E99" s="90">
        <v>0</v>
      </c>
      <c r="F99" s="90">
        <v>0</v>
      </c>
      <c r="G99" s="90">
        <v>0</v>
      </c>
      <c r="H99" s="90">
        <v>0</v>
      </c>
      <c r="I99" s="90">
        <v>0</v>
      </c>
      <c r="J99" s="90">
        <v>0</v>
      </c>
      <c r="K99" s="90">
        <v>0</v>
      </c>
      <c r="L99" s="90">
        <v>0</v>
      </c>
      <c r="M99" s="90">
        <v>0</v>
      </c>
      <c r="N99" s="90">
        <v>0</v>
      </c>
      <c r="O99" s="90">
        <v>0</v>
      </c>
      <c r="P99" s="90">
        <v>0</v>
      </c>
      <c r="Q99" s="90">
        <v>0</v>
      </c>
    </row>
    <row r="100" spans="1:17" ht="12.75" customHeight="1" thickBot="1">
      <c r="A100" s="89" t="s">
        <v>131</v>
      </c>
      <c r="B100" s="89" t="s">
        <v>131</v>
      </c>
      <c r="C100" s="89" t="s">
        <v>131</v>
      </c>
      <c r="D100" s="89" t="s">
        <v>131</v>
      </c>
      <c r="E100" s="91"/>
      <c r="F100" s="91"/>
      <c r="G100" s="91"/>
      <c r="H100" s="91"/>
      <c r="I100" s="91"/>
      <c r="J100" s="91"/>
      <c r="K100" s="91"/>
      <c r="L100" s="91"/>
      <c r="M100" s="91"/>
      <c r="N100" s="91"/>
      <c r="O100" s="91"/>
      <c r="P100" s="91"/>
      <c r="Q100" s="91"/>
    </row>
    <row r="101" spans="1:17" ht="12.75" customHeight="1" thickBot="1">
      <c r="A101" s="89" t="s">
        <v>177</v>
      </c>
      <c r="B101" s="89" t="s">
        <v>159</v>
      </c>
      <c r="C101" s="89" t="s">
        <v>160</v>
      </c>
      <c r="D101" s="89" t="s">
        <v>129</v>
      </c>
      <c r="E101" s="90">
        <v>0</v>
      </c>
      <c r="F101" s="90">
        <v>0</v>
      </c>
      <c r="G101" s="90">
        <v>2</v>
      </c>
      <c r="H101" s="90">
        <v>0</v>
      </c>
      <c r="I101" s="90">
        <v>0</v>
      </c>
      <c r="J101" s="90">
        <v>0</v>
      </c>
      <c r="K101" s="90">
        <v>2</v>
      </c>
      <c r="L101" s="90">
        <v>0</v>
      </c>
      <c r="M101" s="90">
        <v>0</v>
      </c>
      <c r="N101" s="90">
        <v>0</v>
      </c>
      <c r="O101" s="90">
        <v>0</v>
      </c>
      <c r="P101" s="90">
        <v>0</v>
      </c>
      <c r="Q101" s="90">
        <v>4</v>
      </c>
    </row>
    <row r="102" spans="1:17" ht="12.75" customHeight="1" thickBot="1">
      <c r="A102" s="89" t="s">
        <v>177</v>
      </c>
      <c r="B102" s="89" t="s">
        <v>159</v>
      </c>
      <c r="C102" s="89" t="s">
        <v>160</v>
      </c>
      <c r="D102" s="89" t="s">
        <v>149</v>
      </c>
      <c r="E102" s="90">
        <v>0</v>
      </c>
      <c r="F102" s="90">
        <v>0</v>
      </c>
      <c r="G102" s="90">
        <v>0</v>
      </c>
      <c r="H102" s="90">
        <v>0</v>
      </c>
      <c r="I102" s="90">
        <v>0</v>
      </c>
      <c r="J102" s="90">
        <v>0</v>
      </c>
      <c r="K102" s="90">
        <v>0</v>
      </c>
      <c r="L102" s="90">
        <v>0</v>
      </c>
      <c r="M102" s="90">
        <v>0</v>
      </c>
      <c r="N102" s="90">
        <v>0</v>
      </c>
      <c r="O102" s="90">
        <v>0</v>
      </c>
      <c r="P102" s="90">
        <v>0</v>
      </c>
      <c r="Q102" s="90">
        <v>0</v>
      </c>
    </row>
    <row r="103" spans="1:17" ht="12.75" customHeight="1" thickBot="1">
      <c r="A103" s="89" t="s">
        <v>177</v>
      </c>
      <c r="B103" s="89" t="s">
        <v>159</v>
      </c>
      <c r="C103" s="89" t="s">
        <v>160</v>
      </c>
      <c r="D103" s="89" t="s">
        <v>130</v>
      </c>
      <c r="E103" s="90">
        <v>0</v>
      </c>
      <c r="F103" s="90">
        <v>1</v>
      </c>
      <c r="G103" s="90">
        <v>1</v>
      </c>
      <c r="H103" s="90">
        <v>0</v>
      </c>
      <c r="I103" s="90">
        <v>0</v>
      </c>
      <c r="J103" s="90">
        <v>0</v>
      </c>
      <c r="K103" s="90">
        <v>1</v>
      </c>
      <c r="L103" s="90">
        <v>0</v>
      </c>
      <c r="M103" s="90">
        <v>0</v>
      </c>
      <c r="N103" s="90">
        <v>0</v>
      </c>
      <c r="O103" s="90">
        <v>0</v>
      </c>
      <c r="P103" s="90">
        <v>0</v>
      </c>
      <c r="Q103" s="90">
        <v>3</v>
      </c>
    </row>
    <row r="104" spans="1:17" ht="12.75" customHeight="1" thickBot="1">
      <c r="A104" s="89" t="s">
        <v>177</v>
      </c>
      <c r="B104" s="89" t="s">
        <v>159</v>
      </c>
      <c r="C104" s="89" t="s">
        <v>160</v>
      </c>
      <c r="D104" s="89" t="s">
        <v>150</v>
      </c>
      <c r="E104" s="90">
        <v>0</v>
      </c>
      <c r="F104" s="90">
        <v>0</v>
      </c>
      <c r="G104" s="90">
        <v>0</v>
      </c>
      <c r="H104" s="90">
        <v>0</v>
      </c>
      <c r="I104" s="90">
        <v>0</v>
      </c>
      <c r="J104" s="90">
        <v>0</v>
      </c>
      <c r="K104" s="90">
        <v>0</v>
      </c>
      <c r="L104" s="90">
        <v>0</v>
      </c>
      <c r="M104" s="90">
        <v>0</v>
      </c>
      <c r="N104" s="90">
        <v>0</v>
      </c>
      <c r="O104" s="90">
        <v>0</v>
      </c>
      <c r="P104" s="90">
        <v>0</v>
      </c>
      <c r="Q104" s="90">
        <v>0</v>
      </c>
    </row>
    <row r="105" spans="1:17" ht="12.75" customHeight="1" thickBot="1">
      <c r="A105" s="89" t="s">
        <v>131</v>
      </c>
      <c r="B105" s="89" t="s">
        <v>131</v>
      </c>
      <c r="C105" s="89" t="s">
        <v>131</v>
      </c>
      <c r="D105" s="89" t="s">
        <v>131</v>
      </c>
      <c r="E105" s="91"/>
      <c r="F105" s="91"/>
      <c r="G105" s="91"/>
      <c r="H105" s="91"/>
      <c r="I105" s="91"/>
      <c r="J105" s="91"/>
      <c r="K105" s="91"/>
      <c r="L105" s="91"/>
      <c r="M105" s="91"/>
      <c r="N105" s="91"/>
      <c r="O105" s="91"/>
      <c r="P105" s="91"/>
      <c r="Q105" s="91"/>
    </row>
    <row r="106" spans="1:17" ht="12.75" customHeight="1" thickBot="1">
      <c r="A106" s="89" t="s">
        <v>178</v>
      </c>
      <c r="B106" s="89" t="s">
        <v>159</v>
      </c>
      <c r="C106" s="89" t="s">
        <v>160</v>
      </c>
      <c r="D106" s="89" t="s">
        <v>129</v>
      </c>
      <c r="E106" s="90">
        <v>0</v>
      </c>
      <c r="F106" s="90">
        <v>0</v>
      </c>
      <c r="G106" s="90">
        <v>2</v>
      </c>
      <c r="H106" s="90">
        <v>0</v>
      </c>
      <c r="I106" s="90">
        <v>0</v>
      </c>
      <c r="J106" s="90">
        <v>0</v>
      </c>
      <c r="K106" s="90">
        <v>2</v>
      </c>
      <c r="L106" s="90">
        <v>0</v>
      </c>
      <c r="M106" s="90">
        <v>0</v>
      </c>
      <c r="N106" s="90">
        <v>0</v>
      </c>
      <c r="O106" s="90">
        <v>0</v>
      </c>
      <c r="P106" s="90">
        <v>0</v>
      </c>
      <c r="Q106" s="90">
        <v>4</v>
      </c>
    </row>
    <row r="107" spans="1:17" ht="12.75" customHeight="1" thickBot="1">
      <c r="A107" s="89" t="s">
        <v>178</v>
      </c>
      <c r="B107" s="89" t="s">
        <v>159</v>
      </c>
      <c r="C107" s="89" t="s">
        <v>160</v>
      </c>
      <c r="D107" s="89" t="s">
        <v>149</v>
      </c>
      <c r="E107" s="90">
        <v>0</v>
      </c>
      <c r="F107" s="90">
        <v>0</v>
      </c>
      <c r="G107" s="90">
        <v>0</v>
      </c>
      <c r="H107" s="90">
        <v>0</v>
      </c>
      <c r="I107" s="90">
        <v>0</v>
      </c>
      <c r="J107" s="90">
        <v>0</v>
      </c>
      <c r="K107" s="90">
        <v>0</v>
      </c>
      <c r="L107" s="90">
        <v>0</v>
      </c>
      <c r="M107" s="90">
        <v>0</v>
      </c>
      <c r="N107" s="90">
        <v>0</v>
      </c>
      <c r="O107" s="90">
        <v>0</v>
      </c>
      <c r="P107" s="90">
        <v>0</v>
      </c>
      <c r="Q107" s="90">
        <v>0</v>
      </c>
    </row>
    <row r="108" spans="1:17" ht="12.75" customHeight="1" thickBot="1">
      <c r="A108" s="89" t="s">
        <v>178</v>
      </c>
      <c r="B108" s="89" t="s">
        <v>159</v>
      </c>
      <c r="C108" s="89" t="s">
        <v>160</v>
      </c>
      <c r="D108" s="89" t="s">
        <v>130</v>
      </c>
      <c r="E108" s="90">
        <v>0</v>
      </c>
      <c r="F108" s="90">
        <v>1</v>
      </c>
      <c r="G108" s="90">
        <v>1</v>
      </c>
      <c r="H108" s="90">
        <v>0</v>
      </c>
      <c r="I108" s="90">
        <v>0</v>
      </c>
      <c r="J108" s="90">
        <v>0</v>
      </c>
      <c r="K108" s="90">
        <v>1</v>
      </c>
      <c r="L108" s="90">
        <v>0</v>
      </c>
      <c r="M108" s="90">
        <v>0</v>
      </c>
      <c r="N108" s="90">
        <v>0</v>
      </c>
      <c r="O108" s="90">
        <v>0</v>
      </c>
      <c r="P108" s="90">
        <v>0</v>
      </c>
      <c r="Q108" s="90">
        <v>3</v>
      </c>
    </row>
    <row r="109" spans="1:17" ht="12.75" customHeight="1" thickBot="1">
      <c r="A109" s="89" t="s">
        <v>178</v>
      </c>
      <c r="B109" s="89" t="s">
        <v>159</v>
      </c>
      <c r="C109" s="89" t="s">
        <v>160</v>
      </c>
      <c r="D109" s="89" t="s">
        <v>150</v>
      </c>
      <c r="E109" s="90">
        <v>0</v>
      </c>
      <c r="F109" s="90">
        <v>0</v>
      </c>
      <c r="G109" s="90">
        <v>0</v>
      </c>
      <c r="H109" s="90">
        <v>0</v>
      </c>
      <c r="I109" s="90">
        <v>0</v>
      </c>
      <c r="J109" s="90">
        <v>0</v>
      </c>
      <c r="K109" s="90">
        <v>0</v>
      </c>
      <c r="L109" s="90">
        <v>0</v>
      </c>
      <c r="M109" s="90">
        <v>0</v>
      </c>
      <c r="N109" s="90">
        <v>0</v>
      </c>
      <c r="O109" s="90">
        <v>0</v>
      </c>
      <c r="P109" s="90">
        <v>0</v>
      </c>
      <c r="Q109" s="90">
        <v>0</v>
      </c>
    </row>
    <row r="110" spans="1:17" ht="12.75" customHeight="1" thickBot="1">
      <c r="A110" s="89" t="s">
        <v>131</v>
      </c>
      <c r="B110" s="89" t="s">
        <v>131</v>
      </c>
      <c r="C110" s="89" t="s">
        <v>131</v>
      </c>
      <c r="D110" s="89" t="s">
        <v>131</v>
      </c>
      <c r="E110" s="91"/>
      <c r="F110" s="91"/>
      <c r="G110" s="91"/>
      <c r="H110" s="91"/>
      <c r="I110" s="91"/>
      <c r="J110" s="91"/>
      <c r="K110" s="91"/>
      <c r="L110" s="91"/>
      <c r="M110" s="91"/>
      <c r="N110" s="91"/>
      <c r="O110" s="91"/>
      <c r="P110" s="91"/>
      <c r="Q110" s="91"/>
    </row>
    <row r="111" spans="1:17" ht="12.75" customHeight="1" thickBot="1">
      <c r="A111" s="89" t="s">
        <v>179</v>
      </c>
      <c r="B111" s="89" t="s">
        <v>159</v>
      </c>
      <c r="C111" s="89" t="s">
        <v>160</v>
      </c>
      <c r="D111" s="89" t="s">
        <v>129</v>
      </c>
      <c r="E111" s="90">
        <v>0</v>
      </c>
      <c r="F111" s="90">
        <v>0</v>
      </c>
      <c r="G111" s="90">
        <v>0</v>
      </c>
      <c r="H111" s="90">
        <v>0</v>
      </c>
      <c r="I111" s="90">
        <v>0</v>
      </c>
      <c r="J111" s="90">
        <v>0</v>
      </c>
      <c r="K111" s="90">
        <v>2</v>
      </c>
      <c r="L111" s="90">
        <v>0</v>
      </c>
      <c r="M111" s="90">
        <v>3</v>
      </c>
      <c r="N111" s="90">
        <v>1</v>
      </c>
      <c r="O111" s="90">
        <v>1</v>
      </c>
      <c r="P111" s="90">
        <v>0</v>
      </c>
      <c r="Q111" s="90">
        <v>7</v>
      </c>
    </row>
    <row r="112" spans="1:17" ht="12.75" customHeight="1" thickBot="1">
      <c r="A112" s="89" t="s">
        <v>179</v>
      </c>
      <c r="B112" s="89" t="s">
        <v>159</v>
      </c>
      <c r="C112" s="89" t="s">
        <v>160</v>
      </c>
      <c r="D112" s="89" t="s">
        <v>149</v>
      </c>
      <c r="E112" s="90">
        <v>0</v>
      </c>
      <c r="F112" s="90">
        <v>0</v>
      </c>
      <c r="G112" s="90">
        <v>0</v>
      </c>
      <c r="H112" s="90">
        <v>0</v>
      </c>
      <c r="I112" s="90">
        <v>0</v>
      </c>
      <c r="J112" s="90">
        <v>0</v>
      </c>
      <c r="K112" s="90">
        <v>0</v>
      </c>
      <c r="L112" s="90">
        <v>0</v>
      </c>
      <c r="M112" s="90">
        <v>0</v>
      </c>
      <c r="N112" s="90">
        <v>0</v>
      </c>
      <c r="O112" s="90">
        <v>0</v>
      </c>
      <c r="P112" s="90">
        <v>0</v>
      </c>
      <c r="Q112" s="90">
        <v>0</v>
      </c>
    </row>
    <row r="113" spans="1:17" ht="12.75" customHeight="1" thickBot="1">
      <c r="A113" s="89" t="s">
        <v>179</v>
      </c>
      <c r="B113" s="89" t="s">
        <v>159</v>
      </c>
      <c r="C113" s="89" t="s">
        <v>160</v>
      </c>
      <c r="D113" s="89" t="s">
        <v>130</v>
      </c>
      <c r="E113" s="90">
        <v>4</v>
      </c>
      <c r="F113" s="90">
        <v>0</v>
      </c>
      <c r="G113" s="90">
        <v>0</v>
      </c>
      <c r="H113" s="90">
        <v>2</v>
      </c>
      <c r="I113" s="90">
        <v>0</v>
      </c>
      <c r="J113" s="90">
        <v>1</v>
      </c>
      <c r="K113" s="90">
        <v>2</v>
      </c>
      <c r="L113" s="90">
        <v>0</v>
      </c>
      <c r="M113" s="90">
        <v>8</v>
      </c>
      <c r="N113" s="90">
        <v>3</v>
      </c>
      <c r="O113" s="90">
        <v>1</v>
      </c>
      <c r="P113" s="90">
        <v>1</v>
      </c>
      <c r="Q113" s="90">
        <v>22</v>
      </c>
    </row>
    <row r="114" spans="1:17" ht="12.75" customHeight="1" thickBot="1">
      <c r="A114" s="89" t="s">
        <v>179</v>
      </c>
      <c r="B114" s="89" t="s">
        <v>159</v>
      </c>
      <c r="C114" s="89" t="s">
        <v>160</v>
      </c>
      <c r="D114" s="89" t="s">
        <v>150</v>
      </c>
      <c r="E114" s="90">
        <v>0</v>
      </c>
      <c r="F114" s="90">
        <v>0</v>
      </c>
      <c r="G114" s="90">
        <v>0</v>
      </c>
      <c r="H114" s="90">
        <v>0</v>
      </c>
      <c r="I114" s="90">
        <v>0</v>
      </c>
      <c r="J114" s="90">
        <v>0</v>
      </c>
      <c r="K114" s="90">
        <v>0</v>
      </c>
      <c r="L114" s="90">
        <v>0</v>
      </c>
      <c r="M114" s="90">
        <v>0</v>
      </c>
      <c r="N114" s="90">
        <v>0</v>
      </c>
      <c r="O114" s="90">
        <v>0</v>
      </c>
      <c r="P114" s="90">
        <v>0</v>
      </c>
      <c r="Q114" s="90">
        <v>0</v>
      </c>
    </row>
    <row r="115" spans="1:17" ht="12.75" customHeight="1" thickBot="1">
      <c r="A115" s="89" t="s">
        <v>131</v>
      </c>
      <c r="B115" s="89" t="s">
        <v>131</v>
      </c>
      <c r="C115" s="89" t="s">
        <v>131</v>
      </c>
      <c r="D115" s="89" t="s">
        <v>131</v>
      </c>
      <c r="E115" s="91"/>
      <c r="F115" s="91"/>
      <c r="G115" s="91"/>
      <c r="H115" s="91"/>
      <c r="I115" s="91"/>
      <c r="J115" s="91"/>
      <c r="K115" s="91"/>
      <c r="L115" s="91"/>
      <c r="M115" s="91"/>
      <c r="N115" s="91"/>
      <c r="O115" s="91"/>
      <c r="P115" s="91"/>
      <c r="Q115" s="91"/>
    </row>
    <row r="116" spans="1:17" ht="12.75" customHeight="1" thickBot="1">
      <c r="A116" s="89" t="s">
        <v>180</v>
      </c>
      <c r="B116" s="89" t="s">
        <v>159</v>
      </c>
      <c r="C116" s="89" t="s">
        <v>160</v>
      </c>
      <c r="D116" s="89" t="s">
        <v>129</v>
      </c>
      <c r="E116" s="90">
        <v>31</v>
      </c>
      <c r="F116" s="90">
        <v>58</v>
      </c>
      <c r="G116" s="90">
        <v>104</v>
      </c>
      <c r="H116" s="90">
        <v>154</v>
      </c>
      <c r="I116" s="90">
        <v>37</v>
      </c>
      <c r="J116" s="90">
        <v>11</v>
      </c>
      <c r="K116" s="90">
        <v>9</v>
      </c>
      <c r="L116" s="90">
        <v>1</v>
      </c>
      <c r="M116" s="90">
        <v>40</v>
      </c>
      <c r="N116" s="90">
        <v>169</v>
      </c>
      <c r="O116" s="90">
        <v>57</v>
      </c>
      <c r="P116" s="90">
        <v>98</v>
      </c>
      <c r="Q116" s="90">
        <v>769</v>
      </c>
    </row>
    <row r="117" spans="1:17" ht="12.75" customHeight="1" thickBot="1">
      <c r="A117" s="89" t="s">
        <v>180</v>
      </c>
      <c r="B117" s="89" t="s">
        <v>159</v>
      </c>
      <c r="C117" s="89" t="s">
        <v>160</v>
      </c>
      <c r="D117" s="89" t="s">
        <v>149</v>
      </c>
      <c r="E117" s="90">
        <v>0</v>
      </c>
      <c r="F117" s="90">
        <v>0</v>
      </c>
      <c r="G117" s="90">
        <v>0</v>
      </c>
      <c r="H117" s="90">
        <v>0</v>
      </c>
      <c r="I117" s="90">
        <v>0</v>
      </c>
      <c r="J117" s="90">
        <v>0</v>
      </c>
      <c r="K117" s="90">
        <v>0</v>
      </c>
      <c r="L117" s="90">
        <v>0</v>
      </c>
      <c r="M117" s="90">
        <v>0</v>
      </c>
      <c r="N117" s="90">
        <v>0</v>
      </c>
      <c r="O117" s="90">
        <v>0</v>
      </c>
      <c r="P117" s="90">
        <v>0</v>
      </c>
      <c r="Q117" s="90">
        <v>0</v>
      </c>
    </row>
    <row r="118" spans="1:17" ht="12.75" customHeight="1" thickBot="1">
      <c r="A118" s="89" t="s">
        <v>180</v>
      </c>
      <c r="B118" s="89" t="s">
        <v>159</v>
      </c>
      <c r="C118" s="89" t="s">
        <v>160</v>
      </c>
      <c r="D118" s="89" t="s">
        <v>130</v>
      </c>
      <c r="E118" s="90">
        <v>13</v>
      </c>
      <c r="F118" s="90">
        <v>29</v>
      </c>
      <c r="G118" s="90">
        <v>39</v>
      </c>
      <c r="H118" s="90">
        <v>58</v>
      </c>
      <c r="I118" s="90">
        <v>15</v>
      </c>
      <c r="J118" s="90">
        <v>6</v>
      </c>
      <c r="K118" s="90">
        <v>8</v>
      </c>
      <c r="L118" s="90">
        <v>1</v>
      </c>
      <c r="M118" s="90">
        <v>15</v>
      </c>
      <c r="N118" s="90">
        <v>36</v>
      </c>
      <c r="O118" s="90">
        <v>35</v>
      </c>
      <c r="P118" s="90">
        <v>17</v>
      </c>
      <c r="Q118" s="90">
        <v>272</v>
      </c>
    </row>
    <row r="119" spans="1:17" ht="12.75" customHeight="1" thickBot="1">
      <c r="A119" s="89" t="s">
        <v>180</v>
      </c>
      <c r="B119" s="89" t="s">
        <v>159</v>
      </c>
      <c r="C119" s="89" t="s">
        <v>160</v>
      </c>
      <c r="D119" s="89" t="s">
        <v>150</v>
      </c>
      <c r="E119" s="90">
        <v>0</v>
      </c>
      <c r="F119" s="90">
        <v>0</v>
      </c>
      <c r="G119" s="90">
        <v>0</v>
      </c>
      <c r="H119" s="90">
        <v>0</v>
      </c>
      <c r="I119" s="90">
        <v>0</v>
      </c>
      <c r="J119" s="90">
        <v>0</v>
      </c>
      <c r="K119" s="90">
        <v>0</v>
      </c>
      <c r="L119" s="90">
        <v>0</v>
      </c>
      <c r="M119" s="90">
        <v>0</v>
      </c>
      <c r="N119" s="90">
        <v>0</v>
      </c>
      <c r="O119" s="90">
        <v>0</v>
      </c>
      <c r="P119" s="90">
        <v>0</v>
      </c>
      <c r="Q119" s="90">
        <v>0</v>
      </c>
    </row>
    <row r="120" spans="1:17" ht="12.75" customHeight="1" thickBot="1">
      <c r="A120" s="89" t="s">
        <v>131</v>
      </c>
      <c r="B120" s="89" t="s">
        <v>131</v>
      </c>
      <c r="C120" s="89" t="s">
        <v>131</v>
      </c>
      <c r="D120" s="89" t="s">
        <v>131</v>
      </c>
      <c r="E120" s="91"/>
      <c r="F120" s="91"/>
      <c r="G120" s="91"/>
      <c r="H120" s="91"/>
      <c r="I120" s="91"/>
      <c r="J120" s="91"/>
      <c r="K120" s="91"/>
      <c r="L120" s="91"/>
      <c r="M120" s="91"/>
      <c r="N120" s="91"/>
      <c r="O120" s="91"/>
      <c r="P120" s="91"/>
      <c r="Q120" s="91"/>
    </row>
    <row r="121" spans="1:17" ht="12.75" customHeight="1" thickBot="1">
      <c r="A121" s="89" t="s">
        <v>181</v>
      </c>
      <c r="B121" s="89" t="s">
        <v>159</v>
      </c>
      <c r="C121" s="89" t="s">
        <v>160</v>
      </c>
      <c r="D121" s="89" t="s">
        <v>129</v>
      </c>
      <c r="E121" s="90">
        <v>0</v>
      </c>
      <c r="F121" s="90">
        <v>0</v>
      </c>
      <c r="G121" s="90">
        <v>2</v>
      </c>
      <c r="H121" s="90">
        <v>0</v>
      </c>
      <c r="I121" s="90">
        <v>0</v>
      </c>
      <c r="J121" s="90">
        <v>0</v>
      </c>
      <c r="K121" s="90">
        <v>2</v>
      </c>
      <c r="L121" s="90">
        <v>0</v>
      </c>
      <c r="M121" s="90">
        <v>0</v>
      </c>
      <c r="N121" s="90">
        <v>0</v>
      </c>
      <c r="O121" s="90">
        <v>0</v>
      </c>
      <c r="P121" s="90">
        <v>0</v>
      </c>
      <c r="Q121" s="90">
        <v>4</v>
      </c>
    </row>
    <row r="122" spans="1:17" ht="12.75" customHeight="1" thickBot="1">
      <c r="A122" s="89" t="s">
        <v>181</v>
      </c>
      <c r="B122" s="89" t="s">
        <v>159</v>
      </c>
      <c r="C122" s="89" t="s">
        <v>160</v>
      </c>
      <c r="D122" s="89" t="s">
        <v>149</v>
      </c>
      <c r="E122" s="90">
        <v>0</v>
      </c>
      <c r="F122" s="90">
        <v>0</v>
      </c>
      <c r="G122" s="90">
        <v>0</v>
      </c>
      <c r="H122" s="90">
        <v>0</v>
      </c>
      <c r="I122" s="90">
        <v>0</v>
      </c>
      <c r="J122" s="90">
        <v>0</v>
      </c>
      <c r="K122" s="90">
        <v>0</v>
      </c>
      <c r="L122" s="90">
        <v>0</v>
      </c>
      <c r="M122" s="90">
        <v>0</v>
      </c>
      <c r="N122" s="90">
        <v>0</v>
      </c>
      <c r="O122" s="90">
        <v>0</v>
      </c>
      <c r="P122" s="90">
        <v>0</v>
      </c>
      <c r="Q122" s="90">
        <v>0</v>
      </c>
    </row>
    <row r="123" spans="1:17" ht="12.75" customHeight="1" thickBot="1">
      <c r="A123" s="89" t="s">
        <v>181</v>
      </c>
      <c r="B123" s="89" t="s">
        <v>159</v>
      </c>
      <c r="C123" s="89" t="s">
        <v>160</v>
      </c>
      <c r="D123" s="89" t="s">
        <v>130</v>
      </c>
      <c r="E123" s="90">
        <v>0</v>
      </c>
      <c r="F123" s="90">
        <v>1</v>
      </c>
      <c r="G123" s="90">
        <v>1</v>
      </c>
      <c r="H123" s="90">
        <v>0</v>
      </c>
      <c r="I123" s="90">
        <v>0</v>
      </c>
      <c r="J123" s="90">
        <v>0</v>
      </c>
      <c r="K123" s="90">
        <v>1</v>
      </c>
      <c r="L123" s="90">
        <v>0</v>
      </c>
      <c r="M123" s="90">
        <v>0</v>
      </c>
      <c r="N123" s="90">
        <v>0</v>
      </c>
      <c r="O123" s="90">
        <v>0</v>
      </c>
      <c r="P123" s="90">
        <v>0</v>
      </c>
      <c r="Q123" s="90">
        <v>3</v>
      </c>
    </row>
    <row r="124" spans="1:17" ht="12.75" customHeight="1" thickBot="1">
      <c r="A124" s="89" t="s">
        <v>181</v>
      </c>
      <c r="B124" s="89" t="s">
        <v>159</v>
      </c>
      <c r="C124" s="89" t="s">
        <v>160</v>
      </c>
      <c r="D124" s="89" t="s">
        <v>150</v>
      </c>
      <c r="E124" s="90">
        <v>0</v>
      </c>
      <c r="F124" s="90">
        <v>0</v>
      </c>
      <c r="G124" s="90">
        <v>0</v>
      </c>
      <c r="H124" s="90">
        <v>0</v>
      </c>
      <c r="I124" s="90">
        <v>0</v>
      </c>
      <c r="J124" s="90">
        <v>0</v>
      </c>
      <c r="K124" s="90">
        <v>0</v>
      </c>
      <c r="L124" s="90">
        <v>0</v>
      </c>
      <c r="M124" s="90">
        <v>0</v>
      </c>
      <c r="N124" s="90">
        <v>0</v>
      </c>
      <c r="O124" s="90">
        <v>0</v>
      </c>
      <c r="P124" s="90">
        <v>0</v>
      </c>
      <c r="Q124" s="90">
        <v>0</v>
      </c>
    </row>
    <row r="125" spans="1:17" ht="12.75" customHeight="1" thickBot="1">
      <c r="A125" s="89" t="s">
        <v>131</v>
      </c>
      <c r="B125" s="89" t="s">
        <v>131</v>
      </c>
      <c r="C125" s="89" t="s">
        <v>131</v>
      </c>
      <c r="D125" s="89" t="s">
        <v>131</v>
      </c>
      <c r="E125" s="91"/>
      <c r="F125" s="91"/>
      <c r="G125" s="91"/>
      <c r="H125" s="91"/>
      <c r="I125" s="91"/>
      <c r="J125" s="91"/>
      <c r="K125" s="91"/>
      <c r="L125" s="91"/>
      <c r="M125" s="91"/>
      <c r="N125" s="91"/>
      <c r="O125" s="91"/>
      <c r="P125" s="91"/>
      <c r="Q125" s="91"/>
    </row>
    <row r="126" spans="1:17" ht="12.75" customHeight="1" thickBot="1">
      <c r="A126" s="89" t="s">
        <v>182</v>
      </c>
      <c r="B126" s="89" t="s">
        <v>159</v>
      </c>
      <c r="C126" s="89" t="s">
        <v>160</v>
      </c>
      <c r="D126" s="89" t="s">
        <v>129</v>
      </c>
      <c r="E126" s="90">
        <v>87</v>
      </c>
      <c r="F126" s="90">
        <v>197</v>
      </c>
      <c r="G126" s="90">
        <v>131</v>
      </c>
      <c r="H126" s="90">
        <v>195</v>
      </c>
      <c r="I126" s="90">
        <v>124</v>
      </c>
      <c r="J126" s="90">
        <v>16</v>
      </c>
      <c r="K126" s="90">
        <v>3</v>
      </c>
      <c r="L126" s="90">
        <v>10</v>
      </c>
      <c r="M126" s="90">
        <v>122</v>
      </c>
      <c r="N126" s="90">
        <v>215</v>
      </c>
      <c r="O126" s="90">
        <v>97</v>
      </c>
      <c r="P126" s="90">
        <v>105</v>
      </c>
      <c r="Q126" s="90">
        <v>1302</v>
      </c>
    </row>
    <row r="127" spans="1:17" ht="12.75" customHeight="1" thickBot="1">
      <c r="A127" s="89" t="s">
        <v>182</v>
      </c>
      <c r="B127" s="89" t="s">
        <v>159</v>
      </c>
      <c r="C127" s="89" t="s">
        <v>160</v>
      </c>
      <c r="D127" s="89" t="s">
        <v>149</v>
      </c>
      <c r="E127" s="90">
        <v>0</v>
      </c>
      <c r="F127" s="90">
        <v>0</v>
      </c>
      <c r="G127" s="90">
        <v>0</v>
      </c>
      <c r="H127" s="90">
        <v>0</v>
      </c>
      <c r="I127" s="90">
        <v>0</v>
      </c>
      <c r="J127" s="90">
        <v>0</v>
      </c>
      <c r="K127" s="90">
        <v>0</v>
      </c>
      <c r="L127" s="90">
        <v>0</v>
      </c>
      <c r="M127" s="90">
        <v>0</v>
      </c>
      <c r="N127" s="90">
        <v>0</v>
      </c>
      <c r="O127" s="90">
        <v>0</v>
      </c>
      <c r="P127" s="90">
        <v>0</v>
      </c>
      <c r="Q127" s="90">
        <v>0</v>
      </c>
    </row>
    <row r="128" spans="1:17" ht="12.75" customHeight="1" thickBot="1">
      <c r="A128" s="89" t="s">
        <v>182</v>
      </c>
      <c r="B128" s="89" t="s">
        <v>159</v>
      </c>
      <c r="C128" s="89" t="s">
        <v>160</v>
      </c>
      <c r="D128" s="89" t="s">
        <v>130</v>
      </c>
      <c r="E128" s="90">
        <v>19</v>
      </c>
      <c r="F128" s="90">
        <v>80</v>
      </c>
      <c r="G128" s="90">
        <v>49</v>
      </c>
      <c r="H128" s="90">
        <v>78</v>
      </c>
      <c r="I128" s="90">
        <v>25</v>
      </c>
      <c r="J128" s="90">
        <v>10</v>
      </c>
      <c r="K128" s="90">
        <v>2</v>
      </c>
      <c r="L128" s="90">
        <v>4</v>
      </c>
      <c r="M128" s="90">
        <v>30</v>
      </c>
      <c r="N128" s="90">
        <v>47</v>
      </c>
      <c r="O128" s="90">
        <v>31</v>
      </c>
      <c r="P128" s="90">
        <v>17</v>
      </c>
      <c r="Q128" s="90">
        <v>392</v>
      </c>
    </row>
    <row r="129" spans="1:17" ht="12.75" customHeight="1" thickBot="1">
      <c r="A129" s="89" t="s">
        <v>182</v>
      </c>
      <c r="B129" s="89" t="s">
        <v>159</v>
      </c>
      <c r="C129" s="89" t="s">
        <v>160</v>
      </c>
      <c r="D129" s="89" t="s">
        <v>150</v>
      </c>
      <c r="E129" s="90">
        <v>0</v>
      </c>
      <c r="F129" s="90">
        <v>0</v>
      </c>
      <c r="G129" s="90">
        <v>0</v>
      </c>
      <c r="H129" s="90">
        <v>0</v>
      </c>
      <c r="I129" s="90">
        <v>0</v>
      </c>
      <c r="J129" s="90">
        <v>0</v>
      </c>
      <c r="K129" s="90">
        <v>0</v>
      </c>
      <c r="L129" s="90">
        <v>0</v>
      </c>
      <c r="M129" s="90">
        <v>0</v>
      </c>
      <c r="N129" s="90">
        <v>0</v>
      </c>
      <c r="O129" s="90">
        <v>0</v>
      </c>
      <c r="P129" s="90">
        <v>0</v>
      </c>
      <c r="Q129" s="90">
        <v>0</v>
      </c>
    </row>
    <row r="130" spans="1:17" ht="12.75" customHeight="1" thickBot="1">
      <c r="A130" s="89" t="s">
        <v>131</v>
      </c>
      <c r="B130" s="89" t="s">
        <v>131</v>
      </c>
      <c r="C130" s="89" t="s">
        <v>131</v>
      </c>
      <c r="D130" s="89" t="s">
        <v>131</v>
      </c>
      <c r="E130" s="91"/>
      <c r="F130" s="91"/>
      <c r="G130" s="91"/>
      <c r="H130" s="91"/>
      <c r="I130" s="91"/>
      <c r="J130" s="91"/>
      <c r="K130" s="91"/>
      <c r="L130" s="91"/>
      <c r="M130" s="91"/>
      <c r="N130" s="91"/>
      <c r="O130" s="91"/>
      <c r="P130" s="91"/>
      <c r="Q130" s="91"/>
    </row>
    <row r="131" spans="1:17" ht="12.75" customHeight="1" thickBot="1">
      <c r="A131" s="89" t="s">
        <v>183</v>
      </c>
      <c r="B131" s="89" t="s">
        <v>159</v>
      </c>
      <c r="C131" s="89" t="s">
        <v>160</v>
      </c>
      <c r="D131" s="89" t="s">
        <v>129</v>
      </c>
      <c r="E131" s="90">
        <v>0</v>
      </c>
      <c r="F131" s="90">
        <v>0</v>
      </c>
      <c r="G131" s="90">
        <v>2</v>
      </c>
      <c r="H131" s="90">
        <v>0</v>
      </c>
      <c r="I131" s="90">
        <v>0</v>
      </c>
      <c r="J131" s="90">
        <v>0</v>
      </c>
      <c r="K131" s="90">
        <v>2</v>
      </c>
      <c r="L131" s="90">
        <v>0</v>
      </c>
      <c r="M131" s="90">
        <v>0</v>
      </c>
      <c r="N131" s="90">
        <v>0</v>
      </c>
      <c r="O131" s="90">
        <v>0</v>
      </c>
      <c r="P131" s="90">
        <v>0</v>
      </c>
      <c r="Q131" s="90">
        <v>4</v>
      </c>
    </row>
    <row r="132" spans="1:17" ht="12.75" customHeight="1" thickBot="1">
      <c r="A132" s="89" t="s">
        <v>183</v>
      </c>
      <c r="B132" s="89" t="s">
        <v>159</v>
      </c>
      <c r="C132" s="89" t="s">
        <v>160</v>
      </c>
      <c r="D132" s="89" t="s">
        <v>149</v>
      </c>
      <c r="E132" s="90">
        <v>0</v>
      </c>
      <c r="F132" s="90">
        <v>0</v>
      </c>
      <c r="G132" s="90">
        <v>0</v>
      </c>
      <c r="H132" s="90">
        <v>0</v>
      </c>
      <c r="I132" s="90">
        <v>0</v>
      </c>
      <c r="J132" s="90">
        <v>0</v>
      </c>
      <c r="K132" s="90">
        <v>0</v>
      </c>
      <c r="L132" s="90">
        <v>0</v>
      </c>
      <c r="M132" s="90">
        <v>0</v>
      </c>
      <c r="N132" s="90">
        <v>0</v>
      </c>
      <c r="O132" s="90">
        <v>0</v>
      </c>
      <c r="P132" s="90">
        <v>0</v>
      </c>
      <c r="Q132" s="90">
        <v>0</v>
      </c>
    </row>
    <row r="133" spans="1:17" ht="12.75" customHeight="1" thickBot="1">
      <c r="A133" s="89" t="s">
        <v>183</v>
      </c>
      <c r="B133" s="89" t="s">
        <v>159</v>
      </c>
      <c r="C133" s="89" t="s">
        <v>160</v>
      </c>
      <c r="D133" s="89" t="s">
        <v>130</v>
      </c>
      <c r="E133" s="90">
        <v>0</v>
      </c>
      <c r="F133" s="90">
        <v>1</v>
      </c>
      <c r="G133" s="90">
        <v>1</v>
      </c>
      <c r="H133" s="90">
        <v>0</v>
      </c>
      <c r="I133" s="90">
        <v>0</v>
      </c>
      <c r="J133" s="90">
        <v>0</v>
      </c>
      <c r="K133" s="90">
        <v>1</v>
      </c>
      <c r="L133" s="90">
        <v>0</v>
      </c>
      <c r="M133" s="90">
        <v>0</v>
      </c>
      <c r="N133" s="90">
        <v>0</v>
      </c>
      <c r="O133" s="90">
        <v>0</v>
      </c>
      <c r="P133" s="90">
        <v>0</v>
      </c>
      <c r="Q133" s="90">
        <v>3</v>
      </c>
    </row>
    <row r="134" spans="1:17" ht="12.75" customHeight="1" thickBot="1">
      <c r="A134" s="89" t="s">
        <v>183</v>
      </c>
      <c r="B134" s="89" t="s">
        <v>159</v>
      </c>
      <c r="C134" s="89" t="s">
        <v>160</v>
      </c>
      <c r="D134" s="89" t="s">
        <v>150</v>
      </c>
      <c r="E134" s="90">
        <v>0</v>
      </c>
      <c r="F134" s="90">
        <v>0</v>
      </c>
      <c r="G134" s="90">
        <v>0</v>
      </c>
      <c r="H134" s="90">
        <v>0</v>
      </c>
      <c r="I134" s="90">
        <v>0</v>
      </c>
      <c r="J134" s="90">
        <v>0</v>
      </c>
      <c r="K134" s="90">
        <v>0</v>
      </c>
      <c r="L134" s="90">
        <v>0</v>
      </c>
      <c r="M134" s="90">
        <v>0</v>
      </c>
      <c r="N134" s="90">
        <v>0</v>
      </c>
      <c r="O134" s="90">
        <v>0</v>
      </c>
      <c r="P134" s="90">
        <v>0</v>
      </c>
      <c r="Q134" s="90">
        <v>0</v>
      </c>
    </row>
    <row r="135" spans="1:17" ht="12.75" customHeight="1" thickBot="1">
      <c r="A135" s="89" t="s">
        <v>131</v>
      </c>
      <c r="B135" s="89" t="s">
        <v>131</v>
      </c>
      <c r="C135" s="89" t="s">
        <v>131</v>
      </c>
      <c r="D135" s="89" t="s">
        <v>131</v>
      </c>
      <c r="E135" s="91"/>
      <c r="F135" s="91"/>
      <c r="G135" s="91"/>
      <c r="H135" s="91"/>
      <c r="I135" s="91"/>
      <c r="J135" s="91"/>
      <c r="K135" s="91"/>
      <c r="L135" s="91"/>
      <c r="M135" s="91"/>
      <c r="N135" s="91"/>
      <c r="O135" s="91"/>
      <c r="P135" s="91"/>
      <c r="Q135" s="91"/>
    </row>
    <row r="136" spans="1:17" ht="12.75" customHeight="1" thickBot="1">
      <c r="A136" s="89" t="s">
        <v>184</v>
      </c>
      <c r="B136" s="89" t="s">
        <v>159</v>
      </c>
      <c r="C136" s="89" t="s">
        <v>160</v>
      </c>
      <c r="D136" s="89" t="s">
        <v>129</v>
      </c>
      <c r="E136" s="90">
        <v>0</v>
      </c>
      <c r="F136" s="90">
        <v>0</v>
      </c>
      <c r="G136" s="90">
        <v>2</v>
      </c>
      <c r="H136" s="90">
        <v>0</v>
      </c>
      <c r="I136" s="90">
        <v>0</v>
      </c>
      <c r="J136" s="90">
        <v>0</v>
      </c>
      <c r="K136" s="90">
        <v>2</v>
      </c>
      <c r="L136" s="90">
        <v>0</v>
      </c>
      <c r="M136" s="90">
        <v>0</v>
      </c>
      <c r="N136" s="90">
        <v>0</v>
      </c>
      <c r="O136" s="90">
        <v>0</v>
      </c>
      <c r="P136" s="90">
        <v>0</v>
      </c>
      <c r="Q136" s="90">
        <v>4</v>
      </c>
    </row>
    <row r="137" spans="1:17" ht="12.75" customHeight="1" thickBot="1">
      <c r="A137" s="89" t="s">
        <v>184</v>
      </c>
      <c r="B137" s="89" t="s">
        <v>159</v>
      </c>
      <c r="C137" s="89" t="s">
        <v>160</v>
      </c>
      <c r="D137" s="89" t="s">
        <v>149</v>
      </c>
      <c r="E137" s="90">
        <v>0</v>
      </c>
      <c r="F137" s="90">
        <v>0</v>
      </c>
      <c r="G137" s="90">
        <v>0</v>
      </c>
      <c r="H137" s="90">
        <v>0</v>
      </c>
      <c r="I137" s="90">
        <v>0</v>
      </c>
      <c r="J137" s="90">
        <v>0</v>
      </c>
      <c r="K137" s="90">
        <v>0</v>
      </c>
      <c r="L137" s="90">
        <v>0</v>
      </c>
      <c r="M137" s="90">
        <v>0</v>
      </c>
      <c r="N137" s="90">
        <v>0</v>
      </c>
      <c r="O137" s="90">
        <v>0</v>
      </c>
      <c r="P137" s="90">
        <v>0</v>
      </c>
      <c r="Q137" s="90">
        <v>0</v>
      </c>
    </row>
    <row r="138" spans="1:17" ht="12.75" customHeight="1" thickBot="1">
      <c r="A138" s="89" t="s">
        <v>184</v>
      </c>
      <c r="B138" s="89" t="s">
        <v>159</v>
      </c>
      <c r="C138" s="89" t="s">
        <v>160</v>
      </c>
      <c r="D138" s="89" t="s">
        <v>130</v>
      </c>
      <c r="E138" s="90">
        <v>0</v>
      </c>
      <c r="F138" s="90">
        <v>1</v>
      </c>
      <c r="G138" s="90">
        <v>1</v>
      </c>
      <c r="H138" s="90">
        <v>0</v>
      </c>
      <c r="I138" s="90">
        <v>0</v>
      </c>
      <c r="J138" s="90">
        <v>0</v>
      </c>
      <c r="K138" s="90">
        <v>1</v>
      </c>
      <c r="L138" s="90">
        <v>0</v>
      </c>
      <c r="M138" s="90">
        <v>0</v>
      </c>
      <c r="N138" s="90">
        <v>0</v>
      </c>
      <c r="O138" s="90">
        <v>0</v>
      </c>
      <c r="P138" s="90">
        <v>0</v>
      </c>
      <c r="Q138" s="90">
        <v>3</v>
      </c>
    </row>
    <row r="139" spans="1:17" ht="12.75" customHeight="1" thickBot="1">
      <c r="A139" s="89" t="s">
        <v>184</v>
      </c>
      <c r="B139" s="89" t="s">
        <v>159</v>
      </c>
      <c r="C139" s="89" t="s">
        <v>160</v>
      </c>
      <c r="D139" s="89" t="s">
        <v>150</v>
      </c>
      <c r="E139" s="90">
        <v>0</v>
      </c>
      <c r="F139" s="90">
        <v>0</v>
      </c>
      <c r="G139" s="90">
        <v>0</v>
      </c>
      <c r="H139" s="90">
        <v>0</v>
      </c>
      <c r="I139" s="90">
        <v>0</v>
      </c>
      <c r="J139" s="90">
        <v>0</v>
      </c>
      <c r="K139" s="90">
        <v>0</v>
      </c>
      <c r="L139" s="90">
        <v>0</v>
      </c>
      <c r="M139" s="90">
        <v>0</v>
      </c>
      <c r="N139" s="90">
        <v>0</v>
      </c>
      <c r="O139" s="90">
        <v>0</v>
      </c>
      <c r="P139" s="90">
        <v>0</v>
      </c>
      <c r="Q139" s="90">
        <v>0</v>
      </c>
    </row>
    <row r="140" spans="1:17" ht="12.75" customHeight="1" thickBot="1">
      <c r="A140" s="89" t="s">
        <v>131</v>
      </c>
      <c r="B140" s="89" t="s">
        <v>131</v>
      </c>
      <c r="C140" s="89" t="s">
        <v>131</v>
      </c>
      <c r="D140" s="89" t="s">
        <v>131</v>
      </c>
      <c r="E140" s="91"/>
      <c r="F140" s="91"/>
      <c r="G140" s="91"/>
      <c r="H140" s="91"/>
      <c r="I140" s="91"/>
      <c r="J140" s="91"/>
      <c r="K140" s="91"/>
      <c r="L140" s="91"/>
      <c r="M140" s="91"/>
      <c r="N140" s="91"/>
      <c r="O140" s="91"/>
      <c r="P140" s="91"/>
      <c r="Q140" s="91"/>
    </row>
    <row r="141" spans="1:17" ht="12.75" customHeight="1" thickBot="1">
      <c r="A141" s="89" t="s">
        <v>185</v>
      </c>
      <c r="B141" s="89" t="s">
        <v>159</v>
      </c>
      <c r="C141" s="89" t="s">
        <v>160</v>
      </c>
      <c r="D141" s="89" t="s">
        <v>129</v>
      </c>
      <c r="E141" s="90">
        <v>0</v>
      </c>
      <c r="F141" s="90">
        <v>0</v>
      </c>
      <c r="G141" s="90">
        <v>2</v>
      </c>
      <c r="H141" s="90">
        <v>0</v>
      </c>
      <c r="I141" s="90">
        <v>0</v>
      </c>
      <c r="J141" s="90">
        <v>0</v>
      </c>
      <c r="K141" s="90">
        <v>2</v>
      </c>
      <c r="L141" s="90">
        <v>0</v>
      </c>
      <c r="M141" s="90">
        <v>0</v>
      </c>
      <c r="N141" s="90">
        <v>0</v>
      </c>
      <c r="O141" s="90">
        <v>0</v>
      </c>
      <c r="P141" s="90">
        <v>0</v>
      </c>
      <c r="Q141" s="90">
        <v>4</v>
      </c>
    </row>
    <row r="142" spans="1:17" ht="12.75" customHeight="1" thickBot="1">
      <c r="A142" s="89" t="s">
        <v>185</v>
      </c>
      <c r="B142" s="89" t="s">
        <v>159</v>
      </c>
      <c r="C142" s="89" t="s">
        <v>160</v>
      </c>
      <c r="D142" s="89" t="s">
        <v>149</v>
      </c>
      <c r="E142" s="90">
        <v>0</v>
      </c>
      <c r="F142" s="90">
        <v>0</v>
      </c>
      <c r="G142" s="90">
        <v>0</v>
      </c>
      <c r="H142" s="90">
        <v>0</v>
      </c>
      <c r="I142" s="90">
        <v>0</v>
      </c>
      <c r="J142" s="90">
        <v>0</v>
      </c>
      <c r="K142" s="90">
        <v>0</v>
      </c>
      <c r="L142" s="90">
        <v>0</v>
      </c>
      <c r="M142" s="90">
        <v>0</v>
      </c>
      <c r="N142" s="90">
        <v>0</v>
      </c>
      <c r="O142" s="90">
        <v>0</v>
      </c>
      <c r="P142" s="90">
        <v>0</v>
      </c>
      <c r="Q142" s="90">
        <v>0</v>
      </c>
    </row>
    <row r="143" spans="1:17" ht="12.75" customHeight="1" thickBot="1">
      <c r="A143" s="89" t="s">
        <v>185</v>
      </c>
      <c r="B143" s="89" t="s">
        <v>159</v>
      </c>
      <c r="C143" s="89" t="s">
        <v>160</v>
      </c>
      <c r="D143" s="89" t="s">
        <v>130</v>
      </c>
      <c r="E143" s="90">
        <v>0</v>
      </c>
      <c r="F143" s="90">
        <v>1</v>
      </c>
      <c r="G143" s="90">
        <v>1</v>
      </c>
      <c r="H143" s="90">
        <v>0</v>
      </c>
      <c r="I143" s="90">
        <v>0</v>
      </c>
      <c r="J143" s="90">
        <v>0</v>
      </c>
      <c r="K143" s="90">
        <v>1</v>
      </c>
      <c r="L143" s="90">
        <v>0</v>
      </c>
      <c r="M143" s="90">
        <v>0</v>
      </c>
      <c r="N143" s="90">
        <v>0</v>
      </c>
      <c r="O143" s="90">
        <v>0</v>
      </c>
      <c r="P143" s="90">
        <v>0</v>
      </c>
      <c r="Q143" s="90">
        <v>3</v>
      </c>
    </row>
    <row r="144" spans="1:17" ht="12.75" customHeight="1" thickBot="1">
      <c r="A144" s="89" t="s">
        <v>185</v>
      </c>
      <c r="B144" s="89" t="s">
        <v>159</v>
      </c>
      <c r="C144" s="89" t="s">
        <v>160</v>
      </c>
      <c r="D144" s="89" t="s">
        <v>150</v>
      </c>
      <c r="E144" s="90">
        <v>0</v>
      </c>
      <c r="F144" s="90">
        <v>0</v>
      </c>
      <c r="G144" s="90">
        <v>0</v>
      </c>
      <c r="H144" s="90">
        <v>0</v>
      </c>
      <c r="I144" s="90">
        <v>0</v>
      </c>
      <c r="J144" s="90">
        <v>0</v>
      </c>
      <c r="K144" s="90">
        <v>0</v>
      </c>
      <c r="L144" s="90">
        <v>0</v>
      </c>
      <c r="M144" s="90">
        <v>0</v>
      </c>
      <c r="N144" s="90">
        <v>0</v>
      </c>
      <c r="O144" s="90">
        <v>0</v>
      </c>
      <c r="P144" s="90">
        <v>0</v>
      </c>
      <c r="Q144" s="90">
        <v>0</v>
      </c>
    </row>
    <row r="145" spans="1:17" ht="12.75" customHeight="1" thickBot="1">
      <c r="A145" s="89" t="s">
        <v>131</v>
      </c>
      <c r="B145" s="89" t="s">
        <v>131</v>
      </c>
      <c r="C145" s="89" t="s">
        <v>131</v>
      </c>
      <c r="D145" s="89" t="s">
        <v>131</v>
      </c>
      <c r="E145" s="91"/>
      <c r="F145" s="91"/>
      <c r="G145" s="91"/>
      <c r="H145" s="91"/>
      <c r="I145" s="91"/>
      <c r="J145" s="91"/>
      <c r="K145" s="91"/>
      <c r="L145" s="91"/>
      <c r="M145" s="91"/>
      <c r="N145" s="91"/>
      <c r="O145" s="91"/>
      <c r="P145" s="91"/>
      <c r="Q145" s="91"/>
    </row>
    <row r="146" spans="1:17" ht="12.75" customHeight="1" thickBot="1">
      <c r="A146" s="89" t="s">
        <v>186</v>
      </c>
      <c r="B146" s="89" t="s">
        <v>159</v>
      </c>
      <c r="C146" s="89" t="s">
        <v>160</v>
      </c>
      <c r="D146" s="89" t="s">
        <v>129</v>
      </c>
      <c r="E146" s="90">
        <v>11</v>
      </c>
      <c r="F146" s="90">
        <v>31</v>
      </c>
      <c r="G146" s="90">
        <v>78</v>
      </c>
      <c r="H146" s="90">
        <v>195</v>
      </c>
      <c r="I146" s="90">
        <v>42</v>
      </c>
      <c r="J146" s="90">
        <v>5</v>
      </c>
      <c r="K146" s="90">
        <v>5</v>
      </c>
      <c r="L146" s="90">
        <v>5</v>
      </c>
      <c r="M146" s="90">
        <v>30</v>
      </c>
      <c r="N146" s="90">
        <v>99</v>
      </c>
      <c r="O146" s="90">
        <v>27</v>
      </c>
      <c r="P146" s="90">
        <v>21</v>
      </c>
      <c r="Q146" s="90">
        <v>549</v>
      </c>
    </row>
    <row r="147" spans="1:17" ht="12.75" customHeight="1" thickBot="1">
      <c r="A147" s="89" t="s">
        <v>186</v>
      </c>
      <c r="B147" s="89" t="s">
        <v>159</v>
      </c>
      <c r="C147" s="89" t="s">
        <v>160</v>
      </c>
      <c r="D147" s="89" t="s">
        <v>149</v>
      </c>
      <c r="E147" s="90">
        <v>0</v>
      </c>
      <c r="F147" s="90">
        <v>0</v>
      </c>
      <c r="G147" s="90">
        <v>0</v>
      </c>
      <c r="H147" s="90">
        <v>0</v>
      </c>
      <c r="I147" s="90">
        <v>0</v>
      </c>
      <c r="J147" s="90">
        <v>0</v>
      </c>
      <c r="K147" s="90">
        <v>0</v>
      </c>
      <c r="L147" s="90">
        <v>0</v>
      </c>
      <c r="M147" s="90">
        <v>0</v>
      </c>
      <c r="N147" s="90">
        <v>0</v>
      </c>
      <c r="O147" s="90">
        <v>0</v>
      </c>
      <c r="P147" s="90">
        <v>0</v>
      </c>
      <c r="Q147" s="90">
        <v>0</v>
      </c>
    </row>
    <row r="148" spans="1:17" ht="12.75" customHeight="1" thickBot="1">
      <c r="A148" s="89" t="s">
        <v>186</v>
      </c>
      <c r="B148" s="89" t="s">
        <v>159</v>
      </c>
      <c r="C148" s="89" t="s">
        <v>160</v>
      </c>
      <c r="D148" s="89" t="s">
        <v>130</v>
      </c>
      <c r="E148" s="90">
        <v>3</v>
      </c>
      <c r="F148" s="90">
        <v>14</v>
      </c>
      <c r="G148" s="90">
        <v>22</v>
      </c>
      <c r="H148" s="90">
        <v>32</v>
      </c>
      <c r="I148" s="90">
        <v>13</v>
      </c>
      <c r="J148" s="90">
        <v>2</v>
      </c>
      <c r="K148" s="90">
        <v>4</v>
      </c>
      <c r="L148" s="90">
        <v>3</v>
      </c>
      <c r="M148" s="90">
        <v>13</v>
      </c>
      <c r="N148" s="90">
        <v>12</v>
      </c>
      <c r="O148" s="90">
        <v>8</v>
      </c>
      <c r="P148" s="90">
        <v>7</v>
      </c>
      <c r="Q148" s="90">
        <v>133</v>
      </c>
    </row>
    <row r="149" spans="1:17" ht="12.75" customHeight="1" thickBot="1">
      <c r="A149" s="89" t="s">
        <v>186</v>
      </c>
      <c r="B149" s="89" t="s">
        <v>159</v>
      </c>
      <c r="C149" s="89" t="s">
        <v>160</v>
      </c>
      <c r="D149" s="89" t="s">
        <v>150</v>
      </c>
      <c r="E149" s="90">
        <v>0</v>
      </c>
      <c r="F149" s="90">
        <v>0</v>
      </c>
      <c r="G149" s="90">
        <v>0</v>
      </c>
      <c r="H149" s="90">
        <v>0</v>
      </c>
      <c r="I149" s="90">
        <v>0</v>
      </c>
      <c r="J149" s="90">
        <v>0</v>
      </c>
      <c r="K149" s="90">
        <v>0</v>
      </c>
      <c r="L149" s="90">
        <v>0</v>
      </c>
      <c r="M149" s="90">
        <v>0</v>
      </c>
      <c r="N149" s="90">
        <v>0</v>
      </c>
      <c r="O149" s="90">
        <v>0</v>
      </c>
      <c r="P149" s="90">
        <v>0</v>
      </c>
      <c r="Q149" s="90">
        <v>0</v>
      </c>
    </row>
    <row r="150" spans="1:17" ht="12.75" customHeight="1" thickBot="1">
      <c r="A150" s="89" t="s">
        <v>131</v>
      </c>
      <c r="B150" s="89" t="s">
        <v>131</v>
      </c>
      <c r="C150" s="89" t="s">
        <v>131</v>
      </c>
      <c r="D150" s="89" t="s">
        <v>131</v>
      </c>
      <c r="E150" s="91"/>
      <c r="F150" s="91"/>
      <c r="G150" s="91"/>
      <c r="H150" s="91"/>
      <c r="I150" s="91"/>
      <c r="J150" s="91"/>
      <c r="K150" s="91"/>
      <c r="L150" s="91"/>
      <c r="M150" s="91"/>
      <c r="N150" s="91"/>
      <c r="O150" s="91"/>
      <c r="P150" s="91"/>
      <c r="Q150" s="91"/>
    </row>
    <row r="151" spans="1:17" ht="12.75" customHeight="1" thickBot="1">
      <c r="A151" s="89" t="s">
        <v>187</v>
      </c>
      <c r="B151" s="89" t="s">
        <v>159</v>
      </c>
      <c r="C151" s="89" t="s">
        <v>160</v>
      </c>
      <c r="D151" s="89" t="s">
        <v>129</v>
      </c>
      <c r="E151" s="90">
        <v>0</v>
      </c>
      <c r="F151" s="90">
        <v>0</v>
      </c>
      <c r="G151" s="90">
        <v>2</v>
      </c>
      <c r="H151" s="90">
        <v>0</v>
      </c>
      <c r="I151" s="90">
        <v>0</v>
      </c>
      <c r="J151" s="90">
        <v>0</v>
      </c>
      <c r="K151" s="90">
        <v>2</v>
      </c>
      <c r="L151" s="90">
        <v>0</v>
      </c>
      <c r="M151" s="90">
        <v>0</v>
      </c>
      <c r="N151" s="90">
        <v>0</v>
      </c>
      <c r="O151" s="90">
        <v>0</v>
      </c>
      <c r="P151" s="90">
        <v>0</v>
      </c>
      <c r="Q151" s="90">
        <v>4</v>
      </c>
    </row>
    <row r="152" spans="1:17" ht="12.75" customHeight="1" thickBot="1">
      <c r="A152" s="89" t="s">
        <v>187</v>
      </c>
      <c r="B152" s="89" t="s">
        <v>159</v>
      </c>
      <c r="C152" s="89" t="s">
        <v>160</v>
      </c>
      <c r="D152" s="89" t="s">
        <v>149</v>
      </c>
      <c r="E152" s="90">
        <v>0</v>
      </c>
      <c r="F152" s="90">
        <v>0</v>
      </c>
      <c r="G152" s="90">
        <v>0</v>
      </c>
      <c r="H152" s="90">
        <v>0</v>
      </c>
      <c r="I152" s="90">
        <v>0</v>
      </c>
      <c r="J152" s="90">
        <v>0</v>
      </c>
      <c r="K152" s="90">
        <v>0</v>
      </c>
      <c r="L152" s="90">
        <v>0</v>
      </c>
      <c r="M152" s="90">
        <v>0</v>
      </c>
      <c r="N152" s="90">
        <v>0</v>
      </c>
      <c r="O152" s="90">
        <v>0</v>
      </c>
      <c r="P152" s="90">
        <v>0</v>
      </c>
      <c r="Q152" s="90">
        <v>0</v>
      </c>
    </row>
    <row r="153" spans="1:17" ht="12.75" customHeight="1" thickBot="1">
      <c r="A153" s="89" t="s">
        <v>187</v>
      </c>
      <c r="B153" s="89" t="s">
        <v>159</v>
      </c>
      <c r="C153" s="89" t="s">
        <v>160</v>
      </c>
      <c r="D153" s="89" t="s">
        <v>130</v>
      </c>
      <c r="E153" s="90">
        <v>0</v>
      </c>
      <c r="F153" s="90">
        <v>1</v>
      </c>
      <c r="G153" s="90">
        <v>1</v>
      </c>
      <c r="H153" s="90">
        <v>0</v>
      </c>
      <c r="I153" s="90">
        <v>0</v>
      </c>
      <c r="J153" s="90">
        <v>0</v>
      </c>
      <c r="K153" s="90">
        <v>1</v>
      </c>
      <c r="L153" s="90">
        <v>0</v>
      </c>
      <c r="M153" s="90">
        <v>0</v>
      </c>
      <c r="N153" s="90">
        <v>0</v>
      </c>
      <c r="O153" s="90">
        <v>0</v>
      </c>
      <c r="P153" s="90">
        <v>0</v>
      </c>
      <c r="Q153" s="90">
        <v>3</v>
      </c>
    </row>
    <row r="154" spans="1:17" ht="12.75" customHeight="1" thickBot="1">
      <c r="A154" s="89" t="s">
        <v>187</v>
      </c>
      <c r="B154" s="89" t="s">
        <v>159</v>
      </c>
      <c r="C154" s="89" t="s">
        <v>160</v>
      </c>
      <c r="D154" s="89" t="s">
        <v>150</v>
      </c>
      <c r="E154" s="90">
        <v>0</v>
      </c>
      <c r="F154" s="90">
        <v>0</v>
      </c>
      <c r="G154" s="90">
        <v>0</v>
      </c>
      <c r="H154" s="90">
        <v>0</v>
      </c>
      <c r="I154" s="90">
        <v>0</v>
      </c>
      <c r="J154" s="90">
        <v>0</v>
      </c>
      <c r="K154" s="90">
        <v>0</v>
      </c>
      <c r="L154" s="90">
        <v>0</v>
      </c>
      <c r="M154" s="90">
        <v>0</v>
      </c>
      <c r="N154" s="90">
        <v>0</v>
      </c>
      <c r="O154" s="90">
        <v>0</v>
      </c>
      <c r="P154" s="90">
        <v>0</v>
      </c>
      <c r="Q154" s="90">
        <v>0</v>
      </c>
    </row>
    <row r="155" spans="1:17" ht="12.75" customHeight="1" thickBot="1">
      <c r="A155" s="89" t="s">
        <v>131</v>
      </c>
      <c r="B155" s="89" t="s">
        <v>131</v>
      </c>
      <c r="C155" s="89" t="s">
        <v>131</v>
      </c>
      <c r="D155" s="89" t="s">
        <v>131</v>
      </c>
      <c r="E155" s="91"/>
      <c r="F155" s="91"/>
      <c r="G155" s="91"/>
      <c r="H155" s="91"/>
      <c r="I155" s="91"/>
      <c r="J155" s="91"/>
      <c r="K155" s="91"/>
      <c r="L155" s="91"/>
      <c r="M155" s="91"/>
      <c r="N155" s="91"/>
      <c r="O155" s="91"/>
      <c r="P155" s="91"/>
      <c r="Q155" s="91"/>
    </row>
    <row r="156" spans="1:17" ht="12.75" customHeight="1" thickBot="1">
      <c r="A156" s="89" t="s">
        <v>188</v>
      </c>
      <c r="B156" s="89" t="s">
        <v>159</v>
      </c>
      <c r="C156" s="89" t="s">
        <v>160</v>
      </c>
      <c r="D156" s="89" t="s">
        <v>129</v>
      </c>
      <c r="E156" s="90">
        <v>0</v>
      </c>
      <c r="F156" s="90">
        <v>0</v>
      </c>
      <c r="G156" s="90">
        <v>0</v>
      </c>
      <c r="H156" s="90">
        <v>0</v>
      </c>
      <c r="I156" s="90">
        <v>0</v>
      </c>
      <c r="J156" s="90">
        <v>0</v>
      </c>
      <c r="K156" s="90">
        <v>0</v>
      </c>
      <c r="L156" s="90">
        <v>0</v>
      </c>
      <c r="M156" s="90">
        <v>0</v>
      </c>
      <c r="N156" s="90">
        <v>0</v>
      </c>
      <c r="O156" s="90">
        <v>0</v>
      </c>
      <c r="P156" s="90">
        <v>0</v>
      </c>
      <c r="Q156" s="90">
        <v>0</v>
      </c>
    </row>
    <row r="157" spans="1:17" ht="12.75" customHeight="1" thickBot="1">
      <c r="A157" s="89" t="s">
        <v>188</v>
      </c>
      <c r="B157" s="89" t="s">
        <v>159</v>
      </c>
      <c r="C157" s="89" t="s">
        <v>160</v>
      </c>
      <c r="D157" s="89" t="s">
        <v>149</v>
      </c>
      <c r="E157" s="90">
        <v>14</v>
      </c>
      <c r="F157" s="90">
        <v>60</v>
      </c>
      <c r="G157" s="90">
        <v>42</v>
      </c>
      <c r="H157" s="90">
        <v>47</v>
      </c>
      <c r="I157" s="90">
        <v>38</v>
      </c>
      <c r="J157" s="90">
        <v>3</v>
      </c>
      <c r="K157" s="90">
        <v>0</v>
      </c>
      <c r="L157" s="90">
        <v>1</v>
      </c>
      <c r="M157" s="90">
        <v>32</v>
      </c>
      <c r="N157" s="90">
        <v>24</v>
      </c>
      <c r="O157" s="90">
        <v>0</v>
      </c>
      <c r="P157" s="90">
        <v>0</v>
      </c>
      <c r="Q157" s="90">
        <v>261</v>
      </c>
    </row>
    <row r="158" spans="1:17" ht="12.75" customHeight="1" thickBot="1">
      <c r="A158" s="89" t="s">
        <v>188</v>
      </c>
      <c r="B158" s="89" t="s">
        <v>159</v>
      </c>
      <c r="C158" s="89" t="s">
        <v>160</v>
      </c>
      <c r="D158" s="89" t="s">
        <v>130</v>
      </c>
      <c r="E158" s="90">
        <v>0</v>
      </c>
      <c r="F158" s="90">
        <v>0</v>
      </c>
      <c r="G158" s="90">
        <v>0</v>
      </c>
      <c r="H158" s="90">
        <v>0</v>
      </c>
      <c r="I158" s="90">
        <v>0</v>
      </c>
      <c r="J158" s="90">
        <v>0</v>
      </c>
      <c r="K158" s="90">
        <v>0</v>
      </c>
      <c r="L158" s="90">
        <v>0</v>
      </c>
      <c r="M158" s="90">
        <v>0</v>
      </c>
      <c r="N158" s="90">
        <v>0</v>
      </c>
      <c r="O158" s="90">
        <v>0</v>
      </c>
      <c r="P158" s="90">
        <v>0</v>
      </c>
      <c r="Q158" s="90">
        <v>0</v>
      </c>
    </row>
    <row r="159" spans="1:17" ht="12.75" customHeight="1" thickBot="1">
      <c r="A159" s="89" t="s">
        <v>188</v>
      </c>
      <c r="B159" s="89" t="s">
        <v>159</v>
      </c>
      <c r="C159" s="89" t="s">
        <v>160</v>
      </c>
      <c r="D159" s="89" t="s">
        <v>150</v>
      </c>
      <c r="E159" s="90">
        <v>14</v>
      </c>
      <c r="F159" s="90">
        <v>60</v>
      </c>
      <c r="G159" s="90">
        <v>42</v>
      </c>
      <c r="H159" s="90">
        <v>47</v>
      </c>
      <c r="I159" s="90">
        <v>38</v>
      </c>
      <c r="J159" s="90">
        <v>3</v>
      </c>
      <c r="K159" s="90">
        <v>0</v>
      </c>
      <c r="L159" s="90">
        <v>1</v>
      </c>
      <c r="M159" s="90">
        <v>32</v>
      </c>
      <c r="N159" s="90">
        <v>24</v>
      </c>
      <c r="O159" s="90">
        <v>0</v>
      </c>
      <c r="P159" s="90">
        <v>0</v>
      </c>
      <c r="Q159" s="90">
        <v>261</v>
      </c>
    </row>
    <row r="160" spans="1:17" ht="12.75" customHeight="1" thickBot="1">
      <c r="A160" s="89" t="s">
        <v>131</v>
      </c>
      <c r="B160" s="89" t="s">
        <v>131</v>
      </c>
      <c r="C160" s="89" t="s">
        <v>131</v>
      </c>
      <c r="D160" s="89" t="s">
        <v>131</v>
      </c>
      <c r="E160" s="91"/>
      <c r="F160" s="91"/>
      <c r="G160" s="91"/>
      <c r="H160" s="91"/>
      <c r="I160" s="91"/>
      <c r="J160" s="91"/>
      <c r="K160" s="91"/>
      <c r="L160" s="91"/>
      <c r="M160" s="91"/>
      <c r="N160" s="91"/>
      <c r="O160" s="91"/>
      <c r="P160" s="91"/>
      <c r="Q160" s="91"/>
    </row>
    <row r="161" spans="1:17" ht="12.75" customHeight="1" thickBot="1">
      <c r="A161" s="89" t="s">
        <v>189</v>
      </c>
      <c r="B161" s="89" t="s">
        <v>159</v>
      </c>
      <c r="C161" s="89" t="s">
        <v>160</v>
      </c>
      <c r="D161" s="89" t="s">
        <v>129</v>
      </c>
      <c r="E161" s="90">
        <v>0</v>
      </c>
      <c r="F161" s="90">
        <v>0</v>
      </c>
      <c r="G161" s="90">
        <v>0</v>
      </c>
      <c r="H161" s="90">
        <v>0</v>
      </c>
      <c r="I161" s="90">
        <v>0</v>
      </c>
      <c r="J161" s="90">
        <v>0</v>
      </c>
      <c r="K161" s="90">
        <v>0</v>
      </c>
      <c r="L161" s="90">
        <v>0</v>
      </c>
      <c r="M161" s="90">
        <v>0</v>
      </c>
      <c r="N161" s="90">
        <v>0</v>
      </c>
      <c r="O161" s="90">
        <v>0</v>
      </c>
      <c r="P161" s="90">
        <v>0</v>
      </c>
      <c r="Q161" s="90">
        <v>0</v>
      </c>
    </row>
    <row r="162" spans="1:17" ht="12.75" customHeight="1" thickBot="1">
      <c r="A162" s="89" t="s">
        <v>189</v>
      </c>
      <c r="B162" s="89" t="s">
        <v>159</v>
      </c>
      <c r="C162" s="89" t="s">
        <v>160</v>
      </c>
      <c r="D162" s="89" t="s">
        <v>149</v>
      </c>
      <c r="E162" s="90">
        <v>0</v>
      </c>
      <c r="F162" s="90">
        <v>0</v>
      </c>
      <c r="G162" s="90">
        <v>0</v>
      </c>
      <c r="H162" s="90">
        <v>0</v>
      </c>
      <c r="I162" s="90">
        <v>0</v>
      </c>
      <c r="J162" s="90">
        <v>0</v>
      </c>
      <c r="K162" s="90">
        <v>0</v>
      </c>
      <c r="L162" s="90">
        <v>0</v>
      </c>
      <c r="M162" s="90">
        <v>0</v>
      </c>
      <c r="N162" s="90">
        <v>0</v>
      </c>
      <c r="O162" s="90">
        <v>0</v>
      </c>
      <c r="P162" s="90">
        <v>0</v>
      </c>
      <c r="Q162" s="90">
        <v>0</v>
      </c>
    </row>
    <row r="163" spans="1:17" ht="12.75" customHeight="1" thickBot="1">
      <c r="A163" s="89" t="s">
        <v>189</v>
      </c>
      <c r="B163" s="89" t="s">
        <v>159</v>
      </c>
      <c r="C163" s="89" t="s">
        <v>160</v>
      </c>
      <c r="D163" s="89" t="s">
        <v>130</v>
      </c>
      <c r="E163" s="90">
        <v>0</v>
      </c>
      <c r="F163" s="90">
        <v>0</v>
      </c>
      <c r="G163" s="90">
        <v>1</v>
      </c>
      <c r="H163" s="90">
        <v>0</v>
      </c>
      <c r="I163" s="90">
        <v>0</v>
      </c>
      <c r="J163" s="90">
        <v>0</v>
      </c>
      <c r="K163" s="90">
        <v>0</v>
      </c>
      <c r="L163" s="90">
        <v>0</v>
      </c>
      <c r="M163" s="90">
        <v>0</v>
      </c>
      <c r="N163" s="90">
        <v>0</v>
      </c>
      <c r="O163" s="90">
        <v>0</v>
      </c>
      <c r="P163" s="90">
        <v>0</v>
      </c>
      <c r="Q163" s="90">
        <v>1</v>
      </c>
    </row>
    <row r="164" spans="1:17" ht="12.75" customHeight="1" thickBot="1">
      <c r="A164" s="89" t="s">
        <v>189</v>
      </c>
      <c r="B164" s="89" t="s">
        <v>159</v>
      </c>
      <c r="C164" s="89" t="s">
        <v>160</v>
      </c>
      <c r="D164" s="89" t="s">
        <v>150</v>
      </c>
      <c r="E164" s="90">
        <v>0</v>
      </c>
      <c r="F164" s="90">
        <v>0</v>
      </c>
      <c r="G164" s="90">
        <v>0</v>
      </c>
      <c r="H164" s="90">
        <v>0</v>
      </c>
      <c r="I164" s="90">
        <v>0</v>
      </c>
      <c r="J164" s="90">
        <v>0</v>
      </c>
      <c r="K164" s="90">
        <v>0</v>
      </c>
      <c r="L164" s="90">
        <v>0</v>
      </c>
      <c r="M164" s="90">
        <v>0</v>
      </c>
      <c r="N164" s="90">
        <v>0</v>
      </c>
      <c r="O164" s="90">
        <v>0</v>
      </c>
      <c r="P164" s="90">
        <v>0</v>
      </c>
      <c r="Q164" s="90">
        <v>0</v>
      </c>
    </row>
    <row r="165" spans="1:17" ht="12.75" customHeight="1" thickBot="1">
      <c r="A165" s="89" t="s">
        <v>131</v>
      </c>
      <c r="B165" s="89" t="s">
        <v>131</v>
      </c>
      <c r="C165" s="89" t="s">
        <v>131</v>
      </c>
      <c r="D165" s="89" t="s">
        <v>131</v>
      </c>
      <c r="E165" s="91"/>
      <c r="F165" s="91"/>
      <c r="G165" s="91"/>
      <c r="H165" s="91"/>
      <c r="I165" s="91"/>
      <c r="J165" s="91"/>
      <c r="K165" s="91"/>
      <c r="L165" s="91"/>
      <c r="M165" s="91"/>
      <c r="N165" s="91"/>
      <c r="O165" s="91"/>
      <c r="P165" s="91"/>
      <c r="Q165" s="91"/>
    </row>
    <row r="166" spans="1:17" ht="12.75" customHeight="1" thickBot="1">
      <c r="A166" s="89" t="s">
        <v>190</v>
      </c>
      <c r="B166" s="89" t="s">
        <v>159</v>
      </c>
      <c r="C166" s="89" t="s">
        <v>160</v>
      </c>
      <c r="D166" s="89" t="s">
        <v>129</v>
      </c>
      <c r="E166" s="90">
        <v>0</v>
      </c>
      <c r="F166" s="90">
        <v>0</v>
      </c>
      <c r="G166" s="90">
        <v>0</v>
      </c>
      <c r="H166" s="90">
        <v>0</v>
      </c>
      <c r="I166" s="90">
        <v>0</v>
      </c>
      <c r="J166" s="90">
        <v>0</v>
      </c>
      <c r="K166" s="90">
        <v>0</v>
      </c>
      <c r="L166" s="90">
        <v>0</v>
      </c>
      <c r="M166" s="90">
        <v>0</v>
      </c>
      <c r="N166" s="90">
        <v>0</v>
      </c>
      <c r="O166" s="90">
        <v>0</v>
      </c>
      <c r="P166" s="90">
        <v>0</v>
      </c>
      <c r="Q166" s="90">
        <v>0</v>
      </c>
    </row>
    <row r="167" spans="1:17" ht="12.75" customHeight="1" thickBot="1">
      <c r="A167" s="89" t="s">
        <v>190</v>
      </c>
      <c r="B167" s="89" t="s">
        <v>159</v>
      </c>
      <c r="C167" s="89" t="s">
        <v>160</v>
      </c>
      <c r="D167" s="89" t="s">
        <v>149</v>
      </c>
      <c r="E167" s="90">
        <v>14</v>
      </c>
      <c r="F167" s="90">
        <v>58</v>
      </c>
      <c r="G167" s="90">
        <v>41</v>
      </c>
      <c r="H167" s="90">
        <v>46</v>
      </c>
      <c r="I167" s="90">
        <v>38</v>
      </c>
      <c r="J167" s="90">
        <v>3</v>
      </c>
      <c r="K167" s="90">
        <v>0</v>
      </c>
      <c r="L167" s="90">
        <v>1</v>
      </c>
      <c r="M167" s="90">
        <v>32</v>
      </c>
      <c r="N167" s="90">
        <v>22</v>
      </c>
      <c r="O167" s="90">
        <v>0</v>
      </c>
      <c r="P167" s="90">
        <v>0</v>
      </c>
      <c r="Q167" s="90">
        <v>255</v>
      </c>
    </row>
    <row r="168" spans="1:17" ht="12.75" customHeight="1" thickBot="1">
      <c r="A168" s="89" t="s">
        <v>190</v>
      </c>
      <c r="B168" s="89" t="s">
        <v>159</v>
      </c>
      <c r="C168" s="89" t="s">
        <v>160</v>
      </c>
      <c r="D168" s="89" t="s">
        <v>130</v>
      </c>
      <c r="E168" s="90">
        <v>0</v>
      </c>
      <c r="F168" s="90">
        <v>0</v>
      </c>
      <c r="G168" s="90">
        <v>0</v>
      </c>
      <c r="H168" s="90">
        <v>0</v>
      </c>
      <c r="I168" s="90">
        <v>0</v>
      </c>
      <c r="J168" s="90">
        <v>0</v>
      </c>
      <c r="K168" s="90">
        <v>0</v>
      </c>
      <c r="L168" s="90">
        <v>0</v>
      </c>
      <c r="M168" s="90">
        <v>0</v>
      </c>
      <c r="N168" s="90">
        <v>0</v>
      </c>
      <c r="O168" s="90">
        <v>0</v>
      </c>
      <c r="P168" s="90">
        <v>0</v>
      </c>
      <c r="Q168" s="90">
        <v>0</v>
      </c>
    </row>
    <row r="169" spans="1:17" ht="12.75" customHeight="1" thickBot="1">
      <c r="A169" s="89" t="s">
        <v>190</v>
      </c>
      <c r="B169" s="89" t="s">
        <v>159</v>
      </c>
      <c r="C169" s="89" t="s">
        <v>160</v>
      </c>
      <c r="D169" s="89" t="s">
        <v>150</v>
      </c>
      <c r="E169" s="90">
        <v>14</v>
      </c>
      <c r="F169" s="90">
        <v>58</v>
      </c>
      <c r="G169" s="90">
        <v>41</v>
      </c>
      <c r="H169" s="90">
        <v>46</v>
      </c>
      <c r="I169" s="90">
        <v>38</v>
      </c>
      <c r="J169" s="90">
        <v>3</v>
      </c>
      <c r="K169" s="90">
        <v>0</v>
      </c>
      <c r="L169" s="90">
        <v>1</v>
      </c>
      <c r="M169" s="90">
        <v>32</v>
      </c>
      <c r="N169" s="90">
        <v>24</v>
      </c>
      <c r="O169" s="90">
        <v>0</v>
      </c>
      <c r="P169" s="90">
        <v>0</v>
      </c>
      <c r="Q169" s="90">
        <v>257</v>
      </c>
    </row>
    <row r="170" spans="1:17" ht="12.75" customHeight="1" thickBot="1">
      <c r="A170" s="89" t="s">
        <v>131</v>
      </c>
      <c r="B170" s="89" t="s">
        <v>131</v>
      </c>
      <c r="C170" s="89" t="s">
        <v>131</v>
      </c>
      <c r="D170" s="89" t="s">
        <v>131</v>
      </c>
      <c r="E170" s="91"/>
      <c r="F170" s="91"/>
      <c r="G170" s="91"/>
      <c r="H170" s="91"/>
      <c r="I170" s="91"/>
      <c r="J170" s="91"/>
      <c r="K170" s="91"/>
      <c r="L170" s="91"/>
      <c r="M170" s="91"/>
      <c r="N170" s="91"/>
      <c r="O170" s="91"/>
      <c r="P170" s="91"/>
      <c r="Q170" s="91"/>
    </row>
    <row r="171" spans="1:17" ht="12.75" customHeight="1" thickBot="1">
      <c r="A171" s="89" t="s">
        <v>152</v>
      </c>
      <c r="B171" s="89" t="s">
        <v>159</v>
      </c>
      <c r="C171" s="89" t="s">
        <v>160</v>
      </c>
      <c r="D171" s="89" t="s">
        <v>129</v>
      </c>
      <c r="E171" s="90">
        <v>261</v>
      </c>
      <c r="F171" s="90">
        <v>253</v>
      </c>
      <c r="G171" s="90">
        <v>264</v>
      </c>
      <c r="H171" s="90">
        <v>238</v>
      </c>
      <c r="I171" s="90">
        <v>176</v>
      </c>
      <c r="J171" s="90">
        <v>26</v>
      </c>
      <c r="K171" s="90">
        <v>18</v>
      </c>
      <c r="L171" s="90">
        <v>2</v>
      </c>
      <c r="M171" s="90">
        <v>298</v>
      </c>
      <c r="N171" s="90">
        <v>452</v>
      </c>
      <c r="O171" s="90">
        <v>401</v>
      </c>
      <c r="P171" s="90">
        <v>154</v>
      </c>
      <c r="Q171" s="90">
        <v>2543</v>
      </c>
    </row>
    <row r="172" spans="1:17" ht="12.75" customHeight="1" thickBot="1">
      <c r="A172" s="89" t="s">
        <v>152</v>
      </c>
      <c r="B172" s="89" t="s">
        <v>159</v>
      </c>
      <c r="C172" s="89" t="s">
        <v>160</v>
      </c>
      <c r="D172" s="89" t="s">
        <v>149</v>
      </c>
      <c r="E172" s="90">
        <v>0</v>
      </c>
      <c r="F172" s="90">
        <v>0</v>
      </c>
      <c r="G172" s="90">
        <v>0</v>
      </c>
      <c r="H172" s="90">
        <v>0</v>
      </c>
      <c r="I172" s="90">
        <v>0</v>
      </c>
      <c r="J172" s="90">
        <v>0</v>
      </c>
      <c r="K172" s="90">
        <v>0</v>
      </c>
      <c r="L172" s="90">
        <v>0</v>
      </c>
      <c r="M172" s="90">
        <v>0</v>
      </c>
      <c r="N172" s="90">
        <v>0</v>
      </c>
      <c r="O172" s="90">
        <v>0</v>
      </c>
      <c r="P172" s="90">
        <v>0</v>
      </c>
      <c r="Q172" s="90">
        <v>0</v>
      </c>
    </row>
    <row r="173" spans="1:17" ht="12.75" customHeight="1" thickBot="1">
      <c r="A173" s="89" t="s">
        <v>152</v>
      </c>
      <c r="B173" s="89" t="s">
        <v>159</v>
      </c>
      <c r="C173" s="89" t="s">
        <v>160</v>
      </c>
      <c r="D173" s="89" t="s">
        <v>130</v>
      </c>
      <c r="E173" s="90">
        <v>48</v>
      </c>
      <c r="F173" s="90">
        <v>82</v>
      </c>
      <c r="G173" s="90">
        <v>85</v>
      </c>
      <c r="H173" s="90">
        <v>84</v>
      </c>
      <c r="I173" s="90">
        <v>70</v>
      </c>
      <c r="J173" s="90">
        <v>13</v>
      </c>
      <c r="K173" s="90">
        <v>6</v>
      </c>
      <c r="L173" s="90">
        <v>2</v>
      </c>
      <c r="M173" s="90">
        <v>81</v>
      </c>
      <c r="N173" s="90">
        <v>160</v>
      </c>
      <c r="O173" s="90">
        <v>102</v>
      </c>
      <c r="P173" s="90">
        <v>44</v>
      </c>
      <c r="Q173" s="90">
        <v>777</v>
      </c>
    </row>
    <row r="174" spans="1:17" ht="12.75" customHeight="1" thickBot="1">
      <c r="A174" s="89" t="s">
        <v>152</v>
      </c>
      <c r="B174" s="89" t="s">
        <v>159</v>
      </c>
      <c r="C174" s="89" t="s">
        <v>160</v>
      </c>
      <c r="D174" s="89" t="s">
        <v>150</v>
      </c>
      <c r="E174" s="90">
        <v>0</v>
      </c>
      <c r="F174" s="90">
        <v>0</v>
      </c>
      <c r="G174" s="90">
        <v>0</v>
      </c>
      <c r="H174" s="90">
        <v>0</v>
      </c>
      <c r="I174" s="90">
        <v>0</v>
      </c>
      <c r="J174" s="90">
        <v>0</v>
      </c>
      <c r="K174" s="90">
        <v>0</v>
      </c>
      <c r="L174" s="90">
        <v>0</v>
      </c>
      <c r="M174" s="90">
        <v>0</v>
      </c>
      <c r="N174" s="90">
        <v>0</v>
      </c>
      <c r="O174" s="90">
        <v>0</v>
      </c>
      <c r="P174" s="90">
        <v>0</v>
      </c>
      <c r="Q174" s="90">
        <v>0</v>
      </c>
    </row>
    <row r="175" spans="1:17" ht="12.75" customHeight="1" thickBot="1">
      <c r="A175" s="89" t="s">
        <v>131</v>
      </c>
      <c r="B175" s="89" t="s">
        <v>131</v>
      </c>
      <c r="C175" s="89" t="s">
        <v>131</v>
      </c>
      <c r="D175" s="89" t="s">
        <v>131</v>
      </c>
      <c r="E175" s="91"/>
      <c r="F175" s="91"/>
      <c r="G175" s="91"/>
      <c r="H175" s="91"/>
      <c r="I175" s="91"/>
      <c r="J175" s="91"/>
      <c r="K175" s="91"/>
      <c r="L175" s="91"/>
      <c r="M175" s="91"/>
      <c r="N175" s="91"/>
      <c r="O175" s="91"/>
      <c r="P175" s="91"/>
      <c r="Q175" s="91"/>
    </row>
    <row r="176" spans="1:17" ht="12.75" customHeight="1" thickBot="1">
      <c r="A176" s="89" t="s">
        <v>191</v>
      </c>
      <c r="B176" s="89" t="s">
        <v>159</v>
      </c>
      <c r="C176" s="89" t="s">
        <v>160</v>
      </c>
      <c r="D176" s="89" t="s">
        <v>129</v>
      </c>
      <c r="E176" s="90">
        <v>0</v>
      </c>
      <c r="F176" s="90">
        <v>10</v>
      </c>
      <c r="G176" s="90">
        <v>12</v>
      </c>
      <c r="H176" s="90">
        <v>6</v>
      </c>
      <c r="I176" s="90">
        <v>7</v>
      </c>
      <c r="J176" s="90">
        <v>0</v>
      </c>
      <c r="K176" s="90">
        <v>0</v>
      </c>
      <c r="L176" s="90">
        <v>1</v>
      </c>
      <c r="M176" s="90">
        <v>10</v>
      </c>
      <c r="N176" s="90">
        <v>9</v>
      </c>
      <c r="O176" s="90">
        <v>16</v>
      </c>
      <c r="P176" s="90">
        <v>12</v>
      </c>
      <c r="Q176" s="90">
        <v>83</v>
      </c>
    </row>
    <row r="177" spans="1:17" ht="12.75" customHeight="1" thickBot="1">
      <c r="A177" s="89" t="s">
        <v>191</v>
      </c>
      <c r="B177" s="89" t="s">
        <v>159</v>
      </c>
      <c r="C177" s="89" t="s">
        <v>160</v>
      </c>
      <c r="D177" s="89" t="s">
        <v>149</v>
      </c>
      <c r="E177" s="90">
        <v>0</v>
      </c>
      <c r="F177" s="90">
        <v>0</v>
      </c>
      <c r="G177" s="90">
        <v>0</v>
      </c>
      <c r="H177" s="90">
        <v>0</v>
      </c>
      <c r="I177" s="90">
        <v>0</v>
      </c>
      <c r="J177" s="90">
        <v>0</v>
      </c>
      <c r="K177" s="90">
        <v>0</v>
      </c>
      <c r="L177" s="90">
        <v>0</v>
      </c>
      <c r="M177" s="90">
        <v>0</v>
      </c>
      <c r="N177" s="90">
        <v>0</v>
      </c>
      <c r="O177" s="90">
        <v>0</v>
      </c>
      <c r="P177" s="90">
        <v>0</v>
      </c>
      <c r="Q177" s="90">
        <v>0</v>
      </c>
    </row>
    <row r="178" spans="1:17" ht="12.75" customHeight="1" thickBot="1">
      <c r="A178" s="89" t="s">
        <v>191</v>
      </c>
      <c r="B178" s="89" t="s">
        <v>159</v>
      </c>
      <c r="C178" s="89" t="s">
        <v>160</v>
      </c>
      <c r="D178" s="89" t="s">
        <v>130</v>
      </c>
      <c r="E178" s="90">
        <v>0</v>
      </c>
      <c r="F178" s="90">
        <v>3</v>
      </c>
      <c r="G178" s="90">
        <v>4</v>
      </c>
      <c r="H178" s="90">
        <v>3</v>
      </c>
      <c r="I178" s="90">
        <v>5</v>
      </c>
      <c r="J178" s="90">
        <v>0</v>
      </c>
      <c r="K178" s="90">
        <v>0</v>
      </c>
      <c r="L178" s="90">
        <v>1</v>
      </c>
      <c r="M178" s="90">
        <v>4</v>
      </c>
      <c r="N178" s="90">
        <v>3</v>
      </c>
      <c r="O178" s="90">
        <v>5</v>
      </c>
      <c r="P178" s="90">
        <v>4</v>
      </c>
      <c r="Q178" s="90">
        <v>32</v>
      </c>
    </row>
    <row r="179" spans="1:17" ht="12.75" customHeight="1" thickBot="1">
      <c r="A179" s="89" t="s">
        <v>191</v>
      </c>
      <c r="B179" s="89" t="s">
        <v>159</v>
      </c>
      <c r="C179" s="89" t="s">
        <v>160</v>
      </c>
      <c r="D179" s="89" t="s">
        <v>150</v>
      </c>
      <c r="E179" s="90">
        <v>0</v>
      </c>
      <c r="F179" s="90">
        <v>0</v>
      </c>
      <c r="G179" s="90">
        <v>0</v>
      </c>
      <c r="H179" s="90">
        <v>0</v>
      </c>
      <c r="I179" s="90">
        <v>0</v>
      </c>
      <c r="J179" s="90">
        <v>0</v>
      </c>
      <c r="K179" s="90">
        <v>0</v>
      </c>
      <c r="L179" s="90">
        <v>0</v>
      </c>
      <c r="M179" s="90">
        <v>0</v>
      </c>
      <c r="N179" s="90">
        <v>0</v>
      </c>
      <c r="O179" s="90">
        <v>0</v>
      </c>
      <c r="P179" s="90">
        <v>0</v>
      </c>
      <c r="Q179" s="90">
        <v>0</v>
      </c>
    </row>
    <row r="180" spans="1:17" ht="12.75" customHeight="1" thickBot="1">
      <c r="A180" s="89" t="s">
        <v>131</v>
      </c>
      <c r="B180" s="89" t="s">
        <v>131</v>
      </c>
      <c r="C180" s="89" t="s">
        <v>131</v>
      </c>
      <c r="D180" s="89" t="s">
        <v>131</v>
      </c>
      <c r="E180" s="91"/>
      <c r="F180" s="91"/>
      <c r="G180" s="91"/>
      <c r="H180" s="91"/>
      <c r="I180" s="91"/>
      <c r="J180" s="91"/>
      <c r="K180" s="91"/>
      <c r="L180" s="91"/>
      <c r="M180" s="91"/>
      <c r="N180" s="91"/>
      <c r="O180" s="91"/>
      <c r="P180" s="91"/>
      <c r="Q180" s="91"/>
    </row>
    <row r="181" spans="1:17" ht="12.75" customHeight="1" thickBot="1">
      <c r="A181" s="89" t="s">
        <v>192</v>
      </c>
      <c r="B181" s="89" t="s">
        <v>159</v>
      </c>
      <c r="C181" s="89" t="s">
        <v>160</v>
      </c>
      <c r="D181" s="89" t="s">
        <v>129</v>
      </c>
      <c r="E181" s="90">
        <v>0</v>
      </c>
      <c r="F181" s="90">
        <v>0</v>
      </c>
      <c r="G181" s="90">
        <v>2</v>
      </c>
      <c r="H181" s="90">
        <v>0</v>
      </c>
      <c r="I181" s="90">
        <v>0</v>
      </c>
      <c r="J181" s="90">
        <v>0</v>
      </c>
      <c r="K181" s="90">
        <v>2</v>
      </c>
      <c r="L181" s="90">
        <v>0</v>
      </c>
      <c r="M181" s="90">
        <v>0</v>
      </c>
      <c r="N181" s="90">
        <v>0</v>
      </c>
      <c r="O181" s="90">
        <v>0</v>
      </c>
      <c r="P181" s="90">
        <v>0</v>
      </c>
      <c r="Q181" s="90">
        <v>4</v>
      </c>
    </row>
    <row r="182" spans="1:17" ht="12.75" customHeight="1" thickBot="1">
      <c r="A182" s="89" t="s">
        <v>192</v>
      </c>
      <c r="B182" s="89" t="s">
        <v>159</v>
      </c>
      <c r="C182" s="89" t="s">
        <v>160</v>
      </c>
      <c r="D182" s="89" t="s">
        <v>149</v>
      </c>
      <c r="E182" s="90">
        <v>0</v>
      </c>
      <c r="F182" s="90">
        <v>0</v>
      </c>
      <c r="G182" s="90">
        <v>0</v>
      </c>
      <c r="H182" s="90">
        <v>0</v>
      </c>
      <c r="I182" s="90">
        <v>0</v>
      </c>
      <c r="J182" s="90">
        <v>0</v>
      </c>
      <c r="K182" s="90">
        <v>0</v>
      </c>
      <c r="L182" s="90">
        <v>0</v>
      </c>
      <c r="M182" s="90">
        <v>0</v>
      </c>
      <c r="N182" s="90">
        <v>0</v>
      </c>
      <c r="O182" s="90">
        <v>0</v>
      </c>
      <c r="P182" s="90">
        <v>0</v>
      </c>
      <c r="Q182" s="90">
        <v>0</v>
      </c>
    </row>
    <row r="183" spans="1:17" ht="12.75" customHeight="1" thickBot="1">
      <c r="A183" s="89" t="s">
        <v>192</v>
      </c>
      <c r="B183" s="89" t="s">
        <v>159</v>
      </c>
      <c r="C183" s="89" t="s">
        <v>160</v>
      </c>
      <c r="D183" s="89" t="s">
        <v>130</v>
      </c>
      <c r="E183" s="90">
        <v>0</v>
      </c>
      <c r="F183" s="90">
        <v>1</v>
      </c>
      <c r="G183" s="90">
        <v>1</v>
      </c>
      <c r="H183" s="90">
        <v>0</v>
      </c>
      <c r="I183" s="90">
        <v>0</v>
      </c>
      <c r="J183" s="90">
        <v>0</v>
      </c>
      <c r="K183" s="90">
        <v>1</v>
      </c>
      <c r="L183" s="90">
        <v>0</v>
      </c>
      <c r="M183" s="90">
        <v>0</v>
      </c>
      <c r="N183" s="90">
        <v>0</v>
      </c>
      <c r="O183" s="90">
        <v>0</v>
      </c>
      <c r="P183" s="90">
        <v>0</v>
      </c>
      <c r="Q183" s="90">
        <v>3</v>
      </c>
    </row>
    <row r="184" spans="1:17" ht="12.75" customHeight="1" thickBot="1">
      <c r="A184" s="89" t="s">
        <v>192</v>
      </c>
      <c r="B184" s="89" t="s">
        <v>159</v>
      </c>
      <c r="C184" s="89" t="s">
        <v>160</v>
      </c>
      <c r="D184" s="89" t="s">
        <v>150</v>
      </c>
      <c r="E184" s="90">
        <v>0</v>
      </c>
      <c r="F184" s="90">
        <v>0</v>
      </c>
      <c r="G184" s="90">
        <v>0</v>
      </c>
      <c r="H184" s="90">
        <v>0</v>
      </c>
      <c r="I184" s="90">
        <v>0</v>
      </c>
      <c r="J184" s="90">
        <v>0</v>
      </c>
      <c r="K184" s="90">
        <v>0</v>
      </c>
      <c r="L184" s="90">
        <v>0</v>
      </c>
      <c r="M184" s="90">
        <v>0</v>
      </c>
      <c r="N184" s="90">
        <v>0</v>
      </c>
      <c r="O184" s="90">
        <v>0</v>
      </c>
      <c r="P184" s="90">
        <v>0</v>
      </c>
      <c r="Q184" s="90">
        <v>0</v>
      </c>
    </row>
    <row r="185" spans="1:17" ht="12.75" customHeight="1" thickBot="1">
      <c r="A185" s="89" t="s">
        <v>131</v>
      </c>
      <c r="B185" s="89" t="s">
        <v>131</v>
      </c>
      <c r="C185" s="89" t="s">
        <v>131</v>
      </c>
      <c r="D185" s="89" t="s">
        <v>131</v>
      </c>
      <c r="E185" s="91"/>
      <c r="F185" s="91"/>
      <c r="G185" s="91"/>
      <c r="H185" s="91"/>
      <c r="I185" s="91"/>
      <c r="J185" s="91"/>
      <c r="K185" s="91"/>
      <c r="L185" s="91"/>
      <c r="M185" s="91"/>
      <c r="N185" s="91"/>
      <c r="O185" s="91"/>
      <c r="P185" s="91"/>
      <c r="Q185" s="91"/>
    </row>
    <row r="186" spans="1:17" ht="12.75" customHeight="1" thickBot="1">
      <c r="A186" s="89" t="s">
        <v>193</v>
      </c>
      <c r="B186" s="89" t="s">
        <v>159</v>
      </c>
      <c r="C186" s="89" t="s">
        <v>160</v>
      </c>
      <c r="D186" s="89" t="s">
        <v>129</v>
      </c>
      <c r="E186" s="90">
        <v>10</v>
      </c>
      <c r="F186" s="90">
        <v>24</v>
      </c>
      <c r="G186" s="90">
        <v>51</v>
      </c>
      <c r="H186" s="90">
        <v>28</v>
      </c>
      <c r="I186" s="90">
        <v>18</v>
      </c>
      <c r="J186" s="90">
        <v>5</v>
      </c>
      <c r="K186" s="90">
        <v>2</v>
      </c>
      <c r="L186" s="90">
        <v>8</v>
      </c>
      <c r="M186" s="90">
        <v>30</v>
      </c>
      <c r="N186" s="90">
        <v>22</v>
      </c>
      <c r="O186" s="90">
        <v>22</v>
      </c>
      <c r="P186" s="90">
        <v>9</v>
      </c>
      <c r="Q186" s="90">
        <v>229</v>
      </c>
    </row>
    <row r="187" spans="1:17" ht="12.75" customHeight="1" thickBot="1">
      <c r="A187" s="89" t="s">
        <v>193</v>
      </c>
      <c r="B187" s="89" t="s">
        <v>159</v>
      </c>
      <c r="C187" s="89" t="s">
        <v>160</v>
      </c>
      <c r="D187" s="89" t="s">
        <v>149</v>
      </c>
      <c r="E187" s="90">
        <v>0</v>
      </c>
      <c r="F187" s="90">
        <v>0</v>
      </c>
      <c r="G187" s="90">
        <v>0</v>
      </c>
      <c r="H187" s="90">
        <v>0</v>
      </c>
      <c r="I187" s="90">
        <v>0</v>
      </c>
      <c r="J187" s="90">
        <v>0</v>
      </c>
      <c r="K187" s="90">
        <v>0</v>
      </c>
      <c r="L187" s="90">
        <v>0</v>
      </c>
      <c r="M187" s="90">
        <v>0</v>
      </c>
      <c r="N187" s="90">
        <v>0</v>
      </c>
      <c r="O187" s="90">
        <v>0</v>
      </c>
      <c r="P187" s="90">
        <v>0</v>
      </c>
      <c r="Q187" s="90">
        <v>0</v>
      </c>
    </row>
    <row r="188" spans="1:17" ht="12.75" customHeight="1" thickBot="1">
      <c r="A188" s="89" t="s">
        <v>193</v>
      </c>
      <c r="B188" s="89" t="s">
        <v>159</v>
      </c>
      <c r="C188" s="89" t="s">
        <v>160</v>
      </c>
      <c r="D188" s="89" t="s">
        <v>130</v>
      </c>
      <c r="E188" s="90">
        <v>10</v>
      </c>
      <c r="F188" s="90">
        <v>15</v>
      </c>
      <c r="G188" s="90">
        <v>36</v>
      </c>
      <c r="H188" s="90">
        <v>17</v>
      </c>
      <c r="I188" s="90">
        <v>8</v>
      </c>
      <c r="J188" s="90">
        <v>5</v>
      </c>
      <c r="K188" s="90">
        <v>7</v>
      </c>
      <c r="L188" s="90">
        <v>4</v>
      </c>
      <c r="M188" s="90">
        <v>25</v>
      </c>
      <c r="N188" s="90">
        <v>20</v>
      </c>
      <c r="O188" s="90">
        <v>15</v>
      </c>
      <c r="P188" s="90">
        <v>12</v>
      </c>
      <c r="Q188" s="90">
        <v>174</v>
      </c>
    </row>
    <row r="189" spans="1:17" ht="12.75" customHeight="1" thickBot="1">
      <c r="A189" s="89" t="s">
        <v>193</v>
      </c>
      <c r="B189" s="89" t="s">
        <v>159</v>
      </c>
      <c r="C189" s="89" t="s">
        <v>160</v>
      </c>
      <c r="D189" s="89" t="s">
        <v>150</v>
      </c>
      <c r="E189" s="90">
        <v>0</v>
      </c>
      <c r="F189" s="90">
        <v>0</v>
      </c>
      <c r="G189" s="90">
        <v>0</v>
      </c>
      <c r="H189" s="90">
        <v>0</v>
      </c>
      <c r="I189" s="90">
        <v>0</v>
      </c>
      <c r="J189" s="90">
        <v>0</v>
      </c>
      <c r="K189" s="90">
        <v>0</v>
      </c>
      <c r="L189" s="90">
        <v>0</v>
      </c>
      <c r="M189" s="90">
        <v>0</v>
      </c>
      <c r="N189" s="90">
        <v>0</v>
      </c>
      <c r="O189" s="90">
        <v>0</v>
      </c>
      <c r="P189" s="90">
        <v>0</v>
      </c>
      <c r="Q189" s="90">
        <v>0</v>
      </c>
    </row>
    <row r="190" spans="1:17" ht="12.75" customHeight="1" thickBot="1">
      <c r="A190" s="89" t="s">
        <v>131</v>
      </c>
      <c r="B190" s="89" t="s">
        <v>131</v>
      </c>
      <c r="C190" s="89" t="s">
        <v>131</v>
      </c>
      <c r="D190" s="89" t="s">
        <v>131</v>
      </c>
      <c r="E190" s="91"/>
      <c r="F190" s="91"/>
      <c r="G190" s="91"/>
      <c r="H190" s="91"/>
      <c r="I190" s="91"/>
      <c r="J190" s="91"/>
      <c r="K190" s="91"/>
      <c r="L190" s="91"/>
      <c r="M190" s="91"/>
      <c r="N190" s="91"/>
      <c r="O190" s="91"/>
      <c r="P190" s="91"/>
      <c r="Q190" s="91"/>
    </row>
    <row r="191" spans="1:17" ht="12.75" customHeight="1" thickBot="1">
      <c r="A191" s="89" t="s">
        <v>194</v>
      </c>
      <c r="B191" s="89" t="s">
        <v>159</v>
      </c>
      <c r="C191" s="89" t="s">
        <v>160</v>
      </c>
      <c r="D191" s="89" t="s">
        <v>129</v>
      </c>
      <c r="E191" s="90">
        <v>11</v>
      </c>
      <c r="F191" s="90">
        <v>72</v>
      </c>
      <c r="G191" s="90">
        <v>116</v>
      </c>
      <c r="H191" s="90">
        <v>97</v>
      </c>
      <c r="I191" s="90">
        <v>39</v>
      </c>
      <c r="J191" s="90">
        <v>19</v>
      </c>
      <c r="K191" s="90">
        <v>13</v>
      </c>
      <c r="L191" s="90">
        <v>2</v>
      </c>
      <c r="M191" s="90">
        <v>54</v>
      </c>
      <c r="N191" s="90">
        <v>121</v>
      </c>
      <c r="O191" s="90">
        <v>33</v>
      </c>
      <c r="P191" s="90">
        <v>6</v>
      </c>
      <c r="Q191" s="90">
        <v>583</v>
      </c>
    </row>
    <row r="192" spans="1:17" ht="12.75" customHeight="1" thickBot="1">
      <c r="A192" s="89" t="s">
        <v>194</v>
      </c>
      <c r="B192" s="89" t="s">
        <v>159</v>
      </c>
      <c r="C192" s="89" t="s">
        <v>160</v>
      </c>
      <c r="D192" s="89" t="s">
        <v>149</v>
      </c>
      <c r="E192" s="90">
        <v>10</v>
      </c>
      <c r="F192" s="90">
        <v>8</v>
      </c>
      <c r="G192" s="90">
        <v>9</v>
      </c>
      <c r="H192" s="90">
        <v>1</v>
      </c>
      <c r="I192" s="90">
        <v>0</v>
      </c>
      <c r="J192" s="90">
        <v>1</v>
      </c>
      <c r="K192" s="90">
        <v>0</v>
      </c>
      <c r="L192" s="90">
        <v>0</v>
      </c>
      <c r="M192" s="90">
        <v>3</v>
      </c>
      <c r="N192" s="90">
        <v>1</v>
      </c>
      <c r="O192" s="90">
        <v>0</v>
      </c>
      <c r="P192" s="90">
        <v>0</v>
      </c>
      <c r="Q192" s="90">
        <v>33</v>
      </c>
    </row>
    <row r="193" spans="1:17" ht="12.75" customHeight="1" thickBot="1">
      <c r="A193" s="89" t="s">
        <v>194</v>
      </c>
      <c r="B193" s="89" t="s">
        <v>159</v>
      </c>
      <c r="C193" s="89" t="s">
        <v>160</v>
      </c>
      <c r="D193" s="89" t="s">
        <v>130</v>
      </c>
      <c r="E193" s="90">
        <v>3</v>
      </c>
      <c r="F193" s="90">
        <v>27</v>
      </c>
      <c r="G193" s="90">
        <v>25</v>
      </c>
      <c r="H193" s="90">
        <v>22</v>
      </c>
      <c r="I193" s="90">
        <v>15</v>
      </c>
      <c r="J193" s="90">
        <v>4</v>
      </c>
      <c r="K193" s="90">
        <v>5</v>
      </c>
      <c r="L193" s="90">
        <v>1</v>
      </c>
      <c r="M193" s="90">
        <v>9</v>
      </c>
      <c r="N193" s="90">
        <v>26</v>
      </c>
      <c r="O193" s="90">
        <v>14</v>
      </c>
      <c r="P193" s="90">
        <v>4</v>
      </c>
      <c r="Q193" s="90">
        <v>155</v>
      </c>
    </row>
    <row r="194" spans="1:17" ht="12.75" customHeight="1" thickBot="1">
      <c r="A194" s="89" t="s">
        <v>194</v>
      </c>
      <c r="B194" s="89" t="s">
        <v>159</v>
      </c>
      <c r="C194" s="89" t="s">
        <v>160</v>
      </c>
      <c r="D194" s="89" t="s">
        <v>150</v>
      </c>
      <c r="E194" s="90">
        <v>10</v>
      </c>
      <c r="F194" s="90">
        <v>8</v>
      </c>
      <c r="G194" s="90">
        <v>9</v>
      </c>
      <c r="H194" s="90">
        <v>1</v>
      </c>
      <c r="I194" s="90">
        <v>0</v>
      </c>
      <c r="J194" s="90">
        <v>1</v>
      </c>
      <c r="K194" s="90">
        <v>0</v>
      </c>
      <c r="L194" s="90">
        <v>0</v>
      </c>
      <c r="M194" s="90">
        <v>3</v>
      </c>
      <c r="N194" s="90">
        <v>1</v>
      </c>
      <c r="O194" s="90">
        <v>0</v>
      </c>
      <c r="P194" s="90">
        <v>0</v>
      </c>
      <c r="Q194" s="90">
        <v>33</v>
      </c>
    </row>
    <row r="195" spans="1:17" ht="12.75" customHeight="1" thickBot="1">
      <c r="A195" s="89" t="s">
        <v>131</v>
      </c>
      <c r="B195" s="89" t="s">
        <v>131</v>
      </c>
      <c r="C195" s="89" t="s">
        <v>131</v>
      </c>
      <c r="D195" s="89" t="s">
        <v>131</v>
      </c>
      <c r="E195" s="91"/>
      <c r="F195" s="91"/>
      <c r="G195" s="91"/>
      <c r="H195" s="91"/>
      <c r="I195" s="91"/>
      <c r="J195" s="91"/>
      <c r="K195" s="91"/>
      <c r="L195" s="91"/>
      <c r="M195" s="91"/>
      <c r="N195" s="91"/>
      <c r="O195" s="91"/>
      <c r="P195" s="91"/>
      <c r="Q195" s="91"/>
    </row>
    <row r="196" spans="1:17" ht="12.75" customHeight="1" thickBot="1">
      <c r="A196" s="89" t="s">
        <v>195</v>
      </c>
      <c r="B196" s="89" t="s">
        <v>159</v>
      </c>
      <c r="C196" s="89" t="s">
        <v>160</v>
      </c>
      <c r="D196" s="89" t="s">
        <v>129</v>
      </c>
      <c r="E196" s="90">
        <v>0</v>
      </c>
      <c r="F196" s="90">
        <v>6</v>
      </c>
      <c r="G196" s="90">
        <v>2</v>
      </c>
      <c r="H196" s="90">
        <v>1</v>
      </c>
      <c r="I196" s="90">
        <v>0</v>
      </c>
      <c r="J196" s="90">
        <v>0</v>
      </c>
      <c r="K196" s="90">
        <v>2</v>
      </c>
      <c r="L196" s="90">
        <v>0</v>
      </c>
      <c r="M196" s="90">
        <v>7</v>
      </c>
      <c r="N196" s="90">
        <v>11</v>
      </c>
      <c r="O196" s="90">
        <v>5</v>
      </c>
      <c r="P196" s="90">
        <v>1</v>
      </c>
      <c r="Q196" s="90">
        <v>35</v>
      </c>
    </row>
    <row r="197" spans="1:17" ht="12.75" customHeight="1" thickBot="1">
      <c r="A197" s="89" t="s">
        <v>195</v>
      </c>
      <c r="B197" s="89" t="s">
        <v>159</v>
      </c>
      <c r="C197" s="89" t="s">
        <v>160</v>
      </c>
      <c r="D197" s="89" t="s">
        <v>149</v>
      </c>
      <c r="E197" s="90">
        <v>0</v>
      </c>
      <c r="F197" s="90">
        <v>0</v>
      </c>
      <c r="G197" s="90">
        <v>0</v>
      </c>
      <c r="H197" s="90">
        <v>0</v>
      </c>
      <c r="I197" s="90">
        <v>0</v>
      </c>
      <c r="J197" s="90">
        <v>0</v>
      </c>
      <c r="K197" s="90">
        <v>0</v>
      </c>
      <c r="L197" s="90">
        <v>0</v>
      </c>
      <c r="M197" s="90">
        <v>0</v>
      </c>
      <c r="N197" s="90">
        <v>0</v>
      </c>
      <c r="O197" s="90">
        <v>0</v>
      </c>
      <c r="P197" s="90">
        <v>0</v>
      </c>
      <c r="Q197" s="90">
        <v>0</v>
      </c>
    </row>
    <row r="198" spans="1:17" ht="12.75" customHeight="1" thickBot="1">
      <c r="A198" s="89" t="s">
        <v>195</v>
      </c>
      <c r="B198" s="89" t="s">
        <v>159</v>
      </c>
      <c r="C198" s="89" t="s">
        <v>160</v>
      </c>
      <c r="D198" s="89" t="s">
        <v>130</v>
      </c>
      <c r="E198" s="90">
        <v>0</v>
      </c>
      <c r="F198" s="90">
        <v>3</v>
      </c>
      <c r="G198" s="90">
        <v>1</v>
      </c>
      <c r="H198" s="90">
        <v>1</v>
      </c>
      <c r="I198" s="90">
        <v>0</v>
      </c>
      <c r="J198" s="90">
        <v>0</v>
      </c>
      <c r="K198" s="90">
        <v>1</v>
      </c>
      <c r="L198" s="90">
        <v>0</v>
      </c>
      <c r="M198" s="90">
        <v>3</v>
      </c>
      <c r="N198" s="90">
        <v>6</v>
      </c>
      <c r="O198" s="90">
        <v>4</v>
      </c>
      <c r="P198" s="90">
        <v>1</v>
      </c>
      <c r="Q198" s="90">
        <v>20</v>
      </c>
    </row>
    <row r="199" spans="1:17" ht="12.75" customHeight="1" thickBot="1">
      <c r="A199" s="89" t="s">
        <v>195</v>
      </c>
      <c r="B199" s="89" t="s">
        <v>159</v>
      </c>
      <c r="C199" s="89" t="s">
        <v>160</v>
      </c>
      <c r="D199" s="89" t="s">
        <v>150</v>
      </c>
      <c r="E199" s="90">
        <v>0</v>
      </c>
      <c r="F199" s="90">
        <v>0</v>
      </c>
      <c r="G199" s="90">
        <v>0</v>
      </c>
      <c r="H199" s="90">
        <v>0</v>
      </c>
      <c r="I199" s="90">
        <v>0</v>
      </c>
      <c r="J199" s="90">
        <v>0</v>
      </c>
      <c r="K199" s="90">
        <v>0</v>
      </c>
      <c r="L199" s="90">
        <v>0</v>
      </c>
      <c r="M199" s="90">
        <v>0</v>
      </c>
      <c r="N199" s="90">
        <v>0</v>
      </c>
      <c r="O199" s="90">
        <v>0</v>
      </c>
      <c r="P199" s="90">
        <v>0</v>
      </c>
      <c r="Q199" s="90">
        <v>0</v>
      </c>
    </row>
    <row r="200" spans="1:17" ht="12.75" customHeight="1" thickBot="1">
      <c r="A200" s="89" t="s">
        <v>131</v>
      </c>
      <c r="B200" s="89" t="s">
        <v>131</v>
      </c>
      <c r="C200" s="89" t="s">
        <v>131</v>
      </c>
      <c r="D200" s="89" t="s">
        <v>131</v>
      </c>
      <c r="E200" s="91"/>
      <c r="F200" s="91"/>
      <c r="G200" s="91"/>
      <c r="H200" s="91"/>
      <c r="I200" s="91"/>
      <c r="J200" s="91"/>
      <c r="K200" s="91"/>
      <c r="L200" s="91"/>
      <c r="M200" s="91"/>
      <c r="N200" s="91"/>
      <c r="O200" s="91"/>
      <c r="P200" s="91"/>
      <c r="Q200" s="91"/>
    </row>
    <row r="201" spans="1:17" ht="12.75" customHeight="1" thickBot="1">
      <c r="A201" s="89" t="s">
        <v>196</v>
      </c>
      <c r="B201" s="89" t="s">
        <v>159</v>
      </c>
      <c r="C201" s="89" t="s">
        <v>160</v>
      </c>
      <c r="D201" s="89" t="s">
        <v>129</v>
      </c>
      <c r="E201" s="90">
        <v>79</v>
      </c>
      <c r="F201" s="90">
        <v>128</v>
      </c>
      <c r="G201" s="90">
        <v>391</v>
      </c>
      <c r="H201" s="90">
        <v>514</v>
      </c>
      <c r="I201" s="90">
        <v>444</v>
      </c>
      <c r="J201" s="90">
        <v>18</v>
      </c>
      <c r="K201" s="90">
        <v>11</v>
      </c>
      <c r="L201" s="90">
        <v>20</v>
      </c>
      <c r="M201" s="90">
        <v>250</v>
      </c>
      <c r="N201" s="90">
        <v>213</v>
      </c>
      <c r="O201" s="90">
        <v>379</v>
      </c>
      <c r="P201" s="90">
        <v>259</v>
      </c>
      <c r="Q201" s="90">
        <v>2706</v>
      </c>
    </row>
    <row r="202" spans="1:17" ht="12.75" customHeight="1" thickBot="1">
      <c r="A202" s="89" t="s">
        <v>196</v>
      </c>
      <c r="B202" s="89" t="s">
        <v>159</v>
      </c>
      <c r="C202" s="89" t="s">
        <v>160</v>
      </c>
      <c r="D202" s="89" t="s">
        <v>149</v>
      </c>
      <c r="E202" s="90">
        <v>0</v>
      </c>
      <c r="F202" s="90">
        <v>0</v>
      </c>
      <c r="G202" s="90">
        <v>0</v>
      </c>
      <c r="H202" s="90">
        <v>0</v>
      </c>
      <c r="I202" s="90">
        <v>0</v>
      </c>
      <c r="J202" s="90">
        <v>0</v>
      </c>
      <c r="K202" s="90">
        <v>0</v>
      </c>
      <c r="L202" s="90">
        <v>0</v>
      </c>
      <c r="M202" s="90">
        <v>0</v>
      </c>
      <c r="N202" s="90">
        <v>1</v>
      </c>
      <c r="O202" s="90">
        <v>0</v>
      </c>
      <c r="P202" s="90">
        <v>0</v>
      </c>
      <c r="Q202" s="90">
        <v>1</v>
      </c>
    </row>
    <row r="203" spans="1:17" ht="12.75" customHeight="1" thickBot="1">
      <c r="A203" s="89" t="s">
        <v>196</v>
      </c>
      <c r="B203" s="89" t="s">
        <v>159</v>
      </c>
      <c r="C203" s="89" t="s">
        <v>160</v>
      </c>
      <c r="D203" s="89" t="s">
        <v>130</v>
      </c>
      <c r="E203" s="90">
        <v>52</v>
      </c>
      <c r="F203" s="90">
        <v>101</v>
      </c>
      <c r="G203" s="90">
        <v>205</v>
      </c>
      <c r="H203" s="90">
        <v>271</v>
      </c>
      <c r="I203" s="90">
        <v>220</v>
      </c>
      <c r="J203" s="90">
        <v>20</v>
      </c>
      <c r="K203" s="90">
        <v>10</v>
      </c>
      <c r="L203" s="90">
        <v>18</v>
      </c>
      <c r="M203" s="90">
        <v>118</v>
      </c>
      <c r="N203" s="90">
        <v>108</v>
      </c>
      <c r="O203" s="90">
        <v>158</v>
      </c>
      <c r="P203" s="90">
        <v>114</v>
      </c>
      <c r="Q203" s="90">
        <v>1395</v>
      </c>
    </row>
    <row r="204" spans="1:17" ht="12.75" customHeight="1" thickBot="1">
      <c r="A204" s="89" t="s">
        <v>196</v>
      </c>
      <c r="B204" s="89" t="s">
        <v>159</v>
      </c>
      <c r="C204" s="89" t="s">
        <v>160</v>
      </c>
      <c r="D204" s="89" t="s">
        <v>150</v>
      </c>
      <c r="E204" s="90">
        <v>0</v>
      </c>
      <c r="F204" s="90">
        <v>0</v>
      </c>
      <c r="G204" s="90">
        <v>0</v>
      </c>
      <c r="H204" s="90">
        <v>0</v>
      </c>
      <c r="I204" s="90">
        <v>0</v>
      </c>
      <c r="J204" s="90">
        <v>0</v>
      </c>
      <c r="K204" s="90">
        <v>0</v>
      </c>
      <c r="L204" s="90">
        <v>0</v>
      </c>
      <c r="M204" s="90">
        <v>0</v>
      </c>
      <c r="N204" s="90">
        <v>1</v>
      </c>
      <c r="O204" s="90">
        <v>0</v>
      </c>
      <c r="P204" s="90">
        <v>0</v>
      </c>
      <c r="Q204" s="90">
        <v>1</v>
      </c>
    </row>
    <row r="205" spans="1:17" ht="12.75" customHeight="1" thickBot="1">
      <c r="A205" s="89" t="s">
        <v>131</v>
      </c>
      <c r="B205" s="89" t="s">
        <v>131</v>
      </c>
      <c r="C205" s="89" t="s">
        <v>131</v>
      </c>
      <c r="D205" s="89" t="s">
        <v>131</v>
      </c>
      <c r="E205" s="91"/>
      <c r="F205" s="91"/>
      <c r="G205" s="91"/>
      <c r="H205" s="91"/>
      <c r="I205" s="91"/>
      <c r="J205" s="91"/>
      <c r="K205" s="91"/>
      <c r="L205" s="91"/>
      <c r="M205" s="91"/>
      <c r="N205" s="91"/>
      <c r="O205" s="91"/>
      <c r="P205" s="91"/>
      <c r="Q205" s="91"/>
    </row>
    <row r="206" spans="1:17" ht="12.75" customHeight="1" thickBot="1">
      <c r="A206" s="89" t="s">
        <v>197</v>
      </c>
      <c r="B206" s="89" t="s">
        <v>159</v>
      </c>
      <c r="C206" s="89" t="s">
        <v>160</v>
      </c>
      <c r="D206" s="89" t="s">
        <v>129</v>
      </c>
      <c r="E206" s="90">
        <v>0</v>
      </c>
      <c r="F206" s="90">
        <v>0</v>
      </c>
      <c r="G206" s="90">
        <v>2</v>
      </c>
      <c r="H206" s="90">
        <v>0</v>
      </c>
      <c r="I206" s="90">
        <v>0</v>
      </c>
      <c r="J206" s="90">
        <v>0</v>
      </c>
      <c r="K206" s="90">
        <v>2</v>
      </c>
      <c r="L206" s="90">
        <v>0</v>
      </c>
      <c r="M206" s="90">
        <v>0</v>
      </c>
      <c r="N206" s="90">
        <v>0</v>
      </c>
      <c r="O206" s="90">
        <v>0</v>
      </c>
      <c r="P206" s="90">
        <v>0</v>
      </c>
      <c r="Q206" s="90">
        <v>4</v>
      </c>
    </row>
    <row r="207" spans="1:17" ht="12.75" customHeight="1" thickBot="1">
      <c r="A207" s="89" t="s">
        <v>197</v>
      </c>
      <c r="B207" s="89" t="s">
        <v>159</v>
      </c>
      <c r="C207" s="89" t="s">
        <v>160</v>
      </c>
      <c r="D207" s="89" t="s">
        <v>149</v>
      </c>
      <c r="E207" s="90">
        <v>0</v>
      </c>
      <c r="F207" s="90">
        <v>0</v>
      </c>
      <c r="G207" s="90">
        <v>0</v>
      </c>
      <c r="H207" s="90">
        <v>0</v>
      </c>
      <c r="I207" s="90">
        <v>0</v>
      </c>
      <c r="J207" s="90">
        <v>0</v>
      </c>
      <c r="K207" s="90">
        <v>0</v>
      </c>
      <c r="L207" s="90">
        <v>0</v>
      </c>
      <c r="M207" s="90">
        <v>0</v>
      </c>
      <c r="N207" s="90">
        <v>0</v>
      </c>
      <c r="O207" s="90">
        <v>0</v>
      </c>
      <c r="P207" s="90">
        <v>0</v>
      </c>
      <c r="Q207" s="90">
        <v>0</v>
      </c>
    </row>
    <row r="208" spans="1:17" ht="12.75" customHeight="1" thickBot="1">
      <c r="A208" s="89" t="s">
        <v>197</v>
      </c>
      <c r="B208" s="89" t="s">
        <v>159</v>
      </c>
      <c r="C208" s="89" t="s">
        <v>160</v>
      </c>
      <c r="D208" s="89" t="s">
        <v>130</v>
      </c>
      <c r="E208" s="90">
        <v>0</v>
      </c>
      <c r="F208" s="90">
        <v>1</v>
      </c>
      <c r="G208" s="90">
        <v>1</v>
      </c>
      <c r="H208" s="90">
        <v>0</v>
      </c>
      <c r="I208" s="90">
        <v>0</v>
      </c>
      <c r="J208" s="90">
        <v>0</v>
      </c>
      <c r="K208" s="90">
        <v>1</v>
      </c>
      <c r="L208" s="90">
        <v>0</v>
      </c>
      <c r="M208" s="90">
        <v>0</v>
      </c>
      <c r="N208" s="90">
        <v>0</v>
      </c>
      <c r="O208" s="90">
        <v>0</v>
      </c>
      <c r="P208" s="90">
        <v>0</v>
      </c>
      <c r="Q208" s="90">
        <v>3</v>
      </c>
    </row>
    <row r="209" spans="1:17" ht="12.75" customHeight="1" thickBot="1">
      <c r="A209" s="89" t="s">
        <v>197</v>
      </c>
      <c r="B209" s="89" t="s">
        <v>159</v>
      </c>
      <c r="C209" s="89" t="s">
        <v>160</v>
      </c>
      <c r="D209" s="89" t="s">
        <v>150</v>
      </c>
      <c r="E209" s="90">
        <v>0</v>
      </c>
      <c r="F209" s="90">
        <v>0</v>
      </c>
      <c r="G209" s="90">
        <v>0</v>
      </c>
      <c r="H209" s="90">
        <v>0</v>
      </c>
      <c r="I209" s="90">
        <v>0</v>
      </c>
      <c r="J209" s="90">
        <v>0</v>
      </c>
      <c r="K209" s="90">
        <v>0</v>
      </c>
      <c r="L209" s="90">
        <v>0</v>
      </c>
      <c r="M209" s="90">
        <v>0</v>
      </c>
      <c r="N209" s="90">
        <v>0</v>
      </c>
      <c r="O209" s="90">
        <v>0</v>
      </c>
      <c r="P209" s="90">
        <v>0</v>
      </c>
      <c r="Q209" s="90">
        <v>0</v>
      </c>
    </row>
    <row r="210" spans="1:17" ht="12.75" customHeight="1" thickBot="1">
      <c r="A210" s="89" t="s">
        <v>131</v>
      </c>
      <c r="B210" s="89" t="s">
        <v>131</v>
      </c>
      <c r="C210" s="89" t="s">
        <v>131</v>
      </c>
      <c r="D210" s="89" t="s">
        <v>131</v>
      </c>
      <c r="E210" s="91"/>
      <c r="F210" s="91"/>
      <c r="G210" s="91"/>
      <c r="H210" s="91"/>
      <c r="I210" s="91"/>
      <c r="J210" s="91"/>
      <c r="K210" s="91"/>
      <c r="L210" s="91"/>
      <c r="M210" s="91"/>
      <c r="N210" s="91"/>
      <c r="O210" s="91"/>
      <c r="P210" s="91"/>
      <c r="Q210" s="91"/>
    </row>
    <row r="211" spans="1:17" ht="12.75" customHeight="1" thickBot="1">
      <c r="A211" s="89" t="s">
        <v>198</v>
      </c>
      <c r="B211" s="89" t="s">
        <v>159</v>
      </c>
      <c r="C211" s="89" t="s">
        <v>160</v>
      </c>
      <c r="D211" s="89" t="s">
        <v>129</v>
      </c>
      <c r="E211" s="90">
        <v>0</v>
      </c>
      <c r="F211" s="90">
        <v>0</v>
      </c>
      <c r="G211" s="90">
        <v>2</v>
      </c>
      <c r="H211" s="90">
        <v>0</v>
      </c>
      <c r="I211" s="90">
        <v>0</v>
      </c>
      <c r="J211" s="90">
        <v>0</v>
      </c>
      <c r="K211" s="90">
        <v>2</v>
      </c>
      <c r="L211" s="90">
        <v>0</v>
      </c>
      <c r="M211" s="90">
        <v>0</v>
      </c>
      <c r="N211" s="90">
        <v>0</v>
      </c>
      <c r="O211" s="90">
        <v>0</v>
      </c>
      <c r="P211" s="90">
        <v>0</v>
      </c>
      <c r="Q211" s="90">
        <v>4</v>
      </c>
    </row>
    <row r="212" spans="1:17" ht="12.75" customHeight="1" thickBot="1">
      <c r="A212" s="89" t="s">
        <v>198</v>
      </c>
      <c r="B212" s="89" t="s">
        <v>159</v>
      </c>
      <c r="C212" s="89" t="s">
        <v>160</v>
      </c>
      <c r="D212" s="89" t="s">
        <v>149</v>
      </c>
      <c r="E212" s="90">
        <v>0</v>
      </c>
      <c r="F212" s="90">
        <v>0</v>
      </c>
      <c r="G212" s="90">
        <v>0</v>
      </c>
      <c r="H212" s="90">
        <v>0</v>
      </c>
      <c r="I212" s="90">
        <v>0</v>
      </c>
      <c r="J212" s="90">
        <v>0</v>
      </c>
      <c r="K212" s="90">
        <v>0</v>
      </c>
      <c r="L212" s="90">
        <v>0</v>
      </c>
      <c r="M212" s="90">
        <v>0</v>
      </c>
      <c r="N212" s="90">
        <v>0</v>
      </c>
      <c r="O212" s="90">
        <v>0</v>
      </c>
      <c r="P212" s="90">
        <v>0</v>
      </c>
      <c r="Q212" s="90">
        <v>0</v>
      </c>
    </row>
    <row r="213" spans="1:17" ht="12.75" customHeight="1" thickBot="1">
      <c r="A213" s="89" t="s">
        <v>198</v>
      </c>
      <c r="B213" s="89" t="s">
        <v>159</v>
      </c>
      <c r="C213" s="89" t="s">
        <v>160</v>
      </c>
      <c r="D213" s="89" t="s">
        <v>130</v>
      </c>
      <c r="E213" s="90">
        <v>0</v>
      </c>
      <c r="F213" s="90">
        <v>1</v>
      </c>
      <c r="G213" s="90">
        <v>1</v>
      </c>
      <c r="H213" s="90">
        <v>0</v>
      </c>
      <c r="I213" s="90">
        <v>0</v>
      </c>
      <c r="J213" s="90">
        <v>0</v>
      </c>
      <c r="K213" s="90">
        <v>1</v>
      </c>
      <c r="L213" s="90">
        <v>0</v>
      </c>
      <c r="M213" s="90">
        <v>0</v>
      </c>
      <c r="N213" s="90">
        <v>0</v>
      </c>
      <c r="O213" s="90">
        <v>0</v>
      </c>
      <c r="P213" s="90">
        <v>0</v>
      </c>
      <c r="Q213" s="90">
        <v>3</v>
      </c>
    </row>
    <row r="214" spans="1:17" ht="12.75" customHeight="1" thickBot="1">
      <c r="A214" s="89" t="s">
        <v>198</v>
      </c>
      <c r="B214" s="89" t="s">
        <v>159</v>
      </c>
      <c r="C214" s="89" t="s">
        <v>160</v>
      </c>
      <c r="D214" s="89" t="s">
        <v>150</v>
      </c>
      <c r="E214" s="90">
        <v>0</v>
      </c>
      <c r="F214" s="90">
        <v>0</v>
      </c>
      <c r="G214" s="90">
        <v>0</v>
      </c>
      <c r="H214" s="90">
        <v>0</v>
      </c>
      <c r="I214" s="90">
        <v>0</v>
      </c>
      <c r="J214" s="90">
        <v>0</v>
      </c>
      <c r="K214" s="90">
        <v>0</v>
      </c>
      <c r="L214" s="90">
        <v>0</v>
      </c>
      <c r="M214" s="90">
        <v>0</v>
      </c>
      <c r="N214" s="90">
        <v>0</v>
      </c>
      <c r="O214" s="90">
        <v>0</v>
      </c>
      <c r="P214" s="90">
        <v>0</v>
      </c>
      <c r="Q214" s="90">
        <v>0</v>
      </c>
    </row>
    <row r="215" spans="1:17" ht="12.75" customHeight="1" thickBot="1">
      <c r="A215" s="89" t="s">
        <v>131</v>
      </c>
      <c r="B215" s="89" t="s">
        <v>131</v>
      </c>
      <c r="C215" s="89" t="s">
        <v>131</v>
      </c>
      <c r="D215" s="89" t="s">
        <v>131</v>
      </c>
      <c r="E215" s="91"/>
      <c r="F215" s="91"/>
      <c r="G215" s="91"/>
      <c r="H215" s="91"/>
      <c r="I215" s="91"/>
      <c r="J215" s="91"/>
      <c r="K215" s="91"/>
      <c r="L215" s="91"/>
      <c r="M215" s="91"/>
      <c r="N215" s="91"/>
      <c r="O215" s="91"/>
      <c r="P215" s="91"/>
      <c r="Q215" s="91"/>
    </row>
    <row r="216" spans="1:17" ht="12.75" customHeight="1" thickBot="1">
      <c r="A216" s="89" t="s">
        <v>199</v>
      </c>
      <c r="B216" s="89" t="s">
        <v>159</v>
      </c>
      <c r="C216" s="89" t="s">
        <v>160</v>
      </c>
      <c r="D216" s="89" t="s">
        <v>129</v>
      </c>
      <c r="E216" s="90">
        <v>0</v>
      </c>
      <c r="F216" s="90">
        <v>0</v>
      </c>
      <c r="G216" s="90">
        <v>2</v>
      </c>
      <c r="H216" s="90">
        <v>0</v>
      </c>
      <c r="I216" s="90">
        <v>0</v>
      </c>
      <c r="J216" s="90">
        <v>0</v>
      </c>
      <c r="K216" s="90">
        <v>2</v>
      </c>
      <c r="L216" s="90">
        <v>0</v>
      </c>
      <c r="M216" s="90">
        <v>0</v>
      </c>
      <c r="N216" s="90">
        <v>0</v>
      </c>
      <c r="O216" s="90">
        <v>0</v>
      </c>
      <c r="P216" s="90">
        <v>0</v>
      </c>
      <c r="Q216" s="90">
        <v>4</v>
      </c>
    </row>
    <row r="217" spans="1:17" ht="12.75" customHeight="1" thickBot="1">
      <c r="A217" s="89" t="s">
        <v>199</v>
      </c>
      <c r="B217" s="89" t="s">
        <v>159</v>
      </c>
      <c r="C217" s="89" t="s">
        <v>160</v>
      </c>
      <c r="D217" s="89" t="s">
        <v>149</v>
      </c>
      <c r="E217" s="90">
        <v>0</v>
      </c>
      <c r="F217" s="90">
        <v>0</v>
      </c>
      <c r="G217" s="90">
        <v>0</v>
      </c>
      <c r="H217" s="90">
        <v>0</v>
      </c>
      <c r="I217" s="90">
        <v>0</v>
      </c>
      <c r="J217" s="90">
        <v>0</v>
      </c>
      <c r="K217" s="90">
        <v>0</v>
      </c>
      <c r="L217" s="90">
        <v>0</v>
      </c>
      <c r="M217" s="90">
        <v>0</v>
      </c>
      <c r="N217" s="90">
        <v>0</v>
      </c>
      <c r="O217" s="90">
        <v>0</v>
      </c>
      <c r="P217" s="90">
        <v>0</v>
      </c>
      <c r="Q217" s="90">
        <v>0</v>
      </c>
    </row>
    <row r="218" spans="1:17" ht="12.75" customHeight="1" thickBot="1">
      <c r="A218" s="89" t="s">
        <v>199</v>
      </c>
      <c r="B218" s="89" t="s">
        <v>159</v>
      </c>
      <c r="C218" s="89" t="s">
        <v>160</v>
      </c>
      <c r="D218" s="89" t="s">
        <v>130</v>
      </c>
      <c r="E218" s="90">
        <v>0</v>
      </c>
      <c r="F218" s="90">
        <v>1</v>
      </c>
      <c r="G218" s="90">
        <v>1</v>
      </c>
      <c r="H218" s="90">
        <v>0</v>
      </c>
      <c r="I218" s="90">
        <v>0</v>
      </c>
      <c r="J218" s="90">
        <v>0</v>
      </c>
      <c r="K218" s="90">
        <v>1</v>
      </c>
      <c r="L218" s="90">
        <v>0</v>
      </c>
      <c r="M218" s="90">
        <v>0</v>
      </c>
      <c r="N218" s="90">
        <v>0</v>
      </c>
      <c r="O218" s="90">
        <v>0</v>
      </c>
      <c r="P218" s="90">
        <v>0</v>
      </c>
      <c r="Q218" s="90">
        <v>3</v>
      </c>
    </row>
    <row r="219" spans="1:17" ht="12.75" customHeight="1" thickBot="1">
      <c r="A219" s="89" t="s">
        <v>199</v>
      </c>
      <c r="B219" s="89" t="s">
        <v>159</v>
      </c>
      <c r="C219" s="89" t="s">
        <v>160</v>
      </c>
      <c r="D219" s="89" t="s">
        <v>150</v>
      </c>
      <c r="E219" s="90">
        <v>0</v>
      </c>
      <c r="F219" s="90">
        <v>0</v>
      </c>
      <c r="G219" s="90">
        <v>0</v>
      </c>
      <c r="H219" s="90">
        <v>0</v>
      </c>
      <c r="I219" s="90">
        <v>0</v>
      </c>
      <c r="J219" s="90">
        <v>0</v>
      </c>
      <c r="K219" s="90">
        <v>0</v>
      </c>
      <c r="L219" s="90">
        <v>0</v>
      </c>
      <c r="M219" s="90">
        <v>0</v>
      </c>
      <c r="N219" s="90">
        <v>0</v>
      </c>
      <c r="O219" s="90">
        <v>0</v>
      </c>
      <c r="P219" s="90">
        <v>0</v>
      </c>
      <c r="Q219" s="90">
        <v>0</v>
      </c>
    </row>
    <row r="220" spans="1:17" ht="12.75" customHeight="1" thickBot="1">
      <c r="A220" s="89" t="s">
        <v>131</v>
      </c>
      <c r="B220" s="89" t="s">
        <v>131</v>
      </c>
      <c r="C220" s="89" t="s">
        <v>131</v>
      </c>
      <c r="D220" s="89" t="s">
        <v>131</v>
      </c>
      <c r="E220" s="91"/>
      <c r="F220" s="91"/>
      <c r="G220" s="91"/>
      <c r="H220" s="91"/>
      <c r="I220" s="91"/>
      <c r="J220" s="91"/>
      <c r="K220" s="91"/>
      <c r="L220" s="91"/>
      <c r="M220" s="91"/>
      <c r="N220" s="91"/>
      <c r="O220" s="91"/>
      <c r="P220" s="91"/>
      <c r="Q220" s="91"/>
    </row>
    <row r="221" spans="1:17" ht="12.75" customHeight="1" thickBot="1">
      <c r="A221" s="89" t="s">
        <v>200</v>
      </c>
      <c r="B221" s="89" t="s">
        <v>159</v>
      </c>
      <c r="C221" s="89" t="s">
        <v>160</v>
      </c>
      <c r="D221" s="89" t="s">
        <v>129</v>
      </c>
      <c r="E221" s="90">
        <v>0</v>
      </c>
      <c r="F221" s="90">
        <v>0</v>
      </c>
      <c r="G221" s="90">
        <v>2</v>
      </c>
      <c r="H221" s="90">
        <v>0</v>
      </c>
      <c r="I221" s="90">
        <v>0</v>
      </c>
      <c r="J221" s="90">
        <v>0</v>
      </c>
      <c r="K221" s="90">
        <v>2</v>
      </c>
      <c r="L221" s="90">
        <v>0</v>
      </c>
      <c r="M221" s="90">
        <v>0</v>
      </c>
      <c r="N221" s="90">
        <v>0</v>
      </c>
      <c r="O221" s="90">
        <v>0</v>
      </c>
      <c r="P221" s="90">
        <v>0</v>
      </c>
      <c r="Q221" s="90">
        <v>4</v>
      </c>
    </row>
    <row r="222" spans="1:17" ht="12.75" customHeight="1" thickBot="1">
      <c r="A222" s="89" t="s">
        <v>200</v>
      </c>
      <c r="B222" s="89" t="s">
        <v>159</v>
      </c>
      <c r="C222" s="89" t="s">
        <v>160</v>
      </c>
      <c r="D222" s="89" t="s">
        <v>149</v>
      </c>
      <c r="E222" s="90">
        <v>0</v>
      </c>
      <c r="F222" s="90">
        <v>0</v>
      </c>
      <c r="G222" s="90">
        <v>0</v>
      </c>
      <c r="H222" s="90">
        <v>0</v>
      </c>
      <c r="I222" s="90">
        <v>0</v>
      </c>
      <c r="J222" s="90">
        <v>0</v>
      </c>
      <c r="K222" s="90">
        <v>0</v>
      </c>
      <c r="L222" s="90">
        <v>0</v>
      </c>
      <c r="M222" s="90">
        <v>0</v>
      </c>
      <c r="N222" s="90">
        <v>0</v>
      </c>
      <c r="O222" s="90">
        <v>0</v>
      </c>
      <c r="P222" s="90">
        <v>0</v>
      </c>
      <c r="Q222" s="90">
        <v>0</v>
      </c>
    </row>
    <row r="223" spans="1:17" ht="12.75" customHeight="1" thickBot="1">
      <c r="A223" s="89" t="s">
        <v>200</v>
      </c>
      <c r="B223" s="89" t="s">
        <v>159</v>
      </c>
      <c r="C223" s="89" t="s">
        <v>160</v>
      </c>
      <c r="D223" s="89" t="s">
        <v>130</v>
      </c>
      <c r="E223" s="90">
        <v>0</v>
      </c>
      <c r="F223" s="90">
        <v>1</v>
      </c>
      <c r="G223" s="90">
        <v>1</v>
      </c>
      <c r="H223" s="90">
        <v>0</v>
      </c>
      <c r="I223" s="90">
        <v>0</v>
      </c>
      <c r="J223" s="90">
        <v>0</v>
      </c>
      <c r="K223" s="90">
        <v>1</v>
      </c>
      <c r="L223" s="90">
        <v>0</v>
      </c>
      <c r="M223" s="90">
        <v>0</v>
      </c>
      <c r="N223" s="90">
        <v>0</v>
      </c>
      <c r="O223" s="90">
        <v>0</v>
      </c>
      <c r="P223" s="90">
        <v>0</v>
      </c>
      <c r="Q223" s="90">
        <v>3</v>
      </c>
    </row>
    <row r="224" spans="1:17" ht="12.75" customHeight="1" thickBot="1">
      <c r="A224" s="89" t="s">
        <v>200</v>
      </c>
      <c r="B224" s="89" t="s">
        <v>159</v>
      </c>
      <c r="C224" s="89" t="s">
        <v>160</v>
      </c>
      <c r="D224" s="89" t="s">
        <v>150</v>
      </c>
      <c r="E224" s="90">
        <v>0</v>
      </c>
      <c r="F224" s="90">
        <v>0</v>
      </c>
      <c r="G224" s="90">
        <v>0</v>
      </c>
      <c r="H224" s="90">
        <v>0</v>
      </c>
      <c r="I224" s="90">
        <v>0</v>
      </c>
      <c r="J224" s="90">
        <v>0</v>
      </c>
      <c r="K224" s="90">
        <v>0</v>
      </c>
      <c r="L224" s="90">
        <v>0</v>
      </c>
      <c r="M224" s="90">
        <v>0</v>
      </c>
      <c r="N224" s="90">
        <v>0</v>
      </c>
      <c r="O224" s="90">
        <v>0</v>
      </c>
      <c r="P224" s="90">
        <v>0</v>
      </c>
      <c r="Q224" s="90">
        <v>0</v>
      </c>
    </row>
    <row r="225" spans="1:17" ht="12.75" customHeight="1" thickBot="1">
      <c r="A225" s="89" t="s">
        <v>131</v>
      </c>
      <c r="B225" s="89" t="s">
        <v>131</v>
      </c>
      <c r="C225" s="89" t="s">
        <v>131</v>
      </c>
      <c r="D225" s="89" t="s">
        <v>131</v>
      </c>
      <c r="E225" s="91"/>
      <c r="F225" s="91"/>
      <c r="G225" s="91"/>
      <c r="H225" s="91"/>
      <c r="I225" s="91"/>
      <c r="J225" s="91"/>
      <c r="K225" s="91"/>
      <c r="L225" s="91"/>
      <c r="M225" s="91"/>
      <c r="N225" s="91"/>
      <c r="O225" s="91"/>
      <c r="P225" s="91"/>
      <c r="Q225" s="91"/>
    </row>
    <row r="226" spans="1:17" ht="12.75" customHeight="1" thickBot="1">
      <c r="A226" s="89" t="s">
        <v>201</v>
      </c>
      <c r="B226" s="89" t="s">
        <v>159</v>
      </c>
      <c r="C226" s="89" t="s">
        <v>160</v>
      </c>
      <c r="D226" s="89" t="s">
        <v>129</v>
      </c>
      <c r="E226" s="90">
        <v>0</v>
      </c>
      <c r="F226" s="90">
        <v>0</v>
      </c>
      <c r="G226" s="90">
        <v>2</v>
      </c>
      <c r="H226" s="90">
        <v>0</v>
      </c>
      <c r="I226" s="90">
        <v>0</v>
      </c>
      <c r="J226" s="90">
        <v>0</v>
      </c>
      <c r="K226" s="90">
        <v>2</v>
      </c>
      <c r="L226" s="90">
        <v>0</v>
      </c>
      <c r="M226" s="90">
        <v>0</v>
      </c>
      <c r="N226" s="90">
        <v>0</v>
      </c>
      <c r="O226" s="90">
        <v>0</v>
      </c>
      <c r="P226" s="90">
        <v>0</v>
      </c>
      <c r="Q226" s="90">
        <v>4</v>
      </c>
    </row>
    <row r="227" spans="1:17" ht="12.75" customHeight="1" thickBot="1">
      <c r="A227" s="89" t="s">
        <v>201</v>
      </c>
      <c r="B227" s="89" t="s">
        <v>159</v>
      </c>
      <c r="C227" s="89" t="s">
        <v>160</v>
      </c>
      <c r="D227" s="89" t="s">
        <v>149</v>
      </c>
      <c r="E227" s="90">
        <v>0</v>
      </c>
      <c r="F227" s="90">
        <v>0</v>
      </c>
      <c r="G227" s="90">
        <v>0</v>
      </c>
      <c r="H227" s="90">
        <v>0</v>
      </c>
      <c r="I227" s="90">
        <v>0</v>
      </c>
      <c r="J227" s="90">
        <v>0</v>
      </c>
      <c r="K227" s="90">
        <v>0</v>
      </c>
      <c r="L227" s="90">
        <v>0</v>
      </c>
      <c r="M227" s="90">
        <v>0</v>
      </c>
      <c r="N227" s="90">
        <v>0</v>
      </c>
      <c r="O227" s="90">
        <v>0</v>
      </c>
      <c r="P227" s="90">
        <v>0</v>
      </c>
      <c r="Q227" s="90">
        <v>0</v>
      </c>
    </row>
    <row r="228" spans="1:17" ht="12.75" customHeight="1" thickBot="1">
      <c r="A228" s="89" t="s">
        <v>201</v>
      </c>
      <c r="B228" s="89" t="s">
        <v>159</v>
      </c>
      <c r="C228" s="89" t="s">
        <v>160</v>
      </c>
      <c r="D228" s="89" t="s">
        <v>130</v>
      </c>
      <c r="E228" s="90">
        <v>0</v>
      </c>
      <c r="F228" s="90">
        <v>1</v>
      </c>
      <c r="G228" s="90">
        <v>1</v>
      </c>
      <c r="H228" s="90">
        <v>0</v>
      </c>
      <c r="I228" s="90">
        <v>0</v>
      </c>
      <c r="J228" s="90">
        <v>0</v>
      </c>
      <c r="K228" s="90">
        <v>1</v>
      </c>
      <c r="L228" s="90">
        <v>0</v>
      </c>
      <c r="M228" s="90">
        <v>0</v>
      </c>
      <c r="N228" s="90">
        <v>0</v>
      </c>
      <c r="O228" s="90">
        <v>0</v>
      </c>
      <c r="P228" s="90">
        <v>0</v>
      </c>
      <c r="Q228" s="90">
        <v>3</v>
      </c>
    </row>
    <row r="229" spans="1:17" ht="12.75" customHeight="1" thickBot="1">
      <c r="A229" s="89" t="s">
        <v>201</v>
      </c>
      <c r="B229" s="89" t="s">
        <v>159</v>
      </c>
      <c r="C229" s="89" t="s">
        <v>160</v>
      </c>
      <c r="D229" s="89" t="s">
        <v>150</v>
      </c>
      <c r="E229" s="90">
        <v>0</v>
      </c>
      <c r="F229" s="90">
        <v>0</v>
      </c>
      <c r="G229" s="90">
        <v>0</v>
      </c>
      <c r="H229" s="90">
        <v>0</v>
      </c>
      <c r="I229" s="90">
        <v>0</v>
      </c>
      <c r="J229" s="90">
        <v>0</v>
      </c>
      <c r="K229" s="90">
        <v>0</v>
      </c>
      <c r="L229" s="90">
        <v>0</v>
      </c>
      <c r="M229" s="90">
        <v>0</v>
      </c>
      <c r="N229" s="90">
        <v>0</v>
      </c>
      <c r="O229" s="90">
        <v>0</v>
      </c>
      <c r="P229" s="90">
        <v>0</v>
      </c>
      <c r="Q229" s="90">
        <v>0</v>
      </c>
    </row>
    <row r="230" spans="1:17" ht="12.75" customHeight="1" thickBot="1">
      <c r="A230" s="89" t="s">
        <v>131</v>
      </c>
      <c r="B230" s="89" t="s">
        <v>131</v>
      </c>
      <c r="C230" s="89" t="s">
        <v>131</v>
      </c>
      <c r="D230" s="89" t="s">
        <v>131</v>
      </c>
      <c r="E230" s="91"/>
      <c r="F230" s="91"/>
      <c r="G230" s="91"/>
      <c r="H230" s="91"/>
      <c r="I230" s="91"/>
      <c r="J230" s="91"/>
      <c r="K230" s="91"/>
      <c r="L230" s="91"/>
      <c r="M230" s="91"/>
      <c r="N230" s="91"/>
      <c r="O230" s="91"/>
      <c r="P230" s="91"/>
      <c r="Q230" s="91"/>
    </row>
    <row r="231" spans="1:17" ht="12.75" customHeight="1" thickBot="1">
      <c r="A231" s="89" t="s">
        <v>153</v>
      </c>
      <c r="B231" s="89" t="s">
        <v>159</v>
      </c>
      <c r="C231" s="89" t="s">
        <v>160</v>
      </c>
      <c r="D231" s="89" t="s">
        <v>129</v>
      </c>
      <c r="E231" s="90">
        <v>0</v>
      </c>
      <c r="F231" s="90">
        <v>0</v>
      </c>
      <c r="G231" s="90">
        <v>2</v>
      </c>
      <c r="H231" s="90">
        <v>0</v>
      </c>
      <c r="I231" s="90">
        <v>0</v>
      </c>
      <c r="J231" s="90">
        <v>0</v>
      </c>
      <c r="K231" s="90">
        <v>2</v>
      </c>
      <c r="L231" s="90">
        <v>0</v>
      </c>
      <c r="M231" s="90">
        <v>0</v>
      </c>
      <c r="N231" s="90">
        <v>0</v>
      </c>
      <c r="O231" s="90">
        <v>0</v>
      </c>
      <c r="P231" s="90">
        <v>0</v>
      </c>
      <c r="Q231" s="90">
        <v>4</v>
      </c>
    </row>
    <row r="232" spans="1:17" ht="12.75" customHeight="1" thickBot="1">
      <c r="A232" s="89" t="s">
        <v>153</v>
      </c>
      <c r="B232" s="89" t="s">
        <v>159</v>
      </c>
      <c r="C232" s="89" t="s">
        <v>160</v>
      </c>
      <c r="D232" s="89" t="s">
        <v>149</v>
      </c>
      <c r="E232" s="90">
        <v>0</v>
      </c>
      <c r="F232" s="90">
        <v>0</v>
      </c>
      <c r="G232" s="90">
        <v>0</v>
      </c>
      <c r="H232" s="90">
        <v>0</v>
      </c>
      <c r="I232" s="90">
        <v>0</v>
      </c>
      <c r="J232" s="90">
        <v>0</v>
      </c>
      <c r="K232" s="90">
        <v>0</v>
      </c>
      <c r="L232" s="90">
        <v>0</v>
      </c>
      <c r="M232" s="90">
        <v>0</v>
      </c>
      <c r="N232" s="90">
        <v>0</v>
      </c>
      <c r="O232" s="90">
        <v>0</v>
      </c>
      <c r="P232" s="90">
        <v>0</v>
      </c>
      <c r="Q232" s="90">
        <v>0</v>
      </c>
    </row>
    <row r="233" spans="1:17" ht="12.75" customHeight="1" thickBot="1">
      <c r="A233" s="89" t="s">
        <v>153</v>
      </c>
      <c r="B233" s="89" t="s">
        <v>159</v>
      </c>
      <c r="C233" s="89" t="s">
        <v>160</v>
      </c>
      <c r="D233" s="89" t="s">
        <v>130</v>
      </c>
      <c r="E233" s="90">
        <v>0</v>
      </c>
      <c r="F233" s="90">
        <v>1</v>
      </c>
      <c r="G233" s="90">
        <v>1</v>
      </c>
      <c r="H233" s="90">
        <v>0</v>
      </c>
      <c r="I233" s="90">
        <v>0</v>
      </c>
      <c r="J233" s="90">
        <v>0</v>
      </c>
      <c r="K233" s="90">
        <v>1</v>
      </c>
      <c r="L233" s="90">
        <v>0</v>
      </c>
      <c r="M233" s="90">
        <v>0</v>
      </c>
      <c r="N233" s="90">
        <v>0</v>
      </c>
      <c r="O233" s="90">
        <v>0</v>
      </c>
      <c r="P233" s="90">
        <v>0</v>
      </c>
      <c r="Q233" s="90">
        <v>3</v>
      </c>
    </row>
    <row r="234" spans="1:17" ht="12.75" customHeight="1" thickBot="1">
      <c r="A234" s="89" t="s">
        <v>153</v>
      </c>
      <c r="B234" s="89" t="s">
        <v>159</v>
      </c>
      <c r="C234" s="89" t="s">
        <v>160</v>
      </c>
      <c r="D234" s="89" t="s">
        <v>150</v>
      </c>
      <c r="E234" s="90">
        <v>0</v>
      </c>
      <c r="F234" s="90">
        <v>0</v>
      </c>
      <c r="G234" s="90">
        <v>0</v>
      </c>
      <c r="H234" s="90">
        <v>0</v>
      </c>
      <c r="I234" s="90">
        <v>0</v>
      </c>
      <c r="J234" s="90">
        <v>0</v>
      </c>
      <c r="K234" s="90">
        <v>0</v>
      </c>
      <c r="L234" s="90">
        <v>0</v>
      </c>
      <c r="M234" s="90">
        <v>0</v>
      </c>
      <c r="N234" s="90">
        <v>0</v>
      </c>
      <c r="O234" s="90">
        <v>0</v>
      </c>
      <c r="P234" s="90">
        <v>0</v>
      </c>
      <c r="Q234" s="90">
        <v>0</v>
      </c>
    </row>
    <row r="235" spans="1:17" ht="12.75" customHeight="1" thickBot="1">
      <c r="A235" s="89" t="s">
        <v>131</v>
      </c>
      <c r="B235" s="89" t="s">
        <v>131</v>
      </c>
      <c r="C235" s="89" t="s">
        <v>131</v>
      </c>
      <c r="D235" s="89" t="s">
        <v>131</v>
      </c>
      <c r="E235" s="91"/>
      <c r="F235" s="91"/>
      <c r="G235" s="91"/>
      <c r="H235" s="91"/>
      <c r="I235" s="91"/>
      <c r="J235" s="91"/>
      <c r="K235" s="91"/>
      <c r="L235" s="91"/>
      <c r="M235" s="91"/>
      <c r="N235" s="91"/>
      <c r="O235" s="91"/>
      <c r="P235" s="91"/>
      <c r="Q235" s="91"/>
    </row>
    <row r="236" spans="1:17" ht="12.75" customHeight="1" thickBot="1">
      <c r="A236" s="89" t="s">
        <v>202</v>
      </c>
      <c r="B236" s="89" t="s">
        <v>159</v>
      </c>
      <c r="C236" s="89" t="s">
        <v>160</v>
      </c>
      <c r="D236" s="89" t="s">
        <v>129</v>
      </c>
      <c r="E236" s="90">
        <v>261</v>
      </c>
      <c r="F236" s="90">
        <v>253</v>
      </c>
      <c r="G236" s="90">
        <v>264</v>
      </c>
      <c r="H236" s="90">
        <v>238</v>
      </c>
      <c r="I236" s="90">
        <v>176</v>
      </c>
      <c r="J236" s="90">
        <v>26</v>
      </c>
      <c r="K236" s="90">
        <v>18</v>
      </c>
      <c r="L236" s="90">
        <v>2</v>
      </c>
      <c r="M236" s="90">
        <v>297</v>
      </c>
      <c r="N236" s="90">
        <v>452</v>
      </c>
      <c r="O236" s="90">
        <v>401</v>
      </c>
      <c r="P236" s="90">
        <v>154</v>
      </c>
      <c r="Q236" s="90">
        <v>2542</v>
      </c>
    </row>
    <row r="237" spans="1:17" ht="12.75" customHeight="1" thickBot="1">
      <c r="A237" s="89" t="s">
        <v>202</v>
      </c>
      <c r="B237" s="89" t="s">
        <v>159</v>
      </c>
      <c r="C237" s="89" t="s">
        <v>160</v>
      </c>
      <c r="D237" s="89" t="s">
        <v>149</v>
      </c>
      <c r="E237" s="90">
        <v>0</v>
      </c>
      <c r="F237" s="90">
        <v>0</v>
      </c>
      <c r="G237" s="90">
        <v>0</v>
      </c>
      <c r="H237" s="90">
        <v>0</v>
      </c>
      <c r="I237" s="90">
        <v>0</v>
      </c>
      <c r="J237" s="90">
        <v>0</v>
      </c>
      <c r="K237" s="90">
        <v>0</v>
      </c>
      <c r="L237" s="90">
        <v>0</v>
      </c>
      <c r="M237" s="90">
        <v>0</v>
      </c>
      <c r="N237" s="90">
        <v>0</v>
      </c>
      <c r="O237" s="90">
        <v>0</v>
      </c>
      <c r="P237" s="90">
        <v>0</v>
      </c>
      <c r="Q237" s="90">
        <v>0</v>
      </c>
    </row>
    <row r="238" spans="1:17" ht="12.75" customHeight="1" thickBot="1">
      <c r="A238" s="89" t="s">
        <v>202</v>
      </c>
      <c r="B238" s="89" t="s">
        <v>159</v>
      </c>
      <c r="C238" s="89" t="s">
        <v>160</v>
      </c>
      <c r="D238" s="89" t="s">
        <v>130</v>
      </c>
      <c r="E238" s="90">
        <v>48</v>
      </c>
      <c r="F238" s="90">
        <v>82</v>
      </c>
      <c r="G238" s="90">
        <v>84</v>
      </c>
      <c r="H238" s="90">
        <v>84</v>
      </c>
      <c r="I238" s="90">
        <v>70</v>
      </c>
      <c r="J238" s="90">
        <v>13</v>
      </c>
      <c r="K238" s="90">
        <v>6</v>
      </c>
      <c r="L238" s="90">
        <v>2</v>
      </c>
      <c r="M238" s="90">
        <v>81</v>
      </c>
      <c r="N238" s="90">
        <v>160</v>
      </c>
      <c r="O238" s="90">
        <v>102</v>
      </c>
      <c r="P238" s="90">
        <v>44</v>
      </c>
      <c r="Q238" s="90">
        <v>776</v>
      </c>
    </row>
    <row r="239" spans="1:17" ht="12.75" customHeight="1" thickBot="1">
      <c r="A239" s="89" t="s">
        <v>202</v>
      </c>
      <c r="B239" s="89" t="s">
        <v>159</v>
      </c>
      <c r="C239" s="89" t="s">
        <v>160</v>
      </c>
      <c r="D239" s="89" t="s">
        <v>150</v>
      </c>
      <c r="E239" s="90">
        <v>0</v>
      </c>
      <c r="F239" s="90">
        <v>0</v>
      </c>
      <c r="G239" s="90">
        <v>0</v>
      </c>
      <c r="H239" s="90">
        <v>0</v>
      </c>
      <c r="I239" s="90">
        <v>0</v>
      </c>
      <c r="J239" s="90">
        <v>0</v>
      </c>
      <c r="K239" s="90">
        <v>0</v>
      </c>
      <c r="L239" s="90">
        <v>0</v>
      </c>
      <c r="M239" s="90">
        <v>0</v>
      </c>
      <c r="N239" s="90">
        <v>0</v>
      </c>
      <c r="O239" s="90">
        <v>0</v>
      </c>
      <c r="P239" s="90">
        <v>0</v>
      </c>
      <c r="Q239" s="90">
        <v>0</v>
      </c>
    </row>
    <row r="240" spans="1:17" ht="12.75" customHeight="1" thickBot="1">
      <c r="A240" s="89" t="s">
        <v>131</v>
      </c>
      <c r="B240" s="89" t="s">
        <v>131</v>
      </c>
      <c r="C240" s="89" t="s">
        <v>131</v>
      </c>
      <c r="D240" s="89" t="s">
        <v>131</v>
      </c>
      <c r="E240" s="91"/>
      <c r="F240" s="91"/>
      <c r="G240" s="91"/>
      <c r="H240" s="91"/>
      <c r="I240" s="91"/>
      <c r="J240" s="91"/>
      <c r="K240" s="91"/>
      <c r="L240" s="91"/>
      <c r="M240" s="91"/>
      <c r="N240" s="91"/>
      <c r="O240" s="91"/>
      <c r="P240" s="91"/>
      <c r="Q240" s="91"/>
    </row>
    <row r="241" spans="1:17" ht="12.75" customHeight="1" thickBot="1">
      <c r="A241" s="89" t="s">
        <v>203</v>
      </c>
      <c r="B241" s="89" t="s">
        <v>159</v>
      </c>
      <c r="C241" s="89" t="s">
        <v>160</v>
      </c>
      <c r="D241" s="89" t="s">
        <v>129</v>
      </c>
      <c r="E241" s="90">
        <v>0</v>
      </c>
      <c r="F241" s="90">
        <v>0</v>
      </c>
      <c r="G241" s="90">
        <v>2</v>
      </c>
      <c r="H241" s="90">
        <v>0</v>
      </c>
      <c r="I241" s="90">
        <v>0</v>
      </c>
      <c r="J241" s="90">
        <v>0</v>
      </c>
      <c r="K241" s="90">
        <v>2</v>
      </c>
      <c r="L241" s="90">
        <v>0</v>
      </c>
      <c r="M241" s="90">
        <v>0</v>
      </c>
      <c r="N241" s="90">
        <v>0</v>
      </c>
      <c r="O241" s="90">
        <v>0</v>
      </c>
      <c r="P241" s="90">
        <v>0</v>
      </c>
      <c r="Q241" s="90">
        <v>4</v>
      </c>
    </row>
    <row r="242" spans="1:17" ht="12.75" customHeight="1" thickBot="1">
      <c r="A242" s="89" t="s">
        <v>203</v>
      </c>
      <c r="B242" s="89" t="s">
        <v>159</v>
      </c>
      <c r="C242" s="89" t="s">
        <v>160</v>
      </c>
      <c r="D242" s="89" t="s">
        <v>149</v>
      </c>
      <c r="E242" s="90">
        <v>0</v>
      </c>
      <c r="F242" s="90">
        <v>0</v>
      </c>
      <c r="G242" s="90">
        <v>0</v>
      </c>
      <c r="H242" s="90">
        <v>0</v>
      </c>
      <c r="I242" s="90">
        <v>0</v>
      </c>
      <c r="J242" s="90">
        <v>0</v>
      </c>
      <c r="K242" s="90">
        <v>0</v>
      </c>
      <c r="L242" s="90">
        <v>0</v>
      </c>
      <c r="M242" s="90">
        <v>0</v>
      </c>
      <c r="N242" s="90">
        <v>0</v>
      </c>
      <c r="O242" s="90">
        <v>0</v>
      </c>
      <c r="P242" s="90">
        <v>0</v>
      </c>
      <c r="Q242" s="90">
        <v>0</v>
      </c>
    </row>
    <row r="243" spans="1:17" ht="12.75" customHeight="1" thickBot="1">
      <c r="A243" s="89" t="s">
        <v>203</v>
      </c>
      <c r="B243" s="89" t="s">
        <v>159</v>
      </c>
      <c r="C243" s="89" t="s">
        <v>160</v>
      </c>
      <c r="D243" s="89" t="s">
        <v>130</v>
      </c>
      <c r="E243" s="90">
        <v>0</v>
      </c>
      <c r="F243" s="90">
        <v>1</v>
      </c>
      <c r="G243" s="90">
        <v>1</v>
      </c>
      <c r="H243" s="90">
        <v>0</v>
      </c>
      <c r="I243" s="90">
        <v>0</v>
      </c>
      <c r="J243" s="90">
        <v>0</v>
      </c>
      <c r="K243" s="90">
        <v>1</v>
      </c>
      <c r="L243" s="90">
        <v>0</v>
      </c>
      <c r="M243" s="90">
        <v>0</v>
      </c>
      <c r="N243" s="90">
        <v>0</v>
      </c>
      <c r="O243" s="90">
        <v>0</v>
      </c>
      <c r="P243" s="90">
        <v>0</v>
      </c>
      <c r="Q243" s="90">
        <v>3</v>
      </c>
    </row>
    <row r="244" spans="1:17" ht="12.75" customHeight="1" thickBot="1">
      <c r="A244" s="89" t="s">
        <v>203</v>
      </c>
      <c r="B244" s="89" t="s">
        <v>159</v>
      </c>
      <c r="C244" s="89" t="s">
        <v>160</v>
      </c>
      <c r="D244" s="89" t="s">
        <v>150</v>
      </c>
      <c r="E244" s="90">
        <v>0</v>
      </c>
      <c r="F244" s="90">
        <v>0</v>
      </c>
      <c r="G244" s="90">
        <v>0</v>
      </c>
      <c r="H244" s="90">
        <v>0</v>
      </c>
      <c r="I244" s="90">
        <v>0</v>
      </c>
      <c r="J244" s="90">
        <v>0</v>
      </c>
      <c r="K244" s="90">
        <v>0</v>
      </c>
      <c r="L244" s="90">
        <v>0</v>
      </c>
      <c r="M244" s="90">
        <v>0</v>
      </c>
      <c r="N244" s="90">
        <v>0</v>
      </c>
      <c r="O244" s="90">
        <v>0</v>
      </c>
      <c r="P244" s="90">
        <v>0</v>
      </c>
      <c r="Q244" s="90">
        <v>0</v>
      </c>
    </row>
    <row r="245" spans="1:17" ht="12.75" customHeight="1" thickBot="1">
      <c r="A245" s="89" t="s">
        <v>131</v>
      </c>
      <c r="B245" s="89" t="s">
        <v>131</v>
      </c>
      <c r="C245" s="89" t="s">
        <v>131</v>
      </c>
      <c r="D245" s="89" t="s">
        <v>131</v>
      </c>
      <c r="E245" s="91"/>
      <c r="F245" s="91"/>
      <c r="G245" s="91"/>
      <c r="H245" s="91"/>
      <c r="I245" s="91"/>
      <c r="J245" s="91"/>
      <c r="K245" s="91"/>
      <c r="L245" s="91"/>
      <c r="M245" s="91"/>
      <c r="N245" s="91"/>
      <c r="O245" s="91"/>
      <c r="P245" s="91"/>
      <c r="Q245" s="91"/>
    </row>
    <row r="246" spans="1:17" ht="12.75" customHeight="1" thickBot="1">
      <c r="A246" s="89" t="s">
        <v>204</v>
      </c>
      <c r="B246" s="89" t="s">
        <v>159</v>
      </c>
      <c r="C246" s="89" t="s">
        <v>160</v>
      </c>
      <c r="D246" s="89" t="s">
        <v>129</v>
      </c>
      <c r="E246" s="90">
        <v>261</v>
      </c>
      <c r="F246" s="90">
        <v>253</v>
      </c>
      <c r="G246" s="90">
        <v>264</v>
      </c>
      <c r="H246" s="90">
        <v>238</v>
      </c>
      <c r="I246" s="90">
        <v>176</v>
      </c>
      <c r="J246" s="90">
        <v>26</v>
      </c>
      <c r="K246" s="90">
        <v>18</v>
      </c>
      <c r="L246" s="90">
        <v>2</v>
      </c>
      <c r="M246" s="90">
        <v>297</v>
      </c>
      <c r="N246" s="90">
        <v>452</v>
      </c>
      <c r="O246" s="90">
        <v>401</v>
      </c>
      <c r="P246" s="90">
        <v>154</v>
      </c>
      <c r="Q246" s="90">
        <v>2542</v>
      </c>
    </row>
    <row r="247" spans="1:17" ht="12.75" customHeight="1" thickBot="1">
      <c r="A247" s="89" t="s">
        <v>204</v>
      </c>
      <c r="B247" s="89" t="s">
        <v>159</v>
      </c>
      <c r="C247" s="89" t="s">
        <v>160</v>
      </c>
      <c r="D247" s="89" t="s">
        <v>149</v>
      </c>
      <c r="E247" s="90">
        <v>0</v>
      </c>
      <c r="F247" s="90">
        <v>0</v>
      </c>
      <c r="G247" s="90">
        <v>0</v>
      </c>
      <c r="H247" s="90">
        <v>0</v>
      </c>
      <c r="I247" s="90">
        <v>0</v>
      </c>
      <c r="J247" s="90">
        <v>0</v>
      </c>
      <c r="K247" s="90">
        <v>0</v>
      </c>
      <c r="L247" s="90">
        <v>0</v>
      </c>
      <c r="M247" s="90">
        <v>0</v>
      </c>
      <c r="N247" s="90">
        <v>0</v>
      </c>
      <c r="O247" s="90">
        <v>0</v>
      </c>
      <c r="P247" s="90">
        <v>0</v>
      </c>
      <c r="Q247" s="90">
        <v>0</v>
      </c>
    </row>
    <row r="248" spans="1:17" ht="12.75" customHeight="1" thickBot="1">
      <c r="A248" s="89" t="s">
        <v>204</v>
      </c>
      <c r="B248" s="89" t="s">
        <v>159</v>
      </c>
      <c r="C248" s="89" t="s">
        <v>160</v>
      </c>
      <c r="D248" s="89" t="s">
        <v>130</v>
      </c>
      <c r="E248" s="90">
        <v>48</v>
      </c>
      <c r="F248" s="90">
        <v>82</v>
      </c>
      <c r="G248" s="90">
        <v>84</v>
      </c>
      <c r="H248" s="90">
        <v>84</v>
      </c>
      <c r="I248" s="90">
        <v>70</v>
      </c>
      <c r="J248" s="90">
        <v>13</v>
      </c>
      <c r="K248" s="90">
        <v>6</v>
      </c>
      <c r="L248" s="90">
        <v>2</v>
      </c>
      <c r="M248" s="90">
        <v>81</v>
      </c>
      <c r="N248" s="90">
        <v>160</v>
      </c>
      <c r="O248" s="90">
        <v>102</v>
      </c>
      <c r="P248" s="90">
        <v>44</v>
      </c>
      <c r="Q248" s="90">
        <v>776</v>
      </c>
    </row>
    <row r="249" spans="1:17" ht="12.75" customHeight="1" thickBot="1">
      <c r="A249" s="89" t="s">
        <v>204</v>
      </c>
      <c r="B249" s="89" t="s">
        <v>159</v>
      </c>
      <c r="C249" s="89" t="s">
        <v>160</v>
      </c>
      <c r="D249" s="89" t="s">
        <v>150</v>
      </c>
      <c r="E249" s="90">
        <v>0</v>
      </c>
      <c r="F249" s="90">
        <v>0</v>
      </c>
      <c r="G249" s="90">
        <v>0</v>
      </c>
      <c r="H249" s="90">
        <v>0</v>
      </c>
      <c r="I249" s="90">
        <v>0</v>
      </c>
      <c r="J249" s="90">
        <v>0</v>
      </c>
      <c r="K249" s="90">
        <v>0</v>
      </c>
      <c r="L249" s="90">
        <v>0</v>
      </c>
      <c r="M249" s="90">
        <v>0</v>
      </c>
      <c r="N249" s="90">
        <v>0</v>
      </c>
      <c r="O249" s="90">
        <v>0</v>
      </c>
      <c r="P249" s="90">
        <v>0</v>
      </c>
      <c r="Q249" s="90">
        <v>0</v>
      </c>
    </row>
    <row r="250" spans="1:17" ht="12.75" customHeight="1" thickBot="1">
      <c r="A250" s="89" t="s">
        <v>131</v>
      </c>
      <c r="B250" s="89" t="s">
        <v>131</v>
      </c>
      <c r="C250" s="89" t="s">
        <v>131</v>
      </c>
      <c r="D250" s="89" t="s">
        <v>131</v>
      </c>
      <c r="E250" s="91"/>
      <c r="F250" s="91"/>
      <c r="G250" s="91"/>
      <c r="H250" s="91"/>
      <c r="I250" s="91"/>
      <c r="J250" s="91"/>
      <c r="K250" s="91"/>
      <c r="L250" s="91"/>
      <c r="M250" s="91"/>
      <c r="N250" s="91"/>
      <c r="O250" s="91"/>
      <c r="P250" s="91"/>
      <c r="Q250" s="91"/>
    </row>
    <row r="251" spans="1:17" ht="12.75" customHeight="1" thickBot="1">
      <c r="A251" s="89" t="s">
        <v>205</v>
      </c>
      <c r="B251" s="89" t="s">
        <v>159</v>
      </c>
      <c r="C251" s="89" t="s">
        <v>160</v>
      </c>
      <c r="D251" s="89" t="s">
        <v>129</v>
      </c>
      <c r="E251" s="90">
        <v>0</v>
      </c>
      <c r="F251" s="90">
        <v>0</v>
      </c>
      <c r="G251" s="90">
        <v>2</v>
      </c>
      <c r="H251" s="90">
        <v>0</v>
      </c>
      <c r="I251" s="90">
        <v>0</v>
      </c>
      <c r="J251" s="90">
        <v>0</v>
      </c>
      <c r="K251" s="90">
        <v>2</v>
      </c>
      <c r="L251" s="90">
        <v>0</v>
      </c>
      <c r="M251" s="90">
        <v>0</v>
      </c>
      <c r="N251" s="90">
        <v>0</v>
      </c>
      <c r="O251" s="90">
        <v>0</v>
      </c>
      <c r="P251" s="90">
        <v>0</v>
      </c>
      <c r="Q251" s="90">
        <v>4</v>
      </c>
    </row>
    <row r="252" spans="1:17" ht="12.75" customHeight="1" thickBot="1">
      <c r="A252" s="89" t="s">
        <v>205</v>
      </c>
      <c r="B252" s="89" t="s">
        <v>159</v>
      </c>
      <c r="C252" s="89" t="s">
        <v>160</v>
      </c>
      <c r="D252" s="89" t="s">
        <v>149</v>
      </c>
      <c r="E252" s="90">
        <v>0</v>
      </c>
      <c r="F252" s="90">
        <v>0</v>
      </c>
      <c r="G252" s="90">
        <v>0</v>
      </c>
      <c r="H252" s="90">
        <v>0</v>
      </c>
      <c r="I252" s="90">
        <v>0</v>
      </c>
      <c r="J252" s="90">
        <v>0</v>
      </c>
      <c r="K252" s="90">
        <v>0</v>
      </c>
      <c r="L252" s="90">
        <v>0</v>
      </c>
      <c r="M252" s="90">
        <v>0</v>
      </c>
      <c r="N252" s="90">
        <v>0</v>
      </c>
      <c r="O252" s="90">
        <v>0</v>
      </c>
      <c r="P252" s="90">
        <v>0</v>
      </c>
      <c r="Q252" s="90">
        <v>0</v>
      </c>
    </row>
    <row r="253" spans="1:17" ht="12.75" customHeight="1" thickBot="1">
      <c r="A253" s="89" t="s">
        <v>205</v>
      </c>
      <c r="B253" s="89" t="s">
        <v>159</v>
      </c>
      <c r="C253" s="89" t="s">
        <v>160</v>
      </c>
      <c r="D253" s="89" t="s">
        <v>130</v>
      </c>
      <c r="E253" s="90">
        <v>0</v>
      </c>
      <c r="F253" s="90">
        <v>1</v>
      </c>
      <c r="G253" s="90">
        <v>1</v>
      </c>
      <c r="H253" s="90">
        <v>0</v>
      </c>
      <c r="I253" s="90">
        <v>0</v>
      </c>
      <c r="J253" s="90">
        <v>0</v>
      </c>
      <c r="K253" s="90">
        <v>1</v>
      </c>
      <c r="L253" s="90">
        <v>0</v>
      </c>
      <c r="M253" s="90">
        <v>0</v>
      </c>
      <c r="N253" s="90">
        <v>0</v>
      </c>
      <c r="O253" s="90">
        <v>0</v>
      </c>
      <c r="P253" s="90">
        <v>0</v>
      </c>
      <c r="Q253" s="90">
        <v>3</v>
      </c>
    </row>
    <row r="254" spans="1:17" ht="12.75" customHeight="1" thickBot="1">
      <c r="A254" s="89" t="s">
        <v>205</v>
      </c>
      <c r="B254" s="89" t="s">
        <v>159</v>
      </c>
      <c r="C254" s="89" t="s">
        <v>160</v>
      </c>
      <c r="D254" s="89" t="s">
        <v>150</v>
      </c>
      <c r="E254" s="90">
        <v>0</v>
      </c>
      <c r="F254" s="90">
        <v>0</v>
      </c>
      <c r="G254" s="90">
        <v>0</v>
      </c>
      <c r="H254" s="90">
        <v>0</v>
      </c>
      <c r="I254" s="90">
        <v>0</v>
      </c>
      <c r="J254" s="90">
        <v>0</v>
      </c>
      <c r="K254" s="90">
        <v>0</v>
      </c>
      <c r="L254" s="90">
        <v>0</v>
      </c>
      <c r="M254" s="90">
        <v>0</v>
      </c>
      <c r="N254" s="90">
        <v>0</v>
      </c>
      <c r="O254" s="90">
        <v>0</v>
      </c>
      <c r="P254" s="90">
        <v>0</v>
      </c>
      <c r="Q254" s="90">
        <v>0</v>
      </c>
    </row>
    <row r="255" spans="1:17" ht="12.75" customHeight="1" thickBot="1">
      <c r="A255" s="89" t="s">
        <v>131</v>
      </c>
      <c r="B255" s="89" t="s">
        <v>131</v>
      </c>
      <c r="C255" s="89" t="s">
        <v>131</v>
      </c>
      <c r="D255" s="89" t="s">
        <v>131</v>
      </c>
      <c r="E255" s="91"/>
      <c r="F255" s="91"/>
      <c r="G255" s="91"/>
      <c r="H255" s="91"/>
      <c r="I255" s="91"/>
      <c r="J255" s="91"/>
      <c r="K255" s="91"/>
      <c r="L255" s="91"/>
      <c r="M255" s="91"/>
      <c r="N255" s="91"/>
      <c r="O255" s="91"/>
      <c r="P255" s="91"/>
      <c r="Q255" s="91"/>
    </row>
    <row r="256" spans="1:17" ht="12.75" customHeight="1" thickBot="1">
      <c r="A256" s="89" t="s">
        <v>206</v>
      </c>
      <c r="B256" s="89" t="s">
        <v>159</v>
      </c>
      <c r="C256" s="89" t="s">
        <v>160</v>
      </c>
      <c r="D256" s="89" t="s">
        <v>129</v>
      </c>
      <c r="E256" s="90">
        <v>0</v>
      </c>
      <c r="F256" s="90">
        <v>0</v>
      </c>
      <c r="G256" s="90">
        <v>2</v>
      </c>
      <c r="H256" s="90">
        <v>0</v>
      </c>
      <c r="I256" s="90">
        <v>0</v>
      </c>
      <c r="J256" s="90">
        <v>0</v>
      </c>
      <c r="K256" s="90">
        <v>2</v>
      </c>
      <c r="L256" s="90">
        <v>0</v>
      </c>
      <c r="M256" s="90">
        <v>0</v>
      </c>
      <c r="N256" s="90">
        <v>0</v>
      </c>
      <c r="O256" s="90">
        <v>0</v>
      </c>
      <c r="P256" s="90">
        <v>0</v>
      </c>
      <c r="Q256" s="90">
        <v>4</v>
      </c>
    </row>
    <row r="257" spans="1:17" ht="12.75" customHeight="1" thickBot="1">
      <c r="A257" s="89" t="s">
        <v>206</v>
      </c>
      <c r="B257" s="89" t="s">
        <v>159</v>
      </c>
      <c r="C257" s="89" t="s">
        <v>160</v>
      </c>
      <c r="D257" s="89" t="s">
        <v>149</v>
      </c>
      <c r="E257" s="90">
        <v>0</v>
      </c>
      <c r="F257" s="90">
        <v>0</v>
      </c>
      <c r="G257" s="90">
        <v>0</v>
      </c>
      <c r="H257" s="90">
        <v>0</v>
      </c>
      <c r="I257" s="90">
        <v>0</v>
      </c>
      <c r="J257" s="90">
        <v>0</v>
      </c>
      <c r="K257" s="90">
        <v>0</v>
      </c>
      <c r="L257" s="90">
        <v>0</v>
      </c>
      <c r="M257" s="90">
        <v>0</v>
      </c>
      <c r="N257" s="90">
        <v>0</v>
      </c>
      <c r="O257" s="90">
        <v>0</v>
      </c>
      <c r="P257" s="90">
        <v>0</v>
      </c>
      <c r="Q257" s="90">
        <v>0</v>
      </c>
    </row>
    <row r="258" spans="1:17" ht="12.75" customHeight="1" thickBot="1">
      <c r="A258" s="89" t="s">
        <v>206</v>
      </c>
      <c r="B258" s="89" t="s">
        <v>159</v>
      </c>
      <c r="C258" s="89" t="s">
        <v>160</v>
      </c>
      <c r="D258" s="89" t="s">
        <v>130</v>
      </c>
      <c r="E258" s="90">
        <v>0</v>
      </c>
      <c r="F258" s="90">
        <v>1</v>
      </c>
      <c r="G258" s="90">
        <v>1</v>
      </c>
      <c r="H258" s="90">
        <v>0</v>
      </c>
      <c r="I258" s="90">
        <v>0</v>
      </c>
      <c r="J258" s="90">
        <v>0</v>
      </c>
      <c r="K258" s="90">
        <v>1</v>
      </c>
      <c r="L258" s="90">
        <v>0</v>
      </c>
      <c r="M258" s="90">
        <v>0</v>
      </c>
      <c r="N258" s="90">
        <v>0</v>
      </c>
      <c r="O258" s="90">
        <v>0</v>
      </c>
      <c r="P258" s="90">
        <v>0</v>
      </c>
      <c r="Q258" s="90">
        <v>3</v>
      </c>
    </row>
    <row r="259" spans="1:17" ht="12.75" customHeight="1" thickBot="1">
      <c r="A259" s="89" t="s">
        <v>206</v>
      </c>
      <c r="B259" s="89" t="s">
        <v>159</v>
      </c>
      <c r="C259" s="89" t="s">
        <v>160</v>
      </c>
      <c r="D259" s="89" t="s">
        <v>150</v>
      </c>
      <c r="E259" s="90">
        <v>0</v>
      </c>
      <c r="F259" s="90">
        <v>0</v>
      </c>
      <c r="G259" s="90">
        <v>0</v>
      </c>
      <c r="H259" s="90">
        <v>0</v>
      </c>
      <c r="I259" s="90">
        <v>0</v>
      </c>
      <c r="J259" s="90">
        <v>0</v>
      </c>
      <c r="K259" s="90">
        <v>0</v>
      </c>
      <c r="L259" s="90">
        <v>0</v>
      </c>
      <c r="M259" s="90">
        <v>0</v>
      </c>
      <c r="N259" s="90">
        <v>0</v>
      </c>
      <c r="O259" s="90">
        <v>0</v>
      </c>
      <c r="P259" s="90">
        <v>0</v>
      </c>
      <c r="Q259" s="90">
        <v>0</v>
      </c>
    </row>
    <row r="260" spans="1:17" ht="12.75" customHeight="1" thickBot="1">
      <c r="A260" s="89" t="s">
        <v>131</v>
      </c>
      <c r="B260" s="89" t="s">
        <v>131</v>
      </c>
      <c r="C260" s="89" t="s">
        <v>131</v>
      </c>
      <c r="D260" s="89" t="s">
        <v>131</v>
      </c>
      <c r="E260" s="91"/>
      <c r="F260" s="91"/>
      <c r="G260" s="91"/>
      <c r="H260" s="91"/>
      <c r="I260" s="91"/>
      <c r="J260" s="91"/>
      <c r="K260" s="91"/>
      <c r="L260" s="91"/>
      <c r="M260" s="91"/>
      <c r="N260" s="91"/>
      <c r="O260" s="91"/>
      <c r="P260" s="91"/>
      <c r="Q260" s="91"/>
    </row>
    <row r="261" spans="1:17" ht="12.75" customHeight="1" thickBot="1">
      <c r="A261" s="89" t="s">
        <v>207</v>
      </c>
      <c r="B261" s="89" t="s">
        <v>159</v>
      </c>
      <c r="C261" s="89" t="s">
        <v>160</v>
      </c>
      <c r="D261" s="89" t="s">
        <v>129</v>
      </c>
      <c r="E261" s="90">
        <v>0</v>
      </c>
      <c r="F261" s="90">
        <v>0</v>
      </c>
      <c r="G261" s="90">
        <v>2</v>
      </c>
      <c r="H261" s="90">
        <v>0</v>
      </c>
      <c r="I261" s="90">
        <v>0</v>
      </c>
      <c r="J261" s="90">
        <v>0</v>
      </c>
      <c r="K261" s="90">
        <v>2</v>
      </c>
      <c r="L261" s="90">
        <v>0</v>
      </c>
      <c r="M261" s="90">
        <v>0</v>
      </c>
      <c r="N261" s="90">
        <v>0</v>
      </c>
      <c r="O261" s="90">
        <v>0</v>
      </c>
      <c r="P261" s="90">
        <v>0</v>
      </c>
      <c r="Q261" s="90">
        <v>4</v>
      </c>
    </row>
    <row r="262" spans="1:17" ht="12.75" customHeight="1" thickBot="1">
      <c r="A262" s="89" t="s">
        <v>207</v>
      </c>
      <c r="B262" s="89" t="s">
        <v>159</v>
      </c>
      <c r="C262" s="89" t="s">
        <v>160</v>
      </c>
      <c r="D262" s="89" t="s">
        <v>149</v>
      </c>
      <c r="E262" s="90">
        <v>0</v>
      </c>
      <c r="F262" s="90">
        <v>0</v>
      </c>
      <c r="G262" s="90">
        <v>0</v>
      </c>
      <c r="H262" s="90">
        <v>0</v>
      </c>
      <c r="I262" s="90">
        <v>0</v>
      </c>
      <c r="J262" s="90">
        <v>0</v>
      </c>
      <c r="K262" s="90">
        <v>0</v>
      </c>
      <c r="L262" s="90">
        <v>0</v>
      </c>
      <c r="M262" s="90">
        <v>0</v>
      </c>
      <c r="N262" s="90">
        <v>0</v>
      </c>
      <c r="O262" s="90">
        <v>0</v>
      </c>
      <c r="P262" s="90">
        <v>0</v>
      </c>
      <c r="Q262" s="90">
        <v>0</v>
      </c>
    </row>
    <row r="263" spans="1:17" ht="12.75" customHeight="1" thickBot="1">
      <c r="A263" s="89" t="s">
        <v>207</v>
      </c>
      <c r="B263" s="89" t="s">
        <v>159</v>
      </c>
      <c r="C263" s="89" t="s">
        <v>160</v>
      </c>
      <c r="D263" s="89" t="s">
        <v>130</v>
      </c>
      <c r="E263" s="90">
        <v>0</v>
      </c>
      <c r="F263" s="90">
        <v>1</v>
      </c>
      <c r="G263" s="90">
        <v>1</v>
      </c>
      <c r="H263" s="90">
        <v>0</v>
      </c>
      <c r="I263" s="90">
        <v>0</v>
      </c>
      <c r="J263" s="90">
        <v>0</v>
      </c>
      <c r="K263" s="90">
        <v>1</v>
      </c>
      <c r="L263" s="90">
        <v>0</v>
      </c>
      <c r="M263" s="90">
        <v>0</v>
      </c>
      <c r="N263" s="90">
        <v>0</v>
      </c>
      <c r="O263" s="90">
        <v>0</v>
      </c>
      <c r="P263" s="90">
        <v>0</v>
      </c>
      <c r="Q263" s="90">
        <v>3</v>
      </c>
    </row>
    <row r="264" spans="1:17" ht="12.75" customHeight="1" thickBot="1">
      <c r="A264" s="89" t="s">
        <v>207</v>
      </c>
      <c r="B264" s="89" t="s">
        <v>159</v>
      </c>
      <c r="C264" s="89" t="s">
        <v>160</v>
      </c>
      <c r="D264" s="89" t="s">
        <v>150</v>
      </c>
      <c r="E264" s="90">
        <v>0</v>
      </c>
      <c r="F264" s="90">
        <v>0</v>
      </c>
      <c r="G264" s="90">
        <v>0</v>
      </c>
      <c r="H264" s="90">
        <v>0</v>
      </c>
      <c r="I264" s="90">
        <v>0</v>
      </c>
      <c r="J264" s="90">
        <v>0</v>
      </c>
      <c r="K264" s="90">
        <v>0</v>
      </c>
      <c r="L264" s="90">
        <v>0</v>
      </c>
      <c r="M264" s="90">
        <v>0</v>
      </c>
      <c r="N264" s="90">
        <v>0</v>
      </c>
      <c r="O264" s="90">
        <v>0</v>
      </c>
      <c r="P264" s="90">
        <v>0</v>
      </c>
      <c r="Q264" s="90">
        <v>0</v>
      </c>
    </row>
    <row r="265" spans="1:17" ht="12.75" customHeight="1" thickBot="1">
      <c r="A265" s="89" t="s">
        <v>131</v>
      </c>
      <c r="B265" s="89" t="s">
        <v>131</v>
      </c>
      <c r="C265" s="89" t="s">
        <v>131</v>
      </c>
      <c r="D265" s="89" t="s">
        <v>131</v>
      </c>
      <c r="E265" s="91"/>
      <c r="F265" s="91"/>
      <c r="G265" s="91"/>
      <c r="H265" s="91"/>
      <c r="I265" s="91"/>
      <c r="J265" s="91"/>
      <c r="K265" s="91"/>
      <c r="L265" s="91"/>
      <c r="M265" s="91"/>
      <c r="N265" s="91"/>
      <c r="O265" s="91"/>
      <c r="P265" s="91"/>
      <c r="Q265" s="91"/>
    </row>
    <row r="266" spans="1:17" ht="12.75" customHeight="1" thickBot="1">
      <c r="A266" s="89" t="s">
        <v>208</v>
      </c>
      <c r="B266" s="89" t="s">
        <v>159</v>
      </c>
      <c r="C266" s="89" t="s">
        <v>160</v>
      </c>
      <c r="D266" s="89" t="s">
        <v>129</v>
      </c>
      <c r="E266" s="90">
        <v>0</v>
      </c>
      <c r="F266" s="90">
        <v>0</v>
      </c>
      <c r="G266" s="90">
        <v>2</v>
      </c>
      <c r="H266" s="90">
        <v>0</v>
      </c>
      <c r="I266" s="90">
        <v>0</v>
      </c>
      <c r="J266" s="90">
        <v>7</v>
      </c>
      <c r="K266" s="90">
        <v>4</v>
      </c>
      <c r="L266" s="90">
        <v>0</v>
      </c>
      <c r="M266" s="90">
        <v>0</v>
      </c>
      <c r="N266" s="90">
        <v>0</v>
      </c>
      <c r="O266" s="90">
        <v>0</v>
      </c>
      <c r="P266" s="90">
        <v>0</v>
      </c>
      <c r="Q266" s="90">
        <v>13</v>
      </c>
    </row>
    <row r="267" spans="1:17" ht="12.75" customHeight="1" thickBot="1">
      <c r="A267" s="89" t="s">
        <v>208</v>
      </c>
      <c r="B267" s="89" t="s">
        <v>159</v>
      </c>
      <c r="C267" s="89" t="s">
        <v>160</v>
      </c>
      <c r="D267" s="89" t="s">
        <v>149</v>
      </c>
      <c r="E267" s="90">
        <v>0</v>
      </c>
      <c r="F267" s="90">
        <v>0</v>
      </c>
      <c r="G267" s="90">
        <v>0</v>
      </c>
      <c r="H267" s="90">
        <v>0</v>
      </c>
      <c r="I267" s="90">
        <v>0</v>
      </c>
      <c r="J267" s="90">
        <v>0</v>
      </c>
      <c r="K267" s="90">
        <v>0</v>
      </c>
      <c r="L267" s="90">
        <v>0</v>
      </c>
      <c r="M267" s="90">
        <v>0</v>
      </c>
      <c r="N267" s="90">
        <v>0</v>
      </c>
      <c r="O267" s="90">
        <v>0</v>
      </c>
      <c r="P267" s="90">
        <v>0</v>
      </c>
      <c r="Q267" s="90">
        <v>0</v>
      </c>
    </row>
    <row r="268" spans="1:17" ht="12.75" customHeight="1" thickBot="1">
      <c r="A268" s="89" t="s">
        <v>208</v>
      </c>
      <c r="B268" s="89" t="s">
        <v>159</v>
      </c>
      <c r="C268" s="89" t="s">
        <v>160</v>
      </c>
      <c r="D268" s="89" t="s">
        <v>130</v>
      </c>
      <c r="E268" s="90">
        <v>0</v>
      </c>
      <c r="F268" s="90">
        <v>1</v>
      </c>
      <c r="G268" s="90">
        <v>1</v>
      </c>
      <c r="H268" s="90">
        <v>0</v>
      </c>
      <c r="I268" s="90">
        <v>0</v>
      </c>
      <c r="J268" s="90">
        <v>2</v>
      </c>
      <c r="K268" s="90">
        <v>2</v>
      </c>
      <c r="L268" s="90">
        <v>0</v>
      </c>
      <c r="M268" s="90">
        <v>0</v>
      </c>
      <c r="N268" s="90">
        <v>0</v>
      </c>
      <c r="O268" s="90">
        <v>0</v>
      </c>
      <c r="P268" s="90">
        <v>0</v>
      </c>
      <c r="Q268" s="90">
        <v>6</v>
      </c>
    </row>
    <row r="269" spans="1:17" ht="12.75" customHeight="1" thickBot="1">
      <c r="A269" s="89" t="s">
        <v>208</v>
      </c>
      <c r="B269" s="89" t="s">
        <v>159</v>
      </c>
      <c r="C269" s="89" t="s">
        <v>160</v>
      </c>
      <c r="D269" s="89" t="s">
        <v>150</v>
      </c>
      <c r="E269" s="90">
        <v>0</v>
      </c>
      <c r="F269" s="90">
        <v>0</v>
      </c>
      <c r="G269" s="90">
        <v>0</v>
      </c>
      <c r="H269" s="90">
        <v>0</v>
      </c>
      <c r="I269" s="90">
        <v>0</v>
      </c>
      <c r="J269" s="90">
        <v>0</v>
      </c>
      <c r="K269" s="90">
        <v>0</v>
      </c>
      <c r="L269" s="90">
        <v>0</v>
      </c>
      <c r="M269" s="90">
        <v>0</v>
      </c>
      <c r="N269" s="90">
        <v>0</v>
      </c>
      <c r="O269" s="90">
        <v>0</v>
      </c>
      <c r="P269" s="90">
        <v>0</v>
      </c>
      <c r="Q269" s="90">
        <v>0</v>
      </c>
    </row>
    <row r="270" spans="1:17" ht="12.75" customHeight="1" thickBot="1">
      <c r="A270" s="89" t="s">
        <v>131</v>
      </c>
      <c r="B270" s="89" t="s">
        <v>131</v>
      </c>
      <c r="C270" s="89" t="s">
        <v>131</v>
      </c>
      <c r="D270" s="89" t="s">
        <v>131</v>
      </c>
      <c r="E270" s="91"/>
      <c r="F270" s="91"/>
      <c r="G270" s="91"/>
      <c r="H270" s="91"/>
      <c r="I270" s="91"/>
      <c r="J270" s="91"/>
      <c r="K270" s="91"/>
      <c r="L270" s="91"/>
      <c r="M270" s="91"/>
      <c r="N270" s="91"/>
      <c r="O270" s="91"/>
      <c r="P270" s="91"/>
      <c r="Q270" s="91"/>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
  <sheetViews>
    <sheetView topLeftCell="A5" workbookViewId="0">
      <selection activeCell="D31" sqref="D31"/>
    </sheetView>
  </sheetViews>
  <sheetFormatPr baseColWidth="10" defaultColWidth="8.83203125" defaultRowHeight="12.75" customHeight="1" x14ac:dyDescent="0"/>
  <cols>
    <col min="1" max="1" width="51.33203125" style="85" bestFit="1" customWidth="1"/>
    <col min="2" max="2" width="43.33203125" style="85" bestFit="1" customWidth="1"/>
    <col min="3" max="3" width="6.6640625" style="85" bestFit="1" customWidth="1"/>
    <col min="4" max="4" width="25" style="85" bestFit="1" customWidth="1"/>
    <col min="5" max="11" width="7.83203125" style="85" bestFit="1" customWidth="1"/>
    <col min="12" max="16384" width="8.83203125" style="85"/>
  </cols>
  <sheetData>
    <row r="1" spans="1:11" ht="12.75" customHeight="1">
      <c r="A1" s="86" t="s">
        <v>146</v>
      </c>
      <c r="B1" s="86" t="s">
        <v>147</v>
      </c>
    </row>
    <row r="2" spans="1:11" ht="12.75" customHeight="1">
      <c r="A2" s="86" t="s">
        <v>156</v>
      </c>
    </row>
    <row r="3" spans="1:11" ht="12.75" customHeight="1">
      <c r="A3" s="86" t="s">
        <v>148</v>
      </c>
    </row>
    <row r="4" spans="1:11" ht="12.75" customHeight="1" thickBot="1">
      <c r="A4" s="86" t="s">
        <v>157</v>
      </c>
    </row>
    <row r="5" spans="1:11" ht="12.75" customHeight="1" thickBot="1">
      <c r="A5" s="87"/>
      <c r="B5" s="88" t="s">
        <v>28</v>
      </c>
      <c r="C5" s="88" t="s">
        <v>29</v>
      </c>
      <c r="D5" s="87"/>
      <c r="E5" s="88" t="s">
        <v>144</v>
      </c>
      <c r="F5" s="88" t="s">
        <v>145</v>
      </c>
      <c r="G5" s="88" t="s">
        <v>154</v>
      </c>
      <c r="H5" s="88" t="s">
        <v>210</v>
      </c>
      <c r="I5" s="88" t="s">
        <v>211</v>
      </c>
      <c r="J5" s="88" t="s">
        <v>212</v>
      </c>
      <c r="K5" s="88" t="s">
        <v>30</v>
      </c>
    </row>
    <row r="6" spans="1:11" ht="12.75" customHeight="1" thickBot="1">
      <c r="A6" s="89" t="s">
        <v>158</v>
      </c>
      <c r="B6" s="89" t="s">
        <v>159</v>
      </c>
      <c r="C6" s="89" t="s">
        <v>160</v>
      </c>
      <c r="D6" s="89" t="s">
        <v>129</v>
      </c>
      <c r="E6" s="90">
        <v>300</v>
      </c>
      <c r="F6" s="90">
        <v>868</v>
      </c>
      <c r="G6" s="90">
        <v>688</v>
      </c>
      <c r="H6" s="90">
        <v>841</v>
      </c>
      <c r="I6" s="90">
        <v>308</v>
      </c>
      <c r="J6" s="90">
        <v>180</v>
      </c>
      <c r="K6" s="90">
        <v>3185</v>
      </c>
    </row>
    <row r="7" spans="1:11" ht="12.75" customHeight="1" thickBot="1">
      <c r="A7" s="89" t="s">
        <v>158</v>
      </c>
      <c r="B7" s="89" t="s">
        <v>159</v>
      </c>
      <c r="C7" s="89" t="s">
        <v>160</v>
      </c>
      <c r="D7" s="89" t="s">
        <v>149</v>
      </c>
      <c r="E7" s="90">
        <v>0</v>
      </c>
      <c r="F7" s="90">
        <v>0</v>
      </c>
      <c r="G7" s="90">
        <v>0</v>
      </c>
      <c r="H7" s="90">
        <v>0</v>
      </c>
      <c r="I7" s="90">
        <v>0</v>
      </c>
      <c r="J7" s="90">
        <v>0</v>
      </c>
      <c r="K7" s="90">
        <v>0</v>
      </c>
    </row>
    <row r="8" spans="1:11" ht="12.75" customHeight="1" thickBot="1">
      <c r="A8" s="89" t="s">
        <v>158</v>
      </c>
      <c r="B8" s="89" t="s">
        <v>159</v>
      </c>
      <c r="C8" s="89" t="s">
        <v>160</v>
      </c>
      <c r="D8" s="89" t="s">
        <v>130</v>
      </c>
      <c r="E8" s="90">
        <v>90</v>
      </c>
      <c r="F8" s="90">
        <v>262</v>
      </c>
      <c r="G8" s="90">
        <v>222</v>
      </c>
      <c r="H8" s="90">
        <v>275</v>
      </c>
      <c r="I8" s="90">
        <v>109</v>
      </c>
      <c r="J8" s="90">
        <v>54</v>
      </c>
      <c r="K8" s="90">
        <v>1012</v>
      </c>
    </row>
    <row r="9" spans="1:11" ht="12.75" customHeight="1" thickBot="1">
      <c r="A9" s="89" t="s">
        <v>158</v>
      </c>
      <c r="B9" s="89" t="s">
        <v>159</v>
      </c>
      <c r="C9" s="89" t="s">
        <v>160</v>
      </c>
      <c r="D9" s="89" t="s">
        <v>150</v>
      </c>
      <c r="E9" s="90">
        <v>0</v>
      </c>
      <c r="F9" s="90">
        <v>0</v>
      </c>
      <c r="G9" s="90">
        <v>0</v>
      </c>
      <c r="H9" s="90">
        <v>0</v>
      </c>
      <c r="I9" s="90">
        <v>0</v>
      </c>
      <c r="J9" s="90">
        <v>0</v>
      </c>
      <c r="K9" s="90">
        <v>0</v>
      </c>
    </row>
    <row r="10" spans="1:11" ht="12.75" customHeight="1" thickBot="1">
      <c r="A10" s="89" t="s">
        <v>131</v>
      </c>
      <c r="B10" s="89" t="s">
        <v>131</v>
      </c>
      <c r="C10" s="89" t="s">
        <v>131</v>
      </c>
      <c r="D10" s="89" t="s">
        <v>131</v>
      </c>
      <c r="E10" s="91"/>
      <c r="F10" s="91"/>
      <c r="G10" s="91"/>
      <c r="H10" s="91"/>
      <c r="I10" s="91"/>
      <c r="J10" s="91"/>
      <c r="K10" s="91"/>
    </row>
    <row r="11" spans="1:11" ht="12.75" customHeight="1" thickBot="1">
      <c r="A11" s="89" t="s">
        <v>161</v>
      </c>
      <c r="B11" s="89" t="s">
        <v>159</v>
      </c>
      <c r="C11" s="89" t="s">
        <v>160</v>
      </c>
      <c r="D11" s="89" t="s">
        <v>129</v>
      </c>
      <c r="E11" s="90">
        <v>0</v>
      </c>
      <c r="F11" s="90">
        <v>11</v>
      </c>
      <c r="G11" s="90">
        <v>2</v>
      </c>
      <c r="H11" s="90">
        <v>0</v>
      </c>
      <c r="I11" s="90">
        <v>9</v>
      </c>
      <c r="J11" s="90">
        <v>2</v>
      </c>
      <c r="K11" s="90">
        <v>24</v>
      </c>
    </row>
    <row r="12" spans="1:11" ht="12.75" customHeight="1" thickBot="1">
      <c r="A12" s="89" t="s">
        <v>161</v>
      </c>
      <c r="B12" s="89" t="s">
        <v>159</v>
      </c>
      <c r="C12" s="89" t="s">
        <v>160</v>
      </c>
      <c r="D12" s="89" t="s">
        <v>149</v>
      </c>
      <c r="E12" s="90">
        <v>0</v>
      </c>
      <c r="F12" s="90">
        <v>0</v>
      </c>
      <c r="G12" s="90">
        <v>0</v>
      </c>
      <c r="H12" s="90">
        <v>0</v>
      </c>
      <c r="I12" s="90">
        <v>0</v>
      </c>
      <c r="J12" s="90">
        <v>0</v>
      </c>
      <c r="K12" s="90">
        <v>0</v>
      </c>
    </row>
    <row r="13" spans="1:11" ht="12.75" customHeight="1" thickBot="1">
      <c r="A13" s="89" t="s">
        <v>161</v>
      </c>
      <c r="B13" s="89" t="s">
        <v>159</v>
      </c>
      <c r="C13" s="89" t="s">
        <v>160</v>
      </c>
      <c r="D13" s="89" t="s">
        <v>130</v>
      </c>
      <c r="E13" s="90">
        <v>0</v>
      </c>
      <c r="F13" s="90">
        <v>3</v>
      </c>
      <c r="G13" s="90">
        <v>2</v>
      </c>
      <c r="H13" s="90">
        <v>0</v>
      </c>
      <c r="I13" s="90">
        <v>2</v>
      </c>
      <c r="J13" s="90">
        <v>2</v>
      </c>
      <c r="K13" s="90">
        <v>9</v>
      </c>
    </row>
    <row r="14" spans="1:11" ht="12.75" customHeight="1" thickBot="1">
      <c r="A14" s="89" t="s">
        <v>161</v>
      </c>
      <c r="B14" s="89" t="s">
        <v>159</v>
      </c>
      <c r="C14" s="89" t="s">
        <v>160</v>
      </c>
      <c r="D14" s="89" t="s">
        <v>150</v>
      </c>
      <c r="E14" s="90">
        <v>0</v>
      </c>
      <c r="F14" s="90">
        <v>0</v>
      </c>
      <c r="G14" s="90">
        <v>0</v>
      </c>
      <c r="H14" s="90">
        <v>0</v>
      </c>
      <c r="I14" s="90">
        <v>0</v>
      </c>
      <c r="J14" s="90">
        <v>0</v>
      </c>
      <c r="K14" s="90">
        <v>0</v>
      </c>
    </row>
    <row r="15" spans="1:11" ht="12.75" customHeight="1" thickBot="1">
      <c r="A15" s="89"/>
      <c r="B15" s="89"/>
      <c r="C15" s="89"/>
      <c r="D15" s="89"/>
      <c r="E15" s="90"/>
      <c r="F15" s="90"/>
      <c r="G15" s="90"/>
      <c r="H15" s="90"/>
      <c r="I15" s="90"/>
      <c r="J15" s="90"/>
      <c r="K15" s="90"/>
    </row>
    <row r="16" spans="1:11" ht="12.75" customHeight="1" thickBot="1">
      <c r="A16" s="89"/>
      <c r="B16" s="89"/>
      <c r="C16" s="89"/>
      <c r="D16" s="89"/>
      <c r="E16" s="90"/>
      <c r="F16" s="90"/>
      <c r="G16" s="90"/>
      <c r="H16" s="90"/>
      <c r="I16" s="90"/>
      <c r="J16" s="90"/>
      <c r="K16" s="90"/>
    </row>
    <row r="17" spans="1:11" ht="12.75" customHeight="1" thickBot="1">
      <c r="A17" s="89"/>
      <c r="B17" s="89"/>
      <c r="C17" s="89"/>
      <c r="D17" s="89"/>
      <c r="E17" s="90"/>
      <c r="F17" s="90"/>
      <c r="G17" s="90"/>
      <c r="H17" s="90"/>
      <c r="I17" s="90"/>
      <c r="J17" s="90"/>
      <c r="K17" s="90"/>
    </row>
    <row r="18" spans="1:11" ht="12.75" customHeight="1" thickBot="1">
      <c r="A18" s="89"/>
      <c r="B18" s="89"/>
      <c r="C18" s="89"/>
      <c r="D18" s="89"/>
      <c r="E18" s="90"/>
      <c r="F18" s="90"/>
      <c r="G18" s="90"/>
      <c r="H18" s="90"/>
      <c r="I18" s="90"/>
      <c r="J18" s="90"/>
      <c r="K18" s="90"/>
    </row>
    <row r="19" spans="1:11" ht="12.75" customHeight="1" thickBot="1">
      <c r="A19" s="89"/>
      <c r="B19" s="89"/>
      <c r="C19" s="89"/>
      <c r="D19" s="89"/>
      <c r="E19" s="90"/>
      <c r="F19" s="90"/>
      <c r="G19" s="90"/>
      <c r="H19" s="90"/>
      <c r="I19" s="90"/>
      <c r="J19" s="90"/>
      <c r="K19" s="90"/>
    </row>
    <row r="20" spans="1:11" ht="12.75" customHeight="1" thickBot="1">
      <c r="A20" s="89" t="s">
        <v>131</v>
      </c>
      <c r="B20" s="89" t="s">
        <v>131</v>
      </c>
      <c r="C20" s="89" t="s">
        <v>131</v>
      </c>
      <c r="D20" s="89" t="s">
        <v>131</v>
      </c>
      <c r="E20" s="91"/>
      <c r="F20" s="91"/>
      <c r="G20" s="91"/>
      <c r="H20" s="91"/>
      <c r="I20" s="91"/>
      <c r="J20" s="91"/>
      <c r="K20" s="91"/>
    </row>
    <row r="21" spans="1:11" ht="12.75" customHeight="1" thickBot="1">
      <c r="A21" s="89" t="s">
        <v>165</v>
      </c>
      <c r="B21" s="89" t="s">
        <v>159</v>
      </c>
      <c r="C21" s="89" t="s">
        <v>160</v>
      </c>
      <c r="D21" s="89" t="s">
        <v>129</v>
      </c>
      <c r="E21" s="90">
        <v>0</v>
      </c>
      <c r="F21" s="90">
        <v>11</v>
      </c>
      <c r="G21" s="90">
        <v>2</v>
      </c>
      <c r="H21" s="90">
        <v>0</v>
      </c>
      <c r="I21" s="90">
        <v>9</v>
      </c>
      <c r="J21" s="90">
        <v>3</v>
      </c>
      <c r="K21" s="90">
        <v>25</v>
      </c>
    </row>
    <row r="22" spans="1:11" ht="12.75" customHeight="1" thickBot="1">
      <c r="A22" s="89" t="s">
        <v>165</v>
      </c>
      <c r="B22" s="89" t="s">
        <v>159</v>
      </c>
      <c r="C22" s="89" t="s">
        <v>160</v>
      </c>
      <c r="D22" s="89" t="s">
        <v>149</v>
      </c>
      <c r="E22" s="90">
        <v>0</v>
      </c>
      <c r="F22" s="90">
        <v>0</v>
      </c>
      <c r="G22" s="90">
        <v>0</v>
      </c>
      <c r="H22" s="90">
        <v>0</v>
      </c>
      <c r="I22" s="90">
        <v>0</v>
      </c>
      <c r="J22" s="90">
        <v>0</v>
      </c>
      <c r="K22" s="90">
        <v>0</v>
      </c>
    </row>
    <row r="23" spans="1:11" ht="12.75" customHeight="1" thickBot="1">
      <c r="A23" s="89" t="s">
        <v>165</v>
      </c>
      <c r="B23" s="89" t="s">
        <v>159</v>
      </c>
      <c r="C23" s="89" t="s">
        <v>160</v>
      </c>
      <c r="D23" s="89" t="s">
        <v>130</v>
      </c>
      <c r="E23" s="90">
        <v>0</v>
      </c>
      <c r="F23" s="90">
        <v>3</v>
      </c>
      <c r="G23" s="90">
        <v>2</v>
      </c>
      <c r="H23" s="90">
        <v>0</v>
      </c>
      <c r="I23" s="90">
        <v>2</v>
      </c>
      <c r="J23" s="90">
        <v>3</v>
      </c>
      <c r="K23" s="90">
        <v>10</v>
      </c>
    </row>
    <row r="24" spans="1:11" ht="12.75" customHeight="1" thickBot="1">
      <c r="A24" s="89" t="s">
        <v>165</v>
      </c>
      <c r="B24" s="89" t="s">
        <v>159</v>
      </c>
      <c r="C24" s="89" t="s">
        <v>160</v>
      </c>
      <c r="D24" s="89" t="s">
        <v>150</v>
      </c>
      <c r="E24" s="90">
        <v>0</v>
      </c>
      <c r="F24" s="90">
        <v>0</v>
      </c>
      <c r="G24" s="90">
        <v>0</v>
      </c>
      <c r="H24" s="90">
        <v>0</v>
      </c>
      <c r="I24" s="90">
        <v>0</v>
      </c>
      <c r="J24" s="90">
        <v>0</v>
      </c>
      <c r="K24" s="90">
        <v>0</v>
      </c>
    </row>
    <row r="25" spans="1:11" ht="12.75" customHeight="1" thickBot="1">
      <c r="A25" s="89" t="s">
        <v>131</v>
      </c>
      <c r="B25" s="89" t="s">
        <v>131</v>
      </c>
      <c r="C25" s="89" t="s">
        <v>131</v>
      </c>
      <c r="D25" s="89" t="s">
        <v>131</v>
      </c>
      <c r="E25" s="91"/>
      <c r="F25" s="91"/>
      <c r="G25" s="91"/>
      <c r="H25" s="91"/>
      <c r="I25" s="91"/>
      <c r="J25" s="91"/>
      <c r="K25" s="91"/>
    </row>
    <row r="26" spans="1:11" ht="12.75" customHeight="1" thickBot="1">
      <c r="A26" s="89" t="s">
        <v>166</v>
      </c>
      <c r="B26" s="89" t="s">
        <v>159</v>
      </c>
      <c r="C26" s="89" t="s">
        <v>160</v>
      </c>
      <c r="D26" s="89" t="s">
        <v>129</v>
      </c>
      <c r="E26" s="90">
        <v>0</v>
      </c>
      <c r="F26" s="90">
        <v>0</v>
      </c>
      <c r="G26" s="90">
        <v>1</v>
      </c>
      <c r="H26" s="90">
        <v>0</v>
      </c>
      <c r="I26" s="90">
        <v>0</v>
      </c>
      <c r="J26" s="90">
        <v>0</v>
      </c>
      <c r="K26" s="90">
        <v>1</v>
      </c>
    </row>
    <row r="27" spans="1:11" ht="12.75" customHeight="1" thickBot="1">
      <c r="A27" s="89" t="s">
        <v>166</v>
      </c>
      <c r="B27" s="89" t="s">
        <v>159</v>
      </c>
      <c r="C27" s="89" t="s">
        <v>160</v>
      </c>
      <c r="D27" s="89" t="s">
        <v>149</v>
      </c>
      <c r="E27" s="90">
        <v>0</v>
      </c>
      <c r="F27" s="90">
        <v>0</v>
      </c>
      <c r="G27" s="90">
        <v>0</v>
      </c>
      <c r="H27" s="90">
        <v>0</v>
      </c>
      <c r="I27" s="90">
        <v>0</v>
      </c>
      <c r="J27" s="90">
        <v>0</v>
      </c>
      <c r="K27" s="90">
        <v>0</v>
      </c>
    </row>
    <row r="28" spans="1:11" ht="12.75" customHeight="1" thickBot="1">
      <c r="A28" s="89" t="s">
        <v>166</v>
      </c>
      <c r="B28" s="89" t="s">
        <v>159</v>
      </c>
      <c r="C28" s="89" t="s">
        <v>160</v>
      </c>
      <c r="D28" s="89" t="s">
        <v>130</v>
      </c>
      <c r="E28" s="90">
        <v>9</v>
      </c>
      <c r="F28" s="90">
        <v>13</v>
      </c>
      <c r="G28" s="90">
        <v>18</v>
      </c>
      <c r="H28" s="90">
        <v>14</v>
      </c>
      <c r="I28" s="90">
        <v>1</v>
      </c>
      <c r="J28" s="90">
        <v>2</v>
      </c>
      <c r="K28" s="90">
        <v>57</v>
      </c>
    </row>
    <row r="29" spans="1:11" ht="12.75" customHeight="1" thickBot="1">
      <c r="A29" s="89" t="s">
        <v>166</v>
      </c>
      <c r="B29" s="89" t="s">
        <v>159</v>
      </c>
      <c r="C29" s="89" t="s">
        <v>160</v>
      </c>
      <c r="D29" s="89" t="s">
        <v>150</v>
      </c>
      <c r="E29" s="90">
        <v>0</v>
      </c>
      <c r="F29" s="90">
        <v>0</v>
      </c>
      <c r="G29" s="90">
        <v>0</v>
      </c>
      <c r="H29" s="90">
        <v>0</v>
      </c>
      <c r="I29" s="90">
        <v>0</v>
      </c>
      <c r="J29" s="90">
        <v>0</v>
      </c>
      <c r="K29" s="90">
        <v>0</v>
      </c>
    </row>
    <row r="30" spans="1:11" ht="12.75" customHeight="1" thickBot="1">
      <c r="A30" s="89" t="s">
        <v>131</v>
      </c>
      <c r="B30" s="89" t="s">
        <v>131</v>
      </c>
      <c r="C30" s="89" t="s">
        <v>131</v>
      </c>
      <c r="D30" s="89" t="s">
        <v>131</v>
      </c>
      <c r="E30" s="91"/>
      <c r="F30" s="91"/>
      <c r="G30" s="91"/>
      <c r="H30" s="91"/>
      <c r="I30" s="91"/>
      <c r="J30" s="91"/>
      <c r="K30" s="91"/>
    </row>
    <row r="31" spans="1:11" ht="12.75" customHeight="1" thickBot="1">
      <c r="A31" s="89" t="s">
        <v>167</v>
      </c>
      <c r="B31" s="89" t="s">
        <v>159</v>
      </c>
      <c r="C31" s="89" t="s">
        <v>160</v>
      </c>
      <c r="D31" s="89" t="s">
        <v>129</v>
      </c>
      <c r="E31" s="90">
        <v>0</v>
      </c>
      <c r="F31" s="90">
        <v>11</v>
      </c>
      <c r="G31" s="90">
        <v>2</v>
      </c>
      <c r="H31" s="90">
        <v>0</v>
      </c>
      <c r="I31" s="90">
        <v>9</v>
      </c>
      <c r="J31" s="90">
        <v>2</v>
      </c>
      <c r="K31" s="90">
        <v>24</v>
      </c>
    </row>
    <row r="32" spans="1:11" ht="12.75" customHeight="1" thickBot="1">
      <c r="A32" s="89" t="s">
        <v>167</v>
      </c>
      <c r="B32" s="89" t="s">
        <v>159</v>
      </c>
      <c r="C32" s="89" t="s">
        <v>160</v>
      </c>
      <c r="D32" s="89" t="s">
        <v>149</v>
      </c>
      <c r="E32" s="90">
        <v>0</v>
      </c>
      <c r="F32" s="90">
        <v>0</v>
      </c>
      <c r="G32" s="90">
        <v>0</v>
      </c>
      <c r="H32" s="90">
        <v>0</v>
      </c>
      <c r="I32" s="90">
        <v>0</v>
      </c>
      <c r="J32" s="90">
        <v>0</v>
      </c>
      <c r="K32" s="90">
        <v>0</v>
      </c>
    </row>
    <row r="33" spans="1:11" ht="12.75" customHeight="1" thickBot="1">
      <c r="A33" s="89" t="s">
        <v>167</v>
      </c>
      <c r="B33" s="89" t="s">
        <v>159</v>
      </c>
      <c r="C33" s="89" t="s">
        <v>160</v>
      </c>
      <c r="D33" s="89" t="s">
        <v>130</v>
      </c>
      <c r="E33" s="90">
        <v>0</v>
      </c>
      <c r="F33" s="90">
        <v>3</v>
      </c>
      <c r="G33" s="90">
        <v>2</v>
      </c>
      <c r="H33" s="90">
        <v>0</v>
      </c>
      <c r="I33" s="90">
        <v>2</v>
      </c>
      <c r="J33" s="90">
        <v>2</v>
      </c>
      <c r="K33" s="90">
        <v>9</v>
      </c>
    </row>
    <row r="34" spans="1:11" ht="12.75" customHeight="1" thickBot="1">
      <c r="A34" s="89" t="s">
        <v>167</v>
      </c>
      <c r="B34" s="89" t="s">
        <v>159</v>
      </c>
      <c r="C34" s="89" t="s">
        <v>160</v>
      </c>
      <c r="D34" s="89" t="s">
        <v>150</v>
      </c>
      <c r="E34" s="90">
        <v>0</v>
      </c>
      <c r="F34" s="90">
        <v>0</v>
      </c>
      <c r="G34" s="90">
        <v>0</v>
      </c>
      <c r="H34" s="90">
        <v>0</v>
      </c>
      <c r="I34" s="90">
        <v>0</v>
      </c>
      <c r="J34" s="90">
        <v>0</v>
      </c>
      <c r="K34" s="90">
        <v>0</v>
      </c>
    </row>
    <row r="35" spans="1:11" ht="12.75" customHeight="1" thickBot="1">
      <c r="A35" s="89" t="s">
        <v>131</v>
      </c>
      <c r="B35" s="89" t="s">
        <v>131</v>
      </c>
      <c r="C35" s="89" t="s">
        <v>131</v>
      </c>
      <c r="D35" s="89" t="s">
        <v>131</v>
      </c>
      <c r="E35" s="91"/>
      <c r="F35" s="91"/>
      <c r="G35" s="91"/>
      <c r="H35" s="91"/>
      <c r="I35" s="91"/>
      <c r="J35" s="91"/>
      <c r="K35" s="91"/>
    </row>
    <row r="36" spans="1:11" ht="12.75" customHeight="1" thickBot="1">
      <c r="A36" s="89" t="s">
        <v>209</v>
      </c>
      <c r="B36" s="89" t="s">
        <v>159</v>
      </c>
      <c r="C36" s="89" t="s">
        <v>160</v>
      </c>
      <c r="D36" s="89" t="s">
        <v>129</v>
      </c>
      <c r="E36" s="90">
        <v>30</v>
      </c>
      <c r="F36" s="90">
        <v>66</v>
      </c>
      <c r="G36" s="90">
        <v>174</v>
      </c>
      <c r="H36" s="90">
        <v>50</v>
      </c>
      <c r="I36" s="90">
        <v>0</v>
      </c>
      <c r="J36" s="90">
        <v>0</v>
      </c>
      <c r="K36" s="90">
        <v>320</v>
      </c>
    </row>
    <row r="37" spans="1:11" ht="12.75" customHeight="1" thickBot="1">
      <c r="A37" s="89" t="s">
        <v>209</v>
      </c>
      <c r="B37" s="89" t="s">
        <v>159</v>
      </c>
      <c r="C37" s="89" t="s">
        <v>160</v>
      </c>
      <c r="D37" s="89" t="s">
        <v>149</v>
      </c>
      <c r="E37" s="90">
        <v>0</v>
      </c>
      <c r="F37" s="90">
        <v>0</v>
      </c>
      <c r="G37" s="90">
        <v>0</v>
      </c>
      <c r="H37" s="90">
        <v>0</v>
      </c>
      <c r="I37" s="90">
        <v>0</v>
      </c>
      <c r="J37" s="90">
        <v>0</v>
      </c>
      <c r="K37" s="90">
        <v>0</v>
      </c>
    </row>
    <row r="38" spans="1:11" ht="12.75" customHeight="1" thickBot="1">
      <c r="A38" s="89" t="s">
        <v>209</v>
      </c>
      <c r="B38" s="89" t="s">
        <v>159</v>
      </c>
      <c r="C38" s="89" t="s">
        <v>160</v>
      </c>
      <c r="D38" s="89" t="s">
        <v>130</v>
      </c>
      <c r="E38" s="90">
        <v>12</v>
      </c>
      <c r="F38" s="90">
        <v>12</v>
      </c>
      <c r="G38" s="90">
        <v>27</v>
      </c>
      <c r="H38" s="90">
        <v>17</v>
      </c>
      <c r="I38" s="90">
        <v>0</v>
      </c>
      <c r="J38" s="90">
        <v>0</v>
      </c>
      <c r="K38" s="90">
        <v>68</v>
      </c>
    </row>
    <row r="39" spans="1:11" ht="12.75" customHeight="1" thickBot="1">
      <c r="A39" s="89" t="s">
        <v>209</v>
      </c>
      <c r="B39" s="89" t="s">
        <v>159</v>
      </c>
      <c r="C39" s="89" t="s">
        <v>160</v>
      </c>
      <c r="D39" s="89" t="s">
        <v>150</v>
      </c>
      <c r="E39" s="90">
        <v>0</v>
      </c>
      <c r="F39" s="90">
        <v>0</v>
      </c>
      <c r="G39" s="90">
        <v>0</v>
      </c>
      <c r="H39" s="90">
        <v>0</v>
      </c>
      <c r="I39" s="90">
        <v>0</v>
      </c>
      <c r="J39" s="90">
        <v>0</v>
      </c>
      <c r="K39" s="90">
        <v>0</v>
      </c>
    </row>
    <row r="40" spans="1:11" ht="12.75" customHeight="1" thickBot="1">
      <c r="A40" s="89" t="s">
        <v>131</v>
      </c>
      <c r="B40" s="89" t="s">
        <v>131</v>
      </c>
      <c r="C40" s="89" t="s">
        <v>131</v>
      </c>
      <c r="D40" s="89" t="s">
        <v>131</v>
      </c>
      <c r="E40" s="91"/>
      <c r="F40" s="91"/>
      <c r="G40" s="91"/>
      <c r="H40" s="91"/>
      <c r="I40" s="91"/>
      <c r="J40" s="91"/>
      <c r="K40" s="91"/>
    </row>
    <row r="41" spans="1:11" ht="12.75" customHeight="1" thickBot="1">
      <c r="A41" s="89" t="s">
        <v>168</v>
      </c>
      <c r="B41" s="89" t="s">
        <v>159</v>
      </c>
      <c r="C41" s="89" t="s">
        <v>160</v>
      </c>
      <c r="D41" s="89" t="s">
        <v>129</v>
      </c>
      <c r="E41" s="90">
        <v>0</v>
      </c>
      <c r="F41" s="90">
        <v>11</v>
      </c>
      <c r="G41" s="90">
        <v>2</v>
      </c>
      <c r="H41" s="90">
        <v>0</v>
      </c>
      <c r="I41" s="90">
        <v>9</v>
      </c>
      <c r="J41" s="90">
        <v>2</v>
      </c>
      <c r="K41" s="90">
        <v>24</v>
      </c>
    </row>
    <row r="42" spans="1:11" ht="12.75" customHeight="1" thickBot="1">
      <c r="A42" s="89" t="s">
        <v>168</v>
      </c>
      <c r="B42" s="89" t="s">
        <v>159</v>
      </c>
      <c r="C42" s="89" t="s">
        <v>160</v>
      </c>
      <c r="D42" s="89" t="s">
        <v>149</v>
      </c>
      <c r="E42" s="90">
        <v>0</v>
      </c>
      <c r="F42" s="90">
        <v>0</v>
      </c>
      <c r="G42" s="90">
        <v>0</v>
      </c>
      <c r="H42" s="90">
        <v>0</v>
      </c>
      <c r="I42" s="90">
        <v>0</v>
      </c>
      <c r="J42" s="90">
        <v>0</v>
      </c>
      <c r="K42" s="90">
        <v>0</v>
      </c>
    </row>
    <row r="43" spans="1:11" ht="12.75" customHeight="1" thickBot="1">
      <c r="A43" s="89" t="s">
        <v>168</v>
      </c>
      <c r="B43" s="89" t="s">
        <v>159</v>
      </c>
      <c r="C43" s="89" t="s">
        <v>160</v>
      </c>
      <c r="D43" s="89" t="s">
        <v>130</v>
      </c>
      <c r="E43" s="90">
        <v>0</v>
      </c>
      <c r="F43" s="90">
        <v>3</v>
      </c>
      <c r="G43" s="90">
        <v>2</v>
      </c>
      <c r="H43" s="90">
        <v>0</v>
      </c>
      <c r="I43" s="90">
        <v>2</v>
      </c>
      <c r="J43" s="90">
        <v>2</v>
      </c>
      <c r="K43" s="90">
        <v>9</v>
      </c>
    </row>
    <row r="44" spans="1:11" ht="12.75" customHeight="1" thickBot="1">
      <c r="A44" s="89" t="s">
        <v>168</v>
      </c>
      <c r="B44" s="89" t="s">
        <v>159</v>
      </c>
      <c r="C44" s="89" t="s">
        <v>160</v>
      </c>
      <c r="D44" s="89" t="s">
        <v>150</v>
      </c>
      <c r="E44" s="90">
        <v>0</v>
      </c>
      <c r="F44" s="90">
        <v>0</v>
      </c>
      <c r="G44" s="90">
        <v>0</v>
      </c>
      <c r="H44" s="90">
        <v>0</v>
      </c>
      <c r="I44" s="90">
        <v>0</v>
      </c>
      <c r="J44" s="90">
        <v>0</v>
      </c>
      <c r="K44" s="90">
        <v>0</v>
      </c>
    </row>
    <row r="45" spans="1:11" ht="12.75" customHeight="1" thickBot="1">
      <c r="A45" s="89" t="s">
        <v>131</v>
      </c>
      <c r="B45" s="89" t="s">
        <v>131</v>
      </c>
      <c r="C45" s="89" t="s">
        <v>131</v>
      </c>
      <c r="D45" s="89" t="s">
        <v>131</v>
      </c>
      <c r="E45" s="91"/>
      <c r="F45" s="91"/>
      <c r="G45" s="91"/>
      <c r="H45" s="91"/>
      <c r="I45" s="91"/>
      <c r="J45" s="91"/>
      <c r="K45" s="91"/>
    </row>
    <row r="46" spans="1:11" ht="12.75" customHeight="1" thickBot="1">
      <c r="A46" s="89" t="s">
        <v>170</v>
      </c>
      <c r="B46" s="89" t="s">
        <v>159</v>
      </c>
      <c r="C46" s="89" t="s">
        <v>160</v>
      </c>
      <c r="D46" s="89" t="s">
        <v>129</v>
      </c>
      <c r="E46" s="90">
        <v>0</v>
      </c>
      <c r="F46" s="90">
        <v>0</v>
      </c>
      <c r="G46" s="90">
        <v>0</v>
      </c>
      <c r="H46" s="90">
        <v>0</v>
      </c>
      <c r="I46" s="90">
        <v>9</v>
      </c>
      <c r="J46" s="90">
        <v>3</v>
      </c>
      <c r="K46" s="90">
        <v>12</v>
      </c>
    </row>
    <row r="47" spans="1:11" ht="12.75" customHeight="1" thickBot="1">
      <c r="A47" s="89" t="s">
        <v>170</v>
      </c>
      <c r="B47" s="89" t="s">
        <v>159</v>
      </c>
      <c r="C47" s="89" t="s">
        <v>160</v>
      </c>
      <c r="D47" s="89" t="s">
        <v>149</v>
      </c>
      <c r="E47" s="90">
        <v>0</v>
      </c>
      <c r="F47" s="90">
        <v>0</v>
      </c>
      <c r="G47" s="90">
        <v>0</v>
      </c>
      <c r="H47" s="90">
        <v>0</v>
      </c>
      <c r="I47" s="90">
        <v>0</v>
      </c>
      <c r="J47" s="90">
        <v>0</v>
      </c>
      <c r="K47" s="90">
        <v>0</v>
      </c>
    </row>
    <row r="48" spans="1:11" ht="12.75" customHeight="1" thickBot="1">
      <c r="A48" s="89" t="s">
        <v>170</v>
      </c>
      <c r="B48" s="89" t="s">
        <v>159</v>
      </c>
      <c r="C48" s="89" t="s">
        <v>160</v>
      </c>
      <c r="D48" s="89" t="s">
        <v>130</v>
      </c>
      <c r="E48" s="90">
        <v>0</v>
      </c>
      <c r="F48" s="90">
        <v>0</v>
      </c>
      <c r="G48" s="90">
        <v>0</v>
      </c>
      <c r="H48" s="90">
        <v>0</v>
      </c>
      <c r="I48" s="90">
        <v>2</v>
      </c>
      <c r="J48" s="90">
        <v>3</v>
      </c>
      <c r="K48" s="90">
        <v>5</v>
      </c>
    </row>
    <row r="49" spans="1:11" ht="12.75" customHeight="1" thickBot="1">
      <c r="A49" s="89" t="s">
        <v>170</v>
      </c>
      <c r="B49" s="89" t="s">
        <v>159</v>
      </c>
      <c r="C49" s="89" t="s">
        <v>160</v>
      </c>
      <c r="D49" s="89" t="s">
        <v>150</v>
      </c>
      <c r="E49" s="90">
        <v>0</v>
      </c>
      <c r="F49" s="90">
        <v>0</v>
      </c>
      <c r="G49" s="90">
        <v>0</v>
      </c>
      <c r="H49" s="90">
        <v>0</v>
      </c>
      <c r="I49" s="90">
        <v>0</v>
      </c>
      <c r="J49" s="90">
        <v>0</v>
      </c>
      <c r="K49" s="90">
        <v>0</v>
      </c>
    </row>
    <row r="50" spans="1:11" ht="12.75" customHeight="1" thickBot="1">
      <c r="A50" s="89" t="s">
        <v>131</v>
      </c>
      <c r="B50" s="89" t="s">
        <v>131</v>
      </c>
      <c r="C50" s="89" t="s">
        <v>131</v>
      </c>
      <c r="D50" s="89" t="s">
        <v>131</v>
      </c>
      <c r="E50" s="91"/>
      <c r="F50" s="91"/>
      <c r="G50" s="91"/>
      <c r="H50" s="91"/>
      <c r="I50" s="91"/>
      <c r="J50" s="91"/>
      <c r="K50" s="91"/>
    </row>
    <row r="51" spans="1:11" ht="12.75" customHeight="1" thickBot="1">
      <c r="A51" s="89" t="s">
        <v>171</v>
      </c>
      <c r="B51" s="89" t="s">
        <v>159</v>
      </c>
      <c r="C51" s="89" t="s">
        <v>160</v>
      </c>
      <c r="D51" s="89" t="s">
        <v>129</v>
      </c>
      <c r="E51" s="90">
        <v>0</v>
      </c>
      <c r="F51" s="90">
        <v>11</v>
      </c>
      <c r="G51" s="90">
        <v>2</v>
      </c>
      <c r="H51" s="90">
        <v>0</v>
      </c>
      <c r="I51" s="90">
        <v>9</v>
      </c>
      <c r="J51" s="90">
        <v>2</v>
      </c>
      <c r="K51" s="90">
        <v>24</v>
      </c>
    </row>
    <row r="52" spans="1:11" ht="12.75" customHeight="1" thickBot="1">
      <c r="A52" s="89" t="s">
        <v>171</v>
      </c>
      <c r="B52" s="89" t="s">
        <v>159</v>
      </c>
      <c r="C52" s="89" t="s">
        <v>160</v>
      </c>
      <c r="D52" s="89" t="s">
        <v>149</v>
      </c>
      <c r="E52" s="90">
        <v>0</v>
      </c>
      <c r="F52" s="90">
        <v>0</v>
      </c>
      <c r="G52" s="90">
        <v>0</v>
      </c>
      <c r="H52" s="90">
        <v>0</v>
      </c>
      <c r="I52" s="90">
        <v>0</v>
      </c>
      <c r="J52" s="90">
        <v>0</v>
      </c>
      <c r="K52" s="90">
        <v>0</v>
      </c>
    </row>
    <row r="53" spans="1:11" ht="12.75" customHeight="1" thickBot="1">
      <c r="A53" s="89" t="s">
        <v>171</v>
      </c>
      <c r="B53" s="89" t="s">
        <v>159</v>
      </c>
      <c r="C53" s="89" t="s">
        <v>160</v>
      </c>
      <c r="D53" s="89" t="s">
        <v>130</v>
      </c>
      <c r="E53" s="90">
        <v>0</v>
      </c>
      <c r="F53" s="90">
        <v>3</v>
      </c>
      <c r="G53" s="90">
        <v>2</v>
      </c>
      <c r="H53" s="90">
        <v>0</v>
      </c>
      <c r="I53" s="90">
        <v>2</v>
      </c>
      <c r="J53" s="90">
        <v>2</v>
      </c>
      <c r="K53" s="90">
        <v>9</v>
      </c>
    </row>
    <row r="54" spans="1:11" ht="12.75" customHeight="1" thickBot="1">
      <c r="A54" s="89" t="s">
        <v>171</v>
      </c>
      <c r="B54" s="89" t="s">
        <v>159</v>
      </c>
      <c r="C54" s="89" t="s">
        <v>160</v>
      </c>
      <c r="D54" s="89" t="s">
        <v>150</v>
      </c>
      <c r="E54" s="90">
        <v>0</v>
      </c>
      <c r="F54" s="90">
        <v>0</v>
      </c>
      <c r="G54" s="90">
        <v>0</v>
      </c>
      <c r="H54" s="90">
        <v>0</v>
      </c>
      <c r="I54" s="90">
        <v>0</v>
      </c>
      <c r="J54" s="90">
        <v>0</v>
      </c>
      <c r="K54" s="90">
        <v>0</v>
      </c>
    </row>
    <row r="55" spans="1:11" ht="12.75" customHeight="1" thickBot="1">
      <c r="A55" s="89" t="s">
        <v>131</v>
      </c>
      <c r="B55" s="89" t="s">
        <v>131</v>
      </c>
      <c r="C55" s="89" t="s">
        <v>131</v>
      </c>
      <c r="D55" s="89" t="s">
        <v>131</v>
      </c>
      <c r="E55" s="91"/>
      <c r="F55" s="91"/>
      <c r="G55" s="91"/>
      <c r="H55" s="91"/>
      <c r="I55" s="91"/>
      <c r="J55" s="91"/>
      <c r="K55" s="91"/>
    </row>
    <row r="56" spans="1:11" ht="12.75" customHeight="1" thickBot="1">
      <c r="A56" s="89" t="s">
        <v>172</v>
      </c>
      <c r="B56" s="89" t="s">
        <v>159</v>
      </c>
      <c r="C56" s="89" t="s">
        <v>160</v>
      </c>
      <c r="D56" s="89" t="s">
        <v>129</v>
      </c>
      <c r="E56" s="90">
        <v>0</v>
      </c>
      <c r="F56" s="90">
        <v>11</v>
      </c>
      <c r="G56" s="90">
        <v>2</v>
      </c>
      <c r="H56" s="90">
        <v>0</v>
      </c>
      <c r="I56" s="90">
        <v>9</v>
      </c>
      <c r="J56" s="90">
        <v>2</v>
      </c>
      <c r="K56" s="90">
        <v>24</v>
      </c>
    </row>
    <row r="57" spans="1:11" ht="12.75" customHeight="1" thickBot="1">
      <c r="A57" s="89" t="s">
        <v>172</v>
      </c>
      <c r="B57" s="89" t="s">
        <v>159</v>
      </c>
      <c r="C57" s="89" t="s">
        <v>160</v>
      </c>
      <c r="D57" s="89" t="s">
        <v>149</v>
      </c>
      <c r="E57" s="90">
        <v>0</v>
      </c>
      <c r="F57" s="90">
        <v>0</v>
      </c>
      <c r="G57" s="90">
        <v>0</v>
      </c>
      <c r="H57" s="90">
        <v>0</v>
      </c>
      <c r="I57" s="90">
        <v>0</v>
      </c>
      <c r="J57" s="90">
        <v>0</v>
      </c>
      <c r="K57" s="90">
        <v>0</v>
      </c>
    </row>
    <row r="58" spans="1:11" ht="12.75" customHeight="1" thickBot="1">
      <c r="A58" s="89" t="s">
        <v>172</v>
      </c>
      <c r="B58" s="89" t="s">
        <v>159</v>
      </c>
      <c r="C58" s="89" t="s">
        <v>160</v>
      </c>
      <c r="D58" s="89" t="s">
        <v>130</v>
      </c>
      <c r="E58" s="90">
        <v>0</v>
      </c>
      <c r="F58" s="90">
        <v>3</v>
      </c>
      <c r="G58" s="90">
        <v>2</v>
      </c>
      <c r="H58" s="90">
        <v>0</v>
      </c>
      <c r="I58" s="90">
        <v>2</v>
      </c>
      <c r="J58" s="90">
        <v>2</v>
      </c>
      <c r="K58" s="90">
        <v>9</v>
      </c>
    </row>
    <row r="59" spans="1:11" ht="12.75" customHeight="1" thickBot="1">
      <c r="A59" s="89" t="s">
        <v>172</v>
      </c>
      <c r="B59" s="89" t="s">
        <v>159</v>
      </c>
      <c r="C59" s="89" t="s">
        <v>160</v>
      </c>
      <c r="D59" s="89" t="s">
        <v>150</v>
      </c>
      <c r="E59" s="90">
        <v>0</v>
      </c>
      <c r="F59" s="90">
        <v>0</v>
      </c>
      <c r="G59" s="90">
        <v>0</v>
      </c>
      <c r="H59" s="90">
        <v>0</v>
      </c>
      <c r="I59" s="90">
        <v>0</v>
      </c>
      <c r="J59" s="90">
        <v>0</v>
      </c>
      <c r="K59" s="90">
        <v>0</v>
      </c>
    </row>
    <row r="60" spans="1:11" ht="12.75" customHeight="1" thickBot="1">
      <c r="A60" s="89" t="s">
        <v>131</v>
      </c>
      <c r="B60" s="89" t="s">
        <v>131</v>
      </c>
      <c r="C60" s="89" t="s">
        <v>131</v>
      </c>
      <c r="D60" s="89" t="s">
        <v>131</v>
      </c>
      <c r="E60" s="91"/>
      <c r="F60" s="91"/>
      <c r="G60" s="91"/>
      <c r="H60" s="91"/>
      <c r="I60" s="91"/>
      <c r="J60" s="91"/>
      <c r="K60" s="91"/>
    </row>
    <row r="61" spans="1:11" ht="12.75" customHeight="1" thickBot="1">
      <c r="A61" s="89" t="s">
        <v>173</v>
      </c>
      <c r="B61" s="89" t="s">
        <v>159</v>
      </c>
      <c r="C61" s="89" t="s">
        <v>160</v>
      </c>
      <c r="D61" s="89" t="s">
        <v>129</v>
      </c>
      <c r="E61" s="90">
        <v>0</v>
      </c>
      <c r="F61" s="90">
        <v>11</v>
      </c>
      <c r="G61" s="90">
        <v>2</v>
      </c>
      <c r="H61" s="90">
        <v>0</v>
      </c>
      <c r="I61" s="90">
        <v>9</v>
      </c>
      <c r="J61" s="90">
        <v>2</v>
      </c>
      <c r="K61" s="90">
        <v>24</v>
      </c>
    </row>
    <row r="62" spans="1:11" ht="12.75" customHeight="1" thickBot="1">
      <c r="A62" s="89" t="s">
        <v>173</v>
      </c>
      <c r="B62" s="89" t="s">
        <v>159</v>
      </c>
      <c r="C62" s="89" t="s">
        <v>160</v>
      </c>
      <c r="D62" s="89" t="s">
        <v>149</v>
      </c>
      <c r="E62" s="90">
        <v>0</v>
      </c>
      <c r="F62" s="90">
        <v>0</v>
      </c>
      <c r="G62" s="90">
        <v>0</v>
      </c>
      <c r="H62" s="90">
        <v>0</v>
      </c>
      <c r="I62" s="90">
        <v>0</v>
      </c>
      <c r="J62" s="90">
        <v>0</v>
      </c>
      <c r="K62" s="90">
        <v>0</v>
      </c>
    </row>
    <row r="63" spans="1:11" ht="12.75" customHeight="1" thickBot="1">
      <c r="A63" s="89" t="s">
        <v>173</v>
      </c>
      <c r="B63" s="89" t="s">
        <v>159</v>
      </c>
      <c r="C63" s="89" t="s">
        <v>160</v>
      </c>
      <c r="D63" s="89" t="s">
        <v>130</v>
      </c>
      <c r="E63" s="90">
        <v>0</v>
      </c>
      <c r="F63" s="90">
        <v>3</v>
      </c>
      <c r="G63" s="90">
        <v>2</v>
      </c>
      <c r="H63" s="90">
        <v>0</v>
      </c>
      <c r="I63" s="90">
        <v>2</v>
      </c>
      <c r="J63" s="90">
        <v>2</v>
      </c>
      <c r="K63" s="90">
        <v>9</v>
      </c>
    </row>
    <row r="64" spans="1:11" ht="12.75" customHeight="1" thickBot="1">
      <c r="A64" s="89" t="s">
        <v>173</v>
      </c>
      <c r="B64" s="89" t="s">
        <v>159</v>
      </c>
      <c r="C64" s="89" t="s">
        <v>160</v>
      </c>
      <c r="D64" s="89" t="s">
        <v>150</v>
      </c>
      <c r="E64" s="90">
        <v>0</v>
      </c>
      <c r="F64" s="90">
        <v>0</v>
      </c>
      <c r="G64" s="90">
        <v>0</v>
      </c>
      <c r="H64" s="90">
        <v>0</v>
      </c>
      <c r="I64" s="90">
        <v>0</v>
      </c>
      <c r="J64" s="90">
        <v>0</v>
      </c>
      <c r="K64" s="90">
        <v>0</v>
      </c>
    </row>
    <row r="65" spans="1:11" ht="12.75" customHeight="1" thickBot="1">
      <c r="A65" s="89" t="s">
        <v>131</v>
      </c>
      <c r="B65" s="89" t="s">
        <v>131</v>
      </c>
      <c r="C65" s="89" t="s">
        <v>131</v>
      </c>
      <c r="D65" s="89" t="s">
        <v>131</v>
      </c>
      <c r="E65" s="91"/>
      <c r="F65" s="91"/>
      <c r="G65" s="91"/>
      <c r="H65" s="91"/>
      <c r="I65" s="91"/>
      <c r="J65" s="91"/>
      <c r="K65" s="91"/>
    </row>
    <row r="66" spans="1:11" ht="12.75" customHeight="1" thickBot="1">
      <c r="A66" s="89" t="s">
        <v>174</v>
      </c>
      <c r="B66" s="89" t="s">
        <v>159</v>
      </c>
      <c r="C66" s="89" t="s">
        <v>160</v>
      </c>
      <c r="D66" s="89" t="s">
        <v>129</v>
      </c>
      <c r="E66" s="90">
        <v>0</v>
      </c>
      <c r="F66" s="90">
        <v>11</v>
      </c>
      <c r="G66" s="90">
        <v>2</v>
      </c>
      <c r="H66" s="90">
        <v>0</v>
      </c>
      <c r="I66" s="90">
        <v>9</v>
      </c>
      <c r="J66" s="90">
        <v>2</v>
      </c>
      <c r="K66" s="90">
        <v>24</v>
      </c>
    </row>
    <row r="67" spans="1:11" ht="12.75" customHeight="1" thickBot="1">
      <c r="A67" s="89" t="s">
        <v>174</v>
      </c>
      <c r="B67" s="89" t="s">
        <v>159</v>
      </c>
      <c r="C67" s="89" t="s">
        <v>160</v>
      </c>
      <c r="D67" s="89" t="s">
        <v>149</v>
      </c>
      <c r="E67" s="90">
        <v>0</v>
      </c>
      <c r="F67" s="90">
        <v>0</v>
      </c>
      <c r="G67" s="90">
        <v>0</v>
      </c>
      <c r="H67" s="90">
        <v>0</v>
      </c>
      <c r="I67" s="90">
        <v>0</v>
      </c>
      <c r="J67" s="90">
        <v>0</v>
      </c>
      <c r="K67" s="90">
        <v>0</v>
      </c>
    </row>
    <row r="68" spans="1:11" ht="12.75" customHeight="1" thickBot="1">
      <c r="A68" s="89" t="s">
        <v>174</v>
      </c>
      <c r="B68" s="89" t="s">
        <v>159</v>
      </c>
      <c r="C68" s="89" t="s">
        <v>160</v>
      </c>
      <c r="D68" s="89" t="s">
        <v>130</v>
      </c>
      <c r="E68" s="90">
        <v>0</v>
      </c>
      <c r="F68" s="90">
        <v>3</v>
      </c>
      <c r="G68" s="90">
        <v>2</v>
      </c>
      <c r="H68" s="90">
        <v>0</v>
      </c>
      <c r="I68" s="90">
        <v>2</v>
      </c>
      <c r="J68" s="90">
        <v>2</v>
      </c>
      <c r="K68" s="90">
        <v>9</v>
      </c>
    </row>
    <row r="69" spans="1:11" ht="12.75" customHeight="1" thickBot="1">
      <c r="A69" s="89" t="s">
        <v>174</v>
      </c>
      <c r="B69" s="89" t="s">
        <v>159</v>
      </c>
      <c r="C69" s="89" t="s">
        <v>160</v>
      </c>
      <c r="D69" s="89" t="s">
        <v>150</v>
      </c>
      <c r="E69" s="90">
        <v>0</v>
      </c>
      <c r="F69" s="90">
        <v>0</v>
      </c>
      <c r="G69" s="90">
        <v>0</v>
      </c>
      <c r="H69" s="90">
        <v>0</v>
      </c>
      <c r="I69" s="90">
        <v>0</v>
      </c>
      <c r="J69" s="90">
        <v>0</v>
      </c>
      <c r="K69" s="90">
        <v>0</v>
      </c>
    </row>
    <row r="70" spans="1:11" ht="12.75" customHeight="1" thickBot="1">
      <c r="A70" s="89" t="s">
        <v>131</v>
      </c>
      <c r="B70" s="89" t="s">
        <v>131</v>
      </c>
      <c r="C70" s="89" t="s">
        <v>131</v>
      </c>
      <c r="D70" s="89" t="s">
        <v>131</v>
      </c>
      <c r="E70" s="91"/>
      <c r="F70" s="91"/>
      <c r="G70" s="91"/>
      <c r="H70" s="91"/>
      <c r="I70" s="91"/>
      <c r="J70" s="91"/>
      <c r="K70" s="91"/>
    </row>
    <row r="71" spans="1:11" ht="12.75" customHeight="1" thickBot="1">
      <c r="A71" s="89" t="s">
        <v>175</v>
      </c>
      <c r="B71" s="89" t="s">
        <v>159</v>
      </c>
      <c r="C71" s="89" t="s">
        <v>160</v>
      </c>
      <c r="D71" s="89" t="s">
        <v>129</v>
      </c>
      <c r="E71" s="90">
        <v>0</v>
      </c>
      <c r="F71" s="90">
        <v>0</v>
      </c>
      <c r="G71" s="90">
        <v>0</v>
      </c>
      <c r="H71" s="90">
        <v>0</v>
      </c>
      <c r="I71" s="90">
        <v>9</v>
      </c>
      <c r="J71" s="90">
        <v>2</v>
      </c>
      <c r="K71" s="90">
        <v>11</v>
      </c>
    </row>
    <row r="72" spans="1:11" ht="12.75" customHeight="1" thickBot="1">
      <c r="A72" s="89" t="s">
        <v>175</v>
      </c>
      <c r="B72" s="89" t="s">
        <v>159</v>
      </c>
      <c r="C72" s="89" t="s">
        <v>160</v>
      </c>
      <c r="D72" s="89" t="s">
        <v>149</v>
      </c>
      <c r="E72" s="90">
        <v>0</v>
      </c>
      <c r="F72" s="90">
        <v>0</v>
      </c>
      <c r="G72" s="90">
        <v>0</v>
      </c>
      <c r="H72" s="90">
        <v>0</v>
      </c>
      <c r="I72" s="90">
        <v>0</v>
      </c>
      <c r="J72" s="90">
        <v>0</v>
      </c>
      <c r="K72" s="90">
        <v>0</v>
      </c>
    </row>
    <row r="73" spans="1:11" ht="12.75" customHeight="1" thickBot="1">
      <c r="A73" s="89" t="s">
        <v>175</v>
      </c>
      <c r="B73" s="89" t="s">
        <v>159</v>
      </c>
      <c r="C73" s="89" t="s">
        <v>160</v>
      </c>
      <c r="D73" s="89" t="s">
        <v>130</v>
      </c>
      <c r="E73" s="90">
        <v>0</v>
      </c>
      <c r="F73" s="90">
        <v>0</v>
      </c>
      <c r="G73" s="90">
        <v>0</v>
      </c>
      <c r="H73" s="90">
        <v>0</v>
      </c>
      <c r="I73" s="90">
        <v>2</v>
      </c>
      <c r="J73" s="90">
        <v>2</v>
      </c>
      <c r="K73" s="90">
        <v>4</v>
      </c>
    </row>
    <row r="74" spans="1:11" ht="12.75" customHeight="1" thickBot="1">
      <c r="A74" s="89" t="s">
        <v>175</v>
      </c>
      <c r="B74" s="89" t="s">
        <v>159</v>
      </c>
      <c r="C74" s="89" t="s">
        <v>160</v>
      </c>
      <c r="D74" s="89" t="s">
        <v>150</v>
      </c>
      <c r="E74" s="90">
        <v>0</v>
      </c>
      <c r="F74" s="90">
        <v>0</v>
      </c>
      <c r="G74" s="90">
        <v>0</v>
      </c>
      <c r="H74" s="90">
        <v>0</v>
      </c>
      <c r="I74" s="90">
        <v>0</v>
      </c>
      <c r="J74" s="90">
        <v>0</v>
      </c>
      <c r="K74" s="90">
        <v>0</v>
      </c>
    </row>
    <row r="75" spans="1:11" ht="12.75" customHeight="1" thickBot="1">
      <c r="A75" s="89" t="s">
        <v>131</v>
      </c>
      <c r="B75" s="89" t="s">
        <v>131</v>
      </c>
      <c r="C75" s="89" t="s">
        <v>131</v>
      </c>
      <c r="D75" s="89" t="s">
        <v>131</v>
      </c>
      <c r="E75" s="91"/>
      <c r="F75" s="91"/>
      <c r="G75" s="91"/>
      <c r="H75" s="91"/>
      <c r="I75" s="91"/>
      <c r="J75" s="91"/>
      <c r="K75" s="91"/>
    </row>
    <row r="76" spans="1:11" ht="12.75" customHeight="1" thickBot="1">
      <c r="A76" s="89" t="s">
        <v>176</v>
      </c>
      <c r="B76" s="89" t="s">
        <v>159</v>
      </c>
      <c r="C76" s="89" t="s">
        <v>160</v>
      </c>
      <c r="D76" s="89" t="s">
        <v>129</v>
      </c>
      <c r="E76" s="90">
        <v>0</v>
      </c>
      <c r="F76" s="90">
        <v>11</v>
      </c>
      <c r="G76" s="90">
        <v>2</v>
      </c>
      <c r="H76" s="90">
        <v>0</v>
      </c>
      <c r="I76" s="90">
        <v>9</v>
      </c>
      <c r="J76" s="90">
        <v>2</v>
      </c>
      <c r="K76" s="90">
        <v>24</v>
      </c>
    </row>
    <row r="77" spans="1:11" ht="12.75" customHeight="1" thickBot="1">
      <c r="A77" s="89" t="s">
        <v>176</v>
      </c>
      <c r="B77" s="89" t="s">
        <v>159</v>
      </c>
      <c r="C77" s="89" t="s">
        <v>160</v>
      </c>
      <c r="D77" s="89" t="s">
        <v>149</v>
      </c>
      <c r="E77" s="90">
        <v>0</v>
      </c>
      <c r="F77" s="90">
        <v>0</v>
      </c>
      <c r="G77" s="90">
        <v>0</v>
      </c>
      <c r="H77" s="90">
        <v>0</v>
      </c>
      <c r="I77" s="90">
        <v>0</v>
      </c>
      <c r="J77" s="90">
        <v>0</v>
      </c>
      <c r="K77" s="90">
        <v>0</v>
      </c>
    </row>
    <row r="78" spans="1:11" ht="12.75" customHeight="1" thickBot="1">
      <c r="A78" s="89" t="s">
        <v>176</v>
      </c>
      <c r="B78" s="89" t="s">
        <v>159</v>
      </c>
      <c r="C78" s="89" t="s">
        <v>160</v>
      </c>
      <c r="D78" s="89" t="s">
        <v>130</v>
      </c>
      <c r="E78" s="90">
        <v>0</v>
      </c>
      <c r="F78" s="90">
        <v>3</v>
      </c>
      <c r="G78" s="90">
        <v>2</v>
      </c>
      <c r="H78" s="90">
        <v>0</v>
      </c>
      <c r="I78" s="90">
        <v>2</v>
      </c>
      <c r="J78" s="90">
        <v>2</v>
      </c>
      <c r="K78" s="90">
        <v>9</v>
      </c>
    </row>
    <row r="79" spans="1:11" ht="12.75" customHeight="1" thickBot="1">
      <c r="A79" s="89" t="s">
        <v>176</v>
      </c>
      <c r="B79" s="89" t="s">
        <v>159</v>
      </c>
      <c r="C79" s="89" t="s">
        <v>160</v>
      </c>
      <c r="D79" s="89" t="s">
        <v>150</v>
      </c>
      <c r="E79" s="90">
        <v>0</v>
      </c>
      <c r="F79" s="90">
        <v>0</v>
      </c>
      <c r="G79" s="90">
        <v>0</v>
      </c>
      <c r="H79" s="90">
        <v>0</v>
      </c>
      <c r="I79" s="90">
        <v>0</v>
      </c>
      <c r="J79" s="90">
        <v>0</v>
      </c>
      <c r="K79" s="90">
        <v>0</v>
      </c>
    </row>
    <row r="80" spans="1:11" ht="12.75" customHeight="1" thickBot="1">
      <c r="A80" s="89" t="s">
        <v>131</v>
      </c>
      <c r="B80" s="89" t="s">
        <v>131</v>
      </c>
      <c r="C80" s="89" t="s">
        <v>131</v>
      </c>
      <c r="D80" s="89" t="s">
        <v>131</v>
      </c>
      <c r="E80" s="91"/>
      <c r="F80" s="91"/>
      <c r="G80" s="91"/>
      <c r="H80" s="91"/>
      <c r="I80" s="91"/>
      <c r="J80" s="91"/>
      <c r="K80" s="91"/>
    </row>
    <row r="81" spans="1:11" ht="12.75" customHeight="1" thickBot="1">
      <c r="A81" s="89" t="s">
        <v>151</v>
      </c>
      <c r="B81" s="89" t="s">
        <v>159</v>
      </c>
      <c r="C81" s="89" t="s">
        <v>160</v>
      </c>
      <c r="D81" s="89" t="s">
        <v>129</v>
      </c>
      <c r="E81" s="90">
        <v>241</v>
      </c>
      <c r="F81" s="90">
        <v>429</v>
      </c>
      <c r="G81" s="90">
        <v>673</v>
      </c>
      <c r="H81" s="90">
        <v>789</v>
      </c>
      <c r="I81" s="90">
        <v>164</v>
      </c>
      <c r="J81" s="90">
        <v>199</v>
      </c>
      <c r="K81" s="90">
        <v>2495</v>
      </c>
    </row>
    <row r="82" spans="1:11" ht="12.75" customHeight="1" thickBot="1">
      <c r="A82" s="89" t="s">
        <v>151</v>
      </c>
      <c r="B82" s="89" t="s">
        <v>159</v>
      </c>
      <c r="C82" s="89" t="s">
        <v>160</v>
      </c>
      <c r="D82" s="89" t="s">
        <v>149</v>
      </c>
      <c r="E82" s="90">
        <v>0</v>
      </c>
      <c r="F82" s="90">
        <v>0</v>
      </c>
      <c r="G82" s="90">
        <v>0</v>
      </c>
      <c r="H82" s="90">
        <v>0</v>
      </c>
      <c r="I82" s="90">
        <v>0</v>
      </c>
      <c r="J82" s="90">
        <v>0</v>
      </c>
      <c r="K82" s="90">
        <v>0</v>
      </c>
    </row>
    <row r="83" spans="1:11" ht="12.75" customHeight="1" thickBot="1">
      <c r="A83" s="89" t="s">
        <v>151</v>
      </c>
      <c r="B83" s="89" t="s">
        <v>159</v>
      </c>
      <c r="C83" s="89" t="s">
        <v>160</v>
      </c>
      <c r="D83" s="89" t="s">
        <v>130</v>
      </c>
      <c r="E83" s="90">
        <v>82</v>
      </c>
      <c r="F83" s="90">
        <v>179</v>
      </c>
      <c r="G83" s="90">
        <v>254</v>
      </c>
      <c r="H83" s="90">
        <v>310</v>
      </c>
      <c r="I83" s="90">
        <v>77</v>
      </c>
      <c r="J83" s="90">
        <v>59</v>
      </c>
      <c r="K83" s="90">
        <v>961</v>
      </c>
    </row>
    <row r="84" spans="1:11" ht="12.75" customHeight="1" thickBot="1">
      <c r="A84" s="89" t="s">
        <v>151</v>
      </c>
      <c r="B84" s="89" t="s">
        <v>159</v>
      </c>
      <c r="C84" s="89" t="s">
        <v>160</v>
      </c>
      <c r="D84" s="89" t="s">
        <v>150</v>
      </c>
      <c r="E84" s="90">
        <v>0</v>
      </c>
      <c r="F84" s="90">
        <v>0</v>
      </c>
      <c r="G84" s="90">
        <v>0</v>
      </c>
      <c r="H84" s="90">
        <v>0</v>
      </c>
      <c r="I84" s="90">
        <v>0</v>
      </c>
      <c r="J84" s="90">
        <v>0</v>
      </c>
      <c r="K84" s="90">
        <v>0</v>
      </c>
    </row>
    <row r="85" spans="1:11" ht="12.75" customHeight="1" thickBot="1">
      <c r="A85" s="89" t="s">
        <v>131</v>
      </c>
      <c r="B85" s="89" t="s">
        <v>131</v>
      </c>
      <c r="C85" s="89" t="s">
        <v>131</v>
      </c>
      <c r="D85" s="89" t="s">
        <v>131</v>
      </c>
      <c r="E85" s="91"/>
      <c r="F85" s="91"/>
      <c r="G85" s="91"/>
      <c r="H85" s="91"/>
      <c r="I85" s="91"/>
      <c r="J85" s="91"/>
      <c r="K85" s="91"/>
    </row>
    <row r="86" spans="1:11" ht="12.75" customHeight="1" thickBot="1">
      <c r="A86" s="89" t="s">
        <v>177</v>
      </c>
      <c r="B86" s="89" t="s">
        <v>159</v>
      </c>
      <c r="C86" s="89" t="s">
        <v>160</v>
      </c>
      <c r="D86" s="89" t="s">
        <v>129</v>
      </c>
      <c r="E86" s="90">
        <v>0</v>
      </c>
      <c r="F86" s="90">
        <v>11</v>
      </c>
      <c r="G86" s="90">
        <v>2</v>
      </c>
      <c r="H86" s="90">
        <v>0</v>
      </c>
      <c r="I86" s="90">
        <v>9</v>
      </c>
      <c r="J86" s="90">
        <v>2</v>
      </c>
      <c r="K86" s="90">
        <v>24</v>
      </c>
    </row>
    <row r="87" spans="1:11" ht="12.75" customHeight="1" thickBot="1">
      <c r="A87" s="89" t="s">
        <v>177</v>
      </c>
      <c r="B87" s="89" t="s">
        <v>159</v>
      </c>
      <c r="C87" s="89" t="s">
        <v>160</v>
      </c>
      <c r="D87" s="89" t="s">
        <v>149</v>
      </c>
      <c r="E87" s="90">
        <v>0</v>
      </c>
      <c r="F87" s="90">
        <v>0</v>
      </c>
      <c r="G87" s="90">
        <v>0</v>
      </c>
      <c r="H87" s="90">
        <v>0</v>
      </c>
      <c r="I87" s="90">
        <v>0</v>
      </c>
      <c r="J87" s="90">
        <v>0</v>
      </c>
      <c r="K87" s="90">
        <v>0</v>
      </c>
    </row>
    <row r="88" spans="1:11" ht="12.75" customHeight="1" thickBot="1">
      <c r="A88" s="89" t="s">
        <v>177</v>
      </c>
      <c r="B88" s="89" t="s">
        <v>159</v>
      </c>
      <c r="C88" s="89" t="s">
        <v>160</v>
      </c>
      <c r="D88" s="89" t="s">
        <v>130</v>
      </c>
      <c r="E88" s="90">
        <v>0</v>
      </c>
      <c r="F88" s="90">
        <v>3</v>
      </c>
      <c r="G88" s="90">
        <v>2</v>
      </c>
      <c r="H88" s="90">
        <v>0</v>
      </c>
      <c r="I88" s="90">
        <v>2</v>
      </c>
      <c r="J88" s="90">
        <v>2</v>
      </c>
      <c r="K88" s="90">
        <v>9</v>
      </c>
    </row>
    <row r="89" spans="1:11" ht="12.75" customHeight="1" thickBot="1">
      <c r="A89" s="89" t="s">
        <v>177</v>
      </c>
      <c r="B89" s="89" t="s">
        <v>159</v>
      </c>
      <c r="C89" s="89" t="s">
        <v>160</v>
      </c>
      <c r="D89" s="89" t="s">
        <v>150</v>
      </c>
      <c r="E89" s="90">
        <v>0</v>
      </c>
      <c r="F89" s="90">
        <v>0</v>
      </c>
      <c r="G89" s="90">
        <v>0</v>
      </c>
      <c r="H89" s="90">
        <v>0</v>
      </c>
      <c r="I89" s="90">
        <v>0</v>
      </c>
      <c r="J89" s="90">
        <v>0</v>
      </c>
      <c r="K89" s="90">
        <v>0</v>
      </c>
    </row>
    <row r="90" spans="1:11" ht="12.75" customHeight="1" thickBot="1">
      <c r="A90" s="89" t="s">
        <v>131</v>
      </c>
      <c r="B90" s="89" t="s">
        <v>131</v>
      </c>
      <c r="C90" s="89" t="s">
        <v>131</v>
      </c>
      <c r="D90" s="89" t="s">
        <v>131</v>
      </c>
      <c r="E90" s="91"/>
      <c r="F90" s="91"/>
      <c r="G90" s="91"/>
      <c r="H90" s="91"/>
      <c r="I90" s="91"/>
      <c r="J90" s="91"/>
      <c r="K90" s="91"/>
    </row>
    <row r="91" spans="1:11" ht="12.75" customHeight="1" thickBot="1">
      <c r="A91" s="89" t="s">
        <v>178</v>
      </c>
      <c r="B91" s="89" t="s">
        <v>159</v>
      </c>
      <c r="C91" s="89" t="s">
        <v>160</v>
      </c>
      <c r="D91" s="89" t="s">
        <v>129</v>
      </c>
      <c r="E91" s="90">
        <v>0</v>
      </c>
      <c r="F91" s="90">
        <v>11</v>
      </c>
      <c r="G91" s="90">
        <v>2</v>
      </c>
      <c r="H91" s="90">
        <v>0</v>
      </c>
      <c r="I91" s="90">
        <v>9</v>
      </c>
      <c r="J91" s="90">
        <v>2</v>
      </c>
      <c r="K91" s="90">
        <v>24</v>
      </c>
    </row>
    <row r="92" spans="1:11" ht="12.75" customHeight="1" thickBot="1">
      <c r="A92" s="89" t="s">
        <v>178</v>
      </c>
      <c r="B92" s="89" t="s">
        <v>159</v>
      </c>
      <c r="C92" s="89" t="s">
        <v>160</v>
      </c>
      <c r="D92" s="89" t="s">
        <v>149</v>
      </c>
      <c r="E92" s="90">
        <v>0</v>
      </c>
      <c r="F92" s="90">
        <v>0</v>
      </c>
      <c r="G92" s="90">
        <v>0</v>
      </c>
      <c r="H92" s="90">
        <v>0</v>
      </c>
      <c r="I92" s="90">
        <v>0</v>
      </c>
      <c r="J92" s="90">
        <v>0</v>
      </c>
      <c r="K92" s="90">
        <v>0</v>
      </c>
    </row>
    <row r="93" spans="1:11" ht="12.75" customHeight="1" thickBot="1">
      <c r="A93" s="89" t="s">
        <v>178</v>
      </c>
      <c r="B93" s="89" t="s">
        <v>159</v>
      </c>
      <c r="C93" s="89" t="s">
        <v>160</v>
      </c>
      <c r="D93" s="89" t="s">
        <v>130</v>
      </c>
      <c r="E93" s="90">
        <v>0</v>
      </c>
      <c r="F93" s="90">
        <v>3</v>
      </c>
      <c r="G93" s="90">
        <v>2</v>
      </c>
      <c r="H93" s="90">
        <v>0</v>
      </c>
      <c r="I93" s="90">
        <v>2</v>
      </c>
      <c r="J93" s="90">
        <v>2</v>
      </c>
      <c r="K93" s="90">
        <v>9</v>
      </c>
    </row>
    <row r="94" spans="1:11" ht="12.75" customHeight="1" thickBot="1">
      <c r="A94" s="89" t="s">
        <v>178</v>
      </c>
      <c r="B94" s="89" t="s">
        <v>159</v>
      </c>
      <c r="C94" s="89" t="s">
        <v>160</v>
      </c>
      <c r="D94" s="89" t="s">
        <v>150</v>
      </c>
      <c r="E94" s="90">
        <v>0</v>
      </c>
      <c r="F94" s="90">
        <v>0</v>
      </c>
      <c r="G94" s="90">
        <v>0</v>
      </c>
      <c r="H94" s="90">
        <v>0</v>
      </c>
      <c r="I94" s="90">
        <v>0</v>
      </c>
      <c r="J94" s="90">
        <v>0</v>
      </c>
      <c r="K94" s="90">
        <v>0</v>
      </c>
    </row>
    <row r="95" spans="1:11" ht="12.75" customHeight="1" thickBot="1">
      <c r="A95" s="89" t="s">
        <v>131</v>
      </c>
      <c r="B95" s="89" t="s">
        <v>131</v>
      </c>
      <c r="C95" s="89" t="s">
        <v>131</v>
      </c>
      <c r="D95" s="89" t="s">
        <v>131</v>
      </c>
      <c r="E95" s="91"/>
      <c r="F95" s="91"/>
      <c r="G95" s="91"/>
      <c r="H95" s="91"/>
      <c r="I95" s="91"/>
      <c r="J95" s="91"/>
      <c r="K95" s="91"/>
    </row>
    <row r="96" spans="1:11" ht="12.75" customHeight="1" thickBot="1">
      <c r="A96" s="89" t="s">
        <v>179</v>
      </c>
      <c r="B96" s="89" t="s">
        <v>159</v>
      </c>
      <c r="C96" s="89" t="s">
        <v>160</v>
      </c>
      <c r="D96" s="89" t="s">
        <v>129</v>
      </c>
      <c r="E96" s="90">
        <v>0</v>
      </c>
      <c r="F96" s="90">
        <v>0</v>
      </c>
      <c r="G96" s="90">
        <v>3</v>
      </c>
      <c r="H96" s="90">
        <v>59</v>
      </c>
      <c r="I96" s="90">
        <v>9</v>
      </c>
      <c r="J96" s="90">
        <v>3</v>
      </c>
      <c r="K96" s="90">
        <v>74</v>
      </c>
    </row>
    <row r="97" spans="1:11" ht="12.75" customHeight="1" thickBot="1">
      <c r="A97" s="89" t="s">
        <v>179</v>
      </c>
      <c r="B97" s="89" t="s">
        <v>159</v>
      </c>
      <c r="C97" s="89" t="s">
        <v>160</v>
      </c>
      <c r="D97" s="89" t="s">
        <v>149</v>
      </c>
      <c r="E97" s="90">
        <v>0</v>
      </c>
      <c r="F97" s="90">
        <v>0</v>
      </c>
      <c r="G97" s="90">
        <v>0</v>
      </c>
      <c r="H97" s="90">
        <v>0</v>
      </c>
      <c r="I97" s="90">
        <v>0</v>
      </c>
      <c r="J97" s="90">
        <v>0</v>
      </c>
      <c r="K97" s="90">
        <v>0</v>
      </c>
    </row>
    <row r="98" spans="1:11" ht="12.75" customHeight="1" thickBot="1">
      <c r="A98" s="89" t="s">
        <v>179</v>
      </c>
      <c r="B98" s="89" t="s">
        <v>159</v>
      </c>
      <c r="C98" s="89" t="s">
        <v>160</v>
      </c>
      <c r="D98" s="89" t="s">
        <v>130</v>
      </c>
      <c r="E98" s="90">
        <v>1</v>
      </c>
      <c r="F98" s="90">
        <v>0</v>
      </c>
      <c r="G98" s="90">
        <v>4</v>
      </c>
      <c r="H98" s="90">
        <v>12</v>
      </c>
      <c r="I98" s="90">
        <v>2</v>
      </c>
      <c r="J98" s="90">
        <v>3</v>
      </c>
      <c r="K98" s="90">
        <v>22</v>
      </c>
    </row>
    <row r="99" spans="1:11" ht="12.75" customHeight="1" thickBot="1">
      <c r="A99" s="89" t="s">
        <v>179</v>
      </c>
      <c r="B99" s="89" t="s">
        <v>159</v>
      </c>
      <c r="C99" s="89" t="s">
        <v>160</v>
      </c>
      <c r="D99" s="89" t="s">
        <v>150</v>
      </c>
      <c r="E99" s="90">
        <v>0</v>
      </c>
      <c r="F99" s="90">
        <v>0</v>
      </c>
      <c r="G99" s="90">
        <v>0</v>
      </c>
      <c r="H99" s="90">
        <v>0</v>
      </c>
      <c r="I99" s="90">
        <v>0</v>
      </c>
      <c r="J99" s="90">
        <v>0</v>
      </c>
      <c r="K99" s="90">
        <v>0</v>
      </c>
    </row>
    <row r="100" spans="1:11" ht="12.75" customHeight="1" thickBot="1">
      <c r="A100" s="89" t="s">
        <v>131</v>
      </c>
      <c r="B100" s="89" t="s">
        <v>131</v>
      </c>
      <c r="C100" s="89" t="s">
        <v>131</v>
      </c>
      <c r="D100" s="89" t="s">
        <v>131</v>
      </c>
      <c r="E100" s="91"/>
      <c r="F100" s="91"/>
      <c r="G100" s="91"/>
      <c r="H100" s="91"/>
      <c r="I100" s="91"/>
      <c r="J100" s="91"/>
      <c r="K100" s="91"/>
    </row>
    <row r="101" spans="1:11" ht="12.75" customHeight="1" thickBot="1">
      <c r="A101" s="89" t="s">
        <v>180</v>
      </c>
      <c r="B101" s="89" t="s">
        <v>159</v>
      </c>
      <c r="C101" s="89" t="s">
        <v>160</v>
      </c>
      <c r="D101" s="89" t="s">
        <v>129</v>
      </c>
      <c r="E101" s="90">
        <v>21</v>
      </c>
      <c r="F101" s="90">
        <v>44</v>
      </c>
      <c r="G101" s="90">
        <v>31</v>
      </c>
      <c r="H101" s="90">
        <v>49</v>
      </c>
      <c r="I101" s="90">
        <v>15</v>
      </c>
      <c r="J101" s="90">
        <v>3</v>
      </c>
      <c r="K101" s="90">
        <v>163</v>
      </c>
    </row>
    <row r="102" spans="1:11" ht="12.75" customHeight="1" thickBot="1">
      <c r="A102" s="89" t="s">
        <v>180</v>
      </c>
      <c r="B102" s="89" t="s">
        <v>159</v>
      </c>
      <c r="C102" s="89" t="s">
        <v>160</v>
      </c>
      <c r="D102" s="89" t="s">
        <v>149</v>
      </c>
      <c r="E102" s="90">
        <v>0</v>
      </c>
      <c r="F102" s="90">
        <v>0</v>
      </c>
      <c r="G102" s="90">
        <v>0</v>
      </c>
      <c r="H102" s="90">
        <v>0</v>
      </c>
      <c r="I102" s="90">
        <v>0</v>
      </c>
      <c r="J102" s="90">
        <v>0</v>
      </c>
      <c r="K102" s="90">
        <v>0</v>
      </c>
    </row>
    <row r="103" spans="1:11" ht="12.75" customHeight="1" thickBot="1">
      <c r="A103" s="89" t="s">
        <v>180</v>
      </c>
      <c r="B103" s="89" t="s">
        <v>159</v>
      </c>
      <c r="C103" s="89" t="s">
        <v>160</v>
      </c>
      <c r="D103" s="89" t="s">
        <v>130</v>
      </c>
      <c r="E103" s="90">
        <v>10</v>
      </c>
      <c r="F103" s="90">
        <v>13</v>
      </c>
      <c r="G103" s="90">
        <v>13</v>
      </c>
      <c r="H103" s="90">
        <v>22</v>
      </c>
      <c r="I103" s="90">
        <v>5</v>
      </c>
      <c r="J103" s="90">
        <v>3</v>
      </c>
      <c r="K103" s="90">
        <v>66</v>
      </c>
    </row>
    <row r="104" spans="1:11" ht="12.75" customHeight="1" thickBot="1">
      <c r="A104" s="89" t="s">
        <v>180</v>
      </c>
      <c r="B104" s="89" t="s">
        <v>159</v>
      </c>
      <c r="C104" s="89" t="s">
        <v>160</v>
      </c>
      <c r="D104" s="89" t="s">
        <v>150</v>
      </c>
      <c r="E104" s="90">
        <v>0</v>
      </c>
      <c r="F104" s="90">
        <v>0</v>
      </c>
      <c r="G104" s="90">
        <v>0</v>
      </c>
      <c r="H104" s="90">
        <v>0</v>
      </c>
      <c r="I104" s="90">
        <v>0</v>
      </c>
      <c r="J104" s="90">
        <v>0</v>
      </c>
      <c r="K104" s="90">
        <v>0</v>
      </c>
    </row>
    <row r="105" spans="1:11" ht="12.75" customHeight="1" thickBot="1">
      <c r="A105" s="89" t="s">
        <v>131</v>
      </c>
      <c r="B105" s="89" t="s">
        <v>131</v>
      </c>
      <c r="C105" s="89" t="s">
        <v>131</v>
      </c>
      <c r="D105" s="89" t="s">
        <v>131</v>
      </c>
      <c r="E105" s="91"/>
      <c r="F105" s="91"/>
      <c r="G105" s="91"/>
      <c r="H105" s="91"/>
      <c r="I105" s="91"/>
      <c r="J105" s="91"/>
      <c r="K105" s="91"/>
    </row>
    <row r="106" spans="1:11" ht="12.75" customHeight="1" thickBot="1">
      <c r="A106" s="89" t="s">
        <v>181</v>
      </c>
      <c r="B106" s="89" t="s">
        <v>159</v>
      </c>
      <c r="C106" s="89" t="s">
        <v>160</v>
      </c>
      <c r="D106" s="89" t="s">
        <v>129</v>
      </c>
      <c r="E106" s="90">
        <v>0</v>
      </c>
      <c r="F106" s="90">
        <v>11</v>
      </c>
      <c r="G106" s="90">
        <v>2</v>
      </c>
      <c r="H106" s="90">
        <v>0</v>
      </c>
      <c r="I106" s="90">
        <v>9</v>
      </c>
      <c r="J106" s="90">
        <v>2</v>
      </c>
      <c r="K106" s="90">
        <v>24</v>
      </c>
    </row>
    <row r="107" spans="1:11" ht="12.75" customHeight="1" thickBot="1">
      <c r="A107" s="89" t="s">
        <v>181</v>
      </c>
      <c r="B107" s="89" t="s">
        <v>159</v>
      </c>
      <c r="C107" s="89" t="s">
        <v>160</v>
      </c>
      <c r="D107" s="89" t="s">
        <v>149</v>
      </c>
      <c r="E107" s="90">
        <v>0</v>
      </c>
      <c r="F107" s="90">
        <v>0</v>
      </c>
      <c r="G107" s="90">
        <v>0</v>
      </c>
      <c r="H107" s="90">
        <v>0</v>
      </c>
      <c r="I107" s="90">
        <v>0</v>
      </c>
      <c r="J107" s="90">
        <v>0</v>
      </c>
      <c r="K107" s="90">
        <v>0</v>
      </c>
    </row>
    <row r="108" spans="1:11" ht="12.75" customHeight="1" thickBot="1">
      <c r="A108" s="89" t="s">
        <v>181</v>
      </c>
      <c r="B108" s="89" t="s">
        <v>159</v>
      </c>
      <c r="C108" s="89" t="s">
        <v>160</v>
      </c>
      <c r="D108" s="89" t="s">
        <v>130</v>
      </c>
      <c r="E108" s="90">
        <v>0</v>
      </c>
      <c r="F108" s="90">
        <v>3</v>
      </c>
      <c r="G108" s="90">
        <v>2</v>
      </c>
      <c r="H108" s="90">
        <v>0</v>
      </c>
      <c r="I108" s="90">
        <v>2</v>
      </c>
      <c r="J108" s="90">
        <v>2</v>
      </c>
      <c r="K108" s="90">
        <v>9</v>
      </c>
    </row>
    <row r="109" spans="1:11" ht="12.75" customHeight="1" thickBot="1">
      <c r="A109" s="89" t="s">
        <v>181</v>
      </c>
      <c r="B109" s="89" t="s">
        <v>159</v>
      </c>
      <c r="C109" s="89" t="s">
        <v>160</v>
      </c>
      <c r="D109" s="89" t="s">
        <v>150</v>
      </c>
      <c r="E109" s="90">
        <v>0</v>
      </c>
      <c r="F109" s="90">
        <v>0</v>
      </c>
      <c r="G109" s="90">
        <v>0</v>
      </c>
      <c r="H109" s="90">
        <v>0</v>
      </c>
      <c r="I109" s="90">
        <v>0</v>
      </c>
      <c r="J109" s="90">
        <v>0</v>
      </c>
      <c r="K109" s="90">
        <v>0</v>
      </c>
    </row>
    <row r="110" spans="1:11" ht="12.75" customHeight="1" thickBot="1">
      <c r="A110" s="89" t="s">
        <v>131</v>
      </c>
      <c r="B110" s="89" t="s">
        <v>131</v>
      </c>
      <c r="C110" s="89" t="s">
        <v>131</v>
      </c>
      <c r="D110" s="89" t="s">
        <v>131</v>
      </c>
      <c r="E110" s="91"/>
      <c r="F110" s="91"/>
      <c r="G110" s="91"/>
      <c r="H110" s="91"/>
      <c r="I110" s="91"/>
      <c r="J110" s="91"/>
      <c r="K110" s="91"/>
    </row>
    <row r="111" spans="1:11" ht="12.75" customHeight="1" thickBot="1">
      <c r="A111" s="89" t="s">
        <v>182</v>
      </c>
      <c r="B111" s="89" t="s">
        <v>159</v>
      </c>
      <c r="C111" s="89" t="s">
        <v>160</v>
      </c>
      <c r="D111" s="89" t="s">
        <v>129</v>
      </c>
      <c r="E111" s="90">
        <v>93</v>
      </c>
      <c r="F111" s="90">
        <v>229</v>
      </c>
      <c r="G111" s="90">
        <v>59</v>
      </c>
      <c r="H111" s="90">
        <v>132</v>
      </c>
      <c r="I111" s="90">
        <v>44</v>
      </c>
      <c r="J111" s="90">
        <v>15</v>
      </c>
      <c r="K111" s="90">
        <v>572</v>
      </c>
    </row>
    <row r="112" spans="1:11" ht="12.75" customHeight="1" thickBot="1">
      <c r="A112" s="89" t="s">
        <v>182</v>
      </c>
      <c r="B112" s="89" t="s">
        <v>159</v>
      </c>
      <c r="C112" s="89" t="s">
        <v>160</v>
      </c>
      <c r="D112" s="89" t="s">
        <v>149</v>
      </c>
      <c r="E112" s="90">
        <v>0</v>
      </c>
      <c r="F112" s="90">
        <v>0</v>
      </c>
      <c r="G112" s="90">
        <v>0</v>
      </c>
      <c r="H112" s="90">
        <v>0</v>
      </c>
      <c r="I112" s="90">
        <v>0</v>
      </c>
      <c r="J112" s="90">
        <v>0</v>
      </c>
      <c r="K112" s="90">
        <v>0</v>
      </c>
    </row>
    <row r="113" spans="1:11" ht="12.75" customHeight="1" thickBot="1">
      <c r="A113" s="89" t="s">
        <v>182</v>
      </c>
      <c r="B113" s="89" t="s">
        <v>159</v>
      </c>
      <c r="C113" s="89" t="s">
        <v>160</v>
      </c>
      <c r="D113" s="89" t="s">
        <v>130</v>
      </c>
      <c r="E113" s="90">
        <v>24</v>
      </c>
      <c r="F113" s="90">
        <v>69</v>
      </c>
      <c r="G113" s="90">
        <v>29</v>
      </c>
      <c r="H113" s="90">
        <v>46</v>
      </c>
      <c r="I113" s="90">
        <v>17</v>
      </c>
      <c r="J113" s="90">
        <v>5</v>
      </c>
      <c r="K113" s="90">
        <v>190</v>
      </c>
    </row>
    <row r="114" spans="1:11" ht="12.75" customHeight="1" thickBot="1">
      <c r="A114" s="89" t="s">
        <v>182</v>
      </c>
      <c r="B114" s="89" t="s">
        <v>159</v>
      </c>
      <c r="C114" s="89" t="s">
        <v>160</v>
      </c>
      <c r="D114" s="89" t="s">
        <v>150</v>
      </c>
      <c r="E114" s="90">
        <v>0</v>
      </c>
      <c r="F114" s="90">
        <v>0</v>
      </c>
      <c r="G114" s="90">
        <v>0</v>
      </c>
      <c r="H114" s="90">
        <v>0</v>
      </c>
      <c r="I114" s="90">
        <v>0</v>
      </c>
      <c r="J114" s="90">
        <v>0</v>
      </c>
      <c r="K114" s="90">
        <v>0</v>
      </c>
    </row>
    <row r="115" spans="1:11" ht="12.75" customHeight="1" thickBot="1">
      <c r="A115" s="89" t="s">
        <v>131</v>
      </c>
      <c r="B115" s="89" t="s">
        <v>131</v>
      </c>
      <c r="C115" s="89" t="s">
        <v>131</v>
      </c>
      <c r="D115" s="89" t="s">
        <v>131</v>
      </c>
      <c r="E115" s="91"/>
      <c r="F115" s="91"/>
      <c r="G115" s="91"/>
      <c r="H115" s="91"/>
      <c r="I115" s="91"/>
      <c r="J115" s="91"/>
      <c r="K115" s="91"/>
    </row>
    <row r="116" spans="1:11" ht="12.75" customHeight="1" thickBot="1">
      <c r="A116" s="89" t="s">
        <v>183</v>
      </c>
      <c r="B116" s="89" t="s">
        <v>159</v>
      </c>
      <c r="C116" s="89" t="s">
        <v>160</v>
      </c>
      <c r="D116" s="89" t="s">
        <v>129</v>
      </c>
      <c r="E116" s="90">
        <v>0</v>
      </c>
      <c r="F116" s="90">
        <v>11</v>
      </c>
      <c r="G116" s="90">
        <v>2</v>
      </c>
      <c r="H116" s="90">
        <v>0</v>
      </c>
      <c r="I116" s="90">
        <v>9</v>
      </c>
      <c r="J116" s="90">
        <v>2</v>
      </c>
      <c r="K116" s="90">
        <v>24</v>
      </c>
    </row>
    <row r="117" spans="1:11" ht="12.75" customHeight="1" thickBot="1">
      <c r="A117" s="89" t="s">
        <v>183</v>
      </c>
      <c r="B117" s="89" t="s">
        <v>159</v>
      </c>
      <c r="C117" s="89" t="s">
        <v>160</v>
      </c>
      <c r="D117" s="89" t="s">
        <v>149</v>
      </c>
      <c r="E117" s="90">
        <v>0</v>
      </c>
      <c r="F117" s="90">
        <v>0</v>
      </c>
      <c r="G117" s="90">
        <v>0</v>
      </c>
      <c r="H117" s="90">
        <v>0</v>
      </c>
      <c r="I117" s="90">
        <v>0</v>
      </c>
      <c r="J117" s="90">
        <v>0</v>
      </c>
      <c r="K117" s="90">
        <v>0</v>
      </c>
    </row>
    <row r="118" spans="1:11" ht="12.75" customHeight="1" thickBot="1">
      <c r="A118" s="89" t="s">
        <v>183</v>
      </c>
      <c r="B118" s="89" t="s">
        <v>159</v>
      </c>
      <c r="C118" s="89" t="s">
        <v>160</v>
      </c>
      <c r="D118" s="89" t="s">
        <v>130</v>
      </c>
      <c r="E118" s="90">
        <v>0</v>
      </c>
      <c r="F118" s="90">
        <v>3</v>
      </c>
      <c r="G118" s="90">
        <v>2</v>
      </c>
      <c r="H118" s="90">
        <v>0</v>
      </c>
      <c r="I118" s="90">
        <v>2</v>
      </c>
      <c r="J118" s="90">
        <v>2</v>
      </c>
      <c r="K118" s="90">
        <v>9</v>
      </c>
    </row>
    <row r="119" spans="1:11" ht="12.75" customHeight="1" thickBot="1">
      <c r="A119" s="89" t="s">
        <v>183</v>
      </c>
      <c r="B119" s="89" t="s">
        <v>159</v>
      </c>
      <c r="C119" s="89" t="s">
        <v>160</v>
      </c>
      <c r="D119" s="89" t="s">
        <v>150</v>
      </c>
      <c r="E119" s="90">
        <v>0</v>
      </c>
      <c r="F119" s="90">
        <v>0</v>
      </c>
      <c r="G119" s="90">
        <v>0</v>
      </c>
      <c r="H119" s="90">
        <v>0</v>
      </c>
      <c r="I119" s="90">
        <v>0</v>
      </c>
      <c r="J119" s="90">
        <v>0</v>
      </c>
      <c r="K119" s="90">
        <v>0</v>
      </c>
    </row>
    <row r="120" spans="1:11" ht="12.75" customHeight="1" thickBot="1">
      <c r="A120" s="89" t="s">
        <v>131</v>
      </c>
      <c r="B120" s="89" t="s">
        <v>131</v>
      </c>
      <c r="C120" s="89" t="s">
        <v>131</v>
      </c>
      <c r="D120" s="89" t="s">
        <v>131</v>
      </c>
      <c r="E120" s="91"/>
      <c r="F120" s="91"/>
      <c r="G120" s="91"/>
      <c r="H120" s="91"/>
      <c r="I120" s="91"/>
      <c r="J120" s="91"/>
      <c r="K120" s="91"/>
    </row>
    <row r="121" spans="1:11" ht="12.75" customHeight="1" thickBot="1">
      <c r="A121" s="89" t="s">
        <v>184</v>
      </c>
      <c r="B121" s="89" t="s">
        <v>159</v>
      </c>
      <c r="C121" s="89" t="s">
        <v>160</v>
      </c>
      <c r="D121" s="89" t="s">
        <v>129</v>
      </c>
      <c r="E121" s="90">
        <v>0</v>
      </c>
      <c r="F121" s="90">
        <v>11</v>
      </c>
      <c r="G121" s="90">
        <v>2</v>
      </c>
      <c r="H121" s="90">
        <v>0</v>
      </c>
      <c r="I121" s="90">
        <v>9</v>
      </c>
      <c r="J121" s="90">
        <v>2</v>
      </c>
      <c r="K121" s="90">
        <v>24</v>
      </c>
    </row>
    <row r="122" spans="1:11" ht="12.75" customHeight="1" thickBot="1">
      <c r="A122" s="89" t="s">
        <v>184</v>
      </c>
      <c r="B122" s="89" t="s">
        <v>159</v>
      </c>
      <c r="C122" s="89" t="s">
        <v>160</v>
      </c>
      <c r="D122" s="89" t="s">
        <v>149</v>
      </c>
      <c r="E122" s="90">
        <v>0</v>
      </c>
      <c r="F122" s="90">
        <v>0</v>
      </c>
      <c r="G122" s="90">
        <v>0</v>
      </c>
      <c r="H122" s="90">
        <v>0</v>
      </c>
      <c r="I122" s="90">
        <v>0</v>
      </c>
      <c r="J122" s="90">
        <v>0</v>
      </c>
      <c r="K122" s="90">
        <v>0</v>
      </c>
    </row>
    <row r="123" spans="1:11" ht="12.75" customHeight="1" thickBot="1">
      <c r="A123" s="89" t="s">
        <v>184</v>
      </c>
      <c r="B123" s="89" t="s">
        <v>159</v>
      </c>
      <c r="C123" s="89" t="s">
        <v>160</v>
      </c>
      <c r="D123" s="89" t="s">
        <v>130</v>
      </c>
      <c r="E123" s="90">
        <v>0</v>
      </c>
      <c r="F123" s="90">
        <v>3</v>
      </c>
      <c r="G123" s="90">
        <v>2</v>
      </c>
      <c r="H123" s="90">
        <v>0</v>
      </c>
      <c r="I123" s="90">
        <v>2</v>
      </c>
      <c r="J123" s="90">
        <v>2</v>
      </c>
      <c r="K123" s="90">
        <v>9</v>
      </c>
    </row>
    <row r="124" spans="1:11" ht="12.75" customHeight="1" thickBot="1">
      <c r="A124" s="89" t="s">
        <v>184</v>
      </c>
      <c r="B124" s="89" t="s">
        <v>159</v>
      </c>
      <c r="C124" s="89" t="s">
        <v>160</v>
      </c>
      <c r="D124" s="89" t="s">
        <v>150</v>
      </c>
      <c r="E124" s="90">
        <v>0</v>
      </c>
      <c r="F124" s="90">
        <v>0</v>
      </c>
      <c r="G124" s="90">
        <v>0</v>
      </c>
      <c r="H124" s="90">
        <v>0</v>
      </c>
      <c r="I124" s="90">
        <v>0</v>
      </c>
      <c r="J124" s="90">
        <v>0</v>
      </c>
      <c r="K124" s="90">
        <v>0</v>
      </c>
    </row>
    <row r="125" spans="1:11" ht="12.75" customHeight="1" thickBot="1">
      <c r="A125" s="89" t="s">
        <v>131</v>
      </c>
      <c r="B125" s="89" t="s">
        <v>131</v>
      </c>
      <c r="C125" s="89" t="s">
        <v>131</v>
      </c>
      <c r="D125" s="89" t="s">
        <v>131</v>
      </c>
      <c r="E125" s="91"/>
      <c r="F125" s="91"/>
      <c r="G125" s="91"/>
      <c r="H125" s="91"/>
      <c r="I125" s="91"/>
      <c r="J125" s="91"/>
      <c r="K125" s="91"/>
    </row>
    <row r="126" spans="1:11" ht="12.75" customHeight="1" thickBot="1">
      <c r="A126" s="89" t="s">
        <v>185</v>
      </c>
      <c r="B126" s="89" t="s">
        <v>159</v>
      </c>
      <c r="C126" s="89" t="s">
        <v>160</v>
      </c>
      <c r="D126" s="89" t="s">
        <v>129</v>
      </c>
      <c r="E126" s="90">
        <v>0</v>
      </c>
      <c r="F126" s="90">
        <v>11</v>
      </c>
      <c r="G126" s="90">
        <v>2</v>
      </c>
      <c r="H126" s="90">
        <v>0</v>
      </c>
      <c r="I126" s="90">
        <v>9</v>
      </c>
      <c r="J126" s="90">
        <v>2</v>
      </c>
      <c r="K126" s="90">
        <v>24</v>
      </c>
    </row>
    <row r="127" spans="1:11" ht="12.75" customHeight="1" thickBot="1">
      <c r="A127" s="89" t="s">
        <v>185</v>
      </c>
      <c r="B127" s="89" t="s">
        <v>159</v>
      </c>
      <c r="C127" s="89" t="s">
        <v>160</v>
      </c>
      <c r="D127" s="89" t="s">
        <v>149</v>
      </c>
      <c r="E127" s="90">
        <v>0</v>
      </c>
      <c r="F127" s="90">
        <v>0</v>
      </c>
      <c r="G127" s="90">
        <v>0</v>
      </c>
      <c r="H127" s="90">
        <v>0</v>
      </c>
      <c r="I127" s="90">
        <v>0</v>
      </c>
      <c r="J127" s="90">
        <v>0</v>
      </c>
      <c r="K127" s="90">
        <v>0</v>
      </c>
    </row>
    <row r="128" spans="1:11" ht="12.75" customHeight="1" thickBot="1">
      <c r="A128" s="89" t="s">
        <v>185</v>
      </c>
      <c r="B128" s="89" t="s">
        <v>159</v>
      </c>
      <c r="C128" s="89" t="s">
        <v>160</v>
      </c>
      <c r="D128" s="89" t="s">
        <v>130</v>
      </c>
      <c r="E128" s="90">
        <v>0</v>
      </c>
      <c r="F128" s="90">
        <v>3</v>
      </c>
      <c r="G128" s="90">
        <v>2</v>
      </c>
      <c r="H128" s="90">
        <v>0</v>
      </c>
      <c r="I128" s="90">
        <v>2</v>
      </c>
      <c r="J128" s="90">
        <v>2</v>
      </c>
      <c r="K128" s="90">
        <v>9</v>
      </c>
    </row>
    <row r="129" spans="1:11" ht="12.75" customHeight="1" thickBot="1">
      <c r="A129" s="89" t="s">
        <v>185</v>
      </c>
      <c r="B129" s="89" t="s">
        <v>159</v>
      </c>
      <c r="C129" s="89" t="s">
        <v>160</v>
      </c>
      <c r="D129" s="89" t="s">
        <v>150</v>
      </c>
      <c r="E129" s="90">
        <v>0</v>
      </c>
      <c r="F129" s="90">
        <v>0</v>
      </c>
      <c r="G129" s="90">
        <v>0</v>
      </c>
      <c r="H129" s="90">
        <v>0</v>
      </c>
      <c r="I129" s="90">
        <v>0</v>
      </c>
      <c r="J129" s="90">
        <v>0</v>
      </c>
      <c r="K129" s="90">
        <v>0</v>
      </c>
    </row>
    <row r="130" spans="1:11" ht="12.75" customHeight="1" thickBot="1">
      <c r="A130" s="89" t="s">
        <v>131</v>
      </c>
      <c r="B130" s="89" t="s">
        <v>131</v>
      </c>
      <c r="C130" s="89" t="s">
        <v>131</v>
      </c>
      <c r="D130" s="89" t="s">
        <v>131</v>
      </c>
      <c r="E130" s="91"/>
      <c r="F130" s="91"/>
      <c r="G130" s="91"/>
      <c r="H130" s="91"/>
      <c r="I130" s="91"/>
      <c r="J130" s="91"/>
      <c r="K130" s="91"/>
    </row>
    <row r="131" spans="1:11" ht="12.75" customHeight="1" thickBot="1">
      <c r="A131" s="89" t="s">
        <v>186</v>
      </c>
      <c r="B131" s="89" t="s">
        <v>159</v>
      </c>
      <c r="C131" s="89" t="s">
        <v>160</v>
      </c>
      <c r="D131" s="89" t="s">
        <v>129</v>
      </c>
      <c r="E131" s="90">
        <v>24</v>
      </c>
      <c r="F131" s="90">
        <v>289</v>
      </c>
      <c r="G131" s="90">
        <v>27</v>
      </c>
      <c r="H131" s="90">
        <v>20</v>
      </c>
      <c r="I131" s="90">
        <v>11</v>
      </c>
      <c r="J131" s="90">
        <v>26</v>
      </c>
      <c r="K131" s="90">
        <v>397</v>
      </c>
    </row>
    <row r="132" spans="1:11" ht="12.75" customHeight="1" thickBot="1">
      <c r="A132" s="89" t="s">
        <v>186</v>
      </c>
      <c r="B132" s="89" t="s">
        <v>159</v>
      </c>
      <c r="C132" s="89" t="s">
        <v>160</v>
      </c>
      <c r="D132" s="89" t="s">
        <v>149</v>
      </c>
      <c r="E132" s="90">
        <v>0</v>
      </c>
      <c r="F132" s="90">
        <v>0</v>
      </c>
      <c r="G132" s="90">
        <v>0</v>
      </c>
      <c r="H132" s="90">
        <v>0</v>
      </c>
      <c r="I132" s="90">
        <v>0</v>
      </c>
      <c r="J132" s="90">
        <v>0</v>
      </c>
      <c r="K132" s="90">
        <v>0</v>
      </c>
    </row>
    <row r="133" spans="1:11" ht="12.75" customHeight="1" thickBot="1">
      <c r="A133" s="89" t="s">
        <v>186</v>
      </c>
      <c r="B133" s="89" t="s">
        <v>159</v>
      </c>
      <c r="C133" s="89" t="s">
        <v>160</v>
      </c>
      <c r="D133" s="89" t="s">
        <v>130</v>
      </c>
      <c r="E133" s="90">
        <v>7</v>
      </c>
      <c r="F133" s="90">
        <v>58</v>
      </c>
      <c r="G133" s="90">
        <v>14</v>
      </c>
      <c r="H133" s="90">
        <v>12</v>
      </c>
      <c r="I133" s="90">
        <v>3</v>
      </c>
      <c r="J133" s="90">
        <v>3</v>
      </c>
      <c r="K133" s="90">
        <v>97</v>
      </c>
    </row>
    <row r="134" spans="1:11" ht="12.75" customHeight="1" thickBot="1">
      <c r="A134" s="89" t="s">
        <v>186</v>
      </c>
      <c r="B134" s="89" t="s">
        <v>159</v>
      </c>
      <c r="C134" s="89" t="s">
        <v>160</v>
      </c>
      <c r="D134" s="89" t="s">
        <v>150</v>
      </c>
      <c r="E134" s="90">
        <v>0</v>
      </c>
      <c r="F134" s="90">
        <v>0</v>
      </c>
      <c r="G134" s="90">
        <v>0</v>
      </c>
      <c r="H134" s="90">
        <v>0</v>
      </c>
      <c r="I134" s="90">
        <v>0</v>
      </c>
      <c r="J134" s="90">
        <v>0</v>
      </c>
      <c r="K134" s="90">
        <v>0</v>
      </c>
    </row>
    <row r="135" spans="1:11" ht="12.75" customHeight="1" thickBot="1">
      <c r="A135" s="89" t="s">
        <v>131</v>
      </c>
      <c r="B135" s="89" t="s">
        <v>131</v>
      </c>
      <c r="C135" s="89" t="s">
        <v>131</v>
      </c>
      <c r="D135" s="89" t="s">
        <v>131</v>
      </c>
      <c r="E135" s="91"/>
      <c r="F135" s="91"/>
      <c r="G135" s="91"/>
      <c r="H135" s="91"/>
      <c r="I135" s="91"/>
      <c r="J135" s="91"/>
      <c r="K135" s="91"/>
    </row>
    <row r="136" spans="1:11" ht="12.75" customHeight="1" thickBot="1">
      <c r="A136" s="89" t="s">
        <v>187</v>
      </c>
      <c r="B136" s="89" t="s">
        <v>159</v>
      </c>
      <c r="C136" s="89" t="s">
        <v>160</v>
      </c>
      <c r="D136" s="89" t="s">
        <v>129</v>
      </c>
      <c r="E136" s="90">
        <v>0</v>
      </c>
      <c r="F136" s="90">
        <v>11</v>
      </c>
      <c r="G136" s="90">
        <v>2</v>
      </c>
      <c r="H136" s="90">
        <v>0</v>
      </c>
      <c r="I136" s="90">
        <v>9</v>
      </c>
      <c r="J136" s="90">
        <v>2</v>
      </c>
      <c r="K136" s="90">
        <v>24</v>
      </c>
    </row>
    <row r="137" spans="1:11" ht="12.75" customHeight="1" thickBot="1">
      <c r="A137" s="89" t="s">
        <v>187</v>
      </c>
      <c r="B137" s="89" t="s">
        <v>159</v>
      </c>
      <c r="C137" s="89" t="s">
        <v>160</v>
      </c>
      <c r="D137" s="89" t="s">
        <v>149</v>
      </c>
      <c r="E137" s="90">
        <v>0</v>
      </c>
      <c r="F137" s="90">
        <v>0</v>
      </c>
      <c r="G137" s="90">
        <v>0</v>
      </c>
      <c r="H137" s="90">
        <v>0</v>
      </c>
      <c r="I137" s="90">
        <v>0</v>
      </c>
      <c r="J137" s="90">
        <v>0</v>
      </c>
      <c r="K137" s="90">
        <v>0</v>
      </c>
    </row>
    <row r="138" spans="1:11" ht="12.75" customHeight="1" thickBot="1">
      <c r="A138" s="89" t="s">
        <v>187</v>
      </c>
      <c r="B138" s="89" t="s">
        <v>159</v>
      </c>
      <c r="C138" s="89" t="s">
        <v>160</v>
      </c>
      <c r="D138" s="89" t="s">
        <v>130</v>
      </c>
      <c r="E138" s="90">
        <v>0</v>
      </c>
      <c r="F138" s="90">
        <v>3</v>
      </c>
      <c r="G138" s="90">
        <v>2</v>
      </c>
      <c r="H138" s="90">
        <v>0</v>
      </c>
      <c r="I138" s="90">
        <v>2</v>
      </c>
      <c r="J138" s="90">
        <v>2</v>
      </c>
      <c r="K138" s="90">
        <v>9</v>
      </c>
    </row>
    <row r="139" spans="1:11" ht="12.75" customHeight="1" thickBot="1">
      <c r="A139" s="89" t="s">
        <v>187</v>
      </c>
      <c r="B139" s="89" t="s">
        <v>159</v>
      </c>
      <c r="C139" s="89" t="s">
        <v>160</v>
      </c>
      <c r="D139" s="89" t="s">
        <v>150</v>
      </c>
      <c r="E139" s="90">
        <v>0</v>
      </c>
      <c r="F139" s="90">
        <v>0</v>
      </c>
      <c r="G139" s="90">
        <v>0</v>
      </c>
      <c r="H139" s="90">
        <v>0</v>
      </c>
      <c r="I139" s="90">
        <v>0</v>
      </c>
      <c r="J139" s="90">
        <v>0</v>
      </c>
      <c r="K139" s="90">
        <v>0</v>
      </c>
    </row>
    <row r="140" spans="1:11" ht="12.75" customHeight="1" thickBot="1">
      <c r="A140" s="89" t="s">
        <v>131</v>
      </c>
      <c r="B140" s="89" t="s">
        <v>131</v>
      </c>
      <c r="C140" s="89" t="s">
        <v>131</v>
      </c>
      <c r="D140" s="89" t="s">
        <v>131</v>
      </c>
      <c r="E140" s="91"/>
      <c r="F140" s="91"/>
      <c r="G140" s="91"/>
      <c r="H140" s="91"/>
      <c r="I140" s="91"/>
      <c r="J140" s="91"/>
      <c r="K140" s="91"/>
    </row>
    <row r="141" spans="1:11" ht="12.75" customHeight="1" thickBot="1">
      <c r="A141" s="89" t="s">
        <v>152</v>
      </c>
      <c r="B141" s="89" t="s">
        <v>159</v>
      </c>
      <c r="C141" s="89" t="s">
        <v>160</v>
      </c>
      <c r="D141" s="89" t="s">
        <v>129</v>
      </c>
      <c r="E141" s="90">
        <v>37</v>
      </c>
      <c r="F141" s="90">
        <v>150</v>
      </c>
      <c r="G141" s="90">
        <v>107</v>
      </c>
      <c r="H141" s="90">
        <v>457</v>
      </c>
      <c r="I141" s="90">
        <v>171</v>
      </c>
      <c r="J141" s="90">
        <v>23</v>
      </c>
      <c r="K141" s="90">
        <v>945</v>
      </c>
    </row>
    <row r="142" spans="1:11" ht="12.75" customHeight="1" thickBot="1">
      <c r="A142" s="89" t="s">
        <v>152</v>
      </c>
      <c r="B142" s="89" t="s">
        <v>159</v>
      </c>
      <c r="C142" s="89" t="s">
        <v>160</v>
      </c>
      <c r="D142" s="89" t="s">
        <v>149</v>
      </c>
      <c r="E142" s="90">
        <v>0</v>
      </c>
      <c r="F142" s="90">
        <v>0</v>
      </c>
      <c r="G142" s="90">
        <v>0</v>
      </c>
      <c r="H142" s="90">
        <v>0</v>
      </c>
      <c r="I142" s="90">
        <v>0</v>
      </c>
      <c r="J142" s="90">
        <v>0</v>
      </c>
      <c r="K142" s="90">
        <v>0</v>
      </c>
    </row>
    <row r="143" spans="1:11" ht="12.75" customHeight="1" thickBot="1">
      <c r="A143" s="89" t="s">
        <v>152</v>
      </c>
      <c r="B143" s="89" t="s">
        <v>159</v>
      </c>
      <c r="C143" s="89" t="s">
        <v>160</v>
      </c>
      <c r="D143" s="89" t="s">
        <v>130</v>
      </c>
      <c r="E143" s="90">
        <v>15</v>
      </c>
      <c r="F143" s="90">
        <v>45</v>
      </c>
      <c r="G143" s="90">
        <v>40</v>
      </c>
      <c r="H143" s="90">
        <v>126</v>
      </c>
      <c r="I143" s="90">
        <v>46</v>
      </c>
      <c r="J143" s="90">
        <v>7</v>
      </c>
      <c r="K143" s="90">
        <v>279</v>
      </c>
    </row>
    <row r="144" spans="1:11" ht="12.75" customHeight="1" thickBot="1">
      <c r="A144" s="89" t="s">
        <v>152</v>
      </c>
      <c r="B144" s="89" t="s">
        <v>159</v>
      </c>
      <c r="C144" s="89" t="s">
        <v>160</v>
      </c>
      <c r="D144" s="89" t="s">
        <v>150</v>
      </c>
      <c r="E144" s="90">
        <v>0</v>
      </c>
      <c r="F144" s="90">
        <v>0</v>
      </c>
      <c r="G144" s="90">
        <v>0</v>
      </c>
      <c r="H144" s="90">
        <v>0</v>
      </c>
      <c r="I144" s="90">
        <v>0</v>
      </c>
      <c r="J144" s="90">
        <v>0</v>
      </c>
      <c r="K144" s="90">
        <v>0</v>
      </c>
    </row>
    <row r="145" spans="1:11" ht="12.75" customHeight="1" thickBot="1">
      <c r="A145" s="89" t="s">
        <v>131</v>
      </c>
      <c r="B145" s="89" t="s">
        <v>131</v>
      </c>
      <c r="C145" s="89" t="s">
        <v>131</v>
      </c>
      <c r="D145" s="89" t="s">
        <v>131</v>
      </c>
      <c r="E145" s="91"/>
      <c r="F145" s="91"/>
      <c r="G145" s="91"/>
      <c r="H145" s="91"/>
      <c r="I145" s="91"/>
      <c r="J145" s="91"/>
      <c r="K145" s="91"/>
    </row>
    <row r="146" spans="1:11" ht="12.75" customHeight="1" thickBot="1">
      <c r="A146" s="89" t="s">
        <v>191</v>
      </c>
      <c r="B146" s="89" t="s">
        <v>159</v>
      </c>
      <c r="C146" s="89" t="s">
        <v>160</v>
      </c>
      <c r="D146" s="89" t="s">
        <v>129</v>
      </c>
      <c r="E146" s="90">
        <v>0</v>
      </c>
      <c r="F146" s="90">
        <v>7</v>
      </c>
      <c r="G146" s="90">
        <v>1</v>
      </c>
      <c r="H146" s="90">
        <v>2</v>
      </c>
      <c r="I146" s="90">
        <v>14</v>
      </c>
      <c r="J146" s="90">
        <v>0</v>
      </c>
      <c r="K146" s="90">
        <v>24</v>
      </c>
    </row>
    <row r="147" spans="1:11" ht="12.75" customHeight="1" thickBot="1">
      <c r="A147" s="89" t="s">
        <v>191</v>
      </c>
      <c r="B147" s="89" t="s">
        <v>159</v>
      </c>
      <c r="C147" s="89" t="s">
        <v>160</v>
      </c>
      <c r="D147" s="89" t="s">
        <v>149</v>
      </c>
      <c r="E147" s="90">
        <v>0</v>
      </c>
      <c r="F147" s="90">
        <v>0</v>
      </c>
      <c r="G147" s="90">
        <v>0</v>
      </c>
      <c r="H147" s="90">
        <v>0</v>
      </c>
      <c r="I147" s="90">
        <v>0</v>
      </c>
      <c r="J147" s="90">
        <v>0</v>
      </c>
      <c r="K147" s="90">
        <v>0</v>
      </c>
    </row>
    <row r="148" spans="1:11" ht="12.75" customHeight="1" thickBot="1">
      <c r="A148" s="89" t="s">
        <v>191</v>
      </c>
      <c r="B148" s="89" t="s">
        <v>159</v>
      </c>
      <c r="C148" s="89" t="s">
        <v>160</v>
      </c>
      <c r="D148" s="89" t="s">
        <v>130</v>
      </c>
      <c r="E148" s="90">
        <v>0</v>
      </c>
      <c r="F148" s="90">
        <v>3</v>
      </c>
      <c r="G148" s="90">
        <v>1</v>
      </c>
      <c r="H148" s="90">
        <v>1</v>
      </c>
      <c r="I148" s="90">
        <v>3</v>
      </c>
      <c r="J148" s="90">
        <v>0</v>
      </c>
      <c r="K148" s="90">
        <v>8</v>
      </c>
    </row>
    <row r="149" spans="1:11" ht="12.75" customHeight="1" thickBot="1">
      <c r="A149" s="89" t="s">
        <v>191</v>
      </c>
      <c r="B149" s="89" t="s">
        <v>159</v>
      </c>
      <c r="C149" s="89" t="s">
        <v>160</v>
      </c>
      <c r="D149" s="89" t="s">
        <v>150</v>
      </c>
      <c r="E149" s="90">
        <v>0</v>
      </c>
      <c r="F149" s="90">
        <v>0</v>
      </c>
      <c r="G149" s="90">
        <v>0</v>
      </c>
      <c r="H149" s="90">
        <v>0</v>
      </c>
      <c r="I149" s="90">
        <v>0</v>
      </c>
      <c r="J149" s="90">
        <v>0</v>
      </c>
      <c r="K149" s="90">
        <v>0</v>
      </c>
    </row>
    <row r="150" spans="1:11" ht="12.75" customHeight="1" thickBot="1">
      <c r="A150" s="89" t="s">
        <v>131</v>
      </c>
      <c r="B150" s="89" t="s">
        <v>131</v>
      </c>
      <c r="C150" s="89" t="s">
        <v>131</v>
      </c>
      <c r="D150" s="89" t="s">
        <v>131</v>
      </c>
      <c r="E150" s="91"/>
      <c r="F150" s="91"/>
      <c r="G150" s="91"/>
      <c r="H150" s="91"/>
      <c r="I150" s="91"/>
      <c r="J150" s="91"/>
      <c r="K150" s="91"/>
    </row>
    <row r="151" spans="1:11" ht="12.75" customHeight="1" thickBot="1">
      <c r="A151" s="89" t="s">
        <v>192</v>
      </c>
      <c r="B151" s="89" t="s">
        <v>159</v>
      </c>
      <c r="C151" s="89" t="s">
        <v>160</v>
      </c>
      <c r="D151" s="89" t="s">
        <v>129</v>
      </c>
      <c r="E151" s="90">
        <v>0</v>
      </c>
      <c r="F151" s="90">
        <v>11</v>
      </c>
      <c r="G151" s="90">
        <v>2</v>
      </c>
      <c r="H151" s="90">
        <v>0</v>
      </c>
      <c r="I151" s="90">
        <v>9</v>
      </c>
      <c r="J151" s="90">
        <v>2</v>
      </c>
      <c r="K151" s="90">
        <v>24</v>
      </c>
    </row>
    <row r="152" spans="1:11" ht="12.75" customHeight="1" thickBot="1">
      <c r="A152" s="89" t="s">
        <v>192</v>
      </c>
      <c r="B152" s="89" t="s">
        <v>159</v>
      </c>
      <c r="C152" s="89" t="s">
        <v>160</v>
      </c>
      <c r="D152" s="89" t="s">
        <v>149</v>
      </c>
      <c r="E152" s="90">
        <v>0</v>
      </c>
      <c r="F152" s="90">
        <v>0</v>
      </c>
      <c r="G152" s="90">
        <v>0</v>
      </c>
      <c r="H152" s="90">
        <v>0</v>
      </c>
      <c r="I152" s="90">
        <v>0</v>
      </c>
      <c r="J152" s="90">
        <v>0</v>
      </c>
      <c r="K152" s="90">
        <v>0</v>
      </c>
    </row>
    <row r="153" spans="1:11" ht="12.75" customHeight="1" thickBot="1">
      <c r="A153" s="89" t="s">
        <v>192</v>
      </c>
      <c r="B153" s="89" t="s">
        <v>159</v>
      </c>
      <c r="C153" s="89" t="s">
        <v>160</v>
      </c>
      <c r="D153" s="89" t="s">
        <v>130</v>
      </c>
      <c r="E153" s="90">
        <v>0</v>
      </c>
      <c r="F153" s="90">
        <v>3</v>
      </c>
      <c r="G153" s="90">
        <v>2</v>
      </c>
      <c r="H153" s="90">
        <v>0</v>
      </c>
      <c r="I153" s="90">
        <v>2</v>
      </c>
      <c r="J153" s="90">
        <v>2</v>
      </c>
      <c r="K153" s="90">
        <v>9</v>
      </c>
    </row>
    <row r="154" spans="1:11" ht="12.75" customHeight="1" thickBot="1">
      <c r="A154" s="89" t="s">
        <v>192</v>
      </c>
      <c r="B154" s="89" t="s">
        <v>159</v>
      </c>
      <c r="C154" s="89" t="s">
        <v>160</v>
      </c>
      <c r="D154" s="89" t="s">
        <v>150</v>
      </c>
      <c r="E154" s="90">
        <v>0</v>
      </c>
      <c r="F154" s="90">
        <v>0</v>
      </c>
      <c r="G154" s="90">
        <v>0</v>
      </c>
      <c r="H154" s="90">
        <v>0</v>
      </c>
      <c r="I154" s="90">
        <v>0</v>
      </c>
      <c r="J154" s="90">
        <v>0</v>
      </c>
      <c r="K154" s="90">
        <v>0</v>
      </c>
    </row>
    <row r="155" spans="1:11" ht="12.75" customHeight="1" thickBot="1">
      <c r="A155" s="89" t="s">
        <v>131</v>
      </c>
      <c r="B155" s="89" t="s">
        <v>131</v>
      </c>
      <c r="C155" s="89" t="s">
        <v>131</v>
      </c>
      <c r="D155" s="89" t="s">
        <v>131</v>
      </c>
      <c r="E155" s="91"/>
      <c r="F155" s="91"/>
      <c r="G155" s="91"/>
      <c r="H155" s="91"/>
      <c r="I155" s="91"/>
      <c r="J155" s="91"/>
      <c r="K155" s="91"/>
    </row>
    <row r="156" spans="1:11" ht="12.75" customHeight="1" thickBot="1">
      <c r="A156" s="89" t="s">
        <v>193</v>
      </c>
      <c r="B156" s="89" t="s">
        <v>159</v>
      </c>
      <c r="C156" s="89" t="s">
        <v>160</v>
      </c>
      <c r="D156" s="89" t="s">
        <v>129</v>
      </c>
      <c r="E156" s="90">
        <v>1</v>
      </c>
      <c r="F156" s="90">
        <v>38</v>
      </c>
      <c r="G156" s="90">
        <v>21</v>
      </c>
      <c r="H156" s="90">
        <v>3</v>
      </c>
      <c r="I156" s="90">
        <v>4</v>
      </c>
      <c r="J156" s="90">
        <v>2</v>
      </c>
      <c r="K156" s="90">
        <v>69</v>
      </c>
    </row>
    <row r="157" spans="1:11" ht="12.75" customHeight="1" thickBot="1">
      <c r="A157" s="89" t="s">
        <v>193</v>
      </c>
      <c r="B157" s="89" t="s">
        <v>159</v>
      </c>
      <c r="C157" s="89" t="s">
        <v>160</v>
      </c>
      <c r="D157" s="89" t="s">
        <v>149</v>
      </c>
      <c r="E157" s="90">
        <v>0</v>
      </c>
      <c r="F157" s="90">
        <v>0</v>
      </c>
      <c r="G157" s="90">
        <v>0</v>
      </c>
      <c r="H157" s="90">
        <v>0</v>
      </c>
      <c r="I157" s="90">
        <v>0</v>
      </c>
      <c r="J157" s="90">
        <v>0</v>
      </c>
      <c r="K157" s="90">
        <v>0</v>
      </c>
    </row>
    <row r="158" spans="1:11" ht="12.75" customHeight="1" thickBot="1">
      <c r="A158" s="89" t="s">
        <v>193</v>
      </c>
      <c r="B158" s="89" t="s">
        <v>159</v>
      </c>
      <c r="C158" s="89" t="s">
        <v>160</v>
      </c>
      <c r="D158" s="89" t="s">
        <v>130</v>
      </c>
      <c r="E158" s="90">
        <v>3</v>
      </c>
      <c r="F158" s="90">
        <v>30</v>
      </c>
      <c r="G158" s="90">
        <v>18</v>
      </c>
      <c r="H158" s="90">
        <v>3</v>
      </c>
      <c r="I158" s="90">
        <v>3</v>
      </c>
      <c r="J158" s="90">
        <v>1</v>
      </c>
      <c r="K158" s="90">
        <v>58</v>
      </c>
    </row>
    <row r="159" spans="1:11" ht="12.75" customHeight="1" thickBot="1">
      <c r="A159" s="89" t="s">
        <v>193</v>
      </c>
      <c r="B159" s="89" t="s">
        <v>159</v>
      </c>
      <c r="C159" s="89" t="s">
        <v>160</v>
      </c>
      <c r="D159" s="89" t="s">
        <v>150</v>
      </c>
      <c r="E159" s="90">
        <v>0</v>
      </c>
      <c r="F159" s="90">
        <v>0</v>
      </c>
      <c r="G159" s="90">
        <v>0</v>
      </c>
      <c r="H159" s="90">
        <v>0</v>
      </c>
      <c r="I159" s="90">
        <v>0</v>
      </c>
      <c r="J159" s="90">
        <v>0</v>
      </c>
      <c r="K159" s="90">
        <v>0</v>
      </c>
    </row>
    <row r="160" spans="1:11" ht="12.75" customHeight="1" thickBot="1">
      <c r="A160" s="89" t="s">
        <v>131</v>
      </c>
      <c r="B160" s="89" t="s">
        <v>131</v>
      </c>
      <c r="C160" s="89" t="s">
        <v>131</v>
      </c>
      <c r="D160" s="89" t="s">
        <v>131</v>
      </c>
      <c r="E160" s="91"/>
      <c r="F160" s="91"/>
      <c r="G160" s="91"/>
      <c r="H160" s="91"/>
      <c r="I160" s="91"/>
      <c r="J160" s="91"/>
      <c r="K160" s="91"/>
    </row>
    <row r="161" spans="1:11" ht="12.75" customHeight="1" thickBot="1">
      <c r="A161" s="89" t="s">
        <v>194</v>
      </c>
      <c r="B161" s="89" t="s">
        <v>159</v>
      </c>
      <c r="C161" s="89" t="s">
        <v>160</v>
      </c>
      <c r="D161" s="89" t="s">
        <v>129</v>
      </c>
      <c r="E161" s="90">
        <v>24</v>
      </c>
      <c r="F161" s="90">
        <v>40</v>
      </c>
      <c r="G161" s="90">
        <v>22</v>
      </c>
      <c r="H161" s="90">
        <v>18</v>
      </c>
      <c r="I161" s="90">
        <v>12</v>
      </c>
      <c r="J161" s="90">
        <v>2</v>
      </c>
      <c r="K161" s="90">
        <v>118</v>
      </c>
    </row>
    <row r="162" spans="1:11" ht="12.75" customHeight="1" thickBot="1">
      <c r="A162" s="89" t="s">
        <v>194</v>
      </c>
      <c r="B162" s="89" t="s">
        <v>159</v>
      </c>
      <c r="C162" s="89" t="s">
        <v>160</v>
      </c>
      <c r="D162" s="89" t="s">
        <v>149</v>
      </c>
      <c r="E162" s="90">
        <v>0</v>
      </c>
      <c r="F162" s="90">
        <v>0</v>
      </c>
      <c r="G162" s="90">
        <v>0</v>
      </c>
      <c r="H162" s="90">
        <v>0</v>
      </c>
      <c r="I162" s="90">
        <v>0</v>
      </c>
      <c r="J162" s="90">
        <v>0</v>
      </c>
      <c r="K162" s="90">
        <v>0</v>
      </c>
    </row>
    <row r="163" spans="1:11" ht="12.75" customHeight="1" thickBot="1">
      <c r="A163" s="89" t="s">
        <v>194</v>
      </c>
      <c r="B163" s="89" t="s">
        <v>159</v>
      </c>
      <c r="C163" s="89" t="s">
        <v>160</v>
      </c>
      <c r="D163" s="89" t="s">
        <v>130</v>
      </c>
      <c r="E163" s="90">
        <v>3</v>
      </c>
      <c r="F163" s="90">
        <v>8</v>
      </c>
      <c r="G163" s="90">
        <v>11</v>
      </c>
      <c r="H163" s="90">
        <v>11</v>
      </c>
      <c r="I163" s="90">
        <v>3</v>
      </c>
      <c r="J163" s="90">
        <v>2</v>
      </c>
      <c r="K163" s="90">
        <v>38</v>
      </c>
    </row>
    <row r="164" spans="1:11" ht="12.75" customHeight="1" thickBot="1">
      <c r="A164" s="89" t="s">
        <v>194</v>
      </c>
      <c r="B164" s="89" t="s">
        <v>159</v>
      </c>
      <c r="C164" s="89" t="s">
        <v>160</v>
      </c>
      <c r="D164" s="89" t="s">
        <v>150</v>
      </c>
      <c r="E164" s="90">
        <v>0</v>
      </c>
      <c r="F164" s="90">
        <v>0</v>
      </c>
      <c r="G164" s="90">
        <v>0</v>
      </c>
      <c r="H164" s="90">
        <v>0</v>
      </c>
      <c r="I164" s="90">
        <v>0</v>
      </c>
      <c r="J164" s="90">
        <v>0</v>
      </c>
      <c r="K164" s="90">
        <v>0</v>
      </c>
    </row>
    <row r="165" spans="1:11" ht="12.75" customHeight="1" thickBot="1">
      <c r="A165" s="89" t="s">
        <v>131</v>
      </c>
      <c r="B165" s="89" t="s">
        <v>131</v>
      </c>
      <c r="C165" s="89" t="s">
        <v>131</v>
      </c>
      <c r="D165" s="89" t="s">
        <v>131</v>
      </c>
      <c r="E165" s="91"/>
      <c r="F165" s="91"/>
      <c r="G165" s="91"/>
      <c r="H165" s="91"/>
      <c r="I165" s="91"/>
      <c r="J165" s="91"/>
      <c r="K165" s="91"/>
    </row>
    <row r="166" spans="1:11" ht="12.75" customHeight="1" thickBot="1">
      <c r="A166" s="89" t="s">
        <v>195</v>
      </c>
      <c r="B166" s="89" t="s">
        <v>159</v>
      </c>
      <c r="C166" s="89" t="s">
        <v>160</v>
      </c>
      <c r="D166" s="89" t="s">
        <v>129</v>
      </c>
      <c r="E166" s="90">
        <v>4</v>
      </c>
      <c r="F166" s="90">
        <v>18</v>
      </c>
      <c r="G166" s="90">
        <v>22</v>
      </c>
      <c r="H166" s="90">
        <v>16</v>
      </c>
      <c r="I166" s="90">
        <v>9</v>
      </c>
      <c r="J166" s="90">
        <v>2</v>
      </c>
      <c r="K166" s="90">
        <v>71</v>
      </c>
    </row>
    <row r="167" spans="1:11" ht="12.75" customHeight="1" thickBot="1">
      <c r="A167" s="89" t="s">
        <v>195</v>
      </c>
      <c r="B167" s="89" t="s">
        <v>159</v>
      </c>
      <c r="C167" s="89" t="s">
        <v>160</v>
      </c>
      <c r="D167" s="89" t="s">
        <v>149</v>
      </c>
      <c r="E167" s="90">
        <v>0</v>
      </c>
      <c r="F167" s="90">
        <v>0</v>
      </c>
      <c r="G167" s="90">
        <v>0</v>
      </c>
      <c r="H167" s="90">
        <v>0</v>
      </c>
      <c r="I167" s="90">
        <v>0</v>
      </c>
      <c r="J167" s="90">
        <v>0</v>
      </c>
      <c r="K167" s="90">
        <v>0</v>
      </c>
    </row>
    <row r="168" spans="1:11" ht="12.75" customHeight="1" thickBot="1">
      <c r="A168" s="89" t="s">
        <v>195</v>
      </c>
      <c r="B168" s="89" t="s">
        <v>159</v>
      </c>
      <c r="C168" s="89" t="s">
        <v>160</v>
      </c>
      <c r="D168" s="89" t="s">
        <v>130</v>
      </c>
      <c r="E168" s="90">
        <v>2</v>
      </c>
      <c r="F168" s="90">
        <v>9</v>
      </c>
      <c r="G168" s="90">
        <v>5</v>
      </c>
      <c r="H168" s="90">
        <v>7</v>
      </c>
      <c r="I168" s="90">
        <v>2</v>
      </c>
      <c r="J168" s="90">
        <v>2</v>
      </c>
      <c r="K168" s="90">
        <v>27</v>
      </c>
    </row>
    <row r="169" spans="1:11" ht="12.75" customHeight="1" thickBot="1">
      <c r="A169" s="89" t="s">
        <v>195</v>
      </c>
      <c r="B169" s="89" t="s">
        <v>159</v>
      </c>
      <c r="C169" s="89" t="s">
        <v>160</v>
      </c>
      <c r="D169" s="89" t="s">
        <v>150</v>
      </c>
      <c r="E169" s="90">
        <v>0</v>
      </c>
      <c r="F169" s="90">
        <v>0</v>
      </c>
      <c r="G169" s="90">
        <v>0</v>
      </c>
      <c r="H169" s="90">
        <v>0</v>
      </c>
      <c r="I169" s="90">
        <v>0</v>
      </c>
      <c r="J169" s="90">
        <v>0</v>
      </c>
      <c r="K169" s="90">
        <v>0</v>
      </c>
    </row>
    <row r="170" spans="1:11" ht="12.75" customHeight="1" thickBot="1">
      <c r="A170" s="89" t="s">
        <v>131</v>
      </c>
      <c r="B170" s="89" t="s">
        <v>131</v>
      </c>
      <c r="C170" s="89" t="s">
        <v>131</v>
      </c>
      <c r="D170" s="89" t="s">
        <v>131</v>
      </c>
      <c r="E170" s="91"/>
      <c r="F170" s="91"/>
      <c r="G170" s="91"/>
      <c r="H170" s="91"/>
      <c r="I170" s="91"/>
      <c r="J170" s="91"/>
      <c r="K170" s="91"/>
    </row>
    <row r="171" spans="1:11" ht="12.75" customHeight="1" thickBot="1">
      <c r="A171" s="89" t="s">
        <v>196</v>
      </c>
      <c r="B171" s="89" t="s">
        <v>159</v>
      </c>
      <c r="C171" s="89" t="s">
        <v>160</v>
      </c>
      <c r="D171" s="89" t="s">
        <v>129</v>
      </c>
      <c r="E171" s="90">
        <v>9</v>
      </c>
      <c r="F171" s="90">
        <v>57</v>
      </c>
      <c r="G171" s="90">
        <v>165</v>
      </c>
      <c r="H171" s="90">
        <v>850</v>
      </c>
      <c r="I171" s="90">
        <v>123</v>
      </c>
      <c r="J171" s="90">
        <v>8</v>
      </c>
      <c r="K171" s="90">
        <v>1212</v>
      </c>
    </row>
    <row r="172" spans="1:11" ht="12.75" customHeight="1" thickBot="1">
      <c r="A172" s="89" t="s">
        <v>196</v>
      </c>
      <c r="B172" s="89" t="s">
        <v>159</v>
      </c>
      <c r="C172" s="89" t="s">
        <v>160</v>
      </c>
      <c r="D172" s="89" t="s">
        <v>149</v>
      </c>
      <c r="E172" s="90">
        <v>0</v>
      </c>
      <c r="F172" s="90">
        <v>0</v>
      </c>
      <c r="G172" s="90">
        <v>0</v>
      </c>
      <c r="H172" s="90">
        <v>0</v>
      </c>
      <c r="I172" s="90">
        <v>0</v>
      </c>
      <c r="J172" s="90">
        <v>0</v>
      </c>
      <c r="K172" s="90">
        <v>0</v>
      </c>
    </row>
    <row r="173" spans="1:11" ht="12.75" customHeight="1" thickBot="1">
      <c r="A173" s="89" t="s">
        <v>196</v>
      </c>
      <c r="B173" s="89" t="s">
        <v>159</v>
      </c>
      <c r="C173" s="89" t="s">
        <v>160</v>
      </c>
      <c r="D173" s="89" t="s">
        <v>130</v>
      </c>
      <c r="E173" s="90">
        <v>10</v>
      </c>
      <c r="F173" s="90">
        <v>27</v>
      </c>
      <c r="G173" s="90">
        <v>70</v>
      </c>
      <c r="H173" s="90">
        <v>323</v>
      </c>
      <c r="I173" s="90">
        <v>59</v>
      </c>
      <c r="J173" s="90">
        <v>4</v>
      </c>
      <c r="K173" s="90">
        <v>493</v>
      </c>
    </row>
    <row r="174" spans="1:11" ht="12.75" customHeight="1" thickBot="1">
      <c r="A174" s="89" t="s">
        <v>196</v>
      </c>
      <c r="B174" s="89" t="s">
        <v>159</v>
      </c>
      <c r="C174" s="89" t="s">
        <v>160</v>
      </c>
      <c r="D174" s="89" t="s">
        <v>150</v>
      </c>
      <c r="E174" s="90">
        <v>0</v>
      </c>
      <c r="F174" s="90">
        <v>0</v>
      </c>
      <c r="G174" s="90">
        <v>0</v>
      </c>
      <c r="H174" s="90">
        <v>0</v>
      </c>
      <c r="I174" s="90">
        <v>0</v>
      </c>
      <c r="J174" s="90">
        <v>0</v>
      </c>
      <c r="K174" s="90">
        <v>0</v>
      </c>
    </row>
    <row r="175" spans="1:11" ht="12.75" customHeight="1" thickBot="1">
      <c r="A175" s="89" t="s">
        <v>131</v>
      </c>
      <c r="B175" s="89" t="s">
        <v>131</v>
      </c>
      <c r="C175" s="89" t="s">
        <v>131</v>
      </c>
      <c r="D175" s="89" t="s">
        <v>131</v>
      </c>
      <c r="E175" s="91"/>
      <c r="F175" s="91"/>
      <c r="G175" s="91"/>
      <c r="H175" s="91"/>
      <c r="I175" s="91"/>
      <c r="J175" s="91"/>
      <c r="K175" s="91"/>
    </row>
    <row r="176" spans="1:11" ht="12.75" customHeight="1" thickBot="1">
      <c r="A176" s="89" t="s">
        <v>197</v>
      </c>
      <c r="B176" s="89" t="s">
        <v>159</v>
      </c>
      <c r="C176" s="89" t="s">
        <v>160</v>
      </c>
      <c r="D176" s="89" t="s">
        <v>129</v>
      </c>
      <c r="E176" s="90">
        <v>0</v>
      </c>
      <c r="F176" s="90">
        <v>11</v>
      </c>
      <c r="G176" s="90">
        <v>2</v>
      </c>
      <c r="H176" s="90">
        <v>0</v>
      </c>
      <c r="I176" s="90">
        <v>9</v>
      </c>
      <c r="J176" s="90">
        <v>2</v>
      </c>
      <c r="K176" s="90">
        <v>24</v>
      </c>
    </row>
    <row r="177" spans="1:11" ht="12.75" customHeight="1" thickBot="1">
      <c r="A177" s="89" t="s">
        <v>197</v>
      </c>
      <c r="B177" s="89" t="s">
        <v>159</v>
      </c>
      <c r="C177" s="89" t="s">
        <v>160</v>
      </c>
      <c r="D177" s="89" t="s">
        <v>149</v>
      </c>
      <c r="E177" s="90">
        <v>0</v>
      </c>
      <c r="F177" s="90">
        <v>0</v>
      </c>
      <c r="G177" s="90">
        <v>0</v>
      </c>
      <c r="H177" s="90">
        <v>0</v>
      </c>
      <c r="I177" s="90">
        <v>0</v>
      </c>
      <c r="J177" s="90">
        <v>0</v>
      </c>
      <c r="K177" s="90">
        <v>0</v>
      </c>
    </row>
    <row r="178" spans="1:11" ht="12.75" customHeight="1" thickBot="1">
      <c r="A178" s="89" t="s">
        <v>197</v>
      </c>
      <c r="B178" s="89" t="s">
        <v>159</v>
      </c>
      <c r="C178" s="89" t="s">
        <v>160</v>
      </c>
      <c r="D178" s="89" t="s">
        <v>130</v>
      </c>
      <c r="E178" s="90">
        <v>0</v>
      </c>
      <c r="F178" s="90">
        <v>3</v>
      </c>
      <c r="G178" s="90">
        <v>2</v>
      </c>
      <c r="H178" s="90">
        <v>0</v>
      </c>
      <c r="I178" s="90">
        <v>2</v>
      </c>
      <c r="J178" s="90">
        <v>2</v>
      </c>
      <c r="K178" s="90">
        <v>9</v>
      </c>
    </row>
    <row r="179" spans="1:11" ht="12.75" customHeight="1" thickBot="1">
      <c r="A179" s="89" t="s">
        <v>197</v>
      </c>
      <c r="B179" s="89" t="s">
        <v>159</v>
      </c>
      <c r="C179" s="89" t="s">
        <v>160</v>
      </c>
      <c r="D179" s="89" t="s">
        <v>150</v>
      </c>
      <c r="E179" s="90">
        <v>0</v>
      </c>
      <c r="F179" s="90">
        <v>0</v>
      </c>
      <c r="G179" s="90">
        <v>0</v>
      </c>
      <c r="H179" s="90">
        <v>0</v>
      </c>
      <c r="I179" s="90">
        <v>0</v>
      </c>
      <c r="J179" s="90">
        <v>0</v>
      </c>
      <c r="K179" s="90">
        <v>0</v>
      </c>
    </row>
    <row r="180" spans="1:11" ht="12.75" customHeight="1" thickBot="1">
      <c r="A180" s="89" t="s">
        <v>131</v>
      </c>
      <c r="B180" s="89" t="s">
        <v>131</v>
      </c>
      <c r="C180" s="89" t="s">
        <v>131</v>
      </c>
      <c r="D180" s="89" t="s">
        <v>131</v>
      </c>
      <c r="E180" s="91"/>
      <c r="F180" s="91"/>
      <c r="G180" s="91"/>
      <c r="H180" s="91"/>
      <c r="I180" s="91"/>
      <c r="J180" s="91"/>
      <c r="K180" s="91"/>
    </row>
    <row r="181" spans="1:11" ht="12.75" customHeight="1" thickBot="1">
      <c r="A181" s="89" t="s">
        <v>198</v>
      </c>
      <c r="B181" s="89" t="s">
        <v>159</v>
      </c>
      <c r="C181" s="89" t="s">
        <v>160</v>
      </c>
      <c r="D181" s="89" t="s">
        <v>129</v>
      </c>
      <c r="E181" s="90">
        <v>0</v>
      </c>
      <c r="F181" s="90">
        <v>11</v>
      </c>
      <c r="G181" s="90">
        <v>2</v>
      </c>
      <c r="H181" s="90">
        <v>0</v>
      </c>
      <c r="I181" s="90">
        <v>9</v>
      </c>
      <c r="J181" s="90">
        <v>2</v>
      </c>
      <c r="K181" s="90">
        <v>24</v>
      </c>
    </row>
    <row r="182" spans="1:11" ht="12.75" customHeight="1" thickBot="1">
      <c r="A182" s="89" t="s">
        <v>198</v>
      </c>
      <c r="B182" s="89" t="s">
        <v>159</v>
      </c>
      <c r="C182" s="89" t="s">
        <v>160</v>
      </c>
      <c r="D182" s="89" t="s">
        <v>149</v>
      </c>
      <c r="E182" s="90">
        <v>0</v>
      </c>
      <c r="F182" s="90">
        <v>0</v>
      </c>
      <c r="G182" s="90">
        <v>0</v>
      </c>
      <c r="H182" s="90">
        <v>0</v>
      </c>
      <c r="I182" s="90">
        <v>0</v>
      </c>
      <c r="J182" s="90">
        <v>0</v>
      </c>
      <c r="K182" s="90">
        <v>0</v>
      </c>
    </row>
    <row r="183" spans="1:11" ht="12.75" customHeight="1" thickBot="1">
      <c r="A183" s="89" t="s">
        <v>198</v>
      </c>
      <c r="B183" s="89" t="s">
        <v>159</v>
      </c>
      <c r="C183" s="89" t="s">
        <v>160</v>
      </c>
      <c r="D183" s="89" t="s">
        <v>130</v>
      </c>
      <c r="E183" s="90">
        <v>0</v>
      </c>
      <c r="F183" s="90">
        <v>3</v>
      </c>
      <c r="G183" s="90">
        <v>2</v>
      </c>
      <c r="H183" s="90">
        <v>0</v>
      </c>
      <c r="I183" s="90">
        <v>2</v>
      </c>
      <c r="J183" s="90">
        <v>2</v>
      </c>
      <c r="K183" s="90">
        <v>9</v>
      </c>
    </row>
    <row r="184" spans="1:11" ht="12.75" customHeight="1" thickBot="1">
      <c r="A184" s="89" t="s">
        <v>198</v>
      </c>
      <c r="B184" s="89" t="s">
        <v>159</v>
      </c>
      <c r="C184" s="89" t="s">
        <v>160</v>
      </c>
      <c r="D184" s="89" t="s">
        <v>150</v>
      </c>
      <c r="E184" s="90">
        <v>0</v>
      </c>
      <c r="F184" s="90">
        <v>0</v>
      </c>
      <c r="G184" s="90">
        <v>0</v>
      </c>
      <c r="H184" s="90">
        <v>0</v>
      </c>
      <c r="I184" s="90">
        <v>0</v>
      </c>
      <c r="J184" s="90">
        <v>0</v>
      </c>
      <c r="K184" s="90">
        <v>0</v>
      </c>
    </row>
    <row r="185" spans="1:11" ht="12.75" customHeight="1" thickBot="1">
      <c r="A185" s="89" t="s">
        <v>131</v>
      </c>
      <c r="B185" s="89" t="s">
        <v>131</v>
      </c>
      <c r="C185" s="89" t="s">
        <v>131</v>
      </c>
      <c r="D185" s="89" t="s">
        <v>131</v>
      </c>
      <c r="E185" s="91"/>
      <c r="F185" s="91"/>
      <c r="G185" s="91"/>
      <c r="H185" s="91"/>
      <c r="I185" s="91"/>
      <c r="J185" s="91"/>
      <c r="K185" s="91"/>
    </row>
    <row r="186" spans="1:11" ht="12.75" customHeight="1" thickBot="1">
      <c r="A186" s="89" t="s">
        <v>199</v>
      </c>
      <c r="B186" s="89" t="s">
        <v>159</v>
      </c>
      <c r="C186" s="89" t="s">
        <v>160</v>
      </c>
      <c r="D186" s="89" t="s">
        <v>129</v>
      </c>
      <c r="E186" s="90">
        <v>0</v>
      </c>
      <c r="F186" s="90">
        <v>11</v>
      </c>
      <c r="G186" s="90">
        <v>2</v>
      </c>
      <c r="H186" s="90">
        <v>0</v>
      </c>
      <c r="I186" s="90">
        <v>9</v>
      </c>
      <c r="J186" s="90">
        <v>2</v>
      </c>
      <c r="K186" s="90">
        <v>24</v>
      </c>
    </row>
    <row r="187" spans="1:11" ht="12.75" customHeight="1" thickBot="1">
      <c r="A187" s="89" t="s">
        <v>199</v>
      </c>
      <c r="B187" s="89" t="s">
        <v>159</v>
      </c>
      <c r="C187" s="89" t="s">
        <v>160</v>
      </c>
      <c r="D187" s="89" t="s">
        <v>149</v>
      </c>
      <c r="E187" s="90">
        <v>0</v>
      </c>
      <c r="F187" s="90">
        <v>0</v>
      </c>
      <c r="G187" s="90">
        <v>0</v>
      </c>
      <c r="H187" s="90">
        <v>0</v>
      </c>
      <c r="I187" s="90">
        <v>0</v>
      </c>
      <c r="J187" s="90">
        <v>0</v>
      </c>
      <c r="K187" s="90">
        <v>0</v>
      </c>
    </row>
    <row r="188" spans="1:11" ht="12.75" customHeight="1" thickBot="1">
      <c r="A188" s="89" t="s">
        <v>199</v>
      </c>
      <c r="B188" s="89" t="s">
        <v>159</v>
      </c>
      <c r="C188" s="89" t="s">
        <v>160</v>
      </c>
      <c r="D188" s="89" t="s">
        <v>130</v>
      </c>
      <c r="E188" s="90">
        <v>0</v>
      </c>
      <c r="F188" s="90">
        <v>3</v>
      </c>
      <c r="G188" s="90">
        <v>2</v>
      </c>
      <c r="H188" s="90">
        <v>0</v>
      </c>
      <c r="I188" s="90">
        <v>2</v>
      </c>
      <c r="J188" s="90">
        <v>2</v>
      </c>
      <c r="K188" s="90">
        <v>9</v>
      </c>
    </row>
    <row r="189" spans="1:11" ht="12.75" customHeight="1" thickBot="1">
      <c r="A189" s="89" t="s">
        <v>199</v>
      </c>
      <c r="B189" s="89" t="s">
        <v>159</v>
      </c>
      <c r="C189" s="89" t="s">
        <v>160</v>
      </c>
      <c r="D189" s="89" t="s">
        <v>150</v>
      </c>
      <c r="E189" s="90">
        <v>0</v>
      </c>
      <c r="F189" s="90">
        <v>0</v>
      </c>
      <c r="G189" s="90">
        <v>0</v>
      </c>
      <c r="H189" s="90">
        <v>0</v>
      </c>
      <c r="I189" s="90">
        <v>0</v>
      </c>
      <c r="J189" s="90">
        <v>0</v>
      </c>
      <c r="K189" s="90">
        <v>0</v>
      </c>
    </row>
    <row r="190" spans="1:11" ht="12.75" customHeight="1" thickBot="1">
      <c r="A190" s="89" t="s">
        <v>131</v>
      </c>
      <c r="B190" s="89" t="s">
        <v>131</v>
      </c>
      <c r="C190" s="89" t="s">
        <v>131</v>
      </c>
      <c r="D190" s="89" t="s">
        <v>131</v>
      </c>
      <c r="E190" s="91"/>
      <c r="F190" s="91"/>
      <c r="G190" s="91"/>
      <c r="H190" s="91"/>
      <c r="I190" s="91"/>
      <c r="J190" s="91"/>
      <c r="K190" s="91"/>
    </row>
    <row r="191" spans="1:11" ht="12.75" customHeight="1" thickBot="1">
      <c r="A191" s="89" t="s">
        <v>200</v>
      </c>
      <c r="B191" s="89" t="s">
        <v>159</v>
      </c>
      <c r="C191" s="89" t="s">
        <v>160</v>
      </c>
      <c r="D191" s="89" t="s">
        <v>129</v>
      </c>
      <c r="E191" s="90">
        <v>0</v>
      </c>
      <c r="F191" s="90">
        <v>11</v>
      </c>
      <c r="G191" s="90">
        <v>2</v>
      </c>
      <c r="H191" s="90">
        <v>0</v>
      </c>
      <c r="I191" s="90">
        <v>9</v>
      </c>
      <c r="J191" s="90">
        <v>2</v>
      </c>
      <c r="K191" s="90">
        <v>24</v>
      </c>
    </row>
    <row r="192" spans="1:11" ht="12.75" customHeight="1" thickBot="1">
      <c r="A192" s="89" t="s">
        <v>200</v>
      </c>
      <c r="B192" s="89" t="s">
        <v>159</v>
      </c>
      <c r="C192" s="89" t="s">
        <v>160</v>
      </c>
      <c r="D192" s="89" t="s">
        <v>149</v>
      </c>
      <c r="E192" s="90">
        <v>0</v>
      </c>
      <c r="F192" s="90">
        <v>0</v>
      </c>
      <c r="G192" s="90">
        <v>0</v>
      </c>
      <c r="H192" s="90">
        <v>0</v>
      </c>
      <c r="I192" s="90">
        <v>0</v>
      </c>
      <c r="J192" s="90">
        <v>0</v>
      </c>
      <c r="K192" s="90">
        <v>0</v>
      </c>
    </row>
    <row r="193" spans="1:11" ht="12.75" customHeight="1" thickBot="1">
      <c r="A193" s="89" t="s">
        <v>200</v>
      </c>
      <c r="B193" s="89" t="s">
        <v>159</v>
      </c>
      <c r="C193" s="89" t="s">
        <v>160</v>
      </c>
      <c r="D193" s="89" t="s">
        <v>130</v>
      </c>
      <c r="E193" s="90">
        <v>0</v>
      </c>
      <c r="F193" s="90">
        <v>3</v>
      </c>
      <c r="G193" s="90">
        <v>2</v>
      </c>
      <c r="H193" s="90">
        <v>0</v>
      </c>
      <c r="I193" s="90">
        <v>2</v>
      </c>
      <c r="J193" s="90">
        <v>2</v>
      </c>
      <c r="K193" s="90">
        <v>9</v>
      </c>
    </row>
    <row r="194" spans="1:11" ht="12.75" customHeight="1" thickBot="1">
      <c r="A194" s="89" t="s">
        <v>200</v>
      </c>
      <c r="B194" s="89" t="s">
        <v>159</v>
      </c>
      <c r="C194" s="89" t="s">
        <v>160</v>
      </c>
      <c r="D194" s="89" t="s">
        <v>150</v>
      </c>
      <c r="E194" s="90">
        <v>0</v>
      </c>
      <c r="F194" s="90">
        <v>0</v>
      </c>
      <c r="G194" s="90">
        <v>0</v>
      </c>
      <c r="H194" s="90">
        <v>0</v>
      </c>
      <c r="I194" s="90">
        <v>0</v>
      </c>
      <c r="J194" s="90">
        <v>0</v>
      </c>
      <c r="K194" s="90">
        <v>0</v>
      </c>
    </row>
    <row r="195" spans="1:11" ht="12.75" customHeight="1" thickBot="1">
      <c r="A195" s="89" t="s">
        <v>131</v>
      </c>
      <c r="B195" s="89" t="s">
        <v>131</v>
      </c>
      <c r="C195" s="89" t="s">
        <v>131</v>
      </c>
      <c r="D195" s="89" t="s">
        <v>131</v>
      </c>
      <c r="E195" s="91"/>
      <c r="F195" s="91"/>
      <c r="G195" s="91"/>
      <c r="H195" s="91"/>
      <c r="I195" s="91"/>
      <c r="J195" s="91"/>
      <c r="K195" s="91"/>
    </row>
    <row r="196" spans="1:11" ht="12.75" customHeight="1" thickBot="1">
      <c r="A196" s="89" t="s">
        <v>201</v>
      </c>
      <c r="B196" s="89" t="s">
        <v>159</v>
      </c>
      <c r="C196" s="89" t="s">
        <v>160</v>
      </c>
      <c r="D196" s="89" t="s">
        <v>129</v>
      </c>
      <c r="E196" s="90">
        <v>0</v>
      </c>
      <c r="F196" s="90">
        <v>11</v>
      </c>
      <c r="G196" s="90">
        <v>2</v>
      </c>
      <c r="H196" s="90">
        <v>0</v>
      </c>
      <c r="I196" s="90">
        <v>9</v>
      </c>
      <c r="J196" s="90">
        <v>2</v>
      </c>
      <c r="K196" s="90">
        <v>24</v>
      </c>
    </row>
    <row r="197" spans="1:11" ht="12.75" customHeight="1" thickBot="1">
      <c r="A197" s="89" t="s">
        <v>201</v>
      </c>
      <c r="B197" s="89" t="s">
        <v>159</v>
      </c>
      <c r="C197" s="89" t="s">
        <v>160</v>
      </c>
      <c r="D197" s="89" t="s">
        <v>149</v>
      </c>
      <c r="E197" s="90">
        <v>0</v>
      </c>
      <c r="F197" s="90">
        <v>0</v>
      </c>
      <c r="G197" s="90">
        <v>0</v>
      </c>
      <c r="H197" s="90">
        <v>0</v>
      </c>
      <c r="I197" s="90">
        <v>0</v>
      </c>
      <c r="J197" s="90">
        <v>0</v>
      </c>
      <c r="K197" s="90">
        <v>0</v>
      </c>
    </row>
    <row r="198" spans="1:11" ht="12.75" customHeight="1" thickBot="1">
      <c r="A198" s="89" t="s">
        <v>201</v>
      </c>
      <c r="B198" s="89" t="s">
        <v>159</v>
      </c>
      <c r="C198" s="89" t="s">
        <v>160</v>
      </c>
      <c r="D198" s="89" t="s">
        <v>130</v>
      </c>
      <c r="E198" s="90">
        <v>0</v>
      </c>
      <c r="F198" s="90">
        <v>3</v>
      </c>
      <c r="G198" s="90">
        <v>2</v>
      </c>
      <c r="H198" s="90">
        <v>0</v>
      </c>
      <c r="I198" s="90">
        <v>2</v>
      </c>
      <c r="J198" s="90">
        <v>2</v>
      </c>
      <c r="K198" s="90">
        <v>9</v>
      </c>
    </row>
    <row r="199" spans="1:11" ht="12.75" customHeight="1" thickBot="1">
      <c r="A199" s="89" t="s">
        <v>201</v>
      </c>
      <c r="B199" s="89" t="s">
        <v>159</v>
      </c>
      <c r="C199" s="89" t="s">
        <v>160</v>
      </c>
      <c r="D199" s="89" t="s">
        <v>150</v>
      </c>
      <c r="E199" s="90">
        <v>0</v>
      </c>
      <c r="F199" s="90">
        <v>0</v>
      </c>
      <c r="G199" s="90">
        <v>0</v>
      </c>
      <c r="H199" s="90">
        <v>0</v>
      </c>
      <c r="I199" s="90">
        <v>0</v>
      </c>
      <c r="J199" s="90">
        <v>0</v>
      </c>
      <c r="K199" s="90">
        <v>0</v>
      </c>
    </row>
    <row r="200" spans="1:11" ht="12.75" customHeight="1" thickBot="1">
      <c r="A200" s="89" t="s">
        <v>131</v>
      </c>
      <c r="B200" s="89" t="s">
        <v>131</v>
      </c>
      <c r="C200" s="89" t="s">
        <v>131</v>
      </c>
      <c r="D200" s="89" t="s">
        <v>131</v>
      </c>
      <c r="E200" s="91"/>
      <c r="F200" s="91"/>
      <c r="G200" s="91"/>
      <c r="H200" s="91"/>
      <c r="I200" s="91"/>
      <c r="J200" s="91"/>
      <c r="K200" s="91"/>
    </row>
    <row r="201" spans="1:11" ht="12.75" customHeight="1" thickBot="1">
      <c r="A201" s="89" t="s">
        <v>153</v>
      </c>
      <c r="B201" s="89" t="s">
        <v>159</v>
      </c>
      <c r="C201" s="89" t="s">
        <v>160</v>
      </c>
      <c r="D201" s="89" t="s">
        <v>129</v>
      </c>
      <c r="E201" s="90">
        <v>0</v>
      </c>
      <c r="F201" s="90">
        <v>11</v>
      </c>
      <c r="G201" s="90">
        <v>2</v>
      </c>
      <c r="H201" s="90">
        <v>0</v>
      </c>
      <c r="I201" s="90">
        <v>9</v>
      </c>
      <c r="J201" s="90">
        <v>2</v>
      </c>
      <c r="K201" s="90">
        <v>24</v>
      </c>
    </row>
    <row r="202" spans="1:11" ht="12.75" customHeight="1" thickBot="1">
      <c r="A202" s="89" t="s">
        <v>153</v>
      </c>
      <c r="B202" s="89" t="s">
        <v>159</v>
      </c>
      <c r="C202" s="89" t="s">
        <v>160</v>
      </c>
      <c r="D202" s="89" t="s">
        <v>149</v>
      </c>
      <c r="E202" s="90">
        <v>0</v>
      </c>
      <c r="F202" s="90">
        <v>0</v>
      </c>
      <c r="G202" s="90">
        <v>0</v>
      </c>
      <c r="H202" s="90">
        <v>0</v>
      </c>
      <c r="I202" s="90">
        <v>0</v>
      </c>
      <c r="J202" s="90">
        <v>0</v>
      </c>
      <c r="K202" s="90">
        <v>0</v>
      </c>
    </row>
    <row r="203" spans="1:11" ht="12.75" customHeight="1" thickBot="1">
      <c r="A203" s="89" t="s">
        <v>153</v>
      </c>
      <c r="B203" s="89" t="s">
        <v>159</v>
      </c>
      <c r="C203" s="89" t="s">
        <v>160</v>
      </c>
      <c r="D203" s="89" t="s">
        <v>130</v>
      </c>
      <c r="E203" s="90">
        <v>0</v>
      </c>
      <c r="F203" s="90">
        <v>3</v>
      </c>
      <c r="G203" s="90">
        <v>2</v>
      </c>
      <c r="H203" s="90">
        <v>0</v>
      </c>
      <c r="I203" s="90">
        <v>2</v>
      </c>
      <c r="J203" s="90">
        <v>2</v>
      </c>
      <c r="K203" s="90">
        <v>9</v>
      </c>
    </row>
    <row r="204" spans="1:11" ht="12.75" customHeight="1" thickBot="1">
      <c r="A204" s="89" t="s">
        <v>153</v>
      </c>
      <c r="B204" s="89" t="s">
        <v>159</v>
      </c>
      <c r="C204" s="89" t="s">
        <v>160</v>
      </c>
      <c r="D204" s="89" t="s">
        <v>150</v>
      </c>
      <c r="E204" s="90">
        <v>0</v>
      </c>
      <c r="F204" s="90">
        <v>0</v>
      </c>
      <c r="G204" s="90">
        <v>0</v>
      </c>
      <c r="H204" s="90">
        <v>0</v>
      </c>
      <c r="I204" s="90">
        <v>0</v>
      </c>
      <c r="J204" s="90">
        <v>0</v>
      </c>
      <c r="K204" s="90">
        <v>0</v>
      </c>
    </row>
    <row r="205" spans="1:11" ht="12.75" customHeight="1" thickBot="1">
      <c r="A205" s="89" t="s">
        <v>131</v>
      </c>
      <c r="B205" s="89" t="s">
        <v>131</v>
      </c>
      <c r="C205" s="89" t="s">
        <v>131</v>
      </c>
      <c r="D205" s="89" t="s">
        <v>131</v>
      </c>
      <c r="E205" s="91"/>
      <c r="F205" s="91"/>
      <c r="G205" s="91"/>
      <c r="H205" s="91"/>
      <c r="I205" s="91"/>
      <c r="J205" s="91"/>
      <c r="K205" s="91"/>
    </row>
    <row r="206" spans="1:11" ht="12.75" customHeight="1" thickBot="1">
      <c r="A206" s="89" t="s">
        <v>213</v>
      </c>
      <c r="B206" s="89" t="s">
        <v>159</v>
      </c>
      <c r="C206" s="89" t="s">
        <v>160</v>
      </c>
      <c r="D206" s="89" t="s">
        <v>129</v>
      </c>
      <c r="E206" s="90">
        <v>104</v>
      </c>
      <c r="F206" s="90">
        <v>235</v>
      </c>
      <c r="G206" s="90">
        <v>534</v>
      </c>
      <c r="H206" s="90">
        <v>592</v>
      </c>
      <c r="I206" s="90">
        <v>86</v>
      </c>
      <c r="J206" s="90">
        <v>102</v>
      </c>
      <c r="K206" s="90">
        <v>1653</v>
      </c>
    </row>
    <row r="207" spans="1:11" ht="12.75" customHeight="1" thickBot="1">
      <c r="A207" s="89" t="s">
        <v>213</v>
      </c>
      <c r="B207" s="89" t="s">
        <v>159</v>
      </c>
      <c r="C207" s="89" t="s">
        <v>160</v>
      </c>
      <c r="D207" s="89" t="s">
        <v>149</v>
      </c>
      <c r="E207" s="90">
        <v>0</v>
      </c>
      <c r="F207" s="90">
        <v>0</v>
      </c>
      <c r="G207" s="90">
        <v>0</v>
      </c>
      <c r="H207" s="90">
        <v>0</v>
      </c>
      <c r="I207" s="90">
        <v>0</v>
      </c>
      <c r="J207" s="90">
        <v>0</v>
      </c>
      <c r="K207" s="90">
        <v>0</v>
      </c>
    </row>
    <row r="208" spans="1:11" ht="12.75" customHeight="1" thickBot="1">
      <c r="A208" s="89" t="s">
        <v>213</v>
      </c>
      <c r="B208" s="89" t="s">
        <v>159</v>
      </c>
      <c r="C208" s="89" t="s">
        <v>160</v>
      </c>
      <c r="D208" s="89" t="s">
        <v>130</v>
      </c>
      <c r="E208" s="90">
        <v>38</v>
      </c>
      <c r="F208" s="90">
        <v>113</v>
      </c>
      <c r="G208" s="90">
        <v>213</v>
      </c>
      <c r="H208" s="90">
        <v>262</v>
      </c>
      <c r="I208" s="90">
        <v>54</v>
      </c>
      <c r="J208" s="90">
        <v>32</v>
      </c>
      <c r="K208" s="90">
        <v>712</v>
      </c>
    </row>
    <row r="209" spans="1:11" ht="12.75" customHeight="1" thickBot="1">
      <c r="A209" s="89" t="s">
        <v>213</v>
      </c>
      <c r="B209" s="89" t="s">
        <v>159</v>
      </c>
      <c r="C209" s="89" t="s">
        <v>160</v>
      </c>
      <c r="D209" s="89" t="s">
        <v>150</v>
      </c>
      <c r="E209" s="90">
        <v>0</v>
      </c>
      <c r="F209" s="90">
        <v>0</v>
      </c>
      <c r="G209" s="90">
        <v>0</v>
      </c>
      <c r="H209" s="90">
        <v>0</v>
      </c>
      <c r="I209" s="90">
        <v>0</v>
      </c>
      <c r="J209" s="90">
        <v>0</v>
      </c>
      <c r="K209" s="90">
        <v>0</v>
      </c>
    </row>
    <row r="210" spans="1:11" ht="12.75" customHeight="1" thickBot="1">
      <c r="A210" s="89" t="s">
        <v>131</v>
      </c>
      <c r="B210" s="89" t="s">
        <v>131</v>
      </c>
      <c r="C210" s="89" t="s">
        <v>131</v>
      </c>
      <c r="D210" s="89" t="s">
        <v>131</v>
      </c>
      <c r="E210" s="91"/>
      <c r="F210" s="91"/>
      <c r="G210" s="91"/>
      <c r="H210" s="91"/>
      <c r="I210" s="91"/>
      <c r="J210" s="91"/>
      <c r="K210" s="91"/>
    </row>
    <row r="211" spans="1:11" ht="12.75" customHeight="1" thickBot="1">
      <c r="A211" s="89" t="s">
        <v>202</v>
      </c>
      <c r="B211" s="89" t="s">
        <v>159</v>
      </c>
      <c r="C211" s="89" t="s">
        <v>160</v>
      </c>
      <c r="D211" s="89" t="s">
        <v>129</v>
      </c>
      <c r="E211" s="90">
        <v>37</v>
      </c>
      <c r="F211" s="90">
        <v>150</v>
      </c>
      <c r="G211" s="90">
        <v>103</v>
      </c>
      <c r="H211" s="90">
        <v>457</v>
      </c>
      <c r="I211" s="90">
        <v>171</v>
      </c>
      <c r="J211" s="90">
        <v>23</v>
      </c>
      <c r="K211" s="90">
        <v>941</v>
      </c>
    </row>
    <row r="212" spans="1:11" ht="12.75" customHeight="1" thickBot="1">
      <c r="A212" s="89" t="s">
        <v>202</v>
      </c>
      <c r="B212" s="89" t="s">
        <v>159</v>
      </c>
      <c r="C212" s="89" t="s">
        <v>160</v>
      </c>
      <c r="D212" s="89" t="s">
        <v>149</v>
      </c>
      <c r="E212" s="90">
        <v>0</v>
      </c>
      <c r="F212" s="90">
        <v>0</v>
      </c>
      <c r="G212" s="90">
        <v>0</v>
      </c>
      <c r="H212" s="90">
        <v>0</v>
      </c>
      <c r="I212" s="90">
        <v>0</v>
      </c>
      <c r="J212" s="90">
        <v>0</v>
      </c>
      <c r="K212" s="90">
        <v>0</v>
      </c>
    </row>
    <row r="213" spans="1:11" ht="12.75" customHeight="1" thickBot="1">
      <c r="A213" s="89" t="s">
        <v>202</v>
      </c>
      <c r="B213" s="89" t="s">
        <v>159</v>
      </c>
      <c r="C213" s="89" t="s">
        <v>160</v>
      </c>
      <c r="D213" s="89" t="s">
        <v>130</v>
      </c>
      <c r="E213" s="90">
        <v>15</v>
      </c>
      <c r="F213" s="90">
        <v>45</v>
      </c>
      <c r="G213" s="90">
        <v>39</v>
      </c>
      <c r="H213" s="90">
        <v>126</v>
      </c>
      <c r="I213" s="90">
        <v>46</v>
      </c>
      <c r="J213" s="90">
        <v>7</v>
      </c>
      <c r="K213" s="90">
        <v>278</v>
      </c>
    </row>
    <row r="214" spans="1:11" ht="12.75" customHeight="1" thickBot="1">
      <c r="A214" s="89" t="s">
        <v>202</v>
      </c>
      <c r="B214" s="89" t="s">
        <v>159</v>
      </c>
      <c r="C214" s="89" t="s">
        <v>160</v>
      </c>
      <c r="D214" s="89" t="s">
        <v>150</v>
      </c>
      <c r="E214" s="90">
        <v>0</v>
      </c>
      <c r="F214" s="90">
        <v>0</v>
      </c>
      <c r="G214" s="90">
        <v>0</v>
      </c>
      <c r="H214" s="90">
        <v>0</v>
      </c>
      <c r="I214" s="90">
        <v>0</v>
      </c>
      <c r="J214" s="90">
        <v>0</v>
      </c>
      <c r="K214" s="90">
        <v>0</v>
      </c>
    </row>
    <row r="215" spans="1:11" ht="12.75" customHeight="1" thickBot="1">
      <c r="A215" s="89" t="s">
        <v>131</v>
      </c>
      <c r="B215" s="89" t="s">
        <v>131</v>
      </c>
      <c r="C215" s="89" t="s">
        <v>131</v>
      </c>
      <c r="D215" s="89" t="s">
        <v>131</v>
      </c>
      <c r="E215" s="91"/>
      <c r="F215" s="91"/>
      <c r="G215" s="91"/>
      <c r="H215" s="91"/>
      <c r="I215" s="91"/>
      <c r="J215" s="91"/>
      <c r="K215" s="91"/>
    </row>
    <row r="216" spans="1:11" ht="12.75" customHeight="1" thickBot="1">
      <c r="A216" s="89" t="s">
        <v>203</v>
      </c>
      <c r="B216" s="89" t="s">
        <v>159</v>
      </c>
      <c r="C216" s="89" t="s">
        <v>160</v>
      </c>
      <c r="D216" s="89" t="s">
        <v>129</v>
      </c>
      <c r="E216" s="90">
        <v>0</v>
      </c>
      <c r="F216" s="90">
        <v>11</v>
      </c>
      <c r="G216" s="90">
        <v>2</v>
      </c>
      <c r="H216" s="90">
        <v>0</v>
      </c>
      <c r="I216" s="90">
        <v>9</v>
      </c>
      <c r="J216" s="90">
        <v>2</v>
      </c>
      <c r="K216" s="90">
        <v>24</v>
      </c>
    </row>
    <row r="217" spans="1:11" ht="12.75" customHeight="1" thickBot="1">
      <c r="A217" s="89" t="s">
        <v>203</v>
      </c>
      <c r="B217" s="89" t="s">
        <v>159</v>
      </c>
      <c r="C217" s="89" t="s">
        <v>160</v>
      </c>
      <c r="D217" s="89" t="s">
        <v>149</v>
      </c>
      <c r="E217" s="90">
        <v>0</v>
      </c>
      <c r="F217" s="90">
        <v>0</v>
      </c>
      <c r="G217" s="90">
        <v>0</v>
      </c>
      <c r="H217" s="90">
        <v>0</v>
      </c>
      <c r="I217" s="90">
        <v>0</v>
      </c>
      <c r="J217" s="90">
        <v>0</v>
      </c>
      <c r="K217" s="90">
        <v>0</v>
      </c>
    </row>
    <row r="218" spans="1:11" ht="12.75" customHeight="1" thickBot="1">
      <c r="A218" s="89" t="s">
        <v>203</v>
      </c>
      <c r="B218" s="89" t="s">
        <v>159</v>
      </c>
      <c r="C218" s="89" t="s">
        <v>160</v>
      </c>
      <c r="D218" s="89" t="s">
        <v>130</v>
      </c>
      <c r="E218" s="90">
        <v>0</v>
      </c>
      <c r="F218" s="90">
        <v>3</v>
      </c>
      <c r="G218" s="90">
        <v>2</v>
      </c>
      <c r="H218" s="90">
        <v>0</v>
      </c>
      <c r="I218" s="90">
        <v>2</v>
      </c>
      <c r="J218" s="90">
        <v>2</v>
      </c>
      <c r="K218" s="90">
        <v>9</v>
      </c>
    </row>
    <row r="219" spans="1:11" ht="12.75" customHeight="1" thickBot="1">
      <c r="A219" s="89" t="s">
        <v>203</v>
      </c>
      <c r="B219" s="89" t="s">
        <v>159</v>
      </c>
      <c r="C219" s="89" t="s">
        <v>160</v>
      </c>
      <c r="D219" s="89" t="s">
        <v>150</v>
      </c>
      <c r="E219" s="90">
        <v>0</v>
      </c>
      <c r="F219" s="90">
        <v>0</v>
      </c>
      <c r="G219" s="90">
        <v>0</v>
      </c>
      <c r="H219" s="90">
        <v>0</v>
      </c>
      <c r="I219" s="90">
        <v>0</v>
      </c>
      <c r="J219" s="90">
        <v>0</v>
      </c>
      <c r="K219" s="90">
        <v>0</v>
      </c>
    </row>
    <row r="220" spans="1:11" ht="12.75" customHeight="1" thickBot="1">
      <c r="A220" s="89" t="s">
        <v>131</v>
      </c>
      <c r="B220" s="89" t="s">
        <v>131</v>
      </c>
      <c r="C220" s="89" t="s">
        <v>131</v>
      </c>
      <c r="D220" s="89" t="s">
        <v>131</v>
      </c>
      <c r="E220" s="91"/>
      <c r="F220" s="91"/>
      <c r="G220" s="91"/>
      <c r="H220" s="91"/>
      <c r="I220" s="91"/>
      <c r="J220" s="91"/>
      <c r="K220" s="91"/>
    </row>
    <row r="221" spans="1:11" ht="12.75" customHeight="1" thickBot="1">
      <c r="A221" s="89" t="s">
        <v>204</v>
      </c>
      <c r="B221" s="89" t="s">
        <v>159</v>
      </c>
      <c r="C221" s="89" t="s">
        <v>160</v>
      </c>
      <c r="D221" s="89" t="s">
        <v>129</v>
      </c>
      <c r="E221" s="90">
        <v>37</v>
      </c>
      <c r="F221" s="90">
        <v>150</v>
      </c>
      <c r="G221" s="90">
        <v>105</v>
      </c>
      <c r="H221" s="90">
        <v>457</v>
      </c>
      <c r="I221" s="90">
        <v>171</v>
      </c>
      <c r="J221" s="90">
        <v>23</v>
      </c>
      <c r="K221" s="90">
        <v>943</v>
      </c>
    </row>
    <row r="222" spans="1:11" ht="12.75" customHeight="1" thickBot="1">
      <c r="A222" s="89" t="s">
        <v>204</v>
      </c>
      <c r="B222" s="89" t="s">
        <v>159</v>
      </c>
      <c r="C222" s="89" t="s">
        <v>160</v>
      </c>
      <c r="D222" s="89" t="s">
        <v>149</v>
      </c>
      <c r="E222" s="90">
        <v>0</v>
      </c>
      <c r="F222" s="90">
        <v>0</v>
      </c>
      <c r="G222" s="90">
        <v>0</v>
      </c>
      <c r="H222" s="90">
        <v>0</v>
      </c>
      <c r="I222" s="90">
        <v>0</v>
      </c>
      <c r="J222" s="90">
        <v>0</v>
      </c>
      <c r="K222" s="90">
        <v>0</v>
      </c>
    </row>
    <row r="223" spans="1:11" ht="12.75" customHeight="1" thickBot="1">
      <c r="A223" s="89" t="s">
        <v>204</v>
      </c>
      <c r="B223" s="89" t="s">
        <v>159</v>
      </c>
      <c r="C223" s="89" t="s">
        <v>160</v>
      </c>
      <c r="D223" s="89" t="s">
        <v>130</v>
      </c>
      <c r="E223" s="90">
        <v>15</v>
      </c>
      <c r="F223" s="90">
        <v>45</v>
      </c>
      <c r="G223" s="90">
        <v>39</v>
      </c>
      <c r="H223" s="90">
        <v>126</v>
      </c>
      <c r="I223" s="90">
        <v>46</v>
      </c>
      <c r="J223" s="90">
        <v>7</v>
      </c>
      <c r="K223" s="90">
        <v>278</v>
      </c>
    </row>
    <row r="224" spans="1:11" ht="12.75" customHeight="1" thickBot="1">
      <c r="A224" s="89" t="s">
        <v>204</v>
      </c>
      <c r="B224" s="89" t="s">
        <v>159</v>
      </c>
      <c r="C224" s="89" t="s">
        <v>160</v>
      </c>
      <c r="D224" s="89" t="s">
        <v>150</v>
      </c>
      <c r="E224" s="90">
        <v>0</v>
      </c>
      <c r="F224" s="90">
        <v>0</v>
      </c>
      <c r="G224" s="90">
        <v>0</v>
      </c>
      <c r="H224" s="90">
        <v>0</v>
      </c>
      <c r="I224" s="90">
        <v>0</v>
      </c>
      <c r="J224" s="90">
        <v>0</v>
      </c>
      <c r="K224" s="90">
        <v>0</v>
      </c>
    </row>
    <row r="225" spans="1:11" ht="12.75" customHeight="1" thickBot="1">
      <c r="A225" s="89" t="s">
        <v>131</v>
      </c>
      <c r="B225" s="89" t="s">
        <v>131</v>
      </c>
      <c r="C225" s="89" t="s">
        <v>131</v>
      </c>
      <c r="D225" s="89" t="s">
        <v>131</v>
      </c>
      <c r="E225" s="91"/>
      <c r="F225" s="91"/>
      <c r="G225" s="91"/>
      <c r="H225" s="91"/>
      <c r="I225" s="91"/>
      <c r="J225" s="91"/>
      <c r="K225" s="91"/>
    </row>
    <row r="226" spans="1:11" ht="12.75" customHeight="1" thickBot="1">
      <c r="A226" s="89" t="s">
        <v>214</v>
      </c>
      <c r="B226" s="89" t="s">
        <v>159</v>
      </c>
      <c r="C226" s="89" t="s">
        <v>160</v>
      </c>
      <c r="D226" s="89" t="s">
        <v>129</v>
      </c>
      <c r="E226" s="90">
        <v>104</v>
      </c>
      <c r="F226" s="90">
        <v>235</v>
      </c>
      <c r="G226" s="90">
        <v>534</v>
      </c>
      <c r="H226" s="90">
        <v>592</v>
      </c>
      <c r="I226" s="90">
        <v>86</v>
      </c>
      <c r="J226" s="90">
        <v>102</v>
      </c>
      <c r="K226" s="90">
        <v>1653</v>
      </c>
    </row>
    <row r="227" spans="1:11" ht="12.75" customHeight="1" thickBot="1">
      <c r="A227" s="89" t="s">
        <v>214</v>
      </c>
      <c r="B227" s="89" t="s">
        <v>159</v>
      </c>
      <c r="C227" s="89" t="s">
        <v>160</v>
      </c>
      <c r="D227" s="89" t="s">
        <v>149</v>
      </c>
      <c r="E227" s="90">
        <v>0</v>
      </c>
      <c r="F227" s="90">
        <v>0</v>
      </c>
      <c r="G227" s="90">
        <v>0</v>
      </c>
      <c r="H227" s="90">
        <v>0</v>
      </c>
      <c r="I227" s="90">
        <v>0</v>
      </c>
      <c r="J227" s="90">
        <v>0</v>
      </c>
      <c r="K227" s="90">
        <v>0</v>
      </c>
    </row>
    <row r="228" spans="1:11" ht="12.75" customHeight="1" thickBot="1">
      <c r="A228" s="89" t="s">
        <v>214</v>
      </c>
      <c r="B228" s="89" t="s">
        <v>159</v>
      </c>
      <c r="C228" s="89" t="s">
        <v>160</v>
      </c>
      <c r="D228" s="89" t="s">
        <v>130</v>
      </c>
      <c r="E228" s="90">
        <v>38</v>
      </c>
      <c r="F228" s="90">
        <v>113</v>
      </c>
      <c r="G228" s="90">
        <v>213</v>
      </c>
      <c r="H228" s="90">
        <v>262</v>
      </c>
      <c r="I228" s="90">
        <v>54</v>
      </c>
      <c r="J228" s="90">
        <v>32</v>
      </c>
      <c r="K228" s="90">
        <v>712</v>
      </c>
    </row>
    <row r="229" spans="1:11" ht="12.75" customHeight="1" thickBot="1">
      <c r="A229" s="89" t="s">
        <v>214</v>
      </c>
      <c r="B229" s="89" t="s">
        <v>159</v>
      </c>
      <c r="C229" s="89" t="s">
        <v>160</v>
      </c>
      <c r="D229" s="89" t="s">
        <v>150</v>
      </c>
      <c r="E229" s="90">
        <v>0</v>
      </c>
      <c r="F229" s="90">
        <v>0</v>
      </c>
      <c r="G229" s="90">
        <v>0</v>
      </c>
      <c r="H229" s="90">
        <v>0</v>
      </c>
      <c r="I229" s="90">
        <v>0</v>
      </c>
      <c r="J229" s="90">
        <v>0</v>
      </c>
      <c r="K229" s="90">
        <v>0</v>
      </c>
    </row>
    <row r="230" spans="1:11" ht="12.75" customHeight="1" thickBot="1">
      <c r="A230" s="89" t="s">
        <v>131</v>
      </c>
      <c r="B230" s="89" t="s">
        <v>131</v>
      </c>
      <c r="C230" s="89" t="s">
        <v>131</v>
      </c>
      <c r="D230" s="89" t="s">
        <v>131</v>
      </c>
      <c r="E230" s="91"/>
      <c r="F230" s="91"/>
      <c r="G230" s="91"/>
      <c r="H230" s="91"/>
      <c r="I230" s="91"/>
      <c r="J230" s="91"/>
      <c r="K230" s="91"/>
    </row>
    <row r="231" spans="1:11" ht="12.75" customHeight="1" thickBot="1">
      <c r="A231" s="89" t="s">
        <v>205</v>
      </c>
      <c r="B231" s="89" t="s">
        <v>159</v>
      </c>
      <c r="C231" s="89" t="s">
        <v>160</v>
      </c>
      <c r="D231" s="89" t="s">
        <v>129</v>
      </c>
      <c r="E231" s="90">
        <v>0</v>
      </c>
      <c r="F231" s="90">
        <v>11</v>
      </c>
      <c r="G231" s="90">
        <v>2</v>
      </c>
      <c r="H231" s="90">
        <v>0</v>
      </c>
      <c r="I231" s="90">
        <v>9</v>
      </c>
      <c r="J231" s="90">
        <v>2</v>
      </c>
      <c r="K231" s="90">
        <v>24</v>
      </c>
    </row>
    <row r="232" spans="1:11" ht="12.75" customHeight="1" thickBot="1">
      <c r="A232" s="89" t="s">
        <v>205</v>
      </c>
      <c r="B232" s="89" t="s">
        <v>159</v>
      </c>
      <c r="C232" s="89" t="s">
        <v>160</v>
      </c>
      <c r="D232" s="89" t="s">
        <v>149</v>
      </c>
      <c r="E232" s="90">
        <v>0</v>
      </c>
      <c r="F232" s="90">
        <v>0</v>
      </c>
      <c r="G232" s="90">
        <v>0</v>
      </c>
      <c r="H232" s="90">
        <v>0</v>
      </c>
      <c r="I232" s="90">
        <v>0</v>
      </c>
      <c r="J232" s="90">
        <v>0</v>
      </c>
      <c r="K232" s="90">
        <v>0</v>
      </c>
    </row>
    <row r="233" spans="1:11" ht="12.75" customHeight="1" thickBot="1">
      <c r="A233" s="89" t="s">
        <v>205</v>
      </c>
      <c r="B233" s="89" t="s">
        <v>159</v>
      </c>
      <c r="C233" s="89" t="s">
        <v>160</v>
      </c>
      <c r="D233" s="89" t="s">
        <v>130</v>
      </c>
      <c r="E233" s="90">
        <v>0</v>
      </c>
      <c r="F233" s="90">
        <v>3</v>
      </c>
      <c r="G233" s="90">
        <v>2</v>
      </c>
      <c r="H233" s="90">
        <v>0</v>
      </c>
      <c r="I233" s="90">
        <v>2</v>
      </c>
      <c r="J233" s="90">
        <v>2</v>
      </c>
      <c r="K233" s="90">
        <v>9</v>
      </c>
    </row>
    <row r="234" spans="1:11" ht="12.75" customHeight="1" thickBot="1">
      <c r="A234" s="89" t="s">
        <v>205</v>
      </c>
      <c r="B234" s="89" t="s">
        <v>159</v>
      </c>
      <c r="C234" s="89" t="s">
        <v>160</v>
      </c>
      <c r="D234" s="89" t="s">
        <v>150</v>
      </c>
      <c r="E234" s="90">
        <v>0</v>
      </c>
      <c r="F234" s="90">
        <v>0</v>
      </c>
      <c r="G234" s="90">
        <v>0</v>
      </c>
      <c r="H234" s="90">
        <v>0</v>
      </c>
      <c r="I234" s="90">
        <v>0</v>
      </c>
      <c r="J234" s="90">
        <v>0</v>
      </c>
      <c r="K234" s="90">
        <v>0</v>
      </c>
    </row>
    <row r="235" spans="1:11" ht="12.75" customHeight="1" thickBot="1">
      <c r="A235" s="89" t="s">
        <v>131</v>
      </c>
      <c r="B235" s="89" t="s">
        <v>131</v>
      </c>
      <c r="C235" s="89" t="s">
        <v>131</v>
      </c>
      <c r="D235" s="89" t="s">
        <v>131</v>
      </c>
      <c r="E235" s="91"/>
      <c r="F235" s="91"/>
      <c r="G235" s="91"/>
      <c r="H235" s="91"/>
      <c r="I235" s="91"/>
      <c r="J235" s="91"/>
      <c r="K235" s="91"/>
    </row>
    <row r="236" spans="1:11" ht="12.75" customHeight="1" thickBot="1">
      <c r="A236" s="89" t="s">
        <v>206</v>
      </c>
      <c r="B236" s="89" t="s">
        <v>159</v>
      </c>
      <c r="C236" s="89" t="s">
        <v>160</v>
      </c>
      <c r="D236" s="89" t="s">
        <v>129</v>
      </c>
      <c r="E236" s="90">
        <v>0</v>
      </c>
      <c r="F236" s="90">
        <v>11</v>
      </c>
      <c r="G236" s="90">
        <v>2</v>
      </c>
      <c r="H236" s="90">
        <v>0</v>
      </c>
      <c r="I236" s="90">
        <v>9</v>
      </c>
      <c r="J236" s="90">
        <v>2</v>
      </c>
      <c r="K236" s="90">
        <v>24</v>
      </c>
    </row>
    <row r="237" spans="1:11" ht="12.75" customHeight="1" thickBot="1">
      <c r="A237" s="89" t="s">
        <v>206</v>
      </c>
      <c r="B237" s="89" t="s">
        <v>159</v>
      </c>
      <c r="C237" s="89" t="s">
        <v>160</v>
      </c>
      <c r="D237" s="89" t="s">
        <v>149</v>
      </c>
      <c r="E237" s="90">
        <v>0</v>
      </c>
      <c r="F237" s="90">
        <v>0</v>
      </c>
      <c r="G237" s="90">
        <v>0</v>
      </c>
      <c r="H237" s="90">
        <v>0</v>
      </c>
      <c r="I237" s="90">
        <v>0</v>
      </c>
      <c r="J237" s="90">
        <v>0</v>
      </c>
      <c r="K237" s="90">
        <v>0</v>
      </c>
    </row>
    <row r="238" spans="1:11" ht="12.75" customHeight="1" thickBot="1">
      <c r="A238" s="89" t="s">
        <v>206</v>
      </c>
      <c r="B238" s="89" t="s">
        <v>159</v>
      </c>
      <c r="C238" s="89" t="s">
        <v>160</v>
      </c>
      <c r="D238" s="89" t="s">
        <v>130</v>
      </c>
      <c r="E238" s="90">
        <v>0</v>
      </c>
      <c r="F238" s="90">
        <v>3</v>
      </c>
      <c r="G238" s="90">
        <v>2</v>
      </c>
      <c r="H238" s="90">
        <v>0</v>
      </c>
      <c r="I238" s="90">
        <v>2</v>
      </c>
      <c r="J238" s="90">
        <v>2</v>
      </c>
      <c r="K238" s="90">
        <v>9</v>
      </c>
    </row>
    <row r="239" spans="1:11" ht="12.75" customHeight="1" thickBot="1">
      <c r="A239" s="89" t="s">
        <v>206</v>
      </c>
      <c r="B239" s="89" t="s">
        <v>159</v>
      </c>
      <c r="C239" s="89" t="s">
        <v>160</v>
      </c>
      <c r="D239" s="89" t="s">
        <v>150</v>
      </c>
      <c r="E239" s="90">
        <v>0</v>
      </c>
      <c r="F239" s="90">
        <v>0</v>
      </c>
      <c r="G239" s="90">
        <v>0</v>
      </c>
      <c r="H239" s="90">
        <v>0</v>
      </c>
      <c r="I239" s="90">
        <v>0</v>
      </c>
      <c r="J239" s="90">
        <v>0</v>
      </c>
      <c r="K239" s="90">
        <v>0</v>
      </c>
    </row>
    <row r="240" spans="1:11" ht="12.75" customHeight="1" thickBot="1">
      <c r="A240" s="89" t="s">
        <v>131</v>
      </c>
      <c r="B240" s="89" t="s">
        <v>131</v>
      </c>
      <c r="C240" s="89" t="s">
        <v>131</v>
      </c>
      <c r="D240" s="89" t="s">
        <v>131</v>
      </c>
      <c r="E240" s="91"/>
      <c r="F240" s="91"/>
      <c r="G240" s="91"/>
      <c r="H240" s="91"/>
      <c r="I240" s="91"/>
      <c r="J240" s="91"/>
      <c r="K240" s="91"/>
    </row>
    <row r="241" spans="1:11" ht="12.75" customHeight="1" thickBot="1">
      <c r="A241" s="89" t="s">
        <v>207</v>
      </c>
      <c r="B241" s="89" t="s">
        <v>159</v>
      </c>
      <c r="C241" s="89" t="s">
        <v>160</v>
      </c>
      <c r="D241" s="89" t="s">
        <v>129</v>
      </c>
      <c r="E241" s="90">
        <v>0</v>
      </c>
      <c r="F241" s="90">
        <v>11</v>
      </c>
      <c r="G241" s="90">
        <v>2</v>
      </c>
      <c r="H241" s="90">
        <v>0</v>
      </c>
      <c r="I241" s="90">
        <v>9</v>
      </c>
      <c r="J241" s="90">
        <v>2</v>
      </c>
      <c r="K241" s="90">
        <v>24</v>
      </c>
    </row>
    <row r="242" spans="1:11" ht="12.75" customHeight="1" thickBot="1">
      <c r="A242" s="89" t="s">
        <v>207</v>
      </c>
      <c r="B242" s="89" t="s">
        <v>159</v>
      </c>
      <c r="C242" s="89" t="s">
        <v>160</v>
      </c>
      <c r="D242" s="89" t="s">
        <v>149</v>
      </c>
      <c r="E242" s="90">
        <v>0</v>
      </c>
      <c r="F242" s="90">
        <v>0</v>
      </c>
      <c r="G242" s="90">
        <v>0</v>
      </c>
      <c r="H242" s="90">
        <v>0</v>
      </c>
      <c r="I242" s="90">
        <v>0</v>
      </c>
      <c r="J242" s="90">
        <v>0</v>
      </c>
      <c r="K242" s="90">
        <v>0</v>
      </c>
    </row>
    <row r="243" spans="1:11" ht="12.75" customHeight="1" thickBot="1">
      <c r="A243" s="89" t="s">
        <v>207</v>
      </c>
      <c r="B243" s="89" t="s">
        <v>159</v>
      </c>
      <c r="C243" s="89" t="s">
        <v>160</v>
      </c>
      <c r="D243" s="89" t="s">
        <v>130</v>
      </c>
      <c r="E243" s="90">
        <v>0</v>
      </c>
      <c r="F243" s="90">
        <v>3</v>
      </c>
      <c r="G243" s="90">
        <v>2</v>
      </c>
      <c r="H243" s="90">
        <v>0</v>
      </c>
      <c r="I243" s="90">
        <v>2</v>
      </c>
      <c r="J243" s="90">
        <v>2</v>
      </c>
      <c r="K243" s="90">
        <v>9</v>
      </c>
    </row>
    <row r="244" spans="1:11" ht="12.75" customHeight="1" thickBot="1">
      <c r="A244" s="89" t="s">
        <v>207</v>
      </c>
      <c r="B244" s="89" t="s">
        <v>159</v>
      </c>
      <c r="C244" s="89" t="s">
        <v>160</v>
      </c>
      <c r="D244" s="89" t="s">
        <v>150</v>
      </c>
      <c r="E244" s="90">
        <v>0</v>
      </c>
      <c r="F244" s="90">
        <v>0</v>
      </c>
      <c r="G244" s="90">
        <v>0</v>
      </c>
      <c r="H244" s="90">
        <v>0</v>
      </c>
      <c r="I244" s="90">
        <v>0</v>
      </c>
      <c r="J244" s="90">
        <v>0</v>
      </c>
      <c r="K244" s="90">
        <v>0</v>
      </c>
    </row>
    <row r="245" spans="1:11" ht="12.75" customHeight="1" thickBot="1">
      <c r="A245" s="89" t="s">
        <v>131</v>
      </c>
      <c r="B245" s="89" t="s">
        <v>131</v>
      </c>
      <c r="C245" s="89" t="s">
        <v>131</v>
      </c>
      <c r="D245" s="89" t="s">
        <v>131</v>
      </c>
      <c r="E245" s="91"/>
      <c r="F245" s="91"/>
      <c r="G245" s="91"/>
      <c r="H245" s="91"/>
      <c r="I245" s="91"/>
      <c r="J245" s="91"/>
      <c r="K245" s="91"/>
    </row>
    <row r="246" spans="1:11" ht="12.75" customHeight="1" thickBot="1">
      <c r="A246" s="89" t="s">
        <v>208</v>
      </c>
      <c r="B246" s="89" t="s">
        <v>159</v>
      </c>
      <c r="C246" s="89" t="s">
        <v>160</v>
      </c>
      <c r="D246" s="89" t="s">
        <v>129</v>
      </c>
      <c r="E246" s="90">
        <v>0</v>
      </c>
      <c r="F246" s="90">
        <v>11</v>
      </c>
      <c r="G246" s="90">
        <v>2</v>
      </c>
      <c r="H246" s="90">
        <v>0</v>
      </c>
      <c r="I246" s="90">
        <v>9</v>
      </c>
      <c r="J246" s="90">
        <v>2</v>
      </c>
      <c r="K246" s="90">
        <v>24</v>
      </c>
    </row>
    <row r="247" spans="1:11" ht="12.75" customHeight="1" thickBot="1">
      <c r="A247" s="89" t="s">
        <v>208</v>
      </c>
      <c r="B247" s="89" t="s">
        <v>159</v>
      </c>
      <c r="C247" s="89" t="s">
        <v>160</v>
      </c>
      <c r="D247" s="89" t="s">
        <v>149</v>
      </c>
      <c r="E247" s="90">
        <v>0</v>
      </c>
      <c r="F247" s="90">
        <v>0</v>
      </c>
      <c r="G247" s="90">
        <v>0</v>
      </c>
      <c r="H247" s="90">
        <v>0</v>
      </c>
      <c r="I247" s="90">
        <v>0</v>
      </c>
      <c r="J247" s="90">
        <v>0</v>
      </c>
      <c r="K247" s="90">
        <v>0</v>
      </c>
    </row>
    <row r="248" spans="1:11" ht="12.75" customHeight="1" thickBot="1">
      <c r="A248" s="89" t="s">
        <v>208</v>
      </c>
      <c r="B248" s="89" t="s">
        <v>159</v>
      </c>
      <c r="C248" s="89" t="s">
        <v>160</v>
      </c>
      <c r="D248" s="89" t="s">
        <v>130</v>
      </c>
      <c r="E248" s="90">
        <v>0</v>
      </c>
      <c r="F248" s="90">
        <v>3</v>
      </c>
      <c r="G248" s="90">
        <v>2</v>
      </c>
      <c r="H248" s="90">
        <v>0</v>
      </c>
      <c r="I248" s="90">
        <v>2</v>
      </c>
      <c r="J248" s="90">
        <v>2</v>
      </c>
      <c r="K248" s="90">
        <v>9</v>
      </c>
    </row>
    <row r="249" spans="1:11" ht="12.75" customHeight="1" thickBot="1">
      <c r="A249" s="89" t="s">
        <v>208</v>
      </c>
      <c r="B249" s="89" t="s">
        <v>159</v>
      </c>
      <c r="C249" s="89" t="s">
        <v>160</v>
      </c>
      <c r="D249" s="89" t="s">
        <v>150</v>
      </c>
      <c r="E249" s="90">
        <v>0</v>
      </c>
      <c r="F249" s="90">
        <v>0</v>
      </c>
      <c r="G249" s="90">
        <v>0</v>
      </c>
      <c r="H249" s="90">
        <v>0</v>
      </c>
      <c r="I249" s="90">
        <v>0</v>
      </c>
      <c r="J249" s="90">
        <v>0</v>
      </c>
      <c r="K249" s="90">
        <v>0</v>
      </c>
    </row>
    <row r="250" spans="1:11" ht="12.75" customHeight="1" thickBot="1">
      <c r="A250" s="89" t="s">
        <v>131</v>
      </c>
      <c r="B250" s="89" t="s">
        <v>131</v>
      </c>
      <c r="C250" s="89" t="s">
        <v>131</v>
      </c>
      <c r="D250" s="89" t="s">
        <v>131</v>
      </c>
      <c r="E250" s="91"/>
      <c r="F250" s="91"/>
      <c r="G250" s="91"/>
      <c r="H250" s="91"/>
      <c r="I250" s="91"/>
      <c r="J250" s="91"/>
      <c r="K250" s="91"/>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3" sqref="P33"/>
    </sheetView>
  </sheetViews>
  <sheetFormatPr baseColWidth="10" defaultColWidth="8.83203125" defaultRowHeight="12.75" customHeight="1" x14ac:dyDescent="0"/>
  <cols>
    <col min="1" max="1" width="33" customWidth="1"/>
    <col min="2" max="2" width="18.6640625" customWidth="1"/>
    <col min="3" max="3" width="6.6640625" bestFit="1" customWidth="1"/>
    <col min="4" max="4" width="25" bestFit="1" customWidth="1"/>
    <col min="5" max="10" width="7.83203125" bestFit="1" customWidth="1"/>
    <col min="11" max="11" width="6.6640625" bestFit="1" customWidth="1"/>
    <col min="12" max="17" width="7.83203125" bestFit="1" customWidth="1"/>
  </cols>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
  <sheetViews>
    <sheetView zoomScale="125" zoomScaleNormal="125" zoomScalePageLayoutView="125" workbookViewId="0">
      <pane ySplit="1" topLeftCell="A97" activePane="bottomLeft" state="frozen"/>
      <selection pane="bottomLeft" activeCell="H125" sqref="H125"/>
    </sheetView>
  </sheetViews>
  <sheetFormatPr baseColWidth="10" defaultColWidth="8.83203125" defaultRowHeight="12.75" customHeight="1" x14ac:dyDescent="0"/>
  <cols>
    <col min="1" max="1" width="22.33203125" customWidth="1"/>
    <col min="2" max="2" width="33" customWidth="1"/>
    <col min="3" max="3" width="7.83203125" bestFit="1" customWidth="1"/>
    <col min="4" max="4" width="22" customWidth="1"/>
    <col min="6" max="6" width="32.33203125" customWidth="1"/>
  </cols>
  <sheetData>
    <row r="5" ht="15"/>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05"/>
  <sheetViews>
    <sheetView workbookViewId="0">
      <selection activeCell="N25" sqref="N25"/>
    </sheetView>
  </sheetViews>
  <sheetFormatPr baseColWidth="10" defaultColWidth="8.83203125" defaultRowHeight="15" x14ac:dyDescent="0"/>
  <cols>
    <col min="1" max="16384" width="8.83203125" style="383"/>
  </cols>
  <sheetData>
    <row r="1" spans="1:14">
      <c r="A1" s="383" t="s">
        <v>5345</v>
      </c>
      <c r="B1" s="383" t="s">
        <v>5346</v>
      </c>
    </row>
    <row r="2" spans="1:14">
      <c r="A2" s="383" t="s">
        <v>8456</v>
      </c>
    </row>
    <row r="4" spans="1:14">
      <c r="A4" s="383" t="s">
        <v>4108</v>
      </c>
    </row>
    <row r="5" spans="1:14">
      <c r="A5" s="383" t="s">
        <v>8549</v>
      </c>
    </row>
    <row r="6" spans="1:14">
      <c r="A6" s="383" t="s">
        <v>5265</v>
      </c>
    </row>
    <row r="7" spans="1:14">
      <c r="A7" s="383" t="s">
        <v>8543</v>
      </c>
    </row>
    <row r="8" spans="1:14">
      <c r="A8" s="392"/>
      <c r="B8" s="392" t="s">
        <v>28</v>
      </c>
      <c r="C8" s="392" t="s">
        <v>29</v>
      </c>
      <c r="D8" s="392" t="s">
        <v>4291</v>
      </c>
      <c r="E8" s="392" t="s">
        <v>4110</v>
      </c>
      <c r="F8" s="392" t="s">
        <v>2055</v>
      </c>
      <c r="G8" s="392" t="s">
        <v>2056</v>
      </c>
      <c r="H8" s="392" t="s">
        <v>3412</v>
      </c>
      <c r="I8" s="392" t="s">
        <v>3413</v>
      </c>
      <c r="J8" s="392" t="s">
        <v>3414</v>
      </c>
      <c r="K8" s="392" t="s">
        <v>2690</v>
      </c>
      <c r="L8" s="392" t="s">
        <v>2692</v>
      </c>
      <c r="M8" s="392" t="s">
        <v>2693</v>
      </c>
      <c r="N8" s="392" t="s">
        <v>2694</v>
      </c>
    </row>
    <row r="9" spans="1:14">
      <c r="A9" s="393" t="s">
        <v>2059</v>
      </c>
      <c r="B9" s="393"/>
      <c r="C9" s="393" t="s">
        <v>7122</v>
      </c>
      <c r="D9" s="393"/>
      <c r="E9" s="393"/>
      <c r="F9" s="393"/>
      <c r="G9" s="393"/>
      <c r="H9" s="393">
        <v>703</v>
      </c>
      <c r="I9" s="393">
        <v>465</v>
      </c>
      <c r="J9" s="393">
        <v>238</v>
      </c>
      <c r="K9" s="393">
        <v>52</v>
      </c>
      <c r="L9" s="393">
        <v>270</v>
      </c>
      <c r="M9" s="393">
        <v>122</v>
      </c>
      <c r="N9" s="393">
        <v>259</v>
      </c>
    </row>
    <row r="10" spans="1:14">
      <c r="A10" s="383" t="s">
        <v>7201</v>
      </c>
      <c r="B10" s="383" t="s">
        <v>7202</v>
      </c>
      <c r="C10" s="383" t="s">
        <v>7122</v>
      </c>
      <c r="F10" s="383" t="s">
        <v>7203</v>
      </c>
      <c r="G10" s="383" t="s">
        <v>7204</v>
      </c>
      <c r="H10" s="383">
        <v>0</v>
      </c>
      <c r="I10" s="383">
        <v>0</v>
      </c>
      <c r="J10" s="383">
        <v>0</v>
      </c>
      <c r="K10" s="383">
        <v>0</v>
      </c>
      <c r="L10" s="383">
        <v>0</v>
      </c>
      <c r="M10" s="383">
        <v>0</v>
      </c>
      <c r="N10" s="383">
        <v>0</v>
      </c>
    </row>
    <row r="11" spans="1:14">
      <c r="A11" s="383" t="s">
        <v>7205</v>
      </c>
      <c r="B11" s="383" t="s">
        <v>7205</v>
      </c>
      <c r="C11" s="383" t="s">
        <v>7122</v>
      </c>
      <c r="F11" s="383" t="s">
        <v>7206</v>
      </c>
      <c r="G11" s="383" t="s">
        <v>7207</v>
      </c>
      <c r="H11" s="383">
        <v>0</v>
      </c>
      <c r="I11" s="383">
        <v>0</v>
      </c>
      <c r="J11" s="383">
        <v>0</v>
      </c>
      <c r="K11" s="383">
        <v>0</v>
      </c>
      <c r="L11" s="383">
        <v>0</v>
      </c>
      <c r="M11" s="383">
        <v>0</v>
      </c>
      <c r="N11" s="383">
        <v>0</v>
      </c>
    </row>
    <row r="12" spans="1:14">
      <c r="A12" s="383" t="s">
        <v>2135</v>
      </c>
      <c r="B12" s="383" t="s">
        <v>7208</v>
      </c>
      <c r="C12" s="383" t="s">
        <v>7122</v>
      </c>
      <c r="G12" s="383" t="s">
        <v>2136</v>
      </c>
      <c r="H12" s="383">
        <v>1</v>
      </c>
      <c r="I12" s="383">
        <v>1</v>
      </c>
      <c r="J12" s="383">
        <v>0</v>
      </c>
      <c r="K12" s="383">
        <v>0</v>
      </c>
      <c r="L12" s="383">
        <v>0</v>
      </c>
      <c r="M12" s="383">
        <v>0</v>
      </c>
      <c r="N12" s="383">
        <v>1</v>
      </c>
    </row>
    <row r="13" spans="1:14">
      <c r="A13" s="383" t="s">
        <v>2450</v>
      </c>
      <c r="B13" s="383" t="s">
        <v>3891</v>
      </c>
      <c r="C13" s="383" t="s">
        <v>7122</v>
      </c>
      <c r="F13" s="383" t="s">
        <v>2451</v>
      </c>
      <c r="G13" s="383" t="s">
        <v>2452</v>
      </c>
      <c r="H13" s="383">
        <v>0</v>
      </c>
      <c r="I13" s="383">
        <v>0</v>
      </c>
      <c r="J13" s="383">
        <v>0</v>
      </c>
      <c r="K13" s="383">
        <v>0</v>
      </c>
      <c r="L13" s="383">
        <v>0</v>
      </c>
      <c r="M13" s="383">
        <v>0</v>
      </c>
      <c r="N13" s="383">
        <v>0</v>
      </c>
    </row>
    <row r="14" spans="1:14">
      <c r="A14" s="383" t="s">
        <v>2348</v>
      </c>
      <c r="B14" s="383" t="s">
        <v>3912</v>
      </c>
      <c r="C14" s="383" t="s">
        <v>7122</v>
      </c>
      <c r="F14" s="383" t="s">
        <v>2349</v>
      </c>
      <c r="G14" s="383" t="s">
        <v>2350</v>
      </c>
      <c r="H14" s="383">
        <v>1</v>
      </c>
      <c r="I14" s="383">
        <v>1</v>
      </c>
      <c r="J14" s="383">
        <v>0</v>
      </c>
      <c r="K14" s="383">
        <v>0</v>
      </c>
      <c r="L14" s="383">
        <v>0</v>
      </c>
      <c r="M14" s="383">
        <v>0</v>
      </c>
      <c r="N14" s="383">
        <v>1</v>
      </c>
    </row>
    <row r="15" spans="1:14">
      <c r="A15" s="383" t="s">
        <v>2600</v>
      </c>
      <c r="B15" s="383" t="s">
        <v>7123</v>
      </c>
      <c r="C15" s="383" t="s">
        <v>7122</v>
      </c>
      <c r="F15" s="383" t="s">
        <v>2601</v>
      </c>
      <c r="G15" s="383" t="s">
        <v>2602</v>
      </c>
      <c r="H15" s="383">
        <v>0</v>
      </c>
      <c r="I15" s="383">
        <v>0</v>
      </c>
      <c r="J15" s="383">
        <v>0</v>
      </c>
      <c r="K15" s="383">
        <v>0</v>
      </c>
      <c r="L15" s="383">
        <v>0</v>
      </c>
      <c r="M15" s="383">
        <v>0</v>
      </c>
      <c r="N15" s="383">
        <v>0</v>
      </c>
    </row>
    <row r="16" spans="1:14">
      <c r="A16" s="383" t="s">
        <v>7209</v>
      </c>
      <c r="B16" s="383" t="s">
        <v>3912</v>
      </c>
      <c r="C16" s="383" t="s">
        <v>7122</v>
      </c>
      <c r="F16" s="383" t="s">
        <v>7210</v>
      </c>
      <c r="G16" s="383" t="s">
        <v>7211</v>
      </c>
      <c r="H16" s="383">
        <v>0</v>
      </c>
      <c r="I16" s="383">
        <v>0</v>
      </c>
      <c r="J16" s="383">
        <v>0</v>
      </c>
      <c r="K16" s="383">
        <v>0</v>
      </c>
      <c r="L16" s="383">
        <v>0</v>
      </c>
      <c r="M16" s="383">
        <v>0</v>
      </c>
      <c r="N16" s="383">
        <v>0</v>
      </c>
    </row>
    <row r="17" spans="1:14">
      <c r="A17" s="383" t="s">
        <v>7212</v>
      </c>
      <c r="B17" s="383" t="s">
        <v>7213</v>
      </c>
      <c r="C17" s="383" t="s">
        <v>7122</v>
      </c>
      <c r="F17" s="383" t="s">
        <v>7214</v>
      </c>
      <c r="G17" s="383" t="s">
        <v>7215</v>
      </c>
      <c r="H17" s="383">
        <v>0</v>
      </c>
      <c r="I17" s="383">
        <v>0</v>
      </c>
      <c r="J17" s="383">
        <v>0</v>
      </c>
      <c r="K17" s="383">
        <v>0</v>
      </c>
      <c r="L17" s="383">
        <v>0</v>
      </c>
      <c r="M17" s="383">
        <v>0</v>
      </c>
      <c r="N17" s="383">
        <v>0</v>
      </c>
    </row>
    <row r="18" spans="1:14">
      <c r="A18" s="383" t="s">
        <v>2417</v>
      </c>
      <c r="B18" s="383" t="s">
        <v>3891</v>
      </c>
      <c r="C18" s="383" t="s">
        <v>7122</v>
      </c>
      <c r="F18" s="383" t="s">
        <v>2418</v>
      </c>
      <c r="G18" s="383" t="s">
        <v>2419</v>
      </c>
      <c r="H18" s="383">
        <v>9</v>
      </c>
      <c r="I18" s="383">
        <v>6</v>
      </c>
      <c r="J18" s="383">
        <v>3</v>
      </c>
      <c r="K18" s="383">
        <v>0</v>
      </c>
      <c r="L18" s="383">
        <v>8</v>
      </c>
      <c r="M18" s="383">
        <v>0</v>
      </c>
      <c r="N18" s="383">
        <v>1</v>
      </c>
    </row>
    <row r="19" spans="1:14">
      <c r="A19" s="383" t="s">
        <v>7216</v>
      </c>
      <c r="B19" s="383" t="s">
        <v>7217</v>
      </c>
      <c r="C19" s="383" t="s">
        <v>7122</v>
      </c>
      <c r="F19" s="383" t="s">
        <v>7218</v>
      </c>
      <c r="G19" s="383" t="s">
        <v>7219</v>
      </c>
      <c r="H19" s="383">
        <v>0</v>
      </c>
      <c r="I19" s="383">
        <v>0</v>
      </c>
      <c r="J19" s="383">
        <v>0</v>
      </c>
      <c r="K19" s="383">
        <v>0</v>
      </c>
      <c r="L19" s="383">
        <v>0</v>
      </c>
      <c r="M19" s="383">
        <v>0</v>
      </c>
      <c r="N19" s="383">
        <v>0</v>
      </c>
    </row>
    <row r="20" spans="1:14">
      <c r="A20" s="383" t="s">
        <v>7220</v>
      </c>
      <c r="B20" s="383" t="s">
        <v>3912</v>
      </c>
      <c r="C20" s="383" t="s">
        <v>7122</v>
      </c>
      <c r="F20" s="383" t="s">
        <v>7221</v>
      </c>
      <c r="G20" s="383" t="s">
        <v>7222</v>
      </c>
      <c r="H20" s="383">
        <v>0</v>
      </c>
      <c r="I20" s="383">
        <v>0</v>
      </c>
      <c r="J20" s="383">
        <v>0</v>
      </c>
      <c r="K20" s="383">
        <v>0</v>
      </c>
      <c r="L20" s="383">
        <v>0</v>
      </c>
      <c r="M20" s="383">
        <v>0</v>
      </c>
      <c r="N20" s="383">
        <v>0</v>
      </c>
    </row>
    <row r="21" spans="1:14">
      <c r="A21" s="383" t="s">
        <v>2456</v>
      </c>
      <c r="B21" s="383" t="s">
        <v>7188</v>
      </c>
      <c r="C21" s="383" t="s">
        <v>7122</v>
      </c>
      <c r="F21" s="383" t="s">
        <v>2457</v>
      </c>
      <c r="G21" s="383" t="s">
        <v>2458</v>
      </c>
      <c r="H21" s="383">
        <v>0</v>
      </c>
      <c r="I21" s="383">
        <v>0</v>
      </c>
      <c r="J21" s="383">
        <v>0</v>
      </c>
      <c r="K21" s="383">
        <v>0</v>
      </c>
      <c r="L21" s="383">
        <v>0</v>
      </c>
      <c r="M21" s="383">
        <v>0</v>
      </c>
      <c r="N21" s="383">
        <v>0</v>
      </c>
    </row>
    <row r="22" spans="1:14">
      <c r="A22" s="383" t="s">
        <v>7223</v>
      </c>
      <c r="B22" s="383" t="s">
        <v>7223</v>
      </c>
      <c r="C22" s="383" t="s">
        <v>7122</v>
      </c>
      <c r="F22" s="383" t="s">
        <v>7224</v>
      </c>
      <c r="G22" s="383" t="s">
        <v>7225</v>
      </c>
      <c r="H22" s="383">
        <v>0</v>
      </c>
      <c r="I22" s="383">
        <v>0</v>
      </c>
      <c r="J22" s="383">
        <v>0</v>
      </c>
      <c r="K22" s="383">
        <v>0</v>
      </c>
      <c r="L22" s="383">
        <v>0</v>
      </c>
      <c r="M22" s="383">
        <v>0</v>
      </c>
      <c r="N22" s="383">
        <v>0</v>
      </c>
    </row>
    <row r="23" spans="1:14">
      <c r="A23" s="383" t="s">
        <v>7226</v>
      </c>
      <c r="B23" s="383" t="s">
        <v>7227</v>
      </c>
      <c r="C23" s="383" t="s">
        <v>7122</v>
      </c>
      <c r="F23" s="383" t="s">
        <v>7228</v>
      </c>
      <c r="G23" s="383" t="s">
        <v>7229</v>
      </c>
      <c r="H23" s="383">
        <v>0</v>
      </c>
      <c r="I23" s="383">
        <v>0</v>
      </c>
      <c r="J23" s="383">
        <v>0</v>
      </c>
      <c r="K23" s="383">
        <v>0</v>
      </c>
      <c r="L23" s="383">
        <v>0</v>
      </c>
      <c r="M23" s="383">
        <v>0</v>
      </c>
      <c r="N23" s="383">
        <v>0</v>
      </c>
    </row>
    <row r="24" spans="1:14">
      <c r="A24" s="383" t="s">
        <v>2297</v>
      </c>
      <c r="B24" s="383" t="s">
        <v>7123</v>
      </c>
      <c r="C24" s="383" t="s">
        <v>7122</v>
      </c>
      <c r="F24" s="383" t="s">
        <v>2298</v>
      </c>
      <c r="G24" s="383" t="s">
        <v>2299</v>
      </c>
      <c r="H24" s="383">
        <v>9</v>
      </c>
      <c r="I24" s="383">
        <v>8</v>
      </c>
      <c r="J24" s="383">
        <v>1</v>
      </c>
      <c r="K24" s="383">
        <v>0</v>
      </c>
      <c r="L24" s="383">
        <v>0</v>
      </c>
      <c r="M24" s="383">
        <v>8</v>
      </c>
      <c r="N24" s="383">
        <v>1</v>
      </c>
    </row>
    <row r="25" spans="1:14">
      <c r="A25" s="383" t="s">
        <v>2232</v>
      </c>
      <c r="B25" s="383" t="s">
        <v>7181</v>
      </c>
      <c r="C25" s="383" t="s">
        <v>7122</v>
      </c>
      <c r="F25" s="383" t="s">
        <v>2233</v>
      </c>
      <c r="G25" s="383" t="s">
        <v>2234</v>
      </c>
      <c r="H25" s="383">
        <v>3</v>
      </c>
      <c r="I25" s="383">
        <v>3</v>
      </c>
      <c r="J25" s="383">
        <v>0</v>
      </c>
      <c r="K25" s="383">
        <v>0</v>
      </c>
      <c r="L25" s="383">
        <v>0</v>
      </c>
      <c r="M25" s="383">
        <v>0</v>
      </c>
      <c r="N25" s="383">
        <v>3</v>
      </c>
    </row>
    <row r="26" spans="1:14">
      <c r="A26" s="383" t="s">
        <v>2573</v>
      </c>
      <c r="B26" s="383" t="s">
        <v>7123</v>
      </c>
      <c r="C26" s="383" t="s">
        <v>7122</v>
      </c>
      <c r="F26" s="383" t="s">
        <v>2574</v>
      </c>
      <c r="G26" s="383" t="s">
        <v>2575</v>
      </c>
      <c r="H26" s="383">
        <v>0</v>
      </c>
      <c r="I26" s="383">
        <v>0</v>
      </c>
      <c r="J26" s="383">
        <v>0</v>
      </c>
      <c r="K26" s="383">
        <v>0</v>
      </c>
      <c r="L26" s="383">
        <v>0</v>
      </c>
      <c r="M26" s="383">
        <v>0</v>
      </c>
      <c r="N26" s="383">
        <v>0</v>
      </c>
    </row>
    <row r="27" spans="1:14">
      <c r="A27" s="383" t="s">
        <v>7230</v>
      </c>
      <c r="B27" s="383" t="s">
        <v>7145</v>
      </c>
      <c r="C27" s="383" t="s">
        <v>7122</v>
      </c>
      <c r="F27" s="383" t="s">
        <v>7231</v>
      </c>
      <c r="G27" s="383" t="s">
        <v>7232</v>
      </c>
      <c r="H27" s="383">
        <v>0</v>
      </c>
      <c r="I27" s="383">
        <v>0</v>
      </c>
      <c r="J27" s="383">
        <v>0</v>
      </c>
      <c r="K27" s="383">
        <v>0</v>
      </c>
      <c r="L27" s="383">
        <v>0</v>
      </c>
      <c r="M27" s="383">
        <v>0</v>
      </c>
      <c r="N27" s="383">
        <v>0</v>
      </c>
    </row>
    <row r="28" spans="1:14">
      <c r="A28" s="383" t="s">
        <v>7233</v>
      </c>
      <c r="B28" s="383" t="s">
        <v>7123</v>
      </c>
      <c r="C28" s="383" t="s">
        <v>7122</v>
      </c>
      <c r="F28" s="383" t="s">
        <v>7234</v>
      </c>
      <c r="G28" s="383" t="s">
        <v>7235</v>
      </c>
      <c r="H28" s="383">
        <v>0</v>
      </c>
      <c r="I28" s="383">
        <v>0</v>
      </c>
      <c r="J28" s="383">
        <v>0</v>
      </c>
      <c r="K28" s="383">
        <v>0</v>
      </c>
      <c r="L28" s="383">
        <v>0</v>
      </c>
      <c r="M28" s="383">
        <v>0</v>
      </c>
      <c r="N28" s="383">
        <v>0</v>
      </c>
    </row>
    <row r="29" spans="1:14">
      <c r="A29" s="383" t="s">
        <v>2217</v>
      </c>
      <c r="B29" s="383" t="s">
        <v>7123</v>
      </c>
      <c r="C29" s="383" t="s">
        <v>7122</v>
      </c>
      <c r="F29" s="383" t="s">
        <v>2218</v>
      </c>
      <c r="G29" s="383" t="s">
        <v>2219</v>
      </c>
      <c r="H29" s="383">
        <v>3</v>
      </c>
      <c r="I29" s="383">
        <v>0</v>
      </c>
      <c r="J29" s="383">
        <v>3</v>
      </c>
      <c r="K29" s="383">
        <v>3</v>
      </c>
      <c r="L29" s="383">
        <v>0</v>
      </c>
      <c r="M29" s="383">
        <v>0</v>
      </c>
      <c r="N29" s="383">
        <v>0</v>
      </c>
    </row>
    <row r="30" spans="1:14">
      <c r="A30" s="383" t="s">
        <v>7236</v>
      </c>
      <c r="B30" s="383" t="s">
        <v>3968</v>
      </c>
      <c r="C30" s="383" t="s">
        <v>7122</v>
      </c>
      <c r="F30" s="383" t="s">
        <v>7237</v>
      </c>
      <c r="G30" s="383" t="s">
        <v>7238</v>
      </c>
      <c r="H30" s="383">
        <v>0</v>
      </c>
      <c r="I30" s="383">
        <v>0</v>
      </c>
      <c r="J30" s="383">
        <v>0</v>
      </c>
      <c r="K30" s="383">
        <v>0</v>
      </c>
      <c r="L30" s="383">
        <v>0</v>
      </c>
      <c r="M30" s="383">
        <v>0</v>
      </c>
      <c r="N30" s="383">
        <v>0</v>
      </c>
    </row>
    <row r="31" spans="1:14">
      <c r="A31" s="383" t="s">
        <v>2063</v>
      </c>
      <c r="B31" s="383" t="s">
        <v>4113</v>
      </c>
      <c r="C31" s="383" t="s">
        <v>7122</v>
      </c>
      <c r="F31" s="383" t="s">
        <v>2064</v>
      </c>
      <c r="G31" s="383" t="s">
        <v>2065</v>
      </c>
      <c r="H31" s="383">
        <v>5</v>
      </c>
      <c r="I31" s="383">
        <v>4</v>
      </c>
      <c r="J31" s="383">
        <v>1</v>
      </c>
      <c r="K31" s="383">
        <v>1</v>
      </c>
      <c r="L31" s="383">
        <v>0</v>
      </c>
      <c r="M31" s="383">
        <v>4</v>
      </c>
      <c r="N31" s="383">
        <v>0</v>
      </c>
    </row>
    <row r="32" spans="1:14">
      <c r="A32" s="383" t="s">
        <v>2465</v>
      </c>
      <c r="B32" s="383" t="s">
        <v>3968</v>
      </c>
      <c r="C32" s="383" t="s">
        <v>7122</v>
      </c>
      <c r="F32" s="383" t="s">
        <v>2466</v>
      </c>
      <c r="G32" s="383" t="s">
        <v>2467</v>
      </c>
      <c r="H32" s="383">
        <v>0</v>
      </c>
      <c r="I32" s="383">
        <v>0</v>
      </c>
      <c r="J32" s="383">
        <v>0</v>
      </c>
      <c r="K32" s="383">
        <v>0</v>
      </c>
      <c r="L32" s="383">
        <v>0</v>
      </c>
      <c r="M32" s="383">
        <v>0</v>
      </c>
      <c r="N32" s="383">
        <v>0</v>
      </c>
    </row>
    <row r="33" spans="1:14">
      <c r="A33" s="383" t="s">
        <v>2420</v>
      </c>
      <c r="B33" s="383" t="s">
        <v>7191</v>
      </c>
      <c r="C33" s="383" t="s">
        <v>7122</v>
      </c>
      <c r="F33" s="383" t="s">
        <v>2421</v>
      </c>
      <c r="G33" s="383" t="s">
        <v>2422</v>
      </c>
      <c r="H33" s="383">
        <v>0</v>
      </c>
      <c r="I33" s="383">
        <v>0</v>
      </c>
      <c r="J33" s="383">
        <v>0</v>
      </c>
      <c r="K33" s="383">
        <v>0</v>
      </c>
      <c r="L33" s="383">
        <v>0</v>
      </c>
      <c r="M33" s="383">
        <v>0</v>
      </c>
      <c r="N33" s="383">
        <v>0</v>
      </c>
    </row>
    <row r="34" spans="1:14">
      <c r="A34" s="383" t="s">
        <v>4129</v>
      </c>
      <c r="B34" s="383" t="s">
        <v>7191</v>
      </c>
      <c r="C34" s="383" t="s">
        <v>7122</v>
      </c>
      <c r="F34" s="383" t="s">
        <v>7239</v>
      </c>
      <c r="G34" s="383" t="s">
        <v>7240</v>
      </c>
      <c r="H34" s="383">
        <v>0</v>
      </c>
      <c r="I34" s="383">
        <v>0</v>
      </c>
      <c r="J34" s="383">
        <v>0</v>
      </c>
      <c r="K34" s="383">
        <v>0</v>
      </c>
      <c r="L34" s="383">
        <v>0</v>
      </c>
      <c r="M34" s="383">
        <v>0</v>
      </c>
      <c r="N34" s="383">
        <v>0</v>
      </c>
    </row>
    <row r="35" spans="1:14">
      <c r="A35" s="383" t="s">
        <v>2474</v>
      </c>
      <c r="B35" s="383" t="s">
        <v>3968</v>
      </c>
      <c r="C35" s="383" t="s">
        <v>7122</v>
      </c>
      <c r="F35" s="383" t="s">
        <v>2475</v>
      </c>
      <c r="G35" s="383" t="s">
        <v>2476</v>
      </c>
      <c r="H35" s="383">
        <v>1</v>
      </c>
      <c r="I35" s="383">
        <v>0</v>
      </c>
      <c r="J35" s="383">
        <v>1</v>
      </c>
      <c r="K35" s="383">
        <v>0</v>
      </c>
      <c r="L35" s="383">
        <v>0</v>
      </c>
      <c r="M35" s="383">
        <v>1</v>
      </c>
      <c r="N35" s="383">
        <v>0</v>
      </c>
    </row>
    <row r="36" spans="1:14">
      <c r="A36" s="383" t="s">
        <v>7241</v>
      </c>
      <c r="B36" s="383" t="s">
        <v>7186</v>
      </c>
      <c r="C36" s="383" t="s">
        <v>7122</v>
      </c>
      <c r="F36" s="383" t="s">
        <v>7242</v>
      </c>
      <c r="G36" s="383" t="s">
        <v>7243</v>
      </c>
      <c r="H36" s="383">
        <v>0</v>
      </c>
      <c r="I36" s="383">
        <v>0</v>
      </c>
      <c r="J36" s="383">
        <v>0</v>
      </c>
      <c r="K36" s="383">
        <v>0</v>
      </c>
      <c r="L36" s="383">
        <v>0</v>
      </c>
      <c r="M36" s="383">
        <v>0</v>
      </c>
      <c r="N36" s="383">
        <v>0</v>
      </c>
    </row>
    <row r="37" spans="1:14">
      <c r="A37" s="383" t="s">
        <v>2140</v>
      </c>
      <c r="B37" s="383" t="s">
        <v>7123</v>
      </c>
      <c r="C37" s="383" t="s">
        <v>7122</v>
      </c>
      <c r="F37" s="383" t="s">
        <v>2141</v>
      </c>
      <c r="G37" s="383" t="s">
        <v>2142</v>
      </c>
      <c r="H37" s="383">
        <v>10</v>
      </c>
      <c r="I37" s="383">
        <v>8</v>
      </c>
      <c r="J37" s="383">
        <v>2</v>
      </c>
      <c r="K37" s="383">
        <v>0</v>
      </c>
      <c r="L37" s="383">
        <v>1</v>
      </c>
      <c r="M37" s="383">
        <v>1</v>
      </c>
      <c r="N37" s="383">
        <v>8</v>
      </c>
    </row>
    <row r="38" spans="1:14">
      <c r="A38" s="383" t="s">
        <v>7244</v>
      </c>
      <c r="B38" s="383" t="s">
        <v>7191</v>
      </c>
      <c r="C38" s="383" t="s">
        <v>7122</v>
      </c>
      <c r="F38" s="383" t="s">
        <v>7245</v>
      </c>
      <c r="G38" s="383" t="s">
        <v>7246</v>
      </c>
      <c r="H38" s="383">
        <v>0</v>
      </c>
      <c r="I38" s="383">
        <v>0</v>
      </c>
      <c r="J38" s="383">
        <v>0</v>
      </c>
      <c r="K38" s="383">
        <v>0</v>
      </c>
      <c r="L38" s="383">
        <v>0</v>
      </c>
      <c r="M38" s="383">
        <v>0</v>
      </c>
      <c r="N38" s="383">
        <v>0</v>
      </c>
    </row>
    <row r="39" spans="1:14">
      <c r="A39" s="383" t="s">
        <v>7247</v>
      </c>
      <c r="B39" s="383" t="s">
        <v>7248</v>
      </c>
      <c r="C39" s="383" t="s">
        <v>7122</v>
      </c>
      <c r="F39" s="383" t="s">
        <v>7249</v>
      </c>
      <c r="G39" s="383" t="s">
        <v>7250</v>
      </c>
      <c r="H39" s="383">
        <v>0</v>
      </c>
      <c r="I39" s="383">
        <v>0</v>
      </c>
      <c r="J39" s="383">
        <v>0</v>
      </c>
      <c r="K39" s="383">
        <v>0</v>
      </c>
      <c r="L39" s="383">
        <v>0</v>
      </c>
      <c r="M39" s="383">
        <v>0</v>
      </c>
      <c r="N39" s="383">
        <v>0</v>
      </c>
    </row>
    <row r="40" spans="1:14">
      <c r="A40" s="383" t="s">
        <v>2214</v>
      </c>
      <c r="B40" s="383" t="s">
        <v>7189</v>
      </c>
      <c r="C40" s="383" t="s">
        <v>7122</v>
      </c>
      <c r="F40" s="383" t="s">
        <v>2215</v>
      </c>
      <c r="G40" s="383" t="s">
        <v>2216</v>
      </c>
      <c r="H40" s="383">
        <v>1</v>
      </c>
      <c r="I40" s="383">
        <v>0</v>
      </c>
      <c r="J40" s="383">
        <v>1</v>
      </c>
      <c r="K40" s="383">
        <v>0</v>
      </c>
      <c r="L40" s="383">
        <v>0</v>
      </c>
      <c r="M40" s="383">
        <v>0</v>
      </c>
      <c r="N40" s="383">
        <v>1</v>
      </c>
    </row>
    <row r="41" spans="1:14">
      <c r="A41" s="383" t="s">
        <v>7251</v>
      </c>
      <c r="B41" s="383" t="s">
        <v>7181</v>
      </c>
      <c r="C41" s="383" t="s">
        <v>7122</v>
      </c>
      <c r="F41" s="383" t="s">
        <v>7252</v>
      </c>
      <c r="G41" s="383" t="s">
        <v>7253</v>
      </c>
      <c r="H41" s="383">
        <v>0</v>
      </c>
      <c r="I41" s="383">
        <v>0</v>
      </c>
      <c r="J41" s="383">
        <v>0</v>
      </c>
      <c r="K41" s="383">
        <v>0</v>
      </c>
      <c r="L41" s="383">
        <v>0</v>
      </c>
      <c r="M41" s="383">
        <v>0</v>
      </c>
      <c r="N41" s="383">
        <v>0</v>
      </c>
    </row>
    <row r="42" spans="1:14">
      <c r="A42" s="383" t="s">
        <v>7254</v>
      </c>
      <c r="B42" s="383" t="s">
        <v>8550</v>
      </c>
      <c r="C42" s="383" t="s">
        <v>7122</v>
      </c>
      <c r="F42" s="383" t="s">
        <v>7256</v>
      </c>
      <c r="G42" s="383" t="s">
        <v>7257</v>
      </c>
      <c r="H42" s="383">
        <v>0</v>
      </c>
      <c r="I42" s="383">
        <v>0</v>
      </c>
      <c r="J42" s="383">
        <v>0</v>
      </c>
      <c r="K42" s="383">
        <v>0</v>
      </c>
      <c r="L42" s="383">
        <v>0</v>
      </c>
      <c r="M42" s="383">
        <v>0</v>
      </c>
      <c r="N42" s="383">
        <v>0</v>
      </c>
    </row>
    <row r="43" spans="1:14">
      <c r="A43" s="383" t="s">
        <v>7258</v>
      </c>
      <c r="B43" s="383" t="s">
        <v>7169</v>
      </c>
      <c r="C43" s="383" t="s">
        <v>7122</v>
      </c>
      <c r="F43" s="383" t="s">
        <v>7259</v>
      </c>
      <c r="G43" s="383" t="s">
        <v>7260</v>
      </c>
      <c r="H43" s="383">
        <v>0</v>
      </c>
      <c r="I43" s="383">
        <v>0</v>
      </c>
      <c r="J43" s="383">
        <v>0</v>
      </c>
      <c r="K43" s="383">
        <v>0</v>
      </c>
      <c r="L43" s="383">
        <v>0</v>
      </c>
      <c r="M43" s="383">
        <v>0</v>
      </c>
      <c r="N43" s="383">
        <v>0</v>
      </c>
    </row>
    <row r="44" spans="1:14">
      <c r="A44" s="383" t="s">
        <v>7261</v>
      </c>
      <c r="B44" s="383" t="s">
        <v>7181</v>
      </c>
      <c r="C44" s="383" t="s">
        <v>7122</v>
      </c>
      <c r="F44" s="383" t="s">
        <v>7262</v>
      </c>
      <c r="G44" s="383" t="s">
        <v>7263</v>
      </c>
      <c r="H44" s="383">
        <v>0</v>
      </c>
      <c r="I44" s="383">
        <v>0</v>
      </c>
      <c r="J44" s="383">
        <v>0</v>
      </c>
      <c r="K44" s="383">
        <v>0</v>
      </c>
      <c r="L44" s="383">
        <v>0</v>
      </c>
      <c r="M44" s="383">
        <v>0</v>
      </c>
      <c r="N44" s="383">
        <v>0</v>
      </c>
    </row>
    <row r="45" spans="1:14">
      <c r="A45" s="383" t="s">
        <v>2300</v>
      </c>
      <c r="B45" s="383" t="s">
        <v>7193</v>
      </c>
      <c r="C45" s="383" t="s">
        <v>7122</v>
      </c>
      <c r="F45" s="383" t="s">
        <v>2301</v>
      </c>
      <c r="G45" s="383" t="s">
        <v>2302</v>
      </c>
      <c r="H45" s="383">
        <v>3</v>
      </c>
      <c r="I45" s="383">
        <v>1</v>
      </c>
      <c r="J45" s="383">
        <v>2</v>
      </c>
      <c r="K45" s="383">
        <v>0</v>
      </c>
      <c r="L45" s="383">
        <v>0</v>
      </c>
      <c r="M45" s="383">
        <v>0</v>
      </c>
      <c r="N45" s="383">
        <v>3</v>
      </c>
    </row>
    <row r="46" spans="1:14">
      <c r="A46" s="383" t="s">
        <v>7264</v>
      </c>
      <c r="B46" s="383" t="s">
        <v>7192</v>
      </c>
      <c r="C46" s="383" t="s">
        <v>7122</v>
      </c>
      <c r="F46" s="383" t="s">
        <v>7265</v>
      </c>
      <c r="G46" s="383" t="s">
        <v>7266</v>
      </c>
      <c r="H46" s="383">
        <v>0</v>
      </c>
      <c r="I46" s="383">
        <v>0</v>
      </c>
      <c r="J46" s="383">
        <v>0</v>
      </c>
      <c r="K46" s="383">
        <v>0</v>
      </c>
      <c r="L46" s="383">
        <v>0</v>
      </c>
      <c r="M46" s="383">
        <v>0</v>
      </c>
      <c r="N46" s="383">
        <v>0</v>
      </c>
    </row>
    <row r="47" spans="1:14">
      <c r="A47" s="383" t="s">
        <v>7267</v>
      </c>
      <c r="B47" s="383" t="s">
        <v>5131</v>
      </c>
      <c r="C47" s="383" t="s">
        <v>7122</v>
      </c>
      <c r="F47" s="383" t="s">
        <v>7268</v>
      </c>
      <c r="G47" s="383" t="s">
        <v>7269</v>
      </c>
      <c r="H47" s="383">
        <v>0</v>
      </c>
      <c r="I47" s="383">
        <v>0</v>
      </c>
      <c r="J47" s="383">
        <v>0</v>
      </c>
      <c r="K47" s="383">
        <v>0</v>
      </c>
      <c r="L47" s="383">
        <v>0</v>
      </c>
      <c r="M47" s="383">
        <v>0</v>
      </c>
      <c r="N47" s="383">
        <v>0</v>
      </c>
    </row>
    <row r="48" spans="1:14">
      <c r="A48" s="383" t="s">
        <v>7270</v>
      </c>
      <c r="B48" s="383" t="s">
        <v>3976</v>
      </c>
      <c r="C48" s="383" t="s">
        <v>7122</v>
      </c>
      <c r="F48" s="383" t="s">
        <v>7271</v>
      </c>
      <c r="G48" s="383" t="s">
        <v>7272</v>
      </c>
      <c r="H48" s="383">
        <v>0</v>
      </c>
      <c r="I48" s="383">
        <v>0</v>
      </c>
      <c r="J48" s="383">
        <v>0</v>
      </c>
      <c r="K48" s="383">
        <v>0</v>
      </c>
      <c r="L48" s="383">
        <v>0</v>
      </c>
      <c r="M48" s="383">
        <v>0</v>
      </c>
      <c r="N48" s="383">
        <v>0</v>
      </c>
    </row>
    <row r="49" spans="1:14">
      <c r="A49" s="383" t="s">
        <v>2223</v>
      </c>
      <c r="B49" s="383" t="s">
        <v>7123</v>
      </c>
      <c r="C49" s="383" t="s">
        <v>7122</v>
      </c>
      <c r="F49" s="383" t="s">
        <v>2224</v>
      </c>
      <c r="G49" s="383" t="s">
        <v>2225</v>
      </c>
      <c r="H49" s="383">
        <v>1</v>
      </c>
      <c r="I49" s="383">
        <v>1</v>
      </c>
      <c r="J49" s="383">
        <v>0</v>
      </c>
      <c r="K49" s="383">
        <v>0</v>
      </c>
      <c r="L49" s="383">
        <v>0</v>
      </c>
      <c r="M49" s="383">
        <v>1</v>
      </c>
      <c r="N49" s="383">
        <v>0</v>
      </c>
    </row>
    <row r="50" spans="1:14">
      <c r="A50" s="383" t="s">
        <v>7273</v>
      </c>
      <c r="B50" s="383" t="s">
        <v>7123</v>
      </c>
      <c r="C50" s="383" t="s">
        <v>7122</v>
      </c>
      <c r="F50" s="383" t="s">
        <v>7274</v>
      </c>
      <c r="G50" s="383" t="s">
        <v>7275</v>
      </c>
      <c r="H50" s="383">
        <v>0</v>
      </c>
      <c r="I50" s="383">
        <v>0</v>
      </c>
      <c r="J50" s="383">
        <v>0</v>
      </c>
      <c r="K50" s="383">
        <v>0</v>
      </c>
      <c r="L50" s="383">
        <v>0</v>
      </c>
      <c r="M50" s="383">
        <v>0</v>
      </c>
      <c r="N50" s="383">
        <v>0</v>
      </c>
    </row>
    <row r="51" spans="1:14">
      <c r="A51" s="383" t="s">
        <v>7276</v>
      </c>
      <c r="B51" s="383" t="s">
        <v>7198</v>
      </c>
      <c r="C51" s="383" t="s">
        <v>7122</v>
      </c>
      <c r="F51" s="383" t="s">
        <v>7277</v>
      </c>
      <c r="G51" s="383" t="s">
        <v>7278</v>
      </c>
      <c r="H51" s="383">
        <v>0</v>
      </c>
      <c r="I51" s="383">
        <v>0</v>
      </c>
      <c r="J51" s="383">
        <v>0</v>
      </c>
      <c r="K51" s="383">
        <v>0</v>
      </c>
      <c r="L51" s="383">
        <v>0</v>
      </c>
      <c r="M51" s="383">
        <v>0</v>
      </c>
      <c r="N51" s="383">
        <v>0</v>
      </c>
    </row>
    <row r="52" spans="1:14">
      <c r="A52" s="383" t="s">
        <v>2351</v>
      </c>
      <c r="B52" s="383" t="s">
        <v>7198</v>
      </c>
      <c r="C52" s="383" t="s">
        <v>7122</v>
      </c>
      <c r="F52" s="383" t="s">
        <v>2352</v>
      </c>
      <c r="G52" s="383" t="s">
        <v>2353</v>
      </c>
      <c r="H52" s="383">
        <v>0</v>
      </c>
      <c r="I52" s="383">
        <v>0</v>
      </c>
      <c r="J52" s="383">
        <v>0</v>
      </c>
      <c r="K52" s="383">
        <v>0</v>
      </c>
      <c r="L52" s="383">
        <v>0</v>
      </c>
      <c r="M52" s="383">
        <v>0</v>
      </c>
      <c r="N52" s="383">
        <v>0</v>
      </c>
    </row>
    <row r="53" spans="1:14">
      <c r="A53" s="383" t="s">
        <v>7279</v>
      </c>
      <c r="B53" s="383" t="s">
        <v>7280</v>
      </c>
      <c r="C53" s="383" t="s">
        <v>7122</v>
      </c>
      <c r="F53" s="383" t="s">
        <v>7281</v>
      </c>
      <c r="G53" s="383" t="s">
        <v>7282</v>
      </c>
      <c r="H53" s="383">
        <v>0</v>
      </c>
      <c r="I53" s="383">
        <v>0</v>
      </c>
      <c r="J53" s="383">
        <v>0</v>
      </c>
      <c r="K53" s="383">
        <v>0</v>
      </c>
      <c r="L53" s="383">
        <v>0</v>
      </c>
      <c r="M53" s="383">
        <v>0</v>
      </c>
      <c r="N53" s="383">
        <v>0</v>
      </c>
    </row>
    <row r="54" spans="1:14">
      <c r="A54" s="383" t="s">
        <v>7283</v>
      </c>
      <c r="B54" s="383" t="s">
        <v>7284</v>
      </c>
      <c r="C54" s="383" t="s">
        <v>7122</v>
      </c>
      <c r="F54" s="383" t="s">
        <v>7285</v>
      </c>
      <c r="G54" s="383" t="s">
        <v>7286</v>
      </c>
      <c r="H54" s="383">
        <v>0</v>
      </c>
      <c r="I54" s="383">
        <v>0</v>
      </c>
      <c r="J54" s="383">
        <v>0</v>
      </c>
      <c r="K54" s="383">
        <v>0</v>
      </c>
      <c r="L54" s="383">
        <v>0</v>
      </c>
      <c r="M54" s="383">
        <v>0</v>
      </c>
      <c r="N54" s="383">
        <v>0</v>
      </c>
    </row>
    <row r="55" spans="1:14">
      <c r="A55" s="383" t="s">
        <v>7287</v>
      </c>
      <c r="B55" s="383" t="s">
        <v>7288</v>
      </c>
      <c r="C55" s="383" t="s">
        <v>7122</v>
      </c>
      <c r="F55" s="383" t="s">
        <v>7289</v>
      </c>
      <c r="G55" s="383" t="s">
        <v>7290</v>
      </c>
      <c r="H55" s="383">
        <v>0</v>
      </c>
      <c r="I55" s="383">
        <v>0</v>
      </c>
      <c r="J55" s="383">
        <v>0</v>
      </c>
      <c r="K55" s="383">
        <v>0</v>
      </c>
      <c r="L55" s="383">
        <v>0</v>
      </c>
      <c r="M55" s="383">
        <v>0</v>
      </c>
      <c r="N55" s="383">
        <v>0</v>
      </c>
    </row>
    <row r="56" spans="1:14">
      <c r="A56" s="383" t="s">
        <v>7291</v>
      </c>
      <c r="B56" s="383" t="s">
        <v>7292</v>
      </c>
      <c r="C56" s="383" t="s">
        <v>7122</v>
      </c>
      <c r="F56" s="383" t="s">
        <v>7293</v>
      </c>
      <c r="G56" s="383" t="s">
        <v>7294</v>
      </c>
      <c r="H56" s="383">
        <v>0</v>
      </c>
      <c r="I56" s="383">
        <v>0</v>
      </c>
      <c r="J56" s="383">
        <v>0</v>
      </c>
      <c r="K56" s="383">
        <v>0</v>
      </c>
      <c r="L56" s="383">
        <v>0</v>
      </c>
      <c r="M56" s="383">
        <v>0</v>
      </c>
      <c r="N56" s="383">
        <v>0</v>
      </c>
    </row>
    <row r="57" spans="1:14">
      <c r="A57" s="383" t="s">
        <v>2674</v>
      </c>
      <c r="B57" s="383" t="s">
        <v>3974</v>
      </c>
      <c r="C57" s="383" t="s">
        <v>7122</v>
      </c>
      <c r="F57" s="383" t="s">
        <v>2675</v>
      </c>
      <c r="G57" s="383" t="s">
        <v>2676</v>
      </c>
      <c r="H57" s="383">
        <v>4</v>
      </c>
      <c r="I57" s="383">
        <v>4</v>
      </c>
      <c r="J57" s="383">
        <v>0</v>
      </c>
      <c r="K57" s="383">
        <v>0</v>
      </c>
      <c r="L57" s="383">
        <v>0</v>
      </c>
      <c r="M57" s="383">
        <v>0</v>
      </c>
      <c r="N57" s="383">
        <v>4</v>
      </c>
    </row>
    <row r="58" spans="1:14">
      <c r="A58" s="383" t="s">
        <v>2683</v>
      </c>
      <c r="B58" s="383" t="s">
        <v>5131</v>
      </c>
      <c r="C58" s="383" t="s">
        <v>7122</v>
      </c>
      <c r="F58" s="383" t="s">
        <v>2684</v>
      </c>
      <c r="G58" s="383" t="s">
        <v>2685</v>
      </c>
      <c r="H58" s="383">
        <v>0</v>
      </c>
      <c r="I58" s="383">
        <v>0</v>
      </c>
      <c r="J58" s="383">
        <v>0</v>
      </c>
      <c r="K58" s="383">
        <v>0</v>
      </c>
      <c r="L58" s="383">
        <v>0</v>
      </c>
      <c r="M58" s="383">
        <v>0</v>
      </c>
      <c r="N58" s="383">
        <v>0</v>
      </c>
    </row>
    <row r="59" spans="1:14">
      <c r="A59" s="383" t="s">
        <v>2402</v>
      </c>
      <c r="B59" s="383" t="s">
        <v>5131</v>
      </c>
      <c r="C59" s="383" t="s">
        <v>7122</v>
      </c>
      <c r="F59" s="383" t="s">
        <v>2403</v>
      </c>
      <c r="G59" s="383" t="s">
        <v>2404</v>
      </c>
      <c r="H59" s="383">
        <v>0</v>
      </c>
      <c r="I59" s="383">
        <v>0</v>
      </c>
      <c r="J59" s="383">
        <v>0</v>
      </c>
      <c r="K59" s="383">
        <v>0</v>
      </c>
      <c r="L59" s="383">
        <v>0</v>
      </c>
      <c r="M59" s="383">
        <v>0</v>
      </c>
      <c r="N59" s="383">
        <v>0</v>
      </c>
    </row>
    <row r="60" spans="1:14">
      <c r="A60" s="383" t="s">
        <v>7295</v>
      </c>
      <c r="B60" s="383" t="s">
        <v>7296</v>
      </c>
      <c r="C60" s="383" t="s">
        <v>7122</v>
      </c>
      <c r="F60" s="383" t="s">
        <v>7297</v>
      </c>
      <c r="G60" s="383" t="s">
        <v>7298</v>
      </c>
      <c r="H60" s="383">
        <v>0</v>
      </c>
      <c r="I60" s="383">
        <v>0</v>
      </c>
      <c r="J60" s="383">
        <v>0</v>
      </c>
      <c r="K60" s="383">
        <v>0</v>
      </c>
      <c r="L60" s="383">
        <v>0</v>
      </c>
      <c r="M60" s="383">
        <v>0</v>
      </c>
      <c r="N60" s="383">
        <v>0</v>
      </c>
    </row>
    <row r="61" spans="1:14">
      <c r="A61" s="383" t="s">
        <v>7299</v>
      </c>
      <c r="B61" s="383" t="s">
        <v>5131</v>
      </c>
      <c r="C61" s="383" t="s">
        <v>7122</v>
      </c>
      <c r="F61" s="383" t="s">
        <v>7300</v>
      </c>
      <c r="G61" s="383" t="s">
        <v>7301</v>
      </c>
      <c r="H61" s="383">
        <v>0</v>
      </c>
      <c r="I61" s="383">
        <v>0</v>
      </c>
      <c r="J61" s="383">
        <v>0</v>
      </c>
      <c r="K61" s="383">
        <v>0</v>
      </c>
      <c r="L61" s="383">
        <v>0</v>
      </c>
      <c r="M61" s="383">
        <v>0</v>
      </c>
      <c r="N61" s="383">
        <v>0</v>
      </c>
    </row>
    <row r="62" spans="1:14">
      <c r="A62" s="383" t="s">
        <v>2261</v>
      </c>
      <c r="B62" s="383" t="s">
        <v>5131</v>
      </c>
      <c r="C62" s="383" t="s">
        <v>7122</v>
      </c>
      <c r="F62" s="383" t="s">
        <v>2262</v>
      </c>
      <c r="G62" s="383" t="s">
        <v>2263</v>
      </c>
      <c r="H62" s="383">
        <v>5</v>
      </c>
      <c r="I62" s="383">
        <v>5</v>
      </c>
      <c r="J62" s="383">
        <v>0</v>
      </c>
      <c r="K62" s="383">
        <v>1</v>
      </c>
      <c r="L62" s="383">
        <v>0</v>
      </c>
      <c r="M62" s="383">
        <v>2</v>
      </c>
      <c r="N62" s="383">
        <v>2</v>
      </c>
    </row>
    <row r="63" spans="1:14">
      <c r="A63" s="383" t="s">
        <v>7302</v>
      </c>
      <c r="B63" s="383" t="s">
        <v>3912</v>
      </c>
      <c r="C63" s="383" t="s">
        <v>7122</v>
      </c>
      <c r="F63" s="383" t="s">
        <v>7303</v>
      </c>
      <c r="G63" s="383" t="s">
        <v>7304</v>
      </c>
      <c r="H63" s="383">
        <v>0</v>
      </c>
      <c r="I63" s="383">
        <v>0</v>
      </c>
      <c r="J63" s="383">
        <v>0</v>
      </c>
      <c r="K63" s="383">
        <v>0</v>
      </c>
      <c r="L63" s="383">
        <v>0</v>
      </c>
      <c r="M63" s="383">
        <v>0</v>
      </c>
      <c r="N63" s="383">
        <v>0</v>
      </c>
    </row>
    <row r="64" spans="1:14">
      <c r="A64" s="383" t="s">
        <v>7305</v>
      </c>
      <c r="B64" s="383" t="s">
        <v>3968</v>
      </c>
      <c r="C64" s="383" t="s">
        <v>7122</v>
      </c>
      <c r="F64" s="383" t="s">
        <v>7306</v>
      </c>
      <c r="G64" s="383" t="s">
        <v>7307</v>
      </c>
      <c r="H64" s="383">
        <v>0</v>
      </c>
      <c r="I64" s="383">
        <v>0</v>
      </c>
      <c r="J64" s="383">
        <v>0</v>
      </c>
      <c r="K64" s="383">
        <v>0</v>
      </c>
      <c r="L64" s="383">
        <v>0</v>
      </c>
      <c r="M64" s="383">
        <v>0</v>
      </c>
      <c r="N64" s="383">
        <v>0</v>
      </c>
    </row>
    <row r="65" spans="1:14">
      <c r="A65" s="383" t="s">
        <v>7308</v>
      </c>
      <c r="B65" s="383" t="s">
        <v>3968</v>
      </c>
      <c r="C65" s="383" t="s">
        <v>7122</v>
      </c>
      <c r="F65" s="383" t="s">
        <v>7309</v>
      </c>
      <c r="G65" s="383" t="s">
        <v>7310</v>
      </c>
      <c r="H65" s="383">
        <v>0</v>
      </c>
      <c r="I65" s="383">
        <v>0</v>
      </c>
      <c r="J65" s="383">
        <v>0</v>
      </c>
      <c r="K65" s="383">
        <v>0</v>
      </c>
      <c r="L65" s="383">
        <v>0</v>
      </c>
      <c r="M65" s="383">
        <v>0</v>
      </c>
      <c r="N65" s="383">
        <v>0</v>
      </c>
    </row>
    <row r="66" spans="1:14">
      <c r="A66" s="383" t="s">
        <v>2480</v>
      </c>
      <c r="B66" s="383" t="s">
        <v>7123</v>
      </c>
      <c r="C66" s="383" t="s">
        <v>7122</v>
      </c>
      <c r="F66" s="383" t="s">
        <v>2481</v>
      </c>
      <c r="G66" s="383" t="s">
        <v>2482</v>
      </c>
      <c r="H66" s="383">
        <v>0</v>
      </c>
      <c r="I66" s="383">
        <v>0</v>
      </c>
      <c r="J66" s="383">
        <v>0</v>
      </c>
      <c r="K66" s="383">
        <v>0</v>
      </c>
      <c r="L66" s="383">
        <v>0</v>
      </c>
      <c r="M66" s="383">
        <v>0</v>
      </c>
      <c r="N66" s="383">
        <v>0</v>
      </c>
    </row>
    <row r="67" spans="1:14">
      <c r="A67" s="383" t="s">
        <v>2357</v>
      </c>
      <c r="B67" s="383" t="s">
        <v>7123</v>
      </c>
      <c r="C67" s="383" t="s">
        <v>7122</v>
      </c>
      <c r="F67" s="383" t="s">
        <v>2358</v>
      </c>
      <c r="G67" s="383" t="s">
        <v>2359</v>
      </c>
      <c r="H67" s="383">
        <v>0</v>
      </c>
      <c r="I67" s="383">
        <v>0</v>
      </c>
      <c r="J67" s="383">
        <v>0</v>
      </c>
      <c r="K67" s="383">
        <v>0</v>
      </c>
      <c r="L67" s="383">
        <v>0</v>
      </c>
      <c r="M67" s="383">
        <v>0</v>
      </c>
      <c r="N67" s="383">
        <v>0</v>
      </c>
    </row>
    <row r="68" spans="1:14">
      <c r="A68" s="383" t="s">
        <v>7311</v>
      </c>
      <c r="B68" s="383" t="s">
        <v>7191</v>
      </c>
      <c r="C68" s="383" t="s">
        <v>7122</v>
      </c>
      <c r="F68" s="383" t="s">
        <v>7312</v>
      </c>
      <c r="G68" s="383" t="s">
        <v>7313</v>
      </c>
      <c r="H68" s="383">
        <v>0</v>
      </c>
      <c r="I68" s="383">
        <v>0</v>
      </c>
      <c r="J68" s="383">
        <v>0</v>
      </c>
      <c r="K68" s="383">
        <v>0</v>
      </c>
      <c r="L68" s="383">
        <v>0</v>
      </c>
      <c r="M68" s="383">
        <v>0</v>
      </c>
      <c r="N68" s="383">
        <v>0</v>
      </c>
    </row>
    <row r="69" spans="1:14">
      <c r="A69" s="383" t="s">
        <v>7314</v>
      </c>
      <c r="B69" s="383" t="s">
        <v>7315</v>
      </c>
      <c r="C69" s="383" t="s">
        <v>7122</v>
      </c>
      <c r="F69" s="383" t="s">
        <v>7316</v>
      </c>
      <c r="G69" s="383" t="s">
        <v>7317</v>
      </c>
      <c r="H69" s="383">
        <v>0</v>
      </c>
      <c r="I69" s="383">
        <v>0</v>
      </c>
      <c r="J69" s="383">
        <v>0</v>
      </c>
      <c r="K69" s="383">
        <v>0</v>
      </c>
      <c r="L69" s="383">
        <v>0</v>
      </c>
      <c r="M69" s="383">
        <v>0</v>
      </c>
      <c r="N69" s="383">
        <v>0</v>
      </c>
    </row>
    <row r="70" spans="1:14">
      <c r="A70" s="383" t="s">
        <v>7318</v>
      </c>
      <c r="B70" s="383" t="s">
        <v>7319</v>
      </c>
      <c r="C70" s="383" t="s">
        <v>7122</v>
      </c>
      <c r="F70" s="383" t="s">
        <v>7320</v>
      </c>
      <c r="G70" s="383" t="s">
        <v>7321</v>
      </c>
      <c r="H70" s="383">
        <v>0</v>
      </c>
      <c r="I70" s="383">
        <v>0</v>
      </c>
      <c r="J70" s="383">
        <v>0</v>
      </c>
      <c r="K70" s="383">
        <v>0</v>
      </c>
      <c r="L70" s="383">
        <v>0</v>
      </c>
      <c r="M70" s="383">
        <v>0</v>
      </c>
      <c r="N70" s="383">
        <v>0</v>
      </c>
    </row>
    <row r="71" spans="1:14">
      <c r="A71" s="383" t="s">
        <v>2576</v>
      </c>
      <c r="B71" s="383" t="s">
        <v>7322</v>
      </c>
      <c r="C71" s="383" t="s">
        <v>7122</v>
      </c>
      <c r="F71" s="383" t="s">
        <v>2577</v>
      </c>
      <c r="G71" s="383" t="s">
        <v>2578</v>
      </c>
      <c r="H71" s="383">
        <v>0</v>
      </c>
      <c r="I71" s="383">
        <v>0</v>
      </c>
      <c r="J71" s="383">
        <v>0</v>
      </c>
      <c r="K71" s="383">
        <v>0</v>
      </c>
      <c r="L71" s="383">
        <v>0</v>
      </c>
      <c r="M71" s="383">
        <v>0</v>
      </c>
      <c r="N71" s="383">
        <v>0</v>
      </c>
    </row>
    <row r="72" spans="1:14">
      <c r="A72" s="383" t="s">
        <v>7323</v>
      </c>
      <c r="B72" s="383" t="s">
        <v>7322</v>
      </c>
      <c r="C72" s="383" t="s">
        <v>7122</v>
      </c>
      <c r="F72" s="383" t="s">
        <v>7324</v>
      </c>
      <c r="G72" s="383" t="s">
        <v>7325</v>
      </c>
      <c r="H72" s="383">
        <v>0</v>
      </c>
      <c r="I72" s="383">
        <v>0</v>
      </c>
      <c r="J72" s="383">
        <v>0</v>
      </c>
      <c r="K72" s="383">
        <v>0</v>
      </c>
      <c r="L72" s="383">
        <v>0</v>
      </c>
      <c r="M72" s="383">
        <v>0</v>
      </c>
      <c r="N72" s="383">
        <v>0</v>
      </c>
    </row>
    <row r="73" spans="1:14">
      <c r="A73" s="383" t="s">
        <v>7326</v>
      </c>
      <c r="B73" s="383" t="s">
        <v>7322</v>
      </c>
      <c r="C73" s="383" t="s">
        <v>7122</v>
      </c>
      <c r="F73" s="383" t="s">
        <v>7327</v>
      </c>
      <c r="G73" s="383" t="s">
        <v>7328</v>
      </c>
      <c r="H73" s="383">
        <v>0</v>
      </c>
      <c r="I73" s="383">
        <v>0</v>
      </c>
      <c r="J73" s="383">
        <v>0</v>
      </c>
      <c r="K73" s="383">
        <v>0</v>
      </c>
      <c r="L73" s="383">
        <v>0</v>
      </c>
      <c r="M73" s="383">
        <v>0</v>
      </c>
      <c r="N73" s="383">
        <v>0</v>
      </c>
    </row>
    <row r="74" spans="1:14">
      <c r="A74" s="383" t="s">
        <v>7329</v>
      </c>
      <c r="B74" s="383" t="s">
        <v>7322</v>
      </c>
      <c r="C74" s="383" t="s">
        <v>7122</v>
      </c>
      <c r="F74" s="383" t="s">
        <v>7330</v>
      </c>
      <c r="G74" s="383" t="s">
        <v>7331</v>
      </c>
      <c r="H74" s="383">
        <v>0</v>
      </c>
      <c r="I74" s="383">
        <v>0</v>
      </c>
      <c r="J74" s="383">
        <v>0</v>
      </c>
      <c r="K74" s="383">
        <v>0</v>
      </c>
      <c r="L74" s="383">
        <v>0</v>
      </c>
      <c r="M74" s="383">
        <v>0</v>
      </c>
      <c r="N74" s="383">
        <v>0</v>
      </c>
    </row>
    <row r="75" spans="1:14">
      <c r="A75" s="383" t="s">
        <v>7332</v>
      </c>
      <c r="B75" s="383" t="s">
        <v>7322</v>
      </c>
      <c r="C75" s="383" t="s">
        <v>7122</v>
      </c>
      <c r="F75" s="383" t="s">
        <v>7333</v>
      </c>
      <c r="G75" s="383" t="s">
        <v>7334</v>
      </c>
      <c r="H75" s="383">
        <v>0</v>
      </c>
      <c r="I75" s="383">
        <v>0</v>
      </c>
      <c r="J75" s="383">
        <v>0</v>
      </c>
      <c r="K75" s="383">
        <v>0</v>
      </c>
      <c r="L75" s="383">
        <v>0</v>
      </c>
      <c r="M75" s="383">
        <v>0</v>
      </c>
      <c r="N75" s="383">
        <v>0</v>
      </c>
    </row>
    <row r="76" spans="1:14">
      <c r="A76" s="383" t="s">
        <v>7335</v>
      </c>
      <c r="B76" s="383" t="s">
        <v>5131</v>
      </c>
      <c r="C76" s="383" t="s">
        <v>7122</v>
      </c>
      <c r="F76" s="383" t="s">
        <v>7336</v>
      </c>
      <c r="G76" s="383" t="s">
        <v>7337</v>
      </c>
      <c r="H76" s="383">
        <v>0</v>
      </c>
      <c r="I76" s="383">
        <v>0</v>
      </c>
      <c r="J76" s="383">
        <v>0</v>
      </c>
      <c r="K76" s="383">
        <v>0</v>
      </c>
      <c r="L76" s="383">
        <v>0</v>
      </c>
      <c r="M76" s="383">
        <v>0</v>
      </c>
      <c r="N76" s="383">
        <v>0</v>
      </c>
    </row>
    <row r="77" spans="1:14">
      <c r="A77" s="383" t="s">
        <v>7338</v>
      </c>
      <c r="B77" s="383" t="s">
        <v>3971</v>
      </c>
      <c r="C77" s="383" t="s">
        <v>7122</v>
      </c>
      <c r="F77" s="383" t="s">
        <v>7339</v>
      </c>
      <c r="G77" s="383" t="s">
        <v>7340</v>
      </c>
      <c r="H77" s="383">
        <v>0</v>
      </c>
      <c r="I77" s="383">
        <v>0</v>
      </c>
      <c r="J77" s="383">
        <v>0</v>
      </c>
      <c r="K77" s="383">
        <v>0</v>
      </c>
      <c r="L77" s="383">
        <v>0</v>
      </c>
      <c r="M77" s="383">
        <v>0</v>
      </c>
      <c r="N77" s="383">
        <v>0</v>
      </c>
    </row>
    <row r="78" spans="1:14">
      <c r="A78" s="383" t="s">
        <v>7341</v>
      </c>
      <c r="B78" s="383" t="s">
        <v>7319</v>
      </c>
      <c r="C78" s="383" t="s">
        <v>7122</v>
      </c>
      <c r="F78" s="383" t="s">
        <v>7342</v>
      </c>
      <c r="G78" s="383" t="s">
        <v>7343</v>
      </c>
      <c r="H78" s="383">
        <v>0</v>
      </c>
      <c r="I78" s="383">
        <v>0</v>
      </c>
      <c r="J78" s="383">
        <v>0</v>
      </c>
      <c r="K78" s="383">
        <v>0</v>
      </c>
      <c r="L78" s="383">
        <v>0</v>
      </c>
      <c r="M78" s="383">
        <v>0</v>
      </c>
      <c r="N78" s="383">
        <v>0</v>
      </c>
    </row>
    <row r="79" spans="1:14">
      <c r="A79" s="383" t="s">
        <v>8544</v>
      </c>
      <c r="B79" s="383" t="s">
        <v>7194</v>
      </c>
      <c r="C79" s="383" t="s">
        <v>7122</v>
      </c>
      <c r="F79" s="383" t="s">
        <v>8545</v>
      </c>
      <c r="G79" s="383" t="s">
        <v>8546</v>
      </c>
      <c r="H79" s="383">
        <v>0</v>
      </c>
      <c r="I79" s="383">
        <v>0</v>
      </c>
      <c r="J79" s="383">
        <v>0</v>
      </c>
      <c r="K79" s="383">
        <v>0</v>
      </c>
      <c r="L79" s="383">
        <v>0</v>
      </c>
      <c r="M79" s="383">
        <v>0</v>
      </c>
      <c r="N79" s="383">
        <v>0</v>
      </c>
    </row>
    <row r="80" spans="1:14">
      <c r="A80" s="383" t="s">
        <v>7344</v>
      </c>
      <c r="B80" s="383" t="s">
        <v>7123</v>
      </c>
      <c r="C80" s="383" t="s">
        <v>7122</v>
      </c>
      <c r="F80" s="383" t="s">
        <v>7345</v>
      </c>
      <c r="G80" s="383" t="s">
        <v>7346</v>
      </c>
      <c r="H80" s="383">
        <v>0</v>
      </c>
      <c r="I80" s="383">
        <v>0</v>
      </c>
      <c r="J80" s="383">
        <v>0</v>
      </c>
      <c r="K80" s="383">
        <v>0</v>
      </c>
      <c r="L80" s="383">
        <v>0</v>
      </c>
      <c r="M80" s="383">
        <v>0</v>
      </c>
      <c r="N80" s="383">
        <v>0</v>
      </c>
    </row>
    <row r="81" spans="1:14">
      <c r="A81" s="383" t="s">
        <v>7347</v>
      </c>
      <c r="B81" s="383" t="s">
        <v>7347</v>
      </c>
      <c r="C81" s="383" t="s">
        <v>7122</v>
      </c>
      <c r="F81" s="383" t="s">
        <v>7348</v>
      </c>
      <c r="G81" s="383" t="s">
        <v>7349</v>
      </c>
      <c r="H81" s="383">
        <v>0</v>
      </c>
      <c r="I81" s="383">
        <v>0</v>
      </c>
      <c r="J81" s="383">
        <v>0</v>
      </c>
      <c r="K81" s="383">
        <v>0</v>
      </c>
      <c r="L81" s="383">
        <v>0</v>
      </c>
      <c r="M81" s="383">
        <v>0</v>
      </c>
      <c r="N81" s="383">
        <v>0</v>
      </c>
    </row>
    <row r="82" spans="1:14">
      <c r="A82" s="383" t="s">
        <v>2333</v>
      </c>
      <c r="B82" s="383" t="s">
        <v>7123</v>
      </c>
      <c r="C82" s="383" t="s">
        <v>7122</v>
      </c>
      <c r="F82" s="383" t="s">
        <v>2334</v>
      </c>
      <c r="G82" s="383" t="s">
        <v>2335</v>
      </c>
      <c r="H82" s="383">
        <v>8</v>
      </c>
      <c r="I82" s="383">
        <v>3</v>
      </c>
      <c r="J82" s="383">
        <v>5</v>
      </c>
      <c r="K82" s="383">
        <v>1</v>
      </c>
      <c r="L82" s="383">
        <v>4</v>
      </c>
      <c r="M82" s="383">
        <v>1</v>
      </c>
      <c r="N82" s="383">
        <v>2</v>
      </c>
    </row>
    <row r="83" spans="1:14">
      <c r="A83" s="383" t="s">
        <v>7350</v>
      </c>
      <c r="B83" s="383" t="s">
        <v>7319</v>
      </c>
      <c r="C83" s="383" t="s">
        <v>7122</v>
      </c>
      <c r="F83" s="383" t="s">
        <v>7351</v>
      </c>
      <c r="G83" s="383" t="s">
        <v>7352</v>
      </c>
      <c r="H83" s="383">
        <v>0</v>
      </c>
      <c r="I83" s="383">
        <v>0</v>
      </c>
      <c r="J83" s="383">
        <v>0</v>
      </c>
      <c r="K83" s="383">
        <v>0</v>
      </c>
      <c r="L83" s="383">
        <v>0</v>
      </c>
      <c r="M83" s="383">
        <v>0</v>
      </c>
      <c r="N83" s="383">
        <v>0</v>
      </c>
    </row>
    <row r="84" spans="1:14">
      <c r="A84" s="383" t="s">
        <v>2072</v>
      </c>
      <c r="B84" s="383" t="s">
        <v>7123</v>
      </c>
      <c r="C84" s="383" t="s">
        <v>7122</v>
      </c>
      <c r="F84" s="383" t="s">
        <v>2073</v>
      </c>
      <c r="G84" s="383" t="s">
        <v>2074</v>
      </c>
      <c r="H84" s="383">
        <v>4</v>
      </c>
      <c r="I84" s="383">
        <v>2</v>
      </c>
      <c r="J84" s="383">
        <v>2</v>
      </c>
      <c r="K84" s="383">
        <v>1</v>
      </c>
      <c r="L84" s="383">
        <v>0</v>
      </c>
      <c r="M84" s="383">
        <v>0</v>
      </c>
      <c r="N84" s="383">
        <v>3</v>
      </c>
    </row>
    <row r="85" spans="1:14">
      <c r="A85" s="383" t="s">
        <v>7353</v>
      </c>
      <c r="B85" s="383" t="s">
        <v>4113</v>
      </c>
      <c r="C85" s="383" t="s">
        <v>7122</v>
      </c>
      <c r="F85" s="383" t="s">
        <v>7354</v>
      </c>
      <c r="G85" s="383" t="s">
        <v>7355</v>
      </c>
      <c r="H85" s="383">
        <v>0</v>
      </c>
      <c r="I85" s="383">
        <v>0</v>
      </c>
      <c r="J85" s="383">
        <v>0</v>
      </c>
      <c r="K85" s="383">
        <v>0</v>
      </c>
      <c r="L85" s="383">
        <v>0</v>
      </c>
      <c r="M85" s="383">
        <v>0</v>
      </c>
      <c r="N85" s="383">
        <v>0</v>
      </c>
    </row>
    <row r="86" spans="1:14">
      <c r="A86" s="383" t="s">
        <v>7356</v>
      </c>
      <c r="B86" s="383" t="s">
        <v>7191</v>
      </c>
      <c r="C86" s="383" t="s">
        <v>7122</v>
      </c>
      <c r="F86" s="383" t="s">
        <v>7357</v>
      </c>
      <c r="G86" s="383" t="s">
        <v>7358</v>
      </c>
      <c r="H86" s="383">
        <v>0</v>
      </c>
      <c r="I86" s="383">
        <v>0</v>
      </c>
      <c r="J86" s="383">
        <v>0</v>
      </c>
      <c r="K86" s="383">
        <v>0</v>
      </c>
      <c r="L86" s="383">
        <v>0</v>
      </c>
      <c r="M86" s="383">
        <v>0</v>
      </c>
      <c r="N86" s="383">
        <v>0</v>
      </c>
    </row>
    <row r="87" spans="1:14">
      <c r="A87" s="383" t="s">
        <v>7359</v>
      </c>
      <c r="B87" s="383" t="s">
        <v>7360</v>
      </c>
      <c r="C87" s="383" t="s">
        <v>7122</v>
      </c>
      <c r="F87" s="383" t="s">
        <v>7361</v>
      </c>
      <c r="G87" s="383" t="s">
        <v>7362</v>
      </c>
      <c r="H87" s="383">
        <v>0</v>
      </c>
      <c r="I87" s="383">
        <v>0</v>
      </c>
      <c r="J87" s="383">
        <v>0</v>
      </c>
      <c r="K87" s="383">
        <v>0</v>
      </c>
      <c r="L87" s="383">
        <v>0</v>
      </c>
      <c r="M87" s="383">
        <v>0</v>
      </c>
      <c r="N87" s="383">
        <v>0</v>
      </c>
    </row>
    <row r="88" spans="1:14">
      <c r="A88" s="383" t="s">
        <v>2179</v>
      </c>
      <c r="B88" s="383" t="s">
        <v>7169</v>
      </c>
      <c r="C88" s="383" t="s">
        <v>7122</v>
      </c>
      <c r="F88" s="383" t="s">
        <v>2180</v>
      </c>
      <c r="G88" s="383" t="s">
        <v>2181</v>
      </c>
      <c r="H88" s="383">
        <v>0</v>
      </c>
      <c r="I88" s="383">
        <v>0</v>
      </c>
      <c r="J88" s="383">
        <v>0</v>
      </c>
      <c r="K88" s="383">
        <v>0</v>
      </c>
      <c r="L88" s="383">
        <v>0</v>
      </c>
      <c r="M88" s="383">
        <v>0</v>
      </c>
      <c r="N88" s="383">
        <v>0</v>
      </c>
    </row>
    <row r="89" spans="1:14">
      <c r="A89" s="383" t="s">
        <v>7363</v>
      </c>
      <c r="B89" s="383" t="s">
        <v>7169</v>
      </c>
      <c r="C89" s="383" t="s">
        <v>7122</v>
      </c>
      <c r="F89" s="383" t="s">
        <v>7364</v>
      </c>
      <c r="G89" s="383" t="s">
        <v>7365</v>
      </c>
      <c r="H89" s="383">
        <v>0</v>
      </c>
      <c r="I89" s="383">
        <v>0</v>
      </c>
      <c r="J89" s="383">
        <v>0</v>
      </c>
      <c r="K89" s="383">
        <v>0</v>
      </c>
      <c r="L89" s="383">
        <v>0</v>
      </c>
      <c r="M89" s="383">
        <v>0</v>
      </c>
      <c r="N89" s="383">
        <v>0</v>
      </c>
    </row>
    <row r="90" spans="1:14">
      <c r="A90" s="383" t="s">
        <v>7366</v>
      </c>
      <c r="B90" s="383" t="s">
        <v>7169</v>
      </c>
      <c r="C90" s="383" t="s">
        <v>7122</v>
      </c>
      <c r="F90" s="383" t="s">
        <v>7367</v>
      </c>
      <c r="G90" s="383" t="s">
        <v>7368</v>
      </c>
      <c r="H90" s="383">
        <v>0</v>
      </c>
      <c r="I90" s="383">
        <v>0</v>
      </c>
      <c r="J90" s="383">
        <v>0</v>
      </c>
      <c r="K90" s="383">
        <v>0</v>
      </c>
      <c r="L90" s="383">
        <v>0</v>
      </c>
      <c r="M90" s="383">
        <v>0</v>
      </c>
      <c r="N90" s="383">
        <v>0</v>
      </c>
    </row>
    <row r="91" spans="1:14">
      <c r="A91" s="383" t="s">
        <v>7369</v>
      </c>
      <c r="B91" s="383" t="s">
        <v>7169</v>
      </c>
      <c r="C91" s="383" t="s">
        <v>7122</v>
      </c>
      <c r="F91" s="383" t="s">
        <v>7370</v>
      </c>
      <c r="G91" s="383" t="s">
        <v>7371</v>
      </c>
      <c r="H91" s="383">
        <v>0</v>
      </c>
      <c r="I91" s="383">
        <v>0</v>
      </c>
      <c r="J91" s="383">
        <v>0</v>
      </c>
      <c r="K91" s="383">
        <v>0</v>
      </c>
      <c r="L91" s="383">
        <v>0</v>
      </c>
      <c r="M91" s="383">
        <v>0</v>
      </c>
      <c r="N91" s="383">
        <v>0</v>
      </c>
    </row>
    <row r="92" spans="1:14">
      <c r="A92" s="383" t="s">
        <v>7372</v>
      </c>
      <c r="B92" s="383" t="s">
        <v>3891</v>
      </c>
      <c r="C92" s="383" t="s">
        <v>7122</v>
      </c>
      <c r="F92" s="383" t="s">
        <v>7373</v>
      </c>
      <c r="G92" s="383" t="s">
        <v>7374</v>
      </c>
      <c r="H92" s="383">
        <v>0</v>
      </c>
      <c r="I92" s="383">
        <v>0</v>
      </c>
      <c r="J92" s="383">
        <v>0</v>
      </c>
      <c r="K92" s="383">
        <v>0</v>
      </c>
      <c r="L92" s="383">
        <v>0</v>
      </c>
      <c r="M92" s="383">
        <v>0</v>
      </c>
      <c r="N92" s="383">
        <v>0</v>
      </c>
    </row>
    <row r="93" spans="1:14">
      <c r="A93" s="383" t="s">
        <v>7375</v>
      </c>
      <c r="B93" s="383" t="s">
        <v>7169</v>
      </c>
      <c r="C93" s="383" t="s">
        <v>7122</v>
      </c>
      <c r="F93" s="383" t="s">
        <v>7376</v>
      </c>
      <c r="G93" s="383" t="s">
        <v>7377</v>
      </c>
      <c r="H93" s="383">
        <v>0</v>
      </c>
      <c r="I93" s="383">
        <v>0</v>
      </c>
      <c r="J93" s="383">
        <v>0</v>
      </c>
      <c r="K93" s="383">
        <v>0</v>
      </c>
      <c r="L93" s="383">
        <v>0</v>
      </c>
      <c r="M93" s="383">
        <v>0</v>
      </c>
      <c r="N93" s="383">
        <v>0</v>
      </c>
    </row>
    <row r="94" spans="1:14">
      <c r="A94" s="383" t="s">
        <v>2603</v>
      </c>
      <c r="B94" s="383" t="s">
        <v>2603</v>
      </c>
      <c r="C94" s="383" t="s">
        <v>7122</v>
      </c>
      <c r="F94" s="383" t="s">
        <v>2604</v>
      </c>
      <c r="G94" s="383" t="s">
        <v>2605</v>
      </c>
      <c r="H94" s="383">
        <v>0</v>
      </c>
      <c r="I94" s="383">
        <v>0</v>
      </c>
      <c r="J94" s="383">
        <v>0</v>
      </c>
      <c r="K94" s="383">
        <v>0</v>
      </c>
      <c r="L94" s="383">
        <v>0</v>
      </c>
      <c r="M94" s="383">
        <v>0</v>
      </c>
      <c r="N94" s="383">
        <v>0</v>
      </c>
    </row>
    <row r="95" spans="1:14">
      <c r="A95" s="383" t="s">
        <v>7378</v>
      </c>
      <c r="B95" s="383" t="s">
        <v>7169</v>
      </c>
      <c r="C95" s="383" t="s">
        <v>7122</v>
      </c>
      <c r="F95" s="383" t="s">
        <v>7379</v>
      </c>
      <c r="G95" s="383" t="s">
        <v>7380</v>
      </c>
      <c r="H95" s="383">
        <v>0</v>
      </c>
      <c r="I95" s="383">
        <v>0</v>
      </c>
      <c r="J95" s="383">
        <v>0</v>
      </c>
      <c r="K95" s="383">
        <v>0</v>
      </c>
      <c r="L95" s="383">
        <v>0</v>
      </c>
      <c r="M95" s="383">
        <v>0</v>
      </c>
      <c r="N95" s="383">
        <v>0</v>
      </c>
    </row>
    <row r="96" spans="1:14">
      <c r="A96" s="383" t="s">
        <v>7381</v>
      </c>
      <c r="B96" s="383" t="s">
        <v>7169</v>
      </c>
      <c r="C96" s="383" t="s">
        <v>7122</v>
      </c>
      <c r="F96" s="383" t="s">
        <v>7382</v>
      </c>
      <c r="G96" s="383" t="s">
        <v>7383</v>
      </c>
      <c r="H96" s="383">
        <v>0</v>
      </c>
      <c r="I96" s="383">
        <v>0</v>
      </c>
      <c r="J96" s="383">
        <v>0</v>
      </c>
      <c r="K96" s="383">
        <v>0</v>
      </c>
      <c r="L96" s="383">
        <v>0</v>
      </c>
      <c r="M96" s="383">
        <v>0</v>
      </c>
      <c r="N96" s="383">
        <v>0</v>
      </c>
    </row>
    <row r="97" spans="1:14">
      <c r="A97" s="383" t="s">
        <v>2606</v>
      </c>
      <c r="B97" s="383" t="s">
        <v>3891</v>
      </c>
      <c r="C97" s="383" t="s">
        <v>7122</v>
      </c>
      <c r="F97" s="383" t="s">
        <v>2607</v>
      </c>
      <c r="G97" s="383" t="s">
        <v>2608</v>
      </c>
      <c r="H97" s="383">
        <v>0</v>
      </c>
      <c r="I97" s="383">
        <v>0</v>
      </c>
      <c r="J97" s="383">
        <v>0</v>
      </c>
      <c r="K97" s="383">
        <v>0</v>
      </c>
      <c r="L97" s="383">
        <v>0</v>
      </c>
      <c r="M97" s="383">
        <v>0</v>
      </c>
      <c r="N97" s="383">
        <v>0</v>
      </c>
    </row>
    <row r="98" spans="1:14">
      <c r="A98" s="383" t="s">
        <v>2408</v>
      </c>
      <c r="B98" s="383" t="s">
        <v>7169</v>
      </c>
      <c r="C98" s="383" t="s">
        <v>7122</v>
      </c>
      <c r="F98" s="383" t="s">
        <v>2409</v>
      </c>
      <c r="G98" s="383" t="s">
        <v>2410</v>
      </c>
      <c r="H98" s="383">
        <v>0</v>
      </c>
      <c r="I98" s="383">
        <v>0</v>
      </c>
      <c r="J98" s="383">
        <v>0</v>
      </c>
      <c r="K98" s="383">
        <v>0</v>
      </c>
      <c r="L98" s="383">
        <v>0</v>
      </c>
      <c r="M98" s="383">
        <v>0</v>
      </c>
      <c r="N98" s="383">
        <v>0</v>
      </c>
    </row>
    <row r="99" spans="1:14">
      <c r="A99" s="383" t="s">
        <v>7384</v>
      </c>
      <c r="B99" s="383" t="s">
        <v>7169</v>
      </c>
      <c r="C99" s="383" t="s">
        <v>7122</v>
      </c>
      <c r="F99" s="383" t="s">
        <v>7385</v>
      </c>
      <c r="G99" s="383" t="s">
        <v>7386</v>
      </c>
      <c r="H99" s="383">
        <v>0</v>
      </c>
      <c r="I99" s="383">
        <v>0</v>
      </c>
      <c r="J99" s="383">
        <v>0</v>
      </c>
      <c r="K99" s="383">
        <v>0</v>
      </c>
      <c r="L99" s="383">
        <v>0</v>
      </c>
      <c r="M99" s="383">
        <v>0</v>
      </c>
      <c r="N99" s="383">
        <v>0</v>
      </c>
    </row>
    <row r="100" spans="1:14">
      <c r="A100" s="383" t="s">
        <v>2267</v>
      </c>
      <c r="B100" s="383" t="s">
        <v>7169</v>
      </c>
      <c r="C100" s="383" t="s">
        <v>7122</v>
      </c>
      <c r="F100" s="383" t="s">
        <v>2268</v>
      </c>
      <c r="G100" s="383" t="s">
        <v>2269</v>
      </c>
      <c r="H100" s="383">
        <v>0</v>
      </c>
      <c r="I100" s="383">
        <v>0</v>
      </c>
      <c r="J100" s="383">
        <v>0</v>
      </c>
      <c r="K100" s="383">
        <v>0</v>
      </c>
      <c r="L100" s="383">
        <v>0</v>
      </c>
      <c r="M100" s="383">
        <v>0</v>
      </c>
      <c r="N100" s="383">
        <v>0</v>
      </c>
    </row>
    <row r="101" spans="1:14">
      <c r="A101" s="383" t="s">
        <v>8551</v>
      </c>
      <c r="B101" s="383" t="s">
        <v>8551</v>
      </c>
      <c r="C101" s="383" t="s">
        <v>7122</v>
      </c>
      <c r="F101" s="383" t="s">
        <v>7388</v>
      </c>
      <c r="G101" s="383" t="s">
        <v>7389</v>
      </c>
      <c r="H101" s="383">
        <v>0</v>
      </c>
      <c r="I101" s="383">
        <v>0</v>
      </c>
      <c r="J101" s="383">
        <v>0</v>
      </c>
      <c r="K101" s="383">
        <v>0</v>
      </c>
      <c r="L101" s="383">
        <v>0</v>
      </c>
      <c r="M101" s="383">
        <v>0</v>
      </c>
      <c r="N101" s="383">
        <v>0</v>
      </c>
    </row>
    <row r="102" spans="1:14">
      <c r="A102" s="383" t="s">
        <v>7390</v>
      </c>
      <c r="B102" s="383" t="s">
        <v>7169</v>
      </c>
      <c r="C102" s="383" t="s">
        <v>7122</v>
      </c>
      <c r="F102" s="383" t="s">
        <v>7391</v>
      </c>
      <c r="G102" s="383" t="s">
        <v>7392</v>
      </c>
      <c r="H102" s="383">
        <v>0</v>
      </c>
      <c r="I102" s="383">
        <v>0</v>
      </c>
      <c r="J102" s="383">
        <v>0</v>
      </c>
      <c r="K102" s="383">
        <v>0</v>
      </c>
      <c r="L102" s="383">
        <v>0</v>
      </c>
      <c r="M102" s="383">
        <v>0</v>
      </c>
      <c r="N102" s="383">
        <v>0</v>
      </c>
    </row>
    <row r="103" spans="1:14">
      <c r="A103" s="383" t="s">
        <v>7393</v>
      </c>
      <c r="B103" s="383" t="s">
        <v>7394</v>
      </c>
      <c r="C103" s="383" t="s">
        <v>7122</v>
      </c>
      <c r="F103" s="383" t="s">
        <v>7395</v>
      </c>
      <c r="G103" s="383" t="s">
        <v>7396</v>
      </c>
      <c r="H103" s="383">
        <v>0</v>
      </c>
      <c r="I103" s="383">
        <v>0</v>
      </c>
      <c r="J103" s="383">
        <v>0</v>
      </c>
      <c r="K103" s="383">
        <v>0</v>
      </c>
      <c r="L103" s="383">
        <v>0</v>
      </c>
      <c r="M103" s="383">
        <v>0</v>
      </c>
      <c r="N103" s="383">
        <v>0</v>
      </c>
    </row>
    <row r="104" spans="1:14">
      <c r="A104" s="383" t="s">
        <v>7397</v>
      </c>
      <c r="B104" s="383" t="s">
        <v>7169</v>
      </c>
      <c r="C104" s="383" t="s">
        <v>7122</v>
      </c>
      <c r="F104" s="383" t="s">
        <v>7398</v>
      </c>
      <c r="G104" s="383" t="s">
        <v>7399</v>
      </c>
      <c r="H104" s="383">
        <v>0</v>
      </c>
      <c r="I104" s="383">
        <v>0</v>
      </c>
      <c r="J104" s="383">
        <v>0</v>
      </c>
      <c r="K104" s="383">
        <v>0</v>
      </c>
      <c r="L104" s="383">
        <v>0</v>
      </c>
      <c r="M104" s="383">
        <v>0</v>
      </c>
      <c r="N104" s="383">
        <v>0</v>
      </c>
    </row>
    <row r="105" spans="1:14">
      <c r="A105" s="383" t="s">
        <v>2378</v>
      </c>
      <c r="B105" s="383" t="s">
        <v>7194</v>
      </c>
      <c r="C105" s="383" t="s">
        <v>7122</v>
      </c>
      <c r="F105" s="383" t="s">
        <v>2379</v>
      </c>
      <c r="G105" s="383" t="s">
        <v>2380</v>
      </c>
      <c r="H105" s="383">
        <v>0</v>
      </c>
      <c r="I105" s="383">
        <v>0</v>
      </c>
      <c r="J105" s="383">
        <v>0</v>
      </c>
      <c r="K105" s="383">
        <v>0</v>
      </c>
      <c r="L105" s="383">
        <v>0</v>
      </c>
      <c r="M105" s="383">
        <v>0</v>
      </c>
      <c r="N105" s="383">
        <v>0</v>
      </c>
    </row>
    <row r="106" spans="1:14">
      <c r="A106" s="383" t="s">
        <v>7400</v>
      </c>
      <c r="B106" s="383" t="s">
        <v>7123</v>
      </c>
      <c r="C106" s="383" t="s">
        <v>7122</v>
      </c>
      <c r="F106" s="383" t="s">
        <v>7401</v>
      </c>
      <c r="G106" s="383" t="s">
        <v>7402</v>
      </c>
      <c r="H106" s="383">
        <v>0</v>
      </c>
      <c r="I106" s="383">
        <v>0</v>
      </c>
      <c r="J106" s="383">
        <v>0</v>
      </c>
      <c r="K106" s="383">
        <v>0</v>
      </c>
      <c r="L106" s="383">
        <v>0</v>
      </c>
      <c r="M106" s="383">
        <v>0</v>
      </c>
      <c r="N106" s="383">
        <v>0</v>
      </c>
    </row>
    <row r="107" spans="1:14">
      <c r="A107" s="383" t="s">
        <v>7403</v>
      </c>
      <c r="B107" s="383" t="s">
        <v>7136</v>
      </c>
      <c r="C107" s="383" t="s">
        <v>7122</v>
      </c>
      <c r="F107" s="383" t="s">
        <v>7404</v>
      </c>
      <c r="G107" s="383" t="s">
        <v>7405</v>
      </c>
      <c r="H107" s="383">
        <v>0</v>
      </c>
      <c r="I107" s="383">
        <v>0</v>
      </c>
      <c r="J107" s="383">
        <v>0</v>
      </c>
      <c r="K107" s="383">
        <v>0</v>
      </c>
      <c r="L107" s="383">
        <v>0</v>
      </c>
      <c r="M107" s="383">
        <v>0</v>
      </c>
      <c r="N107" s="383">
        <v>0</v>
      </c>
    </row>
    <row r="108" spans="1:14">
      <c r="A108" s="383" t="s">
        <v>2273</v>
      </c>
      <c r="B108" s="383" t="s">
        <v>7183</v>
      </c>
      <c r="C108" s="383" t="s">
        <v>7122</v>
      </c>
      <c r="F108" s="383" t="s">
        <v>2274</v>
      </c>
      <c r="G108" s="383" t="s">
        <v>2275</v>
      </c>
      <c r="H108" s="383">
        <v>1</v>
      </c>
      <c r="I108" s="383">
        <v>0</v>
      </c>
      <c r="J108" s="383">
        <v>1</v>
      </c>
      <c r="K108" s="383">
        <v>0</v>
      </c>
      <c r="L108" s="383">
        <v>0</v>
      </c>
      <c r="M108" s="383">
        <v>0</v>
      </c>
      <c r="N108" s="383">
        <v>1</v>
      </c>
    </row>
    <row r="109" spans="1:14">
      <c r="A109" s="383" t="s">
        <v>2303</v>
      </c>
      <c r="B109" s="383" t="s">
        <v>7123</v>
      </c>
      <c r="C109" s="383" t="s">
        <v>7122</v>
      </c>
      <c r="F109" s="383" t="s">
        <v>2304</v>
      </c>
      <c r="G109" s="383" t="s">
        <v>2305</v>
      </c>
      <c r="H109" s="383">
        <v>0</v>
      </c>
      <c r="I109" s="383">
        <v>0</v>
      </c>
      <c r="J109" s="383">
        <v>0</v>
      </c>
      <c r="K109" s="383">
        <v>0</v>
      </c>
      <c r="L109" s="383">
        <v>0</v>
      </c>
      <c r="M109" s="383">
        <v>0</v>
      </c>
      <c r="N109" s="383">
        <v>0</v>
      </c>
    </row>
    <row r="110" spans="1:14">
      <c r="A110" s="383" t="s">
        <v>2486</v>
      </c>
      <c r="B110" s="383" t="s">
        <v>7123</v>
      </c>
      <c r="C110" s="383" t="s">
        <v>7122</v>
      </c>
      <c r="F110" s="383" t="s">
        <v>2487</v>
      </c>
      <c r="G110" s="383" t="s">
        <v>2488</v>
      </c>
      <c r="H110" s="383">
        <v>0</v>
      </c>
      <c r="I110" s="383">
        <v>0</v>
      </c>
      <c r="J110" s="383">
        <v>0</v>
      </c>
      <c r="K110" s="383">
        <v>0</v>
      </c>
      <c r="L110" s="383">
        <v>0</v>
      </c>
      <c r="M110" s="383">
        <v>0</v>
      </c>
      <c r="N110" s="383">
        <v>0</v>
      </c>
    </row>
    <row r="111" spans="1:14">
      <c r="A111" s="383" t="s">
        <v>7406</v>
      </c>
      <c r="B111" s="383" t="s">
        <v>7288</v>
      </c>
      <c r="C111" s="383" t="s">
        <v>7122</v>
      </c>
      <c r="F111" s="383" t="s">
        <v>7407</v>
      </c>
      <c r="G111" s="383" t="s">
        <v>7408</v>
      </c>
      <c r="H111" s="383">
        <v>0</v>
      </c>
      <c r="I111" s="383">
        <v>0</v>
      </c>
      <c r="J111" s="383">
        <v>0</v>
      </c>
      <c r="K111" s="383">
        <v>0</v>
      </c>
      <c r="L111" s="383">
        <v>0</v>
      </c>
      <c r="M111" s="383">
        <v>0</v>
      </c>
      <c r="N111" s="383">
        <v>0</v>
      </c>
    </row>
    <row r="112" spans="1:14">
      <c r="A112" s="383" t="s">
        <v>7409</v>
      </c>
      <c r="B112" s="383" t="s">
        <v>7292</v>
      </c>
      <c r="C112" s="383" t="s">
        <v>7122</v>
      </c>
      <c r="F112" s="383" t="s">
        <v>7410</v>
      </c>
      <c r="G112" s="383" t="s">
        <v>7411</v>
      </c>
      <c r="H112" s="383">
        <v>0</v>
      </c>
      <c r="I112" s="383">
        <v>0</v>
      </c>
      <c r="J112" s="383">
        <v>0</v>
      </c>
      <c r="K112" s="383">
        <v>0</v>
      </c>
      <c r="L112" s="383">
        <v>0</v>
      </c>
      <c r="M112" s="383">
        <v>0</v>
      </c>
      <c r="N112" s="383">
        <v>0</v>
      </c>
    </row>
    <row r="113" spans="1:14">
      <c r="A113" s="383" t="s">
        <v>7412</v>
      </c>
      <c r="B113" s="383" t="s">
        <v>5131</v>
      </c>
      <c r="C113" s="383" t="s">
        <v>7122</v>
      </c>
      <c r="F113" s="383" t="s">
        <v>7413</v>
      </c>
      <c r="G113" s="383" t="s">
        <v>7414</v>
      </c>
      <c r="H113" s="383">
        <v>0</v>
      </c>
      <c r="I113" s="383">
        <v>0</v>
      </c>
      <c r="J113" s="383">
        <v>0</v>
      </c>
      <c r="K113" s="383">
        <v>0</v>
      </c>
      <c r="L113" s="383">
        <v>0</v>
      </c>
      <c r="M113" s="383">
        <v>0</v>
      </c>
      <c r="N113" s="383">
        <v>0</v>
      </c>
    </row>
    <row r="114" spans="1:14">
      <c r="A114" s="383" t="s">
        <v>2170</v>
      </c>
      <c r="B114" s="383" t="s">
        <v>3974</v>
      </c>
      <c r="C114" s="383" t="s">
        <v>7122</v>
      </c>
      <c r="F114" s="383" t="s">
        <v>2171</v>
      </c>
      <c r="G114" s="383" t="s">
        <v>2172</v>
      </c>
      <c r="H114" s="383">
        <v>6</v>
      </c>
      <c r="I114" s="383">
        <v>5</v>
      </c>
      <c r="J114" s="383">
        <v>1</v>
      </c>
      <c r="K114" s="383">
        <v>0</v>
      </c>
      <c r="L114" s="383">
        <v>3</v>
      </c>
      <c r="M114" s="383">
        <v>0</v>
      </c>
      <c r="N114" s="383">
        <v>3</v>
      </c>
    </row>
    <row r="115" spans="1:14">
      <c r="A115" s="383" t="s">
        <v>2137</v>
      </c>
      <c r="B115" s="383" t="s">
        <v>7154</v>
      </c>
      <c r="C115" s="383" t="s">
        <v>7122</v>
      </c>
      <c r="F115" s="383" t="s">
        <v>2138</v>
      </c>
      <c r="G115" s="383" t="s">
        <v>2139</v>
      </c>
      <c r="H115" s="383">
        <v>49</v>
      </c>
      <c r="I115" s="383">
        <v>45</v>
      </c>
      <c r="J115" s="383">
        <v>4</v>
      </c>
      <c r="K115" s="383">
        <v>8</v>
      </c>
      <c r="L115" s="383">
        <v>0</v>
      </c>
      <c r="M115" s="383">
        <v>0</v>
      </c>
      <c r="N115" s="383">
        <v>41</v>
      </c>
    </row>
    <row r="116" spans="1:14">
      <c r="A116" s="383" t="s">
        <v>2312</v>
      </c>
      <c r="B116" s="383" t="s">
        <v>7123</v>
      </c>
      <c r="C116" s="383" t="s">
        <v>7122</v>
      </c>
      <c r="F116" s="383" t="s">
        <v>2313</v>
      </c>
      <c r="G116" s="383" t="s">
        <v>2314</v>
      </c>
      <c r="H116" s="383">
        <v>1</v>
      </c>
      <c r="I116" s="383">
        <v>1</v>
      </c>
      <c r="J116" s="383">
        <v>0</v>
      </c>
      <c r="K116" s="383">
        <v>0</v>
      </c>
      <c r="L116" s="383">
        <v>1</v>
      </c>
      <c r="M116" s="383">
        <v>0</v>
      </c>
      <c r="N116" s="383">
        <v>0</v>
      </c>
    </row>
    <row r="117" spans="1:14">
      <c r="A117" s="383" t="s">
        <v>2492</v>
      </c>
      <c r="B117" s="383" t="s">
        <v>7181</v>
      </c>
      <c r="C117" s="383" t="s">
        <v>7122</v>
      </c>
      <c r="F117" s="383" t="s">
        <v>2493</v>
      </c>
      <c r="G117" s="383" t="s">
        <v>2494</v>
      </c>
      <c r="H117" s="383">
        <v>0</v>
      </c>
      <c r="I117" s="383">
        <v>0</v>
      </c>
      <c r="J117" s="383">
        <v>0</v>
      </c>
      <c r="K117" s="383">
        <v>0</v>
      </c>
      <c r="L117" s="383">
        <v>0</v>
      </c>
      <c r="M117" s="383">
        <v>0</v>
      </c>
      <c r="N117" s="383">
        <v>0</v>
      </c>
    </row>
    <row r="118" spans="1:14">
      <c r="A118" s="383" t="s">
        <v>2096</v>
      </c>
      <c r="B118" s="383" t="s">
        <v>7187</v>
      </c>
      <c r="C118" s="383" t="s">
        <v>7122</v>
      </c>
      <c r="F118" s="383" t="s">
        <v>2097</v>
      </c>
      <c r="G118" s="383" t="s">
        <v>2098</v>
      </c>
      <c r="H118" s="383">
        <v>3</v>
      </c>
      <c r="I118" s="383">
        <v>2</v>
      </c>
      <c r="J118" s="383">
        <v>1</v>
      </c>
      <c r="K118" s="383">
        <v>0</v>
      </c>
      <c r="L118" s="383">
        <v>0</v>
      </c>
      <c r="M118" s="383">
        <v>2</v>
      </c>
      <c r="N118" s="383">
        <v>1</v>
      </c>
    </row>
    <row r="119" spans="1:14">
      <c r="A119" s="383" t="s">
        <v>7415</v>
      </c>
      <c r="B119" s="383" t="s">
        <v>7416</v>
      </c>
      <c r="C119" s="383" t="s">
        <v>7122</v>
      </c>
      <c r="F119" s="383" t="s">
        <v>7417</v>
      </c>
      <c r="G119" s="383" t="s">
        <v>7418</v>
      </c>
      <c r="H119" s="383">
        <v>0</v>
      </c>
      <c r="I119" s="383">
        <v>0</v>
      </c>
      <c r="J119" s="383">
        <v>0</v>
      </c>
      <c r="K119" s="383">
        <v>0</v>
      </c>
      <c r="L119" s="383">
        <v>0</v>
      </c>
      <c r="M119" s="383">
        <v>0</v>
      </c>
      <c r="N119" s="383">
        <v>0</v>
      </c>
    </row>
    <row r="120" spans="1:14">
      <c r="A120" s="383" t="s">
        <v>7419</v>
      </c>
      <c r="B120" s="383" t="s">
        <v>7420</v>
      </c>
      <c r="C120" s="383" t="s">
        <v>7122</v>
      </c>
      <c r="F120" s="383" t="s">
        <v>7421</v>
      </c>
      <c r="G120" s="383" t="s">
        <v>7422</v>
      </c>
      <c r="H120" s="383">
        <v>0</v>
      </c>
      <c r="I120" s="383">
        <v>0</v>
      </c>
      <c r="J120" s="383">
        <v>0</v>
      </c>
      <c r="K120" s="383">
        <v>0</v>
      </c>
      <c r="L120" s="383">
        <v>0</v>
      </c>
      <c r="M120" s="383">
        <v>0</v>
      </c>
      <c r="N120" s="383">
        <v>0</v>
      </c>
    </row>
    <row r="121" spans="1:14">
      <c r="A121" s="383" t="s">
        <v>7423</v>
      </c>
      <c r="B121" s="383" t="s">
        <v>7191</v>
      </c>
      <c r="C121" s="383" t="s">
        <v>7122</v>
      </c>
      <c r="F121" s="383" t="s">
        <v>7424</v>
      </c>
      <c r="G121" s="383" t="s">
        <v>7425</v>
      </c>
      <c r="H121" s="383">
        <v>0</v>
      </c>
      <c r="I121" s="383">
        <v>0</v>
      </c>
      <c r="J121" s="383">
        <v>0</v>
      </c>
      <c r="K121" s="383">
        <v>0</v>
      </c>
      <c r="L121" s="383">
        <v>0</v>
      </c>
      <c r="M121" s="383">
        <v>0</v>
      </c>
      <c r="N121" s="383">
        <v>0</v>
      </c>
    </row>
    <row r="122" spans="1:14">
      <c r="A122" s="383" t="s">
        <v>7426</v>
      </c>
      <c r="B122" s="383" t="s">
        <v>7426</v>
      </c>
      <c r="C122" s="383" t="s">
        <v>7122</v>
      </c>
      <c r="F122" s="383" t="s">
        <v>7427</v>
      </c>
      <c r="G122" s="383" t="s">
        <v>7428</v>
      </c>
      <c r="H122" s="383">
        <v>0</v>
      </c>
      <c r="I122" s="383">
        <v>0</v>
      </c>
      <c r="J122" s="383">
        <v>0</v>
      </c>
      <c r="K122" s="383">
        <v>0</v>
      </c>
      <c r="L122" s="383">
        <v>0</v>
      </c>
      <c r="M122" s="383">
        <v>0</v>
      </c>
      <c r="N122" s="383">
        <v>0</v>
      </c>
    </row>
    <row r="123" spans="1:14">
      <c r="A123" s="383" t="s">
        <v>7429</v>
      </c>
      <c r="B123" s="383" t="s">
        <v>7192</v>
      </c>
      <c r="C123" s="383" t="s">
        <v>7122</v>
      </c>
      <c r="F123" s="383" t="s">
        <v>7430</v>
      </c>
      <c r="G123" s="383" t="s">
        <v>7431</v>
      </c>
      <c r="H123" s="383">
        <v>0</v>
      </c>
      <c r="I123" s="383">
        <v>0</v>
      </c>
      <c r="J123" s="383">
        <v>0</v>
      </c>
      <c r="K123" s="383">
        <v>0</v>
      </c>
      <c r="L123" s="383">
        <v>0</v>
      </c>
      <c r="M123" s="383">
        <v>0</v>
      </c>
      <c r="N123" s="383">
        <v>0</v>
      </c>
    </row>
    <row r="124" spans="1:14">
      <c r="A124" s="383" t="s">
        <v>7432</v>
      </c>
      <c r="B124" s="383" t="s">
        <v>7433</v>
      </c>
      <c r="C124" s="383" t="s">
        <v>7122</v>
      </c>
      <c r="F124" s="383" t="s">
        <v>7434</v>
      </c>
      <c r="G124" s="383" t="s">
        <v>7435</v>
      </c>
      <c r="H124" s="383">
        <v>0</v>
      </c>
      <c r="I124" s="383">
        <v>0</v>
      </c>
      <c r="J124" s="383">
        <v>0</v>
      </c>
      <c r="K124" s="383">
        <v>0</v>
      </c>
      <c r="L124" s="383">
        <v>0</v>
      </c>
      <c r="M124" s="383">
        <v>0</v>
      </c>
      <c r="N124" s="383">
        <v>0</v>
      </c>
    </row>
    <row r="125" spans="1:14">
      <c r="A125" s="383" t="s">
        <v>2462</v>
      </c>
      <c r="B125" s="383" t="s">
        <v>7179</v>
      </c>
      <c r="C125" s="383" t="s">
        <v>7122</v>
      </c>
      <c r="F125" s="383" t="s">
        <v>2463</v>
      </c>
      <c r="G125" s="383" t="s">
        <v>2464</v>
      </c>
      <c r="H125" s="383">
        <v>0</v>
      </c>
      <c r="I125" s="383">
        <v>0</v>
      </c>
      <c r="J125" s="383">
        <v>0</v>
      </c>
      <c r="K125" s="383">
        <v>0</v>
      </c>
      <c r="L125" s="383">
        <v>0</v>
      </c>
      <c r="M125" s="383">
        <v>0</v>
      </c>
      <c r="N125" s="383">
        <v>0</v>
      </c>
    </row>
    <row r="126" spans="1:14">
      <c r="A126" s="383" t="s">
        <v>2205</v>
      </c>
      <c r="B126" s="383" t="s">
        <v>7183</v>
      </c>
      <c r="C126" s="383" t="s">
        <v>7122</v>
      </c>
      <c r="F126" s="383" t="s">
        <v>2206</v>
      </c>
      <c r="G126" s="383" t="s">
        <v>2207</v>
      </c>
      <c r="H126" s="383">
        <v>1</v>
      </c>
      <c r="I126" s="383">
        <v>0</v>
      </c>
      <c r="J126" s="383">
        <v>1</v>
      </c>
      <c r="K126" s="383">
        <v>0</v>
      </c>
      <c r="L126" s="383">
        <v>0</v>
      </c>
      <c r="M126" s="383">
        <v>1</v>
      </c>
      <c r="N126" s="383">
        <v>0</v>
      </c>
    </row>
    <row r="127" spans="1:14">
      <c r="A127" s="383" t="s">
        <v>2429</v>
      </c>
      <c r="B127" s="383" t="s">
        <v>7191</v>
      </c>
      <c r="C127" s="383" t="s">
        <v>7122</v>
      </c>
      <c r="F127" s="383" t="s">
        <v>2430</v>
      </c>
      <c r="G127" s="383" t="s">
        <v>2431</v>
      </c>
      <c r="H127" s="383">
        <v>0</v>
      </c>
      <c r="I127" s="383">
        <v>0</v>
      </c>
      <c r="J127" s="383">
        <v>0</v>
      </c>
      <c r="K127" s="383">
        <v>0</v>
      </c>
      <c r="L127" s="383">
        <v>0</v>
      </c>
      <c r="M127" s="383">
        <v>0</v>
      </c>
      <c r="N127" s="383">
        <v>0</v>
      </c>
    </row>
    <row r="128" spans="1:14">
      <c r="A128" s="383" t="s">
        <v>7436</v>
      </c>
      <c r="B128" s="383" t="s">
        <v>7123</v>
      </c>
      <c r="C128" s="383" t="s">
        <v>7122</v>
      </c>
      <c r="F128" s="383" t="s">
        <v>7437</v>
      </c>
      <c r="G128" s="383" t="s">
        <v>7438</v>
      </c>
      <c r="H128" s="383">
        <v>0</v>
      </c>
      <c r="I128" s="383">
        <v>0</v>
      </c>
      <c r="J128" s="383">
        <v>0</v>
      </c>
      <c r="K128" s="383">
        <v>0</v>
      </c>
      <c r="L128" s="383">
        <v>0</v>
      </c>
      <c r="M128" s="383">
        <v>0</v>
      </c>
      <c r="N128" s="383">
        <v>0</v>
      </c>
    </row>
    <row r="129" spans="1:14">
      <c r="A129" s="383" t="s">
        <v>7439</v>
      </c>
      <c r="B129" s="383" t="s">
        <v>7145</v>
      </c>
      <c r="C129" s="383" t="s">
        <v>7122</v>
      </c>
      <c r="F129" s="383" t="s">
        <v>7440</v>
      </c>
      <c r="G129" s="383" t="s">
        <v>7441</v>
      </c>
      <c r="H129" s="383">
        <v>0</v>
      </c>
      <c r="I129" s="383">
        <v>0</v>
      </c>
      <c r="J129" s="383">
        <v>0</v>
      </c>
      <c r="K129" s="383">
        <v>0</v>
      </c>
      <c r="L129" s="383">
        <v>0</v>
      </c>
      <c r="M129" s="383">
        <v>0</v>
      </c>
      <c r="N129" s="383">
        <v>0</v>
      </c>
    </row>
    <row r="130" spans="1:14">
      <c r="A130" s="383" t="s">
        <v>2500</v>
      </c>
      <c r="B130" s="383" t="s">
        <v>7123</v>
      </c>
      <c r="C130" s="383" t="s">
        <v>7122</v>
      </c>
      <c r="F130" s="383" t="s">
        <v>2501</v>
      </c>
      <c r="G130" s="383" t="s">
        <v>2502</v>
      </c>
      <c r="H130" s="383">
        <v>0</v>
      </c>
      <c r="I130" s="383">
        <v>0</v>
      </c>
      <c r="J130" s="383">
        <v>0</v>
      </c>
      <c r="K130" s="383">
        <v>0</v>
      </c>
      <c r="L130" s="383">
        <v>0</v>
      </c>
      <c r="M130" s="383">
        <v>0</v>
      </c>
      <c r="N130" s="383">
        <v>0</v>
      </c>
    </row>
    <row r="131" spans="1:14">
      <c r="A131" s="383" t="s">
        <v>7442</v>
      </c>
      <c r="B131" s="383" t="s">
        <v>7443</v>
      </c>
      <c r="C131" s="383" t="s">
        <v>7122</v>
      </c>
      <c r="F131" s="383" t="s">
        <v>7444</v>
      </c>
      <c r="G131" s="383" t="s">
        <v>7445</v>
      </c>
      <c r="H131" s="383">
        <v>0</v>
      </c>
      <c r="I131" s="383">
        <v>0</v>
      </c>
      <c r="J131" s="383">
        <v>0</v>
      </c>
      <c r="K131" s="383">
        <v>0</v>
      </c>
      <c r="L131" s="383">
        <v>0</v>
      </c>
      <c r="M131" s="383">
        <v>0</v>
      </c>
      <c r="N131" s="383">
        <v>0</v>
      </c>
    </row>
    <row r="132" spans="1:14">
      <c r="A132" s="383" t="s">
        <v>7446</v>
      </c>
      <c r="B132" s="383" t="s">
        <v>7447</v>
      </c>
      <c r="C132" s="383" t="s">
        <v>7122</v>
      </c>
      <c r="F132" s="383" t="s">
        <v>7448</v>
      </c>
      <c r="G132" s="383" t="s">
        <v>7449</v>
      </c>
      <c r="H132" s="383">
        <v>0</v>
      </c>
      <c r="I132" s="383">
        <v>0</v>
      </c>
      <c r="J132" s="383">
        <v>0</v>
      </c>
      <c r="K132" s="383">
        <v>0</v>
      </c>
      <c r="L132" s="383">
        <v>0</v>
      </c>
      <c r="M132" s="383">
        <v>0</v>
      </c>
      <c r="N132" s="383">
        <v>0</v>
      </c>
    </row>
    <row r="133" spans="1:14">
      <c r="A133" s="383" t="s">
        <v>7450</v>
      </c>
      <c r="B133" s="383" t="s">
        <v>7451</v>
      </c>
      <c r="C133" s="383" t="s">
        <v>7122</v>
      </c>
      <c r="F133" s="383" t="s">
        <v>7452</v>
      </c>
      <c r="G133" s="383" t="s">
        <v>7453</v>
      </c>
      <c r="H133" s="383">
        <v>0</v>
      </c>
      <c r="I133" s="383">
        <v>0</v>
      </c>
      <c r="J133" s="383">
        <v>0</v>
      </c>
      <c r="K133" s="383">
        <v>0</v>
      </c>
      <c r="L133" s="383">
        <v>0</v>
      </c>
      <c r="M133" s="383">
        <v>0</v>
      </c>
      <c r="N133" s="383">
        <v>0</v>
      </c>
    </row>
    <row r="134" spans="1:14">
      <c r="A134" s="383" t="s">
        <v>2238</v>
      </c>
      <c r="B134" s="383" t="s">
        <v>3976</v>
      </c>
      <c r="C134" s="383" t="s">
        <v>7122</v>
      </c>
      <c r="F134" s="383" t="s">
        <v>2239</v>
      </c>
      <c r="G134" s="383" t="s">
        <v>2240</v>
      </c>
      <c r="H134" s="383">
        <v>3</v>
      </c>
      <c r="I134" s="383">
        <v>2</v>
      </c>
      <c r="J134" s="383">
        <v>1</v>
      </c>
      <c r="K134" s="383">
        <v>0</v>
      </c>
      <c r="L134" s="383">
        <v>0</v>
      </c>
      <c r="M134" s="383">
        <v>3</v>
      </c>
      <c r="N134" s="383">
        <v>0</v>
      </c>
    </row>
    <row r="135" spans="1:14">
      <c r="A135" s="383" t="s">
        <v>2686</v>
      </c>
      <c r="B135" s="383" t="s">
        <v>5131</v>
      </c>
      <c r="C135" s="383" t="s">
        <v>7122</v>
      </c>
      <c r="F135" s="383" t="s">
        <v>2687</v>
      </c>
      <c r="G135" s="383" t="s">
        <v>2688</v>
      </c>
      <c r="H135" s="383">
        <v>0</v>
      </c>
      <c r="I135" s="383">
        <v>0</v>
      </c>
      <c r="J135" s="383">
        <v>0</v>
      </c>
      <c r="K135" s="383">
        <v>0</v>
      </c>
      <c r="L135" s="383">
        <v>0</v>
      </c>
      <c r="M135" s="383">
        <v>0</v>
      </c>
      <c r="N135" s="383">
        <v>0</v>
      </c>
    </row>
    <row r="136" spans="1:14">
      <c r="A136" s="383" t="s">
        <v>7454</v>
      </c>
      <c r="B136" s="383" t="s">
        <v>7455</v>
      </c>
      <c r="C136" s="383" t="s">
        <v>7122</v>
      </c>
      <c r="F136" s="383" t="s">
        <v>7456</v>
      </c>
      <c r="G136" s="383" t="s">
        <v>7457</v>
      </c>
      <c r="H136" s="383">
        <v>0</v>
      </c>
      <c r="I136" s="383">
        <v>0</v>
      </c>
      <c r="J136" s="383">
        <v>0</v>
      </c>
      <c r="K136" s="383">
        <v>0</v>
      </c>
      <c r="L136" s="383">
        <v>0</v>
      </c>
      <c r="M136" s="383">
        <v>0</v>
      </c>
      <c r="N136" s="383">
        <v>0</v>
      </c>
    </row>
    <row r="137" spans="1:14">
      <c r="A137" s="383" t="s">
        <v>8552</v>
      </c>
      <c r="B137" s="383" t="s">
        <v>8552</v>
      </c>
      <c r="C137" s="383" t="s">
        <v>7122</v>
      </c>
      <c r="F137" s="383" t="s">
        <v>7459</v>
      </c>
      <c r="G137" s="383" t="s">
        <v>7460</v>
      </c>
      <c r="H137" s="383">
        <v>0</v>
      </c>
      <c r="I137" s="383">
        <v>0</v>
      </c>
      <c r="J137" s="383">
        <v>0</v>
      </c>
      <c r="K137" s="383">
        <v>0</v>
      </c>
      <c r="L137" s="383">
        <v>0</v>
      </c>
      <c r="M137" s="383">
        <v>0</v>
      </c>
      <c r="N137" s="383">
        <v>0</v>
      </c>
    </row>
    <row r="138" spans="1:14">
      <c r="A138" s="383" t="s">
        <v>2432</v>
      </c>
      <c r="B138" s="383" t="s">
        <v>7451</v>
      </c>
      <c r="C138" s="383" t="s">
        <v>7122</v>
      </c>
      <c r="F138" s="383" t="s">
        <v>2433</v>
      </c>
      <c r="G138" s="383" t="s">
        <v>2434</v>
      </c>
      <c r="H138" s="383">
        <v>0</v>
      </c>
      <c r="I138" s="383">
        <v>0</v>
      </c>
      <c r="J138" s="383">
        <v>0</v>
      </c>
      <c r="K138" s="383">
        <v>0</v>
      </c>
      <c r="L138" s="383">
        <v>0</v>
      </c>
      <c r="M138" s="383">
        <v>0</v>
      </c>
      <c r="N138" s="383">
        <v>0</v>
      </c>
    </row>
    <row r="139" spans="1:14">
      <c r="A139" s="383" t="s">
        <v>7461</v>
      </c>
      <c r="B139" s="383" t="s">
        <v>7462</v>
      </c>
      <c r="C139" s="383" t="s">
        <v>7122</v>
      </c>
      <c r="F139" s="383" t="s">
        <v>7463</v>
      </c>
      <c r="G139" s="383" t="s">
        <v>7464</v>
      </c>
      <c r="H139" s="383">
        <v>0</v>
      </c>
      <c r="I139" s="383">
        <v>0</v>
      </c>
      <c r="J139" s="383">
        <v>0</v>
      </c>
      <c r="K139" s="383">
        <v>0</v>
      </c>
      <c r="L139" s="383">
        <v>0</v>
      </c>
      <c r="M139" s="383">
        <v>0</v>
      </c>
      <c r="N139" s="383">
        <v>0</v>
      </c>
    </row>
    <row r="140" spans="1:14">
      <c r="A140" s="383" t="s">
        <v>7465</v>
      </c>
      <c r="B140" s="383" t="s">
        <v>7183</v>
      </c>
      <c r="C140" s="383" t="s">
        <v>7122</v>
      </c>
      <c r="F140" s="383" t="s">
        <v>7466</v>
      </c>
      <c r="G140" s="383" t="s">
        <v>7467</v>
      </c>
      <c r="H140" s="383">
        <v>0</v>
      </c>
      <c r="I140" s="383">
        <v>0</v>
      </c>
      <c r="J140" s="383">
        <v>0</v>
      </c>
      <c r="K140" s="383">
        <v>0</v>
      </c>
      <c r="L140" s="383">
        <v>0</v>
      </c>
      <c r="M140" s="383">
        <v>0</v>
      </c>
      <c r="N140" s="383">
        <v>0</v>
      </c>
    </row>
    <row r="141" spans="1:14">
      <c r="A141" s="383" t="s">
        <v>2069</v>
      </c>
      <c r="B141" s="383" t="s">
        <v>4958</v>
      </c>
      <c r="C141" s="383" t="s">
        <v>7122</v>
      </c>
      <c r="F141" s="383" t="s">
        <v>2070</v>
      </c>
      <c r="G141" s="383" t="s">
        <v>2071</v>
      </c>
      <c r="H141" s="383">
        <v>3</v>
      </c>
      <c r="I141" s="383">
        <v>2</v>
      </c>
      <c r="J141" s="383">
        <v>1</v>
      </c>
      <c r="K141" s="383">
        <v>1</v>
      </c>
      <c r="L141" s="383">
        <v>1</v>
      </c>
      <c r="M141" s="383">
        <v>0</v>
      </c>
      <c r="N141" s="383">
        <v>1</v>
      </c>
    </row>
    <row r="142" spans="1:14">
      <c r="A142" s="383" t="s">
        <v>7468</v>
      </c>
      <c r="B142" s="383" t="s">
        <v>5131</v>
      </c>
      <c r="C142" s="383" t="s">
        <v>7122</v>
      </c>
      <c r="F142" s="383" t="s">
        <v>7469</v>
      </c>
      <c r="G142" s="383" t="s">
        <v>7470</v>
      </c>
      <c r="H142" s="383">
        <v>0</v>
      </c>
      <c r="I142" s="383">
        <v>0</v>
      </c>
      <c r="J142" s="383">
        <v>0</v>
      </c>
      <c r="K142" s="383">
        <v>0</v>
      </c>
      <c r="L142" s="383">
        <v>0</v>
      </c>
      <c r="M142" s="383">
        <v>0</v>
      </c>
      <c r="N142" s="383">
        <v>0</v>
      </c>
    </row>
    <row r="143" spans="1:14">
      <c r="A143" s="383" t="s">
        <v>7471</v>
      </c>
      <c r="B143" s="383" t="s">
        <v>7472</v>
      </c>
      <c r="C143" s="383" t="s">
        <v>7122</v>
      </c>
      <c r="F143" s="383" t="s">
        <v>7473</v>
      </c>
      <c r="G143" s="383" t="s">
        <v>7474</v>
      </c>
      <c r="H143" s="383">
        <v>0</v>
      </c>
      <c r="I143" s="383">
        <v>0</v>
      </c>
      <c r="J143" s="383">
        <v>0</v>
      </c>
      <c r="K143" s="383">
        <v>0</v>
      </c>
      <c r="L143" s="383">
        <v>0</v>
      </c>
      <c r="M143" s="383">
        <v>0</v>
      </c>
      <c r="N143" s="383">
        <v>0</v>
      </c>
    </row>
    <row r="144" spans="1:14">
      <c r="A144" s="383" t="s">
        <v>2315</v>
      </c>
      <c r="B144" s="383" t="s">
        <v>3971</v>
      </c>
      <c r="C144" s="383" t="s">
        <v>7122</v>
      </c>
      <c r="F144" s="383" t="s">
        <v>2316</v>
      </c>
      <c r="G144" s="383" t="s">
        <v>2317</v>
      </c>
      <c r="H144" s="383">
        <v>0</v>
      </c>
      <c r="I144" s="383">
        <v>0</v>
      </c>
      <c r="J144" s="383">
        <v>0</v>
      </c>
      <c r="K144" s="383">
        <v>0</v>
      </c>
      <c r="L144" s="383">
        <v>0</v>
      </c>
      <c r="M144" s="383">
        <v>0</v>
      </c>
      <c r="N144" s="383">
        <v>0</v>
      </c>
    </row>
    <row r="145" spans="1:14">
      <c r="A145" s="383" t="s">
        <v>7475</v>
      </c>
      <c r="B145" s="383" t="s">
        <v>7191</v>
      </c>
      <c r="C145" s="383" t="s">
        <v>7122</v>
      </c>
      <c r="F145" s="383" t="s">
        <v>7476</v>
      </c>
      <c r="G145" s="383" t="s">
        <v>7477</v>
      </c>
      <c r="H145" s="383">
        <v>0</v>
      </c>
      <c r="I145" s="383">
        <v>0</v>
      </c>
      <c r="J145" s="383">
        <v>0</v>
      </c>
      <c r="K145" s="383">
        <v>0</v>
      </c>
      <c r="L145" s="383">
        <v>0</v>
      </c>
      <c r="M145" s="383">
        <v>0</v>
      </c>
      <c r="N145" s="383">
        <v>0</v>
      </c>
    </row>
    <row r="146" spans="1:14">
      <c r="A146" s="383" t="s">
        <v>7478</v>
      </c>
      <c r="B146" s="383" t="s">
        <v>7433</v>
      </c>
      <c r="C146" s="383" t="s">
        <v>7122</v>
      </c>
      <c r="F146" s="383" t="s">
        <v>7479</v>
      </c>
      <c r="G146" s="383" t="s">
        <v>7480</v>
      </c>
      <c r="H146" s="383">
        <v>0</v>
      </c>
      <c r="I146" s="383">
        <v>0</v>
      </c>
      <c r="J146" s="383">
        <v>0</v>
      </c>
      <c r="K146" s="383">
        <v>0</v>
      </c>
      <c r="L146" s="383">
        <v>0</v>
      </c>
      <c r="M146" s="383">
        <v>0</v>
      </c>
      <c r="N146" s="383">
        <v>0</v>
      </c>
    </row>
    <row r="147" spans="1:14">
      <c r="A147" s="383" t="s">
        <v>7481</v>
      </c>
      <c r="B147" s="383" t="s">
        <v>3891</v>
      </c>
      <c r="C147" s="383" t="s">
        <v>7122</v>
      </c>
      <c r="F147" s="383" t="s">
        <v>7482</v>
      </c>
      <c r="G147" s="383" t="s">
        <v>7483</v>
      </c>
      <c r="H147" s="383">
        <v>0</v>
      </c>
      <c r="I147" s="383">
        <v>0</v>
      </c>
      <c r="J147" s="383">
        <v>0</v>
      </c>
      <c r="K147" s="383">
        <v>0</v>
      </c>
      <c r="L147" s="383">
        <v>0</v>
      </c>
      <c r="M147" s="383">
        <v>0</v>
      </c>
      <c r="N147" s="383">
        <v>0</v>
      </c>
    </row>
    <row r="148" spans="1:14">
      <c r="A148" s="383" t="s">
        <v>2363</v>
      </c>
      <c r="B148" s="383" t="s">
        <v>7484</v>
      </c>
      <c r="C148" s="383" t="s">
        <v>7122</v>
      </c>
      <c r="F148" s="383" t="s">
        <v>2364</v>
      </c>
      <c r="G148" s="383" t="s">
        <v>2365</v>
      </c>
      <c r="H148" s="383">
        <v>0</v>
      </c>
      <c r="I148" s="383">
        <v>0</v>
      </c>
      <c r="J148" s="383">
        <v>0</v>
      </c>
      <c r="K148" s="383">
        <v>0</v>
      </c>
      <c r="L148" s="383">
        <v>0</v>
      </c>
      <c r="M148" s="383">
        <v>0</v>
      </c>
      <c r="N148" s="383">
        <v>0</v>
      </c>
    </row>
    <row r="149" spans="1:14">
      <c r="A149" s="383" t="s">
        <v>2609</v>
      </c>
      <c r="B149" s="383" t="s">
        <v>7123</v>
      </c>
      <c r="C149" s="383" t="s">
        <v>7122</v>
      </c>
      <c r="F149" s="383" t="s">
        <v>2610</v>
      </c>
      <c r="G149" s="383" t="s">
        <v>2611</v>
      </c>
      <c r="H149" s="383">
        <v>2</v>
      </c>
      <c r="I149" s="383">
        <v>2</v>
      </c>
      <c r="J149" s="383">
        <v>0</v>
      </c>
      <c r="K149" s="383">
        <v>0</v>
      </c>
      <c r="L149" s="383">
        <v>0</v>
      </c>
      <c r="M149" s="383">
        <v>1</v>
      </c>
      <c r="N149" s="383">
        <v>1</v>
      </c>
    </row>
    <row r="150" spans="1:14">
      <c r="A150" s="383" t="s">
        <v>7485</v>
      </c>
      <c r="B150" s="383" t="s">
        <v>7169</v>
      </c>
      <c r="C150" s="383" t="s">
        <v>7122</v>
      </c>
      <c r="F150" s="383" t="s">
        <v>7486</v>
      </c>
      <c r="G150" s="383" t="s">
        <v>7487</v>
      </c>
      <c r="H150" s="383">
        <v>1</v>
      </c>
      <c r="I150" s="383">
        <v>1</v>
      </c>
      <c r="J150" s="383">
        <v>0</v>
      </c>
      <c r="K150" s="383">
        <v>0</v>
      </c>
      <c r="L150" s="383">
        <v>0</v>
      </c>
      <c r="M150" s="383">
        <v>1</v>
      </c>
      <c r="N150" s="383">
        <v>0</v>
      </c>
    </row>
    <row r="151" spans="1:14">
      <c r="A151" s="383" t="s">
        <v>7488</v>
      </c>
      <c r="B151" s="383" t="s">
        <v>7489</v>
      </c>
      <c r="C151" s="383" t="s">
        <v>7122</v>
      </c>
      <c r="F151" s="383" t="s">
        <v>7490</v>
      </c>
      <c r="G151" s="383" t="s">
        <v>7491</v>
      </c>
      <c r="H151" s="383">
        <v>0</v>
      </c>
      <c r="I151" s="383">
        <v>0</v>
      </c>
      <c r="J151" s="383">
        <v>0</v>
      </c>
      <c r="K151" s="383">
        <v>0</v>
      </c>
      <c r="L151" s="383">
        <v>0</v>
      </c>
      <c r="M151" s="383">
        <v>0</v>
      </c>
      <c r="N151" s="383">
        <v>0</v>
      </c>
    </row>
    <row r="152" spans="1:14">
      <c r="A152" s="383" t="s">
        <v>7492</v>
      </c>
      <c r="B152" s="383" t="s">
        <v>7191</v>
      </c>
      <c r="C152" s="383" t="s">
        <v>7122</v>
      </c>
      <c r="F152" s="383" t="s">
        <v>7493</v>
      </c>
      <c r="G152" s="383" t="s">
        <v>7494</v>
      </c>
      <c r="H152" s="383">
        <v>0</v>
      </c>
      <c r="I152" s="383">
        <v>0</v>
      </c>
      <c r="J152" s="383">
        <v>0</v>
      </c>
      <c r="K152" s="383">
        <v>0</v>
      </c>
      <c r="L152" s="383">
        <v>0</v>
      </c>
      <c r="M152" s="383">
        <v>0</v>
      </c>
      <c r="N152" s="383">
        <v>0</v>
      </c>
    </row>
    <row r="153" spans="1:14">
      <c r="A153" s="383" t="s">
        <v>7495</v>
      </c>
      <c r="B153" s="383" t="s">
        <v>7123</v>
      </c>
      <c r="C153" s="383" t="s">
        <v>7122</v>
      </c>
      <c r="F153" s="383" t="s">
        <v>7496</v>
      </c>
      <c r="G153" s="383" t="s">
        <v>7497</v>
      </c>
      <c r="H153" s="383">
        <v>0</v>
      </c>
      <c r="I153" s="383">
        <v>0</v>
      </c>
      <c r="J153" s="383">
        <v>0</v>
      </c>
      <c r="K153" s="383">
        <v>0</v>
      </c>
      <c r="L153" s="383">
        <v>0</v>
      </c>
      <c r="M153" s="383">
        <v>0</v>
      </c>
      <c r="N153" s="383">
        <v>0</v>
      </c>
    </row>
    <row r="154" spans="1:14">
      <c r="A154" s="383" t="s">
        <v>7498</v>
      </c>
      <c r="B154" s="383" t="s">
        <v>4958</v>
      </c>
      <c r="C154" s="383" t="s">
        <v>7122</v>
      </c>
      <c r="F154" s="383" t="s">
        <v>7499</v>
      </c>
      <c r="G154" s="383" t="s">
        <v>7500</v>
      </c>
      <c r="H154" s="383">
        <v>0</v>
      </c>
      <c r="I154" s="383">
        <v>0</v>
      </c>
      <c r="J154" s="383">
        <v>0</v>
      </c>
      <c r="K154" s="383">
        <v>0</v>
      </c>
      <c r="L154" s="383">
        <v>0</v>
      </c>
      <c r="M154" s="383">
        <v>0</v>
      </c>
      <c r="N154" s="383">
        <v>0</v>
      </c>
    </row>
    <row r="155" spans="1:14">
      <c r="A155" s="383" t="s">
        <v>2411</v>
      </c>
      <c r="B155" s="383" t="s">
        <v>7136</v>
      </c>
      <c r="C155" s="383" t="s">
        <v>7122</v>
      </c>
      <c r="F155" s="383" t="s">
        <v>2412</v>
      </c>
      <c r="G155" s="383" t="s">
        <v>2413</v>
      </c>
      <c r="H155" s="383">
        <v>0</v>
      </c>
      <c r="I155" s="383">
        <v>0</v>
      </c>
      <c r="J155" s="383">
        <v>0</v>
      </c>
      <c r="K155" s="383">
        <v>0</v>
      </c>
      <c r="L155" s="383">
        <v>0</v>
      </c>
      <c r="M155" s="383">
        <v>0</v>
      </c>
      <c r="N155" s="383">
        <v>0</v>
      </c>
    </row>
    <row r="156" spans="1:14">
      <c r="A156" s="383" t="s">
        <v>7501</v>
      </c>
      <c r="B156" s="383" t="s">
        <v>7502</v>
      </c>
      <c r="C156" s="383" t="s">
        <v>7122</v>
      </c>
      <c r="F156" s="383" t="s">
        <v>7503</v>
      </c>
      <c r="G156" s="383" t="s">
        <v>7504</v>
      </c>
      <c r="H156" s="383">
        <v>0</v>
      </c>
      <c r="I156" s="383">
        <v>0</v>
      </c>
      <c r="J156" s="383">
        <v>0</v>
      </c>
      <c r="K156" s="383">
        <v>0</v>
      </c>
      <c r="L156" s="383">
        <v>0</v>
      </c>
      <c r="M156" s="383">
        <v>0</v>
      </c>
      <c r="N156" s="383">
        <v>0</v>
      </c>
    </row>
    <row r="157" spans="1:14">
      <c r="A157" s="383" t="s">
        <v>7505</v>
      </c>
      <c r="B157" s="383" t="s">
        <v>3912</v>
      </c>
      <c r="C157" s="383" t="s">
        <v>7122</v>
      </c>
      <c r="F157" s="383" t="s">
        <v>7506</v>
      </c>
      <c r="G157" s="383" t="s">
        <v>7507</v>
      </c>
      <c r="H157" s="383">
        <v>0</v>
      </c>
      <c r="I157" s="383">
        <v>0</v>
      </c>
      <c r="J157" s="383">
        <v>0</v>
      </c>
      <c r="K157" s="383">
        <v>0</v>
      </c>
      <c r="L157" s="383">
        <v>0</v>
      </c>
      <c r="M157" s="383">
        <v>0</v>
      </c>
      <c r="N157" s="383">
        <v>0</v>
      </c>
    </row>
    <row r="158" spans="1:14">
      <c r="A158" s="383" t="s">
        <v>2468</v>
      </c>
      <c r="B158" s="383" t="s">
        <v>7192</v>
      </c>
      <c r="C158" s="383" t="s">
        <v>7122</v>
      </c>
      <c r="F158" s="383" t="s">
        <v>2469</v>
      </c>
      <c r="G158" s="383" t="s">
        <v>2470</v>
      </c>
      <c r="H158" s="383">
        <v>7</v>
      </c>
      <c r="I158" s="383">
        <v>6</v>
      </c>
      <c r="J158" s="383">
        <v>1</v>
      </c>
      <c r="K158" s="383">
        <v>0</v>
      </c>
      <c r="L158" s="383">
        <v>0</v>
      </c>
      <c r="M158" s="383">
        <v>0</v>
      </c>
      <c r="N158" s="383">
        <v>7</v>
      </c>
    </row>
    <row r="159" spans="1:14">
      <c r="A159" s="383" t="s">
        <v>7508</v>
      </c>
      <c r="B159" s="383" t="s">
        <v>7136</v>
      </c>
      <c r="C159" s="383" t="s">
        <v>7122</v>
      </c>
      <c r="F159" s="383" t="s">
        <v>7509</v>
      </c>
      <c r="G159" s="383" t="s">
        <v>7510</v>
      </c>
      <c r="H159" s="383">
        <v>0</v>
      </c>
      <c r="I159" s="383">
        <v>0</v>
      </c>
      <c r="J159" s="383">
        <v>0</v>
      </c>
      <c r="K159" s="383">
        <v>0</v>
      </c>
      <c r="L159" s="383">
        <v>0</v>
      </c>
      <c r="M159" s="383">
        <v>0</v>
      </c>
      <c r="N159" s="383">
        <v>0</v>
      </c>
    </row>
    <row r="160" spans="1:14">
      <c r="A160" s="383" t="s">
        <v>2173</v>
      </c>
      <c r="B160" s="383" t="s">
        <v>4113</v>
      </c>
      <c r="C160" s="383" t="s">
        <v>7122</v>
      </c>
      <c r="F160" s="383" t="s">
        <v>2174</v>
      </c>
      <c r="G160" s="383" t="s">
        <v>2175</v>
      </c>
      <c r="H160" s="383">
        <v>0</v>
      </c>
      <c r="I160" s="383">
        <v>0</v>
      </c>
      <c r="J160" s="383">
        <v>0</v>
      </c>
      <c r="K160" s="383">
        <v>0</v>
      </c>
      <c r="L160" s="383">
        <v>0</v>
      </c>
      <c r="M160" s="383">
        <v>0</v>
      </c>
      <c r="N160" s="383">
        <v>0</v>
      </c>
    </row>
    <row r="161" spans="1:14">
      <c r="A161" s="383" t="s">
        <v>7511</v>
      </c>
      <c r="B161" s="383" t="s">
        <v>7191</v>
      </c>
      <c r="C161" s="383" t="s">
        <v>7122</v>
      </c>
      <c r="F161" s="383" t="s">
        <v>7512</v>
      </c>
      <c r="G161" s="383" t="s">
        <v>7513</v>
      </c>
      <c r="H161" s="383">
        <v>0</v>
      </c>
      <c r="I161" s="383">
        <v>0</v>
      </c>
      <c r="J161" s="383">
        <v>0</v>
      </c>
      <c r="K161" s="383">
        <v>0</v>
      </c>
      <c r="L161" s="383">
        <v>0</v>
      </c>
      <c r="M161" s="383">
        <v>0</v>
      </c>
      <c r="N161" s="383">
        <v>0</v>
      </c>
    </row>
    <row r="162" spans="1:14">
      <c r="A162" s="383" t="s">
        <v>7514</v>
      </c>
      <c r="B162" s="383" t="s">
        <v>7515</v>
      </c>
      <c r="C162" s="383" t="s">
        <v>7122</v>
      </c>
      <c r="F162" s="383" t="s">
        <v>7516</v>
      </c>
      <c r="G162" s="383" t="s">
        <v>7517</v>
      </c>
      <c r="H162" s="383">
        <v>0</v>
      </c>
      <c r="I162" s="383">
        <v>0</v>
      </c>
      <c r="J162" s="383">
        <v>0</v>
      </c>
      <c r="K162" s="383">
        <v>0</v>
      </c>
      <c r="L162" s="383">
        <v>0</v>
      </c>
      <c r="M162" s="383">
        <v>0</v>
      </c>
      <c r="N162" s="383">
        <v>0</v>
      </c>
    </row>
    <row r="163" spans="1:14">
      <c r="A163" s="383" t="s">
        <v>7518</v>
      </c>
      <c r="B163" s="383" t="s">
        <v>3976</v>
      </c>
      <c r="C163" s="383" t="s">
        <v>7122</v>
      </c>
      <c r="F163" s="383" t="s">
        <v>7519</v>
      </c>
      <c r="G163" s="383" t="s">
        <v>7520</v>
      </c>
      <c r="H163" s="383">
        <v>0</v>
      </c>
      <c r="I163" s="383">
        <v>0</v>
      </c>
      <c r="J163" s="383">
        <v>0</v>
      </c>
      <c r="K163" s="383">
        <v>0</v>
      </c>
      <c r="L163" s="383">
        <v>0</v>
      </c>
      <c r="M163" s="383">
        <v>0</v>
      </c>
      <c r="N163" s="383">
        <v>0</v>
      </c>
    </row>
    <row r="164" spans="1:14">
      <c r="A164" s="383" t="s">
        <v>8553</v>
      </c>
      <c r="B164" s="383" t="s">
        <v>7322</v>
      </c>
      <c r="C164" s="383" t="s">
        <v>7122</v>
      </c>
      <c r="F164" s="383" t="s">
        <v>7522</v>
      </c>
      <c r="G164" s="383" t="s">
        <v>7523</v>
      </c>
      <c r="H164" s="383">
        <v>0</v>
      </c>
      <c r="I164" s="383">
        <v>0</v>
      </c>
      <c r="J164" s="383">
        <v>0</v>
      </c>
      <c r="K164" s="383">
        <v>0</v>
      </c>
      <c r="L164" s="383">
        <v>0</v>
      </c>
      <c r="M164" s="383">
        <v>0</v>
      </c>
      <c r="N164" s="383">
        <v>0</v>
      </c>
    </row>
    <row r="165" spans="1:14">
      <c r="A165" s="383" t="s">
        <v>7524</v>
      </c>
      <c r="B165" s="383" t="s">
        <v>7525</v>
      </c>
      <c r="C165" s="383" t="s">
        <v>7122</v>
      </c>
      <c r="F165" s="383" t="s">
        <v>7526</v>
      </c>
      <c r="G165" s="383" t="s">
        <v>7527</v>
      </c>
      <c r="H165" s="383">
        <v>0</v>
      </c>
      <c r="I165" s="383">
        <v>0</v>
      </c>
      <c r="J165" s="383">
        <v>0</v>
      </c>
      <c r="K165" s="383">
        <v>0</v>
      </c>
      <c r="L165" s="383">
        <v>0</v>
      </c>
      <c r="M165" s="383">
        <v>0</v>
      </c>
      <c r="N165" s="383">
        <v>0</v>
      </c>
    </row>
    <row r="166" spans="1:14">
      <c r="A166" s="383" t="s">
        <v>7528</v>
      </c>
      <c r="B166" s="383" t="s">
        <v>7183</v>
      </c>
      <c r="C166" s="383" t="s">
        <v>7122</v>
      </c>
      <c r="F166" s="383" t="s">
        <v>7529</v>
      </c>
      <c r="G166" s="383" t="s">
        <v>7530</v>
      </c>
      <c r="H166" s="383">
        <v>0</v>
      </c>
      <c r="I166" s="383">
        <v>0</v>
      </c>
      <c r="J166" s="383">
        <v>0</v>
      </c>
      <c r="K166" s="383">
        <v>0</v>
      </c>
      <c r="L166" s="383">
        <v>0</v>
      </c>
      <c r="M166" s="383">
        <v>0</v>
      </c>
      <c r="N166" s="383">
        <v>0</v>
      </c>
    </row>
    <row r="167" spans="1:14">
      <c r="A167" s="383" t="s">
        <v>7531</v>
      </c>
      <c r="B167" s="383" t="s">
        <v>7532</v>
      </c>
      <c r="C167" s="383" t="s">
        <v>7122</v>
      </c>
      <c r="F167" s="383" t="s">
        <v>7533</v>
      </c>
      <c r="G167" s="383" t="s">
        <v>7534</v>
      </c>
      <c r="H167" s="383">
        <v>0</v>
      </c>
      <c r="I167" s="383">
        <v>0</v>
      </c>
      <c r="J167" s="383">
        <v>0</v>
      </c>
      <c r="K167" s="383">
        <v>0</v>
      </c>
      <c r="L167" s="383">
        <v>0</v>
      </c>
      <c r="M167" s="383">
        <v>0</v>
      </c>
      <c r="N167" s="383">
        <v>0</v>
      </c>
    </row>
    <row r="168" spans="1:14">
      <c r="A168" s="383" t="s">
        <v>7535</v>
      </c>
      <c r="B168" s="383" t="s">
        <v>7200</v>
      </c>
      <c r="C168" s="383" t="s">
        <v>7122</v>
      </c>
      <c r="F168" s="383" t="s">
        <v>7536</v>
      </c>
      <c r="G168" s="383" t="s">
        <v>7537</v>
      </c>
      <c r="H168" s="383">
        <v>0</v>
      </c>
      <c r="I168" s="383">
        <v>0</v>
      </c>
      <c r="J168" s="383">
        <v>0</v>
      </c>
      <c r="K168" s="383">
        <v>0</v>
      </c>
      <c r="L168" s="383">
        <v>0</v>
      </c>
      <c r="M168" s="383">
        <v>0</v>
      </c>
      <c r="N168" s="383">
        <v>0</v>
      </c>
    </row>
    <row r="169" spans="1:14">
      <c r="A169" s="383" t="s">
        <v>7538</v>
      </c>
      <c r="B169" s="383" t="s">
        <v>7136</v>
      </c>
      <c r="C169" s="383" t="s">
        <v>7122</v>
      </c>
      <c r="F169" s="383" t="s">
        <v>7539</v>
      </c>
      <c r="G169" s="383" t="s">
        <v>7540</v>
      </c>
      <c r="H169" s="383">
        <v>0</v>
      </c>
      <c r="I169" s="383">
        <v>0</v>
      </c>
      <c r="J169" s="383">
        <v>0</v>
      </c>
      <c r="K169" s="383">
        <v>0</v>
      </c>
      <c r="L169" s="383">
        <v>0</v>
      </c>
      <c r="M169" s="383">
        <v>0</v>
      </c>
      <c r="N169" s="383">
        <v>0</v>
      </c>
    </row>
    <row r="170" spans="1:14">
      <c r="A170" s="383" t="s">
        <v>7541</v>
      </c>
      <c r="B170" s="383" t="s">
        <v>7169</v>
      </c>
      <c r="C170" s="383" t="s">
        <v>7122</v>
      </c>
      <c r="F170" s="383" t="s">
        <v>7542</v>
      </c>
      <c r="G170" s="383" t="s">
        <v>7543</v>
      </c>
      <c r="H170" s="383">
        <v>0</v>
      </c>
      <c r="I170" s="383">
        <v>0</v>
      </c>
      <c r="J170" s="383">
        <v>0</v>
      </c>
      <c r="K170" s="383">
        <v>0</v>
      </c>
      <c r="L170" s="383">
        <v>0</v>
      </c>
      <c r="M170" s="383">
        <v>0</v>
      </c>
      <c r="N170" s="383">
        <v>0</v>
      </c>
    </row>
    <row r="171" spans="1:14">
      <c r="A171" s="383" t="s">
        <v>2354</v>
      </c>
      <c r="B171" s="383" t="s">
        <v>7191</v>
      </c>
      <c r="C171" s="383" t="s">
        <v>7122</v>
      </c>
      <c r="F171" s="383" t="s">
        <v>2355</v>
      </c>
      <c r="G171" s="383" t="s">
        <v>2356</v>
      </c>
      <c r="H171" s="383">
        <v>0</v>
      </c>
      <c r="I171" s="383">
        <v>0</v>
      </c>
      <c r="J171" s="383">
        <v>0</v>
      </c>
      <c r="K171" s="383">
        <v>0</v>
      </c>
      <c r="L171" s="383">
        <v>0</v>
      </c>
      <c r="M171" s="383">
        <v>0</v>
      </c>
      <c r="N171" s="383">
        <v>0</v>
      </c>
    </row>
    <row r="172" spans="1:14">
      <c r="A172" s="383" t="s">
        <v>2161</v>
      </c>
      <c r="B172" s="383" t="s">
        <v>7123</v>
      </c>
      <c r="C172" s="383" t="s">
        <v>7122</v>
      </c>
      <c r="F172" s="383" t="s">
        <v>2162</v>
      </c>
      <c r="G172" s="383" t="s">
        <v>2163</v>
      </c>
      <c r="H172" s="383">
        <v>3</v>
      </c>
      <c r="I172" s="383">
        <v>3</v>
      </c>
      <c r="J172" s="383">
        <v>0</v>
      </c>
      <c r="K172" s="383">
        <v>0</v>
      </c>
      <c r="L172" s="383">
        <v>1</v>
      </c>
      <c r="M172" s="383">
        <v>0</v>
      </c>
      <c r="N172" s="383">
        <v>2</v>
      </c>
    </row>
    <row r="173" spans="1:14">
      <c r="A173" s="383" t="s">
        <v>8554</v>
      </c>
      <c r="B173" s="383" t="s">
        <v>7544</v>
      </c>
      <c r="C173" s="383" t="s">
        <v>7122</v>
      </c>
      <c r="F173" s="383" t="s">
        <v>2613</v>
      </c>
      <c r="G173" s="383" t="s">
        <v>2614</v>
      </c>
      <c r="H173" s="383">
        <v>0</v>
      </c>
      <c r="I173" s="383">
        <v>0</v>
      </c>
      <c r="J173" s="383">
        <v>0</v>
      </c>
      <c r="K173" s="383">
        <v>0</v>
      </c>
      <c r="L173" s="383">
        <v>0</v>
      </c>
      <c r="M173" s="383">
        <v>0</v>
      </c>
      <c r="N173" s="383">
        <v>0</v>
      </c>
    </row>
    <row r="174" spans="1:14">
      <c r="A174" s="383" t="s">
        <v>2066</v>
      </c>
      <c r="B174" s="383" t="s">
        <v>7123</v>
      </c>
      <c r="C174" s="383" t="s">
        <v>7122</v>
      </c>
      <c r="F174" s="383" t="s">
        <v>2067</v>
      </c>
      <c r="G174" s="383" t="s">
        <v>2068</v>
      </c>
      <c r="H174" s="383">
        <v>14</v>
      </c>
      <c r="I174" s="383">
        <v>9</v>
      </c>
      <c r="J174" s="383">
        <v>5</v>
      </c>
      <c r="K174" s="383">
        <v>0</v>
      </c>
      <c r="L174" s="383">
        <v>3</v>
      </c>
      <c r="M174" s="383">
        <v>2</v>
      </c>
      <c r="N174" s="383">
        <v>9</v>
      </c>
    </row>
    <row r="175" spans="1:14">
      <c r="A175" s="383" t="s">
        <v>2615</v>
      </c>
      <c r="B175" s="383" t="s">
        <v>7123</v>
      </c>
      <c r="C175" s="383" t="s">
        <v>7122</v>
      </c>
      <c r="F175" s="383" t="s">
        <v>2616</v>
      </c>
      <c r="G175" s="383" t="s">
        <v>2617</v>
      </c>
      <c r="H175" s="383">
        <v>0</v>
      </c>
      <c r="I175" s="383">
        <v>0</v>
      </c>
      <c r="J175" s="383">
        <v>0</v>
      </c>
      <c r="K175" s="383">
        <v>0</v>
      </c>
      <c r="L175" s="383">
        <v>0</v>
      </c>
      <c r="M175" s="383">
        <v>0</v>
      </c>
      <c r="N175" s="383">
        <v>0</v>
      </c>
    </row>
    <row r="176" spans="1:14">
      <c r="A176" s="383" t="s">
        <v>7545</v>
      </c>
      <c r="B176" s="383" t="s">
        <v>7546</v>
      </c>
      <c r="C176" s="383" t="s">
        <v>7122</v>
      </c>
      <c r="F176" s="383" t="s">
        <v>7547</v>
      </c>
      <c r="G176" s="383" t="s">
        <v>7548</v>
      </c>
      <c r="H176" s="383">
        <v>0</v>
      </c>
      <c r="I176" s="383">
        <v>0</v>
      </c>
      <c r="J176" s="383">
        <v>0</v>
      </c>
      <c r="K176" s="383">
        <v>0</v>
      </c>
      <c r="L176" s="383">
        <v>0</v>
      </c>
      <c r="M176" s="383">
        <v>0</v>
      </c>
      <c r="N176" s="383">
        <v>0</v>
      </c>
    </row>
    <row r="177" spans="1:14">
      <c r="A177" s="383" t="s">
        <v>2471</v>
      </c>
      <c r="B177" s="383" t="s">
        <v>4113</v>
      </c>
      <c r="C177" s="383" t="s">
        <v>7122</v>
      </c>
      <c r="F177" s="383" t="s">
        <v>2472</v>
      </c>
      <c r="G177" s="383" t="s">
        <v>2473</v>
      </c>
      <c r="H177" s="383">
        <v>0</v>
      </c>
      <c r="I177" s="383">
        <v>0</v>
      </c>
      <c r="J177" s="383">
        <v>0</v>
      </c>
      <c r="K177" s="383">
        <v>0</v>
      </c>
      <c r="L177" s="383">
        <v>0</v>
      </c>
      <c r="M177" s="383">
        <v>0</v>
      </c>
      <c r="N177" s="383">
        <v>0</v>
      </c>
    </row>
    <row r="178" spans="1:14">
      <c r="A178" s="383" t="s">
        <v>7549</v>
      </c>
      <c r="B178" s="383" t="s">
        <v>7433</v>
      </c>
      <c r="C178" s="383" t="s">
        <v>7122</v>
      </c>
      <c r="F178" s="383" t="s">
        <v>7550</v>
      </c>
      <c r="G178" s="383" t="s">
        <v>7551</v>
      </c>
      <c r="H178" s="383">
        <v>0</v>
      </c>
      <c r="I178" s="383">
        <v>0</v>
      </c>
      <c r="J178" s="383">
        <v>0</v>
      </c>
      <c r="K178" s="383">
        <v>0</v>
      </c>
      <c r="L178" s="383">
        <v>0</v>
      </c>
      <c r="M178" s="383">
        <v>0</v>
      </c>
      <c r="N178" s="383">
        <v>0</v>
      </c>
    </row>
    <row r="179" spans="1:14">
      <c r="A179" s="383" t="s">
        <v>7552</v>
      </c>
      <c r="B179" s="383" t="s">
        <v>7553</v>
      </c>
      <c r="C179" s="383" t="s">
        <v>7122</v>
      </c>
      <c r="F179" s="383" t="s">
        <v>7554</v>
      </c>
      <c r="G179" s="383" t="s">
        <v>7555</v>
      </c>
      <c r="H179" s="383">
        <v>0</v>
      </c>
      <c r="I179" s="383">
        <v>0</v>
      </c>
      <c r="J179" s="383">
        <v>0</v>
      </c>
      <c r="K179" s="383">
        <v>0</v>
      </c>
      <c r="L179" s="383">
        <v>0</v>
      </c>
      <c r="M179" s="383">
        <v>0</v>
      </c>
      <c r="N179" s="383">
        <v>0</v>
      </c>
    </row>
    <row r="180" spans="1:14">
      <c r="A180" s="383" t="s">
        <v>8555</v>
      </c>
      <c r="B180" s="383" t="s">
        <v>7123</v>
      </c>
      <c r="C180" s="383" t="s">
        <v>7122</v>
      </c>
      <c r="F180" s="383" t="s">
        <v>2373</v>
      </c>
      <c r="G180" s="383" t="s">
        <v>2374</v>
      </c>
      <c r="H180" s="383">
        <v>0</v>
      </c>
      <c r="I180" s="383">
        <v>0</v>
      </c>
      <c r="J180" s="383">
        <v>0</v>
      </c>
      <c r="K180" s="383">
        <v>0</v>
      </c>
      <c r="L180" s="383">
        <v>0</v>
      </c>
      <c r="M180" s="383">
        <v>0</v>
      </c>
      <c r="N180" s="383">
        <v>0</v>
      </c>
    </row>
    <row r="181" spans="1:14">
      <c r="A181" s="383" t="s">
        <v>7556</v>
      </c>
      <c r="B181" s="383" t="s">
        <v>7557</v>
      </c>
      <c r="C181" s="383" t="s">
        <v>7122</v>
      </c>
      <c r="F181" s="383" t="s">
        <v>7558</v>
      </c>
      <c r="G181" s="383" t="s">
        <v>7559</v>
      </c>
      <c r="H181" s="383">
        <v>0</v>
      </c>
      <c r="I181" s="383">
        <v>0</v>
      </c>
      <c r="J181" s="383">
        <v>0</v>
      </c>
      <c r="K181" s="383">
        <v>0</v>
      </c>
      <c r="L181" s="383">
        <v>0</v>
      </c>
      <c r="M181" s="383">
        <v>0</v>
      </c>
      <c r="N181" s="383">
        <v>0</v>
      </c>
    </row>
    <row r="182" spans="1:14">
      <c r="A182" s="383" t="s">
        <v>7560</v>
      </c>
      <c r="B182" s="383" t="s">
        <v>4113</v>
      </c>
      <c r="C182" s="383" t="s">
        <v>7122</v>
      </c>
      <c r="F182" s="383" t="s">
        <v>7561</v>
      </c>
      <c r="G182" s="383" t="s">
        <v>7562</v>
      </c>
      <c r="H182" s="383">
        <v>0</v>
      </c>
      <c r="I182" s="383">
        <v>0</v>
      </c>
      <c r="J182" s="383">
        <v>0</v>
      </c>
      <c r="K182" s="383">
        <v>0</v>
      </c>
      <c r="L182" s="383">
        <v>0</v>
      </c>
      <c r="M182" s="383">
        <v>0</v>
      </c>
      <c r="N182" s="383">
        <v>0</v>
      </c>
    </row>
    <row r="183" spans="1:14">
      <c r="A183" s="383" t="s">
        <v>7563</v>
      </c>
      <c r="B183" s="383" t="s">
        <v>7200</v>
      </c>
      <c r="C183" s="383" t="s">
        <v>7122</v>
      </c>
      <c r="F183" s="383" t="s">
        <v>7564</v>
      </c>
      <c r="G183" s="383" t="s">
        <v>7565</v>
      </c>
      <c r="H183" s="383">
        <v>0</v>
      </c>
      <c r="I183" s="383">
        <v>0</v>
      </c>
      <c r="J183" s="383">
        <v>0</v>
      </c>
      <c r="K183" s="383">
        <v>0</v>
      </c>
      <c r="L183" s="383">
        <v>0</v>
      </c>
      <c r="M183" s="383">
        <v>0</v>
      </c>
      <c r="N183" s="383">
        <v>0</v>
      </c>
    </row>
    <row r="184" spans="1:14">
      <c r="A184" s="383" t="s">
        <v>7566</v>
      </c>
      <c r="B184" s="383" t="s">
        <v>3912</v>
      </c>
      <c r="C184" s="383" t="s">
        <v>7122</v>
      </c>
      <c r="F184" s="383" t="s">
        <v>7567</v>
      </c>
      <c r="G184" s="383" t="s">
        <v>7568</v>
      </c>
      <c r="H184" s="383">
        <v>0</v>
      </c>
      <c r="I184" s="383">
        <v>0</v>
      </c>
      <c r="J184" s="383">
        <v>0</v>
      </c>
      <c r="K184" s="383">
        <v>0</v>
      </c>
      <c r="L184" s="383">
        <v>0</v>
      </c>
      <c r="M184" s="383">
        <v>0</v>
      </c>
      <c r="N184" s="383">
        <v>0</v>
      </c>
    </row>
    <row r="185" spans="1:14">
      <c r="A185" s="383" t="s">
        <v>2677</v>
      </c>
      <c r="B185" s="383" t="s">
        <v>7191</v>
      </c>
      <c r="C185" s="383" t="s">
        <v>7122</v>
      </c>
      <c r="F185" s="383" t="s">
        <v>2678</v>
      </c>
      <c r="G185" s="383" t="s">
        <v>2679</v>
      </c>
      <c r="H185" s="383">
        <v>1</v>
      </c>
      <c r="I185" s="383">
        <v>1</v>
      </c>
      <c r="J185" s="383">
        <v>0</v>
      </c>
      <c r="K185" s="383">
        <v>0</v>
      </c>
      <c r="L185" s="383">
        <v>0</v>
      </c>
      <c r="M185" s="383">
        <v>1</v>
      </c>
      <c r="N185" s="383">
        <v>0</v>
      </c>
    </row>
    <row r="186" spans="1:14">
      <c r="A186" s="383" t="s">
        <v>7569</v>
      </c>
      <c r="B186" s="383" t="s">
        <v>7570</v>
      </c>
      <c r="C186" s="383" t="s">
        <v>7122</v>
      </c>
      <c r="F186" s="383" t="s">
        <v>7571</v>
      </c>
      <c r="G186" s="383" t="s">
        <v>7572</v>
      </c>
      <c r="H186" s="383">
        <v>0</v>
      </c>
      <c r="I186" s="383">
        <v>0</v>
      </c>
      <c r="J186" s="383">
        <v>0</v>
      </c>
      <c r="K186" s="383">
        <v>0</v>
      </c>
      <c r="L186" s="383">
        <v>0</v>
      </c>
      <c r="M186" s="383">
        <v>0</v>
      </c>
      <c r="N186" s="383">
        <v>0</v>
      </c>
    </row>
    <row r="187" spans="1:14">
      <c r="A187" s="383" t="s">
        <v>7573</v>
      </c>
      <c r="B187" s="383" t="s">
        <v>7183</v>
      </c>
      <c r="C187" s="383" t="s">
        <v>7122</v>
      </c>
      <c r="F187" s="383" t="s">
        <v>7574</v>
      </c>
      <c r="G187" s="383" t="s">
        <v>7575</v>
      </c>
      <c r="H187" s="383">
        <v>0</v>
      </c>
      <c r="I187" s="383">
        <v>0</v>
      </c>
      <c r="J187" s="383">
        <v>0</v>
      </c>
      <c r="K187" s="383">
        <v>0</v>
      </c>
      <c r="L187" s="383">
        <v>0</v>
      </c>
      <c r="M187" s="383">
        <v>0</v>
      </c>
      <c r="N187" s="383">
        <v>0</v>
      </c>
    </row>
    <row r="188" spans="1:14">
      <c r="A188" s="383" t="s">
        <v>7576</v>
      </c>
      <c r="B188" s="383" t="s">
        <v>7183</v>
      </c>
      <c r="C188" s="383" t="s">
        <v>7122</v>
      </c>
      <c r="F188" s="383" t="s">
        <v>7577</v>
      </c>
      <c r="G188" s="383" t="s">
        <v>7578</v>
      </c>
      <c r="H188" s="383">
        <v>0</v>
      </c>
      <c r="I188" s="383">
        <v>0</v>
      </c>
      <c r="J188" s="383">
        <v>0</v>
      </c>
      <c r="K188" s="383">
        <v>0</v>
      </c>
      <c r="L188" s="383">
        <v>0</v>
      </c>
      <c r="M188" s="383">
        <v>0</v>
      </c>
      <c r="N188" s="383">
        <v>0</v>
      </c>
    </row>
    <row r="189" spans="1:14">
      <c r="A189" s="383" t="s">
        <v>2111</v>
      </c>
      <c r="B189" s="383" t="s">
        <v>7123</v>
      </c>
      <c r="C189" s="383" t="s">
        <v>7122</v>
      </c>
      <c r="F189" s="383" t="s">
        <v>2112</v>
      </c>
      <c r="G189" s="383" t="s">
        <v>2113</v>
      </c>
      <c r="H189" s="383">
        <v>1</v>
      </c>
      <c r="I189" s="383">
        <v>1</v>
      </c>
      <c r="J189" s="383">
        <v>0</v>
      </c>
      <c r="K189" s="383">
        <v>0</v>
      </c>
      <c r="L189" s="383">
        <v>0</v>
      </c>
      <c r="M189" s="383">
        <v>1</v>
      </c>
      <c r="N189" s="383">
        <v>0</v>
      </c>
    </row>
    <row r="190" spans="1:14">
      <c r="A190" s="383" t="s">
        <v>7579</v>
      </c>
      <c r="B190" s="383" t="s">
        <v>3968</v>
      </c>
      <c r="C190" s="383" t="s">
        <v>7122</v>
      </c>
      <c r="F190" s="383" t="s">
        <v>7580</v>
      </c>
      <c r="G190" s="383" t="s">
        <v>7581</v>
      </c>
      <c r="H190" s="383">
        <v>0</v>
      </c>
      <c r="I190" s="383">
        <v>0</v>
      </c>
      <c r="J190" s="383">
        <v>0</v>
      </c>
      <c r="K190" s="383">
        <v>0</v>
      </c>
      <c r="L190" s="383">
        <v>0</v>
      </c>
      <c r="M190" s="383">
        <v>0</v>
      </c>
      <c r="N190" s="383">
        <v>0</v>
      </c>
    </row>
    <row r="191" spans="1:14">
      <c r="A191" s="383" t="s">
        <v>2579</v>
      </c>
      <c r="B191" s="383" t="s">
        <v>7582</v>
      </c>
      <c r="C191" s="383" t="s">
        <v>7122</v>
      </c>
      <c r="F191" s="383" t="s">
        <v>2580</v>
      </c>
      <c r="G191" s="383" t="s">
        <v>2581</v>
      </c>
      <c r="H191" s="383">
        <v>0</v>
      </c>
      <c r="I191" s="383">
        <v>0</v>
      </c>
      <c r="J191" s="383">
        <v>0</v>
      </c>
      <c r="K191" s="383">
        <v>0</v>
      </c>
      <c r="L191" s="383">
        <v>0</v>
      </c>
      <c r="M191" s="383">
        <v>0</v>
      </c>
      <c r="N191" s="383">
        <v>0</v>
      </c>
    </row>
    <row r="192" spans="1:14">
      <c r="A192" s="383" t="s">
        <v>2618</v>
      </c>
      <c r="B192" s="383" t="s">
        <v>3912</v>
      </c>
      <c r="C192" s="383" t="s">
        <v>7122</v>
      </c>
      <c r="F192" s="383" t="s">
        <v>2619</v>
      </c>
      <c r="G192" s="383" t="s">
        <v>2620</v>
      </c>
      <c r="H192" s="383">
        <v>0</v>
      </c>
      <c r="I192" s="383">
        <v>0</v>
      </c>
      <c r="J192" s="383">
        <v>0</v>
      </c>
      <c r="K192" s="383">
        <v>0</v>
      </c>
      <c r="L192" s="383">
        <v>0</v>
      </c>
      <c r="M192" s="383">
        <v>0</v>
      </c>
      <c r="N192" s="383">
        <v>0</v>
      </c>
    </row>
    <row r="193" spans="1:14">
      <c r="A193" s="383" t="s">
        <v>7583</v>
      </c>
      <c r="B193" s="383" t="s">
        <v>7584</v>
      </c>
      <c r="C193" s="383" t="s">
        <v>7122</v>
      </c>
      <c r="F193" s="383" t="s">
        <v>7585</v>
      </c>
      <c r="G193" s="383" t="s">
        <v>7586</v>
      </c>
      <c r="H193" s="383">
        <v>0</v>
      </c>
      <c r="I193" s="383">
        <v>0</v>
      </c>
      <c r="J193" s="383">
        <v>0</v>
      </c>
      <c r="K193" s="383">
        <v>0</v>
      </c>
      <c r="L193" s="383">
        <v>0</v>
      </c>
      <c r="M193" s="383">
        <v>0</v>
      </c>
      <c r="N193" s="383">
        <v>0</v>
      </c>
    </row>
    <row r="194" spans="1:14">
      <c r="A194" s="383" t="s">
        <v>7587</v>
      </c>
      <c r="B194" s="383" t="s">
        <v>7587</v>
      </c>
      <c r="C194" s="383" t="s">
        <v>7122</v>
      </c>
      <c r="F194" s="383" t="s">
        <v>7588</v>
      </c>
      <c r="G194" s="383" t="s">
        <v>7589</v>
      </c>
      <c r="H194" s="383">
        <v>0</v>
      </c>
      <c r="I194" s="383">
        <v>0</v>
      </c>
      <c r="J194" s="383">
        <v>0</v>
      </c>
      <c r="K194" s="383">
        <v>0</v>
      </c>
      <c r="L194" s="383">
        <v>0</v>
      </c>
      <c r="M194" s="383">
        <v>0</v>
      </c>
      <c r="N194" s="383">
        <v>0</v>
      </c>
    </row>
    <row r="195" spans="1:14">
      <c r="A195" s="383" t="s">
        <v>7590</v>
      </c>
      <c r="B195" s="383" t="s">
        <v>7451</v>
      </c>
      <c r="C195" s="383" t="s">
        <v>7122</v>
      </c>
      <c r="F195" s="383" t="s">
        <v>7591</v>
      </c>
      <c r="G195" s="383" t="s">
        <v>7592</v>
      </c>
      <c r="H195" s="383">
        <v>0</v>
      </c>
      <c r="I195" s="383">
        <v>0</v>
      </c>
      <c r="J195" s="383">
        <v>0</v>
      </c>
      <c r="K195" s="383">
        <v>0</v>
      </c>
      <c r="L195" s="383">
        <v>0</v>
      </c>
      <c r="M195" s="383">
        <v>0</v>
      </c>
      <c r="N195" s="383">
        <v>0</v>
      </c>
    </row>
    <row r="196" spans="1:14">
      <c r="A196" s="383" t="s">
        <v>7593</v>
      </c>
      <c r="B196" s="383" t="s">
        <v>4958</v>
      </c>
      <c r="C196" s="383" t="s">
        <v>7122</v>
      </c>
      <c r="F196" s="383" t="s">
        <v>7594</v>
      </c>
      <c r="G196" s="383" t="s">
        <v>7595</v>
      </c>
      <c r="H196" s="383">
        <v>0</v>
      </c>
      <c r="I196" s="383">
        <v>0</v>
      </c>
      <c r="J196" s="383">
        <v>0</v>
      </c>
      <c r="K196" s="383">
        <v>0</v>
      </c>
      <c r="L196" s="383">
        <v>0</v>
      </c>
      <c r="M196" s="383">
        <v>0</v>
      </c>
      <c r="N196" s="383">
        <v>0</v>
      </c>
    </row>
    <row r="197" spans="1:14">
      <c r="A197" s="383" t="s">
        <v>7596</v>
      </c>
      <c r="B197" s="383" t="s">
        <v>7597</v>
      </c>
      <c r="C197" s="383" t="s">
        <v>7122</v>
      </c>
      <c r="F197" s="383" t="s">
        <v>7598</v>
      </c>
      <c r="G197" s="383" t="s">
        <v>7599</v>
      </c>
      <c r="H197" s="383">
        <v>0</v>
      </c>
      <c r="I197" s="383">
        <v>0</v>
      </c>
      <c r="J197" s="383">
        <v>0</v>
      </c>
      <c r="K197" s="383">
        <v>0</v>
      </c>
      <c r="L197" s="383">
        <v>0</v>
      </c>
      <c r="M197" s="383">
        <v>0</v>
      </c>
      <c r="N197" s="383">
        <v>0</v>
      </c>
    </row>
    <row r="198" spans="1:14">
      <c r="A198" s="383" t="s">
        <v>8556</v>
      </c>
      <c r="B198" s="383" t="s">
        <v>7169</v>
      </c>
      <c r="C198" s="383" t="s">
        <v>7122</v>
      </c>
      <c r="F198" s="383" t="s">
        <v>7601</v>
      </c>
      <c r="G198" s="383" t="s">
        <v>7602</v>
      </c>
      <c r="H198" s="383">
        <v>0</v>
      </c>
      <c r="I198" s="383">
        <v>0</v>
      </c>
      <c r="J198" s="383">
        <v>0</v>
      </c>
      <c r="K198" s="383">
        <v>0</v>
      </c>
      <c r="L198" s="383">
        <v>0</v>
      </c>
      <c r="M198" s="383">
        <v>0</v>
      </c>
      <c r="N198" s="383">
        <v>0</v>
      </c>
    </row>
    <row r="199" spans="1:14">
      <c r="A199" s="383" t="s">
        <v>7603</v>
      </c>
      <c r="B199" s="383" t="s">
        <v>7451</v>
      </c>
      <c r="C199" s="383" t="s">
        <v>7122</v>
      </c>
      <c r="F199" s="383" t="s">
        <v>7604</v>
      </c>
      <c r="G199" s="383" t="s">
        <v>7605</v>
      </c>
      <c r="H199" s="383">
        <v>0</v>
      </c>
      <c r="I199" s="383">
        <v>0</v>
      </c>
      <c r="J199" s="383">
        <v>0</v>
      </c>
      <c r="K199" s="383">
        <v>0</v>
      </c>
      <c r="L199" s="383">
        <v>0</v>
      </c>
      <c r="M199" s="383">
        <v>0</v>
      </c>
      <c r="N199" s="383">
        <v>0</v>
      </c>
    </row>
    <row r="200" spans="1:14">
      <c r="A200" s="383" t="s">
        <v>2582</v>
      </c>
      <c r="B200" s="383" t="s">
        <v>7181</v>
      </c>
      <c r="C200" s="383" t="s">
        <v>7122</v>
      </c>
      <c r="F200" s="383" t="s">
        <v>2583</v>
      </c>
      <c r="G200" s="383" t="s">
        <v>2584</v>
      </c>
      <c r="H200" s="383">
        <v>0</v>
      </c>
      <c r="I200" s="383">
        <v>0</v>
      </c>
      <c r="J200" s="383">
        <v>0</v>
      </c>
      <c r="K200" s="383">
        <v>0</v>
      </c>
      <c r="L200" s="383">
        <v>0</v>
      </c>
      <c r="M200" s="383">
        <v>0</v>
      </c>
      <c r="N200" s="383">
        <v>0</v>
      </c>
    </row>
    <row r="201" spans="1:14">
      <c r="A201" s="383" t="s">
        <v>7606</v>
      </c>
      <c r="B201" s="383" t="s">
        <v>7191</v>
      </c>
      <c r="C201" s="383" t="s">
        <v>7122</v>
      </c>
      <c r="F201" s="383" t="s">
        <v>7607</v>
      </c>
      <c r="G201" s="383" t="s">
        <v>7608</v>
      </c>
      <c r="H201" s="383">
        <v>0</v>
      </c>
      <c r="I201" s="383">
        <v>0</v>
      </c>
      <c r="J201" s="383">
        <v>0</v>
      </c>
      <c r="K201" s="383">
        <v>0</v>
      </c>
      <c r="L201" s="383">
        <v>0</v>
      </c>
      <c r="M201" s="383">
        <v>0</v>
      </c>
      <c r="N201" s="383">
        <v>0</v>
      </c>
    </row>
    <row r="202" spans="1:14">
      <c r="A202" s="383" t="s">
        <v>7609</v>
      </c>
      <c r="B202" s="383" t="s">
        <v>4113</v>
      </c>
      <c r="C202" s="383" t="s">
        <v>7122</v>
      </c>
      <c r="F202" s="383" t="s">
        <v>7610</v>
      </c>
      <c r="G202" s="383" t="s">
        <v>7611</v>
      </c>
      <c r="H202" s="383">
        <v>0</v>
      </c>
      <c r="I202" s="383">
        <v>0</v>
      </c>
      <c r="J202" s="383">
        <v>0</v>
      </c>
      <c r="K202" s="383">
        <v>0</v>
      </c>
      <c r="L202" s="383">
        <v>0</v>
      </c>
      <c r="M202" s="383">
        <v>0</v>
      </c>
      <c r="N202" s="383">
        <v>0</v>
      </c>
    </row>
    <row r="203" spans="1:14">
      <c r="A203" s="383" t="s">
        <v>2384</v>
      </c>
      <c r="B203" s="383" t="s">
        <v>7181</v>
      </c>
      <c r="C203" s="383" t="s">
        <v>7122</v>
      </c>
      <c r="F203" s="383" t="s">
        <v>2385</v>
      </c>
      <c r="G203" s="383" t="s">
        <v>2386</v>
      </c>
      <c r="H203" s="383">
        <v>3</v>
      </c>
      <c r="I203" s="383">
        <v>3</v>
      </c>
      <c r="J203" s="383">
        <v>0</v>
      </c>
      <c r="K203" s="383">
        <v>0</v>
      </c>
      <c r="L203" s="383">
        <v>0</v>
      </c>
      <c r="M203" s="383">
        <v>2</v>
      </c>
      <c r="N203" s="383">
        <v>1</v>
      </c>
    </row>
    <row r="204" spans="1:14">
      <c r="A204" s="383" t="s">
        <v>7612</v>
      </c>
      <c r="B204" s="383" t="s">
        <v>3971</v>
      </c>
      <c r="C204" s="383" t="s">
        <v>7122</v>
      </c>
      <c r="F204" s="383" t="s">
        <v>7613</v>
      </c>
      <c r="G204" s="383" t="s">
        <v>7614</v>
      </c>
      <c r="H204" s="383">
        <v>0</v>
      </c>
      <c r="I204" s="383">
        <v>0</v>
      </c>
      <c r="J204" s="383">
        <v>0</v>
      </c>
      <c r="K204" s="383">
        <v>0</v>
      </c>
      <c r="L204" s="383">
        <v>0</v>
      </c>
      <c r="M204" s="383">
        <v>0</v>
      </c>
      <c r="N204" s="383">
        <v>0</v>
      </c>
    </row>
    <row r="205" spans="1:14">
      <c r="A205" s="383" t="s">
        <v>2279</v>
      </c>
      <c r="B205" s="383" t="s">
        <v>7615</v>
      </c>
      <c r="C205" s="383" t="s">
        <v>7122</v>
      </c>
      <c r="F205" s="383" t="s">
        <v>2280</v>
      </c>
      <c r="G205" s="383" t="s">
        <v>2281</v>
      </c>
      <c r="H205" s="383">
        <v>0</v>
      </c>
      <c r="I205" s="383">
        <v>0</v>
      </c>
      <c r="J205" s="383">
        <v>0</v>
      </c>
      <c r="K205" s="383">
        <v>0</v>
      </c>
      <c r="L205" s="383">
        <v>0</v>
      </c>
      <c r="M205" s="383">
        <v>0</v>
      </c>
      <c r="N205" s="383">
        <v>0</v>
      </c>
    </row>
    <row r="206" spans="1:14">
      <c r="A206" s="383" t="s">
        <v>7616</v>
      </c>
      <c r="B206" s="383" t="s">
        <v>7169</v>
      </c>
      <c r="C206" s="383" t="s">
        <v>7122</v>
      </c>
      <c r="F206" s="383" t="s">
        <v>7617</v>
      </c>
      <c r="G206" s="383" t="s">
        <v>7618</v>
      </c>
      <c r="H206" s="383">
        <v>0</v>
      </c>
      <c r="I206" s="383">
        <v>0</v>
      </c>
      <c r="J206" s="383">
        <v>0</v>
      </c>
      <c r="K206" s="383">
        <v>0</v>
      </c>
      <c r="L206" s="383">
        <v>0</v>
      </c>
      <c r="M206" s="383">
        <v>0</v>
      </c>
      <c r="N206" s="383">
        <v>0</v>
      </c>
    </row>
    <row r="207" spans="1:14">
      <c r="A207" s="383" t="s">
        <v>7619</v>
      </c>
      <c r="B207" s="383" t="s">
        <v>7186</v>
      </c>
      <c r="C207" s="383" t="s">
        <v>7122</v>
      </c>
      <c r="F207" s="383" t="s">
        <v>7620</v>
      </c>
      <c r="G207" s="383" t="s">
        <v>7621</v>
      </c>
      <c r="H207" s="383">
        <v>0</v>
      </c>
      <c r="I207" s="383">
        <v>0</v>
      </c>
      <c r="J207" s="383">
        <v>0</v>
      </c>
      <c r="K207" s="383">
        <v>0</v>
      </c>
      <c r="L207" s="383">
        <v>0</v>
      </c>
      <c r="M207" s="383">
        <v>0</v>
      </c>
      <c r="N207" s="383">
        <v>0</v>
      </c>
    </row>
    <row r="208" spans="1:14">
      <c r="A208" s="383" t="s">
        <v>2621</v>
      </c>
      <c r="B208" s="383" t="s">
        <v>2621</v>
      </c>
      <c r="C208" s="383" t="s">
        <v>7122</v>
      </c>
      <c r="F208" s="383" t="s">
        <v>2622</v>
      </c>
      <c r="G208" s="383" t="s">
        <v>2623</v>
      </c>
      <c r="H208" s="383">
        <v>0</v>
      </c>
      <c r="I208" s="383">
        <v>0</v>
      </c>
      <c r="J208" s="383">
        <v>0</v>
      </c>
      <c r="K208" s="383">
        <v>0</v>
      </c>
      <c r="L208" s="383">
        <v>0</v>
      </c>
      <c r="M208" s="383">
        <v>0</v>
      </c>
      <c r="N208" s="383">
        <v>0</v>
      </c>
    </row>
    <row r="209" spans="1:14">
      <c r="A209" s="383" t="s">
        <v>7622</v>
      </c>
      <c r="B209" s="383" t="s">
        <v>7123</v>
      </c>
      <c r="C209" s="383" t="s">
        <v>7122</v>
      </c>
      <c r="F209" s="383" t="s">
        <v>7623</v>
      </c>
      <c r="G209" s="383" t="s">
        <v>7624</v>
      </c>
      <c r="H209" s="383">
        <v>0</v>
      </c>
      <c r="I209" s="383">
        <v>0</v>
      </c>
      <c r="J209" s="383">
        <v>0</v>
      </c>
      <c r="K209" s="383">
        <v>0</v>
      </c>
      <c r="L209" s="383">
        <v>0</v>
      </c>
      <c r="M209" s="383">
        <v>0</v>
      </c>
      <c r="N209" s="383">
        <v>0</v>
      </c>
    </row>
    <row r="210" spans="1:14">
      <c r="A210" s="383" t="s">
        <v>7625</v>
      </c>
      <c r="B210" s="383" t="s">
        <v>7145</v>
      </c>
      <c r="C210" s="383" t="s">
        <v>7122</v>
      </c>
      <c r="F210" s="383" t="s">
        <v>7626</v>
      </c>
      <c r="G210" s="383" t="s">
        <v>7627</v>
      </c>
      <c r="H210" s="383">
        <v>0</v>
      </c>
      <c r="I210" s="383">
        <v>0</v>
      </c>
      <c r="J210" s="383">
        <v>0</v>
      </c>
      <c r="K210" s="383">
        <v>0</v>
      </c>
      <c r="L210" s="383">
        <v>0</v>
      </c>
      <c r="M210" s="383">
        <v>0</v>
      </c>
      <c r="N210" s="383">
        <v>0</v>
      </c>
    </row>
    <row r="211" spans="1:14">
      <c r="A211" s="383" t="s">
        <v>7628</v>
      </c>
      <c r="B211" s="383" t="s">
        <v>3912</v>
      </c>
      <c r="C211" s="383" t="s">
        <v>7122</v>
      </c>
      <c r="F211" s="383" t="s">
        <v>7629</v>
      </c>
      <c r="G211" s="383" t="s">
        <v>7630</v>
      </c>
      <c r="H211" s="383">
        <v>0</v>
      </c>
      <c r="I211" s="383">
        <v>0</v>
      </c>
      <c r="J211" s="383">
        <v>0</v>
      </c>
      <c r="K211" s="383">
        <v>0</v>
      </c>
      <c r="L211" s="383">
        <v>0</v>
      </c>
      <c r="M211" s="383">
        <v>0</v>
      </c>
      <c r="N211" s="383">
        <v>0</v>
      </c>
    </row>
    <row r="212" spans="1:14">
      <c r="A212" s="383" t="s">
        <v>2099</v>
      </c>
      <c r="B212" s="383" t="s">
        <v>7191</v>
      </c>
      <c r="C212" s="383" t="s">
        <v>7122</v>
      </c>
      <c r="F212" s="383" t="s">
        <v>2100</v>
      </c>
      <c r="G212" s="383" t="s">
        <v>2101</v>
      </c>
      <c r="H212" s="383">
        <v>208</v>
      </c>
      <c r="I212" s="383">
        <v>137</v>
      </c>
      <c r="J212" s="383">
        <v>71</v>
      </c>
      <c r="K212" s="383">
        <v>2</v>
      </c>
      <c r="L212" s="383">
        <v>189</v>
      </c>
      <c r="M212" s="383">
        <v>10</v>
      </c>
      <c r="N212" s="383">
        <v>7</v>
      </c>
    </row>
    <row r="213" spans="1:14">
      <c r="A213" s="383" t="s">
        <v>7631</v>
      </c>
      <c r="B213" s="383" t="s">
        <v>7632</v>
      </c>
      <c r="C213" s="383" t="s">
        <v>7122</v>
      </c>
      <c r="F213" s="383" t="s">
        <v>7633</v>
      </c>
      <c r="G213" s="383" t="s">
        <v>7634</v>
      </c>
      <c r="H213" s="383">
        <v>0</v>
      </c>
      <c r="I213" s="383">
        <v>0</v>
      </c>
      <c r="J213" s="383">
        <v>0</v>
      </c>
      <c r="K213" s="383">
        <v>0</v>
      </c>
      <c r="L213" s="383">
        <v>0</v>
      </c>
      <c r="M213" s="383">
        <v>0</v>
      </c>
      <c r="N213" s="383">
        <v>0</v>
      </c>
    </row>
    <row r="214" spans="1:14">
      <c r="A214" s="383" t="s">
        <v>7635</v>
      </c>
      <c r="B214" s="383" t="s">
        <v>7183</v>
      </c>
      <c r="C214" s="383" t="s">
        <v>7122</v>
      </c>
      <c r="F214" s="383" t="s">
        <v>7636</v>
      </c>
      <c r="G214" s="383" t="s">
        <v>7637</v>
      </c>
      <c r="H214" s="383">
        <v>0</v>
      </c>
      <c r="I214" s="383">
        <v>0</v>
      </c>
      <c r="J214" s="383">
        <v>0</v>
      </c>
      <c r="K214" s="383">
        <v>0</v>
      </c>
      <c r="L214" s="383">
        <v>0</v>
      </c>
      <c r="M214" s="383">
        <v>0</v>
      </c>
      <c r="N214" s="383">
        <v>0</v>
      </c>
    </row>
    <row r="215" spans="1:14">
      <c r="A215" s="383" t="s">
        <v>7638</v>
      </c>
      <c r="B215" s="383" t="s">
        <v>7181</v>
      </c>
      <c r="C215" s="383" t="s">
        <v>7122</v>
      </c>
      <c r="F215" s="383" t="s">
        <v>7639</v>
      </c>
      <c r="G215" s="383" t="s">
        <v>7640</v>
      </c>
      <c r="H215" s="383">
        <v>0</v>
      </c>
      <c r="I215" s="383">
        <v>0</v>
      </c>
      <c r="J215" s="383">
        <v>0</v>
      </c>
      <c r="K215" s="383">
        <v>0</v>
      </c>
      <c r="L215" s="383">
        <v>0</v>
      </c>
      <c r="M215" s="383">
        <v>0</v>
      </c>
      <c r="N215" s="383">
        <v>0</v>
      </c>
    </row>
    <row r="216" spans="1:14">
      <c r="A216" s="383" t="s">
        <v>7641</v>
      </c>
      <c r="B216" s="383" t="s">
        <v>7181</v>
      </c>
      <c r="C216" s="383" t="s">
        <v>7122</v>
      </c>
      <c r="F216" s="383" t="s">
        <v>7642</v>
      </c>
      <c r="G216" s="383" t="s">
        <v>7643</v>
      </c>
      <c r="H216" s="383">
        <v>0</v>
      </c>
      <c r="I216" s="383">
        <v>0</v>
      </c>
      <c r="J216" s="383">
        <v>0</v>
      </c>
      <c r="K216" s="383">
        <v>0</v>
      </c>
      <c r="L216" s="383">
        <v>0</v>
      </c>
      <c r="M216" s="383">
        <v>0</v>
      </c>
      <c r="N216" s="383">
        <v>0</v>
      </c>
    </row>
    <row r="217" spans="1:14">
      <c r="A217" s="383" t="s">
        <v>7644</v>
      </c>
      <c r="B217" s="383" t="s">
        <v>7145</v>
      </c>
      <c r="C217" s="383" t="s">
        <v>7122</v>
      </c>
      <c r="F217" s="383" t="s">
        <v>7645</v>
      </c>
      <c r="G217" s="383" t="s">
        <v>7646</v>
      </c>
      <c r="H217" s="383">
        <v>0</v>
      </c>
      <c r="I217" s="383">
        <v>0</v>
      </c>
      <c r="J217" s="383">
        <v>0</v>
      </c>
      <c r="K217" s="383">
        <v>0</v>
      </c>
      <c r="L217" s="383">
        <v>0</v>
      </c>
      <c r="M217" s="383">
        <v>0</v>
      </c>
      <c r="N217" s="383">
        <v>0</v>
      </c>
    </row>
    <row r="218" spans="1:14">
      <c r="A218" s="383" t="s">
        <v>2220</v>
      </c>
      <c r="B218" s="383" t="s">
        <v>7195</v>
      </c>
      <c r="C218" s="383" t="s">
        <v>7122</v>
      </c>
      <c r="F218" s="383" t="s">
        <v>2221</v>
      </c>
      <c r="G218" s="383" t="s">
        <v>2222</v>
      </c>
      <c r="H218" s="383">
        <v>4</v>
      </c>
      <c r="I218" s="383">
        <v>3</v>
      </c>
      <c r="J218" s="383">
        <v>1</v>
      </c>
      <c r="K218" s="383">
        <v>0</v>
      </c>
      <c r="L218" s="383">
        <v>0</v>
      </c>
      <c r="M218" s="383">
        <v>4</v>
      </c>
      <c r="N218" s="383">
        <v>0</v>
      </c>
    </row>
    <row r="219" spans="1:14">
      <c r="A219" s="383" t="s">
        <v>2506</v>
      </c>
      <c r="B219" s="383" t="s">
        <v>7647</v>
      </c>
      <c r="C219" s="383" t="s">
        <v>7122</v>
      </c>
      <c r="F219" s="383" t="s">
        <v>2507</v>
      </c>
      <c r="G219" s="383" t="s">
        <v>2508</v>
      </c>
      <c r="H219" s="383">
        <v>0</v>
      </c>
      <c r="I219" s="383">
        <v>0</v>
      </c>
      <c r="J219" s="383">
        <v>0</v>
      </c>
      <c r="K219" s="383">
        <v>0</v>
      </c>
      <c r="L219" s="383">
        <v>0</v>
      </c>
      <c r="M219" s="383">
        <v>0</v>
      </c>
      <c r="N219" s="383">
        <v>0</v>
      </c>
    </row>
    <row r="220" spans="1:14">
      <c r="A220" s="383" t="s">
        <v>7648</v>
      </c>
      <c r="B220" s="383" t="s">
        <v>7649</v>
      </c>
      <c r="C220" s="383" t="s">
        <v>7122</v>
      </c>
      <c r="F220" s="383" t="s">
        <v>7650</v>
      </c>
      <c r="G220" s="383" t="s">
        <v>7651</v>
      </c>
      <c r="H220" s="383">
        <v>0</v>
      </c>
      <c r="I220" s="383">
        <v>0</v>
      </c>
      <c r="J220" s="383">
        <v>0</v>
      </c>
      <c r="K220" s="383">
        <v>0</v>
      </c>
      <c r="L220" s="383">
        <v>0</v>
      </c>
      <c r="M220" s="383">
        <v>0</v>
      </c>
      <c r="N220" s="383">
        <v>0</v>
      </c>
    </row>
    <row r="221" spans="1:14">
      <c r="A221" s="383" t="s">
        <v>7652</v>
      </c>
      <c r="B221" s="383" t="s">
        <v>7443</v>
      </c>
      <c r="C221" s="383" t="s">
        <v>7122</v>
      </c>
      <c r="F221" s="383" t="s">
        <v>7653</v>
      </c>
      <c r="G221" s="383" t="s">
        <v>7654</v>
      </c>
      <c r="H221" s="383">
        <v>0</v>
      </c>
      <c r="I221" s="383">
        <v>0</v>
      </c>
      <c r="J221" s="383">
        <v>0</v>
      </c>
      <c r="K221" s="383">
        <v>0</v>
      </c>
      <c r="L221" s="383">
        <v>0</v>
      </c>
      <c r="M221" s="383">
        <v>0</v>
      </c>
      <c r="N221" s="383">
        <v>0</v>
      </c>
    </row>
    <row r="222" spans="1:14">
      <c r="A222" s="383" t="s">
        <v>2541</v>
      </c>
      <c r="B222" s="383" t="s">
        <v>7655</v>
      </c>
      <c r="C222" s="383" t="s">
        <v>7122</v>
      </c>
      <c r="F222" s="383" t="s">
        <v>2542</v>
      </c>
      <c r="G222" s="383" t="s">
        <v>2543</v>
      </c>
      <c r="H222" s="383">
        <v>0</v>
      </c>
      <c r="I222" s="383">
        <v>0</v>
      </c>
      <c r="J222" s="383">
        <v>0</v>
      </c>
      <c r="K222" s="383">
        <v>0</v>
      </c>
      <c r="L222" s="383">
        <v>0</v>
      </c>
      <c r="M222" s="383">
        <v>0</v>
      </c>
      <c r="N222" s="383">
        <v>0</v>
      </c>
    </row>
    <row r="223" spans="1:14">
      <c r="A223" s="383" t="s">
        <v>2132</v>
      </c>
      <c r="B223" s="383" t="s">
        <v>7123</v>
      </c>
      <c r="C223" s="383" t="s">
        <v>7122</v>
      </c>
      <c r="F223" s="383" t="s">
        <v>2133</v>
      </c>
      <c r="G223" s="383" t="s">
        <v>2134</v>
      </c>
      <c r="H223" s="383">
        <v>14</v>
      </c>
      <c r="I223" s="383">
        <v>6</v>
      </c>
      <c r="J223" s="383">
        <v>8</v>
      </c>
      <c r="K223" s="383">
        <v>7</v>
      </c>
      <c r="L223" s="383">
        <v>0</v>
      </c>
      <c r="M223" s="383">
        <v>7</v>
      </c>
      <c r="N223" s="383">
        <v>0</v>
      </c>
    </row>
    <row r="224" spans="1:14">
      <c r="A224" s="383" t="s">
        <v>2624</v>
      </c>
      <c r="B224" s="383" t="s">
        <v>7199</v>
      </c>
      <c r="C224" s="383" t="s">
        <v>7122</v>
      </c>
      <c r="F224" s="383" t="s">
        <v>2625</v>
      </c>
      <c r="G224" s="383" t="s">
        <v>2626</v>
      </c>
      <c r="H224" s="383">
        <v>0</v>
      </c>
      <c r="I224" s="383">
        <v>0</v>
      </c>
      <c r="J224" s="383">
        <v>0</v>
      </c>
      <c r="K224" s="383">
        <v>0</v>
      </c>
      <c r="L224" s="383">
        <v>0</v>
      </c>
      <c r="M224" s="383">
        <v>0</v>
      </c>
      <c r="N224" s="383">
        <v>0</v>
      </c>
    </row>
    <row r="225" spans="1:14">
      <c r="A225" s="383" t="s">
        <v>2360</v>
      </c>
      <c r="B225" s="383" t="s">
        <v>7192</v>
      </c>
      <c r="C225" s="383" t="s">
        <v>7122</v>
      </c>
      <c r="F225" s="383" t="s">
        <v>2361</v>
      </c>
      <c r="G225" s="383" t="s">
        <v>2362</v>
      </c>
      <c r="H225" s="383">
        <v>0</v>
      </c>
      <c r="I225" s="383">
        <v>0</v>
      </c>
      <c r="J225" s="383">
        <v>0</v>
      </c>
      <c r="K225" s="383">
        <v>0</v>
      </c>
      <c r="L225" s="383">
        <v>0</v>
      </c>
      <c r="M225" s="383">
        <v>0</v>
      </c>
      <c r="N225" s="383">
        <v>0</v>
      </c>
    </row>
    <row r="226" spans="1:14">
      <c r="A226" s="383" t="s">
        <v>7656</v>
      </c>
      <c r="B226" s="383" t="s">
        <v>7123</v>
      </c>
      <c r="C226" s="383" t="s">
        <v>7122</v>
      </c>
      <c r="F226" s="383" t="s">
        <v>7657</v>
      </c>
      <c r="G226" s="383" t="s">
        <v>7658</v>
      </c>
      <c r="H226" s="383">
        <v>0</v>
      </c>
      <c r="I226" s="383">
        <v>0</v>
      </c>
      <c r="J226" s="383">
        <v>0</v>
      </c>
      <c r="K226" s="383">
        <v>0</v>
      </c>
      <c r="L226" s="383">
        <v>0</v>
      </c>
      <c r="M226" s="383">
        <v>0</v>
      </c>
      <c r="N226" s="383">
        <v>0</v>
      </c>
    </row>
    <row r="227" spans="1:14">
      <c r="A227" s="383" t="s">
        <v>7659</v>
      </c>
      <c r="B227" s="383" t="s">
        <v>7191</v>
      </c>
      <c r="C227" s="383" t="s">
        <v>7122</v>
      </c>
      <c r="F227" s="383" t="s">
        <v>7660</v>
      </c>
      <c r="G227" s="383" t="s">
        <v>7661</v>
      </c>
      <c r="H227" s="383">
        <v>0</v>
      </c>
      <c r="I227" s="383">
        <v>0</v>
      </c>
      <c r="J227" s="383">
        <v>0</v>
      </c>
      <c r="K227" s="383">
        <v>0</v>
      </c>
      <c r="L227" s="383">
        <v>0</v>
      </c>
      <c r="M227" s="383">
        <v>0</v>
      </c>
      <c r="N227" s="383">
        <v>0</v>
      </c>
    </row>
    <row r="228" spans="1:14">
      <c r="A228" s="383" t="s">
        <v>2512</v>
      </c>
      <c r="B228" s="383" t="s">
        <v>7136</v>
      </c>
      <c r="C228" s="383" t="s">
        <v>7122</v>
      </c>
      <c r="F228" s="383" t="s">
        <v>2513</v>
      </c>
      <c r="G228" s="383" t="s">
        <v>2514</v>
      </c>
      <c r="H228" s="383">
        <v>3</v>
      </c>
      <c r="I228" s="383">
        <v>0</v>
      </c>
      <c r="J228" s="383">
        <v>3</v>
      </c>
      <c r="K228" s="383">
        <v>0</v>
      </c>
      <c r="L228" s="383">
        <v>0</v>
      </c>
      <c r="M228" s="383">
        <v>3</v>
      </c>
      <c r="N228" s="383">
        <v>0</v>
      </c>
    </row>
    <row r="229" spans="1:14">
      <c r="A229" s="383" t="s">
        <v>8557</v>
      </c>
      <c r="B229" s="383" t="s">
        <v>7663</v>
      </c>
      <c r="C229" s="383" t="s">
        <v>7122</v>
      </c>
      <c r="F229" s="383" t="s">
        <v>7664</v>
      </c>
      <c r="G229" s="383" t="s">
        <v>7665</v>
      </c>
      <c r="H229" s="383">
        <v>0</v>
      </c>
      <c r="I229" s="383">
        <v>0</v>
      </c>
      <c r="J229" s="383">
        <v>0</v>
      </c>
      <c r="K229" s="383">
        <v>0</v>
      </c>
      <c r="L229" s="383">
        <v>0</v>
      </c>
      <c r="M229" s="383">
        <v>0</v>
      </c>
      <c r="N229" s="383">
        <v>0</v>
      </c>
    </row>
    <row r="230" spans="1:14">
      <c r="A230" s="383" t="s">
        <v>7666</v>
      </c>
      <c r="B230" s="383" t="s">
        <v>7169</v>
      </c>
      <c r="C230" s="383" t="s">
        <v>7122</v>
      </c>
      <c r="F230" s="383" t="s">
        <v>7667</v>
      </c>
      <c r="G230" s="383" t="s">
        <v>7668</v>
      </c>
      <c r="H230" s="383">
        <v>0</v>
      </c>
      <c r="I230" s="383">
        <v>0</v>
      </c>
      <c r="J230" s="383">
        <v>0</v>
      </c>
      <c r="K230" s="383">
        <v>0</v>
      </c>
      <c r="L230" s="383">
        <v>0</v>
      </c>
      <c r="M230" s="383">
        <v>0</v>
      </c>
      <c r="N230" s="383">
        <v>0</v>
      </c>
    </row>
    <row r="231" spans="1:14">
      <c r="A231" s="383" t="s">
        <v>7669</v>
      </c>
      <c r="B231" s="383" t="s">
        <v>7123</v>
      </c>
      <c r="C231" s="383" t="s">
        <v>7122</v>
      </c>
      <c r="F231" s="383" t="s">
        <v>7670</v>
      </c>
      <c r="G231" s="383" t="s">
        <v>7671</v>
      </c>
      <c r="H231" s="383">
        <v>0</v>
      </c>
      <c r="I231" s="383">
        <v>0</v>
      </c>
      <c r="J231" s="383">
        <v>0</v>
      </c>
      <c r="K231" s="383">
        <v>0</v>
      </c>
      <c r="L231" s="383">
        <v>0</v>
      </c>
      <c r="M231" s="383">
        <v>0</v>
      </c>
      <c r="N231" s="383">
        <v>0</v>
      </c>
    </row>
    <row r="232" spans="1:14">
      <c r="A232" s="383" t="s">
        <v>7672</v>
      </c>
      <c r="B232" s="383" t="s">
        <v>7181</v>
      </c>
      <c r="C232" s="383" t="s">
        <v>7122</v>
      </c>
      <c r="F232" s="383" t="s">
        <v>7673</v>
      </c>
      <c r="G232" s="383" t="s">
        <v>7674</v>
      </c>
      <c r="H232" s="383">
        <v>0</v>
      </c>
      <c r="I232" s="383">
        <v>0</v>
      </c>
      <c r="J232" s="383">
        <v>0</v>
      </c>
      <c r="K232" s="383">
        <v>0</v>
      </c>
      <c r="L232" s="383">
        <v>0</v>
      </c>
      <c r="M232" s="383">
        <v>0</v>
      </c>
      <c r="N232" s="383">
        <v>0</v>
      </c>
    </row>
    <row r="233" spans="1:14">
      <c r="A233" s="383" t="s">
        <v>2585</v>
      </c>
      <c r="B233" s="383" t="s">
        <v>3912</v>
      </c>
      <c r="C233" s="383" t="s">
        <v>7122</v>
      </c>
      <c r="F233" s="383" t="s">
        <v>2586</v>
      </c>
      <c r="G233" s="383" t="s">
        <v>2587</v>
      </c>
      <c r="H233" s="383">
        <v>0</v>
      </c>
      <c r="I233" s="383">
        <v>0</v>
      </c>
      <c r="J233" s="383">
        <v>0</v>
      </c>
      <c r="K233" s="383">
        <v>0</v>
      </c>
      <c r="L233" s="383">
        <v>0</v>
      </c>
      <c r="M233" s="383">
        <v>0</v>
      </c>
      <c r="N233" s="383">
        <v>0</v>
      </c>
    </row>
    <row r="234" spans="1:14">
      <c r="A234" s="383" t="s">
        <v>2518</v>
      </c>
      <c r="B234" s="383" t="s">
        <v>3891</v>
      </c>
      <c r="C234" s="383" t="s">
        <v>7122</v>
      </c>
      <c r="F234" s="383" t="s">
        <v>2519</v>
      </c>
      <c r="G234" s="383" t="s">
        <v>2520</v>
      </c>
      <c r="H234" s="383">
        <v>0</v>
      </c>
      <c r="I234" s="383">
        <v>0</v>
      </c>
      <c r="J234" s="383">
        <v>0</v>
      </c>
      <c r="K234" s="383">
        <v>0</v>
      </c>
      <c r="L234" s="383">
        <v>0</v>
      </c>
      <c r="M234" s="383">
        <v>0</v>
      </c>
      <c r="N234" s="383">
        <v>0</v>
      </c>
    </row>
    <row r="235" spans="1:14">
      <c r="A235" s="383" t="s">
        <v>7675</v>
      </c>
      <c r="B235" s="383" t="s">
        <v>7191</v>
      </c>
      <c r="C235" s="383" t="s">
        <v>7122</v>
      </c>
      <c r="F235" s="383" t="s">
        <v>7676</v>
      </c>
      <c r="G235" s="383" t="s">
        <v>7677</v>
      </c>
      <c r="H235" s="383">
        <v>0</v>
      </c>
      <c r="I235" s="383">
        <v>0</v>
      </c>
      <c r="J235" s="383">
        <v>0</v>
      </c>
      <c r="K235" s="383">
        <v>0</v>
      </c>
      <c r="L235" s="383">
        <v>0</v>
      </c>
      <c r="M235" s="383">
        <v>0</v>
      </c>
      <c r="N235" s="383">
        <v>0</v>
      </c>
    </row>
    <row r="236" spans="1:14">
      <c r="A236" s="383" t="s">
        <v>2477</v>
      </c>
      <c r="B236" s="383" t="s">
        <v>4113</v>
      </c>
      <c r="C236" s="383" t="s">
        <v>7122</v>
      </c>
      <c r="F236" s="383" t="s">
        <v>2478</v>
      </c>
      <c r="G236" s="383" t="s">
        <v>2479</v>
      </c>
      <c r="H236" s="383">
        <v>0</v>
      </c>
      <c r="I236" s="383">
        <v>0</v>
      </c>
      <c r="J236" s="383">
        <v>0</v>
      </c>
      <c r="K236" s="383">
        <v>0</v>
      </c>
      <c r="L236" s="383">
        <v>0</v>
      </c>
      <c r="M236" s="383">
        <v>0</v>
      </c>
      <c r="N236" s="383">
        <v>0</v>
      </c>
    </row>
    <row r="237" spans="1:14">
      <c r="A237" s="383" t="s">
        <v>7678</v>
      </c>
      <c r="B237" s="383" t="s">
        <v>4113</v>
      </c>
      <c r="C237" s="383" t="s">
        <v>7122</v>
      </c>
      <c r="F237" s="383" t="s">
        <v>7679</v>
      </c>
      <c r="G237" s="383" t="s">
        <v>7680</v>
      </c>
      <c r="H237" s="383">
        <v>0</v>
      </c>
      <c r="I237" s="383">
        <v>0</v>
      </c>
      <c r="J237" s="383">
        <v>0</v>
      </c>
      <c r="K237" s="383">
        <v>0</v>
      </c>
      <c r="L237" s="383">
        <v>0</v>
      </c>
      <c r="M237" s="383">
        <v>0</v>
      </c>
      <c r="N237" s="383">
        <v>0</v>
      </c>
    </row>
    <row r="238" spans="1:14">
      <c r="A238" s="383" t="s">
        <v>7681</v>
      </c>
      <c r="B238" s="383" t="s">
        <v>7433</v>
      </c>
      <c r="C238" s="383" t="s">
        <v>7122</v>
      </c>
      <c r="F238" s="383" t="s">
        <v>7682</v>
      </c>
      <c r="G238" s="383" t="s">
        <v>7683</v>
      </c>
      <c r="H238" s="383">
        <v>0</v>
      </c>
      <c r="I238" s="383">
        <v>0</v>
      </c>
      <c r="J238" s="383">
        <v>0</v>
      </c>
      <c r="K238" s="383">
        <v>0</v>
      </c>
      <c r="L238" s="383">
        <v>0</v>
      </c>
      <c r="M238" s="383">
        <v>0</v>
      </c>
      <c r="N238" s="383">
        <v>0</v>
      </c>
    </row>
    <row r="239" spans="1:14">
      <c r="A239" s="383" t="s">
        <v>7684</v>
      </c>
      <c r="B239" s="383" t="s">
        <v>7123</v>
      </c>
      <c r="C239" s="383" t="s">
        <v>7122</v>
      </c>
      <c r="F239" s="383" t="s">
        <v>7685</v>
      </c>
      <c r="G239" s="383" t="s">
        <v>7686</v>
      </c>
      <c r="H239" s="383">
        <v>0</v>
      </c>
      <c r="I239" s="383">
        <v>0</v>
      </c>
      <c r="J239" s="383">
        <v>0</v>
      </c>
      <c r="K239" s="383">
        <v>0</v>
      </c>
      <c r="L239" s="383">
        <v>0</v>
      </c>
      <c r="M239" s="383">
        <v>0</v>
      </c>
      <c r="N239" s="383">
        <v>0</v>
      </c>
    </row>
    <row r="240" spans="1:14">
      <c r="A240" s="383" t="s">
        <v>7687</v>
      </c>
      <c r="B240" s="383" t="s">
        <v>7191</v>
      </c>
      <c r="C240" s="383" t="s">
        <v>7122</v>
      </c>
      <c r="F240" s="383" t="s">
        <v>7688</v>
      </c>
      <c r="G240" s="383" t="s">
        <v>7689</v>
      </c>
      <c r="H240" s="383">
        <v>0</v>
      </c>
      <c r="I240" s="383">
        <v>0</v>
      </c>
      <c r="J240" s="383">
        <v>0</v>
      </c>
      <c r="K240" s="383">
        <v>0</v>
      </c>
      <c r="L240" s="383">
        <v>0</v>
      </c>
      <c r="M240" s="383">
        <v>0</v>
      </c>
      <c r="N240" s="383">
        <v>0</v>
      </c>
    </row>
    <row r="241" spans="1:14">
      <c r="A241" s="383" t="s">
        <v>2483</v>
      </c>
      <c r="B241" s="383" t="s">
        <v>4958</v>
      </c>
      <c r="C241" s="383" t="s">
        <v>7122</v>
      </c>
      <c r="F241" s="383" t="s">
        <v>2484</v>
      </c>
      <c r="G241" s="383" t="s">
        <v>2485</v>
      </c>
      <c r="H241" s="383">
        <v>0</v>
      </c>
      <c r="I241" s="383">
        <v>0</v>
      </c>
      <c r="J241" s="383">
        <v>0</v>
      </c>
      <c r="K241" s="383">
        <v>0</v>
      </c>
      <c r="L241" s="383">
        <v>0</v>
      </c>
      <c r="M241" s="383">
        <v>0</v>
      </c>
      <c r="N241" s="383">
        <v>0</v>
      </c>
    </row>
    <row r="242" spans="1:14">
      <c r="A242" s="383" t="s">
        <v>2105</v>
      </c>
      <c r="B242" s="383" t="s">
        <v>7123</v>
      </c>
      <c r="C242" s="383" t="s">
        <v>7122</v>
      </c>
      <c r="F242" s="383" t="s">
        <v>2106</v>
      </c>
      <c r="G242" s="383" t="s">
        <v>2107</v>
      </c>
      <c r="H242" s="383">
        <v>1</v>
      </c>
      <c r="I242" s="383">
        <v>1</v>
      </c>
      <c r="J242" s="383">
        <v>0</v>
      </c>
      <c r="K242" s="383">
        <v>0</v>
      </c>
      <c r="L242" s="383">
        <v>0</v>
      </c>
      <c r="M242" s="383">
        <v>0</v>
      </c>
      <c r="N242" s="383">
        <v>1</v>
      </c>
    </row>
    <row r="243" spans="1:14">
      <c r="A243" s="383" t="s">
        <v>7690</v>
      </c>
      <c r="B243" s="383" t="s">
        <v>7136</v>
      </c>
      <c r="C243" s="383" t="s">
        <v>7122</v>
      </c>
      <c r="F243" s="383" t="s">
        <v>7691</v>
      </c>
      <c r="G243" s="383" t="s">
        <v>7692</v>
      </c>
      <c r="H243" s="383">
        <v>0</v>
      </c>
      <c r="I243" s="383">
        <v>0</v>
      </c>
      <c r="J243" s="383">
        <v>0</v>
      </c>
      <c r="K243" s="383">
        <v>0</v>
      </c>
      <c r="L243" s="383">
        <v>0</v>
      </c>
      <c r="M243" s="383">
        <v>0</v>
      </c>
      <c r="N243" s="383">
        <v>0</v>
      </c>
    </row>
    <row r="244" spans="1:14">
      <c r="A244" s="383" t="s">
        <v>7693</v>
      </c>
      <c r="B244" s="383" t="s">
        <v>7694</v>
      </c>
      <c r="C244" s="383" t="s">
        <v>7122</v>
      </c>
      <c r="F244" s="383" t="s">
        <v>7695</v>
      </c>
      <c r="G244" s="383" t="s">
        <v>7696</v>
      </c>
      <c r="H244" s="383">
        <v>0</v>
      </c>
      <c r="I244" s="383">
        <v>0</v>
      </c>
      <c r="J244" s="383">
        <v>0</v>
      </c>
      <c r="K244" s="383">
        <v>0</v>
      </c>
      <c r="L244" s="383">
        <v>0</v>
      </c>
      <c r="M244" s="383">
        <v>0</v>
      </c>
      <c r="N244" s="383">
        <v>0</v>
      </c>
    </row>
    <row r="245" spans="1:14">
      <c r="A245" s="383" t="s">
        <v>2152</v>
      </c>
      <c r="B245" s="383" t="s">
        <v>3912</v>
      </c>
      <c r="C245" s="383" t="s">
        <v>7122</v>
      </c>
      <c r="F245" s="383" t="s">
        <v>2153</v>
      </c>
      <c r="G245" s="383" t="s">
        <v>2154</v>
      </c>
      <c r="H245" s="383">
        <v>0</v>
      </c>
      <c r="I245" s="383">
        <v>0</v>
      </c>
      <c r="J245" s="383">
        <v>0</v>
      </c>
      <c r="K245" s="383">
        <v>0</v>
      </c>
      <c r="L245" s="383">
        <v>0</v>
      </c>
      <c r="M245" s="383">
        <v>0</v>
      </c>
      <c r="N245" s="383">
        <v>0</v>
      </c>
    </row>
    <row r="246" spans="1:14">
      <c r="A246" s="383" t="s">
        <v>7697</v>
      </c>
      <c r="B246" s="383" t="s">
        <v>7698</v>
      </c>
      <c r="C246" s="383" t="s">
        <v>7122</v>
      </c>
      <c r="F246" s="383" t="s">
        <v>7699</v>
      </c>
      <c r="G246" s="383" t="s">
        <v>7700</v>
      </c>
      <c r="H246" s="383">
        <v>0</v>
      </c>
      <c r="I246" s="383">
        <v>0</v>
      </c>
      <c r="J246" s="383">
        <v>0</v>
      </c>
      <c r="K246" s="383">
        <v>0</v>
      </c>
      <c r="L246" s="383">
        <v>0</v>
      </c>
      <c r="M246" s="383">
        <v>0</v>
      </c>
      <c r="N246" s="383">
        <v>0</v>
      </c>
    </row>
    <row r="247" spans="1:14">
      <c r="A247" s="383" t="s">
        <v>7701</v>
      </c>
      <c r="B247" s="383" t="s">
        <v>7702</v>
      </c>
      <c r="C247" s="383" t="s">
        <v>7122</v>
      </c>
      <c r="F247" s="383" t="s">
        <v>7703</v>
      </c>
      <c r="G247" s="383" t="s">
        <v>7704</v>
      </c>
      <c r="H247" s="383">
        <v>0</v>
      </c>
      <c r="I247" s="383">
        <v>0</v>
      </c>
      <c r="J247" s="383">
        <v>0</v>
      </c>
      <c r="K247" s="383">
        <v>0</v>
      </c>
      <c r="L247" s="383">
        <v>0</v>
      </c>
      <c r="M247" s="383">
        <v>0</v>
      </c>
      <c r="N247" s="383">
        <v>0</v>
      </c>
    </row>
    <row r="248" spans="1:14">
      <c r="A248" s="383" t="s">
        <v>7705</v>
      </c>
      <c r="B248" s="383" t="s">
        <v>3912</v>
      </c>
      <c r="C248" s="383" t="s">
        <v>7122</v>
      </c>
      <c r="F248" s="383" t="s">
        <v>7706</v>
      </c>
      <c r="G248" s="383" t="s">
        <v>7707</v>
      </c>
      <c r="H248" s="383">
        <v>0</v>
      </c>
      <c r="I248" s="383">
        <v>0</v>
      </c>
      <c r="J248" s="383">
        <v>0</v>
      </c>
      <c r="K248" s="383">
        <v>0</v>
      </c>
      <c r="L248" s="383">
        <v>0</v>
      </c>
      <c r="M248" s="383">
        <v>0</v>
      </c>
      <c r="N248" s="383">
        <v>0</v>
      </c>
    </row>
    <row r="249" spans="1:14">
      <c r="A249" s="383" t="s">
        <v>7708</v>
      </c>
      <c r="B249" s="383" t="s">
        <v>7709</v>
      </c>
      <c r="C249" s="383" t="s">
        <v>7122</v>
      </c>
      <c r="F249" s="383" t="s">
        <v>7710</v>
      </c>
      <c r="G249" s="383" t="s">
        <v>7711</v>
      </c>
      <c r="H249" s="383">
        <v>0</v>
      </c>
      <c r="I249" s="383">
        <v>0</v>
      </c>
      <c r="J249" s="383">
        <v>0</v>
      </c>
      <c r="K249" s="383">
        <v>0</v>
      </c>
      <c r="L249" s="383">
        <v>0</v>
      </c>
      <c r="M249" s="383">
        <v>0</v>
      </c>
      <c r="N249" s="383">
        <v>0</v>
      </c>
    </row>
    <row r="250" spans="1:14">
      <c r="A250" s="383" t="s">
        <v>2524</v>
      </c>
      <c r="B250" s="383" t="s">
        <v>3974</v>
      </c>
      <c r="C250" s="383" t="s">
        <v>7122</v>
      </c>
      <c r="F250" s="383" t="s">
        <v>2525</v>
      </c>
      <c r="G250" s="383" t="s">
        <v>2526</v>
      </c>
      <c r="H250" s="383">
        <v>0</v>
      </c>
      <c r="I250" s="383">
        <v>0</v>
      </c>
      <c r="J250" s="383">
        <v>0</v>
      </c>
      <c r="K250" s="383">
        <v>0</v>
      </c>
      <c r="L250" s="383">
        <v>0</v>
      </c>
      <c r="M250" s="383">
        <v>0</v>
      </c>
      <c r="N250" s="383">
        <v>0</v>
      </c>
    </row>
    <row r="251" spans="1:14">
      <c r="A251" s="383" t="s">
        <v>7712</v>
      </c>
      <c r="B251" s="383" t="s">
        <v>7433</v>
      </c>
      <c r="C251" s="383" t="s">
        <v>7122</v>
      </c>
      <c r="F251" s="383" t="s">
        <v>7713</v>
      </c>
      <c r="G251" s="383" t="s">
        <v>7714</v>
      </c>
      <c r="H251" s="383">
        <v>0</v>
      </c>
      <c r="I251" s="383">
        <v>0</v>
      </c>
      <c r="J251" s="383">
        <v>0</v>
      </c>
      <c r="K251" s="383">
        <v>0</v>
      </c>
      <c r="L251" s="383">
        <v>0</v>
      </c>
      <c r="M251" s="383">
        <v>0</v>
      </c>
      <c r="N251" s="383">
        <v>0</v>
      </c>
    </row>
    <row r="252" spans="1:14">
      <c r="A252" s="383" t="s">
        <v>7715</v>
      </c>
      <c r="B252" s="383" t="s">
        <v>7145</v>
      </c>
      <c r="C252" s="383" t="s">
        <v>7122</v>
      </c>
      <c r="F252" s="383" t="s">
        <v>7716</v>
      </c>
      <c r="G252" s="383" t="s">
        <v>7717</v>
      </c>
      <c r="H252" s="383">
        <v>0</v>
      </c>
      <c r="I252" s="383">
        <v>0</v>
      </c>
      <c r="J252" s="383">
        <v>0</v>
      </c>
      <c r="K252" s="383">
        <v>0</v>
      </c>
      <c r="L252" s="383">
        <v>0</v>
      </c>
      <c r="M252" s="383">
        <v>0</v>
      </c>
      <c r="N252" s="383">
        <v>0</v>
      </c>
    </row>
    <row r="253" spans="1:14">
      <c r="A253" s="383" t="s">
        <v>7718</v>
      </c>
      <c r="B253" s="383" t="s">
        <v>7183</v>
      </c>
      <c r="C253" s="383" t="s">
        <v>7122</v>
      </c>
      <c r="F253" s="383" t="s">
        <v>7719</v>
      </c>
      <c r="G253" s="383" t="s">
        <v>7720</v>
      </c>
      <c r="H253" s="383">
        <v>0</v>
      </c>
      <c r="I253" s="383">
        <v>0</v>
      </c>
      <c r="J253" s="383">
        <v>0</v>
      </c>
      <c r="K253" s="383">
        <v>0</v>
      </c>
      <c r="L253" s="383">
        <v>0</v>
      </c>
      <c r="M253" s="383">
        <v>0</v>
      </c>
      <c r="N253" s="383">
        <v>0</v>
      </c>
    </row>
    <row r="254" spans="1:14">
      <c r="A254" s="383" t="s">
        <v>7721</v>
      </c>
      <c r="B254" s="383" t="s">
        <v>7169</v>
      </c>
      <c r="C254" s="383" t="s">
        <v>7122</v>
      </c>
      <c r="F254" s="383" t="s">
        <v>7722</v>
      </c>
      <c r="G254" s="383" t="s">
        <v>7723</v>
      </c>
      <c r="H254" s="383">
        <v>0</v>
      </c>
      <c r="I254" s="383">
        <v>0</v>
      </c>
      <c r="J254" s="383">
        <v>0</v>
      </c>
      <c r="K254" s="383">
        <v>0</v>
      </c>
      <c r="L254" s="383">
        <v>0</v>
      </c>
      <c r="M254" s="383">
        <v>0</v>
      </c>
      <c r="N254" s="383">
        <v>0</v>
      </c>
    </row>
    <row r="255" spans="1:14">
      <c r="A255" s="383" t="s">
        <v>7724</v>
      </c>
      <c r="B255" s="383" t="s">
        <v>3912</v>
      </c>
      <c r="C255" s="383" t="s">
        <v>7122</v>
      </c>
      <c r="F255" s="383" t="s">
        <v>7725</v>
      </c>
      <c r="G255" s="383" t="s">
        <v>7726</v>
      </c>
      <c r="H255" s="383">
        <v>0</v>
      </c>
      <c r="I255" s="383">
        <v>0</v>
      </c>
      <c r="J255" s="383">
        <v>0</v>
      </c>
      <c r="K255" s="383">
        <v>0</v>
      </c>
      <c r="L255" s="383">
        <v>0</v>
      </c>
      <c r="M255" s="383">
        <v>0</v>
      </c>
      <c r="N255" s="383">
        <v>0</v>
      </c>
    </row>
    <row r="256" spans="1:14">
      <c r="A256" s="383" t="s">
        <v>7727</v>
      </c>
      <c r="B256" s="383" t="s">
        <v>7145</v>
      </c>
      <c r="C256" s="383" t="s">
        <v>7122</v>
      </c>
      <c r="F256" s="383" t="s">
        <v>7728</v>
      </c>
      <c r="G256" s="383" t="s">
        <v>7729</v>
      </c>
      <c r="H256" s="383">
        <v>0</v>
      </c>
      <c r="I256" s="383">
        <v>0</v>
      </c>
      <c r="J256" s="383">
        <v>0</v>
      </c>
      <c r="K256" s="383">
        <v>0</v>
      </c>
      <c r="L256" s="383">
        <v>0</v>
      </c>
      <c r="M256" s="383">
        <v>0</v>
      </c>
      <c r="N256" s="383">
        <v>0</v>
      </c>
    </row>
    <row r="257" spans="1:14">
      <c r="A257" s="383" t="s">
        <v>2527</v>
      </c>
      <c r="B257" s="383" t="s">
        <v>7145</v>
      </c>
      <c r="C257" s="383" t="s">
        <v>7122</v>
      </c>
      <c r="F257" s="383" t="s">
        <v>2528</v>
      </c>
      <c r="G257" s="383" t="s">
        <v>2529</v>
      </c>
      <c r="H257" s="383">
        <v>0</v>
      </c>
      <c r="I257" s="383">
        <v>0</v>
      </c>
      <c r="J257" s="383">
        <v>0</v>
      </c>
      <c r="K257" s="383">
        <v>0</v>
      </c>
      <c r="L257" s="383">
        <v>0</v>
      </c>
      <c r="M257" s="383">
        <v>0</v>
      </c>
      <c r="N257" s="383">
        <v>0</v>
      </c>
    </row>
    <row r="258" spans="1:14">
      <c r="A258" s="383" t="s">
        <v>7730</v>
      </c>
      <c r="B258" s="383" t="s">
        <v>7443</v>
      </c>
      <c r="C258" s="383" t="s">
        <v>7122</v>
      </c>
      <c r="F258" s="383" t="s">
        <v>7731</v>
      </c>
      <c r="G258" s="383" t="s">
        <v>7732</v>
      </c>
      <c r="H258" s="383">
        <v>0</v>
      </c>
      <c r="I258" s="383">
        <v>0</v>
      </c>
      <c r="J258" s="383">
        <v>0</v>
      </c>
      <c r="K258" s="383">
        <v>0</v>
      </c>
      <c r="L258" s="383">
        <v>0</v>
      </c>
      <c r="M258" s="383">
        <v>0</v>
      </c>
      <c r="N258" s="383">
        <v>0</v>
      </c>
    </row>
    <row r="259" spans="1:14">
      <c r="A259" s="383" t="s">
        <v>2627</v>
      </c>
      <c r="B259" s="383" t="s">
        <v>3912</v>
      </c>
      <c r="C259" s="383" t="s">
        <v>7122</v>
      </c>
      <c r="F259" s="383" t="s">
        <v>2628</v>
      </c>
      <c r="G259" s="383" t="s">
        <v>2629</v>
      </c>
      <c r="H259" s="383">
        <v>0</v>
      </c>
      <c r="I259" s="383">
        <v>0</v>
      </c>
      <c r="J259" s="383">
        <v>0</v>
      </c>
      <c r="K259" s="383">
        <v>0</v>
      </c>
      <c r="L259" s="383">
        <v>0</v>
      </c>
      <c r="M259" s="383">
        <v>0</v>
      </c>
      <c r="N259" s="383">
        <v>0</v>
      </c>
    </row>
    <row r="260" spans="1:14">
      <c r="A260" s="383" t="s">
        <v>7733</v>
      </c>
      <c r="B260" s="383" t="s">
        <v>7451</v>
      </c>
      <c r="C260" s="383" t="s">
        <v>7122</v>
      </c>
      <c r="F260" s="383" t="s">
        <v>7734</v>
      </c>
      <c r="G260" s="383" t="s">
        <v>7735</v>
      </c>
      <c r="H260" s="383">
        <v>0</v>
      </c>
      <c r="I260" s="383">
        <v>0</v>
      </c>
      <c r="J260" s="383">
        <v>0</v>
      </c>
      <c r="K260" s="383">
        <v>0</v>
      </c>
      <c r="L260" s="383">
        <v>0</v>
      </c>
      <c r="M260" s="383">
        <v>0</v>
      </c>
      <c r="N260" s="383">
        <v>0</v>
      </c>
    </row>
    <row r="261" spans="1:14">
      <c r="A261" s="383" t="s">
        <v>7736</v>
      </c>
      <c r="B261" s="383" t="s">
        <v>7136</v>
      </c>
      <c r="C261" s="383" t="s">
        <v>7122</v>
      </c>
      <c r="F261" s="383" t="s">
        <v>7737</v>
      </c>
      <c r="G261" s="383" t="s">
        <v>7738</v>
      </c>
      <c r="H261" s="383">
        <v>0</v>
      </c>
      <c r="I261" s="383">
        <v>0</v>
      </c>
      <c r="J261" s="383">
        <v>0</v>
      </c>
      <c r="K261" s="383">
        <v>0</v>
      </c>
      <c r="L261" s="383">
        <v>0</v>
      </c>
      <c r="M261" s="383">
        <v>0</v>
      </c>
      <c r="N261" s="383">
        <v>0</v>
      </c>
    </row>
    <row r="262" spans="1:14">
      <c r="A262" s="383" t="s">
        <v>2665</v>
      </c>
      <c r="B262" s="383" t="s">
        <v>7184</v>
      </c>
      <c r="C262" s="383" t="s">
        <v>7122</v>
      </c>
      <c r="F262" s="383" t="s">
        <v>2666</v>
      </c>
      <c r="G262" s="383" t="s">
        <v>2667</v>
      </c>
      <c r="H262" s="383">
        <v>1</v>
      </c>
      <c r="I262" s="383">
        <v>1</v>
      </c>
      <c r="J262" s="383">
        <v>0</v>
      </c>
      <c r="K262" s="383">
        <v>0</v>
      </c>
      <c r="L262" s="383">
        <v>1</v>
      </c>
      <c r="M262" s="383">
        <v>0</v>
      </c>
      <c r="N262" s="383">
        <v>0</v>
      </c>
    </row>
    <row r="263" spans="1:14">
      <c r="A263" s="383" t="s">
        <v>2321</v>
      </c>
      <c r="B263" s="383" t="s">
        <v>3968</v>
      </c>
      <c r="C263" s="383" t="s">
        <v>7122</v>
      </c>
      <c r="F263" s="383" t="s">
        <v>2322</v>
      </c>
      <c r="G263" s="383" t="s">
        <v>2323</v>
      </c>
      <c r="H263" s="383">
        <v>1</v>
      </c>
      <c r="I263" s="383">
        <v>1</v>
      </c>
      <c r="J263" s="383">
        <v>0</v>
      </c>
      <c r="K263" s="383">
        <v>0</v>
      </c>
      <c r="L263" s="383">
        <v>1</v>
      </c>
      <c r="M263" s="383">
        <v>0</v>
      </c>
      <c r="N263" s="383">
        <v>0</v>
      </c>
    </row>
    <row r="264" spans="1:14">
      <c r="A264" s="383" t="s">
        <v>7739</v>
      </c>
      <c r="B264" s="383" t="s">
        <v>7740</v>
      </c>
      <c r="C264" s="383" t="s">
        <v>7122</v>
      </c>
      <c r="F264" s="383" t="s">
        <v>7741</v>
      </c>
      <c r="G264" s="383" t="s">
        <v>7742</v>
      </c>
      <c r="H264" s="383">
        <v>0</v>
      </c>
      <c r="I264" s="383">
        <v>0</v>
      </c>
      <c r="J264" s="383">
        <v>0</v>
      </c>
      <c r="K264" s="383">
        <v>0</v>
      </c>
      <c r="L264" s="383">
        <v>0</v>
      </c>
      <c r="M264" s="383">
        <v>0</v>
      </c>
      <c r="N264" s="383">
        <v>0</v>
      </c>
    </row>
    <row r="265" spans="1:14">
      <c r="A265" s="383" t="s">
        <v>7743</v>
      </c>
      <c r="B265" s="383" t="s">
        <v>4958</v>
      </c>
      <c r="C265" s="383" t="s">
        <v>7122</v>
      </c>
      <c r="F265" s="383" t="s">
        <v>7744</v>
      </c>
      <c r="G265" s="383" t="s">
        <v>7745</v>
      </c>
      <c r="H265" s="383">
        <v>0</v>
      </c>
      <c r="I265" s="383">
        <v>0</v>
      </c>
      <c r="J265" s="383">
        <v>0</v>
      </c>
      <c r="K265" s="383">
        <v>0</v>
      </c>
      <c r="L265" s="383">
        <v>0</v>
      </c>
      <c r="M265" s="383">
        <v>0</v>
      </c>
      <c r="N265" s="383">
        <v>0</v>
      </c>
    </row>
    <row r="266" spans="1:14">
      <c r="A266" s="383" t="s">
        <v>7746</v>
      </c>
      <c r="B266" s="383" t="s">
        <v>7136</v>
      </c>
      <c r="C266" s="383" t="s">
        <v>7122</v>
      </c>
      <c r="F266" s="383" t="s">
        <v>7747</v>
      </c>
      <c r="G266" s="383" t="s">
        <v>7748</v>
      </c>
      <c r="H266" s="383">
        <v>0</v>
      </c>
      <c r="I266" s="383">
        <v>0</v>
      </c>
      <c r="J266" s="383">
        <v>0</v>
      </c>
      <c r="K266" s="383">
        <v>0</v>
      </c>
      <c r="L266" s="383">
        <v>0</v>
      </c>
      <c r="M266" s="383">
        <v>0</v>
      </c>
      <c r="N266" s="383">
        <v>0</v>
      </c>
    </row>
    <row r="267" spans="1:14">
      <c r="A267" s="383" t="s">
        <v>7749</v>
      </c>
      <c r="B267" s="383" t="s">
        <v>3912</v>
      </c>
      <c r="C267" s="383" t="s">
        <v>7122</v>
      </c>
      <c r="F267" s="383" t="s">
        <v>7750</v>
      </c>
      <c r="G267" s="383" t="s">
        <v>7751</v>
      </c>
      <c r="H267" s="383">
        <v>0</v>
      </c>
      <c r="I267" s="383">
        <v>0</v>
      </c>
      <c r="J267" s="383">
        <v>0</v>
      </c>
      <c r="K267" s="383">
        <v>0</v>
      </c>
      <c r="L267" s="383">
        <v>0</v>
      </c>
      <c r="M267" s="383">
        <v>0</v>
      </c>
      <c r="N267" s="383">
        <v>0</v>
      </c>
    </row>
    <row r="268" spans="1:14">
      <c r="A268" s="383" t="s">
        <v>7752</v>
      </c>
      <c r="B268" s="383" t="s">
        <v>7136</v>
      </c>
      <c r="C268" s="383" t="s">
        <v>7122</v>
      </c>
      <c r="F268" s="383" t="s">
        <v>7753</v>
      </c>
      <c r="G268" s="383" t="s">
        <v>7754</v>
      </c>
      <c r="H268" s="383">
        <v>0</v>
      </c>
      <c r="I268" s="383">
        <v>0</v>
      </c>
      <c r="J268" s="383">
        <v>0</v>
      </c>
      <c r="K268" s="383">
        <v>0</v>
      </c>
      <c r="L268" s="383">
        <v>0</v>
      </c>
      <c r="M268" s="383">
        <v>0</v>
      </c>
      <c r="N268" s="383">
        <v>0</v>
      </c>
    </row>
    <row r="269" spans="1:14">
      <c r="A269" s="383" t="s">
        <v>7755</v>
      </c>
      <c r="B269" s="383" t="s">
        <v>7186</v>
      </c>
      <c r="C269" s="383" t="s">
        <v>7122</v>
      </c>
      <c r="F269" s="383" t="s">
        <v>7756</v>
      </c>
      <c r="G269" s="383" t="s">
        <v>7757</v>
      </c>
      <c r="H269" s="383">
        <v>0</v>
      </c>
      <c r="I269" s="383">
        <v>0</v>
      </c>
      <c r="J269" s="383">
        <v>0</v>
      </c>
      <c r="K269" s="383">
        <v>0</v>
      </c>
      <c r="L269" s="383">
        <v>0</v>
      </c>
      <c r="M269" s="383">
        <v>0</v>
      </c>
      <c r="N269" s="383">
        <v>0</v>
      </c>
    </row>
    <row r="270" spans="1:14">
      <c r="A270" s="383" t="s">
        <v>2630</v>
      </c>
      <c r="B270" s="383" t="s">
        <v>7451</v>
      </c>
      <c r="C270" s="383" t="s">
        <v>7122</v>
      </c>
      <c r="F270" s="383" t="s">
        <v>2631</v>
      </c>
      <c r="G270" s="383" t="s">
        <v>2632</v>
      </c>
      <c r="H270" s="383">
        <v>0</v>
      </c>
      <c r="I270" s="383">
        <v>0</v>
      </c>
      <c r="J270" s="383">
        <v>0</v>
      </c>
      <c r="K270" s="383">
        <v>0</v>
      </c>
      <c r="L270" s="383">
        <v>0</v>
      </c>
      <c r="M270" s="383">
        <v>0</v>
      </c>
      <c r="N270" s="383">
        <v>0</v>
      </c>
    </row>
    <row r="271" spans="1:14">
      <c r="A271" s="383" t="s">
        <v>2102</v>
      </c>
      <c r="B271" s="383" t="s">
        <v>3968</v>
      </c>
      <c r="C271" s="383" t="s">
        <v>7122</v>
      </c>
      <c r="F271" s="383" t="s">
        <v>2103</v>
      </c>
      <c r="G271" s="383" t="s">
        <v>2104</v>
      </c>
      <c r="H271" s="383">
        <v>5</v>
      </c>
      <c r="I271" s="383">
        <v>3</v>
      </c>
      <c r="J271" s="383">
        <v>2</v>
      </c>
      <c r="K271" s="383">
        <v>0</v>
      </c>
      <c r="L271" s="383">
        <v>0</v>
      </c>
      <c r="M271" s="383">
        <v>4</v>
      </c>
      <c r="N271" s="383">
        <v>1</v>
      </c>
    </row>
    <row r="272" spans="1:14">
      <c r="A272" s="383" t="s">
        <v>7758</v>
      </c>
      <c r="B272" s="383" t="s">
        <v>7183</v>
      </c>
      <c r="C272" s="383" t="s">
        <v>7122</v>
      </c>
      <c r="F272" s="383" t="s">
        <v>7759</v>
      </c>
      <c r="G272" s="383" t="s">
        <v>7760</v>
      </c>
      <c r="H272" s="383">
        <v>0</v>
      </c>
      <c r="I272" s="383">
        <v>0</v>
      </c>
      <c r="J272" s="383">
        <v>0</v>
      </c>
      <c r="K272" s="383">
        <v>0</v>
      </c>
      <c r="L272" s="383">
        <v>0</v>
      </c>
      <c r="M272" s="383">
        <v>0</v>
      </c>
      <c r="N272" s="383">
        <v>0</v>
      </c>
    </row>
    <row r="273" spans="1:14">
      <c r="A273" s="383" t="s">
        <v>2264</v>
      </c>
      <c r="B273" s="383" t="s">
        <v>7185</v>
      </c>
      <c r="C273" s="383" t="s">
        <v>7122</v>
      </c>
      <c r="F273" s="383" t="s">
        <v>2265</v>
      </c>
      <c r="G273" s="383" t="s">
        <v>2266</v>
      </c>
      <c r="H273" s="383">
        <v>0</v>
      </c>
      <c r="I273" s="383">
        <v>0</v>
      </c>
      <c r="J273" s="383">
        <v>0</v>
      </c>
      <c r="K273" s="383">
        <v>0</v>
      </c>
      <c r="L273" s="383">
        <v>0</v>
      </c>
      <c r="M273" s="383">
        <v>0</v>
      </c>
      <c r="N273" s="383">
        <v>0</v>
      </c>
    </row>
    <row r="274" spans="1:14">
      <c r="A274" s="383" t="s">
        <v>7761</v>
      </c>
      <c r="B274" s="383" t="s">
        <v>7123</v>
      </c>
      <c r="C274" s="383" t="s">
        <v>7122</v>
      </c>
      <c r="F274" s="383" t="s">
        <v>7762</v>
      </c>
      <c r="G274" s="383" t="s">
        <v>7763</v>
      </c>
      <c r="H274" s="383">
        <v>0</v>
      </c>
      <c r="I274" s="383">
        <v>0</v>
      </c>
      <c r="J274" s="383">
        <v>0</v>
      </c>
      <c r="K274" s="383">
        <v>0</v>
      </c>
      <c r="L274" s="383">
        <v>0</v>
      </c>
      <c r="M274" s="383">
        <v>0</v>
      </c>
      <c r="N274" s="383">
        <v>0</v>
      </c>
    </row>
    <row r="275" spans="1:14">
      <c r="A275" s="383" t="s">
        <v>7764</v>
      </c>
      <c r="B275" s="383" t="s">
        <v>7183</v>
      </c>
      <c r="C275" s="383" t="s">
        <v>7122</v>
      </c>
      <c r="F275" s="383" t="s">
        <v>7765</v>
      </c>
      <c r="G275" s="383" t="s">
        <v>7765</v>
      </c>
      <c r="H275" s="383">
        <v>0</v>
      </c>
      <c r="I275" s="383">
        <v>0</v>
      </c>
      <c r="J275" s="383">
        <v>0</v>
      </c>
      <c r="K275" s="383">
        <v>0</v>
      </c>
      <c r="L275" s="383">
        <v>0</v>
      </c>
      <c r="M275" s="383">
        <v>0</v>
      </c>
      <c r="N275" s="383">
        <v>0</v>
      </c>
    </row>
    <row r="276" spans="1:14">
      <c r="A276" s="383" t="s">
        <v>7766</v>
      </c>
      <c r="B276" s="383" t="s">
        <v>7181</v>
      </c>
      <c r="C276" s="383" t="s">
        <v>7122</v>
      </c>
      <c r="F276" s="383" t="s">
        <v>7767</v>
      </c>
      <c r="G276" s="383" t="s">
        <v>7768</v>
      </c>
      <c r="H276" s="383">
        <v>0</v>
      </c>
      <c r="I276" s="383">
        <v>0</v>
      </c>
      <c r="J276" s="383">
        <v>0</v>
      </c>
      <c r="K276" s="383">
        <v>0</v>
      </c>
      <c r="L276" s="383">
        <v>0</v>
      </c>
      <c r="M276" s="383">
        <v>0</v>
      </c>
      <c r="N276" s="383">
        <v>0</v>
      </c>
    </row>
    <row r="277" spans="1:14">
      <c r="A277" s="383" t="s">
        <v>7769</v>
      </c>
      <c r="B277" s="383" t="s">
        <v>4029</v>
      </c>
      <c r="C277" s="383" t="s">
        <v>7122</v>
      </c>
      <c r="F277" s="383" t="s">
        <v>7770</v>
      </c>
      <c r="G277" s="383" t="s">
        <v>7771</v>
      </c>
      <c r="H277" s="383">
        <v>0</v>
      </c>
      <c r="I277" s="383">
        <v>0</v>
      </c>
      <c r="J277" s="383">
        <v>0</v>
      </c>
      <c r="K277" s="383">
        <v>0</v>
      </c>
      <c r="L277" s="383">
        <v>0</v>
      </c>
      <c r="M277" s="383">
        <v>0</v>
      </c>
      <c r="N277" s="383">
        <v>0</v>
      </c>
    </row>
    <row r="278" spans="1:14">
      <c r="A278" s="383" t="s">
        <v>7772</v>
      </c>
      <c r="B278" s="383" t="s">
        <v>7288</v>
      </c>
      <c r="C278" s="383" t="s">
        <v>7122</v>
      </c>
      <c r="F278" s="383" t="s">
        <v>7773</v>
      </c>
      <c r="G278" s="383" t="s">
        <v>7774</v>
      </c>
      <c r="H278" s="383">
        <v>0</v>
      </c>
      <c r="I278" s="383">
        <v>0</v>
      </c>
      <c r="J278" s="383">
        <v>0</v>
      </c>
      <c r="K278" s="383">
        <v>0</v>
      </c>
      <c r="L278" s="383">
        <v>0</v>
      </c>
      <c r="M278" s="383">
        <v>0</v>
      </c>
      <c r="N278" s="383">
        <v>0</v>
      </c>
    </row>
    <row r="279" spans="1:14">
      <c r="A279" s="383" t="s">
        <v>8558</v>
      </c>
      <c r="B279" s="383" t="s">
        <v>7169</v>
      </c>
      <c r="C279" s="383" t="s">
        <v>7122</v>
      </c>
      <c r="F279" s="383" t="s">
        <v>2534</v>
      </c>
      <c r="G279" s="383" t="s">
        <v>2535</v>
      </c>
      <c r="H279" s="383">
        <v>0</v>
      </c>
      <c r="I279" s="383">
        <v>0</v>
      </c>
      <c r="J279" s="383">
        <v>0</v>
      </c>
      <c r="K279" s="383">
        <v>0</v>
      </c>
      <c r="L279" s="383">
        <v>0</v>
      </c>
      <c r="M279" s="383">
        <v>0</v>
      </c>
      <c r="N279" s="383">
        <v>0</v>
      </c>
    </row>
    <row r="280" spans="1:14">
      <c r="A280" s="383" t="s">
        <v>7775</v>
      </c>
      <c r="B280" s="383" t="s">
        <v>7288</v>
      </c>
      <c r="C280" s="383" t="s">
        <v>7122</v>
      </c>
      <c r="F280" s="383" t="s">
        <v>7776</v>
      </c>
      <c r="G280" s="383" t="s">
        <v>7777</v>
      </c>
      <c r="H280" s="383">
        <v>0</v>
      </c>
      <c r="I280" s="383">
        <v>0</v>
      </c>
      <c r="J280" s="383">
        <v>0</v>
      </c>
      <c r="K280" s="383">
        <v>0</v>
      </c>
      <c r="L280" s="383">
        <v>0</v>
      </c>
      <c r="M280" s="383">
        <v>0</v>
      </c>
      <c r="N280" s="383">
        <v>0</v>
      </c>
    </row>
    <row r="281" spans="1:14">
      <c r="A281" s="383" t="s">
        <v>7778</v>
      </c>
      <c r="B281" s="383" t="s">
        <v>7145</v>
      </c>
      <c r="C281" s="383" t="s">
        <v>7122</v>
      </c>
      <c r="F281" s="383" t="s">
        <v>7779</v>
      </c>
      <c r="G281" s="383" t="s">
        <v>7780</v>
      </c>
      <c r="H281" s="383">
        <v>0</v>
      </c>
      <c r="I281" s="383">
        <v>0</v>
      </c>
      <c r="J281" s="383">
        <v>0</v>
      </c>
      <c r="K281" s="383">
        <v>0</v>
      </c>
      <c r="L281" s="383">
        <v>0</v>
      </c>
      <c r="M281" s="383">
        <v>0</v>
      </c>
      <c r="N281" s="383">
        <v>0</v>
      </c>
    </row>
    <row r="282" spans="1:14">
      <c r="A282" s="383" t="s">
        <v>2123</v>
      </c>
      <c r="B282" s="383" t="s">
        <v>7123</v>
      </c>
      <c r="C282" s="383" t="s">
        <v>7122</v>
      </c>
      <c r="F282" s="383" t="s">
        <v>2124</v>
      </c>
      <c r="G282" s="383" t="s">
        <v>2125</v>
      </c>
      <c r="H282" s="383">
        <v>8</v>
      </c>
      <c r="I282" s="383">
        <v>2</v>
      </c>
      <c r="J282" s="383">
        <v>6</v>
      </c>
      <c r="K282" s="383">
        <v>0</v>
      </c>
      <c r="L282" s="383">
        <v>2</v>
      </c>
      <c r="M282" s="383">
        <v>3</v>
      </c>
      <c r="N282" s="383">
        <v>3</v>
      </c>
    </row>
    <row r="283" spans="1:14">
      <c r="A283" s="383" t="s">
        <v>2536</v>
      </c>
      <c r="B283" s="383" t="s">
        <v>7123</v>
      </c>
      <c r="C283" s="383" t="s">
        <v>7122</v>
      </c>
      <c r="G283" s="383" t="s">
        <v>2537</v>
      </c>
      <c r="H283" s="383">
        <v>0</v>
      </c>
      <c r="I283" s="383">
        <v>0</v>
      </c>
      <c r="J283" s="383">
        <v>0</v>
      </c>
      <c r="K283" s="383">
        <v>0</v>
      </c>
      <c r="L283" s="383">
        <v>0</v>
      </c>
      <c r="M283" s="383">
        <v>0</v>
      </c>
      <c r="N283" s="383">
        <v>0</v>
      </c>
    </row>
    <row r="284" spans="1:14">
      <c r="A284" s="383" t="s">
        <v>2081</v>
      </c>
      <c r="B284" s="383" t="s">
        <v>7123</v>
      </c>
      <c r="C284" s="383" t="s">
        <v>7122</v>
      </c>
      <c r="F284" s="383" t="s">
        <v>2082</v>
      </c>
      <c r="G284" s="383" t="s">
        <v>2083</v>
      </c>
      <c r="H284" s="383">
        <v>2</v>
      </c>
      <c r="I284" s="383">
        <v>2</v>
      </c>
      <c r="J284" s="383">
        <v>0</v>
      </c>
      <c r="K284" s="383">
        <v>0</v>
      </c>
      <c r="L284" s="383">
        <v>1</v>
      </c>
      <c r="M284" s="383">
        <v>0</v>
      </c>
      <c r="N284" s="383">
        <v>1</v>
      </c>
    </row>
    <row r="285" spans="1:14">
      <c r="A285" s="383" t="s">
        <v>2633</v>
      </c>
      <c r="B285" s="383" t="s">
        <v>7781</v>
      </c>
      <c r="C285" s="383" t="s">
        <v>7122</v>
      </c>
      <c r="F285" s="383" t="s">
        <v>2634</v>
      </c>
      <c r="G285" s="383" t="s">
        <v>2635</v>
      </c>
      <c r="H285" s="383">
        <v>0</v>
      </c>
      <c r="I285" s="383">
        <v>0</v>
      </c>
      <c r="J285" s="383">
        <v>0</v>
      </c>
      <c r="K285" s="383">
        <v>0</v>
      </c>
      <c r="L285" s="383">
        <v>0</v>
      </c>
      <c r="M285" s="383">
        <v>0</v>
      </c>
      <c r="N285" s="383">
        <v>0</v>
      </c>
    </row>
    <row r="286" spans="1:14">
      <c r="A286" s="383" t="s">
        <v>7782</v>
      </c>
      <c r="B286" s="383" t="s">
        <v>7783</v>
      </c>
      <c r="C286" s="383" t="s">
        <v>7122</v>
      </c>
      <c r="F286" s="383" t="s">
        <v>7784</v>
      </c>
      <c r="G286" s="383" t="s">
        <v>7785</v>
      </c>
      <c r="H286" s="383">
        <v>0</v>
      </c>
      <c r="I286" s="383">
        <v>0</v>
      </c>
      <c r="J286" s="383">
        <v>0</v>
      </c>
      <c r="K286" s="383">
        <v>0</v>
      </c>
      <c r="L286" s="383">
        <v>0</v>
      </c>
      <c r="M286" s="383">
        <v>0</v>
      </c>
      <c r="N286" s="383">
        <v>0</v>
      </c>
    </row>
    <row r="287" spans="1:14">
      <c r="A287" s="383" t="s">
        <v>2114</v>
      </c>
      <c r="B287" s="383" t="s">
        <v>7123</v>
      </c>
      <c r="C287" s="383" t="s">
        <v>7122</v>
      </c>
      <c r="F287" s="383" t="s">
        <v>2115</v>
      </c>
      <c r="G287" s="383" t="s">
        <v>2116</v>
      </c>
      <c r="H287" s="383">
        <v>0</v>
      </c>
      <c r="I287" s="383">
        <v>0</v>
      </c>
      <c r="J287" s="383">
        <v>0</v>
      </c>
      <c r="K287" s="383">
        <v>0</v>
      </c>
      <c r="L287" s="383">
        <v>0</v>
      </c>
      <c r="M287" s="383">
        <v>0</v>
      </c>
      <c r="N287" s="383">
        <v>0</v>
      </c>
    </row>
    <row r="288" spans="1:14">
      <c r="A288" s="383" t="s">
        <v>7786</v>
      </c>
      <c r="B288" s="383" t="s">
        <v>7183</v>
      </c>
      <c r="C288" s="383" t="s">
        <v>7122</v>
      </c>
      <c r="F288" s="383" t="s">
        <v>7787</v>
      </c>
      <c r="G288" s="383" t="s">
        <v>7788</v>
      </c>
      <c r="H288" s="383">
        <v>0</v>
      </c>
      <c r="I288" s="383">
        <v>0</v>
      </c>
      <c r="J288" s="383">
        <v>0</v>
      </c>
      <c r="K288" s="383">
        <v>0</v>
      </c>
      <c r="L288" s="383">
        <v>0</v>
      </c>
      <c r="M288" s="383">
        <v>0</v>
      </c>
      <c r="N288" s="383">
        <v>0</v>
      </c>
    </row>
    <row r="289" spans="1:14">
      <c r="A289" s="383" t="s">
        <v>7789</v>
      </c>
      <c r="B289" s="383" t="s">
        <v>3968</v>
      </c>
      <c r="C289" s="383" t="s">
        <v>7122</v>
      </c>
      <c r="F289" s="383" t="s">
        <v>7790</v>
      </c>
      <c r="G289" s="383" t="s">
        <v>7791</v>
      </c>
      <c r="H289" s="383">
        <v>0</v>
      </c>
      <c r="I289" s="383">
        <v>0</v>
      </c>
      <c r="J289" s="383">
        <v>0</v>
      </c>
      <c r="K289" s="383">
        <v>0</v>
      </c>
      <c r="L289" s="383">
        <v>0</v>
      </c>
      <c r="M289" s="383">
        <v>0</v>
      </c>
      <c r="N289" s="383">
        <v>0</v>
      </c>
    </row>
    <row r="290" spans="1:14">
      <c r="A290" s="383" t="s">
        <v>2324</v>
      </c>
      <c r="B290" s="383" t="s">
        <v>3912</v>
      </c>
      <c r="C290" s="383" t="s">
        <v>7122</v>
      </c>
      <c r="F290" s="383" t="s">
        <v>2325</v>
      </c>
      <c r="G290" s="383" t="s">
        <v>2326</v>
      </c>
      <c r="H290" s="383">
        <v>0</v>
      </c>
      <c r="I290" s="383">
        <v>0</v>
      </c>
      <c r="J290" s="383">
        <v>0</v>
      </c>
      <c r="K290" s="383">
        <v>0</v>
      </c>
      <c r="L290" s="383">
        <v>0</v>
      </c>
      <c r="M290" s="383">
        <v>0</v>
      </c>
      <c r="N290" s="383">
        <v>0</v>
      </c>
    </row>
    <row r="291" spans="1:14">
      <c r="A291" s="383" t="s">
        <v>2285</v>
      </c>
      <c r="B291" s="383" t="s">
        <v>3968</v>
      </c>
      <c r="C291" s="383" t="s">
        <v>7122</v>
      </c>
      <c r="F291" s="383" t="s">
        <v>2286</v>
      </c>
      <c r="G291" s="383" t="s">
        <v>2287</v>
      </c>
      <c r="H291" s="383">
        <v>0</v>
      </c>
      <c r="I291" s="383">
        <v>0</v>
      </c>
      <c r="J291" s="383">
        <v>0</v>
      </c>
      <c r="K291" s="383">
        <v>0</v>
      </c>
      <c r="L291" s="383">
        <v>0</v>
      </c>
      <c r="M291" s="383">
        <v>0</v>
      </c>
      <c r="N291" s="383">
        <v>0</v>
      </c>
    </row>
    <row r="292" spans="1:14">
      <c r="A292" s="383" t="s">
        <v>2423</v>
      </c>
      <c r="B292" s="383" t="s">
        <v>3912</v>
      </c>
      <c r="C292" s="383" t="s">
        <v>7122</v>
      </c>
      <c r="F292" s="383" t="s">
        <v>2424</v>
      </c>
      <c r="G292" s="383" t="s">
        <v>2425</v>
      </c>
      <c r="H292" s="383">
        <v>0</v>
      </c>
      <c r="I292" s="383">
        <v>0</v>
      </c>
      <c r="J292" s="383">
        <v>0</v>
      </c>
      <c r="K292" s="383">
        <v>0</v>
      </c>
      <c r="L292" s="383">
        <v>0</v>
      </c>
      <c r="M292" s="383">
        <v>0</v>
      </c>
      <c r="N292" s="383">
        <v>0</v>
      </c>
    </row>
    <row r="293" spans="1:14">
      <c r="A293" s="383" t="s">
        <v>2489</v>
      </c>
      <c r="B293" s="383" t="s">
        <v>7183</v>
      </c>
      <c r="C293" s="383" t="s">
        <v>7122</v>
      </c>
      <c r="F293" s="383" t="s">
        <v>2490</v>
      </c>
      <c r="G293" s="383" t="s">
        <v>2491</v>
      </c>
      <c r="H293" s="383">
        <v>0</v>
      </c>
      <c r="I293" s="383">
        <v>0</v>
      </c>
      <c r="J293" s="383">
        <v>0</v>
      </c>
      <c r="K293" s="383">
        <v>0</v>
      </c>
      <c r="L293" s="383">
        <v>0</v>
      </c>
      <c r="M293" s="383">
        <v>0</v>
      </c>
      <c r="N293" s="383">
        <v>0</v>
      </c>
    </row>
    <row r="294" spans="1:14">
      <c r="A294" s="383" t="s">
        <v>7792</v>
      </c>
      <c r="B294" s="383" t="s">
        <v>7793</v>
      </c>
      <c r="C294" s="383" t="s">
        <v>7122</v>
      </c>
      <c r="F294" s="383" t="s">
        <v>7794</v>
      </c>
      <c r="G294" s="383" t="s">
        <v>7795</v>
      </c>
      <c r="H294" s="383">
        <v>0</v>
      </c>
      <c r="I294" s="383">
        <v>0</v>
      </c>
      <c r="J294" s="383">
        <v>0</v>
      </c>
      <c r="K294" s="383">
        <v>0</v>
      </c>
      <c r="L294" s="383">
        <v>0</v>
      </c>
      <c r="M294" s="383">
        <v>0</v>
      </c>
      <c r="N294" s="383">
        <v>0</v>
      </c>
    </row>
    <row r="295" spans="1:14">
      <c r="A295" s="383" t="s">
        <v>2146</v>
      </c>
      <c r="B295" s="383" t="s">
        <v>7123</v>
      </c>
      <c r="C295" s="383" t="s">
        <v>7122</v>
      </c>
      <c r="F295" s="383" t="s">
        <v>2147</v>
      </c>
      <c r="G295" s="383" t="s">
        <v>2148</v>
      </c>
      <c r="H295" s="383">
        <v>0</v>
      </c>
      <c r="I295" s="383">
        <v>0</v>
      </c>
      <c r="J295" s="383">
        <v>0</v>
      </c>
      <c r="K295" s="383">
        <v>0</v>
      </c>
      <c r="L295" s="383">
        <v>0</v>
      </c>
      <c r="M295" s="383">
        <v>0</v>
      </c>
      <c r="N295" s="383">
        <v>0</v>
      </c>
    </row>
    <row r="296" spans="1:14">
      <c r="A296" s="383" t="s">
        <v>7796</v>
      </c>
      <c r="B296" s="383" t="s">
        <v>7191</v>
      </c>
      <c r="C296" s="383" t="s">
        <v>7122</v>
      </c>
      <c r="F296" s="383" t="s">
        <v>7797</v>
      </c>
      <c r="G296" s="383" t="s">
        <v>7798</v>
      </c>
      <c r="H296" s="383">
        <v>0</v>
      </c>
      <c r="I296" s="383">
        <v>0</v>
      </c>
      <c r="J296" s="383">
        <v>0</v>
      </c>
      <c r="K296" s="383">
        <v>0</v>
      </c>
      <c r="L296" s="383">
        <v>0</v>
      </c>
      <c r="M296" s="383">
        <v>0</v>
      </c>
      <c r="N296" s="383">
        <v>0</v>
      </c>
    </row>
    <row r="297" spans="1:14">
      <c r="A297" s="383" t="s">
        <v>2339</v>
      </c>
      <c r="B297" s="383" t="s">
        <v>7186</v>
      </c>
      <c r="C297" s="383" t="s">
        <v>7122</v>
      </c>
      <c r="F297" s="383" t="s">
        <v>2340</v>
      </c>
      <c r="G297" s="383" t="s">
        <v>2341</v>
      </c>
      <c r="H297" s="383">
        <v>1</v>
      </c>
      <c r="I297" s="383">
        <v>0</v>
      </c>
      <c r="J297" s="383">
        <v>1</v>
      </c>
      <c r="K297" s="383">
        <v>0</v>
      </c>
      <c r="L297" s="383">
        <v>1</v>
      </c>
      <c r="M297" s="383">
        <v>0</v>
      </c>
      <c r="N297" s="383">
        <v>0</v>
      </c>
    </row>
    <row r="298" spans="1:14">
      <c r="A298" s="383" t="s">
        <v>7799</v>
      </c>
      <c r="B298" s="383" t="s">
        <v>3976</v>
      </c>
      <c r="C298" s="383" t="s">
        <v>7122</v>
      </c>
      <c r="F298" s="383" t="s">
        <v>7800</v>
      </c>
      <c r="G298" s="383" t="s">
        <v>7801</v>
      </c>
      <c r="H298" s="383">
        <v>0</v>
      </c>
      <c r="I298" s="383">
        <v>0</v>
      </c>
      <c r="J298" s="383">
        <v>0</v>
      </c>
      <c r="K298" s="383">
        <v>0</v>
      </c>
      <c r="L298" s="383">
        <v>0</v>
      </c>
      <c r="M298" s="383">
        <v>0</v>
      </c>
      <c r="N298" s="383">
        <v>0</v>
      </c>
    </row>
    <row r="299" spans="1:14">
      <c r="A299" s="383" t="s">
        <v>7802</v>
      </c>
      <c r="B299" s="383" t="s">
        <v>3974</v>
      </c>
      <c r="C299" s="383" t="s">
        <v>7122</v>
      </c>
      <c r="F299" s="383" t="s">
        <v>7803</v>
      </c>
      <c r="G299" s="383" t="s">
        <v>7804</v>
      </c>
      <c r="H299" s="383">
        <v>0</v>
      </c>
      <c r="I299" s="383">
        <v>0</v>
      </c>
      <c r="J299" s="383">
        <v>0</v>
      </c>
      <c r="K299" s="383">
        <v>0</v>
      </c>
      <c r="L299" s="383">
        <v>0</v>
      </c>
      <c r="M299" s="383">
        <v>0</v>
      </c>
      <c r="N299" s="383">
        <v>0</v>
      </c>
    </row>
    <row r="300" spans="1:14">
      <c r="A300" s="383" t="s">
        <v>2381</v>
      </c>
      <c r="B300" s="383" t="s">
        <v>7145</v>
      </c>
      <c r="C300" s="383" t="s">
        <v>7122</v>
      </c>
      <c r="F300" s="383" t="s">
        <v>2382</v>
      </c>
      <c r="G300" s="383" t="s">
        <v>2383</v>
      </c>
      <c r="H300" s="383">
        <v>3</v>
      </c>
      <c r="I300" s="383">
        <v>2</v>
      </c>
      <c r="J300" s="383">
        <v>1</v>
      </c>
      <c r="K300" s="383">
        <v>1</v>
      </c>
      <c r="L300" s="383">
        <v>0</v>
      </c>
      <c r="M300" s="383">
        <v>0</v>
      </c>
      <c r="N300" s="383">
        <v>2</v>
      </c>
    </row>
    <row r="301" spans="1:14">
      <c r="A301" s="383" t="s">
        <v>2158</v>
      </c>
      <c r="B301" s="383" t="s">
        <v>7196</v>
      </c>
      <c r="C301" s="383" t="s">
        <v>7122</v>
      </c>
      <c r="F301" s="383" t="s">
        <v>2159</v>
      </c>
      <c r="G301" s="383" t="s">
        <v>2160</v>
      </c>
      <c r="H301" s="383">
        <v>0</v>
      </c>
      <c r="I301" s="383">
        <v>0</v>
      </c>
      <c r="J301" s="383">
        <v>0</v>
      </c>
      <c r="K301" s="383">
        <v>0</v>
      </c>
      <c r="L301" s="383">
        <v>0</v>
      </c>
      <c r="M301" s="383">
        <v>0</v>
      </c>
      <c r="N301" s="383">
        <v>0</v>
      </c>
    </row>
    <row r="302" spans="1:14">
      <c r="A302" s="383" t="s">
        <v>7805</v>
      </c>
      <c r="B302" s="383" t="s">
        <v>7806</v>
      </c>
      <c r="C302" s="383" t="s">
        <v>7122</v>
      </c>
      <c r="F302" s="383" t="s">
        <v>7807</v>
      </c>
      <c r="G302" s="383" t="s">
        <v>7808</v>
      </c>
      <c r="H302" s="383">
        <v>0</v>
      </c>
      <c r="I302" s="383">
        <v>0</v>
      </c>
      <c r="J302" s="383">
        <v>0</v>
      </c>
      <c r="K302" s="383">
        <v>0</v>
      </c>
      <c r="L302" s="383">
        <v>0</v>
      </c>
      <c r="M302" s="383">
        <v>0</v>
      </c>
      <c r="N302" s="383">
        <v>0</v>
      </c>
    </row>
    <row r="303" spans="1:14">
      <c r="A303" s="383" t="s">
        <v>7809</v>
      </c>
      <c r="B303" s="383" t="s">
        <v>5131</v>
      </c>
      <c r="C303" s="383" t="s">
        <v>7122</v>
      </c>
      <c r="F303" s="383" t="s">
        <v>7810</v>
      </c>
      <c r="G303" s="383" t="s">
        <v>7811</v>
      </c>
      <c r="H303" s="383">
        <v>0</v>
      </c>
      <c r="I303" s="383">
        <v>0</v>
      </c>
      <c r="J303" s="383">
        <v>0</v>
      </c>
      <c r="K303" s="383">
        <v>0</v>
      </c>
      <c r="L303" s="383">
        <v>0</v>
      </c>
      <c r="M303" s="383">
        <v>0</v>
      </c>
      <c r="N303" s="383">
        <v>0</v>
      </c>
    </row>
    <row r="304" spans="1:14">
      <c r="A304" s="383" t="s">
        <v>7812</v>
      </c>
      <c r="B304" s="383" t="s">
        <v>7813</v>
      </c>
      <c r="C304" s="383" t="s">
        <v>7122</v>
      </c>
      <c r="F304" s="383" t="s">
        <v>7814</v>
      </c>
      <c r="G304" s="383" t="s">
        <v>7815</v>
      </c>
      <c r="H304" s="383">
        <v>0</v>
      </c>
      <c r="I304" s="383">
        <v>0</v>
      </c>
      <c r="J304" s="383">
        <v>0</v>
      </c>
      <c r="K304" s="383">
        <v>0</v>
      </c>
      <c r="L304" s="383">
        <v>0</v>
      </c>
      <c r="M304" s="383">
        <v>0</v>
      </c>
      <c r="N304" s="383">
        <v>0</v>
      </c>
    </row>
    <row r="305" spans="1:14">
      <c r="A305" s="383" t="s">
        <v>7816</v>
      </c>
      <c r="B305" s="383" t="s">
        <v>7123</v>
      </c>
      <c r="C305" s="383" t="s">
        <v>7122</v>
      </c>
      <c r="F305" s="383" t="s">
        <v>7817</v>
      </c>
      <c r="G305" s="383" t="s">
        <v>7818</v>
      </c>
      <c r="H305" s="383">
        <v>0</v>
      </c>
      <c r="I305" s="383">
        <v>0</v>
      </c>
      <c r="J305" s="383">
        <v>0</v>
      </c>
      <c r="K305" s="383">
        <v>0</v>
      </c>
      <c r="L305" s="383">
        <v>0</v>
      </c>
      <c r="M305" s="383">
        <v>0</v>
      </c>
      <c r="N305" s="383">
        <v>0</v>
      </c>
    </row>
    <row r="306" spans="1:14">
      <c r="A306" s="383" t="s">
        <v>7819</v>
      </c>
      <c r="B306" s="383" t="s">
        <v>7820</v>
      </c>
      <c r="C306" s="383" t="s">
        <v>7122</v>
      </c>
      <c r="F306" s="383" t="s">
        <v>7821</v>
      </c>
      <c r="G306" s="383" t="s">
        <v>7822</v>
      </c>
      <c r="H306" s="383">
        <v>0</v>
      </c>
      <c r="I306" s="383">
        <v>0</v>
      </c>
      <c r="J306" s="383">
        <v>0</v>
      </c>
      <c r="K306" s="383">
        <v>0</v>
      </c>
      <c r="L306" s="383">
        <v>0</v>
      </c>
      <c r="M306" s="383">
        <v>0</v>
      </c>
      <c r="N306" s="383">
        <v>0</v>
      </c>
    </row>
    <row r="307" spans="1:14">
      <c r="A307" s="383" t="s">
        <v>7823</v>
      </c>
      <c r="B307" s="383" t="s">
        <v>7319</v>
      </c>
      <c r="C307" s="383" t="s">
        <v>7122</v>
      </c>
      <c r="F307" s="383" t="s">
        <v>7824</v>
      </c>
      <c r="G307" s="383" t="s">
        <v>7825</v>
      </c>
      <c r="H307" s="383">
        <v>0</v>
      </c>
      <c r="I307" s="383">
        <v>0</v>
      </c>
      <c r="J307" s="383">
        <v>0</v>
      </c>
      <c r="K307" s="383">
        <v>0</v>
      </c>
      <c r="L307" s="383">
        <v>0</v>
      </c>
      <c r="M307" s="383">
        <v>0</v>
      </c>
      <c r="N307" s="383">
        <v>0</v>
      </c>
    </row>
    <row r="308" spans="1:14">
      <c r="A308" s="383" t="s">
        <v>7826</v>
      </c>
      <c r="B308" s="383" t="s">
        <v>7181</v>
      </c>
      <c r="C308" s="383" t="s">
        <v>7122</v>
      </c>
      <c r="F308" s="383" t="s">
        <v>7827</v>
      </c>
      <c r="G308" s="383" t="s">
        <v>7828</v>
      </c>
      <c r="H308" s="383">
        <v>0</v>
      </c>
      <c r="I308" s="383">
        <v>0</v>
      </c>
      <c r="J308" s="383">
        <v>0</v>
      </c>
      <c r="K308" s="383">
        <v>0</v>
      </c>
      <c r="L308" s="383">
        <v>0</v>
      </c>
      <c r="M308" s="383">
        <v>0</v>
      </c>
      <c r="N308" s="383">
        <v>0</v>
      </c>
    </row>
    <row r="309" spans="1:14">
      <c r="A309" s="383" t="s">
        <v>7829</v>
      </c>
      <c r="B309" s="383" t="s">
        <v>7191</v>
      </c>
      <c r="C309" s="383" t="s">
        <v>7122</v>
      </c>
      <c r="F309" s="383" t="s">
        <v>7830</v>
      </c>
      <c r="G309" s="383" t="s">
        <v>7831</v>
      </c>
      <c r="H309" s="383">
        <v>0</v>
      </c>
      <c r="I309" s="383">
        <v>0</v>
      </c>
      <c r="J309" s="383">
        <v>0</v>
      </c>
      <c r="K309" s="383">
        <v>0</v>
      </c>
      <c r="L309" s="383">
        <v>0</v>
      </c>
      <c r="M309" s="383">
        <v>0</v>
      </c>
      <c r="N309" s="383">
        <v>0</v>
      </c>
    </row>
    <row r="310" spans="1:14">
      <c r="A310" s="383" t="s">
        <v>7832</v>
      </c>
      <c r="B310" s="383" t="s">
        <v>7183</v>
      </c>
      <c r="C310" s="383" t="s">
        <v>7122</v>
      </c>
      <c r="F310" s="383" t="s">
        <v>7833</v>
      </c>
      <c r="G310" s="383" t="s">
        <v>7834</v>
      </c>
      <c r="H310" s="383">
        <v>0</v>
      </c>
      <c r="I310" s="383">
        <v>0</v>
      </c>
      <c r="J310" s="383">
        <v>0</v>
      </c>
      <c r="K310" s="383">
        <v>0</v>
      </c>
      <c r="L310" s="383">
        <v>0</v>
      </c>
      <c r="M310" s="383">
        <v>0</v>
      </c>
      <c r="N310" s="383">
        <v>0</v>
      </c>
    </row>
    <row r="311" spans="1:14">
      <c r="A311" s="383" t="s">
        <v>7835</v>
      </c>
      <c r="B311" s="383" t="s">
        <v>3912</v>
      </c>
      <c r="C311" s="383" t="s">
        <v>7122</v>
      </c>
      <c r="F311" s="383" t="s">
        <v>7836</v>
      </c>
      <c r="G311" s="383" t="s">
        <v>7837</v>
      </c>
      <c r="H311" s="383">
        <v>0</v>
      </c>
      <c r="I311" s="383">
        <v>0</v>
      </c>
      <c r="J311" s="383">
        <v>0</v>
      </c>
      <c r="K311" s="383">
        <v>0</v>
      </c>
      <c r="L311" s="383">
        <v>0</v>
      </c>
      <c r="M311" s="383">
        <v>0</v>
      </c>
      <c r="N311" s="383">
        <v>0</v>
      </c>
    </row>
    <row r="312" spans="1:14">
      <c r="A312" s="383" t="s">
        <v>2244</v>
      </c>
      <c r="B312" s="383" t="s">
        <v>7163</v>
      </c>
      <c r="C312" s="383" t="s">
        <v>7122</v>
      </c>
      <c r="F312" s="383" t="s">
        <v>2245</v>
      </c>
      <c r="G312" s="383" t="s">
        <v>2246</v>
      </c>
      <c r="H312" s="383">
        <v>0</v>
      </c>
      <c r="I312" s="383">
        <v>0</v>
      </c>
      <c r="J312" s="383">
        <v>0</v>
      </c>
      <c r="K312" s="383">
        <v>0</v>
      </c>
      <c r="L312" s="383">
        <v>0</v>
      </c>
      <c r="M312" s="383">
        <v>0</v>
      </c>
      <c r="N312" s="383">
        <v>0</v>
      </c>
    </row>
    <row r="313" spans="1:14">
      <c r="A313" s="383" t="s">
        <v>2426</v>
      </c>
      <c r="B313" s="383" t="s">
        <v>7123</v>
      </c>
      <c r="C313" s="383" t="s">
        <v>7122</v>
      </c>
      <c r="F313" s="383" t="s">
        <v>2427</v>
      </c>
      <c r="G313" s="383" t="s">
        <v>2428</v>
      </c>
      <c r="H313" s="383">
        <v>0</v>
      </c>
      <c r="I313" s="383">
        <v>0</v>
      </c>
      <c r="J313" s="383">
        <v>0</v>
      </c>
      <c r="K313" s="383">
        <v>0</v>
      </c>
      <c r="L313" s="383">
        <v>0</v>
      </c>
      <c r="M313" s="383">
        <v>0</v>
      </c>
      <c r="N313" s="383">
        <v>0</v>
      </c>
    </row>
    <row r="314" spans="1:14">
      <c r="A314" s="383" t="s">
        <v>2149</v>
      </c>
      <c r="B314" s="383" t="s">
        <v>3912</v>
      </c>
      <c r="C314" s="383" t="s">
        <v>7122</v>
      </c>
      <c r="F314" s="383" t="s">
        <v>2150</v>
      </c>
      <c r="G314" s="383" t="s">
        <v>2151</v>
      </c>
      <c r="H314" s="383">
        <v>9</v>
      </c>
      <c r="I314" s="383">
        <v>7</v>
      </c>
      <c r="J314" s="383">
        <v>2</v>
      </c>
      <c r="K314" s="383">
        <v>0</v>
      </c>
      <c r="L314" s="383">
        <v>0</v>
      </c>
      <c r="M314" s="383">
        <v>5</v>
      </c>
      <c r="N314" s="383">
        <v>4</v>
      </c>
    </row>
    <row r="315" spans="1:14">
      <c r="A315" s="383" t="s">
        <v>7838</v>
      </c>
      <c r="B315" s="383" t="s">
        <v>7183</v>
      </c>
      <c r="C315" s="383" t="s">
        <v>7122</v>
      </c>
      <c r="F315" s="383" t="s">
        <v>7839</v>
      </c>
      <c r="G315" s="383" t="s">
        <v>7840</v>
      </c>
      <c r="H315" s="383">
        <v>0</v>
      </c>
      <c r="I315" s="383">
        <v>0</v>
      </c>
      <c r="J315" s="383">
        <v>0</v>
      </c>
      <c r="K315" s="383">
        <v>0</v>
      </c>
      <c r="L315" s="383">
        <v>0</v>
      </c>
      <c r="M315" s="383">
        <v>0</v>
      </c>
      <c r="N315" s="383">
        <v>0</v>
      </c>
    </row>
    <row r="316" spans="1:14">
      <c r="A316" s="383" t="s">
        <v>7841</v>
      </c>
      <c r="B316" s="383" t="s">
        <v>7186</v>
      </c>
      <c r="C316" s="383" t="s">
        <v>7122</v>
      </c>
      <c r="F316" s="383" t="s">
        <v>7842</v>
      </c>
      <c r="G316" s="383" t="s">
        <v>7843</v>
      </c>
      <c r="H316" s="383">
        <v>0</v>
      </c>
      <c r="I316" s="383">
        <v>0</v>
      </c>
      <c r="J316" s="383">
        <v>0</v>
      </c>
      <c r="K316" s="383">
        <v>0</v>
      </c>
      <c r="L316" s="383">
        <v>0</v>
      </c>
      <c r="M316" s="383">
        <v>0</v>
      </c>
      <c r="N316" s="383">
        <v>0</v>
      </c>
    </row>
    <row r="317" spans="1:14">
      <c r="A317" s="383" t="s">
        <v>7844</v>
      </c>
      <c r="B317" s="383" t="s">
        <v>7183</v>
      </c>
      <c r="C317" s="383" t="s">
        <v>7122</v>
      </c>
      <c r="F317" s="383" t="s">
        <v>7845</v>
      </c>
      <c r="G317" s="383" t="s">
        <v>7846</v>
      </c>
      <c r="H317" s="383">
        <v>0</v>
      </c>
      <c r="I317" s="383">
        <v>0</v>
      </c>
      <c r="J317" s="383">
        <v>0</v>
      </c>
      <c r="K317" s="383">
        <v>0</v>
      </c>
      <c r="L317" s="383">
        <v>0</v>
      </c>
      <c r="M317" s="383">
        <v>0</v>
      </c>
      <c r="N317" s="383">
        <v>0</v>
      </c>
    </row>
    <row r="318" spans="1:14">
      <c r="A318" s="383" t="s">
        <v>2155</v>
      </c>
      <c r="B318" s="383" t="s">
        <v>7847</v>
      </c>
      <c r="C318" s="383" t="s">
        <v>7122</v>
      </c>
      <c r="F318" s="383" t="s">
        <v>2156</v>
      </c>
      <c r="G318" s="383" t="s">
        <v>2157</v>
      </c>
      <c r="H318" s="383">
        <v>0</v>
      </c>
      <c r="I318" s="383">
        <v>0</v>
      </c>
      <c r="J318" s="383">
        <v>0</v>
      </c>
      <c r="K318" s="383">
        <v>0</v>
      </c>
      <c r="L318" s="383">
        <v>0</v>
      </c>
      <c r="M318" s="383">
        <v>0</v>
      </c>
      <c r="N318" s="383">
        <v>0</v>
      </c>
    </row>
    <row r="319" spans="1:14">
      <c r="A319" s="383" t="s">
        <v>7848</v>
      </c>
      <c r="B319" s="383" t="s">
        <v>7183</v>
      </c>
      <c r="C319" s="383" t="s">
        <v>7122</v>
      </c>
      <c r="F319" s="383" t="s">
        <v>7849</v>
      </c>
      <c r="G319" s="383" t="s">
        <v>7850</v>
      </c>
      <c r="H319" s="383">
        <v>0</v>
      </c>
      <c r="I319" s="383">
        <v>0</v>
      </c>
      <c r="J319" s="383">
        <v>0</v>
      </c>
      <c r="K319" s="383">
        <v>0</v>
      </c>
      <c r="L319" s="383">
        <v>0</v>
      </c>
      <c r="M319" s="383">
        <v>0</v>
      </c>
      <c r="N319" s="383">
        <v>0</v>
      </c>
    </row>
    <row r="320" spans="1:14">
      <c r="A320" s="383" t="s">
        <v>2495</v>
      </c>
      <c r="B320" s="383" t="s">
        <v>3891</v>
      </c>
      <c r="C320" s="383" t="s">
        <v>7122</v>
      </c>
      <c r="F320" s="383" t="s">
        <v>2496</v>
      </c>
      <c r="G320" s="383" t="s">
        <v>2497</v>
      </c>
      <c r="H320" s="383">
        <v>0</v>
      </c>
      <c r="I320" s="383">
        <v>0</v>
      </c>
      <c r="J320" s="383">
        <v>0</v>
      </c>
      <c r="K320" s="383">
        <v>0</v>
      </c>
      <c r="L320" s="383">
        <v>0</v>
      </c>
      <c r="M320" s="383">
        <v>0</v>
      </c>
      <c r="N320" s="383">
        <v>0</v>
      </c>
    </row>
    <row r="321" spans="1:14">
      <c r="A321" s="383" t="s">
        <v>7851</v>
      </c>
      <c r="B321" s="383" t="s">
        <v>7169</v>
      </c>
      <c r="C321" s="383" t="s">
        <v>7122</v>
      </c>
      <c r="F321" s="383" t="s">
        <v>7852</v>
      </c>
      <c r="G321" s="383" t="s">
        <v>7852</v>
      </c>
      <c r="H321" s="383">
        <v>0</v>
      </c>
      <c r="I321" s="383">
        <v>0</v>
      </c>
      <c r="J321" s="383">
        <v>0</v>
      </c>
      <c r="K321" s="383">
        <v>0</v>
      </c>
      <c r="L321" s="383">
        <v>0</v>
      </c>
      <c r="M321" s="383">
        <v>0</v>
      </c>
      <c r="N321" s="383">
        <v>0</v>
      </c>
    </row>
    <row r="322" spans="1:14">
      <c r="A322" s="383" t="s">
        <v>2636</v>
      </c>
      <c r="B322" s="383" t="s">
        <v>7169</v>
      </c>
      <c r="C322" s="383" t="s">
        <v>7122</v>
      </c>
      <c r="F322" s="383" t="s">
        <v>2637</v>
      </c>
      <c r="G322" s="383" t="s">
        <v>2638</v>
      </c>
      <c r="H322" s="383">
        <v>0</v>
      </c>
      <c r="I322" s="383">
        <v>0</v>
      </c>
      <c r="J322" s="383">
        <v>0</v>
      </c>
      <c r="K322" s="383">
        <v>0</v>
      </c>
      <c r="L322" s="383">
        <v>0</v>
      </c>
      <c r="M322" s="383">
        <v>0</v>
      </c>
      <c r="N322" s="383">
        <v>0</v>
      </c>
    </row>
    <row r="323" spans="1:14">
      <c r="A323" s="383" t="s">
        <v>7853</v>
      </c>
      <c r="B323" s="383" t="s">
        <v>7854</v>
      </c>
      <c r="C323" s="383" t="s">
        <v>7122</v>
      </c>
      <c r="F323" s="383" t="s">
        <v>7855</v>
      </c>
      <c r="G323" s="383" t="s">
        <v>7856</v>
      </c>
      <c r="H323" s="383">
        <v>0</v>
      </c>
      <c r="I323" s="383">
        <v>0</v>
      </c>
      <c r="J323" s="383">
        <v>0</v>
      </c>
      <c r="K323" s="383">
        <v>0</v>
      </c>
      <c r="L323" s="383">
        <v>0</v>
      </c>
      <c r="M323" s="383">
        <v>0</v>
      </c>
      <c r="N323" s="383">
        <v>0</v>
      </c>
    </row>
    <row r="324" spans="1:14">
      <c r="A324" s="383" t="s">
        <v>7857</v>
      </c>
      <c r="B324" s="383" t="s">
        <v>7858</v>
      </c>
      <c r="C324" s="383" t="s">
        <v>7122</v>
      </c>
      <c r="F324" s="383" t="s">
        <v>7859</v>
      </c>
      <c r="G324" s="383" t="s">
        <v>7860</v>
      </c>
      <c r="H324" s="383">
        <v>0</v>
      </c>
      <c r="I324" s="383">
        <v>0</v>
      </c>
      <c r="J324" s="383">
        <v>0</v>
      </c>
      <c r="K324" s="383">
        <v>0</v>
      </c>
      <c r="L324" s="383">
        <v>0</v>
      </c>
      <c r="M324" s="383">
        <v>0</v>
      </c>
      <c r="N324" s="383">
        <v>0</v>
      </c>
    </row>
    <row r="325" spans="1:14">
      <c r="A325" s="383" t="s">
        <v>2129</v>
      </c>
      <c r="B325" s="383" t="s">
        <v>4113</v>
      </c>
      <c r="C325" s="383" t="s">
        <v>7122</v>
      </c>
      <c r="F325" s="383" t="s">
        <v>2130</v>
      </c>
      <c r="G325" s="383" t="s">
        <v>2131</v>
      </c>
      <c r="H325" s="383">
        <v>2</v>
      </c>
      <c r="I325" s="383">
        <v>2</v>
      </c>
      <c r="J325" s="383">
        <v>0</v>
      </c>
      <c r="K325" s="383">
        <v>0</v>
      </c>
      <c r="L325" s="383">
        <v>0</v>
      </c>
      <c r="M325" s="383">
        <v>0</v>
      </c>
      <c r="N325" s="383">
        <v>2</v>
      </c>
    </row>
    <row r="326" spans="1:14">
      <c r="A326" s="383" t="s">
        <v>7861</v>
      </c>
      <c r="B326" s="383" t="s">
        <v>7862</v>
      </c>
      <c r="C326" s="383" t="s">
        <v>7122</v>
      </c>
      <c r="F326" s="383" t="s">
        <v>7863</v>
      </c>
      <c r="G326" s="383" t="s">
        <v>7864</v>
      </c>
      <c r="H326" s="383">
        <v>0</v>
      </c>
      <c r="I326" s="383">
        <v>0</v>
      </c>
      <c r="J326" s="383">
        <v>0</v>
      </c>
      <c r="K326" s="383">
        <v>0</v>
      </c>
      <c r="L326" s="383">
        <v>0</v>
      </c>
      <c r="M326" s="383">
        <v>0</v>
      </c>
      <c r="N326" s="383">
        <v>0</v>
      </c>
    </row>
    <row r="327" spans="1:14">
      <c r="A327" s="383" t="s">
        <v>7865</v>
      </c>
      <c r="B327" s="383" t="s">
        <v>7455</v>
      </c>
      <c r="C327" s="383" t="s">
        <v>7122</v>
      </c>
      <c r="F327" s="383" t="s">
        <v>7866</v>
      </c>
      <c r="G327" s="383" t="s">
        <v>7867</v>
      </c>
      <c r="H327" s="383">
        <v>0</v>
      </c>
      <c r="I327" s="383">
        <v>0</v>
      </c>
      <c r="J327" s="383">
        <v>0</v>
      </c>
      <c r="K327" s="383">
        <v>0</v>
      </c>
      <c r="L327" s="383">
        <v>0</v>
      </c>
      <c r="M327" s="383">
        <v>0</v>
      </c>
      <c r="N327" s="383">
        <v>0</v>
      </c>
    </row>
    <row r="328" spans="1:14">
      <c r="A328" s="383" t="s">
        <v>7868</v>
      </c>
      <c r="B328" s="383" t="s">
        <v>7183</v>
      </c>
      <c r="C328" s="383" t="s">
        <v>7122</v>
      </c>
      <c r="F328" s="383" t="s">
        <v>7869</v>
      </c>
      <c r="G328" s="383" t="s">
        <v>7870</v>
      </c>
      <c r="H328" s="383">
        <v>0</v>
      </c>
      <c r="I328" s="383">
        <v>0</v>
      </c>
      <c r="J328" s="383">
        <v>0</v>
      </c>
      <c r="K328" s="383">
        <v>0</v>
      </c>
      <c r="L328" s="383">
        <v>0</v>
      </c>
      <c r="M328" s="383">
        <v>0</v>
      </c>
      <c r="N328" s="383">
        <v>0</v>
      </c>
    </row>
    <row r="329" spans="1:14">
      <c r="A329" s="383" t="s">
        <v>7871</v>
      </c>
      <c r="B329" s="383" t="s">
        <v>7872</v>
      </c>
      <c r="C329" s="383" t="s">
        <v>7122</v>
      </c>
      <c r="F329" s="383" t="s">
        <v>7873</v>
      </c>
      <c r="G329" s="383" t="s">
        <v>7874</v>
      </c>
      <c r="H329" s="383">
        <v>0</v>
      </c>
      <c r="I329" s="383">
        <v>0</v>
      </c>
      <c r="J329" s="383">
        <v>0</v>
      </c>
      <c r="K329" s="383">
        <v>0</v>
      </c>
      <c r="L329" s="383">
        <v>0</v>
      </c>
      <c r="M329" s="383">
        <v>0</v>
      </c>
      <c r="N329" s="383">
        <v>0</v>
      </c>
    </row>
    <row r="330" spans="1:14">
      <c r="A330" s="383" t="s">
        <v>7875</v>
      </c>
      <c r="B330" s="383" t="s">
        <v>7181</v>
      </c>
      <c r="C330" s="383" t="s">
        <v>7122</v>
      </c>
      <c r="F330" s="383" t="s">
        <v>7876</v>
      </c>
      <c r="G330" s="383" t="s">
        <v>7877</v>
      </c>
      <c r="H330" s="383">
        <v>0</v>
      </c>
      <c r="I330" s="383">
        <v>0</v>
      </c>
      <c r="J330" s="383">
        <v>0</v>
      </c>
      <c r="K330" s="383">
        <v>0</v>
      </c>
      <c r="L330" s="383">
        <v>0</v>
      </c>
      <c r="M330" s="383">
        <v>0</v>
      </c>
      <c r="N330" s="383">
        <v>0</v>
      </c>
    </row>
    <row r="331" spans="1:14">
      <c r="A331" s="383" t="s">
        <v>7878</v>
      </c>
      <c r="B331" s="383" t="s">
        <v>4113</v>
      </c>
      <c r="C331" s="383" t="s">
        <v>7122</v>
      </c>
      <c r="F331" s="383" t="s">
        <v>7879</v>
      </c>
      <c r="G331" s="383" t="s">
        <v>7880</v>
      </c>
      <c r="H331" s="383">
        <v>0</v>
      </c>
      <c r="I331" s="383">
        <v>0</v>
      </c>
      <c r="J331" s="383">
        <v>0</v>
      </c>
      <c r="K331" s="383">
        <v>0</v>
      </c>
      <c r="L331" s="383">
        <v>0</v>
      </c>
      <c r="M331" s="383">
        <v>0</v>
      </c>
      <c r="N331" s="383">
        <v>0</v>
      </c>
    </row>
    <row r="332" spans="1:14">
      <c r="A332" s="383" t="s">
        <v>7881</v>
      </c>
      <c r="B332" s="383" t="s">
        <v>7192</v>
      </c>
      <c r="C332" s="383" t="s">
        <v>7122</v>
      </c>
      <c r="F332" s="383" t="s">
        <v>7882</v>
      </c>
      <c r="G332" s="383" t="s">
        <v>7883</v>
      </c>
      <c r="H332" s="383">
        <v>0</v>
      </c>
      <c r="I332" s="383">
        <v>0</v>
      </c>
      <c r="J332" s="383">
        <v>0</v>
      </c>
      <c r="K332" s="383">
        <v>0</v>
      </c>
      <c r="L332" s="383">
        <v>0</v>
      </c>
      <c r="M332" s="383">
        <v>0</v>
      </c>
      <c r="N332" s="383">
        <v>0</v>
      </c>
    </row>
    <row r="333" spans="1:14">
      <c r="A333" s="383" t="s">
        <v>2108</v>
      </c>
      <c r="B333" s="383" t="s">
        <v>7136</v>
      </c>
      <c r="C333" s="383" t="s">
        <v>7122</v>
      </c>
      <c r="F333" s="383" t="s">
        <v>2109</v>
      </c>
      <c r="G333" s="383" t="s">
        <v>2110</v>
      </c>
      <c r="H333" s="383">
        <v>7</v>
      </c>
      <c r="I333" s="383">
        <v>4</v>
      </c>
      <c r="J333" s="383">
        <v>3</v>
      </c>
      <c r="K333" s="383">
        <v>0</v>
      </c>
      <c r="L333" s="383">
        <v>0</v>
      </c>
      <c r="M333" s="383">
        <v>0</v>
      </c>
      <c r="N333" s="383">
        <v>7</v>
      </c>
    </row>
    <row r="334" spans="1:14">
      <c r="A334" s="383" t="s">
        <v>2538</v>
      </c>
      <c r="B334" s="383" t="s">
        <v>7136</v>
      </c>
      <c r="C334" s="383" t="s">
        <v>7122</v>
      </c>
      <c r="F334" s="383" t="s">
        <v>2539</v>
      </c>
      <c r="G334" s="383" t="s">
        <v>2540</v>
      </c>
      <c r="H334" s="383">
        <v>2</v>
      </c>
      <c r="I334" s="383">
        <v>2</v>
      </c>
      <c r="J334" s="383">
        <v>0</v>
      </c>
      <c r="K334" s="383">
        <v>0</v>
      </c>
      <c r="L334" s="383">
        <v>0</v>
      </c>
      <c r="M334" s="383">
        <v>0</v>
      </c>
      <c r="N334" s="383">
        <v>2</v>
      </c>
    </row>
    <row r="335" spans="1:14">
      <c r="A335" s="383" t="s">
        <v>2345</v>
      </c>
      <c r="B335" s="383" t="s">
        <v>4113</v>
      </c>
      <c r="C335" s="383" t="s">
        <v>7122</v>
      </c>
      <c r="F335" s="383" t="s">
        <v>2346</v>
      </c>
      <c r="G335" s="383" t="s">
        <v>2347</v>
      </c>
      <c r="H335" s="383">
        <v>1</v>
      </c>
      <c r="I335" s="383">
        <v>1</v>
      </c>
      <c r="J335" s="383">
        <v>0</v>
      </c>
      <c r="K335" s="383">
        <v>0</v>
      </c>
      <c r="L335" s="383">
        <v>1</v>
      </c>
      <c r="M335" s="383">
        <v>0</v>
      </c>
      <c r="N335" s="383">
        <v>0</v>
      </c>
    </row>
    <row r="336" spans="1:14">
      <c r="A336" s="383" t="s">
        <v>2199</v>
      </c>
      <c r="B336" s="383" t="s">
        <v>7123</v>
      </c>
      <c r="C336" s="383" t="s">
        <v>7122</v>
      </c>
      <c r="F336" s="383" t="s">
        <v>2200</v>
      </c>
      <c r="G336" s="383" t="s">
        <v>2201</v>
      </c>
      <c r="H336" s="383">
        <v>17</v>
      </c>
      <c r="I336" s="383">
        <v>0</v>
      </c>
      <c r="J336" s="383">
        <v>17</v>
      </c>
      <c r="K336" s="383">
        <v>1</v>
      </c>
      <c r="L336" s="383">
        <v>12</v>
      </c>
      <c r="M336" s="383">
        <v>1</v>
      </c>
      <c r="N336" s="383">
        <v>3</v>
      </c>
    </row>
    <row r="337" spans="1:14">
      <c r="A337" s="383" t="s">
        <v>2182</v>
      </c>
      <c r="B337" s="383" t="s">
        <v>3974</v>
      </c>
      <c r="C337" s="383" t="s">
        <v>7122</v>
      </c>
      <c r="F337" s="383" t="s">
        <v>2183</v>
      </c>
      <c r="G337" s="383" t="s">
        <v>2184</v>
      </c>
      <c r="H337" s="383">
        <v>4</v>
      </c>
      <c r="I337" s="383">
        <v>4</v>
      </c>
      <c r="J337" s="383">
        <v>0</v>
      </c>
      <c r="K337" s="383">
        <v>0</v>
      </c>
      <c r="L337" s="383">
        <v>2</v>
      </c>
      <c r="M337" s="383">
        <v>0</v>
      </c>
      <c r="N337" s="383">
        <v>2</v>
      </c>
    </row>
    <row r="338" spans="1:14">
      <c r="A338" s="383" t="s">
        <v>2639</v>
      </c>
      <c r="B338" s="383" t="s">
        <v>7123</v>
      </c>
      <c r="C338" s="383" t="s">
        <v>7122</v>
      </c>
      <c r="F338" s="383" t="s">
        <v>2640</v>
      </c>
      <c r="G338" s="383" t="s">
        <v>2641</v>
      </c>
      <c r="H338" s="383">
        <v>0</v>
      </c>
      <c r="I338" s="383">
        <v>0</v>
      </c>
      <c r="J338" s="383">
        <v>0</v>
      </c>
      <c r="K338" s="383">
        <v>0</v>
      </c>
      <c r="L338" s="383">
        <v>0</v>
      </c>
      <c r="M338" s="383">
        <v>0</v>
      </c>
      <c r="N338" s="383">
        <v>0</v>
      </c>
    </row>
    <row r="339" spans="1:14">
      <c r="A339" s="383" t="s">
        <v>7884</v>
      </c>
      <c r="B339" s="383" t="s">
        <v>7885</v>
      </c>
      <c r="C339" s="383" t="s">
        <v>7122</v>
      </c>
      <c r="F339" s="383" t="s">
        <v>7886</v>
      </c>
      <c r="G339" s="383" t="s">
        <v>7887</v>
      </c>
      <c r="H339" s="383">
        <v>0</v>
      </c>
      <c r="I339" s="383">
        <v>0</v>
      </c>
      <c r="J339" s="383">
        <v>0</v>
      </c>
      <c r="K339" s="383">
        <v>0</v>
      </c>
      <c r="L339" s="383">
        <v>0</v>
      </c>
      <c r="M339" s="383">
        <v>0</v>
      </c>
      <c r="N339" s="383">
        <v>0</v>
      </c>
    </row>
    <row r="340" spans="1:14">
      <c r="A340" s="383" t="s">
        <v>7888</v>
      </c>
      <c r="B340" s="383" t="s">
        <v>7889</v>
      </c>
      <c r="C340" s="383" t="s">
        <v>7122</v>
      </c>
      <c r="F340" s="383" t="s">
        <v>7890</v>
      </c>
      <c r="G340" s="383" t="s">
        <v>7891</v>
      </c>
      <c r="H340" s="383">
        <v>0</v>
      </c>
      <c r="I340" s="383">
        <v>0</v>
      </c>
      <c r="J340" s="383">
        <v>0</v>
      </c>
      <c r="K340" s="383">
        <v>0</v>
      </c>
      <c r="L340" s="383">
        <v>0</v>
      </c>
      <c r="M340" s="383">
        <v>0</v>
      </c>
      <c r="N340" s="383">
        <v>0</v>
      </c>
    </row>
    <row r="341" spans="1:14">
      <c r="A341" s="383" t="s">
        <v>2276</v>
      </c>
      <c r="B341" s="383" t="s">
        <v>4113</v>
      </c>
      <c r="C341" s="383" t="s">
        <v>7122</v>
      </c>
      <c r="F341" s="383" t="s">
        <v>2277</v>
      </c>
      <c r="G341" s="383" t="s">
        <v>2278</v>
      </c>
      <c r="H341" s="383">
        <v>0</v>
      </c>
      <c r="I341" s="383">
        <v>0</v>
      </c>
      <c r="J341" s="383">
        <v>0</v>
      </c>
      <c r="K341" s="383">
        <v>0</v>
      </c>
      <c r="L341" s="383">
        <v>0</v>
      </c>
      <c r="M341" s="383">
        <v>0</v>
      </c>
      <c r="N341" s="383">
        <v>0</v>
      </c>
    </row>
    <row r="342" spans="1:14">
      <c r="A342" s="383" t="s">
        <v>7892</v>
      </c>
      <c r="B342" s="383" t="s">
        <v>7893</v>
      </c>
      <c r="C342" s="383" t="s">
        <v>7122</v>
      </c>
      <c r="F342" s="383" t="s">
        <v>7894</v>
      </c>
      <c r="G342" s="383" t="s">
        <v>7895</v>
      </c>
      <c r="H342" s="383">
        <v>0</v>
      </c>
      <c r="I342" s="383">
        <v>0</v>
      </c>
      <c r="J342" s="383">
        <v>0</v>
      </c>
      <c r="K342" s="383">
        <v>0</v>
      </c>
      <c r="L342" s="383">
        <v>0</v>
      </c>
      <c r="M342" s="383">
        <v>0</v>
      </c>
      <c r="N342" s="383">
        <v>0</v>
      </c>
    </row>
    <row r="343" spans="1:14">
      <c r="A343" s="383" t="s">
        <v>7896</v>
      </c>
      <c r="B343" s="383" t="s">
        <v>7897</v>
      </c>
      <c r="C343" s="383" t="s">
        <v>7122</v>
      </c>
      <c r="F343" s="383" t="s">
        <v>7898</v>
      </c>
      <c r="G343" s="383" t="s">
        <v>7899</v>
      </c>
      <c r="H343" s="383">
        <v>0</v>
      </c>
      <c r="I343" s="383">
        <v>0</v>
      </c>
      <c r="J343" s="383">
        <v>0</v>
      </c>
      <c r="K343" s="383">
        <v>0</v>
      </c>
      <c r="L343" s="383">
        <v>0</v>
      </c>
      <c r="M343" s="383">
        <v>0</v>
      </c>
      <c r="N343" s="383">
        <v>0</v>
      </c>
    </row>
    <row r="344" spans="1:14">
      <c r="A344" s="383" t="s">
        <v>7900</v>
      </c>
      <c r="B344" s="383" t="s">
        <v>7433</v>
      </c>
      <c r="C344" s="383" t="s">
        <v>7122</v>
      </c>
      <c r="F344" s="383" t="s">
        <v>7901</v>
      </c>
      <c r="G344" s="383" t="s">
        <v>7902</v>
      </c>
      <c r="H344" s="383">
        <v>0</v>
      </c>
      <c r="I344" s="383">
        <v>0</v>
      </c>
      <c r="J344" s="383">
        <v>0</v>
      </c>
      <c r="K344" s="383">
        <v>0</v>
      </c>
      <c r="L344" s="383">
        <v>0</v>
      </c>
      <c r="M344" s="383">
        <v>0</v>
      </c>
      <c r="N344" s="383">
        <v>0</v>
      </c>
    </row>
    <row r="345" spans="1:14">
      <c r="A345" s="383" t="s">
        <v>2093</v>
      </c>
      <c r="B345" s="383" t="s">
        <v>7123</v>
      </c>
      <c r="C345" s="383" t="s">
        <v>7122</v>
      </c>
      <c r="F345" s="383" t="s">
        <v>2094</v>
      </c>
      <c r="G345" s="383" t="s">
        <v>2095</v>
      </c>
      <c r="H345" s="383">
        <v>9</v>
      </c>
      <c r="I345" s="383">
        <v>7</v>
      </c>
      <c r="J345" s="383">
        <v>2</v>
      </c>
      <c r="K345" s="383">
        <v>2</v>
      </c>
      <c r="L345" s="383">
        <v>0</v>
      </c>
      <c r="M345" s="383">
        <v>5</v>
      </c>
      <c r="N345" s="383">
        <v>2</v>
      </c>
    </row>
    <row r="346" spans="1:14">
      <c r="A346" s="383" t="s">
        <v>2241</v>
      </c>
      <c r="B346" s="383" t="s">
        <v>5131</v>
      </c>
      <c r="C346" s="383" t="s">
        <v>7122</v>
      </c>
      <c r="F346" s="383" t="s">
        <v>2242</v>
      </c>
      <c r="G346" s="383" t="s">
        <v>2243</v>
      </c>
      <c r="H346" s="383">
        <v>1</v>
      </c>
      <c r="I346" s="383">
        <v>1</v>
      </c>
      <c r="J346" s="383">
        <v>0</v>
      </c>
      <c r="K346" s="383">
        <v>0</v>
      </c>
      <c r="L346" s="383">
        <v>0</v>
      </c>
      <c r="M346" s="383">
        <v>1</v>
      </c>
      <c r="N346" s="383">
        <v>0</v>
      </c>
    </row>
    <row r="347" spans="1:14">
      <c r="A347" s="383" t="s">
        <v>7903</v>
      </c>
      <c r="B347" s="383" t="s">
        <v>3901</v>
      </c>
      <c r="C347" s="383" t="s">
        <v>7122</v>
      </c>
      <c r="F347" s="383" t="s">
        <v>7904</v>
      </c>
      <c r="G347" s="383" t="s">
        <v>7905</v>
      </c>
      <c r="H347" s="383">
        <v>0</v>
      </c>
      <c r="I347" s="383">
        <v>0</v>
      </c>
      <c r="J347" s="383">
        <v>0</v>
      </c>
      <c r="K347" s="383">
        <v>0</v>
      </c>
      <c r="L347" s="383">
        <v>0</v>
      </c>
      <c r="M347" s="383">
        <v>0</v>
      </c>
      <c r="N347" s="383">
        <v>0</v>
      </c>
    </row>
    <row r="348" spans="1:14">
      <c r="A348" s="383" t="s">
        <v>7906</v>
      </c>
      <c r="B348" s="383" t="s">
        <v>7194</v>
      </c>
      <c r="C348" s="383" t="s">
        <v>7122</v>
      </c>
      <c r="F348" s="383" t="s">
        <v>7907</v>
      </c>
      <c r="G348" s="383" t="s">
        <v>7908</v>
      </c>
      <c r="H348" s="383">
        <v>0</v>
      </c>
      <c r="I348" s="383">
        <v>0</v>
      </c>
      <c r="J348" s="383">
        <v>0</v>
      </c>
      <c r="K348" s="383">
        <v>0</v>
      </c>
      <c r="L348" s="383">
        <v>0</v>
      </c>
      <c r="M348" s="383">
        <v>0</v>
      </c>
      <c r="N348" s="383">
        <v>0</v>
      </c>
    </row>
    <row r="349" spans="1:14">
      <c r="A349" s="383" t="s">
        <v>7909</v>
      </c>
      <c r="B349" s="383" t="s">
        <v>5131</v>
      </c>
      <c r="C349" s="383" t="s">
        <v>7122</v>
      </c>
      <c r="F349" s="383" t="s">
        <v>7910</v>
      </c>
      <c r="G349" s="383" t="s">
        <v>7911</v>
      </c>
      <c r="H349" s="383">
        <v>0</v>
      </c>
      <c r="I349" s="383">
        <v>0</v>
      </c>
      <c r="J349" s="383">
        <v>0</v>
      </c>
      <c r="K349" s="383">
        <v>0</v>
      </c>
      <c r="L349" s="383">
        <v>0</v>
      </c>
      <c r="M349" s="383">
        <v>0</v>
      </c>
      <c r="N349" s="383">
        <v>0</v>
      </c>
    </row>
    <row r="350" spans="1:14">
      <c r="A350" s="383" t="s">
        <v>7912</v>
      </c>
      <c r="B350" s="383" t="s">
        <v>7913</v>
      </c>
      <c r="C350" s="383" t="s">
        <v>7122</v>
      </c>
      <c r="F350" s="383" t="s">
        <v>7914</v>
      </c>
      <c r="G350" s="383" t="s">
        <v>7915</v>
      </c>
      <c r="H350" s="383">
        <v>0</v>
      </c>
      <c r="I350" s="383">
        <v>0</v>
      </c>
      <c r="J350" s="383">
        <v>0</v>
      </c>
      <c r="K350" s="383">
        <v>0</v>
      </c>
      <c r="L350" s="383">
        <v>0</v>
      </c>
      <c r="M350" s="383">
        <v>0</v>
      </c>
      <c r="N350" s="383">
        <v>0</v>
      </c>
    </row>
    <row r="351" spans="1:14">
      <c r="A351" s="383" t="s">
        <v>2306</v>
      </c>
      <c r="B351" s="383" t="s">
        <v>7123</v>
      </c>
      <c r="C351" s="383" t="s">
        <v>7122</v>
      </c>
      <c r="F351" s="383" t="s">
        <v>2307</v>
      </c>
      <c r="G351" s="383" t="s">
        <v>2308</v>
      </c>
      <c r="H351" s="383">
        <v>3</v>
      </c>
      <c r="I351" s="383">
        <v>3</v>
      </c>
      <c r="J351" s="383">
        <v>0</v>
      </c>
      <c r="K351" s="383">
        <v>0</v>
      </c>
      <c r="L351" s="383">
        <v>0</v>
      </c>
      <c r="M351" s="383">
        <v>0</v>
      </c>
      <c r="N351" s="383">
        <v>3</v>
      </c>
    </row>
    <row r="352" spans="1:14">
      <c r="A352" s="383" t="s">
        <v>7916</v>
      </c>
      <c r="B352" s="383" t="s">
        <v>5131</v>
      </c>
      <c r="C352" s="383" t="s">
        <v>7122</v>
      </c>
      <c r="F352" s="383" t="s">
        <v>7917</v>
      </c>
      <c r="G352" s="383" t="s">
        <v>7918</v>
      </c>
      <c r="H352" s="383">
        <v>0</v>
      </c>
      <c r="I352" s="383">
        <v>0</v>
      </c>
      <c r="J352" s="383">
        <v>0</v>
      </c>
      <c r="K352" s="383">
        <v>0</v>
      </c>
      <c r="L352" s="383">
        <v>0</v>
      </c>
      <c r="M352" s="383">
        <v>0</v>
      </c>
      <c r="N352" s="383">
        <v>0</v>
      </c>
    </row>
    <row r="353" spans="1:14">
      <c r="A353" s="383" t="s">
        <v>2642</v>
      </c>
      <c r="B353" s="383" t="s">
        <v>7858</v>
      </c>
      <c r="C353" s="383" t="s">
        <v>7122</v>
      </c>
      <c r="F353" s="383" t="s">
        <v>2643</v>
      </c>
      <c r="G353" s="383" t="s">
        <v>2644</v>
      </c>
      <c r="H353" s="383">
        <v>0</v>
      </c>
      <c r="I353" s="383">
        <v>0</v>
      </c>
      <c r="J353" s="383">
        <v>0</v>
      </c>
      <c r="K353" s="383">
        <v>0</v>
      </c>
      <c r="L353" s="383">
        <v>0</v>
      </c>
      <c r="M353" s="383">
        <v>0</v>
      </c>
      <c r="N353" s="383">
        <v>0</v>
      </c>
    </row>
    <row r="354" spans="1:14">
      <c r="A354" s="383" t="s">
        <v>3343</v>
      </c>
      <c r="B354" s="383" t="s">
        <v>7200</v>
      </c>
      <c r="C354" s="383" t="s">
        <v>7122</v>
      </c>
      <c r="F354" s="383" t="s">
        <v>3344</v>
      </c>
      <c r="G354" s="383" t="s">
        <v>3345</v>
      </c>
      <c r="H354" s="383">
        <v>0</v>
      </c>
      <c r="I354" s="383">
        <v>0</v>
      </c>
      <c r="J354" s="383">
        <v>0</v>
      </c>
      <c r="K354" s="383">
        <v>0</v>
      </c>
      <c r="L354" s="383">
        <v>0</v>
      </c>
      <c r="M354" s="383">
        <v>0</v>
      </c>
      <c r="N354" s="383">
        <v>0</v>
      </c>
    </row>
    <row r="355" spans="1:14">
      <c r="A355" s="383" t="s">
        <v>7919</v>
      </c>
      <c r="B355" s="383" t="s">
        <v>7920</v>
      </c>
      <c r="C355" s="383" t="s">
        <v>7122</v>
      </c>
      <c r="F355" s="383" t="s">
        <v>7921</v>
      </c>
      <c r="G355" s="383" t="s">
        <v>7922</v>
      </c>
      <c r="H355" s="383">
        <v>0</v>
      </c>
      <c r="I355" s="383">
        <v>0</v>
      </c>
      <c r="J355" s="383">
        <v>0</v>
      </c>
      <c r="K355" s="383">
        <v>0</v>
      </c>
      <c r="L355" s="383">
        <v>0</v>
      </c>
      <c r="M355" s="383">
        <v>0</v>
      </c>
      <c r="N355" s="383">
        <v>0</v>
      </c>
    </row>
    <row r="356" spans="1:14">
      <c r="A356" s="383" t="s">
        <v>7923</v>
      </c>
      <c r="B356" s="383" t="s">
        <v>3976</v>
      </c>
      <c r="C356" s="383" t="s">
        <v>7122</v>
      </c>
      <c r="F356" s="383" t="s">
        <v>7924</v>
      </c>
      <c r="G356" s="383" t="s">
        <v>7925</v>
      </c>
      <c r="H356" s="383">
        <v>0</v>
      </c>
      <c r="I356" s="383">
        <v>0</v>
      </c>
      <c r="J356" s="383">
        <v>0</v>
      </c>
      <c r="K356" s="383">
        <v>0</v>
      </c>
      <c r="L356" s="383">
        <v>0</v>
      </c>
      <c r="M356" s="383">
        <v>0</v>
      </c>
      <c r="N356" s="383">
        <v>0</v>
      </c>
    </row>
    <row r="357" spans="1:14">
      <c r="A357" s="383" t="s">
        <v>7926</v>
      </c>
      <c r="B357" s="383" t="s">
        <v>3976</v>
      </c>
      <c r="C357" s="383" t="s">
        <v>7122</v>
      </c>
      <c r="F357" s="383" t="s">
        <v>7927</v>
      </c>
      <c r="G357" s="383" t="s">
        <v>7928</v>
      </c>
      <c r="H357" s="383">
        <v>0</v>
      </c>
      <c r="I357" s="383">
        <v>0</v>
      </c>
      <c r="J357" s="383">
        <v>0</v>
      </c>
      <c r="K357" s="383">
        <v>0</v>
      </c>
      <c r="L357" s="383">
        <v>0</v>
      </c>
      <c r="M357" s="383">
        <v>0</v>
      </c>
      <c r="N357" s="383">
        <v>0</v>
      </c>
    </row>
    <row r="358" spans="1:14">
      <c r="A358" s="383" t="s">
        <v>402</v>
      </c>
      <c r="B358" s="383" t="s">
        <v>7929</v>
      </c>
      <c r="C358" s="383" t="s">
        <v>7122</v>
      </c>
      <c r="F358" s="383" t="s">
        <v>2498</v>
      </c>
      <c r="G358" s="383" t="s">
        <v>2499</v>
      </c>
      <c r="H358" s="383">
        <v>2</v>
      </c>
      <c r="I358" s="383">
        <v>2</v>
      </c>
      <c r="J358" s="383">
        <v>0</v>
      </c>
      <c r="K358" s="383">
        <v>0</v>
      </c>
      <c r="L358" s="383">
        <v>0</v>
      </c>
      <c r="M358" s="383">
        <v>2</v>
      </c>
      <c r="N358" s="383">
        <v>0</v>
      </c>
    </row>
    <row r="359" spans="1:14">
      <c r="A359" s="383" t="s">
        <v>7930</v>
      </c>
      <c r="B359" s="383" t="s">
        <v>7123</v>
      </c>
      <c r="C359" s="383" t="s">
        <v>7122</v>
      </c>
      <c r="F359" s="383" t="s">
        <v>7931</v>
      </c>
      <c r="G359" s="383" t="s">
        <v>7932</v>
      </c>
      <c r="H359" s="383">
        <v>0</v>
      </c>
      <c r="I359" s="383">
        <v>0</v>
      </c>
      <c r="J359" s="383">
        <v>0</v>
      </c>
      <c r="K359" s="383">
        <v>0</v>
      </c>
      <c r="L359" s="383">
        <v>0</v>
      </c>
      <c r="M359" s="383">
        <v>0</v>
      </c>
      <c r="N359" s="383">
        <v>0</v>
      </c>
    </row>
    <row r="360" spans="1:14">
      <c r="A360" s="383" t="s">
        <v>2588</v>
      </c>
      <c r="B360" s="383" t="s">
        <v>3974</v>
      </c>
      <c r="C360" s="383" t="s">
        <v>7122</v>
      </c>
      <c r="F360" s="383" t="s">
        <v>2589</v>
      </c>
      <c r="G360" s="383" t="s">
        <v>2590</v>
      </c>
      <c r="H360" s="383">
        <v>0</v>
      </c>
      <c r="I360" s="383">
        <v>0</v>
      </c>
      <c r="J360" s="383">
        <v>0</v>
      </c>
      <c r="K360" s="383">
        <v>0</v>
      </c>
      <c r="L360" s="383">
        <v>0</v>
      </c>
      <c r="M360" s="383">
        <v>0</v>
      </c>
      <c r="N360" s="383">
        <v>0</v>
      </c>
    </row>
    <row r="361" spans="1:14">
      <c r="A361" s="383" t="s">
        <v>2247</v>
      </c>
      <c r="B361" s="383" t="s">
        <v>7933</v>
      </c>
      <c r="C361" s="383" t="s">
        <v>7122</v>
      </c>
      <c r="F361" s="383" t="s">
        <v>2248</v>
      </c>
      <c r="G361" s="383" t="s">
        <v>2249</v>
      </c>
      <c r="H361" s="383">
        <v>0</v>
      </c>
      <c r="I361" s="383">
        <v>0</v>
      </c>
      <c r="J361" s="383">
        <v>0</v>
      </c>
      <c r="K361" s="383">
        <v>0</v>
      </c>
      <c r="L361" s="383">
        <v>0</v>
      </c>
      <c r="M361" s="383">
        <v>0</v>
      </c>
      <c r="N361" s="383">
        <v>0</v>
      </c>
    </row>
    <row r="362" spans="1:14">
      <c r="A362" s="383" t="s">
        <v>2309</v>
      </c>
      <c r="B362" s="383" t="s">
        <v>7190</v>
      </c>
      <c r="C362" s="383" t="s">
        <v>7122</v>
      </c>
      <c r="F362" s="383" t="s">
        <v>2310</v>
      </c>
      <c r="G362" s="383" t="s">
        <v>2311</v>
      </c>
      <c r="H362" s="383">
        <v>0</v>
      </c>
      <c r="I362" s="383">
        <v>0</v>
      </c>
      <c r="J362" s="383">
        <v>0</v>
      </c>
      <c r="K362" s="383">
        <v>0</v>
      </c>
      <c r="L362" s="383">
        <v>0</v>
      </c>
      <c r="M362" s="383">
        <v>0</v>
      </c>
      <c r="N362" s="383">
        <v>0</v>
      </c>
    </row>
    <row r="363" spans="1:14">
      <c r="A363" s="383" t="s">
        <v>7934</v>
      </c>
      <c r="B363" s="383" t="s">
        <v>7935</v>
      </c>
      <c r="C363" s="383" t="s">
        <v>7122</v>
      </c>
      <c r="F363" s="383" t="s">
        <v>7936</v>
      </c>
      <c r="G363" s="383" t="s">
        <v>7937</v>
      </c>
      <c r="H363" s="383">
        <v>0</v>
      </c>
      <c r="I363" s="383">
        <v>0</v>
      </c>
      <c r="J363" s="383">
        <v>0</v>
      </c>
      <c r="K363" s="383">
        <v>0</v>
      </c>
      <c r="L363" s="383">
        <v>0</v>
      </c>
      <c r="M363" s="383">
        <v>0</v>
      </c>
      <c r="N363" s="383">
        <v>0</v>
      </c>
    </row>
    <row r="364" spans="1:14">
      <c r="A364" s="383" t="s">
        <v>7938</v>
      </c>
      <c r="B364" s="383" t="s">
        <v>7939</v>
      </c>
      <c r="C364" s="383" t="s">
        <v>7122</v>
      </c>
      <c r="F364" s="383" t="s">
        <v>7940</v>
      </c>
      <c r="G364" s="383" t="s">
        <v>7941</v>
      </c>
      <c r="H364" s="383">
        <v>0</v>
      </c>
      <c r="I364" s="383">
        <v>0</v>
      </c>
      <c r="J364" s="383">
        <v>0</v>
      </c>
      <c r="K364" s="383">
        <v>0</v>
      </c>
      <c r="L364" s="383">
        <v>0</v>
      </c>
      <c r="M364" s="383">
        <v>0</v>
      </c>
      <c r="N364" s="383">
        <v>0</v>
      </c>
    </row>
    <row r="365" spans="1:14">
      <c r="A365" s="383" t="s">
        <v>2327</v>
      </c>
      <c r="B365" s="383" t="s">
        <v>7181</v>
      </c>
      <c r="C365" s="383" t="s">
        <v>7122</v>
      </c>
      <c r="F365" s="383" t="s">
        <v>2328</v>
      </c>
      <c r="G365" s="383" t="s">
        <v>2329</v>
      </c>
      <c r="H365" s="383">
        <v>4</v>
      </c>
      <c r="I365" s="383">
        <v>2</v>
      </c>
      <c r="J365" s="383">
        <v>2</v>
      </c>
      <c r="K365" s="383">
        <v>0</v>
      </c>
      <c r="L365" s="383">
        <v>0</v>
      </c>
      <c r="M365" s="383">
        <v>4</v>
      </c>
      <c r="N365" s="383">
        <v>0</v>
      </c>
    </row>
    <row r="366" spans="1:14">
      <c r="A366" s="383" t="s">
        <v>2202</v>
      </c>
      <c r="B366" s="383" t="s">
        <v>7145</v>
      </c>
      <c r="C366" s="383" t="s">
        <v>7122</v>
      </c>
      <c r="F366" s="383" t="s">
        <v>2203</v>
      </c>
      <c r="G366" s="383" t="s">
        <v>2204</v>
      </c>
      <c r="H366" s="383">
        <v>0</v>
      </c>
      <c r="I366" s="383">
        <v>0</v>
      </c>
      <c r="J366" s="383">
        <v>0</v>
      </c>
      <c r="K366" s="383">
        <v>0</v>
      </c>
      <c r="L366" s="383">
        <v>0</v>
      </c>
      <c r="M366" s="383">
        <v>0</v>
      </c>
      <c r="N366" s="383">
        <v>0</v>
      </c>
    </row>
    <row r="367" spans="1:14">
      <c r="A367" s="383" t="s">
        <v>2387</v>
      </c>
      <c r="B367" s="383" t="s">
        <v>7145</v>
      </c>
      <c r="C367" s="383" t="s">
        <v>7122</v>
      </c>
      <c r="F367" s="383" t="s">
        <v>2388</v>
      </c>
      <c r="G367" s="383" t="s">
        <v>2389</v>
      </c>
      <c r="H367" s="383">
        <v>1</v>
      </c>
      <c r="I367" s="383">
        <v>1</v>
      </c>
      <c r="J367" s="383">
        <v>0</v>
      </c>
      <c r="K367" s="383">
        <v>0</v>
      </c>
      <c r="L367" s="383">
        <v>0</v>
      </c>
      <c r="M367" s="383">
        <v>0</v>
      </c>
      <c r="N367" s="383">
        <v>1</v>
      </c>
    </row>
    <row r="368" spans="1:14">
      <c r="A368" s="383" t="s">
        <v>7942</v>
      </c>
      <c r="B368" s="383" t="s">
        <v>7123</v>
      </c>
      <c r="C368" s="383" t="s">
        <v>7122</v>
      </c>
      <c r="F368" s="383" t="s">
        <v>7943</v>
      </c>
      <c r="G368" s="383" t="s">
        <v>7944</v>
      </c>
      <c r="H368" s="383">
        <v>0</v>
      </c>
      <c r="I368" s="383">
        <v>0</v>
      </c>
      <c r="J368" s="383">
        <v>0</v>
      </c>
      <c r="K368" s="383">
        <v>0</v>
      </c>
      <c r="L368" s="383">
        <v>0</v>
      </c>
      <c r="M368" s="383">
        <v>0</v>
      </c>
      <c r="N368" s="383">
        <v>0</v>
      </c>
    </row>
    <row r="369" spans="1:14">
      <c r="A369" s="383" t="s">
        <v>7945</v>
      </c>
      <c r="B369" s="383" t="s">
        <v>7946</v>
      </c>
      <c r="C369" s="383" t="s">
        <v>7122</v>
      </c>
      <c r="F369" s="383" t="s">
        <v>7947</v>
      </c>
      <c r="G369" s="383" t="s">
        <v>7948</v>
      </c>
      <c r="H369" s="383">
        <v>0</v>
      </c>
      <c r="I369" s="383">
        <v>0</v>
      </c>
      <c r="J369" s="383">
        <v>0</v>
      </c>
      <c r="K369" s="383">
        <v>0</v>
      </c>
      <c r="L369" s="383">
        <v>0</v>
      </c>
      <c r="M369" s="383">
        <v>0</v>
      </c>
      <c r="N369" s="383">
        <v>0</v>
      </c>
    </row>
    <row r="370" spans="1:14">
      <c r="A370" s="383" t="s">
        <v>7949</v>
      </c>
      <c r="B370" s="383" t="s">
        <v>4113</v>
      </c>
      <c r="C370" s="383" t="s">
        <v>7122</v>
      </c>
      <c r="F370" s="383" t="s">
        <v>7950</v>
      </c>
      <c r="G370" s="383" t="s">
        <v>7951</v>
      </c>
      <c r="H370" s="383">
        <v>0</v>
      </c>
      <c r="I370" s="383">
        <v>0</v>
      </c>
      <c r="J370" s="383">
        <v>0</v>
      </c>
      <c r="K370" s="383">
        <v>0</v>
      </c>
      <c r="L370" s="383">
        <v>0</v>
      </c>
      <c r="M370" s="383">
        <v>0</v>
      </c>
      <c r="N370" s="383">
        <v>0</v>
      </c>
    </row>
    <row r="371" spans="1:14">
      <c r="A371" s="383" t="s">
        <v>7952</v>
      </c>
      <c r="B371" s="383" t="s">
        <v>7123</v>
      </c>
      <c r="C371" s="383" t="s">
        <v>7122</v>
      </c>
      <c r="F371" s="383" t="s">
        <v>7953</v>
      </c>
      <c r="G371" s="383" t="s">
        <v>7954</v>
      </c>
      <c r="H371" s="383">
        <v>0</v>
      </c>
      <c r="I371" s="383">
        <v>0</v>
      </c>
      <c r="J371" s="383">
        <v>0</v>
      </c>
      <c r="K371" s="383">
        <v>0</v>
      </c>
      <c r="L371" s="383">
        <v>0</v>
      </c>
      <c r="M371" s="383">
        <v>0</v>
      </c>
      <c r="N371" s="383">
        <v>0</v>
      </c>
    </row>
    <row r="372" spans="1:14">
      <c r="A372" s="383" t="s">
        <v>2703</v>
      </c>
      <c r="B372" s="383" t="s">
        <v>7145</v>
      </c>
      <c r="C372" s="383" t="s">
        <v>7122</v>
      </c>
      <c r="F372" s="383" t="s">
        <v>2704</v>
      </c>
      <c r="G372" s="383" t="s">
        <v>2705</v>
      </c>
      <c r="H372" s="383">
        <v>5</v>
      </c>
      <c r="I372" s="383">
        <v>2</v>
      </c>
      <c r="J372" s="383">
        <v>3</v>
      </c>
      <c r="K372" s="383">
        <v>5</v>
      </c>
      <c r="L372" s="383">
        <v>0</v>
      </c>
      <c r="M372" s="383">
        <v>0</v>
      </c>
      <c r="N372" s="383">
        <v>0</v>
      </c>
    </row>
    <row r="373" spans="1:14">
      <c r="A373" s="383" t="s">
        <v>2544</v>
      </c>
      <c r="B373" s="383" t="s">
        <v>7123</v>
      </c>
      <c r="C373" s="383" t="s">
        <v>7122</v>
      </c>
      <c r="F373" s="383" t="s">
        <v>2545</v>
      </c>
      <c r="G373" s="383" t="s">
        <v>2546</v>
      </c>
      <c r="H373" s="383">
        <v>0</v>
      </c>
      <c r="I373" s="383">
        <v>0</v>
      </c>
      <c r="J373" s="383">
        <v>0</v>
      </c>
      <c r="K373" s="383">
        <v>0</v>
      </c>
      <c r="L373" s="383">
        <v>0</v>
      </c>
      <c r="M373" s="383">
        <v>0</v>
      </c>
      <c r="N373" s="383">
        <v>0</v>
      </c>
    </row>
    <row r="374" spans="1:14">
      <c r="A374" s="383" t="s">
        <v>2208</v>
      </c>
      <c r="B374" s="383" t="s">
        <v>7123</v>
      </c>
      <c r="C374" s="383" t="s">
        <v>7122</v>
      </c>
      <c r="F374" s="383" t="s">
        <v>2209</v>
      </c>
      <c r="G374" s="383" t="s">
        <v>2210</v>
      </c>
      <c r="H374" s="383">
        <v>0</v>
      </c>
      <c r="I374" s="383">
        <v>0</v>
      </c>
      <c r="J374" s="383">
        <v>0</v>
      </c>
      <c r="K374" s="383">
        <v>0</v>
      </c>
      <c r="L374" s="383">
        <v>0</v>
      </c>
      <c r="M374" s="383">
        <v>0</v>
      </c>
      <c r="N374" s="383">
        <v>0</v>
      </c>
    </row>
    <row r="375" spans="1:14">
      <c r="A375" s="383" t="s">
        <v>2435</v>
      </c>
      <c r="B375" s="383" t="s">
        <v>2435</v>
      </c>
      <c r="C375" s="383" t="s">
        <v>7122</v>
      </c>
      <c r="F375" s="383" t="s">
        <v>2436</v>
      </c>
      <c r="G375" s="383" t="s">
        <v>2437</v>
      </c>
      <c r="H375" s="383">
        <v>0</v>
      </c>
      <c r="I375" s="383">
        <v>0</v>
      </c>
      <c r="J375" s="383">
        <v>0</v>
      </c>
      <c r="K375" s="383">
        <v>0</v>
      </c>
      <c r="L375" s="383">
        <v>0</v>
      </c>
      <c r="M375" s="383">
        <v>0</v>
      </c>
      <c r="N375" s="383">
        <v>0</v>
      </c>
    </row>
    <row r="376" spans="1:14">
      <c r="A376" s="383" t="s">
        <v>7955</v>
      </c>
      <c r="B376" s="383" t="s">
        <v>3976</v>
      </c>
      <c r="C376" s="383" t="s">
        <v>7122</v>
      </c>
      <c r="F376" s="383" t="s">
        <v>7956</v>
      </c>
      <c r="G376" s="383" t="s">
        <v>7957</v>
      </c>
      <c r="H376" s="383">
        <v>0</v>
      </c>
      <c r="I376" s="383">
        <v>0</v>
      </c>
      <c r="J376" s="383">
        <v>0</v>
      </c>
      <c r="K376" s="383">
        <v>0</v>
      </c>
      <c r="L376" s="383">
        <v>0</v>
      </c>
      <c r="M376" s="383">
        <v>0</v>
      </c>
      <c r="N376" s="383">
        <v>0</v>
      </c>
    </row>
    <row r="377" spans="1:14">
      <c r="A377" s="383" t="s">
        <v>7958</v>
      </c>
      <c r="B377" s="383" t="s">
        <v>7136</v>
      </c>
      <c r="C377" s="383" t="s">
        <v>7122</v>
      </c>
      <c r="F377" s="383" t="s">
        <v>7959</v>
      </c>
      <c r="G377" s="383" t="s">
        <v>7960</v>
      </c>
      <c r="H377" s="383">
        <v>0</v>
      </c>
      <c r="I377" s="383">
        <v>0</v>
      </c>
      <c r="J377" s="383">
        <v>0</v>
      </c>
      <c r="K377" s="383">
        <v>0</v>
      </c>
      <c r="L377" s="383">
        <v>0</v>
      </c>
      <c r="M377" s="383">
        <v>0</v>
      </c>
      <c r="N377" s="383">
        <v>0</v>
      </c>
    </row>
    <row r="378" spans="1:14">
      <c r="A378" s="383" t="s">
        <v>7961</v>
      </c>
      <c r="B378" s="383" t="s">
        <v>5131</v>
      </c>
      <c r="C378" s="383" t="s">
        <v>7122</v>
      </c>
      <c r="F378" s="383" t="s">
        <v>7962</v>
      </c>
      <c r="G378" s="383" t="s">
        <v>7963</v>
      </c>
      <c r="H378" s="383">
        <v>0</v>
      </c>
      <c r="I378" s="383">
        <v>0</v>
      </c>
      <c r="J378" s="383">
        <v>0</v>
      </c>
      <c r="K378" s="383">
        <v>0</v>
      </c>
      <c r="L378" s="383">
        <v>0</v>
      </c>
      <c r="M378" s="383">
        <v>0</v>
      </c>
      <c r="N378" s="383">
        <v>0</v>
      </c>
    </row>
    <row r="379" spans="1:14">
      <c r="A379" s="383" t="s">
        <v>7964</v>
      </c>
      <c r="B379" s="383" t="s">
        <v>7183</v>
      </c>
      <c r="C379" s="383" t="s">
        <v>7122</v>
      </c>
      <c r="F379" s="383" t="s">
        <v>7965</v>
      </c>
      <c r="G379" s="383" t="s">
        <v>7966</v>
      </c>
      <c r="H379" s="383">
        <v>0</v>
      </c>
      <c r="I379" s="383">
        <v>0</v>
      </c>
      <c r="J379" s="383">
        <v>0</v>
      </c>
      <c r="K379" s="383">
        <v>0</v>
      </c>
      <c r="L379" s="383">
        <v>0</v>
      </c>
      <c r="M379" s="383">
        <v>0</v>
      </c>
      <c r="N379" s="383">
        <v>0</v>
      </c>
    </row>
    <row r="380" spans="1:14">
      <c r="A380" s="383" t="s">
        <v>7967</v>
      </c>
      <c r="B380" s="383" t="s">
        <v>4958</v>
      </c>
      <c r="C380" s="383" t="s">
        <v>7122</v>
      </c>
      <c r="F380" s="383" t="s">
        <v>7968</v>
      </c>
      <c r="G380" s="383" t="s">
        <v>7969</v>
      </c>
      <c r="H380" s="383">
        <v>2</v>
      </c>
      <c r="I380" s="383">
        <v>2</v>
      </c>
      <c r="J380" s="383">
        <v>0</v>
      </c>
      <c r="K380" s="383">
        <v>0</v>
      </c>
      <c r="L380" s="383">
        <v>0</v>
      </c>
      <c r="M380" s="383">
        <v>1</v>
      </c>
      <c r="N380" s="383">
        <v>1</v>
      </c>
    </row>
    <row r="381" spans="1:14">
      <c r="A381" s="383" t="s">
        <v>2336</v>
      </c>
      <c r="B381" s="383" t="s">
        <v>3971</v>
      </c>
      <c r="C381" s="383" t="s">
        <v>7122</v>
      </c>
      <c r="F381" s="383" t="s">
        <v>2337</v>
      </c>
      <c r="G381" s="383" t="s">
        <v>2338</v>
      </c>
      <c r="H381" s="383">
        <v>0</v>
      </c>
      <c r="I381" s="383">
        <v>0</v>
      </c>
      <c r="J381" s="383">
        <v>0</v>
      </c>
      <c r="K381" s="383">
        <v>0</v>
      </c>
      <c r="L381" s="383">
        <v>0</v>
      </c>
      <c r="M381" s="383">
        <v>0</v>
      </c>
      <c r="N381" s="383">
        <v>0</v>
      </c>
    </row>
    <row r="382" spans="1:14">
      <c r="A382" s="383" t="s">
        <v>7970</v>
      </c>
      <c r="B382" s="383" t="s">
        <v>7296</v>
      </c>
      <c r="C382" s="383" t="s">
        <v>7122</v>
      </c>
      <c r="F382" s="383" t="s">
        <v>7971</v>
      </c>
      <c r="G382" s="383" t="s">
        <v>7972</v>
      </c>
      <c r="H382" s="383">
        <v>0</v>
      </c>
      <c r="I382" s="383">
        <v>0</v>
      </c>
      <c r="J382" s="383">
        <v>0</v>
      </c>
      <c r="K382" s="383">
        <v>0</v>
      </c>
      <c r="L382" s="383">
        <v>0</v>
      </c>
      <c r="M382" s="383">
        <v>0</v>
      </c>
      <c r="N382" s="383">
        <v>0</v>
      </c>
    </row>
    <row r="383" spans="1:14">
      <c r="A383" s="383" t="s">
        <v>7973</v>
      </c>
      <c r="B383" s="383" t="s">
        <v>7191</v>
      </c>
      <c r="C383" s="383" t="s">
        <v>7122</v>
      </c>
      <c r="F383" s="383" t="s">
        <v>7974</v>
      </c>
      <c r="G383" s="383" t="s">
        <v>7975</v>
      </c>
      <c r="H383" s="383">
        <v>0</v>
      </c>
      <c r="I383" s="383">
        <v>0</v>
      </c>
      <c r="J383" s="383">
        <v>0</v>
      </c>
      <c r="K383" s="383">
        <v>0</v>
      </c>
      <c r="L383" s="383">
        <v>0</v>
      </c>
      <c r="M383" s="383">
        <v>0</v>
      </c>
      <c r="N383" s="383">
        <v>0</v>
      </c>
    </row>
    <row r="384" spans="1:14">
      <c r="A384" s="383" t="s">
        <v>7976</v>
      </c>
      <c r="B384" s="383" t="s">
        <v>7183</v>
      </c>
      <c r="C384" s="383" t="s">
        <v>7122</v>
      </c>
      <c r="F384" s="383" t="s">
        <v>7977</v>
      </c>
      <c r="G384" s="383" t="s">
        <v>7978</v>
      </c>
      <c r="H384" s="383">
        <v>0</v>
      </c>
      <c r="I384" s="383">
        <v>0</v>
      </c>
      <c r="J384" s="383">
        <v>0</v>
      </c>
      <c r="K384" s="383">
        <v>0</v>
      </c>
      <c r="L384" s="383">
        <v>0</v>
      </c>
      <c r="M384" s="383">
        <v>0</v>
      </c>
      <c r="N384" s="383">
        <v>0</v>
      </c>
    </row>
    <row r="385" spans="1:14">
      <c r="A385" s="383" t="s">
        <v>7979</v>
      </c>
      <c r="B385" s="383" t="s">
        <v>4113</v>
      </c>
      <c r="C385" s="383" t="s">
        <v>7122</v>
      </c>
      <c r="F385" s="383" t="s">
        <v>7980</v>
      </c>
      <c r="G385" s="383" t="s">
        <v>7981</v>
      </c>
      <c r="H385" s="383">
        <v>0</v>
      </c>
      <c r="I385" s="383">
        <v>0</v>
      </c>
      <c r="J385" s="383">
        <v>0</v>
      </c>
      <c r="K385" s="383">
        <v>0</v>
      </c>
      <c r="L385" s="383">
        <v>0</v>
      </c>
      <c r="M385" s="383">
        <v>0</v>
      </c>
      <c r="N385" s="383">
        <v>0</v>
      </c>
    </row>
    <row r="386" spans="1:14">
      <c r="A386" s="383" t="s">
        <v>7982</v>
      </c>
      <c r="B386" s="383" t="s">
        <v>3912</v>
      </c>
      <c r="C386" s="383" t="s">
        <v>7122</v>
      </c>
      <c r="F386" s="383" t="s">
        <v>7983</v>
      </c>
      <c r="G386" s="383" t="s">
        <v>7984</v>
      </c>
      <c r="H386" s="383">
        <v>0</v>
      </c>
      <c r="I386" s="383">
        <v>0</v>
      </c>
      <c r="J386" s="383">
        <v>0</v>
      </c>
      <c r="K386" s="383">
        <v>0</v>
      </c>
      <c r="L386" s="383">
        <v>0</v>
      </c>
      <c r="M386" s="383">
        <v>0</v>
      </c>
      <c r="N386" s="383">
        <v>0</v>
      </c>
    </row>
    <row r="387" spans="1:14">
      <c r="A387" s="383" t="s">
        <v>2591</v>
      </c>
      <c r="B387" s="383" t="s">
        <v>4958</v>
      </c>
      <c r="C387" s="383" t="s">
        <v>7122</v>
      </c>
      <c r="F387" s="383" t="s">
        <v>2592</v>
      </c>
      <c r="G387" s="383" t="s">
        <v>2593</v>
      </c>
      <c r="H387" s="383">
        <v>0</v>
      </c>
      <c r="I387" s="383">
        <v>0</v>
      </c>
      <c r="J387" s="383">
        <v>0</v>
      </c>
      <c r="K387" s="383">
        <v>0</v>
      </c>
      <c r="L387" s="383">
        <v>0</v>
      </c>
      <c r="M387" s="383">
        <v>0</v>
      </c>
      <c r="N387" s="383">
        <v>0</v>
      </c>
    </row>
    <row r="388" spans="1:14">
      <c r="A388" s="383" t="s">
        <v>2060</v>
      </c>
      <c r="B388" s="383" t="s">
        <v>7123</v>
      </c>
      <c r="C388" s="383" t="s">
        <v>7122</v>
      </c>
      <c r="F388" s="383" t="s">
        <v>2061</v>
      </c>
      <c r="G388" s="383" t="s">
        <v>2062</v>
      </c>
      <c r="H388" s="383">
        <v>10</v>
      </c>
      <c r="I388" s="383">
        <v>9</v>
      </c>
      <c r="J388" s="383">
        <v>1</v>
      </c>
      <c r="K388" s="383">
        <v>2</v>
      </c>
      <c r="L388" s="383">
        <v>2</v>
      </c>
      <c r="M388" s="383">
        <v>5</v>
      </c>
      <c r="N388" s="383">
        <v>1</v>
      </c>
    </row>
    <row r="389" spans="1:14">
      <c r="A389" s="383" t="s">
        <v>2680</v>
      </c>
      <c r="B389" s="383" t="s">
        <v>7197</v>
      </c>
      <c r="C389" s="383" t="s">
        <v>7122</v>
      </c>
      <c r="F389" s="383" t="s">
        <v>2681</v>
      </c>
      <c r="G389" s="383" t="s">
        <v>2682</v>
      </c>
      <c r="H389" s="383">
        <v>1</v>
      </c>
      <c r="I389" s="383">
        <v>0</v>
      </c>
      <c r="J389" s="383">
        <v>1</v>
      </c>
      <c r="K389" s="383">
        <v>0</v>
      </c>
      <c r="L389" s="383">
        <v>0</v>
      </c>
      <c r="M389" s="383">
        <v>0</v>
      </c>
      <c r="N389" s="383">
        <v>1</v>
      </c>
    </row>
    <row r="390" spans="1:14">
      <c r="A390" s="383" t="s">
        <v>7985</v>
      </c>
      <c r="B390" s="383" t="s">
        <v>7123</v>
      </c>
      <c r="C390" s="383" t="s">
        <v>7122</v>
      </c>
      <c r="F390" s="383" t="s">
        <v>7986</v>
      </c>
      <c r="G390" s="383" t="s">
        <v>7987</v>
      </c>
      <c r="H390" s="383">
        <v>0</v>
      </c>
      <c r="I390" s="383">
        <v>0</v>
      </c>
      <c r="J390" s="383">
        <v>0</v>
      </c>
      <c r="K390" s="383">
        <v>0</v>
      </c>
      <c r="L390" s="383">
        <v>0</v>
      </c>
      <c r="M390" s="383">
        <v>0</v>
      </c>
      <c r="N390" s="383">
        <v>0</v>
      </c>
    </row>
    <row r="391" spans="1:14">
      <c r="A391" s="383" t="s">
        <v>7988</v>
      </c>
      <c r="B391" s="383" t="s">
        <v>7946</v>
      </c>
      <c r="C391" s="383" t="s">
        <v>7122</v>
      </c>
      <c r="F391" s="383" t="s">
        <v>7989</v>
      </c>
      <c r="G391" s="383" t="s">
        <v>7990</v>
      </c>
      <c r="H391" s="383">
        <v>0</v>
      </c>
      <c r="I391" s="383">
        <v>0</v>
      </c>
      <c r="J391" s="383">
        <v>0</v>
      </c>
      <c r="K391" s="383">
        <v>0</v>
      </c>
      <c r="L391" s="383">
        <v>0</v>
      </c>
      <c r="M391" s="383">
        <v>0</v>
      </c>
      <c r="N391" s="383">
        <v>0</v>
      </c>
    </row>
    <row r="392" spans="1:14">
      <c r="A392" s="383" t="s">
        <v>7991</v>
      </c>
      <c r="B392" s="383" t="s">
        <v>7191</v>
      </c>
      <c r="C392" s="383" t="s">
        <v>7122</v>
      </c>
      <c r="F392" s="383" t="s">
        <v>7992</v>
      </c>
      <c r="G392" s="383" t="s">
        <v>7993</v>
      </c>
      <c r="H392" s="383">
        <v>0</v>
      </c>
      <c r="I392" s="383">
        <v>0</v>
      </c>
      <c r="J392" s="383">
        <v>0</v>
      </c>
      <c r="K392" s="383">
        <v>0</v>
      </c>
      <c r="L392" s="383">
        <v>0</v>
      </c>
      <c r="M392" s="383">
        <v>0</v>
      </c>
      <c r="N392" s="383">
        <v>0</v>
      </c>
    </row>
    <row r="393" spans="1:14">
      <c r="A393" s="383" t="s">
        <v>7994</v>
      </c>
      <c r="B393" s="383" t="s">
        <v>3972</v>
      </c>
      <c r="C393" s="383" t="s">
        <v>7122</v>
      </c>
      <c r="F393" s="383" t="s">
        <v>7995</v>
      </c>
      <c r="G393" s="383" t="s">
        <v>7996</v>
      </c>
      <c r="H393" s="383">
        <v>0</v>
      </c>
      <c r="I393" s="383">
        <v>0</v>
      </c>
      <c r="J393" s="383">
        <v>0</v>
      </c>
      <c r="K393" s="383">
        <v>0</v>
      </c>
      <c r="L393" s="383">
        <v>0</v>
      </c>
      <c r="M393" s="383">
        <v>0</v>
      </c>
      <c r="N393" s="383">
        <v>0</v>
      </c>
    </row>
    <row r="394" spans="1:14">
      <c r="A394" s="383" t="s">
        <v>2366</v>
      </c>
      <c r="B394" s="383" t="s">
        <v>7123</v>
      </c>
      <c r="C394" s="383" t="s">
        <v>7122</v>
      </c>
      <c r="F394" s="383" t="s">
        <v>2367</v>
      </c>
      <c r="G394" s="383" t="s">
        <v>2368</v>
      </c>
      <c r="H394" s="383">
        <v>2</v>
      </c>
      <c r="I394" s="383">
        <v>1</v>
      </c>
      <c r="J394" s="383">
        <v>1</v>
      </c>
      <c r="K394" s="383">
        <v>0</v>
      </c>
      <c r="L394" s="383">
        <v>0</v>
      </c>
      <c r="M394" s="383">
        <v>2</v>
      </c>
      <c r="N394" s="383">
        <v>0</v>
      </c>
    </row>
    <row r="395" spans="1:14">
      <c r="A395" s="383" t="s">
        <v>7997</v>
      </c>
      <c r="B395" s="383" t="s">
        <v>7191</v>
      </c>
      <c r="C395" s="383" t="s">
        <v>7122</v>
      </c>
      <c r="F395" s="383" t="s">
        <v>7998</v>
      </c>
      <c r="G395" s="383" t="s">
        <v>7999</v>
      </c>
      <c r="H395" s="383">
        <v>0</v>
      </c>
      <c r="I395" s="383">
        <v>0</v>
      </c>
      <c r="J395" s="383">
        <v>0</v>
      </c>
      <c r="K395" s="383">
        <v>0</v>
      </c>
      <c r="L395" s="383">
        <v>0</v>
      </c>
      <c r="M395" s="383">
        <v>0</v>
      </c>
      <c r="N395" s="383">
        <v>0</v>
      </c>
    </row>
    <row r="396" spans="1:14">
      <c r="A396" s="383" t="s">
        <v>2252</v>
      </c>
      <c r="B396" s="383" t="s">
        <v>7169</v>
      </c>
      <c r="C396" s="383" t="s">
        <v>7122</v>
      </c>
      <c r="F396" s="383" t="s">
        <v>2253</v>
      </c>
      <c r="G396" s="383" t="s">
        <v>2254</v>
      </c>
      <c r="H396" s="383">
        <v>14</v>
      </c>
      <c r="I396" s="383">
        <v>8</v>
      </c>
      <c r="J396" s="383">
        <v>6</v>
      </c>
      <c r="K396" s="383">
        <v>4</v>
      </c>
      <c r="L396" s="383">
        <v>0</v>
      </c>
      <c r="M396" s="383">
        <v>2</v>
      </c>
      <c r="N396" s="383">
        <v>8</v>
      </c>
    </row>
    <row r="397" spans="1:14">
      <c r="A397" s="383" t="s">
        <v>8000</v>
      </c>
      <c r="B397" s="383" t="s">
        <v>4113</v>
      </c>
      <c r="C397" s="383" t="s">
        <v>7122</v>
      </c>
      <c r="F397" s="383" t="s">
        <v>8001</v>
      </c>
      <c r="G397" s="383" t="s">
        <v>8002</v>
      </c>
      <c r="H397" s="383">
        <v>0</v>
      </c>
      <c r="I397" s="383">
        <v>0</v>
      </c>
      <c r="J397" s="383">
        <v>0</v>
      </c>
      <c r="K397" s="383">
        <v>0</v>
      </c>
      <c r="L397" s="383">
        <v>0</v>
      </c>
      <c r="M397" s="383">
        <v>0</v>
      </c>
      <c r="N397" s="383">
        <v>0</v>
      </c>
    </row>
    <row r="398" spans="1:14">
      <c r="A398" s="383" t="s">
        <v>2087</v>
      </c>
      <c r="B398" s="383" t="s">
        <v>7123</v>
      </c>
      <c r="C398" s="383" t="s">
        <v>7122</v>
      </c>
      <c r="F398" s="383" t="s">
        <v>2088</v>
      </c>
      <c r="G398" s="383" t="s">
        <v>2089</v>
      </c>
      <c r="H398" s="383">
        <v>10</v>
      </c>
      <c r="I398" s="383">
        <v>9</v>
      </c>
      <c r="J398" s="383">
        <v>1</v>
      </c>
      <c r="K398" s="383">
        <v>0</v>
      </c>
      <c r="L398" s="383">
        <v>4</v>
      </c>
      <c r="M398" s="383">
        <v>5</v>
      </c>
      <c r="N398" s="383">
        <v>1</v>
      </c>
    </row>
    <row r="399" spans="1:14">
      <c r="A399" s="383" t="s">
        <v>8003</v>
      </c>
      <c r="B399" s="383" t="s">
        <v>3976</v>
      </c>
      <c r="C399" s="383" t="s">
        <v>7122</v>
      </c>
      <c r="F399" s="383" t="s">
        <v>8004</v>
      </c>
      <c r="G399" s="383" t="s">
        <v>8005</v>
      </c>
      <c r="H399" s="383">
        <v>0</v>
      </c>
      <c r="I399" s="383">
        <v>0</v>
      </c>
      <c r="J399" s="383">
        <v>0</v>
      </c>
      <c r="K399" s="383">
        <v>0</v>
      </c>
      <c r="L399" s="383">
        <v>0</v>
      </c>
      <c r="M399" s="383">
        <v>0</v>
      </c>
      <c r="N399" s="383">
        <v>0</v>
      </c>
    </row>
    <row r="400" spans="1:14">
      <c r="A400" s="383" t="s">
        <v>2176</v>
      </c>
      <c r="B400" s="383" t="s">
        <v>8006</v>
      </c>
      <c r="C400" s="383" t="s">
        <v>7122</v>
      </c>
      <c r="F400" s="383" t="s">
        <v>2177</v>
      </c>
      <c r="G400" s="383" t="s">
        <v>2178</v>
      </c>
      <c r="H400" s="383">
        <v>0</v>
      </c>
      <c r="I400" s="383">
        <v>0</v>
      </c>
      <c r="J400" s="383">
        <v>0</v>
      </c>
      <c r="K400" s="383">
        <v>0</v>
      </c>
      <c r="L400" s="383">
        <v>0</v>
      </c>
      <c r="M400" s="383">
        <v>0</v>
      </c>
      <c r="N400" s="383">
        <v>0</v>
      </c>
    </row>
    <row r="401" spans="1:14">
      <c r="A401" s="383" t="s">
        <v>8007</v>
      </c>
      <c r="B401" s="383" t="s">
        <v>8007</v>
      </c>
      <c r="C401" s="383" t="s">
        <v>7122</v>
      </c>
      <c r="F401" s="383" t="s">
        <v>8008</v>
      </c>
      <c r="G401" s="383" t="s">
        <v>8009</v>
      </c>
      <c r="H401" s="383">
        <v>0</v>
      </c>
      <c r="I401" s="383">
        <v>0</v>
      </c>
      <c r="J401" s="383">
        <v>0</v>
      </c>
      <c r="K401" s="383">
        <v>0</v>
      </c>
      <c r="L401" s="383">
        <v>0</v>
      </c>
      <c r="M401" s="383">
        <v>0</v>
      </c>
      <c r="N401" s="383">
        <v>0</v>
      </c>
    </row>
    <row r="402" spans="1:14">
      <c r="A402" s="383" t="s">
        <v>2645</v>
      </c>
      <c r="B402" s="383" t="s">
        <v>7169</v>
      </c>
      <c r="C402" s="383" t="s">
        <v>7122</v>
      </c>
      <c r="F402" s="383" t="s">
        <v>2646</v>
      </c>
      <c r="G402" s="383" t="s">
        <v>2647</v>
      </c>
      <c r="H402" s="383">
        <v>0</v>
      </c>
      <c r="I402" s="383">
        <v>0</v>
      </c>
      <c r="J402" s="383">
        <v>0</v>
      </c>
      <c r="K402" s="383">
        <v>0</v>
      </c>
      <c r="L402" s="383">
        <v>0</v>
      </c>
      <c r="M402" s="383">
        <v>0</v>
      </c>
      <c r="N402" s="383">
        <v>0</v>
      </c>
    </row>
    <row r="403" spans="1:14">
      <c r="A403" s="383" t="s">
        <v>8010</v>
      </c>
      <c r="B403" s="383" t="s">
        <v>3971</v>
      </c>
      <c r="C403" s="383" t="s">
        <v>7122</v>
      </c>
      <c r="F403" s="383" t="s">
        <v>8011</v>
      </c>
      <c r="G403" s="383" t="s">
        <v>8012</v>
      </c>
      <c r="H403" s="383">
        <v>0</v>
      </c>
      <c r="I403" s="383">
        <v>0</v>
      </c>
      <c r="J403" s="383">
        <v>0</v>
      </c>
      <c r="K403" s="383">
        <v>0</v>
      </c>
      <c r="L403" s="383">
        <v>0</v>
      </c>
      <c r="M403" s="383">
        <v>0</v>
      </c>
      <c r="N403" s="383">
        <v>0</v>
      </c>
    </row>
    <row r="404" spans="1:14">
      <c r="A404" s="383" t="s">
        <v>2143</v>
      </c>
      <c r="B404" s="383" t="s">
        <v>4113</v>
      </c>
      <c r="C404" s="383" t="s">
        <v>7122</v>
      </c>
      <c r="F404" s="383" t="s">
        <v>2144</v>
      </c>
      <c r="G404" s="383" t="s">
        <v>2145</v>
      </c>
      <c r="H404" s="383">
        <v>6</v>
      </c>
      <c r="I404" s="383">
        <v>5</v>
      </c>
      <c r="J404" s="383">
        <v>1</v>
      </c>
      <c r="K404" s="383">
        <v>0</v>
      </c>
      <c r="L404" s="383">
        <v>4</v>
      </c>
      <c r="M404" s="383">
        <v>1</v>
      </c>
      <c r="N404" s="383">
        <v>1</v>
      </c>
    </row>
    <row r="405" spans="1:14">
      <c r="A405" s="383" t="s">
        <v>8013</v>
      </c>
      <c r="B405" s="383" t="s">
        <v>7319</v>
      </c>
      <c r="C405" s="383" t="s">
        <v>7122</v>
      </c>
      <c r="F405" s="383" t="s">
        <v>8014</v>
      </c>
      <c r="G405" s="383" t="s">
        <v>8015</v>
      </c>
      <c r="H405" s="383">
        <v>0</v>
      </c>
      <c r="I405" s="383">
        <v>0</v>
      </c>
      <c r="J405" s="383">
        <v>0</v>
      </c>
      <c r="K405" s="383">
        <v>0</v>
      </c>
      <c r="L405" s="383">
        <v>0</v>
      </c>
      <c r="M405" s="383">
        <v>0</v>
      </c>
      <c r="N405" s="383">
        <v>0</v>
      </c>
    </row>
    <row r="406" spans="1:14">
      <c r="A406" s="383" t="s">
        <v>8016</v>
      </c>
      <c r="B406" s="383" t="s">
        <v>8017</v>
      </c>
      <c r="C406" s="383" t="s">
        <v>7122</v>
      </c>
      <c r="F406" s="383" t="s">
        <v>8018</v>
      </c>
      <c r="G406" s="383" t="s">
        <v>8019</v>
      </c>
      <c r="H406" s="383">
        <v>0</v>
      </c>
      <c r="I406" s="383">
        <v>0</v>
      </c>
      <c r="J406" s="383">
        <v>0</v>
      </c>
      <c r="K406" s="383">
        <v>0</v>
      </c>
      <c r="L406" s="383">
        <v>0</v>
      </c>
      <c r="M406" s="383">
        <v>0</v>
      </c>
      <c r="N406" s="383">
        <v>0</v>
      </c>
    </row>
    <row r="407" spans="1:14">
      <c r="A407" s="383" t="s">
        <v>2193</v>
      </c>
      <c r="B407" s="383" t="s">
        <v>7186</v>
      </c>
      <c r="C407" s="383" t="s">
        <v>7122</v>
      </c>
      <c r="F407" s="383" t="s">
        <v>2194</v>
      </c>
      <c r="G407" s="383" t="s">
        <v>2195</v>
      </c>
      <c r="H407" s="383">
        <v>0</v>
      </c>
      <c r="I407" s="383">
        <v>0</v>
      </c>
      <c r="J407" s="383">
        <v>0</v>
      </c>
      <c r="K407" s="383">
        <v>0</v>
      </c>
      <c r="L407" s="383">
        <v>0</v>
      </c>
      <c r="M407" s="383">
        <v>0</v>
      </c>
      <c r="N407" s="383">
        <v>0</v>
      </c>
    </row>
    <row r="408" spans="1:14">
      <c r="A408" s="383" t="s">
        <v>8020</v>
      </c>
      <c r="B408" s="383" t="s">
        <v>7123</v>
      </c>
      <c r="C408" s="383" t="s">
        <v>7122</v>
      </c>
      <c r="F408" s="383" t="s">
        <v>8021</v>
      </c>
      <c r="G408" s="383" t="s">
        <v>8022</v>
      </c>
      <c r="H408" s="383">
        <v>0</v>
      </c>
      <c r="I408" s="383">
        <v>0</v>
      </c>
      <c r="J408" s="383">
        <v>0</v>
      </c>
      <c r="K408" s="383">
        <v>0</v>
      </c>
      <c r="L408" s="383">
        <v>0</v>
      </c>
      <c r="M408" s="383">
        <v>0</v>
      </c>
      <c r="N408" s="383">
        <v>0</v>
      </c>
    </row>
    <row r="409" spans="1:14">
      <c r="A409" s="383" t="s">
        <v>8023</v>
      </c>
      <c r="B409" s="383" t="s">
        <v>3912</v>
      </c>
      <c r="C409" s="383" t="s">
        <v>7122</v>
      </c>
      <c r="F409" s="383" t="s">
        <v>8024</v>
      </c>
      <c r="G409" s="383" t="s">
        <v>8025</v>
      </c>
      <c r="H409" s="383">
        <v>0</v>
      </c>
      <c r="I409" s="383">
        <v>0</v>
      </c>
      <c r="J409" s="383">
        <v>0</v>
      </c>
      <c r="K409" s="383">
        <v>0</v>
      </c>
      <c r="L409" s="383">
        <v>0</v>
      </c>
      <c r="M409" s="383">
        <v>0</v>
      </c>
      <c r="N409" s="383">
        <v>0</v>
      </c>
    </row>
    <row r="410" spans="1:14">
      <c r="A410" s="383" t="s">
        <v>8026</v>
      </c>
      <c r="B410" s="383" t="s">
        <v>3976</v>
      </c>
      <c r="C410" s="383" t="s">
        <v>7122</v>
      </c>
      <c r="F410" s="383" t="s">
        <v>8027</v>
      </c>
      <c r="G410" s="383" t="s">
        <v>8028</v>
      </c>
      <c r="H410" s="383">
        <v>0</v>
      </c>
      <c r="I410" s="383">
        <v>0</v>
      </c>
      <c r="J410" s="383">
        <v>0</v>
      </c>
      <c r="K410" s="383">
        <v>0</v>
      </c>
      <c r="L410" s="383">
        <v>0</v>
      </c>
      <c r="M410" s="383">
        <v>0</v>
      </c>
      <c r="N410" s="383">
        <v>0</v>
      </c>
    </row>
    <row r="411" spans="1:14">
      <c r="A411" s="383" t="s">
        <v>2668</v>
      </c>
      <c r="B411" s="383" t="s">
        <v>7181</v>
      </c>
      <c r="C411" s="383" t="s">
        <v>7122</v>
      </c>
      <c r="F411" s="383" t="s">
        <v>2669</v>
      </c>
      <c r="G411" s="383" t="s">
        <v>2670</v>
      </c>
      <c r="H411" s="383">
        <v>0</v>
      </c>
      <c r="I411" s="383">
        <v>0</v>
      </c>
      <c r="J411" s="383">
        <v>0</v>
      </c>
      <c r="K411" s="383">
        <v>0</v>
      </c>
      <c r="L411" s="383">
        <v>0</v>
      </c>
      <c r="M411" s="383">
        <v>0</v>
      </c>
      <c r="N411" s="383">
        <v>0</v>
      </c>
    </row>
    <row r="412" spans="1:14">
      <c r="A412" s="383" t="s">
        <v>8029</v>
      </c>
      <c r="B412" s="383" t="s">
        <v>7191</v>
      </c>
      <c r="C412" s="383" t="s">
        <v>7122</v>
      </c>
      <c r="F412" s="383" t="s">
        <v>8030</v>
      </c>
      <c r="G412" s="383" t="s">
        <v>8031</v>
      </c>
      <c r="H412" s="383">
        <v>0</v>
      </c>
      <c r="I412" s="383">
        <v>0</v>
      </c>
      <c r="J412" s="383">
        <v>0</v>
      </c>
      <c r="K412" s="383">
        <v>0</v>
      </c>
      <c r="L412" s="383">
        <v>0</v>
      </c>
      <c r="M412" s="383">
        <v>0</v>
      </c>
      <c r="N412" s="383">
        <v>0</v>
      </c>
    </row>
    <row r="413" spans="1:14">
      <c r="A413" s="383" t="s">
        <v>8032</v>
      </c>
      <c r="B413" s="383" t="s">
        <v>8033</v>
      </c>
      <c r="C413" s="383" t="s">
        <v>7122</v>
      </c>
      <c r="F413" s="383" t="s">
        <v>8034</v>
      </c>
      <c r="G413" s="383" t="s">
        <v>8035</v>
      </c>
      <c r="H413" s="383">
        <v>0</v>
      </c>
      <c r="I413" s="383">
        <v>0</v>
      </c>
      <c r="J413" s="383">
        <v>0</v>
      </c>
      <c r="K413" s="383">
        <v>0</v>
      </c>
      <c r="L413" s="383">
        <v>0</v>
      </c>
      <c r="M413" s="383">
        <v>0</v>
      </c>
      <c r="N413" s="383">
        <v>0</v>
      </c>
    </row>
    <row r="414" spans="1:14">
      <c r="A414" s="383" t="s">
        <v>8036</v>
      </c>
      <c r="B414" s="383" t="s">
        <v>8037</v>
      </c>
      <c r="C414" s="383" t="s">
        <v>7122</v>
      </c>
      <c r="F414" s="383" t="s">
        <v>8038</v>
      </c>
      <c r="G414" s="383" t="s">
        <v>8039</v>
      </c>
      <c r="H414" s="383">
        <v>0</v>
      </c>
      <c r="I414" s="383">
        <v>0</v>
      </c>
      <c r="J414" s="383">
        <v>0</v>
      </c>
      <c r="K414" s="383">
        <v>0</v>
      </c>
      <c r="L414" s="383">
        <v>0</v>
      </c>
      <c r="M414" s="383">
        <v>0</v>
      </c>
      <c r="N414" s="383">
        <v>0</v>
      </c>
    </row>
    <row r="415" spans="1:14">
      <c r="A415" s="383" t="s">
        <v>8040</v>
      </c>
      <c r="B415" s="383" t="s">
        <v>8041</v>
      </c>
      <c r="C415" s="383" t="s">
        <v>7122</v>
      </c>
      <c r="F415" s="383" t="s">
        <v>8042</v>
      </c>
      <c r="G415" s="383" t="s">
        <v>8043</v>
      </c>
      <c r="H415" s="383">
        <v>0</v>
      </c>
      <c r="I415" s="383">
        <v>0</v>
      </c>
      <c r="J415" s="383">
        <v>0</v>
      </c>
      <c r="K415" s="383">
        <v>0</v>
      </c>
      <c r="L415" s="383">
        <v>0</v>
      </c>
      <c r="M415" s="383">
        <v>0</v>
      </c>
      <c r="N415" s="383">
        <v>0</v>
      </c>
    </row>
    <row r="416" spans="1:14">
      <c r="A416" s="383" t="s">
        <v>3737</v>
      </c>
      <c r="B416" s="383" t="s">
        <v>8044</v>
      </c>
      <c r="C416" s="383" t="s">
        <v>7122</v>
      </c>
      <c r="F416" s="383" t="s">
        <v>3738</v>
      </c>
      <c r="G416" s="383" t="s">
        <v>3739</v>
      </c>
      <c r="H416" s="383">
        <v>0</v>
      </c>
      <c r="I416" s="383">
        <v>0</v>
      </c>
      <c r="J416" s="383">
        <v>0</v>
      </c>
      <c r="K416" s="383">
        <v>0</v>
      </c>
      <c r="L416" s="383">
        <v>0</v>
      </c>
      <c r="M416" s="383">
        <v>0</v>
      </c>
      <c r="N416" s="383">
        <v>0</v>
      </c>
    </row>
    <row r="417" spans="1:14">
      <c r="A417" s="383" t="s">
        <v>2185</v>
      </c>
      <c r="B417" s="383" t="s">
        <v>7123</v>
      </c>
      <c r="C417" s="383" t="s">
        <v>7122</v>
      </c>
      <c r="F417" s="383" t="s">
        <v>2186</v>
      </c>
      <c r="G417" s="383" t="s">
        <v>2187</v>
      </c>
      <c r="H417" s="383">
        <v>5</v>
      </c>
      <c r="I417" s="383">
        <v>1</v>
      </c>
      <c r="J417" s="383">
        <v>4</v>
      </c>
      <c r="K417" s="383">
        <v>1</v>
      </c>
      <c r="L417" s="383">
        <v>0</v>
      </c>
      <c r="M417" s="383">
        <v>0</v>
      </c>
      <c r="N417" s="383">
        <v>4</v>
      </c>
    </row>
    <row r="418" spans="1:14">
      <c r="A418" s="383" t="s">
        <v>8045</v>
      </c>
      <c r="B418" s="383" t="s">
        <v>7181</v>
      </c>
      <c r="C418" s="383" t="s">
        <v>7122</v>
      </c>
      <c r="F418" s="383" t="s">
        <v>8046</v>
      </c>
      <c r="G418" s="383" t="s">
        <v>8047</v>
      </c>
      <c r="H418" s="383">
        <v>0</v>
      </c>
      <c r="I418" s="383">
        <v>0</v>
      </c>
      <c r="J418" s="383">
        <v>0</v>
      </c>
      <c r="K418" s="383">
        <v>0</v>
      </c>
      <c r="L418" s="383">
        <v>0</v>
      </c>
      <c r="M418" s="383">
        <v>0</v>
      </c>
      <c r="N418" s="383">
        <v>0</v>
      </c>
    </row>
    <row r="419" spans="1:14">
      <c r="A419" s="383" t="s">
        <v>2503</v>
      </c>
      <c r="B419" s="383" t="s">
        <v>7181</v>
      </c>
      <c r="C419" s="383" t="s">
        <v>7122</v>
      </c>
      <c r="F419" s="383" t="s">
        <v>2504</v>
      </c>
      <c r="G419" s="383" t="s">
        <v>2505</v>
      </c>
      <c r="H419" s="383">
        <v>1</v>
      </c>
      <c r="I419" s="383">
        <v>0</v>
      </c>
      <c r="J419" s="383">
        <v>1</v>
      </c>
      <c r="K419" s="383">
        <v>0</v>
      </c>
      <c r="L419" s="383">
        <v>0</v>
      </c>
      <c r="M419" s="383">
        <v>1</v>
      </c>
      <c r="N419" s="383">
        <v>0</v>
      </c>
    </row>
    <row r="420" spans="1:14">
      <c r="A420" s="383" t="s">
        <v>8048</v>
      </c>
      <c r="B420" s="383" t="s">
        <v>7191</v>
      </c>
      <c r="C420" s="383" t="s">
        <v>7122</v>
      </c>
      <c r="F420" s="383" t="s">
        <v>8049</v>
      </c>
      <c r="G420" s="383" t="s">
        <v>8050</v>
      </c>
      <c r="H420" s="383">
        <v>0</v>
      </c>
      <c r="I420" s="383">
        <v>0</v>
      </c>
      <c r="J420" s="383">
        <v>0</v>
      </c>
      <c r="K420" s="383">
        <v>0</v>
      </c>
      <c r="L420" s="383">
        <v>0</v>
      </c>
      <c r="M420" s="383">
        <v>0</v>
      </c>
      <c r="N420" s="383">
        <v>0</v>
      </c>
    </row>
    <row r="421" spans="1:14">
      <c r="A421" s="383" t="s">
        <v>8051</v>
      </c>
      <c r="B421" s="383" t="s">
        <v>7451</v>
      </c>
      <c r="C421" s="383" t="s">
        <v>7122</v>
      </c>
      <c r="F421" s="383" t="s">
        <v>8052</v>
      </c>
      <c r="G421" s="383" t="s">
        <v>8053</v>
      </c>
      <c r="H421" s="383">
        <v>0</v>
      </c>
      <c r="I421" s="383">
        <v>0</v>
      </c>
      <c r="J421" s="383">
        <v>0</v>
      </c>
      <c r="K421" s="383">
        <v>0</v>
      </c>
      <c r="L421" s="383">
        <v>0</v>
      </c>
      <c r="M421" s="383">
        <v>0</v>
      </c>
      <c r="N421" s="383">
        <v>0</v>
      </c>
    </row>
    <row r="422" spans="1:14">
      <c r="A422" s="383" t="s">
        <v>53</v>
      </c>
      <c r="B422" s="383" t="s">
        <v>7160</v>
      </c>
      <c r="C422" s="383" t="s">
        <v>7122</v>
      </c>
      <c r="F422" s="383" t="s">
        <v>2188</v>
      </c>
      <c r="G422" s="383" t="s">
        <v>2189</v>
      </c>
      <c r="H422" s="383">
        <v>4</v>
      </c>
      <c r="I422" s="383">
        <v>2</v>
      </c>
      <c r="J422" s="383">
        <v>2</v>
      </c>
      <c r="K422" s="383">
        <v>1</v>
      </c>
      <c r="L422" s="383">
        <v>3</v>
      </c>
      <c r="M422" s="383">
        <v>0</v>
      </c>
      <c r="N422" s="383">
        <v>0</v>
      </c>
    </row>
    <row r="423" spans="1:14">
      <c r="A423" s="383" t="s">
        <v>8559</v>
      </c>
      <c r="B423" s="383" t="s">
        <v>7181</v>
      </c>
      <c r="C423" s="383" t="s">
        <v>7122</v>
      </c>
      <c r="F423" s="383" t="s">
        <v>8055</v>
      </c>
      <c r="G423" s="383" t="s">
        <v>8056</v>
      </c>
      <c r="H423" s="383">
        <v>0</v>
      </c>
      <c r="I423" s="383">
        <v>0</v>
      </c>
      <c r="J423" s="383">
        <v>0</v>
      </c>
      <c r="K423" s="383">
        <v>0</v>
      </c>
      <c r="L423" s="383">
        <v>0</v>
      </c>
      <c r="M423" s="383">
        <v>0</v>
      </c>
      <c r="N423" s="383">
        <v>0</v>
      </c>
    </row>
    <row r="424" spans="1:14">
      <c r="A424" s="383" t="s">
        <v>8560</v>
      </c>
      <c r="B424" s="383" t="s">
        <v>8560</v>
      </c>
      <c r="C424" s="383" t="s">
        <v>7122</v>
      </c>
      <c r="F424" s="383" t="s">
        <v>8058</v>
      </c>
      <c r="G424" s="383" t="s">
        <v>8059</v>
      </c>
      <c r="H424" s="383">
        <v>0</v>
      </c>
      <c r="I424" s="383">
        <v>0</v>
      </c>
      <c r="J424" s="383">
        <v>0</v>
      </c>
      <c r="K424" s="383">
        <v>0</v>
      </c>
      <c r="L424" s="383">
        <v>0</v>
      </c>
      <c r="M424" s="383">
        <v>0</v>
      </c>
      <c r="N424" s="383">
        <v>0</v>
      </c>
    </row>
    <row r="425" spans="1:14">
      <c r="A425" s="383" t="s">
        <v>8060</v>
      </c>
      <c r="B425" s="383" t="s">
        <v>5131</v>
      </c>
      <c r="C425" s="383" t="s">
        <v>7122</v>
      </c>
      <c r="F425" s="383" t="s">
        <v>8061</v>
      </c>
      <c r="G425" s="383" t="s">
        <v>8062</v>
      </c>
      <c r="H425" s="383">
        <v>0</v>
      </c>
      <c r="I425" s="383">
        <v>0</v>
      </c>
      <c r="J425" s="383">
        <v>0</v>
      </c>
      <c r="K425" s="383">
        <v>0</v>
      </c>
      <c r="L425" s="383">
        <v>0</v>
      </c>
      <c r="M425" s="383">
        <v>0</v>
      </c>
      <c r="N425" s="383">
        <v>0</v>
      </c>
    </row>
    <row r="426" spans="1:14">
      <c r="A426" s="383" t="s">
        <v>8063</v>
      </c>
      <c r="B426" s="383" t="s">
        <v>7154</v>
      </c>
      <c r="C426" s="383" t="s">
        <v>7122</v>
      </c>
      <c r="F426" s="383" t="s">
        <v>8064</v>
      </c>
      <c r="G426" s="383" t="s">
        <v>8065</v>
      </c>
      <c r="H426" s="383">
        <v>0</v>
      </c>
      <c r="I426" s="383">
        <v>0</v>
      </c>
      <c r="J426" s="383">
        <v>0</v>
      </c>
      <c r="K426" s="383">
        <v>0</v>
      </c>
      <c r="L426" s="383">
        <v>0</v>
      </c>
      <c r="M426" s="383">
        <v>0</v>
      </c>
      <c r="N426" s="383">
        <v>0</v>
      </c>
    </row>
    <row r="427" spans="1:14">
      <c r="A427" s="383" t="s">
        <v>2438</v>
      </c>
      <c r="B427" s="383" t="s">
        <v>4113</v>
      </c>
      <c r="C427" s="383" t="s">
        <v>7122</v>
      </c>
      <c r="F427" s="383" t="s">
        <v>2439</v>
      </c>
      <c r="G427" s="383" t="s">
        <v>2440</v>
      </c>
      <c r="H427" s="383">
        <v>0</v>
      </c>
      <c r="I427" s="383">
        <v>0</v>
      </c>
      <c r="J427" s="383">
        <v>0</v>
      </c>
      <c r="K427" s="383">
        <v>0</v>
      </c>
      <c r="L427" s="383">
        <v>0</v>
      </c>
      <c r="M427" s="383">
        <v>0</v>
      </c>
      <c r="N427" s="383">
        <v>0</v>
      </c>
    </row>
    <row r="428" spans="1:14">
      <c r="A428" s="383" t="s">
        <v>8066</v>
      </c>
      <c r="B428" s="383" t="s">
        <v>4113</v>
      </c>
      <c r="C428" s="383" t="s">
        <v>7122</v>
      </c>
      <c r="F428" s="383" t="s">
        <v>8067</v>
      </c>
      <c r="G428" s="383" t="s">
        <v>8068</v>
      </c>
      <c r="H428" s="383">
        <v>0</v>
      </c>
      <c r="I428" s="383">
        <v>0</v>
      </c>
      <c r="J428" s="383">
        <v>0</v>
      </c>
      <c r="K428" s="383">
        <v>0</v>
      </c>
      <c r="L428" s="383">
        <v>0</v>
      </c>
      <c r="M428" s="383">
        <v>0</v>
      </c>
      <c r="N428" s="383">
        <v>0</v>
      </c>
    </row>
    <row r="429" spans="1:14">
      <c r="A429" s="383" t="s">
        <v>8069</v>
      </c>
      <c r="B429" s="383" t="s">
        <v>8070</v>
      </c>
      <c r="C429" s="383" t="s">
        <v>7122</v>
      </c>
      <c r="F429" s="383" t="s">
        <v>8071</v>
      </c>
      <c r="G429" s="383" t="s">
        <v>8072</v>
      </c>
      <c r="H429" s="383">
        <v>0</v>
      </c>
      <c r="I429" s="383">
        <v>0</v>
      </c>
      <c r="J429" s="383">
        <v>0</v>
      </c>
      <c r="K429" s="383">
        <v>0</v>
      </c>
      <c r="L429" s="383">
        <v>0</v>
      </c>
      <c r="M429" s="383">
        <v>0</v>
      </c>
      <c r="N429" s="383">
        <v>0</v>
      </c>
    </row>
    <row r="430" spans="1:14">
      <c r="A430" s="383" t="s">
        <v>8073</v>
      </c>
      <c r="B430" s="383" t="s">
        <v>7183</v>
      </c>
      <c r="C430" s="383" t="s">
        <v>7122</v>
      </c>
      <c r="F430" s="383" t="s">
        <v>8074</v>
      </c>
      <c r="G430" s="383" t="s">
        <v>8075</v>
      </c>
      <c r="H430" s="383">
        <v>0</v>
      </c>
      <c r="I430" s="383">
        <v>0</v>
      </c>
      <c r="J430" s="383">
        <v>0</v>
      </c>
      <c r="K430" s="383">
        <v>0</v>
      </c>
      <c r="L430" s="383">
        <v>0</v>
      </c>
      <c r="M430" s="383">
        <v>0</v>
      </c>
      <c r="N430" s="383">
        <v>0</v>
      </c>
    </row>
    <row r="431" spans="1:14">
      <c r="A431" s="383" t="s">
        <v>5130</v>
      </c>
      <c r="B431" s="383" t="s">
        <v>5131</v>
      </c>
      <c r="C431" s="383" t="s">
        <v>7122</v>
      </c>
      <c r="F431" s="383" t="s">
        <v>5134</v>
      </c>
      <c r="G431" s="383" t="s">
        <v>5135</v>
      </c>
      <c r="H431" s="383">
        <v>0</v>
      </c>
      <c r="I431" s="383">
        <v>0</v>
      </c>
      <c r="J431" s="383">
        <v>0</v>
      </c>
      <c r="K431" s="383">
        <v>0</v>
      </c>
      <c r="L431" s="383">
        <v>0</v>
      </c>
      <c r="M431" s="383">
        <v>0</v>
      </c>
      <c r="N431" s="383">
        <v>0</v>
      </c>
    </row>
    <row r="432" spans="1:14">
      <c r="A432" s="383" t="s">
        <v>2444</v>
      </c>
      <c r="B432" s="383" t="s">
        <v>7145</v>
      </c>
      <c r="C432" s="383" t="s">
        <v>7122</v>
      </c>
      <c r="F432" s="383" t="s">
        <v>2445</v>
      </c>
      <c r="G432" s="383" t="s">
        <v>2446</v>
      </c>
      <c r="H432" s="383">
        <v>1</v>
      </c>
      <c r="I432" s="383">
        <v>1</v>
      </c>
      <c r="J432" s="383">
        <v>0</v>
      </c>
      <c r="K432" s="383">
        <v>0</v>
      </c>
      <c r="L432" s="383">
        <v>0</v>
      </c>
      <c r="M432" s="383">
        <v>0</v>
      </c>
      <c r="N432" s="383">
        <v>1</v>
      </c>
    </row>
    <row r="433" spans="1:14">
      <c r="A433" s="383" t="s">
        <v>8076</v>
      </c>
      <c r="B433" s="383" t="s">
        <v>7296</v>
      </c>
      <c r="C433" s="383" t="s">
        <v>7122</v>
      </c>
      <c r="F433" s="383" t="s">
        <v>8077</v>
      </c>
      <c r="G433" s="383" t="s">
        <v>8078</v>
      </c>
      <c r="H433" s="383">
        <v>0</v>
      </c>
      <c r="I433" s="383">
        <v>0</v>
      </c>
      <c r="J433" s="383">
        <v>0</v>
      </c>
      <c r="K433" s="383">
        <v>0</v>
      </c>
      <c r="L433" s="383">
        <v>0</v>
      </c>
      <c r="M433" s="383">
        <v>0</v>
      </c>
      <c r="N433" s="383">
        <v>0</v>
      </c>
    </row>
    <row r="434" spans="1:14">
      <c r="A434" s="383" t="s">
        <v>8079</v>
      </c>
      <c r="B434" s="383" t="s">
        <v>7433</v>
      </c>
      <c r="C434" s="383" t="s">
        <v>7122</v>
      </c>
      <c r="F434" s="383" t="s">
        <v>8080</v>
      </c>
      <c r="G434" s="383" t="s">
        <v>8081</v>
      </c>
      <c r="H434" s="383">
        <v>0</v>
      </c>
      <c r="I434" s="383">
        <v>0</v>
      </c>
      <c r="J434" s="383">
        <v>0</v>
      </c>
      <c r="K434" s="383">
        <v>0</v>
      </c>
      <c r="L434" s="383">
        <v>0</v>
      </c>
      <c r="M434" s="383">
        <v>0</v>
      </c>
      <c r="N434" s="383">
        <v>0</v>
      </c>
    </row>
    <row r="435" spans="1:14">
      <c r="A435" s="383" t="s">
        <v>2369</v>
      </c>
      <c r="B435" s="383" t="s">
        <v>8082</v>
      </c>
      <c r="C435" s="383" t="s">
        <v>7122</v>
      </c>
      <c r="F435" s="383" t="s">
        <v>2370</v>
      </c>
      <c r="G435" s="383" t="s">
        <v>2371</v>
      </c>
      <c r="H435" s="383">
        <v>0</v>
      </c>
      <c r="I435" s="383">
        <v>0</v>
      </c>
      <c r="J435" s="383">
        <v>0</v>
      </c>
      <c r="K435" s="383">
        <v>0</v>
      </c>
      <c r="L435" s="383">
        <v>0</v>
      </c>
      <c r="M435" s="383">
        <v>0</v>
      </c>
      <c r="N435" s="383">
        <v>0</v>
      </c>
    </row>
    <row r="436" spans="1:14">
      <c r="A436" s="383" t="s">
        <v>8083</v>
      </c>
      <c r="B436" s="383" t="s">
        <v>7433</v>
      </c>
      <c r="C436" s="383" t="s">
        <v>7122</v>
      </c>
      <c r="F436" s="383" t="s">
        <v>8084</v>
      </c>
      <c r="G436" s="383" t="s">
        <v>8085</v>
      </c>
      <c r="H436" s="383">
        <v>0</v>
      </c>
      <c r="I436" s="383">
        <v>0</v>
      </c>
      <c r="J436" s="383">
        <v>0</v>
      </c>
      <c r="K436" s="383">
        <v>0</v>
      </c>
      <c r="L436" s="383">
        <v>0</v>
      </c>
      <c r="M436" s="383">
        <v>0</v>
      </c>
      <c r="N436" s="383">
        <v>0</v>
      </c>
    </row>
    <row r="437" spans="1:14">
      <c r="A437" s="383" t="s">
        <v>2594</v>
      </c>
      <c r="B437" s="383" t="s">
        <v>7123</v>
      </c>
      <c r="C437" s="383" t="s">
        <v>7122</v>
      </c>
      <c r="F437" s="383" t="s">
        <v>2595</v>
      </c>
      <c r="G437" s="383" t="s">
        <v>2596</v>
      </c>
      <c r="H437" s="383">
        <v>0</v>
      </c>
      <c r="I437" s="383">
        <v>0</v>
      </c>
      <c r="J437" s="383">
        <v>0</v>
      </c>
      <c r="K437" s="383">
        <v>0</v>
      </c>
      <c r="L437" s="383">
        <v>0</v>
      </c>
      <c r="M437" s="383">
        <v>0</v>
      </c>
      <c r="N437" s="383">
        <v>0</v>
      </c>
    </row>
    <row r="438" spans="1:14">
      <c r="A438" s="383" t="s">
        <v>2447</v>
      </c>
      <c r="B438" s="383" t="s">
        <v>4113</v>
      </c>
      <c r="C438" s="383" t="s">
        <v>7122</v>
      </c>
      <c r="F438" s="383" t="s">
        <v>2448</v>
      </c>
      <c r="G438" s="383" t="s">
        <v>2449</v>
      </c>
      <c r="H438" s="383">
        <v>0</v>
      </c>
      <c r="I438" s="383">
        <v>0</v>
      </c>
      <c r="J438" s="383">
        <v>0</v>
      </c>
      <c r="K438" s="383">
        <v>0</v>
      </c>
      <c r="L438" s="383">
        <v>0</v>
      </c>
      <c r="M438" s="383">
        <v>0</v>
      </c>
      <c r="N438" s="383">
        <v>0</v>
      </c>
    </row>
    <row r="439" spans="1:14">
      <c r="A439" s="383" t="s">
        <v>8086</v>
      </c>
      <c r="B439" s="383" t="s">
        <v>7191</v>
      </c>
      <c r="C439" s="383" t="s">
        <v>7122</v>
      </c>
      <c r="F439" s="383" t="s">
        <v>8087</v>
      </c>
      <c r="G439" s="383" t="s">
        <v>8088</v>
      </c>
      <c r="H439" s="383">
        <v>0</v>
      </c>
      <c r="I439" s="383">
        <v>0</v>
      </c>
      <c r="J439" s="383">
        <v>0</v>
      </c>
      <c r="K439" s="383">
        <v>0</v>
      </c>
      <c r="L439" s="383">
        <v>0</v>
      </c>
      <c r="M439" s="383">
        <v>0</v>
      </c>
      <c r="N439" s="383">
        <v>0</v>
      </c>
    </row>
    <row r="440" spans="1:14">
      <c r="A440" s="383" t="s">
        <v>2648</v>
      </c>
      <c r="B440" s="383" t="s">
        <v>7183</v>
      </c>
      <c r="C440" s="383" t="s">
        <v>7122</v>
      </c>
      <c r="F440" s="383" t="s">
        <v>2649</v>
      </c>
      <c r="G440" s="383" t="s">
        <v>2650</v>
      </c>
      <c r="H440" s="383">
        <v>0</v>
      </c>
      <c r="I440" s="383">
        <v>0</v>
      </c>
      <c r="J440" s="383">
        <v>0</v>
      </c>
      <c r="K440" s="383">
        <v>0</v>
      </c>
      <c r="L440" s="383">
        <v>0</v>
      </c>
      <c r="M440" s="383">
        <v>0</v>
      </c>
      <c r="N440" s="383">
        <v>0</v>
      </c>
    </row>
    <row r="441" spans="1:14">
      <c r="A441" s="383" t="s">
        <v>2547</v>
      </c>
      <c r="B441" s="383" t="s">
        <v>7123</v>
      </c>
      <c r="C441" s="383" t="s">
        <v>7122</v>
      </c>
      <c r="F441" s="383" t="s">
        <v>2548</v>
      </c>
      <c r="G441" s="383" t="s">
        <v>2549</v>
      </c>
      <c r="H441" s="383">
        <v>1</v>
      </c>
      <c r="I441" s="383">
        <v>0</v>
      </c>
      <c r="J441" s="383">
        <v>1</v>
      </c>
      <c r="K441" s="383">
        <v>0</v>
      </c>
      <c r="L441" s="383">
        <v>0</v>
      </c>
      <c r="M441" s="383">
        <v>0</v>
      </c>
      <c r="N441" s="383">
        <v>1</v>
      </c>
    </row>
    <row r="442" spans="1:14">
      <c r="A442" s="383" t="s">
        <v>2553</v>
      </c>
      <c r="B442" s="383" t="s">
        <v>7145</v>
      </c>
      <c r="C442" s="383" t="s">
        <v>7122</v>
      </c>
      <c r="F442" s="383" t="s">
        <v>2554</v>
      </c>
      <c r="G442" s="383" t="s">
        <v>2555</v>
      </c>
      <c r="H442" s="383">
        <v>0</v>
      </c>
      <c r="I442" s="383">
        <v>0</v>
      </c>
      <c r="J442" s="383">
        <v>0</v>
      </c>
      <c r="K442" s="383">
        <v>0</v>
      </c>
      <c r="L442" s="383">
        <v>0</v>
      </c>
      <c r="M442" s="383">
        <v>0</v>
      </c>
      <c r="N442" s="383">
        <v>0</v>
      </c>
    </row>
    <row r="443" spans="1:14">
      <c r="A443" s="383" t="s">
        <v>8089</v>
      </c>
      <c r="B443" s="383" t="s">
        <v>7532</v>
      </c>
      <c r="C443" s="383" t="s">
        <v>7122</v>
      </c>
      <c r="F443" s="383" t="s">
        <v>8090</v>
      </c>
      <c r="G443" s="383" t="s">
        <v>8091</v>
      </c>
      <c r="H443" s="383">
        <v>0</v>
      </c>
      <c r="I443" s="383">
        <v>0</v>
      </c>
      <c r="J443" s="383">
        <v>0</v>
      </c>
      <c r="K443" s="383">
        <v>0</v>
      </c>
      <c r="L443" s="383">
        <v>0</v>
      </c>
      <c r="M443" s="383">
        <v>0</v>
      </c>
      <c r="N443" s="383">
        <v>0</v>
      </c>
    </row>
    <row r="444" spans="1:14">
      <c r="A444" s="383" t="s">
        <v>8092</v>
      </c>
      <c r="B444" s="383" t="s">
        <v>8093</v>
      </c>
      <c r="C444" s="383" t="s">
        <v>7122</v>
      </c>
      <c r="F444" s="383" t="s">
        <v>8094</v>
      </c>
      <c r="G444" s="383" t="s">
        <v>8095</v>
      </c>
      <c r="H444" s="383">
        <v>0</v>
      </c>
      <c r="I444" s="383">
        <v>0</v>
      </c>
      <c r="J444" s="383">
        <v>0</v>
      </c>
      <c r="K444" s="383">
        <v>0</v>
      </c>
      <c r="L444" s="383">
        <v>0</v>
      </c>
      <c r="M444" s="383">
        <v>0</v>
      </c>
      <c r="N444" s="383">
        <v>0</v>
      </c>
    </row>
    <row r="445" spans="1:14">
      <c r="A445" s="383" t="s">
        <v>8096</v>
      </c>
      <c r="B445" s="383" t="s">
        <v>7296</v>
      </c>
      <c r="C445" s="383" t="s">
        <v>7122</v>
      </c>
      <c r="F445" s="383" t="s">
        <v>8097</v>
      </c>
      <c r="G445" s="383" t="s">
        <v>8098</v>
      </c>
      <c r="H445" s="383">
        <v>0</v>
      </c>
      <c r="I445" s="383">
        <v>0</v>
      </c>
      <c r="J445" s="383">
        <v>0</v>
      </c>
      <c r="K445" s="383">
        <v>0</v>
      </c>
      <c r="L445" s="383">
        <v>0</v>
      </c>
      <c r="M445" s="383">
        <v>0</v>
      </c>
      <c r="N445" s="383">
        <v>0</v>
      </c>
    </row>
    <row r="446" spans="1:14">
      <c r="A446" s="383" t="s">
        <v>8099</v>
      </c>
      <c r="B446" s="383" t="s">
        <v>8100</v>
      </c>
      <c r="C446" s="383" t="s">
        <v>7122</v>
      </c>
      <c r="F446" s="383" t="s">
        <v>8101</v>
      </c>
      <c r="G446" s="383" t="s">
        <v>8102</v>
      </c>
      <c r="H446" s="383">
        <v>0</v>
      </c>
      <c r="I446" s="383">
        <v>0</v>
      </c>
      <c r="J446" s="383">
        <v>0</v>
      </c>
      <c r="K446" s="383">
        <v>0</v>
      </c>
      <c r="L446" s="383">
        <v>0</v>
      </c>
      <c r="M446" s="383">
        <v>0</v>
      </c>
      <c r="N446" s="383">
        <v>0</v>
      </c>
    </row>
    <row r="447" spans="1:14">
      <c r="A447" s="383" t="s">
        <v>2117</v>
      </c>
      <c r="B447" s="383" t="s">
        <v>7123</v>
      </c>
      <c r="C447" s="383" t="s">
        <v>7122</v>
      </c>
      <c r="F447" s="383" t="s">
        <v>2118</v>
      </c>
      <c r="G447" s="383" t="s">
        <v>2119</v>
      </c>
      <c r="H447" s="383">
        <v>5</v>
      </c>
      <c r="I447" s="383">
        <v>2</v>
      </c>
      <c r="J447" s="383">
        <v>3</v>
      </c>
      <c r="K447" s="383">
        <v>0</v>
      </c>
      <c r="L447" s="383">
        <v>3</v>
      </c>
      <c r="M447" s="383">
        <v>0</v>
      </c>
      <c r="N447" s="383">
        <v>2</v>
      </c>
    </row>
    <row r="448" spans="1:14">
      <c r="A448" s="383" t="s">
        <v>8103</v>
      </c>
      <c r="B448" s="383" t="s">
        <v>7615</v>
      </c>
      <c r="C448" s="383" t="s">
        <v>7122</v>
      </c>
      <c r="F448" s="383" t="s">
        <v>8104</v>
      </c>
      <c r="G448" s="383" t="s">
        <v>8105</v>
      </c>
      <c r="H448" s="383">
        <v>0</v>
      </c>
      <c r="I448" s="383">
        <v>0</v>
      </c>
      <c r="J448" s="383">
        <v>0</v>
      </c>
      <c r="K448" s="383">
        <v>0</v>
      </c>
      <c r="L448" s="383">
        <v>0</v>
      </c>
      <c r="M448" s="383">
        <v>0</v>
      </c>
      <c r="N448" s="383">
        <v>0</v>
      </c>
    </row>
    <row r="449" spans="1:14">
      <c r="A449" s="383" t="s">
        <v>2342</v>
      </c>
      <c r="B449" s="383" t="s">
        <v>7183</v>
      </c>
      <c r="C449" s="383" t="s">
        <v>7122</v>
      </c>
      <c r="F449" s="383" t="s">
        <v>2343</v>
      </c>
      <c r="G449" s="383" t="s">
        <v>2344</v>
      </c>
      <c r="H449" s="383">
        <v>0</v>
      </c>
      <c r="I449" s="383">
        <v>0</v>
      </c>
      <c r="J449" s="383">
        <v>0</v>
      </c>
      <c r="K449" s="383">
        <v>0</v>
      </c>
      <c r="L449" s="383">
        <v>0</v>
      </c>
      <c r="M449" s="383">
        <v>0</v>
      </c>
      <c r="N449" s="383">
        <v>0</v>
      </c>
    </row>
    <row r="450" spans="1:14">
      <c r="A450" s="383" t="s">
        <v>2282</v>
      </c>
      <c r="B450" s="383" t="s">
        <v>5131</v>
      </c>
      <c r="C450" s="383" t="s">
        <v>7122</v>
      </c>
      <c r="F450" s="383" t="s">
        <v>2283</v>
      </c>
      <c r="G450" s="383" t="s">
        <v>2284</v>
      </c>
      <c r="H450" s="383">
        <v>0</v>
      </c>
      <c r="I450" s="383">
        <v>0</v>
      </c>
      <c r="J450" s="383">
        <v>0</v>
      </c>
      <c r="K450" s="383">
        <v>0</v>
      </c>
      <c r="L450" s="383">
        <v>0</v>
      </c>
      <c r="M450" s="383">
        <v>0</v>
      </c>
      <c r="N450" s="383">
        <v>0</v>
      </c>
    </row>
    <row r="451" spans="1:14">
      <c r="A451" s="383" t="s">
        <v>2120</v>
      </c>
      <c r="B451" s="383" t="s">
        <v>3912</v>
      </c>
      <c r="C451" s="383" t="s">
        <v>7122</v>
      </c>
      <c r="F451" s="383" t="s">
        <v>2121</v>
      </c>
      <c r="G451" s="383" t="s">
        <v>2122</v>
      </c>
      <c r="H451" s="383">
        <v>1</v>
      </c>
      <c r="I451" s="383">
        <v>1</v>
      </c>
      <c r="J451" s="383">
        <v>0</v>
      </c>
      <c r="K451" s="383">
        <v>0</v>
      </c>
      <c r="L451" s="383">
        <v>1</v>
      </c>
      <c r="M451" s="383">
        <v>0</v>
      </c>
      <c r="N451" s="383">
        <v>0</v>
      </c>
    </row>
    <row r="452" spans="1:14">
      <c r="A452" s="383" t="s">
        <v>2396</v>
      </c>
      <c r="B452" s="383" t="s">
        <v>7123</v>
      </c>
      <c r="C452" s="383" t="s">
        <v>7122</v>
      </c>
      <c r="F452" s="383" t="s">
        <v>2397</v>
      </c>
      <c r="G452" s="383" t="s">
        <v>2398</v>
      </c>
      <c r="H452" s="383">
        <v>0</v>
      </c>
      <c r="I452" s="383">
        <v>0</v>
      </c>
      <c r="J452" s="383">
        <v>0</v>
      </c>
      <c r="K452" s="383">
        <v>0</v>
      </c>
      <c r="L452" s="383">
        <v>0</v>
      </c>
      <c r="M452" s="383">
        <v>0</v>
      </c>
      <c r="N452" s="383">
        <v>0</v>
      </c>
    </row>
    <row r="453" spans="1:14">
      <c r="A453" s="383" t="s">
        <v>8106</v>
      </c>
      <c r="B453" s="383" t="s">
        <v>8106</v>
      </c>
      <c r="C453" s="383" t="s">
        <v>7122</v>
      </c>
      <c r="F453" s="383" t="s">
        <v>8107</v>
      </c>
      <c r="G453" s="383" t="s">
        <v>8108</v>
      </c>
      <c r="H453" s="383">
        <v>0</v>
      </c>
      <c r="I453" s="383">
        <v>0</v>
      </c>
      <c r="J453" s="383">
        <v>0</v>
      </c>
      <c r="K453" s="383">
        <v>0</v>
      </c>
      <c r="L453" s="383">
        <v>0</v>
      </c>
      <c r="M453" s="383">
        <v>0</v>
      </c>
      <c r="N453" s="383">
        <v>0</v>
      </c>
    </row>
    <row r="454" spans="1:14">
      <c r="A454" s="383" t="s">
        <v>8109</v>
      </c>
      <c r="B454" s="383" t="s">
        <v>3968</v>
      </c>
      <c r="C454" s="383" t="s">
        <v>7122</v>
      </c>
      <c r="F454" s="383" t="s">
        <v>8110</v>
      </c>
      <c r="G454" s="383" t="s">
        <v>8111</v>
      </c>
      <c r="H454" s="383">
        <v>0</v>
      </c>
      <c r="I454" s="383">
        <v>0</v>
      </c>
      <c r="J454" s="383">
        <v>0</v>
      </c>
      <c r="K454" s="383">
        <v>0</v>
      </c>
      <c r="L454" s="383">
        <v>0</v>
      </c>
      <c r="M454" s="383">
        <v>0</v>
      </c>
      <c r="N454" s="383">
        <v>0</v>
      </c>
    </row>
    <row r="455" spans="1:14">
      <c r="A455" s="383" t="s">
        <v>8112</v>
      </c>
      <c r="B455" s="383" t="s">
        <v>7123</v>
      </c>
      <c r="C455" s="383" t="s">
        <v>7122</v>
      </c>
      <c r="F455" s="383" t="s">
        <v>8113</v>
      </c>
      <c r="G455" s="383" t="s">
        <v>8114</v>
      </c>
      <c r="H455" s="383">
        <v>0</v>
      </c>
      <c r="I455" s="383">
        <v>0</v>
      </c>
      <c r="J455" s="383">
        <v>0</v>
      </c>
      <c r="K455" s="383">
        <v>0</v>
      </c>
      <c r="L455" s="383">
        <v>0</v>
      </c>
      <c r="M455" s="383">
        <v>0</v>
      </c>
      <c r="N455" s="383">
        <v>0</v>
      </c>
    </row>
    <row r="456" spans="1:14">
      <c r="A456" s="383" t="s">
        <v>8115</v>
      </c>
      <c r="B456" s="383" t="s">
        <v>7191</v>
      </c>
      <c r="C456" s="383" t="s">
        <v>7122</v>
      </c>
      <c r="F456" s="383" t="s">
        <v>8116</v>
      </c>
      <c r="G456" s="383" t="s">
        <v>8117</v>
      </c>
      <c r="H456" s="383">
        <v>0</v>
      </c>
      <c r="I456" s="383">
        <v>0</v>
      </c>
      <c r="J456" s="383">
        <v>0</v>
      </c>
      <c r="K456" s="383">
        <v>0</v>
      </c>
      <c r="L456" s="383">
        <v>0</v>
      </c>
      <c r="M456" s="383">
        <v>0</v>
      </c>
      <c r="N456" s="383">
        <v>0</v>
      </c>
    </row>
    <row r="457" spans="1:14">
      <c r="A457" s="383" t="s">
        <v>8118</v>
      </c>
      <c r="B457" s="383" t="s">
        <v>8561</v>
      </c>
      <c r="C457" s="383" t="s">
        <v>7122</v>
      </c>
      <c r="F457" s="383" t="s">
        <v>8120</v>
      </c>
      <c r="G457" s="383" t="s">
        <v>8121</v>
      </c>
      <c r="H457" s="383">
        <v>0</v>
      </c>
      <c r="I457" s="383">
        <v>0</v>
      </c>
      <c r="J457" s="383">
        <v>0</v>
      </c>
      <c r="K457" s="383">
        <v>0</v>
      </c>
      <c r="L457" s="383">
        <v>0</v>
      </c>
      <c r="M457" s="383">
        <v>0</v>
      </c>
      <c r="N457" s="383">
        <v>0</v>
      </c>
    </row>
    <row r="458" spans="1:14">
      <c r="A458" s="383" t="s">
        <v>8122</v>
      </c>
      <c r="B458" s="383" t="s">
        <v>8123</v>
      </c>
      <c r="C458" s="383" t="s">
        <v>7122</v>
      </c>
      <c r="F458" s="383" t="s">
        <v>8124</v>
      </c>
      <c r="G458" s="383" t="s">
        <v>8125</v>
      </c>
      <c r="H458" s="383">
        <v>0</v>
      </c>
      <c r="I458" s="383">
        <v>0</v>
      </c>
      <c r="J458" s="383">
        <v>0</v>
      </c>
      <c r="K458" s="383">
        <v>0</v>
      </c>
      <c r="L458" s="383">
        <v>0</v>
      </c>
      <c r="M458" s="383">
        <v>0</v>
      </c>
      <c r="N458" s="383">
        <v>0</v>
      </c>
    </row>
    <row r="459" spans="1:14">
      <c r="A459" s="383" t="s">
        <v>2441</v>
      </c>
      <c r="B459" s="383" t="s">
        <v>7123</v>
      </c>
      <c r="C459" s="383" t="s">
        <v>7122</v>
      </c>
      <c r="F459" s="383" t="s">
        <v>2442</v>
      </c>
      <c r="G459" s="383" t="s">
        <v>2443</v>
      </c>
      <c r="H459" s="383">
        <v>0</v>
      </c>
      <c r="I459" s="383">
        <v>0</v>
      </c>
      <c r="J459" s="383">
        <v>0</v>
      </c>
      <c r="K459" s="383">
        <v>0</v>
      </c>
      <c r="L459" s="383">
        <v>0</v>
      </c>
      <c r="M459" s="383">
        <v>0</v>
      </c>
      <c r="N459" s="383">
        <v>0</v>
      </c>
    </row>
    <row r="460" spans="1:14">
      <c r="A460" s="383" t="s">
        <v>2164</v>
      </c>
      <c r="B460" s="383" t="s">
        <v>7191</v>
      </c>
      <c r="C460" s="383" t="s">
        <v>7122</v>
      </c>
      <c r="F460" s="383" t="s">
        <v>2165</v>
      </c>
      <c r="G460" s="383" t="s">
        <v>2166</v>
      </c>
      <c r="H460" s="383">
        <v>0</v>
      </c>
      <c r="I460" s="383">
        <v>0</v>
      </c>
      <c r="J460" s="383">
        <v>0</v>
      </c>
      <c r="K460" s="383">
        <v>0</v>
      </c>
      <c r="L460" s="383">
        <v>0</v>
      </c>
      <c r="M460" s="383">
        <v>0</v>
      </c>
      <c r="N460" s="383">
        <v>0</v>
      </c>
    </row>
    <row r="461" spans="1:14">
      <c r="A461" s="383" t="s">
        <v>2250</v>
      </c>
      <c r="B461" s="383" t="s">
        <v>7123</v>
      </c>
      <c r="C461" s="383" t="s">
        <v>7122</v>
      </c>
      <c r="G461" s="383" t="s">
        <v>2251</v>
      </c>
      <c r="H461" s="383">
        <v>2</v>
      </c>
      <c r="I461" s="383">
        <v>2</v>
      </c>
      <c r="J461" s="383">
        <v>0</v>
      </c>
      <c r="K461" s="383">
        <v>0</v>
      </c>
      <c r="L461" s="383">
        <v>1</v>
      </c>
      <c r="M461" s="383">
        <v>1</v>
      </c>
      <c r="N461" s="383">
        <v>0</v>
      </c>
    </row>
    <row r="462" spans="1:14">
      <c r="A462" s="383" t="s">
        <v>2255</v>
      </c>
      <c r="B462" s="383" t="s">
        <v>7181</v>
      </c>
      <c r="C462" s="383" t="s">
        <v>7122</v>
      </c>
      <c r="F462" s="383" t="s">
        <v>2256</v>
      </c>
      <c r="G462" s="383" t="s">
        <v>2257</v>
      </c>
      <c r="H462" s="383">
        <v>71</v>
      </c>
      <c r="I462" s="383">
        <v>48</v>
      </c>
      <c r="J462" s="383">
        <v>23</v>
      </c>
      <c r="K462" s="383">
        <v>0</v>
      </c>
      <c r="L462" s="383">
        <v>0</v>
      </c>
      <c r="M462" s="383">
        <v>0</v>
      </c>
      <c r="N462" s="383">
        <v>71</v>
      </c>
    </row>
    <row r="463" spans="1:14">
      <c r="A463" s="383" t="s">
        <v>8126</v>
      </c>
      <c r="B463" s="383" t="s">
        <v>7183</v>
      </c>
      <c r="C463" s="383" t="s">
        <v>7122</v>
      </c>
      <c r="F463" s="383" t="s">
        <v>8127</v>
      </c>
      <c r="G463" s="383" t="s">
        <v>8128</v>
      </c>
      <c r="H463" s="383">
        <v>0</v>
      </c>
      <c r="I463" s="383">
        <v>0</v>
      </c>
      <c r="J463" s="383">
        <v>0</v>
      </c>
      <c r="K463" s="383">
        <v>0</v>
      </c>
      <c r="L463" s="383">
        <v>0</v>
      </c>
      <c r="M463" s="383">
        <v>0</v>
      </c>
      <c r="N463" s="383">
        <v>0</v>
      </c>
    </row>
    <row r="464" spans="1:14">
      <c r="A464" s="383" t="s">
        <v>8129</v>
      </c>
      <c r="B464" s="383" t="s">
        <v>7123</v>
      </c>
      <c r="C464" s="383" t="s">
        <v>7122</v>
      </c>
      <c r="F464" s="383" t="s">
        <v>8130</v>
      </c>
      <c r="G464" s="383" t="s">
        <v>8131</v>
      </c>
      <c r="H464" s="383">
        <v>0</v>
      </c>
      <c r="I464" s="383">
        <v>0</v>
      </c>
      <c r="J464" s="383">
        <v>0</v>
      </c>
      <c r="K464" s="383">
        <v>0</v>
      </c>
      <c r="L464" s="383">
        <v>0</v>
      </c>
      <c r="M464" s="383">
        <v>0</v>
      </c>
      <c r="N464" s="383">
        <v>0</v>
      </c>
    </row>
    <row r="465" spans="1:14">
      <c r="A465" s="383" t="s">
        <v>8132</v>
      </c>
      <c r="B465" s="383" t="s">
        <v>3912</v>
      </c>
      <c r="C465" s="383" t="s">
        <v>7122</v>
      </c>
      <c r="F465" s="383" t="s">
        <v>8133</v>
      </c>
      <c r="G465" s="383" t="s">
        <v>8134</v>
      </c>
      <c r="H465" s="383">
        <v>0</v>
      </c>
      <c r="I465" s="383">
        <v>0</v>
      </c>
      <c r="J465" s="383">
        <v>0</v>
      </c>
      <c r="K465" s="383">
        <v>0</v>
      </c>
      <c r="L465" s="383">
        <v>0</v>
      </c>
      <c r="M465" s="383">
        <v>0</v>
      </c>
      <c r="N465" s="383">
        <v>0</v>
      </c>
    </row>
    <row r="466" spans="1:14">
      <c r="A466" s="383" t="s">
        <v>8135</v>
      </c>
      <c r="B466" s="383" t="s">
        <v>7191</v>
      </c>
      <c r="C466" s="383" t="s">
        <v>7122</v>
      </c>
      <c r="F466" s="383" t="s">
        <v>8136</v>
      </c>
      <c r="G466" s="383" t="s">
        <v>8137</v>
      </c>
      <c r="H466" s="383">
        <v>0</v>
      </c>
      <c r="I466" s="383">
        <v>0</v>
      </c>
      <c r="J466" s="383">
        <v>0</v>
      </c>
      <c r="K466" s="383">
        <v>0</v>
      </c>
      <c r="L466" s="383">
        <v>0</v>
      </c>
      <c r="M466" s="383">
        <v>0</v>
      </c>
      <c r="N466" s="383">
        <v>0</v>
      </c>
    </row>
    <row r="467" spans="1:14">
      <c r="A467" s="383" t="s">
        <v>8138</v>
      </c>
      <c r="B467" s="383" t="s">
        <v>7858</v>
      </c>
      <c r="C467" s="383" t="s">
        <v>7122</v>
      </c>
      <c r="F467" s="383" t="s">
        <v>8139</v>
      </c>
      <c r="G467" s="383" t="s">
        <v>8140</v>
      </c>
      <c r="H467" s="383">
        <v>0</v>
      </c>
      <c r="I467" s="383">
        <v>0</v>
      </c>
      <c r="J467" s="383">
        <v>0</v>
      </c>
      <c r="K467" s="383">
        <v>0</v>
      </c>
      <c r="L467" s="383">
        <v>0</v>
      </c>
      <c r="M467" s="383">
        <v>0</v>
      </c>
      <c r="N467" s="383">
        <v>0</v>
      </c>
    </row>
    <row r="468" spans="1:14">
      <c r="A468" s="383" t="s">
        <v>8141</v>
      </c>
      <c r="B468" s="383" t="s">
        <v>7451</v>
      </c>
      <c r="C468" s="383" t="s">
        <v>7122</v>
      </c>
      <c r="F468" s="383" t="s">
        <v>8142</v>
      </c>
      <c r="G468" s="383" t="s">
        <v>8143</v>
      </c>
      <c r="H468" s="383">
        <v>0</v>
      </c>
      <c r="I468" s="383">
        <v>0</v>
      </c>
      <c r="J468" s="383">
        <v>0</v>
      </c>
      <c r="K468" s="383">
        <v>0</v>
      </c>
      <c r="L468" s="383">
        <v>0</v>
      </c>
      <c r="M468" s="383">
        <v>0</v>
      </c>
      <c r="N468" s="383">
        <v>0</v>
      </c>
    </row>
    <row r="469" spans="1:14">
      <c r="A469" s="383" t="s">
        <v>8144</v>
      </c>
      <c r="B469" s="383" t="s">
        <v>8145</v>
      </c>
      <c r="C469" s="383" t="s">
        <v>7122</v>
      </c>
      <c r="F469" s="383" t="s">
        <v>8146</v>
      </c>
      <c r="G469" s="383" t="s">
        <v>8147</v>
      </c>
      <c r="H469" s="383">
        <v>0</v>
      </c>
      <c r="I469" s="383">
        <v>0</v>
      </c>
      <c r="J469" s="383">
        <v>0</v>
      </c>
      <c r="K469" s="383">
        <v>0</v>
      </c>
      <c r="L469" s="383">
        <v>0</v>
      </c>
      <c r="M469" s="383">
        <v>0</v>
      </c>
      <c r="N469" s="383">
        <v>0</v>
      </c>
    </row>
    <row r="470" spans="1:14">
      <c r="A470" s="383" t="s">
        <v>8148</v>
      </c>
      <c r="B470" s="383" t="s">
        <v>7181</v>
      </c>
      <c r="C470" s="383" t="s">
        <v>7122</v>
      </c>
      <c r="F470" s="383" t="s">
        <v>8149</v>
      </c>
      <c r="G470" s="383" t="s">
        <v>8150</v>
      </c>
      <c r="H470" s="383">
        <v>0</v>
      </c>
      <c r="I470" s="383">
        <v>0</v>
      </c>
      <c r="J470" s="383">
        <v>0</v>
      </c>
      <c r="K470" s="383">
        <v>0</v>
      </c>
      <c r="L470" s="383">
        <v>0</v>
      </c>
      <c r="M470" s="383">
        <v>0</v>
      </c>
      <c r="N470" s="383">
        <v>0</v>
      </c>
    </row>
    <row r="471" spans="1:14">
      <c r="A471" s="383" t="s">
        <v>8151</v>
      </c>
      <c r="B471" s="383" t="s">
        <v>3912</v>
      </c>
      <c r="C471" s="383" t="s">
        <v>7122</v>
      </c>
      <c r="F471" s="383" t="s">
        <v>8152</v>
      </c>
      <c r="G471" s="383" t="s">
        <v>8153</v>
      </c>
      <c r="H471" s="383">
        <v>0</v>
      </c>
      <c r="I471" s="383">
        <v>0</v>
      </c>
      <c r="J471" s="383">
        <v>0</v>
      </c>
      <c r="K471" s="383">
        <v>0</v>
      </c>
      <c r="L471" s="383">
        <v>0</v>
      </c>
      <c r="M471" s="383">
        <v>0</v>
      </c>
      <c r="N471" s="383">
        <v>0</v>
      </c>
    </row>
    <row r="472" spans="1:14">
      <c r="A472" s="383" t="s">
        <v>2550</v>
      </c>
      <c r="B472" s="383" t="s">
        <v>7191</v>
      </c>
      <c r="C472" s="383" t="s">
        <v>7122</v>
      </c>
      <c r="F472" s="383" t="s">
        <v>2551</v>
      </c>
      <c r="G472" s="383" t="s">
        <v>2552</v>
      </c>
      <c r="H472" s="383">
        <v>0</v>
      </c>
      <c r="I472" s="383">
        <v>0</v>
      </c>
      <c r="J472" s="383">
        <v>0</v>
      </c>
      <c r="K472" s="383">
        <v>0</v>
      </c>
      <c r="L472" s="383">
        <v>0</v>
      </c>
      <c r="M472" s="383">
        <v>0</v>
      </c>
      <c r="N472" s="383">
        <v>0</v>
      </c>
    </row>
    <row r="473" spans="1:14">
      <c r="A473" s="383" t="s">
        <v>8154</v>
      </c>
      <c r="B473" s="383" t="s">
        <v>3968</v>
      </c>
      <c r="C473" s="383" t="s">
        <v>7122</v>
      </c>
      <c r="F473" s="383" t="s">
        <v>8155</v>
      </c>
      <c r="G473" s="383" t="s">
        <v>8156</v>
      </c>
      <c r="H473" s="383">
        <v>0</v>
      </c>
      <c r="I473" s="383">
        <v>0</v>
      </c>
      <c r="J473" s="383">
        <v>0</v>
      </c>
      <c r="K473" s="383">
        <v>0</v>
      </c>
      <c r="L473" s="383">
        <v>0</v>
      </c>
      <c r="M473" s="383">
        <v>0</v>
      </c>
      <c r="N473" s="383">
        <v>0</v>
      </c>
    </row>
    <row r="474" spans="1:14">
      <c r="A474" s="383" t="s">
        <v>8157</v>
      </c>
      <c r="B474" s="383" t="s">
        <v>7183</v>
      </c>
      <c r="C474" s="383" t="s">
        <v>7122</v>
      </c>
      <c r="F474" s="383" t="s">
        <v>8158</v>
      </c>
      <c r="G474" s="383" t="s">
        <v>8158</v>
      </c>
      <c r="H474" s="383">
        <v>0</v>
      </c>
      <c r="I474" s="383">
        <v>0</v>
      </c>
      <c r="J474" s="383">
        <v>0</v>
      </c>
      <c r="K474" s="383">
        <v>0</v>
      </c>
      <c r="L474" s="383">
        <v>0</v>
      </c>
      <c r="M474" s="383">
        <v>0</v>
      </c>
      <c r="N474" s="383">
        <v>0</v>
      </c>
    </row>
    <row r="475" spans="1:14">
      <c r="A475" s="383" t="s">
        <v>8159</v>
      </c>
      <c r="B475" s="383" t="s">
        <v>7451</v>
      </c>
      <c r="C475" s="383" t="s">
        <v>7122</v>
      </c>
      <c r="F475" s="383" t="s">
        <v>8160</v>
      </c>
      <c r="G475" s="383" t="s">
        <v>8161</v>
      </c>
      <c r="H475" s="383">
        <v>0</v>
      </c>
      <c r="I475" s="383">
        <v>0</v>
      </c>
      <c r="J475" s="383">
        <v>0</v>
      </c>
      <c r="K475" s="383">
        <v>0</v>
      </c>
      <c r="L475" s="383">
        <v>0</v>
      </c>
      <c r="M475" s="383">
        <v>0</v>
      </c>
      <c r="N475" s="383">
        <v>0</v>
      </c>
    </row>
    <row r="476" spans="1:14">
      <c r="A476" s="383" t="s">
        <v>8162</v>
      </c>
      <c r="B476" s="383" t="s">
        <v>7858</v>
      </c>
      <c r="C476" s="383" t="s">
        <v>7122</v>
      </c>
      <c r="F476" s="383" t="s">
        <v>8163</v>
      </c>
      <c r="G476" s="383" t="s">
        <v>8164</v>
      </c>
      <c r="H476" s="383">
        <v>0</v>
      </c>
      <c r="I476" s="383">
        <v>0</v>
      </c>
      <c r="J476" s="383">
        <v>0</v>
      </c>
      <c r="K476" s="383">
        <v>0</v>
      </c>
      <c r="L476" s="383">
        <v>0</v>
      </c>
      <c r="M476" s="383">
        <v>0</v>
      </c>
      <c r="N476" s="383">
        <v>0</v>
      </c>
    </row>
    <row r="477" spans="1:14">
      <c r="A477" s="383" t="s">
        <v>8165</v>
      </c>
      <c r="B477" s="383" t="s">
        <v>8166</v>
      </c>
      <c r="C477" s="383" t="s">
        <v>7122</v>
      </c>
      <c r="F477" s="383" t="s">
        <v>8167</v>
      </c>
      <c r="G477" s="383" t="s">
        <v>8168</v>
      </c>
      <c r="H477" s="383">
        <v>0</v>
      </c>
      <c r="I477" s="383">
        <v>0</v>
      </c>
      <c r="J477" s="383">
        <v>0</v>
      </c>
      <c r="K477" s="383">
        <v>0</v>
      </c>
      <c r="L477" s="383">
        <v>0</v>
      </c>
      <c r="M477" s="383">
        <v>0</v>
      </c>
      <c r="N477" s="383">
        <v>0</v>
      </c>
    </row>
    <row r="478" spans="1:14">
      <c r="A478" s="383" t="s">
        <v>8169</v>
      </c>
      <c r="B478" s="383" t="s">
        <v>8170</v>
      </c>
      <c r="C478" s="383" t="s">
        <v>7122</v>
      </c>
      <c r="F478" s="383" t="s">
        <v>8171</v>
      </c>
      <c r="G478" s="383" t="s">
        <v>8172</v>
      </c>
      <c r="H478" s="383">
        <v>0</v>
      </c>
      <c r="I478" s="383">
        <v>0</v>
      </c>
      <c r="J478" s="383">
        <v>0</v>
      </c>
      <c r="K478" s="383">
        <v>0</v>
      </c>
      <c r="L478" s="383">
        <v>0</v>
      </c>
      <c r="M478" s="383">
        <v>0</v>
      </c>
      <c r="N478" s="383">
        <v>0</v>
      </c>
    </row>
    <row r="479" spans="1:14">
      <c r="A479" s="383" t="s">
        <v>8173</v>
      </c>
      <c r="B479" s="383" t="s">
        <v>8174</v>
      </c>
      <c r="C479" s="383" t="s">
        <v>7122</v>
      </c>
      <c r="F479" s="383" t="s">
        <v>8175</v>
      </c>
      <c r="G479" s="383" t="s">
        <v>8176</v>
      </c>
      <c r="H479" s="383">
        <v>1</v>
      </c>
      <c r="I479" s="383">
        <v>0</v>
      </c>
      <c r="J479" s="383">
        <v>1</v>
      </c>
      <c r="K479" s="383">
        <v>0</v>
      </c>
      <c r="L479" s="383">
        <v>0</v>
      </c>
      <c r="M479" s="383">
        <v>1</v>
      </c>
      <c r="N479" s="383">
        <v>0</v>
      </c>
    </row>
    <row r="480" spans="1:14">
      <c r="A480" s="383" t="s">
        <v>2226</v>
      </c>
      <c r="B480" s="383" t="s">
        <v>3912</v>
      </c>
      <c r="C480" s="383" t="s">
        <v>7122</v>
      </c>
      <c r="F480" s="383" t="s">
        <v>2227</v>
      </c>
      <c r="G480" s="383" t="s">
        <v>2228</v>
      </c>
      <c r="H480" s="383">
        <v>0</v>
      </c>
      <c r="I480" s="383">
        <v>0</v>
      </c>
      <c r="J480" s="383">
        <v>0</v>
      </c>
      <c r="K480" s="383">
        <v>0</v>
      </c>
      <c r="L480" s="383">
        <v>0</v>
      </c>
      <c r="M480" s="383">
        <v>0</v>
      </c>
      <c r="N480" s="383">
        <v>0</v>
      </c>
    </row>
    <row r="481" spans="1:14">
      <c r="A481" s="383" t="s">
        <v>8177</v>
      </c>
      <c r="B481" s="383" t="s">
        <v>7183</v>
      </c>
      <c r="C481" s="383" t="s">
        <v>7122</v>
      </c>
      <c r="F481" s="383" t="s">
        <v>8178</v>
      </c>
      <c r="G481" s="383" t="s">
        <v>8179</v>
      </c>
      <c r="H481" s="383">
        <v>0</v>
      </c>
      <c r="I481" s="383">
        <v>0</v>
      </c>
      <c r="J481" s="383">
        <v>0</v>
      </c>
      <c r="K481" s="383">
        <v>0</v>
      </c>
      <c r="L481" s="383">
        <v>0</v>
      </c>
      <c r="M481" s="383">
        <v>0</v>
      </c>
      <c r="N481" s="383">
        <v>0</v>
      </c>
    </row>
    <row r="482" spans="1:14">
      <c r="A482" s="383" t="s">
        <v>8180</v>
      </c>
      <c r="B482" s="383" t="s">
        <v>8181</v>
      </c>
      <c r="C482" s="383" t="s">
        <v>7122</v>
      </c>
      <c r="F482" s="383" t="s">
        <v>8182</v>
      </c>
      <c r="G482" s="383" t="s">
        <v>8183</v>
      </c>
      <c r="H482" s="383">
        <v>0</v>
      </c>
      <c r="I482" s="383">
        <v>0</v>
      </c>
      <c r="J482" s="383">
        <v>0</v>
      </c>
      <c r="K482" s="383">
        <v>0</v>
      </c>
      <c r="L482" s="383">
        <v>0</v>
      </c>
      <c r="M482" s="383">
        <v>0</v>
      </c>
      <c r="N482" s="383">
        <v>0</v>
      </c>
    </row>
    <row r="483" spans="1:14">
      <c r="A483" s="383" t="s">
        <v>2390</v>
      </c>
      <c r="B483" s="383" t="s">
        <v>7123</v>
      </c>
      <c r="C483" s="383" t="s">
        <v>7122</v>
      </c>
      <c r="F483" s="383" t="s">
        <v>2391</v>
      </c>
      <c r="G483" s="383" t="s">
        <v>2392</v>
      </c>
      <c r="H483" s="383">
        <v>19</v>
      </c>
      <c r="I483" s="383">
        <v>3</v>
      </c>
      <c r="J483" s="383">
        <v>16</v>
      </c>
      <c r="K483" s="383">
        <v>0</v>
      </c>
      <c r="L483" s="383">
        <v>10</v>
      </c>
      <c r="M483" s="383">
        <v>3</v>
      </c>
      <c r="N483" s="383">
        <v>6</v>
      </c>
    </row>
    <row r="484" spans="1:14">
      <c r="A484" s="383" t="s">
        <v>8184</v>
      </c>
      <c r="B484" s="383" t="s">
        <v>5131</v>
      </c>
      <c r="C484" s="383" t="s">
        <v>7122</v>
      </c>
      <c r="F484" s="383" t="s">
        <v>8185</v>
      </c>
      <c r="G484" s="383" t="s">
        <v>8186</v>
      </c>
      <c r="H484" s="383">
        <v>0</v>
      </c>
      <c r="I484" s="383">
        <v>0</v>
      </c>
      <c r="J484" s="383">
        <v>0</v>
      </c>
      <c r="K484" s="383">
        <v>0</v>
      </c>
      <c r="L484" s="383">
        <v>0</v>
      </c>
      <c r="M484" s="383">
        <v>0</v>
      </c>
      <c r="N484" s="383">
        <v>0</v>
      </c>
    </row>
    <row r="485" spans="1:14">
      <c r="A485" s="383" t="s">
        <v>2078</v>
      </c>
      <c r="B485" s="383" t="s">
        <v>7123</v>
      </c>
      <c r="C485" s="383" t="s">
        <v>7122</v>
      </c>
      <c r="F485" s="383" t="s">
        <v>2079</v>
      </c>
      <c r="G485" s="383" t="s">
        <v>2080</v>
      </c>
      <c r="H485" s="383">
        <v>4</v>
      </c>
      <c r="I485" s="383">
        <v>3</v>
      </c>
      <c r="J485" s="383">
        <v>1</v>
      </c>
      <c r="K485" s="383">
        <v>0</v>
      </c>
      <c r="L485" s="383">
        <v>0</v>
      </c>
      <c r="M485" s="383">
        <v>0</v>
      </c>
      <c r="N485" s="383">
        <v>4</v>
      </c>
    </row>
    <row r="486" spans="1:14">
      <c r="A486" s="383" t="s">
        <v>8562</v>
      </c>
      <c r="B486" s="383" t="s">
        <v>8188</v>
      </c>
      <c r="C486" s="383" t="s">
        <v>7122</v>
      </c>
      <c r="F486" s="383" t="s">
        <v>8189</v>
      </c>
      <c r="G486" s="383" t="s">
        <v>8190</v>
      </c>
      <c r="H486" s="383">
        <v>0</v>
      </c>
      <c r="I486" s="383">
        <v>0</v>
      </c>
      <c r="J486" s="383">
        <v>0</v>
      </c>
      <c r="K486" s="383">
        <v>0</v>
      </c>
      <c r="L486" s="383">
        <v>0</v>
      </c>
      <c r="M486" s="383">
        <v>0</v>
      </c>
      <c r="N486" s="383">
        <v>0</v>
      </c>
    </row>
    <row r="487" spans="1:14">
      <c r="A487" s="383" t="s">
        <v>8563</v>
      </c>
      <c r="B487" s="383" t="s">
        <v>7136</v>
      </c>
      <c r="C487" s="383" t="s">
        <v>7122</v>
      </c>
      <c r="F487" s="383" t="s">
        <v>8192</v>
      </c>
      <c r="G487" s="383" t="s">
        <v>8193</v>
      </c>
      <c r="H487" s="383">
        <v>0</v>
      </c>
      <c r="I487" s="383">
        <v>0</v>
      </c>
      <c r="J487" s="383">
        <v>0</v>
      </c>
      <c r="K487" s="383">
        <v>0</v>
      </c>
      <c r="L487" s="383">
        <v>0</v>
      </c>
      <c r="M487" s="383">
        <v>0</v>
      </c>
      <c r="N487" s="383">
        <v>0</v>
      </c>
    </row>
    <row r="488" spans="1:14">
      <c r="A488" s="383" t="s">
        <v>2229</v>
      </c>
      <c r="B488" s="383" t="s">
        <v>7451</v>
      </c>
      <c r="C488" s="383" t="s">
        <v>7122</v>
      </c>
      <c r="F488" s="383" t="s">
        <v>2230</v>
      </c>
      <c r="G488" s="383" t="s">
        <v>2231</v>
      </c>
      <c r="H488" s="383">
        <v>0</v>
      </c>
      <c r="I488" s="383">
        <v>0</v>
      </c>
      <c r="J488" s="383">
        <v>0</v>
      </c>
      <c r="K488" s="383">
        <v>0</v>
      </c>
      <c r="L488" s="383">
        <v>0</v>
      </c>
      <c r="M488" s="383">
        <v>0</v>
      </c>
      <c r="N488" s="383">
        <v>0</v>
      </c>
    </row>
    <row r="489" spans="1:14">
      <c r="A489" s="383" t="s">
        <v>8194</v>
      </c>
      <c r="B489" s="383" t="s">
        <v>8195</v>
      </c>
      <c r="C489" s="383" t="s">
        <v>7122</v>
      </c>
      <c r="F489" s="383" t="s">
        <v>8196</v>
      </c>
      <c r="G489" s="383" t="s">
        <v>8197</v>
      </c>
      <c r="H489" s="383">
        <v>0</v>
      </c>
      <c r="I489" s="383">
        <v>0</v>
      </c>
      <c r="J489" s="383">
        <v>0</v>
      </c>
      <c r="K489" s="383">
        <v>0</v>
      </c>
      <c r="L489" s="383">
        <v>0</v>
      </c>
      <c r="M489" s="383">
        <v>0</v>
      </c>
      <c r="N489" s="383">
        <v>0</v>
      </c>
    </row>
    <row r="490" spans="1:14">
      <c r="A490" s="383" t="s">
        <v>8198</v>
      </c>
      <c r="B490" s="383" t="s">
        <v>8199</v>
      </c>
      <c r="C490" s="383" t="s">
        <v>7122</v>
      </c>
      <c r="F490" s="383" t="s">
        <v>8200</v>
      </c>
      <c r="G490" s="383" t="s">
        <v>8201</v>
      </c>
      <c r="H490" s="383">
        <v>0</v>
      </c>
      <c r="I490" s="383">
        <v>0</v>
      </c>
      <c r="J490" s="383">
        <v>0</v>
      </c>
      <c r="K490" s="383">
        <v>0</v>
      </c>
      <c r="L490" s="383">
        <v>0</v>
      </c>
      <c r="M490" s="383">
        <v>0</v>
      </c>
      <c r="N490" s="383">
        <v>0</v>
      </c>
    </row>
    <row r="491" spans="1:14">
      <c r="A491" s="383" t="s">
        <v>8202</v>
      </c>
      <c r="B491" s="383" t="s">
        <v>7663</v>
      </c>
      <c r="C491" s="383" t="s">
        <v>7122</v>
      </c>
      <c r="F491" s="383" t="s">
        <v>8203</v>
      </c>
      <c r="G491" s="383" t="s">
        <v>8204</v>
      </c>
      <c r="H491" s="383">
        <v>0</v>
      </c>
      <c r="I491" s="383">
        <v>0</v>
      </c>
      <c r="J491" s="383">
        <v>0</v>
      </c>
      <c r="K491" s="383">
        <v>0</v>
      </c>
      <c r="L491" s="383">
        <v>0</v>
      </c>
      <c r="M491" s="383">
        <v>0</v>
      </c>
      <c r="N491" s="383">
        <v>0</v>
      </c>
    </row>
    <row r="492" spans="1:14">
      <c r="A492" s="383" t="s">
        <v>8205</v>
      </c>
      <c r="B492" s="383" t="s">
        <v>7319</v>
      </c>
      <c r="C492" s="383" t="s">
        <v>7122</v>
      </c>
      <c r="F492" s="383" t="s">
        <v>8206</v>
      </c>
      <c r="G492" s="383" t="s">
        <v>8207</v>
      </c>
      <c r="H492" s="383">
        <v>0</v>
      </c>
      <c r="I492" s="383">
        <v>0</v>
      </c>
      <c r="J492" s="383">
        <v>0</v>
      </c>
      <c r="K492" s="383">
        <v>0</v>
      </c>
      <c r="L492" s="383">
        <v>0</v>
      </c>
      <c r="M492" s="383">
        <v>0</v>
      </c>
      <c r="N492" s="383">
        <v>0</v>
      </c>
    </row>
    <row r="493" spans="1:14">
      <c r="A493" s="383" t="s">
        <v>8208</v>
      </c>
      <c r="B493" s="383" t="s">
        <v>7433</v>
      </c>
      <c r="C493" s="383" t="s">
        <v>7122</v>
      </c>
      <c r="F493" s="383" t="s">
        <v>8209</v>
      </c>
      <c r="G493" s="383" t="s">
        <v>8210</v>
      </c>
      <c r="H493" s="383">
        <v>0</v>
      </c>
      <c r="I493" s="383">
        <v>0</v>
      </c>
      <c r="J493" s="383">
        <v>0</v>
      </c>
      <c r="K493" s="383">
        <v>0</v>
      </c>
      <c r="L493" s="383">
        <v>0</v>
      </c>
      <c r="M493" s="383">
        <v>0</v>
      </c>
      <c r="N493" s="383">
        <v>0</v>
      </c>
    </row>
    <row r="494" spans="1:14">
      <c r="A494" s="383" t="s">
        <v>2671</v>
      </c>
      <c r="B494" s="383" t="s">
        <v>7123</v>
      </c>
      <c r="C494" s="383" t="s">
        <v>7122</v>
      </c>
      <c r="F494" s="383" t="s">
        <v>2672</v>
      </c>
      <c r="G494" s="383" t="s">
        <v>2673</v>
      </c>
      <c r="H494" s="383">
        <v>0</v>
      </c>
      <c r="I494" s="383">
        <v>0</v>
      </c>
      <c r="J494" s="383">
        <v>0</v>
      </c>
      <c r="K494" s="383">
        <v>0</v>
      </c>
      <c r="L494" s="383">
        <v>0</v>
      </c>
      <c r="M494" s="383">
        <v>0</v>
      </c>
      <c r="N494" s="383">
        <v>0</v>
      </c>
    </row>
    <row r="495" spans="1:14">
      <c r="A495" s="383" t="s">
        <v>8211</v>
      </c>
      <c r="B495" s="383" t="s">
        <v>8212</v>
      </c>
      <c r="C495" s="383" t="s">
        <v>7122</v>
      </c>
      <c r="F495" s="383" t="s">
        <v>8213</v>
      </c>
      <c r="G495" s="383" t="s">
        <v>8214</v>
      </c>
      <c r="H495" s="383">
        <v>0</v>
      </c>
      <c r="I495" s="383">
        <v>0</v>
      </c>
      <c r="J495" s="383">
        <v>0</v>
      </c>
      <c r="K495" s="383">
        <v>0</v>
      </c>
      <c r="L495" s="383">
        <v>0</v>
      </c>
      <c r="M495" s="383">
        <v>0</v>
      </c>
      <c r="N495" s="383">
        <v>0</v>
      </c>
    </row>
    <row r="496" spans="1:14">
      <c r="A496" s="383" t="s">
        <v>8215</v>
      </c>
      <c r="B496" s="383" t="s">
        <v>7319</v>
      </c>
      <c r="C496" s="383" t="s">
        <v>7122</v>
      </c>
      <c r="F496" s="383" t="s">
        <v>8216</v>
      </c>
      <c r="G496" s="383" t="s">
        <v>8217</v>
      </c>
      <c r="H496" s="383">
        <v>0</v>
      </c>
      <c r="I496" s="383">
        <v>0</v>
      </c>
      <c r="J496" s="383">
        <v>0</v>
      </c>
      <c r="K496" s="383">
        <v>0</v>
      </c>
      <c r="L496" s="383">
        <v>0</v>
      </c>
      <c r="M496" s="383">
        <v>0</v>
      </c>
      <c r="N496" s="383">
        <v>0</v>
      </c>
    </row>
    <row r="497" spans="1:14">
      <c r="A497" s="383" t="s">
        <v>8218</v>
      </c>
      <c r="B497" s="383" t="s">
        <v>7433</v>
      </c>
      <c r="C497" s="383" t="s">
        <v>7122</v>
      </c>
      <c r="F497" s="383" t="s">
        <v>8219</v>
      </c>
      <c r="G497" s="383" t="s">
        <v>8220</v>
      </c>
      <c r="H497" s="383">
        <v>0</v>
      </c>
      <c r="I497" s="383">
        <v>0</v>
      </c>
      <c r="J497" s="383">
        <v>0</v>
      </c>
      <c r="K497" s="383">
        <v>0</v>
      </c>
      <c r="L497" s="383">
        <v>0</v>
      </c>
      <c r="M497" s="383">
        <v>0</v>
      </c>
      <c r="N497" s="383">
        <v>0</v>
      </c>
    </row>
    <row r="498" spans="1:14">
      <c r="A498" s="383" t="s">
        <v>8221</v>
      </c>
      <c r="B498" s="383" t="s">
        <v>8222</v>
      </c>
      <c r="C498" s="383" t="s">
        <v>7122</v>
      </c>
      <c r="F498" s="383" t="s">
        <v>8223</v>
      </c>
      <c r="G498" s="383" t="s">
        <v>8224</v>
      </c>
      <c r="H498" s="383">
        <v>0</v>
      </c>
      <c r="I498" s="383">
        <v>0</v>
      </c>
      <c r="J498" s="383">
        <v>0</v>
      </c>
      <c r="K498" s="383">
        <v>0</v>
      </c>
      <c r="L498" s="383">
        <v>0</v>
      </c>
      <c r="M498" s="383">
        <v>0</v>
      </c>
      <c r="N498" s="383">
        <v>0</v>
      </c>
    </row>
    <row r="499" spans="1:14">
      <c r="A499" s="383" t="s">
        <v>8225</v>
      </c>
      <c r="B499" s="383" t="s">
        <v>8225</v>
      </c>
      <c r="C499" s="383" t="s">
        <v>7122</v>
      </c>
      <c r="F499" s="383" t="s">
        <v>8226</v>
      </c>
      <c r="G499" s="383" t="s">
        <v>8227</v>
      </c>
      <c r="H499" s="383">
        <v>0</v>
      </c>
      <c r="I499" s="383">
        <v>0</v>
      </c>
      <c r="J499" s="383">
        <v>0</v>
      </c>
      <c r="K499" s="383">
        <v>0</v>
      </c>
      <c r="L499" s="383">
        <v>0</v>
      </c>
      <c r="M499" s="383">
        <v>0</v>
      </c>
      <c r="N499" s="383">
        <v>0</v>
      </c>
    </row>
    <row r="500" spans="1:14">
      <c r="A500" s="383" t="s">
        <v>2075</v>
      </c>
      <c r="B500" s="383" t="s">
        <v>7123</v>
      </c>
      <c r="C500" s="383" t="s">
        <v>7122</v>
      </c>
      <c r="F500" s="383" t="s">
        <v>2076</v>
      </c>
      <c r="G500" s="383" t="s">
        <v>2077</v>
      </c>
      <c r="H500" s="383">
        <v>15</v>
      </c>
      <c r="I500" s="383">
        <v>11</v>
      </c>
      <c r="J500" s="383">
        <v>4</v>
      </c>
      <c r="K500" s="383">
        <v>0</v>
      </c>
      <c r="L500" s="383">
        <v>0</v>
      </c>
      <c r="M500" s="383">
        <v>5</v>
      </c>
      <c r="N500" s="383">
        <v>10</v>
      </c>
    </row>
    <row r="501" spans="1:14">
      <c r="A501" s="383" t="s">
        <v>8228</v>
      </c>
      <c r="B501" s="383" t="s">
        <v>7169</v>
      </c>
      <c r="C501" s="383" t="s">
        <v>7122</v>
      </c>
      <c r="F501" s="383" t="s">
        <v>8229</v>
      </c>
      <c r="G501" s="383" t="s">
        <v>8230</v>
      </c>
      <c r="H501" s="383">
        <v>0</v>
      </c>
      <c r="I501" s="383">
        <v>0</v>
      </c>
      <c r="J501" s="383">
        <v>0</v>
      </c>
      <c r="K501" s="383">
        <v>0</v>
      </c>
      <c r="L501" s="383">
        <v>0</v>
      </c>
      <c r="M501" s="383">
        <v>0</v>
      </c>
      <c r="N501" s="383">
        <v>0</v>
      </c>
    </row>
    <row r="502" spans="1:14">
      <c r="A502" s="383" t="s">
        <v>8231</v>
      </c>
      <c r="B502" s="383" t="s">
        <v>8232</v>
      </c>
      <c r="C502" s="383" t="s">
        <v>7122</v>
      </c>
      <c r="F502" s="383" t="s">
        <v>8233</v>
      </c>
      <c r="G502" s="383" t="s">
        <v>8234</v>
      </c>
      <c r="H502" s="383">
        <v>0</v>
      </c>
      <c r="I502" s="383">
        <v>0</v>
      </c>
      <c r="J502" s="383">
        <v>0</v>
      </c>
      <c r="K502" s="383">
        <v>0</v>
      </c>
      <c r="L502" s="383">
        <v>0</v>
      </c>
      <c r="M502" s="383">
        <v>0</v>
      </c>
      <c r="N502" s="383">
        <v>0</v>
      </c>
    </row>
    <row r="503" spans="1:14">
      <c r="A503" s="383" t="s">
        <v>8235</v>
      </c>
      <c r="B503" s="383" t="s">
        <v>7858</v>
      </c>
      <c r="C503" s="383" t="s">
        <v>7122</v>
      </c>
      <c r="F503" s="383" t="s">
        <v>8236</v>
      </c>
      <c r="G503" s="383" t="s">
        <v>8237</v>
      </c>
      <c r="H503" s="383">
        <v>0</v>
      </c>
      <c r="I503" s="383">
        <v>0</v>
      </c>
      <c r="J503" s="383">
        <v>0</v>
      </c>
      <c r="K503" s="383">
        <v>0</v>
      </c>
      <c r="L503" s="383">
        <v>0</v>
      </c>
      <c r="M503" s="383">
        <v>0</v>
      </c>
      <c r="N503" s="383">
        <v>0</v>
      </c>
    </row>
    <row r="504" spans="1:14">
      <c r="A504" s="383" t="s">
        <v>8238</v>
      </c>
      <c r="B504" s="383" t="s">
        <v>7123</v>
      </c>
      <c r="C504" s="383" t="s">
        <v>7122</v>
      </c>
      <c r="F504" s="383" t="s">
        <v>8239</v>
      </c>
      <c r="G504" s="383" t="s">
        <v>8240</v>
      </c>
      <c r="H504" s="383">
        <v>0</v>
      </c>
      <c r="I504" s="383">
        <v>0</v>
      </c>
      <c r="J504" s="383">
        <v>0</v>
      </c>
      <c r="K504" s="383">
        <v>0</v>
      </c>
      <c r="L504" s="383">
        <v>0</v>
      </c>
      <c r="M504" s="383">
        <v>0</v>
      </c>
      <c r="N504" s="383">
        <v>0</v>
      </c>
    </row>
    <row r="505" spans="1:14">
      <c r="A505" s="383" t="s">
        <v>8241</v>
      </c>
      <c r="B505" s="383" t="s">
        <v>7123</v>
      </c>
      <c r="C505" s="383" t="s">
        <v>7122</v>
      </c>
      <c r="F505" s="383" t="s">
        <v>8242</v>
      </c>
      <c r="G505" s="383" t="s">
        <v>8243</v>
      </c>
      <c r="H505" s="383">
        <v>0</v>
      </c>
      <c r="I505" s="383">
        <v>0</v>
      </c>
      <c r="J505" s="383">
        <v>0</v>
      </c>
      <c r="K505" s="383">
        <v>0</v>
      </c>
      <c r="L505" s="383">
        <v>0</v>
      </c>
      <c r="M505" s="383">
        <v>0</v>
      </c>
      <c r="N505" s="383">
        <v>0</v>
      </c>
    </row>
    <row r="506" spans="1:14">
      <c r="A506" s="383" t="s">
        <v>2288</v>
      </c>
      <c r="B506" s="383" t="s">
        <v>7123</v>
      </c>
      <c r="C506" s="383" t="s">
        <v>7122</v>
      </c>
      <c r="F506" s="383" t="s">
        <v>2289</v>
      </c>
      <c r="G506" s="383" t="s">
        <v>2290</v>
      </c>
      <c r="H506" s="383">
        <v>1</v>
      </c>
      <c r="I506" s="383">
        <v>1</v>
      </c>
      <c r="J506" s="383">
        <v>0</v>
      </c>
      <c r="K506" s="383">
        <v>0</v>
      </c>
      <c r="L506" s="383">
        <v>0</v>
      </c>
      <c r="M506" s="383">
        <v>0</v>
      </c>
      <c r="N506" s="383">
        <v>1</v>
      </c>
    </row>
    <row r="507" spans="1:14">
      <c r="A507" s="383" t="s">
        <v>8244</v>
      </c>
      <c r="B507" s="383" t="s">
        <v>7183</v>
      </c>
      <c r="C507" s="383" t="s">
        <v>7122</v>
      </c>
      <c r="F507" s="383" t="s">
        <v>8245</v>
      </c>
      <c r="G507" s="383" t="s">
        <v>8246</v>
      </c>
      <c r="H507" s="383">
        <v>0</v>
      </c>
      <c r="I507" s="383">
        <v>0</v>
      </c>
      <c r="J507" s="383">
        <v>0</v>
      </c>
      <c r="K507" s="383">
        <v>0</v>
      </c>
      <c r="L507" s="383">
        <v>0</v>
      </c>
      <c r="M507" s="383">
        <v>0</v>
      </c>
      <c r="N507" s="383">
        <v>0</v>
      </c>
    </row>
    <row r="508" spans="1:14">
      <c r="A508" s="383" t="s">
        <v>2556</v>
      </c>
      <c r="B508" s="383" t="s">
        <v>7532</v>
      </c>
      <c r="C508" s="383" t="s">
        <v>7122</v>
      </c>
      <c r="F508" s="383" t="s">
        <v>2557</v>
      </c>
      <c r="G508" s="383" t="s">
        <v>2558</v>
      </c>
      <c r="H508" s="383">
        <v>0</v>
      </c>
      <c r="I508" s="383">
        <v>0</v>
      </c>
      <c r="J508" s="383">
        <v>0</v>
      </c>
      <c r="K508" s="383">
        <v>0</v>
      </c>
      <c r="L508" s="383">
        <v>0</v>
      </c>
      <c r="M508" s="383">
        <v>0</v>
      </c>
      <c r="N508" s="383">
        <v>0</v>
      </c>
    </row>
    <row r="509" spans="1:14">
      <c r="A509" s="383" t="s">
        <v>2559</v>
      </c>
      <c r="B509" s="383" t="s">
        <v>7188</v>
      </c>
      <c r="C509" s="383" t="s">
        <v>7122</v>
      </c>
      <c r="F509" s="383" t="s">
        <v>2560</v>
      </c>
      <c r="G509" s="383" t="s">
        <v>2561</v>
      </c>
      <c r="H509" s="383">
        <v>0</v>
      </c>
      <c r="I509" s="383">
        <v>0</v>
      </c>
      <c r="J509" s="383">
        <v>0</v>
      </c>
      <c r="K509" s="383">
        <v>0</v>
      </c>
      <c r="L509" s="383">
        <v>0</v>
      </c>
      <c r="M509" s="383">
        <v>0</v>
      </c>
      <c r="N509" s="383">
        <v>0</v>
      </c>
    </row>
    <row r="510" spans="1:14">
      <c r="A510" s="383" t="s">
        <v>8247</v>
      </c>
      <c r="B510" s="383" t="s">
        <v>7123</v>
      </c>
      <c r="C510" s="383" t="s">
        <v>7122</v>
      </c>
      <c r="F510" s="383" t="s">
        <v>8248</v>
      </c>
      <c r="G510" s="383" t="s">
        <v>8249</v>
      </c>
      <c r="H510" s="383">
        <v>0</v>
      </c>
      <c r="I510" s="383">
        <v>0</v>
      </c>
      <c r="J510" s="383">
        <v>0</v>
      </c>
      <c r="K510" s="383">
        <v>0</v>
      </c>
      <c r="L510" s="383">
        <v>0</v>
      </c>
      <c r="M510" s="383">
        <v>0</v>
      </c>
      <c r="N510" s="383">
        <v>0</v>
      </c>
    </row>
    <row r="511" spans="1:14">
      <c r="A511" s="383" t="s">
        <v>8250</v>
      </c>
      <c r="B511" s="383" t="s">
        <v>7191</v>
      </c>
      <c r="C511" s="383" t="s">
        <v>7122</v>
      </c>
      <c r="F511" s="383" t="s">
        <v>8251</v>
      </c>
      <c r="G511" s="383" t="s">
        <v>8252</v>
      </c>
      <c r="H511" s="383">
        <v>0</v>
      </c>
      <c r="I511" s="383">
        <v>0</v>
      </c>
      <c r="J511" s="383">
        <v>0</v>
      </c>
      <c r="K511" s="383">
        <v>0</v>
      </c>
      <c r="L511" s="383">
        <v>0</v>
      </c>
      <c r="M511" s="383">
        <v>0</v>
      </c>
      <c r="N511" s="383">
        <v>0</v>
      </c>
    </row>
    <row r="512" spans="1:14">
      <c r="A512" s="383" t="s">
        <v>2330</v>
      </c>
      <c r="B512" s="383" t="s">
        <v>4113</v>
      </c>
      <c r="C512" s="383" t="s">
        <v>7122</v>
      </c>
      <c r="F512" s="383" t="s">
        <v>2331</v>
      </c>
      <c r="G512" s="383" t="s">
        <v>2332</v>
      </c>
      <c r="H512" s="383">
        <v>0</v>
      </c>
      <c r="I512" s="383">
        <v>0</v>
      </c>
      <c r="J512" s="383">
        <v>0</v>
      </c>
      <c r="K512" s="383">
        <v>0</v>
      </c>
      <c r="L512" s="383">
        <v>0</v>
      </c>
      <c r="M512" s="383">
        <v>0</v>
      </c>
      <c r="N512" s="383">
        <v>0</v>
      </c>
    </row>
    <row r="513" spans="1:14">
      <c r="A513" s="383" t="s">
        <v>2562</v>
      </c>
      <c r="B513" s="383" t="s">
        <v>4113</v>
      </c>
      <c r="C513" s="383" t="s">
        <v>7122</v>
      </c>
      <c r="F513" s="383" t="s">
        <v>2563</v>
      </c>
      <c r="G513" s="383" t="s">
        <v>2564</v>
      </c>
      <c r="H513" s="383">
        <v>0</v>
      </c>
      <c r="I513" s="383">
        <v>0</v>
      </c>
      <c r="J513" s="383">
        <v>0</v>
      </c>
      <c r="K513" s="383">
        <v>0</v>
      </c>
      <c r="L513" s="383">
        <v>0</v>
      </c>
      <c r="M513" s="383">
        <v>0</v>
      </c>
      <c r="N513" s="383">
        <v>0</v>
      </c>
    </row>
    <row r="514" spans="1:14">
      <c r="A514" s="383" t="s">
        <v>8253</v>
      </c>
      <c r="B514" s="383" t="s">
        <v>7123</v>
      </c>
      <c r="C514" s="383" t="s">
        <v>7122</v>
      </c>
      <c r="F514" s="383" t="s">
        <v>8254</v>
      </c>
      <c r="G514" s="383" t="s">
        <v>8255</v>
      </c>
      <c r="H514" s="383">
        <v>0</v>
      </c>
      <c r="I514" s="383">
        <v>0</v>
      </c>
      <c r="J514" s="383">
        <v>0</v>
      </c>
      <c r="K514" s="383">
        <v>0</v>
      </c>
      <c r="L514" s="383">
        <v>0</v>
      </c>
      <c r="M514" s="383">
        <v>0</v>
      </c>
      <c r="N514" s="383">
        <v>0</v>
      </c>
    </row>
    <row r="515" spans="1:14">
      <c r="A515" s="383" t="s">
        <v>2509</v>
      </c>
      <c r="B515" s="383" t="s">
        <v>7191</v>
      </c>
      <c r="C515" s="383" t="s">
        <v>7122</v>
      </c>
      <c r="F515" s="383" t="s">
        <v>2510</v>
      </c>
      <c r="G515" s="383" t="s">
        <v>2511</v>
      </c>
      <c r="H515" s="383">
        <v>4</v>
      </c>
      <c r="I515" s="383">
        <v>4</v>
      </c>
      <c r="J515" s="383">
        <v>0</v>
      </c>
      <c r="K515" s="383">
        <v>0</v>
      </c>
      <c r="L515" s="383">
        <v>0</v>
      </c>
      <c r="M515" s="383">
        <v>4</v>
      </c>
      <c r="N515" s="383">
        <v>0</v>
      </c>
    </row>
    <row r="516" spans="1:14">
      <c r="A516" s="383" t="s">
        <v>8256</v>
      </c>
      <c r="B516" s="383" t="s">
        <v>7191</v>
      </c>
      <c r="C516" s="383" t="s">
        <v>7122</v>
      </c>
      <c r="F516" s="383" t="s">
        <v>8257</v>
      </c>
      <c r="G516" s="383" t="s">
        <v>8258</v>
      </c>
      <c r="H516" s="383">
        <v>0</v>
      </c>
      <c r="I516" s="383">
        <v>0</v>
      </c>
      <c r="J516" s="383">
        <v>0</v>
      </c>
      <c r="K516" s="383">
        <v>0</v>
      </c>
      <c r="L516" s="383">
        <v>0</v>
      </c>
      <c r="M516" s="383">
        <v>0</v>
      </c>
      <c r="N516" s="383">
        <v>0</v>
      </c>
    </row>
    <row r="517" spans="1:14">
      <c r="A517" s="383" t="s">
        <v>8259</v>
      </c>
      <c r="B517" s="383" t="s">
        <v>7455</v>
      </c>
      <c r="C517" s="383" t="s">
        <v>7122</v>
      </c>
      <c r="F517" s="383" t="s">
        <v>8260</v>
      </c>
      <c r="G517" s="383" t="s">
        <v>8261</v>
      </c>
      <c r="H517" s="383">
        <v>0</v>
      </c>
      <c r="I517" s="383">
        <v>0</v>
      </c>
      <c r="J517" s="383">
        <v>0</v>
      </c>
      <c r="K517" s="383">
        <v>0</v>
      </c>
      <c r="L517" s="383">
        <v>0</v>
      </c>
      <c r="M517" s="383">
        <v>0</v>
      </c>
      <c r="N517" s="383">
        <v>0</v>
      </c>
    </row>
    <row r="518" spans="1:14">
      <c r="A518" s="383" t="s">
        <v>8262</v>
      </c>
      <c r="B518" s="383" t="s">
        <v>8037</v>
      </c>
      <c r="C518" s="383" t="s">
        <v>7122</v>
      </c>
      <c r="F518" s="383" t="s">
        <v>8263</v>
      </c>
      <c r="G518" s="383" t="s">
        <v>8264</v>
      </c>
      <c r="H518" s="383">
        <v>0</v>
      </c>
      <c r="I518" s="383">
        <v>0</v>
      </c>
      <c r="J518" s="383">
        <v>0</v>
      </c>
      <c r="K518" s="383">
        <v>0</v>
      </c>
      <c r="L518" s="383">
        <v>0</v>
      </c>
      <c r="M518" s="383">
        <v>0</v>
      </c>
      <c r="N518" s="383">
        <v>0</v>
      </c>
    </row>
    <row r="519" spans="1:14">
      <c r="A519" s="383" t="s">
        <v>8265</v>
      </c>
      <c r="B519" s="383" t="s">
        <v>7183</v>
      </c>
      <c r="C519" s="383" t="s">
        <v>7122</v>
      </c>
      <c r="F519" s="383" t="s">
        <v>8266</v>
      </c>
      <c r="G519" s="383" t="s">
        <v>8267</v>
      </c>
      <c r="H519" s="383">
        <v>0</v>
      </c>
      <c r="I519" s="383">
        <v>0</v>
      </c>
      <c r="J519" s="383">
        <v>0</v>
      </c>
      <c r="K519" s="383">
        <v>0</v>
      </c>
      <c r="L519" s="383">
        <v>0</v>
      </c>
      <c r="M519" s="383">
        <v>0</v>
      </c>
      <c r="N519" s="383">
        <v>0</v>
      </c>
    </row>
    <row r="520" spans="1:14">
      <c r="A520" s="383" t="s">
        <v>8268</v>
      </c>
      <c r="B520" s="383" t="s">
        <v>7191</v>
      </c>
      <c r="C520" s="383" t="s">
        <v>7122</v>
      </c>
      <c r="F520" s="383" t="s">
        <v>8269</v>
      </c>
      <c r="G520" s="383" t="s">
        <v>8270</v>
      </c>
      <c r="H520" s="383">
        <v>0</v>
      </c>
      <c r="I520" s="383">
        <v>0</v>
      </c>
      <c r="J520" s="383">
        <v>0</v>
      </c>
      <c r="K520" s="383">
        <v>0</v>
      </c>
      <c r="L520" s="383">
        <v>0</v>
      </c>
      <c r="M520" s="383">
        <v>0</v>
      </c>
      <c r="N520" s="383">
        <v>0</v>
      </c>
    </row>
    <row r="521" spans="1:14">
      <c r="A521" s="383" t="s">
        <v>8271</v>
      </c>
      <c r="B521" s="383" t="s">
        <v>7123</v>
      </c>
      <c r="C521" s="383" t="s">
        <v>7122</v>
      </c>
      <c r="F521" s="383" t="s">
        <v>8272</v>
      </c>
      <c r="G521" s="383" t="s">
        <v>8273</v>
      </c>
      <c r="H521" s="383">
        <v>0</v>
      </c>
      <c r="I521" s="383">
        <v>0</v>
      </c>
      <c r="J521" s="383">
        <v>0</v>
      </c>
      <c r="K521" s="383">
        <v>0</v>
      </c>
      <c r="L521" s="383">
        <v>0</v>
      </c>
      <c r="M521" s="383">
        <v>0</v>
      </c>
      <c r="N521" s="383">
        <v>0</v>
      </c>
    </row>
    <row r="522" spans="1:14">
      <c r="A522" s="383" t="s">
        <v>8274</v>
      </c>
      <c r="B522" s="383" t="s">
        <v>7455</v>
      </c>
      <c r="C522" s="383" t="s">
        <v>7122</v>
      </c>
      <c r="F522" s="383" t="s">
        <v>8275</v>
      </c>
      <c r="G522" s="383" t="s">
        <v>8276</v>
      </c>
      <c r="H522" s="383">
        <v>0</v>
      </c>
      <c r="I522" s="383">
        <v>0</v>
      </c>
      <c r="J522" s="383">
        <v>0</v>
      </c>
      <c r="K522" s="383">
        <v>0</v>
      </c>
      <c r="L522" s="383">
        <v>0</v>
      </c>
      <c r="M522" s="383">
        <v>0</v>
      </c>
      <c r="N522" s="383">
        <v>0</v>
      </c>
    </row>
    <row r="523" spans="1:14">
      <c r="A523" s="383" t="s">
        <v>2405</v>
      </c>
      <c r="B523" s="383" t="s">
        <v>7192</v>
      </c>
      <c r="C523" s="383" t="s">
        <v>7122</v>
      </c>
      <c r="F523" s="383" t="s">
        <v>2406</v>
      </c>
      <c r="G523" s="383" t="s">
        <v>2407</v>
      </c>
      <c r="H523" s="383">
        <v>0</v>
      </c>
      <c r="I523" s="383">
        <v>0</v>
      </c>
      <c r="J523" s="383">
        <v>0</v>
      </c>
      <c r="K523" s="383">
        <v>0</v>
      </c>
      <c r="L523" s="383">
        <v>0</v>
      </c>
      <c r="M523" s="383">
        <v>0</v>
      </c>
      <c r="N523" s="383">
        <v>0</v>
      </c>
    </row>
    <row r="524" spans="1:14">
      <c r="A524" s="383" t="s">
        <v>2597</v>
      </c>
      <c r="B524" s="383" t="s">
        <v>7192</v>
      </c>
      <c r="C524" s="383" t="s">
        <v>7122</v>
      </c>
      <c r="F524" s="383" t="s">
        <v>2598</v>
      </c>
      <c r="G524" s="383" t="s">
        <v>2599</v>
      </c>
      <c r="H524" s="383">
        <v>0</v>
      </c>
      <c r="I524" s="383">
        <v>0</v>
      </c>
      <c r="J524" s="383">
        <v>0</v>
      </c>
      <c r="K524" s="383">
        <v>0</v>
      </c>
      <c r="L524" s="383">
        <v>0</v>
      </c>
      <c r="M524" s="383">
        <v>0</v>
      </c>
      <c r="N524" s="383">
        <v>0</v>
      </c>
    </row>
    <row r="525" spans="1:14">
      <c r="A525" s="383" t="s">
        <v>2565</v>
      </c>
      <c r="B525" s="383" t="s">
        <v>7192</v>
      </c>
      <c r="C525" s="383" t="s">
        <v>7122</v>
      </c>
      <c r="F525" s="383" t="s">
        <v>2566</v>
      </c>
      <c r="G525" s="383" t="s">
        <v>2567</v>
      </c>
      <c r="H525" s="383">
        <v>0</v>
      </c>
      <c r="I525" s="383">
        <v>0</v>
      </c>
      <c r="J525" s="383">
        <v>0</v>
      </c>
      <c r="K525" s="383">
        <v>0</v>
      </c>
      <c r="L525" s="383">
        <v>0</v>
      </c>
      <c r="M525" s="383">
        <v>0</v>
      </c>
      <c r="N525" s="383">
        <v>0</v>
      </c>
    </row>
    <row r="526" spans="1:14">
      <c r="A526" s="383" t="s">
        <v>8277</v>
      </c>
      <c r="B526" s="383" t="s">
        <v>8278</v>
      </c>
      <c r="C526" s="383" t="s">
        <v>7122</v>
      </c>
      <c r="F526" s="383" t="s">
        <v>8279</v>
      </c>
      <c r="G526" s="383" t="s">
        <v>8280</v>
      </c>
      <c r="H526" s="383">
        <v>0</v>
      </c>
      <c r="I526" s="383">
        <v>0</v>
      </c>
      <c r="J526" s="383">
        <v>0</v>
      </c>
      <c r="K526" s="383">
        <v>0</v>
      </c>
      <c r="L526" s="383">
        <v>0</v>
      </c>
      <c r="M526" s="383">
        <v>0</v>
      </c>
      <c r="N526" s="383">
        <v>0</v>
      </c>
    </row>
    <row r="527" spans="1:14">
      <c r="A527" s="383" t="s">
        <v>8281</v>
      </c>
      <c r="B527" s="383" t="s">
        <v>8282</v>
      </c>
      <c r="C527" s="383" t="s">
        <v>7122</v>
      </c>
      <c r="F527" s="383" t="s">
        <v>8283</v>
      </c>
      <c r="G527" s="383" t="s">
        <v>8284</v>
      </c>
      <c r="H527" s="383">
        <v>0</v>
      </c>
      <c r="I527" s="383">
        <v>0</v>
      </c>
      <c r="J527" s="383">
        <v>0</v>
      </c>
      <c r="K527" s="383">
        <v>0</v>
      </c>
      <c r="L527" s="383">
        <v>0</v>
      </c>
      <c r="M527" s="383">
        <v>0</v>
      </c>
      <c r="N527" s="383">
        <v>0</v>
      </c>
    </row>
    <row r="528" spans="1:14">
      <c r="A528" s="383" t="s">
        <v>8285</v>
      </c>
      <c r="B528" s="383" t="s">
        <v>3912</v>
      </c>
      <c r="C528" s="383" t="s">
        <v>7122</v>
      </c>
      <c r="F528" s="383" t="s">
        <v>8286</v>
      </c>
      <c r="G528" s="383" t="s">
        <v>8287</v>
      </c>
      <c r="H528" s="383">
        <v>0</v>
      </c>
      <c r="I528" s="383">
        <v>0</v>
      </c>
      <c r="J528" s="383">
        <v>0</v>
      </c>
      <c r="K528" s="383">
        <v>0</v>
      </c>
      <c r="L528" s="383">
        <v>0</v>
      </c>
      <c r="M528" s="383">
        <v>0</v>
      </c>
      <c r="N528" s="383">
        <v>0</v>
      </c>
    </row>
    <row r="529" spans="1:14">
      <c r="A529" s="383" t="s">
        <v>8288</v>
      </c>
      <c r="B529" s="383" t="s">
        <v>7123</v>
      </c>
      <c r="C529" s="383" t="s">
        <v>7122</v>
      </c>
      <c r="F529" s="383" t="s">
        <v>8289</v>
      </c>
      <c r="G529" s="383" t="s">
        <v>8290</v>
      </c>
      <c r="H529" s="383">
        <v>0</v>
      </c>
      <c r="I529" s="383">
        <v>0</v>
      </c>
      <c r="J529" s="383">
        <v>0</v>
      </c>
      <c r="K529" s="383">
        <v>0</v>
      </c>
      <c r="L529" s="383">
        <v>0</v>
      </c>
      <c r="M529" s="383">
        <v>0</v>
      </c>
      <c r="N529" s="383">
        <v>0</v>
      </c>
    </row>
    <row r="530" spans="1:14">
      <c r="A530" s="383" t="s">
        <v>8291</v>
      </c>
      <c r="B530" s="383" t="s">
        <v>7183</v>
      </c>
      <c r="C530" s="383" t="s">
        <v>7122</v>
      </c>
      <c r="F530" s="383" t="s">
        <v>8292</v>
      </c>
      <c r="G530" s="383" t="s">
        <v>8293</v>
      </c>
      <c r="H530" s="383">
        <v>0</v>
      </c>
      <c r="I530" s="383">
        <v>0</v>
      </c>
      <c r="J530" s="383">
        <v>0</v>
      </c>
      <c r="K530" s="383">
        <v>0</v>
      </c>
      <c r="L530" s="383">
        <v>0</v>
      </c>
      <c r="M530" s="383">
        <v>0</v>
      </c>
      <c r="N530" s="383">
        <v>0</v>
      </c>
    </row>
    <row r="531" spans="1:14">
      <c r="A531" s="383" t="s">
        <v>8294</v>
      </c>
      <c r="B531" s="383" t="s">
        <v>8295</v>
      </c>
      <c r="C531" s="383" t="s">
        <v>7122</v>
      </c>
      <c r="F531" s="383" t="s">
        <v>8296</v>
      </c>
      <c r="G531" s="383" t="s">
        <v>8297</v>
      </c>
      <c r="H531" s="383">
        <v>0</v>
      </c>
      <c r="I531" s="383">
        <v>0</v>
      </c>
      <c r="J531" s="383">
        <v>0</v>
      </c>
      <c r="K531" s="383">
        <v>0</v>
      </c>
      <c r="L531" s="383">
        <v>0</v>
      </c>
      <c r="M531" s="383">
        <v>0</v>
      </c>
      <c r="N531" s="383">
        <v>0</v>
      </c>
    </row>
    <row r="532" spans="1:14">
      <c r="A532" s="383" t="s">
        <v>8298</v>
      </c>
      <c r="B532" s="383" t="s">
        <v>7181</v>
      </c>
      <c r="C532" s="383" t="s">
        <v>7122</v>
      </c>
      <c r="F532" s="383" t="s">
        <v>8299</v>
      </c>
      <c r="G532" s="383" t="s">
        <v>8300</v>
      </c>
      <c r="H532" s="383">
        <v>0</v>
      </c>
      <c r="I532" s="383">
        <v>0</v>
      </c>
      <c r="J532" s="383">
        <v>0</v>
      </c>
      <c r="K532" s="383">
        <v>0</v>
      </c>
      <c r="L532" s="383">
        <v>0</v>
      </c>
      <c r="M532" s="383">
        <v>0</v>
      </c>
      <c r="N532" s="383">
        <v>0</v>
      </c>
    </row>
    <row r="533" spans="1:14">
      <c r="A533" s="383" t="s">
        <v>8301</v>
      </c>
      <c r="B533" s="383" t="s">
        <v>7123</v>
      </c>
      <c r="C533" s="383" t="s">
        <v>7122</v>
      </c>
      <c r="F533" s="383" t="s">
        <v>8302</v>
      </c>
      <c r="G533" s="383" t="s">
        <v>8303</v>
      </c>
      <c r="H533" s="383">
        <v>1</v>
      </c>
      <c r="I533" s="383">
        <v>0</v>
      </c>
      <c r="J533" s="383">
        <v>1</v>
      </c>
      <c r="K533" s="383">
        <v>0</v>
      </c>
      <c r="L533" s="383">
        <v>0</v>
      </c>
      <c r="M533" s="383">
        <v>0</v>
      </c>
      <c r="N533" s="383">
        <v>1</v>
      </c>
    </row>
    <row r="534" spans="1:14">
      <c r="A534" s="383" t="s">
        <v>2515</v>
      </c>
      <c r="B534" s="383" t="s">
        <v>7181</v>
      </c>
      <c r="C534" s="383" t="s">
        <v>7122</v>
      </c>
      <c r="F534" s="383" t="s">
        <v>2516</v>
      </c>
      <c r="G534" s="383" t="s">
        <v>2517</v>
      </c>
      <c r="H534" s="383">
        <v>0</v>
      </c>
      <c r="I534" s="383">
        <v>0</v>
      </c>
      <c r="J534" s="383">
        <v>0</v>
      </c>
      <c r="K534" s="383">
        <v>0</v>
      </c>
      <c r="L534" s="383">
        <v>0</v>
      </c>
      <c r="M534" s="383">
        <v>0</v>
      </c>
      <c r="N534" s="383">
        <v>0</v>
      </c>
    </row>
    <row r="535" spans="1:14">
      <c r="A535" s="383" t="s">
        <v>8304</v>
      </c>
      <c r="B535" s="383" t="s">
        <v>7183</v>
      </c>
      <c r="C535" s="383" t="s">
        <v>7122</v>
      </c>
      <c r="F535" s="383" t="s">
        <v>8305</v>
      </c>
      <c r="G535" s="383" t="s">
        <v>8306</v>
      </c>
      <c r="H535" s="383">
        <v>0</v>
      </c>
      <c r="I535" s="383">
        <v>0</v>
      </c>
      <c r="J535" s="383">
        <v>0</v>
      </c>
      <c r="K535" s="383">
        <v>0</v>
      </c>
      <c r="L535" s="383">
        <v>0</v>
      </c>
      <c r="M535" s="383">
        <v>0</v>
      </c>
      <c r="N535" s="383">
        <v>0</v>
      </c>
    </row>
    <row r="536" spans="1:14">
      <c r="A536" s="383" t="s">
        <v>8307</v>
      </c>
      <c r="B536" s="383" t="s">
        <v>7181</v>
      </c>
      <c r="C536" s="383" t="s">
        <v>7122</v>
      </c>
      <c r="F536" s="383" t="s">
        <v>8308</v>
      </c>
      <c r="G536" s="383" t="s">
        <v>8309</v>
      </c>
      <c r="H536" s="383">
        <v>0</v>
      </c>
      <c r="I536" s="383">
        <v>0</v>
      </c>
      <c r="J536" s="383">
        <v>0</v>
      </c>
      <c r="K536" s="383">
        <v>0</v>
      </c>
      <c r="L536" s="383">
        <v>0</v>
      </c>
      <c r="M536" s="383">
        <v>0</v>
      </c>
      <c r="N536" s="383">
        <v>0</v>
      </c>
    </row>
    <row r="537" spans="1:14">
      <c r="A537" s="383" t="s">
        <v>8310</v>
      </c>
      <c r="B537" s="383" t="s">
        <v>8311</v>
      </c>
      <c r="C537" s="383" t="s">
        <v>7122</v>
      </c>
      <c r="F537" s="383" t="s">
        <v>8312</v>
      </c>
      <c r="G537" s="383" t="s">
        <v>8313</v>
      </c>
      <c r="H537" s="383">
        <v>0</v>
      </c>
      <c r="I537" s="383">
        <v>0</v>
      </c>
      <c r="J537" s="383">
        <v>0</v>
      </c>
      <c r="K537" s="383">
        <v>0</v>
      </c>
      <c r="L537" s="383">
        <v>0</v>
      </c>
      <c r="M537" s="383">
        <v>0</v>
      </c>
      <c r="N537" s="383">
        <v>0</v>
      </c>
    </row>
    <row r="538" spans="1:14">
      <c r="A538" s="383" t="s">
        <v>8314</v>
      </c>
      <c r="B538" s="383" t="s">
        <v>7123</v>
      </c>
      <c r="C538" s="383" t="s">
        <v>7122</v>
      </c>
      <c r="F538" s="383" t="s">
        <v>8315</v>
      </c>
      <c r="G538" s="383" t="s">
        <v>8316</v>
      </c>
      <c r="H538" s="383">
        <v>0</v>
      </c>
      <c r="I538" s="383">
        <v>0</v>
      </c>
      <c r="J538" s="383">
        <v>0</v>
      </c>
      <c r="K538" s="383">
        <v>0</v>
      </c>
      <c r="L538" s="383">
        <v>0</v>
      </c>
      <c r="M538" s="383">
        <v>0</v>
      </c>
      <c r="N538" s="383">
        <v>0</v>
      </c>
    </row>
    <row r="539" spans="1:14">
      <c r="A539" s="383" t="s">
        <v>8317</v>
      </c>
      <c r="B539" s="383" t="s">
        <v>3974</v>
      </c>
      <c r="C539" s="383" t="s">
        <v>7122</v>
      </c>
      <c r="F539" s="383" t="s">
        <v>8318</v>
      </c>
      <c r="G539" s="383" t="s">
        <v>8319</v>
      </c>
      <c r="H539" s="383">
        <v>0</v>
      </c>
      <c r="I539" s="383">
        <v>0</v>
      </c>
      <c r="J539" s="383">
        <v>0</v>
      </c>
      <c r="K539" s="383">
        <v>0</v>
      </c>
      <c r="L539" s="383">
        <v>0</v>
      </c>
      <c r="M539" s="383">
        <v>0</v>
      </c>
      <c r="N539" s="383">
        <v>0</v>
      </c>
    </row>
    <row r="540" spans="1:14">
      <c r="A540" s="383" t="s">
        <v>2393</v>
      </c>
      <c r="B540" s="383" t="s">
        <v>7192</v>
      </c>
      <c r="C540" s="383" t="s">
        <v>7122</v>
      </c>
      <c r="F540" s="383" t="s">
        <v>2394</v>
      </c>
      <c r="G540" s="383" t="s">
        <v>2395</v>
      </c>
      <c r="H540" s="383">
        <v>0</v>
      </c>
      <c r="I540" s="383">
        <v>0</v>
      </c>
      <c r="J540" s="383">
        <v>0</v>
      </c>
      <c r="K540" s="383">
        <v>0</v>
      </c>
      <c r="L540" s="383">
        <v>0</v>
      </c>
      <c r="M540" s="383">
        <v>0</v>
      </c>
      <c r="N540" s="383">
        <v>0</v>
      </c>
    </row>
    <row r="541" spans="1:14">
      <c r="A541" s="383" t="s">
        <v>8320</v>
      </c>
      <c r="B541" s="383" t="s">
        <v>8321</v>
      </c>
      <c r="C541" s="383" t="s">
        <v>7122</v>
      </c>
      <c r="F541" s="383" t="s">
        <v>8322</v>
      </c>
      <c r="G541" s="383" t="s">
        <v>8323</v>
      </c>
      <c r="H541" s="383">
        <v>0</v>
      </c>
      <c r="I541" s="383">
        <v>0</v>
      </c>
      <c r="J541" s="383">
        <v>0</v>
      </c>
      <c r="K541" s="383">
        <v>0</v>
      </c>
      <c r="L541" s="383">
        <v>0</v>
      </c>
      <c r="M541" s="383">
        <v>0</v>
      </c>
      <c r="N541" s="383">
        <v>0</v>
      </c>
    </row>
    <row r="542" spans="1:14">
      <c r="A542" s="383" t="s">
        <v>8324</v>
      </c>
      <c r="B542" s="383" t="s">
        <v>7570</v>
      </c>
      <c r="C542" s="383" t="s">
        <v>7122</v>
      </c>
      <c r="F542" s="383" t="s">
        <v>8325</v>
      </c>
      <c r="G542" s="383" t="s">
        <v>8326</v>
      </c>
      <c r="H542" s="383">
        <v>0</v>
      </c>
      <c r="I542" s="383">
        <v>0</v>
      </c>
      <c r="J542" s="383">
        <v>0</v>
      </c>
      <c r="K542" s="383">
        <v>0</v>
      </c>
      <c r="L542" s="383">
        <v>0</v>
      </c>
      <c r="M542" s="383">
        <v>0</v>
      </c>
      <c r="N542" s="383">
        <v>0</v>
      </c>
    </row>
    <row r="543" spans="1:14">
      <c r="A543" s="383" t="s">
        <v>2521</v>
      </c>
      <c r="B543" s="383" t="s">
        <v>7123</v>
      </c>
      <c r="C543" s="383" t="s">
        <v>7122</v>
      </c>
      <c r="F543" s="383" t="s">
        <v>2522</v>
      </c>
      <c r="G543" s="383" t="s">
        <v>2523</v>
      </c>
      <c r="H543" s="383">
        <v>0</v>
      </c>
      <c r="I543" s="383">
        <v>0</v>
      </c>
      <c r="J543" s="383">
        <v>0</v>
      </c>
      <c r="K543" s="383">
        <v>0</v>
      </c>
      <c r="L543" s="383">
        <v>0</v>
      </c>
      <c r="M543" s="383">
        <v>0</v>
      </c>
      <c r="N543" s="383">
        <v>0</v>
      </c>
    </row>
    <row r="544" spans="1:14">
      <c r="A544" s="383" t="s">
        <v>8327</v>
      </c>
      <c r="B544" s="383" t="s">
        <v>7433</v>
      </c>
      <c r="C544" s="383" t="s">
        <v>7122</v>
      </c>
      <c r="F544" s="383" t="s">
        <v>8328</v>
      </c>
      <c r="G544" s="383" t="s">
        <v>8329</v>
      </c>
      <c r="H544" s="383">
        <v>0</v>
      </c>
      <c r="I544" s="383">
        <v>0</v>
      </c>
      <c r="J544" s="383">
        <v>0</v>
      </c>
      <c r="K544" s="383">
        <v>0</v>
      </c>
      <c r="L544" s="383">
        <v>0</v>
      </c>
      <c r="M544" s="383">
        <v>0</v>
      </c>
      <c r="N544" s="383">
        <v>0</v>
      </c>
    </row>
    <row r="545" spans="1:14">
      <c r="A545" s="383" t="s">
        <v>2167</v>
      </c>
      <c r="B545" s="383" t="s">
        <v>3976</v>
      </c>
      <c r="C545" s="383" t="s">
        <v>7122</v>
      </c>
      <c r="F545" s="383" t="s">
        <v>2168</v>
      </c>
      <c r="G545" s="383" t="s">
        <v>2169</v>
      </c>
      <c r="H545" s="383">
        <v>0</v>
      </c>
      <c r="I545" s="383">
        <v>0</v>
      </c>
      <c r="J545" s="383">
        <v>0</v>
      </c>
      <c r="K545" s="383">
        <v>0</v>
      </c>
      <c r="L545" s="383">
        <v>0</v>
      </c>
      <c r="M545" s="383">
        <v>0</v>
      </c>
      <c r="N545" s="383">
        <v>0</v>
      </c>
    </row>
    <row r="546" spans="1:14">
      <c r="A546" s="383" t="s">
        <v>8330</v>
      </c>
      <c r="B546" s="383" t="s">
        <v>8331</v>
      </c>
      <c r="C546" s="383" t="s">
        <v>7122</v>
      </c>
      <c r="F546" s="383" t="s">
        <v>8332</v>
      </c>
      <c r="G546" s="383" t="s">
        <v>8333</v>
      </c>
      <c r="H546" s="383">
        <v>0</v>
      </c>
      <c r="I546" s="383">
        <v>0</v>
      </c>
      <c r="J546" s="383">
        <v>0</v>
      </c>
      <c r="K546" s="383">
        <v>0</v>
      </c>
      <c r="L546" s="383">
        <v>0</v>
      </c>
      <c r="M546" s="383">
        <v>0</v>
      </c>
      <c r="N546" s="383">
        <v>0</v>
      </c>
    </row>
    <row r="547" spans="1:14">
      <c r="A547" s="383" t="s">
        <v>2453</v>
      </c>
      <c r="B547" s="383" t="s">
        <v>7181</v>
      </c>
      <c r="C547" s="383" t="s">
        <v>7122</v>
      </c>
      <c r="F547" s="383" t="s">
        <v>2454</v>
      </c>
      <c r="G547" s="383" t="s">
        <v>2455</v>
      </c>
      <c r="H547" s="383">
        <v>0</v>
      </c>
      <c r="I547" s="383">
        <v>0</v>
      </c>
      <c r="J547" s="383">
        <v>0</v>
      </c>
      <c r="K547" s="383">
        <v>0</v>
      </c>
      <c r="L547" s="383">
        <v>0</v>
      </c>
      <c r="M547" s="383">
        <v>0</v>
      </c>
      <c r="N547" s="383">
        <v>0</v>
      </c>
    </row>
    <row r="548" spans="1:14">
      <c r="A548" s="383" t="s">
        <v>8334</v>
      </c>
      <c r="B548" s="383" t="s">
        <v>8335</v>
      </c>
      <c r="C548" s="383" t="s">
        <v>7122</v>
      </c>
      <c r="F548" s="383" t="s">
        <v>8336</v>
      </c>
      <c r="G548" s="383" t="s">
        <v>8337</v>
      </c>
      <c r="H548" s="383">
        <v>0</v>
      </c>
      <c r="I548" s="383">
        <v>0</v>
      </c>
      <c r="J548" s="383">
        <v>0</v>
      </c>
      <c r="K548" s="383">
        <v>0</v>
      </c>
      <c r="L548" s="383">
        <v>0</v>
      </c>
      <c r="M548" s="383">
        <v>0</v>
      </c>
      <c r="N548" s="383">
        <v>0</v>
      </c>
    </row>
    <row r="549" spans="1:14">
      <c r="A549" s="383" t="s">
        <v>2258</v>
      </c>
      <c r="B549" s="383" t="s">
        <v>7145</v>
      </c>
      <c r="C549" s="383" t="s">
        <v>7122</v>
      </c>
      <c r="F549" s="383" t="s">
        <v>2259</v>
      </c>
      <c r="G549" s="383" t="s">
        <v>2260</v>
      </c>
      <c r="H549" s="383">
        <v>0</v>
      </c>
      <c r="I549" s="383">
        <v>0</v>
      </c>
      <c r="J549" s="383">
        <v>0</v>
      </c>
      <c r="K549" s="383">
        <v>0</v>
      </c>
      <c r="L549" s="383">
        <v>0</v>
      </c>
      <c r="M549" s="383">
        <v>0</v>
      </c>
      <c r="N549" s="383">
        <v>0</v>
      </c>
    </row>
    <row r="550" spans="1:14">
      <c r="A550" s="383" t="s">
        <v>8338</v>
      </c>
      <c r="B550" s="383" t="s">
        <v>3912</v>
      </c>
      <c r="C550" s="383" t="s">
        <v>7122</v>
      </c>
      <c r="F550" s="383" t="s">
        <v>8339</v>
      </c>
      <c r="G550" s="383" t="s">
        <v>8340</v>
      </c>
      <c r="H550" s="383">
        <v>0</v>
      </c>
      <c r="I550" s="383">
        <v>0</v>
      </c>
      <c r="J550" s="383">
        <v>0</v>
      </c>
      <c r="K550" s="383">
        <v>0</v>
      </c>
      <c r="L550" s="383">
        <v>0</v>
      </c>
      <c r="M550" s="383">
        <v>0</v>
      </c>
      <c r="N550" s="383">
        <v>0</v>
      </c>
    </row>
    <row r="551" spans="1:14">
      <c r="A551" s="383" t="s">
        <v>2190</v>
      </c>
      <c r="B551" s="383" t="s">
        <v>7123</v>
      </c>
      <c r="C551" s="383" t="s">
        <v>7122</v>
      </c>
      <c r="F551" s="383" t="s">
        <v>2191</v>
      </c>
      <c r="G551" s="383" t="s">
        <v>2192</v>
      </c>
      <c r="H551" s="383">
        <v>2</v>
      </c>
      <c r="I551" s="383">
        <v>2</v>
      </c>
      <c r="J551" s="383">
        <v>0</v>
      </c>
      <c r="K551" s="383">
        <v>1</v>
      </c>
      <c r="L551" s="383">
        <v>1</v>
      </c>
      <c r="M551" s="383">
        <v>0</v>
      </c>
      <c r="N551" s="383">
        <v>0</v>
      </c>
    </row>
    <row r="552" spans="1:14">
      <c r="A552" s="383" t="s">
        <v>8341</v>
      </c>
      <c r="B552" s="383" t="s">
        <v>8564</v>
      </c>
      <c r="C552" s="383" t="s">
        <v>7122</v>
      </c>
      <c r="F552" s="383" t="s">
        <v>8343</v>
      </c>
      <c r="G552" s="383" t="s">
        <v>8344</v>
      </c>
      <c r="H552" s="383">
        <v>0</v>
      </c>
      <c r="I552" s="383">
        <v>0</v>
      </c>
      <c r="J552" s="383">
        <v>0</v>
      </c>
      <c r="K552" s="383">
        <v>0</v>
      </c>
      <c r="L552" s="383">
        <v>0</v>
      </c>
      <c r="M552" s="383">
        <v>0</v>
      </c>
      <c r="N552" s="383">
        <v>0</v>
      </c>
    </row>
    <row r="553" spans="1:14">
      <c r="A553" s="383" t="s">
        <v>2084</v>
      </c>
      <c r="B553" s="383" t="s">
        <v>3974</v>
      </c>
      <c r="C553" s="383" t="s">
        <v>7122</v>
      </c>
      <c r="F553" s="383" t="s">
        <v>2085</v>
      </c>
      <c r="G553" s="383" t="s">
        <v>2086</v>
      </c>
      <c r="H553" s="383">
        <v>1</v>
      </c>
      <c r="I553" s="383">
        <v>1</v>
      </c>
      <c r="J553" s="383">
        <v>0</v>
      </c>
      <c r="K553" s="383">
        <v>0</v>
      </c>
      <c r="L553" s="383">
        <v>0</v>
      </c>
      <c r="M553" s="383">
        <v>1</v>
      </c>
      <c r="N553" s="383">
        <v>0</v>
      </c>
    </row>
    <row r="554" spans="1:14">
      <c r="A554" s="383" t="s">
        <v>8345</v>
      </c>
      <c r="B554" s="383" t="s">
        <v>8346</v>
      </c>
      <c r="C554" s="383" t="s">
        <v>7122</v>
      </c>
      <c r="F554" s="383" t="s">
        <v>8347</v>
      </c>
      <c r="G554" s="383" t="s">
        <v>8348</v>
      </c>
      <c r="H554" s="383">
        <v>0</v>
      </c>
      <c r="I554" s="383">
        <v>0</v>
      </c>
      <c r="J554" s="383">
        <v>0</v>
      </c>
      <c r="K554" s="383">
        <v>0</v>
      </c>
      <c r="L554" s="383">
        <v>0</v>
      </c>
      <c r="M554" s="383">
        <v>0</v>
      </c>
      <c r="N554" s="383">
        <v>0</v>
      </c>
    </row>
    <row r="555" spans="1:14">
      <c r="A555" s="383" t="s">
        <v>8349</v>
      </c>
      <c r="B555" s="383" t="s">
        <v>7191</v>
      </c>
      <c r="C555" s="383" t="s">
        <v>7122</v>
      </c>
      <c r="F555" s="383" t="s">
        <v>8350</v>
      </c>
      <c r="G555" s="383" t="s">
        <v>8351</v>
      </c>
      <c r="H555" s="383">
        <v>0</v>
      </c>
      <c r="I555" s="383">
        <v>0</v>
      </c>
      <c r="J555" s="383">
        <v>0</v>
      </c>
      <c r="K555" s="383">
        <v>0</v>
      </c>
      <c r="L555" s="383">
        <v>0</v>
      </c>
      <c r="M555" s="383">
        <v>0</v>
      </c>
      <c r="N555" s="383">
        <v>0</v>
      </c>
    </row>
    <row r="556" spans="1:14">
      <c r="A556" s="383" t="s">
        <v>8352</v>
      </c>
      <c r="B556" s="383" t="s">
        <v>7217</v>
      </c>
      <c r="C556" s="383" t="s">
        <v>7122</v>
      </c>
      <c r="F556" s="383" t="s">
        <v>8353</v>
      </c>
      <c r="G556" s="383" t="s">
        <v>8354</v>
      </c>
      <c r="H556" s="383">
        <v>0</v>
      </c>
      <c r="I556" s="383">
        <v>0</v>
      </c>
      <c r="J556" s="383">
        <v>0</v>
      </c>
      <c r="K556" s="383">
        <v>0</v>
      </c>
      <c r="L556" s="383">
        <v>0</v>
      </c>
      <c r="M556" s="383">
        <v>0</v>
      </c>
      <c r="N556" s="383">
        <v>0</v>
      </c>
    </row>
    <row r="557" spans="1:14">
      <c r="A557" s="383" t="s">
        <v>2090</v>
      </c>
      <c r="B557" s="383" t="s">
        <v>7123</v>
      </c>
      <c r="C557" s="383" t="s">
        <v>7122</v>
      </c>
      <c r="F557" s="383" t="s">
        <v>2091</v>
      </c>
      <c r="G557" s="383" t="s">
        <v>2092</v>
      </c>
      <c r="H557" s="383">
        <v>3</v>
      </c>
      <c r="I557" s="383">
        <v>3</v>
      </c>
      <c r="J557" s="383">
        <v>0</v>
      </c>
      <c r="K557" s="383">
        <v>0</v>
      </c>
      <c r="L557" s="383">
        <v>2</v>
      </c>
      <c r="M557" s="383">
        <v>0</v>
      </c>
      <c r="N557" s="383">
        <v>1</v>
      </c>
    </row>
    <row r="558" spans="1:14">
      <c r="A558" s="383" t="s">
        <v>8355</v>
      </c>
      <c r="B558" s="383" t="s">
        <v>8356</v>
      </c>
      <c r="C558" s="383" t="s">
        <v>7122</v>
      </c>
      <c r="F558" s="383" t="s">
        <v>8357</v>
      </c>
      <c r="G558" s="383" t="s">
        <v>8358</v>
      </c>
      <c r="H558" s="383">
        <v>0</v>
      </c>
      <c r="I558" s="383">
        <v>0</v>
      </c>
      <c r="J558" s="383">
        <v>0</v>
      </c>
      <c r="K558" s="383">
        <v>0</v>
      </c>
      <c r="L558" s="383">
        <v>0</v>
      </c>
      <c r="M558" s="383">
        <v>0</v>
      </c>
      <c r="N558" s="383">
        <v>0</v>
      </c>
    </row>
    <row r="559" spans="1:14">
      <c r="A559" s="383" t="s">
        <v>8359</v>
      </c>
      <c r="B559" s="383" t="s">
        <v>7217</v>
      </c>
      <c r="C559" s="383" t="s">
        <v>7122</v>
      </c>
      <c r="F559" s="383" t="s">
        <v>8360</v>
      </c>
      <c r="G559" s="383" t="s">
        <v>8361</v>
      </c>
      <c r="H559" s="383">
        <v>0</v>
      </c>
      <c r="I559" s="383">
        <v>0</v>
      </c>
      <c r="J559" s="383">
        <v>0</v>
      </c>
      <c r="K559" s="383">
        <v>0</v>
      </c>
      <c r="L559" s="383">
        <v>0</v>
      </c>
      <c r="M559" s="383">
        <v>0</v>
      </c>
      <c r="N559" s="383">
        <v>0</v>
      </c>
    </row>
    <row r="560" spans="1:14">
      <c r="A560" s="383" t="s">
        <v>2318</v>
      </c>
      <c r="B560" s="383" t="s">
        <v>7123</v>
      </c>
      <c r="C560" s="383" t="s">
        <v>7122</v>
      </c>
      <c r="F560" s="383" t="s">
        <v>2319</v>
      </c>
      <c r="G560" s="383" t="s">
        <v>2320</v>
      </c>
      <c r="H560" s="383">
        <v>0</v>
      </c>
      <c r="I560" s="383">
        <v>0</v>
      </c>
      <c r="J560" s="383">
        <v>0</v>
      </c>
      <c r="K560" s="383">
        <v>0</v>
      </c>
      <c r="L560" s="383">
        <v>0</v>
      </c>
      <c r="M560" s="383">
        <v>0</v>
      </c>
      <c r="N560" s="383">
        <v>0</v>
      </c>
    </row>
    <row r="561" spans="1:14">
      <c r="A561" s="383" t="s">
        <v>8362</v>
      </c>
      <c r="B561" s="383" t="s">
        <v>7181</v>
      </c>
      <c r="C561" s="383" t="s">
        <v>7122</v>
      </c>
      <c r="G561" s="383" t="s">
        <v>8363</v>
      </c>
      <c r="H561" s="383">
        <v>0</v>
      </c>
      <c r="I561" s="383">
        <v>0</v>
      </c>
      <c r="J561" s="383">
        <v>0</v>
      </c>
      <c r="K561" s="383">
        <v>0</v>
      </c>
      <c r="L561" s="383">
        <v>0</v>
      </c>
      <c r="M561" s="383">
        <v>0</v>
      </c>
      <c r="N561" s="383">
        <v>0</v>
      </c>
    </row>
    <row r="562" spans="1:14">
      <c r="A562" s="383" t="s">
        <v>2568</v>
      </c>
      <c r="B562" s="383" t="s">
        <v>7123</v>
      </c>
      <c r="C562" s="383" t="s">
        <v>7122</v>
      </c>
      <c r="G562" s="383" t="s">
        <v>2569</v>
      </c>
      <c r="H562" s="383">
        <v>0</v>
      </c>
      <c r="I562" s="383">
        <v>0</v>
      </c>
      <c r="J562" s="383">
        <v>0</v>
      </c>
      <c r="K562" s="383">
        <v>0</v>
      </c>
      <c r="L562" s="383">
        <v>0</v>
      </c>
      <c r="M562" s="383">
        <v>0</v>
      </c>
      <c r="N562" s="383">
        <v>0</v>
      </c>
    </row>
    <row r="563" spans="1:14">
      <c r="A563" s="383" t="s">
        <v>2651</v>
      </c>
      <c r="B563" s="383" t="s">
        <v>8364</v>
      </c>
      <c r="C563" s="383" t="s">
        <v>7122</v>
      </c>
      <c r="F563" s="383" t="s">
        <v>2652</v>
      </c>
      <c r="G563" s="383" t="s">
        <v>2653</v>
      </c>
      <c r="H563" s="383">
        <v>0</v>
      </c>
      <c r="I563" s="383">
        <v>0</v>
      </c>
      <c r="J563" s="383">
        <v>0</v>
      </c>
      <c r="K563" s="383">
        <v>0</v>
      </c>
      <c r="L563" s="383">
        <v>0</v>
      </c>
      <c r="M563" s="383">
        <v>0</v>
      </c>
      <c r="N563" s="383">
        <v>0</v>
      </c>
    </row>
    <row r="564" spans="1:14">
      <c r="A564" s="383" t="s">
        <v>8365</v>
      </c>
      <c r="B564" s="383" t="s">
        <v>7191</v>
      </c>
      <c r="C564" s="383" t="s">
        <v>7122</v>
      </c>
      <c r="F564" s="383" t="s">
        <v>8366</v>
      </c>
      <c r="G564" s="383" t="s">
        <v>8367</v>
      </c>
      <c r="H564" s="383">
        <v>0</v>
      </c>
      <c r="I564" s="383">
        <v>0</v>
      </c>
      <c r="J564" s="383">
        <v>0</v>
      </c>
      <c r="K564" s="383">
        <v>0</v>
      </c>
      <c r="L564" s="383">
        <v>0</v>
      </c>
      <c r="M564" s="383">
        <v>0</v>
      </c>
      <c r="N564" s="383">
        <v>0</v>
      </c>
    </row>
    <row r="565" spans="1:14">
      <c r="A565" s="383" t="s">
        <v>8368</v>
      </c>
      <c r="B565" s="383" t="s">
        <v>7169</v>
      </c>
      <c r="C565" s="383" t="s">
        <v>7122</v>
      </c>
      <c r="F565" s="383" t="s">
        <v>8369</v>
      </c>
      <c r="G565" s="383" t="s">
        <v>8370</v>
      </c>
      <c r="H565" s="383">
        <v>0</v>
      </c>
      <c r="I565" s="383">
        <v>0</v>
      </c>
      <c r="J565" s="383">
        <v>0</v>
      </c>
      <c r="K565" s="383">
        <v>0</v>
      </c>
      <c r="L565" s="383">
        <v>0</v>
      </c>
      <c r="M565" s="383">
        <v>0</v>
      </c>
      <c r="N565" s="383">
        <v>0</v>
      </c>
    </row>
    <row r="566" spans="1:14">
      <c r="A566" s="383" t="s">
        <v>8371</v>
      </c>
      <c r="B566" s="383" t="s">
        <v>7200</v>
      </c>
      <c r="C566" s="383" t="s">
        <v>7122</v>
      </c>
      <c r="F566" s="383" t="s">
        <v>8372</v>
      </c>
      <c r="G566" s="383" t="s">
        <v>8373</v>
      </c>
      <c r="H566" s="383">
        <v>0</v>
      </c>
      <c r="I566" s="383">
        <v>0</v>
      </c>
      <c r="J566" s="383">
        <v>0</v>
      </c>
      <c r="K566" s="383">
        <v>0</v>
      </c>
      <c r="L566" s="383">
        <v>0</v>
      </c>
      <c r="M566" s="383">
        <v>0</v>
      </c>
      <c r="N566" s="383">
        <v>0</v>
      </c>
    </row>
    <row r="567" spans="1:14">
      <c r="A567" s="383" t="s">
        <v>8374</v>
      </c>
      <c r="B567" s="383" t="s">
        <v>7169</v>
      </c>
      <c r="C567" s="383" t="s">
        <v>7122</v>
      </c>
      <c r="F567" s="383" t="s">
        <v>8375</v>
      </c>
      <c r="G567" s="383" t="s">
        <v>8376</v>
      </c>
      <c r="H567" s="383">
        <v>0</v>
      </c>
      <c r="I567" s="383">
        <v>0</v>
      </c>
      <c r="J567" s="383">
        <v>0</v>
      </c>
      <c r="K567" s="383">
        <v>0</v>
      </c>
      <c r="L567" s="383">
        <v>0</v>
      </c>
      <c r="M567" s="383">
        <v>0</v>
      </c>
      <c r="N567" s="383">
        <v>0</v>
      </c>
    </row>
    <row r="568" spans="1:14">
      <c r="A568" s="383" t="s">
        <v>8377</v>
      </c>
      <c r="B568" s="383" t="s">
        <v>3901</v>
      </c>
      <c r="C568" s="383" t="s">
        <v>7122</v>
      </c>
      <c r="F568" s="383" t="s">
        <v>8378</v>
      </c>
      <c r="G568" s="383" t="s">
        <v>8379</v>
      </c>
      <c r="H568" s="383">
        <v>0</v>
      </c>
      <c r="I568" s="383">
        <v>0</v>
      </c>
      <c r="J568" s="383">
        <v>0</v>
      </c>
      <c r="K568" s="383">
        <v>0</v>
      </c>
      <c r="L568" s="383">
        <v>0</v>
      </c>
      <c r="M568" s="383">
        <v>0</v>
      </c>
      <c r="N568" s="383">
        <v>0</v>
      </c>
    </row>
    <row r="569" spans="1:14">
      <c r="A569" s="383" t="s">
        <v>2530</v>
      </c>
      <c r="B569" s="383" t="s">
        <v>7123</v>
      </c>
      <c r="C569" s="383" t="s">
        <v>7122</v>
      </c>
      <c r="F569" s="383" t="s">
        <v>2531</v>
      </c>
      <c r="G569" s="383" t="s">
        <v>2532</v>
      </c>
      <c r="H569" s="383">
        <v>0</v>
      </c>
      <c r="I569" s="383">
        <v>0</v>
      </c>
      <c r="J569" s="383">
        <v>0</v>
      </c>
      <c r="K569" s="383">
        <v>0</v>
      </c>
      <c r="L569" s="383">
        <v>0</v>
      </c>
      <c r="M569" s="383">
        <v>0</v>
      </c>
      <c r="N569" s="383">
        <v>0</v>
      </c>
    </row>
    <row r="570" spans="1:14">
      <c r="A570" s="383" t="s">
        <v>8380</v>
      </c>
      <c r="B570" s="383" t="s">
        <v>3912</v>
      </c>
      <c r="C570" s="383" t="s">
        <v>7122</v>
      </c>
      <c r="F570" s="383" t="s">
        <v>8381</v>
      </c>
      <c r="G570" s="383" t="s">
        <v>8382</v>
      </c>
      <c r="H570" s="383">
        <v>0</v>
      </c>
      <c r="I570" s="383">
        <v>0</v>
      </c>
      <c r="J570" s="383">
        <v>0</v>
      </c>
      <c r="K570" s="383">
        <v>0</v>
      </c>
      <c r="L570" s="383">
        <v>0</v>
      </c>
      <c r="M570" s="383">
        <v>0</v>
      </c>
      <c r="N570" s="383">
        <v>0</v>
      </c>
    </row>
    <row r="571" spans="1:14">
      <c r="A571" s="383" t="s">
        <v>8383</v>
      </c>
      <c r="B571" s="383" t="s">
        <v>8384</v>
      </c>
      <c r="C571" s="383" t="s">
        <v>7122</v>
      </c>
      <c r="F571" s="383" t="s">
        <v>8385</v>
      </c>
      <c r="G571" s="383" t="s">
        <v>8386</v>
      </c>
      <c r="H571" s="383">
        <v>0</v>
      </c>
      <c r="I571" s="383">
        <v>0</v>
      </c>
      <c r="J571" s="383">
        <v>0</v>
      </c>
      <c r="K571" s="383">
        <v>0</v>
      </c>
      <c r="L571" s="383">
        <v>0</v>
      </c>
      <c r="M571" s="383">
        <v>0</v>
      </c>
      <c r="N571" s="383">
        <v>0</v>
      </c>
    </row>
    <row r="572" spans="1:14">
      <c r="A572" s="383" t="s">
        <v>8387</v>
      </c>
      <c r="B572" s="383" t="s">
        <v>3912</v>
      </c>
      <c r="C572" s="383" t="s">
        <v>7122</v>
      </c>
      <c r="F572" s="383" t="s">
        <v>8388</v>
      </c>
      <c r="G572" s="383" t="s">
        <v>8389</v>
      </c>
      <c r="H572" s="383">
        <v>0</v>
      </c>
      <c r="I572" s="383">
        <v>0</v>
      </c>
      <c r="J572" s="383">
        <v>0</v>
      </c>
      <c r="K572" s="383">
        <v>0</v>
      </c>
      <c r="L572" s="383">
        <v>0</v>
      </c>
      <c r="M572" s="383">
        <v>0</v>
      </c>
      <c r="N572" s="383">
        <v>0</v>
      </c>
    </row>
    <row r="573" spans="1:14">
      <c r="A573" s="383" t="s">
        <v>8390</v>
      </c>
      <c r="B573" s="383" t="s">
        <v>7433</v>
      </c>
      <c r="C573" s="383" t="s">
        <v>7122</v>
      </c>
      <c r="F573" s="383" t="s">
        <v>8391</v>
      </c>
      <c r="G573" s="383" t="s">
        <v>8392</v>
      </c>
      <c r="H573" s="383">
        <v>0</v>
      </c>
      <c r="I573" s="383">
        <v>0</v>
      </c>
      <c r="J573" s="383">
        <v>0</v>
      </c>
      <c r="K573" s="383">
        <v>0</v>
      </c>
      <c r="L573" s="383">
        <v>0</v>
      </c>
      <c r="M573" s="383">
        <v>0</v>
      </c>
      <c r="N573" s="383">
        <v>0</v>
      </c>
    </row>
    <row r="574" spans="1:14">
      <c r="A574" s="383" t="s">
        <v>8393</v>
      </c>
      <c r="B574" s="383" t="s">
        <v>7183</v>
      </c>
      <c r="C574" s="383" t="s">
        <v>7122</v>
      </c>
      <c r="F574" s="383" t="s">
        <v>8394</v>
      </c>
      <c r="G574" s="383" t="s">
        <v>8395</v>
      </c>
      <c r="H574" s="383">
        <v>0</v>
      </c>
      <c r="I574" s="383">
        <v>0</v>
      </c>
      <c r="J574" s="383">
        <v>0</v>
      </c>
      <c r="K574" s="383">
        <v>0</v>
      </c>
      <c r="L574" s="383">
        <v>0</v>
      </c>
      <c r="M574" s="383">
        <v>0</v>
      </c>
      <c r="N574" s="383">
        <v>0</v>
      </c>
    </row>
    <row r="575" spans="1:14">
      <c r="A575" s="383" t="s">
        <v>2211</v>
      </c>
      <c r="B575" s="383" t="s">
        <v>7184</v>
      </c>
      <c r="C575" s="383" t="s">
        <v>7122</v>
      </c>
      <c r="F575" s="383" t="s">
        <v>2212</v>
      </c>
      <c r="G575" s="383" t="s">
        <v>2213</v>
      </c>
      <c r="H575" s="383">
        <v>0</v>
      </c>
      <c r="I575" s="383">
        <v>0</v>
      </c>
      <c r="J575" s="383">
        <v>0</v>
      </c>
      <c r="K575" s="383">
        <v>0</v>
      </c>
      <c r="L575" s="383">
        <v>0</v>
      </c>
      <c r="M575" s="383">
        <v>0</v>
      </c>
      <c r="N575" s="383">
        <v>0</v>
      </c>
    </row>
    <row r="576" spans="1:14">
      <c r="A576" s="383" t="s">
        <v>8396</v>
      </c>
      <c r="B576" s="383" t="s">
        <v>7186</v>
      </c>
      <c r="C576" s="383" t="s">
        <v>7122</v>
      </c>
      <c r="F576" s="383" t="s">
        <v>8397</v>
      </c>
      <c r="G576" s="383" t="s">
        <v>8398</v>
      </c>
      <c r="H576" s="383">
        <v>0</v>
      </c>
      <c r="I576" s="383">
        <v>0</v>
      </c>
      <c r="J576" s="383">
        <v>0</v>
      </c>
      <c r="K576" s="383">
        <v>0</v>
      </c>
      <c r="L576" s="383">
        <v>0</v>
      </c>
      <c r="M576" s="383">
        <v>0</v>
      </c>
      <c r="N576" s="383">
        <v>0</v>
      </c>
    </row>
    <row r="577" spans="1:14">
      <c r="A577" s="383" t="s">
        <v>8399</v>
      </c>
      <c r="B577" s="383" t="s">
        <v>7169</v>
      </c>
      <c r="C577" s="383" t="s">
        <v>7122</v>
      </c>
      <c r="F577" s="383" t="s">
        <v>8400</v>
      </c>
      <c r="G577" s="383" t="s">
        <v>8401</v>
      </c>
      <c r="H577" s="383">
        <v>0</v>
      </c>
      <c r="I577" s="383">
        <v>0</v>
      </c>
      <c r="J577" s="383">
        <v>0</v>
      </c>
      <c r="K577" s="383">
        <v>0</v>
      </c>
      <c r="L577" s="383">
        <v>0</v>
      </c>
      <c r="M577" s="383">
        <v>0</v>
      </c>
      <c r="N577" s="383">
        <v>0</v>
      </c>
    </row>
    <row r="578" spans="1:14">
      <c r="A578" s="383" t="s">
        <v>2270</v>
      </c>
      <c r="B578" s="383" t="s">
        <v>7169</v>
      </c>
      <c r="C578" s="383" t="s">
        <v>7122</v>
      </c>
      <c r="F578" s="383" t="s">
        <v>2271</v>
      </c>
      <c r="G578" s="383" t="s">
        <v>2272</v>
      </c>
      <c r="H578" s="383">
        <v>0</v>
      </c>
      <c r="I578" s="383">
        <v>0</v>
      </c>
      <c r="J578" s="383">
        <v>0</v>
      </c>
      <c r="K578" s="383">
        <v>0</v>
      </c>
      <c r="L578" s="383">
        <v>0</v>
      </c>
      <c r="M578" s="383">
        <v>0</v>
      </c>
      <c r="N578" s="383">
        <v>0</v>
      </c>
    </row>
    <row r="579" spans="1:14">
      <c r="A579" s="383" t="s">
        <v>8402</v>
      </c>
      <c r="B579" s="383" t="s">
        <v>7194</v>
      </c>
      <c r="C579" s="383" t="s">
        <v>7122</v>
      </c>
      <c r="F579" s="383" t="s">
        <v>8403</v>
      </c>
      <c r="G579" s="383" t="s">
        <v>8404</v>
      </c>
      <c r="H579" s="383">
        <v>0</v>
      </c>
      <c r="I579" s="383">
        <v>0</v>
      </c>
      <c r="J579" s="383">
        <v>0</v>
      </c>
      <c r="K579" s="383">
        <v>0</v>
      </c>
      <c r="L579" s="383">
        <v>0</v>
      </c>
      <c r="M579" s="383">
        <v>0</v>
      </c>
      <c r="N579" s="383">
        <v>0</v>
      </c>
    </row>
    <row r="580" spans="1:14">
      <c r="A580" s="383" t="s">
        <v>8405</v>
      </c>
      <c r="B580" s="383" t="s">
        <v>5131</v>
      </c>
      <c r="C580" s="383" t="s">
        <v>7122</v>
      </c>
      <c r="F580" s="383" t="s">
        <v>8406</v>
      </c>
      <c r="G580" s="383" t="s">
        <v>8407</v>
      </c>
      <c r="H580" s="383">
        <v>0</v>
      </c>
      <c r="I580" s="383">
        <v>0</v>
      </c>
      <c r="J580" s="383">
        <v>0</v>
      </c>
      <c r="K580" s="383">
        <v>0</v>
      </c>
      <c r="L580" s="383">
        <v>0</v>
      </c>
      <c r="M580" s="383">
        <v>0</v>
      </c>
      <c r="N580" s="383">
        <v>0</v>
      </c>
    </row>
    <row r="581" spans="1:14">
      <c r="A581" s="383" t="s">
        <v>8408</v>
      </c>
      <c r="B581" s="383" t="s">
        <v>7183</v>
      </c>
      <c r="C581" s="383" t="s">
        <v>7122</v>
      </c>
      <c r="F581" s="383" t="s">
        <v>8409</v>
      </c>
      <c r="G581" s="383" t="s">
        <v>8410</v>
      </c>
      <c r="H581" s="383">
        <v>0</v>
      </c>
      <c r="I581" s="383">
        <v>0</v>
      </c>
      <c r="J581" s="383">
        <v>0</v>
      </c>
      <c r="K581" s="383">
        <v>0</v>
      </c>
      <c r="L581" s="383">
        <v>0</v>
      </c>
      <c r="M581" s="383">
        <v>0</v>
      </c>
      <c r="N581" s="383">
        <v>0</v>
      </c>
    </row>
    <row r="582" spans="1:14">
      <c r="A582" s="383" t="s">
        <v>2375</v>
      </c>
      <c r="B582" s="383" t="s">
        <v>3974</v>
      </c>
      <c r="C582" s="383" t="s">
        <v>7122</v>
      </c>
      <c r="F582" s="383" t="s">
        <v>2376</v>
      </c>
      <c r="G582" s="383" t="s">
        <v>2377</v>
      </c>
      <c r="H582" s="383">
        <v>0</v>
      </c>
      <c r="I582" s="383">
        <v>0</v>
      </c>
      <c r="J582" s="383">
        <v>0</v>
      </c>
      <c r="K582" s="383">
        <v>0</v>
      </c>
      <c r="L582" s="383">
        <v>0</v>
      </c>
      <c r="M582" s="383">
        <v>0</v>
      </c>
      <c r="N582" s="383">
        <v>0</v>
      </c>
    </row>
    <row r="583" spans="1:14">
      <c r="A583" s="383" t="s">
        <v>8411</v>
      </c>
      <c r="B583" s="383" t="s">
        <v>7123</v>
      </c>
      <c r="C583" s="383" t="s">
        <v>7122</v>
      </c>
      <c r="F583" s="383" t="s">
        <v>8412</v>
      </c>
      <c r="G583" s="383" t="s">
        <v>8413</v>
      </c>
      <c r="H583" s="383">
        <v>0</v>
      </c>
      <c r="I583" s="383">
        <v>0</v>
      </c>
      <c r="J583" s="383">
        <v>0</v>
      </c>
      <c r="K583" s="383">
        <v>0</v>
      </c>
      <c r="L583" s="383">
        <v>0</v>
      </c>
      <c r="M583" s="383">
        <v>0</v>
      </c>
      <c r="N583" s="383">
        <v>0</v>
      </c>
    </row>
    <row r="584" spans="1:14">
      <c r="A584" s="383" t="s">
        <v>2399</v>
      </c>
      <c r="B584" s="383" t="s">
        <v>7200</v>
      </c>
      <c r="C584" s="383" t="s">
        <v>7122</v>
      </c>
      <c r="F584" s="383" t="s">
        <v>2400</v>
      </c>
      <c r="G584" s="383" t="s">
        <v>2401</v>
      </c>
      <c r="H584" s="383">
        <v>1</v>
      </c>
      <c r="I584" s="383">
        <v>1</v>
      </c>
      <c r="J584" s="383">
        <v>0</v>
      </c>
      <c r="K584" s="383">
        <v>0</v>
      </c>
      <c r="L584" s="383">
        <v>0</v>
      </c>
      <c r="M584" s="383">
        <v>0</v>
      </c>
      <c r="N584" s="383">
        <v>1</v>
      </c>
    </row>
    <row r="585" spans="1:14">
      <c r="A585" s="383" t="s">
        <v>8414</v>
      </c>
      <c r="B585" s="383" t="s">
        <v>8415</v>
      </c>
      <c r="C585" s="383" t="s">
        <v>7122</v>
      </c>
      <c r="F585" s="383" t="s">
        <v>8416</v>
      </c>
      <c r="G585" s="383" t="s">
        <v>8417</v>
      </c>
      <c r="H585" s="383">
        <v>0</v>
      </c>
      <c r="I585" s="383">
        <v>0</v>
      </c>
      <c r="J585" s="383">
        <v>0</v>
      </c>
      <c r="K585" s="383">
        <v>0</v>
      </c>
      <c r="L585" s="383">
        <v>0</v>
      </c>
      <c r="M585" s="383">
        <v>0</v>
      </c>
      <c r="N585" s="383">
        <v>0</v>
      </c>
    </row>
    <row r="586" spans="1:14">
      <c r="A586" s="383" t="s">
        <v>2126</v>
      </c>
      <c r="B586" s="383" t="s">
        <v>3912</v>
      </c>
      <c r="C586" s="383" t="s">
        <v>7122</v>
      </c>
      <c r="F586" s="383" t="s">
        <v>2127</v>
      </c>
      <c r="G586" s="383" t="s">
        <v>2128</v>
      </c>
      <c r="H586" s="383">
        <v>3</v>
      </c>
      <c r="I586" s="383">
        <v>0</v>
      </c>
      <c r="J586" s="383">
        <v>3</v>
      </c>
      <c r="K586" s="383">
        <v>0</v>
      </c>
      <c r="L586" s="383">
        <v>0</v>
      </c>
      <c r="M586" s="383">
        <v>0</v>
      </c>
      <c r="N586" s="383">
        <v>3</v>
      </c>
    </row>
    <row r="587" spans="1:14">
      <c r="A587" s="383" t="s">
        <v>8418</v>
      </c>
      <c r="B587" s="383" t="s">
        <v>8419</v>
      </c>
      <c r="C587" s="383" t="s">
        <v>7122</v>
      </c>
      <c r="F587" s="383" t="s">
        <v>8420</v>
      </c>
      <c r="G587" s="383" t="s">
        <v>8421</v>
      </c>
      <c r="H587" s="383">
        <v>0</v>
      </c>
      <c r="I587" s="383">
        <v>0</v>
      </c>
      <c r="J587" s="383">
        <v>0</v>
      </c>
      <c r="K587" s="383">
        <v>0</v>
      </c>
      <c r="L587" s="383">
        <v>0</v>
      </c>
      <c r="M587" s="383">
        <v>0</v>
      </c>
      <c r="N587" s="383">
        <v>0</v>
      </c>
    </row>
    <row r="588" spans="1:14">
      <c r="A588" s="383" t="s">
        <v>8422</v>
      </c>
      <c r="B588" s="383" t="s">
        <v>3968</v>
      </c>
      <c r="C588" s="383" t="s">
        <v>7122</v>
      </c>
      <c r="F588" s="383" t="s">
        <v>8423</v>
      </c>
      <c r="G588" s="383" t="s">
        <v>8424</v>
      </c>
      <c r="H588" s="383">
        <v>0</v>
      </c>
      <c r="I588" s="383">
        <v>0</v>
      </c>
      <c r="J588" s="383">
        <v>0</v>
      </c>
      <c r="K588" s="383">
        <v>0</v>
      </c>
      <c r="L588" s="383">
        <v>0</v>
      </c>
      <c r="M588" s="383">
        <v>0</v>
      </c>
      <c r="N588" s="383">
        <v>0</v>
      </c>
    </row>
    <row r="589" spans="1:14">
      <c r="A589" s="383" t="s">
        <v>8425</v>
      </c>
      <c r="B589" s="383" t="s">
        <v>7123</v>
      </c>
      <c r="C589" s="383" t="s">
        <v>7122</v>
      </c>
      <c r="F589" s="383" t="s">
        <v>8426</v>
      </c>
      <c r="G589" s="383" t="s">
        <v>8427</v>
      </c>
      <c r="H589" s="383">
        <v>0</v>
      </c>
      <c r="I589" s="383">
        <v>0</v>
      </c>
      <c r="J589" s="383">
        <v>0</v>
      </c>
      <c r="K589" s="383">
        <v>0</v>
      </c>
      <c r="L589" s="383">
        <v>0</v>
      </c>
      <c r="M589" s="383">
        <v>0</v>
      </c>
      <c r="N589" s="383">
        <v>0</v>
      </c>
    </row>
    <row r="590" spans="1:14">
      <c r="A590" s="383" t="s">
        <v>2570</v>
      </c>
      <c r="B590" s="383" t="s">
        <v>7145</v>
      </c>
      <c r="C590" s="383" t="s">
        <v>7122</v>
      </c>
      <c r="F590" s="383" t="s">
        <v>2571</v>
      </c>
      <c r="G590" s="383" t="s">
        <v>2572</v>
      </c>
      <c r="H590" s="383">
        <v>0</v>
      </c>
      <c r="I590" s="383">
        <v>0</v>
      </c>
      <c r="J590" s="383">
        <v>0</v>
      </c>
      <c r="K590" s="383">
        <v>0</v>
      </c>
      <c r="L590" s="383">
        <v>0</v>
      </c>
      <c r="M590" s="383">
        <v>0</v>
      </c>
      <c r="N590" s="383">
        <v>0</v>
      </c>
    </row>
    <row r="591" spans="1:14">
      <c r="A591" s="383" t="s">
        <v>8428</v>
      </c>
      <c r="B591" s="383" t="s">
        <v>7200</v>
      </c>
      <c r="C591" s="383" t="s">
        <v>7122</v>
      </c>
      <c r="F591" s="383" t="s">
        <v>8429</v>
      </c>
      <c r="G591" s="383" t="s">
        <v>8430</v>
      </c>
      <c r="H591" s="383">
        <v>0</v>
      </c>
      <c r="I591" s="383">
        <v>0</v>
      </c>
      <c r="J591" s="383">
        <v>0</v>
      </c>
      <c r="K591" s="383">
        <v>0</v>
      </c>
      <c r="L591" s="383">
        <v>0</v>
      </c>
      <c r="M591" s="383">
        <v>0</v>
      </c>
      <c r="N591" s="383">
        <v>0</v>
      </c>
    </row>
    <row r="592" spans="1:14">
      <c r="A592" s="383" t="s">
        <v>2459</v>
      </c>
      <c r="B592" s="383" t="s">
        <v>7181</v>
      </c>
      <c r="C592" s="383" t="s">
        <v>7122</v>
      </c>
      <c r="F592" s="383" t="s">
        <v>2460</v>
      </c>
      <c r="G592" s="383" t="s">
        <v>2461</v>
      </c>
      <c r="H592" s="383">
        <v>10</v>
      </c>
      <c r="I592" s="383">
        <v>5</v>
      </c>
      <c r="J592" s="383">
        <v>5</v>
      </c>
      <c r="K592" s="383">
        <v>9</v>
      </c>
      <c r="L592" s="383">
        <v>1</v>
      </c>
      <c r="M592" s="383">
        <v>0</v>
      </c>
      <c r="N592" s="383">
        <v>0</v>
      </c>
    </row>
    <row r="593" spans="1:14">
      <c r="A593" s="383" t="s">
        <v>2414</v>
      </c>
      <c r="B593" s="383" t="s">
        <v>3971</v>
      </c>
      <c r="C593" s="383" t="s">
        <v>7122</v>
      </c>
      <c r="F593" s="383" t="s">
        <v>2415</v>
      </c>
      <c r="G593" s="383" t="s">
        <v>2416</v>
      </c>
      <c r="H593" s="383">
        <v>0</v>
      </c>
      <c r="I593" s="383">
        <v>0</v>
      </c>
      <c r="J593" s="383">
        <v>0</v>
      </c>
      <c r="K593" s="383">
        <v>0</v>
      </c>
      <c r="L593" s="383">
        <v>0</v>
      </c>
      <c r="M593" s="383">
        <v>0</v>
      </c>
      <c r="N593" s="383">
        <v>0</v>
      </c>
    </row>
    <row r="594" spans="1:14">
      <c r="A594" s="383" t="s">
        <v>8431</v>
      </c>
      <c r="B594" s="383" t="s">
        <v>7123</v>
      </c>
      <c r="C594" s="383" t="s">
        <v>7122</v>
      </c>
      <c r="F594" s="383" t="s">
        <v>8432</v>
      </c>
      <c r="G594" s="383" t="s">
        <v>8433</v>
      </c>
      <c r="H594" s="383">
        <v>0</v>
      </c>
      <c r="I594" s="383">
        <v>0</v>
      </c>
      <c r="J594" s="383">
        <v>0</v>
      </c>
      <c r="K594" s="383">
        <v>0</v>
      </c>
      <c r="L594" s="383">
        <v>0</v>
      </c>
      <c r="M594" s="383">
        <v>0</v>
      </c>
      <c r="N594" s="383">
        <v>0</v>
      </c>
    </row>
    <row r="595" spans="1:14">
      <c r="A595" s="383" t="s">
        <v>2654</v>
      </c>
      <c r="B595" s="383" t="s">
        <v>7443</v>
      </c>
      <c r="C595" s="383" t="s">
        <v>7122</v>
      </c>
      <c r="F595" s="383" t="s">
        <v>2655</v>
      </c>
      <c r="G595" s="383" t="s">
        <v>2656</v>
      </c>
      <c r="H595" s="383">
        <v>0</v>
      </c>
      <c r="I595" s="383">
        <v>0</v>
      </c>
      <c r="J595" s="383">
        <v>0</v>
      </c>
      <c r="K595" s="383">
        <v>0</v>
      </c>
      <c r="L595" s="383">
        <v>0</v>
      </c>
      <c r="M595" s="383">
        <v>0</v>
      </c>
      <c r="N595" s="383">
        <v>0</v>
      </c>
    </row>
    <row r="596" spans="1:14">
      <c r="A596" s="383" t="s">
        <v>8434</v>
      </c>
      <c r="B596" s="383" t="s">
        <v>7181</v>
      </c>
      <c r="C596" s="383" t="s">
        <v>7122</v>
      </c>
      <c r="F596" s="383" t="s">
        <v>8435</v>
      </c>
      <c r="G596" s="383" t="s">
        <v>8436</v>
      </c>
      <c r="H596" s="383">
        <v>0</v>
      </c>
      <c r="I596" s="383">
        <v>0</v>
      </c>
      <c r="J596" s="383">
        <v>0</v>
      </c>
      <c r="K596" s="383">
        <v>0</v>
      </c>
      <c r="L596" s="383">
        <v>0</v>
      </c>
      <c r="M596" s="383">
        <v>0</v>
      </c>
      <c r="N596" s="383">
        <v>0</v>
      </c>
    </row>
    <row r="597" spans="1:14">
      <c r="A597" s="383" t="s">
        <v>8437</v>
      </c>
      <c r="B597" s="383" t="s">
        <v>3968</v>
      </c>
      <c r="C597" s="383" t="s">
        <v>7122</v>
      </c>
      <c r="F597" s="383" t="s">
        <v>8438</v>
      </c>
      <c r="G597" s="383" t="s">
        <v>8439</v>
      </c>
      <c r="H597" s="383">
        <v>0</v>
      </c>
      <c r="I597" s="383">
        <v>0</v>
      </c>
      <c r="J597" s="383">
        <v>0</v>
      </c>
      <c r="K597" s="383">
        <v>0</v>
      </c>
      <c r="L597" s="383">
        <v>0</v>
      </c>
      <c r="M597" s="383">
        <v>0</v>
      </c>
      <c r="N597" s="383">
        <v>0</v>
      </c>
    </row>
    <row r="598" spans="1:14">
      <c r="A598" s="383" t="s">
        <v>8440</v>
      </c>
      <c r="B598" s="383" t="s">
        <v>8441</v>
      </c>
      <c r="C598" s="383" t="s">
        <v>7122</v>
      </c>
      <c r="F598" s="383" t="s">
        <v>8442</v>
      </c>
      <c r="G598" s="383" t="s">
        <v>8443</v>
      </c>
      <c r="H598" s="383">
        <v>0</v>
      </c>
      <c r="I598" s="383">
        <v>0</v>
      </c>
      <c r="J598" s="383">
        <v>0</v>
      </c>
      <c r="K598" s="383">
        <v>0</v>
      </c>
      <c r="L598" s="383">
        <v>0</v>
      </c>
      <c r="M598" s="383">
        <v>0</v>
      </c>
      <c r="N598" s="383">
        <v>0</v>
      </c>
    </row>
    <row r="599" spans="1:14">
      <c r="A599" s="383" t="s">
        <v>8444</v>
      </c>
      <c r="B599" s="383" t="s">
        <v>7181</v>
      </c>
      <c r="C599" s="383" t="s">
        <v>7122</v>
      </c>
      <c r="F599" s="383" t="s">
        <v>8445</v>
      </c>
      <c r="G599" s="383" t="s">
        <v>8446</v>
      </c>
      <c r="H599" s="383">
        <v>0</v>
      </c>
      <c r="I599" s="383">
        <v>0</v>
      </c>
      <c r="J599" s="383">
        <v>0</v>
      </c>
      <c r="K599" s="383">
        <v>0</v>
      </c>
      <c r="L599" s="383">
        <v>0</v>
      </c>
      <c r="M599" s="383">
        <v>0</v>
      </c>
      <c r="N599" s="383">
        <v>0</v>
      </c>
    </row>
    <row r="600" spans="1:14">
      <c r="A600" s="383" t="s">
        <v>3845</v>
      </c>
      <c r="B600" s="383" t="s">
        <v>8447</v>
      </c>
      <c r="C600" s="383" t="s">
        <v>7122</v>
      </c>
      <c r="F600" s="383" t="s">
        <v>3846</v>
      </c>
      <c r="G600" s="383" t="s">
        <v>3847</v>
      </c>
      <c r="H600" s="383">
        <v>0</v>
      </c>
      <c r="I600" s="383">
        <v>0</v>
      </c>
      <c r="J600" s="383">
        <v>0</v>
      </c>
      <c r="K600" s="383">
        <v>0</v>
      </c>
      <c r="L600" s="383">
        <v>0</v>
      </c>
      <c r="M600" s="383">
        <v>0</v>
      </c>
      <c r="N600" s="383">
        <v>0</v>
      </c>
    </row>
    <row r="601" spans="1:14">
      <c r="A601" s="383" t="s">
        <v>2291</v>
      </c>
      <c r="B601" s="383" t="s">
        <v>3891</v>
      </c>
      <c r="C601" s="383" t="s">
        <v>7122</v>
      </c>
      <c r="F601" s="383" t="s">
        <v>2292</v>
      </c>
      <c r="G601" s="383" t="s">
        <v>2293</v>
      </c>
      <c r="H601" s="383">
        <v>15</v>
      </c>
      <c r="I601" s="383">
        <v>12</v>
      </c>
      <c r="J601" s="383">
        <v>3</v>
      </c>
      <c r="K601" s="383">
        <v>0</v>
      </c>
      <c r="L601" s="383">
        <v>5</v>
      </c>
      <c r="M601" s="383">
        <v>8</v>
      </c>
      <c r="N601" s="383">
        <v>2</v>
      </c>
    </row>
    <row r="602" spans="1:14">
      <c r="A602" s="383" t="s">
        <v>2294</v>
      </c>
      <c r="B602" s="383" t="s">
        <v>8448</v>
      </c>
      <c r="C602" s="383" t="s">
        <v>7122</v>
      </c>
      <c r="F602" s="383" t="s">
        <v>2295</v>
      </c>
      <c r="G602" s="383" t="s">
        <v>2296</v>
      </c>
      <c r="H602" s="383">
        <v>2</v>
      </c>
      <c r="I602" s="383">
        <v>2</v>
      </c>
      <c r="J602" s="383">
        <v>0</v>
      </c>
      <c r="K602" s="383">
        <v>0</v>
      </c>
      <c r="L602" s="383">
        <v>1</v>
      </c>
      <c r="M602" s="383">
        <v>1</v>
      </c>
      <c r="N602" s="383">
        <v>0</v>
      </c>
    </row>
    <row r="603" spans="1:14">
      <c r="A603" s="383" t="s">
        <v>2235</v>
      </c>
      <c r="B603" s="383" t="s">
        <v>7123</v>
      </c>
      <c r="C603" s="383" t="s">
        <v>7122</v>
      </c>
      <c r="F603" s="383" t="s">
        <v>2236</v>
      </c>
      <c r="G603" s="383" t="s">
        <v>2237</v>
      </c>
      <c r="H603" s="383">
        <v>0</v>
      </c>
      <c r="I603" s="383">
        <v>0</v>
      </c>
      <c r="J603" s="383">
        <v>0</v>
      </c>
      <c r="K603" s="383">
        <v>0</v>
      </c>
      <c r="L603" s="383">
        <v>0</v>
      </c>
      <c r="M603" s="383">
        <v>0</v>
      </c>
      <c r="N603" s="383">
        <v>0</v>
      </c>
    </row>
    <row r="604" spans="1:14">
      <c r="A604" s="383" t="s">
        <v>8449</v>
      </c>
      <c r="B604" s="383" t="s">
        <v>7169</v>
      </c>
      <c r="C604" s="383" t="s">
        <v>7122</v>
      </c>
      <c r="F604" s="383" t="s">
        <v>8450</v>
      </c>
      <c r="G604" s="383" t="s">
        <v>8451</v>
      </c>
      <c r="H604" s="383">
        <v>0</v>
      </c>
      <c r="I604" s="383">
        <v>0</v>
      </c>
      <c r="J604" s="383">
        <v>0</v>
      </c>
      <c r="K604" s="383">
        <v>0</v>
      </c>
      <c r="L604" s="383">
        <v>0</v>
      </c>
      <c r="M604" s="383">
        <v>0</v>
      </c>
      <c r="N604" s="383">
        <v>0</v>
      </c>
    </row>
    <row r="605" spans="1:14">
      <c r="A605" s="383" t="s">
        <v>8452</v>
      </c>
      <c r="B605" s="383" t="s">
        <v>5131</v>
      </c>
      <c r="C605" s="383" t="s">
        <v>7122</v>
      </c>
      <c r="F605" s="383" t="s">
        <v>8453</v>
      </c>
      <c r="G605" s="383" t="s">
        <v>8454</v>
      </c>
      <c r="H605" s="383">
        <v>0</v>
      </c>
      <c r="I605" s="383">
        <v>0</v>
      </c>
      <c r="J605" s="383">
        <v>0</v>
      </c>
      <c r="K605" s="383">
        <v>0</v>
      </c>
      <c r="L605" s="383">
        <v>0</v>
      </c>
      <c r="M605" s="383">
        <v>0</v>
      </c>
      <c r="N605" s="383">
        <v>0</v>
      </c>
    </row>
  </sheetData>
  <pageMargins left="0.75" right="0.75" top="1" bottom="1" header="0.5" footer="0.5"/>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F17"/>
  <sheetViews>
    <sheetView workbookViewId="0">
      <selection activeCell="A13" sqref="A13"/>
    </sheetView>
  </sheetViews>
  <sheetFormatPr baseColWidth="10" defaultColWidth="11" defaultRowHeight="15" x14ac:dyDescent="0"/>
  <cols>
    <col min="1" max="1" width="54.83203125" bestFit="1" customWidth="1"/>
  </cols>
  <sheetData>
    <row r="1" spans="1:6" s="288" customFormat="1" ht="30">
      <c r="A1" s="318"/>
      <c r="B1" s="319"/>
      <c r="C1" s="320" t="s">
        <v>6005</v>
      </c>
      <c r="D1" s="320" t="s">
        <v>6006</v>
      </c>
      <c r="E1" s="320" t="s">
        <v>6007</v>
      </c>
      <c r="F1" s="320" t="s">
        <v>6008</v>
      </c>
    </row>
    <row r="2" spans="1:6">
      <c r="A2" s="316" t="s">
        <v>6001</v>
      </c>
      <c r="B2" s="313">
        <v>1380</v>
      </c>
      <c r="C2" s="4">
        <v>176</v>
      </c>
      <c r="D2" s="4">
        <v>96</v>
      </c>
      <c r="E2" s="4">
        <v>58</v>
      </c>
      <c r="F2" s="4">
        <v>34</v>
      </c>
    </row>
    <row r="3" spans="1:6">
      <c r="A3" s="316" t="s">
        <v>6002</v>
      </c>
      <c r="B3" s="313">
        <v>726</v>
      </c>
      <c r="C3" s="317">
        <v>2177</v>
      </c>
      <c r="D3" s="317">
        <v>319</v>
      </c>
      <c r="E3" s="4">
        <v>1896</v>
      </c>
      <c r="F3" s="4">
        <v>286</v>
      </c>
    </row>
    <row r="4" spans="1:6">
      <c r="A4" s="316" t="s">
        <v>6003</v>
      </c>
      <c r="B4" s="313">
        <v>1725</v>
      </c>
      <c r="C4" s="4">
        <v>2904</v>
      </c>
      <c r="D4" s="4">
        <v>553</v>
      </c>
      <c r="E4" s="4">
        <v>152</v>
      </c>
      <c r="F4" s="4">
        <v>72</v>
      </c>
    </row>
    <row r="5" spans="1:6">
      <c r="A5" s="316" t="s">
        <v>6004</v>
      </c>
      <c r="B5" s="313">
        <v>218</v>
      </c>
      <c r="C5" s="4">
        <v>487</v>
      </c>
      <c r="D5" s="4">
        <v>22</v>
      </c>
      <c r="E5" s="4">
        <v>28</v>
      </c>
      <c r="F5" s="4">
        <v>16</v>
      </c>
    </row>
    <row r="7" spans="1:6">
      <c r="C7" t="s">
        <v>31</v>
      </c>
    </row>
    <row r="8" spans="1:6">
      <c r="A8" s="375" t="s">
        <v>1997</v>
      </c>
      <c r="B8" s="4">
        <v>3</v>
      </c>
      <c r="C8" t="s">
        <v>31</v>
      </c>
    </row>
    <row r="9" spans="1:6">
      <c r="A9" s="375" t="s">
        <v>1998</v>
      </c>
      <c r="B9" s="4">
        <v>111</v>
      </c>
      <c r="C9" t="s">
        <v>31</v>
      </c>
    </row>
    <row r="10" spans="1:6">
      <c r="A10" s="376" t="s">
        <v>2005</v>
      </c>
      <c r="B10" s="4">
        <v>0</v>
      </c>
    </row>
    <row r="11" spans="1:6">
      <c r="A11" s="375" t="s">
        <v>2008</v>
      </c>
      <c r="B11" s="4">
        <v>0</v>
      </c>
    </row>
    <row r="12" spans="1:6">
      <c r="A12" s="375" t="s">
        <v>5953</v>
      </c>
      <c r="B12" s="4">
        <v>0</v>
      </c>
    </row>
    <row r="13" spans="1:6">
      <c r="A13" s="376" t="s">
        <v>2009</v>
      </c>
      <c r="B13" s="4">
        <v>49</v>
      </c>
    </row>
    <row r="14" spans="1:6">
      <c r="A14" s="375" t="s">
        <v>2010</v>
      </c>
      <c r="B14" s="4">
        <v>2</v>
      </c>
    </row>
    <row r="15" spans="1:6">
      <c r="A15" s="375" t="s">
        <v>2015</v>
      </c>
      <c r="B15" s="4">
        <v>11</v>
      </c>
    </row>
    <row r="16" spans="1:6">
      <c r="A16" s="375" t="s">
        <v>5954</v>
      </c>
      <c r="B16" s="4">
        <v>0</v>
      </c>
    </row>
    <row r="17" spans="1:2">
      <c r="A17" s="360"/>
      <c r="B17" s="360">
        <f>SUM(B8:B16)</f>
        <v>176</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
  <sheetViews>
    <sheetView workbookViewId="0">
      <selection sqref="A1:J4"/>
    </sheetView>
  </sheetViews>
  <sheetFormatPr baseColWidth="10" defaultRowHeight="15" x14ac:dyDescent="0"/>
  <cols>
    <col min="1" max="1" width="33.33203125" customWidth="1"/>
    <col min="2" max="2" width="4.1640625" bestFit="1" customWidth="1"/>
    <col min="3" max="3" width="3.5" bestFit="1" customWidth="1"/>
    <col min="4" max="4" width="3.1640625" bestFit="1" customWidth="1"/>
    <col min="5" max="5" width="3.33203125" bestFit="1" customWidth="1"/>
    <col min="6" max="6" width="3.1640625" bestFit="1" customWidth="1"/>
    <col min="7" max="8" width="3.33203125" bestFit="1" customWidth="1"/>
    <col min="9" max="9" width="3.6640625" bestFit="1" customWidth="1"/>
    <col min="10" max="10" width="13" customWidth="1"/>
  </cols>
  <sheetData>
    <row r="1" spans="1:10">
      <c r="A1" s="4" t="s">
        <v>4268</v>
      </c>
      <c r="B1" s="406" t="s">
        <v>116</v>
      </c>
      <c r="C1" s="406" t="s">
        <v>124</v>
      </c>
      <c r="D1" s="406" t="s">
        <v>104</v>
      </c>
      <c r="E1" s="406" t="s">
        <v>126</v>
      </c>
      <c r="F1" s="406" t="s">
        <v>8570</v>
      </c>
      <c r="G1" s="406" t="s">
        <v>125</v>
      </c>
      <c r="H1" s="406" t="s">
        <v>127</v>
      </c>
      <c r="I1" s="406" t="s">
        <v>80</v>
      </c>
      <c r="J1" s="407" t="s">
        <v>8571</v>
      </c>
    </row>
    <row r="2" spans="1:10">
      <c r="A2" s="4" t="s">
        <v>4</v>
      </c>
      <c r="B2" s="406" t="s">
        <v>8568</v>
      </c>
      <c r="C2" s="406" t="s">
        <v>8568</v>
      </c>
      <c r="D2" s="406" t="s">
        <v>8568</v>
      </c>
      <c r="E2" s="406" t="s">
        <v>8568</v>
      </c>
      <c r="F2" s="406" t="s">
        <v>8568</v>
      </c>
      <c r="G2" s="406" t="s">
        <v>8568</v>
      </c>
      <c r="H2" s="406" t="s">
        <v>8568</v>
      </c>
      <c r="I2" s="406"/>
      <c r="J2" s="407" t="s">
        <v>8568</v>
      </c>
    </row>
    <row r="3" spans="1:10">
      <c r="A3" s="4" t="s">
        <v>8567</v>
      </c>
      <c r="B3" s="406" t="s">
        <v>8568</v>
      </c>
      <c r="C3" s="406" t="s">
        <v>8569</v>
      </c>
      <c r="D3" s="406" t="s">
        <v>8569</v>
      </c>
      <c r="E3" s="406" t="s">
        <v>8569</v>
      </c>
      <c r="F3" s="406" t="s">
        <v>8569</v>
      </c>
      <c r="G3" s="406" t="s">
        <v>8568</v>
      </c>
      <c r="H3" s="406" t="s">
        <v>8568</v>
      </c>
      <c r="I3" s="406" t="s">
        <v>31</v>
      </c>
      <c r="J3" s="407" t="s">
        <v>8569</v>
      </c>
    </row>
    <row r="4" spans="1:10">
      <c r="A4" s="4" t="s">
        <v>8</v>
      </c>
      <c r="B4" s="406" t="s">
        <v>8569</v>
      </c>
      <c r="C4" s="406" t="s">
        <v>8569</v>
      </c>
      <c r="D4" s="406" t="s">
        <v>8569</v>
      </c>
      <c r="E4" s="406" t="s">
        <v>8569</v>
      </c>
      <c r="F4" s="406" t="s">
        <v>8569</v>
      </c>
      <c r="G4" s="406" t="s">
        <v>8569</v>
      </c>
      <c r="H4" s="406" t="s">
        <v>8569</v>
      </c>
      <c r="I4" s="406"/>
      <c r="J4" s="407" t="s">
        <v>8569</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CFFCC"/>
  </sheetPr>
  <dimension ref="A2:N19"/>
  <sheetViews>
    <sheetView workbookViewId="0">
      <selection activeCell="E20" sqref="E20"/>
    </sheetView>
  </sheetViews>
  <sheetFormatPr baseColWidth="10" defaultColWidth="11" defaultRowHeight="15" x14ac:dyDescent="0"/>
  <cols>
    <col min="1" max="1" width="24.1640625" customWidth="1"/>
    <col min="11" max="11" width="18.33203125" customWidth="1"/>
    <col min="12" max="12" width="16" customWidth="1"/>
    <col min="13" max="13" width="18.5" customWidth="1"/>
  </cols>
  <sheetData>
    <row r="2" spans="1:14" s="139" customFormat="1" ht="20">
      <c r="A2" s="139" t="s">
        <v>5344</v>
      </c>
    </row>
    <row r="3" spans="1:14">
      <c r="C3" t="s">
        <v>5332</v>
      </c>
    </row>
    <row r="4" spans="1:14">
      <c r="A4" t="s">
        <v>5333</v>
      </c>
      <c r="B4" t="s">
        <v>5280</v>
      </c>
      <c r="C4" t="s">
        <v>4252</v>
      </c>
      <c r="D4" t="s">
        <v>253</v>
      </c>
      <c r="E4" t="s">
        <v>5327</v>
      </c>
      <c r="F4" t="s">
        <v>5334</v>
      </c>
      <c r="G4" t="s">
        <v>5335</v>
      </c>
      <c r="H4" t="s">
        <v>5336</v>
      </c>
      <c r="I4" t="s">
        <v>5337</v>
      </c>
      <c r="J4" t="s">
        <v>5338</v>
      </c>
      <c r="K4" s="139" t="s">
        <v>5339</v>
      </c>
      <c r="L4" s="139" t="s">
        <v>5340</v>
      </c>
      <c r="M4" s="139" t="s">
        <v>5341</v>
      </c>
    </row>
    <row r="5" spans="1:14">
      <c r="A5" t="s">
        <v>217</v>
      </c>
      <c r="B5">
        <v>2014</v>
      </c>
      <c r="C5" t="s">
        <v>2035</v>
      </c>
      <c r="D5">
        <v>1839</v>
      </c>
      <c r="E5">
        <v>5242</v>
      </c>
      <c r="F5">
        <v>0</v>
      </c>
      <c r="G5">
        <v>0</v>
      </c>
      <c r="H5">
        <v>0</v>
      </c>
      <c r="I5">
        <v>0</v>
      </c>
      <c r="J5">
        <v>22</v>
      </c>
      <c r="K5">
        <v>0</v>
      </c>
      <c r="L5">
        <v>4</v>
      </c>
      <c r="M5">
        <v>24</v>
      </c>
    </row>
    <row r="6" spans="1:14">
      <c r="A6" t="s">
        <v>217</v>
      </c>
      <c r="B6">
        <v>2014</v>
      </c>
      <c r="C6" t="s">
        <v>2034</v>
      </c>
      <c r="D6">
        <v>1969</v>
      </c>
      <c r="E6">
        <v>6260</v>
      </c>
      <c r="F6">
        <v>0</v>
      </c>
      <c r="G6">
        <v>0</v>
      </c>
      <c r="H6">
        <v>0</v>
      </c>
      <c r="I6">
        <v>0</v>
      </c>
      <c r="J6">
        <v>97</v>
      </c>
      <c r="K6">
        <v>0</v>
      </c>
      <c r="L6">
        <v>8</v>
      </c>
      <c r="M6">
        <v>89</v>
      </c>
    </row>
    <row r="7" spans="1:14">
      <c r="A7" t="s">
        <v>217</v>
      </c>
      <c r="B7">
        <v>2014</v>
      </c>
      <c r="C7" t="s">
        <v>2033</v>
      </c>
      <c r="D7">
        <v>1121</v>
      </c>
      <c r="E7">
        <v>3556</v>
      </c>
      <c r="F7">
        <v>0</v>
      </c>
      <c r="G7">
        <v>0</v>
      </c>
      <c r="H7">
        <v>0</v>
      </c>
      <c r="I7">
        <v>0</v>
      </c>
      <c r="J7">
        <v>14</v>
      </c>
      <c r="K7">
        <v>0</v>
      </c>
      <c r="L7">
        <v>2</v>
      </c>
      <c r="M7">
        <v>12</v>
      </c>
    </row>
    <row r="8" spans="1:14">
      <c r="A8" s="242" t="s">
        <v>5342</v>
      </c>
      <c r="B8" s="242"/>
      <c r="C8" s="242"/>
      <c r="D8" s="242">
        <v>4929</v>
      </c>
      <c r="E8" s="242">
        <v>15058</v>
      </c>
      <c r="F8" s="242">
        <v>0</v>
      </c>
      <c r="G8" s="242">
        <v>0</v>
      </c>
      <c r="H8" s="242">
        <v>0</v>
      </c>
      <c r="I8" s="242">
        <v>0</v>
      </c>
      <c r="J8" s="242">
        <v>133</v>
      </c>
      <c r="K8" s="242">
        <v>0</v>
      </c>
      <c r="L8" s="242">
        <v>14</v>
      </c>
      <c r="M8" s="242">
        <v>125</v>
      </c>
      <c r="N8" s="139"/>
    </row>
    <row r="12" spans="1:14" ht="20">
      <c r="A12" s="139" t="s">
        <v>5343</v>
      </c>
    </row>
    <row r="13" spans="1:14">
      <c r="C13" t="s">
        <v>5332</v>
      </c>
    </row>
    <row r="14" spans="1:14">
      <c r="A14" t="s">
        <v>5333</v>
      </c>
      <c r="B14" t="s">
        <v>5280</v>
      </c>
      <c r="C14" t="s">
        <v>4252</v>
      </c>
      <c r="D14" t="s">
        <v>253</v>
      </c>
      <c r="E14" t="s">
        <v>5327</v>
      </c>
      <c r="F14" t="s">
        <v>5334</v>
      </c>
      <c r="G14" t="s">
        <v>5335</v>
      </c>
      <c r="H14" t="s">
        <v>5336</v>
      </c>
      <c r="I14" t="s">
        <v>5337</v>
      </c>
      <c r="J14" t="s">
        <v>5338</v>
      </c>
      <c r="K14" s="139" t="s">
        <v>5339</v>
      </c>
      <c r="L14" s="139" t="s">
        <v>5340</v>
      </c>
      <c r="M14" s="139" t="s">
        <v>5341</v>
      </c>
    </row>
    <row r="15" spans="1:14">
      <c r="A15" t="s">
        <v>217</v>
      </c>
      <c r="B15">
        <v>2013</v>
      </c>
      <c r="C15" t="s">
        <v>2032</v>
      </c>
      <c r="D15">
        <v>887</v>
      </c>
      <c r="E15">
        <v>2493</v>
      </c>
      <c r="F15">
        <v>0</v>
      </c>
      <c r="G15">
        <v>0</v>
      </c>
      <c r="H15">
        <v>0</v>
      </c>
      <c r="I15">
        <v>0</v>
      </c>
      <c r="J15">
        <v>4</v>
      </c>
      <c r="K15">
        <v>0</v>
      </c>
      <c r="L15">
        <v>2</v>
      </c>
      <c r="M15">
        <v>1</v>
      </c>
    </row>
    <row r="16" spans="1:14">
      <c r="A16" t="s">
        <v>217</v>
      </c>
      <c r="B16">
        <v>2013</v>
      </c>
      <c r="C16" t="s">
        <v>2031</v>
      </c>
      <c r="D16">
        <v>2765</v>
      </c>
      <c r="E16">
        <v>7887</v>
      </c>
      <c r="F16">
        <v>0</v>
      </c>
      <c r="G16">
        <v>0</v>
      </c>
      <c r="H16">
        <v>0</v>
      </c>
      <c r="I16">
        <v>0</v>
      </c>
      <c r="J16">
        <v>71</v>
      </c>
      <c r="K16">
        <v>0</v>
      </c>
      <c r="L16">
        <v>80</v>
      </c>
      <c r="M16">
        <v>7</v>
      </c>
    </row>
    <row r="17" spans="1:13">
      <c r="A17" t="s">
        <v>217</v>
      </c>
      <c r="B17">
        <v>2013</v>
      </c>
      <c r="C17" t="s">
        <v>2030</v>
      </c>
      <c r="D17">
        <v>3384</v>
      </c>
      <c r="E17">
        <v>10252</v>
      </c>
      <c r="F17">
        <v>0</v>
      </c>
      <c r="G17">
        <v>0</v>
      </c>
      <c r="H17">
        <v>0</v>
      </c>
      <c r="I17">
        <v>0</v>
      </c>
      <c r="J17">
        <v>30</v>
      </c>
      <c r="K17">
        <v>0</v>
      </c>
      <c r="L17">
        <v>6</v>
      </c>
      <c r="M17">
        <v>14</v>
      </c>
    </row>
    <row r="18" spans="1:13">
      <c r="A18" t="s">
        <v>217</v>
      </c>
      <c r="B18">
        <v>2013</v>
      </c>
      <c r="C18" t="s">
        <v>2029</v>
      </c>
      <c r="D18">
        <v>2136</v>
      </c>
      <c r="E18">
        <v>5665</v>
      </c>
      <c r="F18">
        <v>0</v>
      </c>
      <c r="G18">
        <v>0</v>
      </c>
      <c r="H18">
        <v>0</v>
      </c>
      <c r="I18">
        <v>0</v>
      </c>
      <c r="J18">
        <v>44</v>
      </c>
      <c r="K18">
        <v>0</v>
      </c>
      <c r="L18">
        <v>13</v>
      </c>
      <c r="M18">
        <v>29</v>
      </c>
    </row>
    <row r="19" spans="1:13">
      <c r="A19" s="229" t="s">
        <v>5342</v>
      </c>
      <c r="B19" s="229"/>
      <c r="C19" s="229"/>
      <c r="D19" s="229">
        <v>9172</v>
      </c>
      <c r="E19" s="229">
        <v>26297</v>
      </c>
      <c r="F19" s="229">
        <v>0</v>
      </c>
      <c r="G19" s="229">
        <v>0</v>
      </c>
      <c r="H19" s="229">
        <v>0</v>
      </c>
      <c r="I19" s="229">
        <v>0</v>
      </c>
      <c r="J19" s="229">
        <v>149</v>
      </c>
      <c r="K19" s="229">
        <v>0</v>
      </c>
      <c r="L19" s="229">
        <v>101</v>
      </c>
      <c r="M19" s="229">
        <v>51</v>
      </c>
    </row>
  </sheetData>
  <pageMargins left="0.75" right="0.75" top="1" bottom="1" header="0.5" footer="0.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8:V83"/>
  <sheetViews>
    <sheetView topLeftCell="A43" workbookViewId="0">
      <selection activeCell="H83" sqref="H83"/>
    </sheetView>
  </sheetViews>
  <sheetFormatPr baseColWidth="10" defaultColWidth="11" defaultRowHeight="15" x14ac:dyDescent="0"/>
  <cols>
    <col min="1" max="1" width="24" customWidth="1"/>
    <col min="8" max="8" width="20.1640625" customWidth="1"/>
    <col min="9" max="10" width="17.1640625" customWidth="1"/>
  </cols>
  <sheetData>
    <row r="8" spans="1:10">
      <c r="A8" s="3" t="s">
        <v>5345</v>
      </c>
      <c r="B8" s="3" t="s">
        <v>5346</v>
      </c>
      <c r="C8" s="3"/>
      <c r="D8" s="3"/>
      <c r="E8" s="3"/>
      <c r="F8" s="3"/>
      <c r="G8" s="3"/>
      <c r="H8" s="3"/>
      <c r="I8" s="3"/>
      <c r="J8" s="3"/>
    </row>
    <row r="9" spans="1:10">
      <c r="A9" s="3" t="s">
        <v>5347</v>
      </c>
      <c r="B9" s="3"/>
      <c r="C9" s="3"/>
      <c r="D9" s="3"/>
      <c r="E9" s="3"/>
      <c r="F9" s="3"/>
      <c r="G9" s="3"/>
      <c r="H9" s="3"/>
      <c r="I9" s="3"/>
      <c r="J9" s="3"/>
    </row>
    <row r="10" spans="1:10" ht="18">
      <c r="A10" s="244" t="s">
        <v>5261</v>
      </c>
      <c r="B10" s="245"/>
      <c r="C10" s="245"/>
      <c r="D10" s="245"/>
      <c r="E10" s="245"/>
      <c r="F10" s="245"/>
      <c r="G10" s="245"/>
      <c r="H10" s="245"/>
      <c r="I10" s="245"/>
      <c r="J10" s="245"/>
    </row>
    <row r="11" spans="1:10">
      <c r="A11" s="246" t="s">
        <v>4290</v>
      </c>
      <c r="B11" s="246" t="s">
        <v>28</v>
      </c>
      <c r="C11" s="246" t="s">
        <v>29</v>
      </c>
      <c r="D11" s="246" t="s">
        <v>4291</v>
      </c>
      <c r="E11" s="246" t="s">
        <v>4110</v>
      </c>
      <c r="F11" s="246" t="s">
        <v>2055</v>
      </c>
      <c r="G11" s="246" t="s">
        <v>2056</v>
      </c>
      <c r="H11" s="246" t="s">
        <v>3412</v>
      </c>
      <c r="I11" s="246" t="s">
        <v>3413</v>
      </c>
      <c r="J11" s="246" t="s">
        <v>3414</v>
      </c>
    </row>
    <row r="12" spans="1:10">
      <c r="A12" s="245" t="s">
        <v>5348</v>
      </c>
      <c r="B12" s="245" t="s">
        <v>5349</v>
      </c>
      <c r="C12" s="245" t="s">
        <v>5350</v>
      </c>
      <c r="D12" s="245" t="s">
        <v>5351</v>
      </c>
      <c r="E12" s="245" t="s">
        <v>5352</v>
      </c>
      <c r="F12" s="245" t="s">
        <v>5353</v>
      </c>
      <c r="G12" s="245" t="s">
        <v>5354</v>
      </c>
      <c r="H12" s="247">
        <v>24</v>
      </c>
      <c r="I12" s="245">
        <v>9</v>
      </c>
      <c r="J12" s="245">
        <v>15</v>
      </c>
    </row>
    <row r="13" spans="1:10">
      <c r="A13" s="245" t="s">
        <v>5355</v>
      </c>
      <c r="B13" s="245" t="s">
        <v>5349</v>
      </c>
      <c r="C13" s="245" t="s">
        <v>5350</v>
      </c>
      <c r="D13" s="245" t="s">
        <v>5356</v>
      </c>
      <c r="E13" s="245" t="s">
        <v>5357</v>
      </c>
      <c r="F13" s="245" t="s">
        <v>5358</v>
      </c>
      <c r="G13" s="245" t="s">
        <v>5359</v>
      </c>
      <c r="H13" s="247">
        <v>9</v>
      </c>
      <c r="I13" s="245">
        <v>0</v>
      </c>
      <c r="J13" s="245">
        <v>9</v>
      </c>
    </row>
    <row r="14" spans="1:10">
      <c r="A14" s="245" t="s">
        <v>5360</v>
      </c>
      <c r="B14" s="245" t="s">
        <v>5349</v>
      </c>
      <c r="C14" s="245" t="s">
        <v>5350</v>
      </c>
      <c r="D14" s="245" t="s">
        <v>5361</v>
      </c>
      <c r="E14" s="245" t="s">
        <v>5362</v>
      </c>
      <c r="F14" s="245" t="s">
        <v>5363</v>
      </c>
      <c r="G14" s="245" t="s">
        <v>5364</v>
      </c>
      <c r="H14" s="247">
        <v>0</v>
      </c>
      <c r="I14" s="245">
        <v>0</v>
      </c>
      <c r="J14" s="245">
        <v>0</v>
      </c>
    </row>
    <row r="15" spans="1:10">
      <c r="A15" s="245" t="s">
        <v>5365</v>
      </c>
      <c r="B15" s="245" t="s">
        <v>5349</v>
      </c>
      <c r="C15" s="245" t="s">
        <v>5350</v>
      </c>
      <c r="D15" s="245" t="s">
        <v>5366</v>
      </c>
      <c r="E15" s="245" t="s">
        <v>5367</v>
      </c>
      <c r="F15" s="245" t="s">
        <v>5368</v>
      </c>
      <c r="G15" s="245" t="s">
        <v>5369</v>
      </c>
      <c r="H15" s="247">
        <v>1</v>
      </c>
      <c r="I15" s="245">
        <v>0</v>
      </c>
      <c r="J15" s="245">
        <v>1</v>
      </c>
    </row>
    <row r="16" spans="1:10">
      <c r="A16" s="245" t="s">
        <v>5370</v>
      </c>
      <c r="B16" s="245" t="s">
        <v>5349</v>
      </c>
      <c r="C16" s="245" t="s">
        <v>5350</v>
      </c>
      <c r="D16" s="245" t="s">
        <v>5371</v>
      </c>
      <c r="E16" s="245" t="s">
        <v>5372</v>
      </c>
      <c r="F16" s="245" t="s">
        <v>5373</v>
      </c>
      <c r="G16" s="245" t="s">
        <v>5374</v>
      </c>
      <c r="H16" s="247">
        <v>1</v>
      </c>
      <c r="I16" s="245">
        <v>0</v>
      </c>
      <c r="J16" s="245">
        <v>1</v>
      </c>
    </row>
    <row r="17" spans="1:10">
      <c r="A17" s="245" t="s">
        <v>5375</v>
      </c>
      <c r="B17" s="245" t="s">
        <v>5349</v>
      </c>
      <c r="C17" s="245" t="s">
        <v>5350</v>
      </c>
      <c r="D17" s="245" t="s">
        <v>5376</v>
      </c>
      <c r="E17" s="245" t="s">
        <v>5377</v>
      </c>
      <c r="F17" s="245" t="s">
        <v>5378</v>
      </c>
      <c r="G17" s="245" t="s">
        <v>5379</v>
      </c>
      <c r="H17" s="247">
        <v>0</v>
      </c>
      <c r="I17" s="245">
        <v>0</v>
      </c>
      <c r="J17" s="245">
        <v>0</v>
      </c>
    </row>
    <row r="18" spans="1:10">
      <c r="A18" s="245" t="s">
        <v>5380</v>
      </c>
      <c r="B18" s="245" t="s">
        <v>5349</v>
      </c>
      <c r="C18" s="245" t="s">
        <v>5350</v>
      </c>
      <c r="D18" s="245" t="s">
        <v>5381</v>
      </c>
      <c r="E18" s="245" t="s">
        <v>5382</v>
      </c>
      <c r="F18" s="245" t="s">
        <v>5383</v>
      </c>
      <c r="G18" s="245" t="s">
        <v>5384</v>
      </c>
      <c r="H18" s="247">
        <v>1</v>
      </c>
      <c r="I18" s="245">
        <v>0</v>
      </c>
      <c r="J18" s="245">
        <v>1</v>
      </c>
    </row>
    <row r="19" spans="1:10">
      <c r="A19" s="245" t="s">
        <v>5385</v>
      </c>
      <c r="B19" s="245" t="s">
        <v>5349</v>
      </c>
      <c r="C19" s="245" t="s">
        <v>5350</v>
      </c>
      <c r="D19" s="245" t="s">
        <v>5386</v>
      </c>
      <c r="E19" s="245" t="s">
        <v>5387</v>
      </c>
      <c r="F19" s="245" t="s">
        <v>5388</v>
      </c>
      <c r="G19" s="245" t="s">
        <v>5389</v>
      </c>
      <c r="H19" s="247">
        <v>0</v>
      </c>
      <c r="I19" s="245">
        <v>0</v>
      </c>
      <c r="J19" s="245">
        <v>0</v>
      </c>
    </row>
    <row r="20" spans="1:10">
      <c r="A20" s="245" t="s">
        <v>5390</v>
      </c>
      <c r="B20" s="245" t="s">
        <v>5349</v>
      </c>
      <c r="C20" s="245" t="s">
        <v>5350</v>
      </c>
      <c r="D20" s="245" t="s">
        <v>5391</v>
      </c>
      <c r="E20" s="245" t="s">
        <v>5392</v>
      </c>
      <c r="F20" s="245" t="s">
        <v>5393</v>
      </c>
      <c r="G20" s="245" t="s">
        <v>5394</v>
      </c>
      <c r="H20" s="247">
        <v>0</v>
      </c>
      <c r="I20" s="245">
        <v>0</v>
      </c>
      <c r="J20" s="245">
        <v>0</v>
      </c>
    </row>
    <row r="21" spans="1:10">
      <c r="A21" s="245" t="s">
        <v>5395</v>
      </c>
      <c r="B21" s="245" t="s">
        <v>5349</v>
      </c>
      <c r="C21" s="245" t="s">
        <v>5350</v>
      </c>
      <c r="D21" s="245" t="s">
        <v>5396</v>
      </c>
      <c r="E21" s="245" t="s">
        <v>5397</v>
      </c>
      <c r="F21" s="245" t="s">
        <v>5398</v>
      </c>
      <c r="G21" s="245" t="s">
        <v>5399</v>
      </c>
      <c r="H21" s="247">
        <v>0</v>
      </c>
      <c r="I21" s="245">
        <v>0</v>
      </c>
      <c r="J21" s="245">
        <v>0</v>
      </c>
    </row>
    <row r="22" spans="1:10">
      <c r="A22" s="245" t="s">
        <v>5400</v>
      </c>
      <c r="B22" s="245" t="s">
        <v>5349</v>
      </c>
      <c r="C22" s="245" t="s">
        <v>5350</v>
      </c>
      <c r="D22" s="245" t="s">
        <v>5401</v>
      </c>
      <c r="E22" s="245" t="s">
        <v>5402</v>
      </c>
      <c r="F22" s="245" t="s">
        <v>5403</v>
      </c>
      <c r="G22" s="245" t="s">
        <v>5404</v>
      </c>
      <c r="H22" s="247">
        <v>0</v>
      </c>
      <c r="I22" s="245">
        <v>0</v>
      </c>
      <c r="J22" s="245">
        <v>0</v>
      </c>
    </row>
    <row r="23" spans="1:10">
      <c r="A23" s="245" t="s">
        <v>5405</v>
      </c>
      <c r="B23" s="245" t="s">
        <v>5349</v>
      </c>
      <c r="C23" s="245" t="s">
        <v>5350</v>
      </c>
      <c r="D23" s="245" t="s">
        <v>5406</v>
      </c>
      <c r="E23" s="245" t="s">
        <v>5407</v>
      </c>
      <c r="F23" s="245" t="s">
        <v>5408</v>
      </c>
      <c r="G23" s="245" t="s">
        <v>5409</v>
      </c>
      <c r="H23" s="247">
        <v>0</v>
      </c>
      <c r="I23" s="245">
        <v>0</v>
      </c>
      <c r="J23" s="245">
        <v>0</v>
      </c>
    </row>
    <row r="24" spans="1:10">
      <c r="A24" s="245" t="s">
        <v>5410</v>
      </c>
      <c r="B24" s="245" t="s">
        <v>5349</v>
      </c>
      <c r="C24" s="245" t="s">
        <v>5350</v>
      </c>
      <c r="D24" s="245" t="s">
        <v>5411</v>
      </c>
      <c r="E24" s="245" t="s">
        <v>5412</v>
      </c>
      <c r="F24" s="245" t="s">
        <v>5413</v>
      </c>
      <c r="G24" s="245" t="s">
        <v>5414</v>
      </c>
      <c r="H24" s="247">
        <v>1</v>
      </c>
      <c r="I24" s="245">
        <v>0</v>
      </c>
      <c r="J24" s="245">
        <v>1</v>
      </c>
    </row>
    <row r="25" spans="1:10">
      <c r="A25" s="245" t="s">
        <v>5415</v>
      </c>
      <c r="B25" s="245" t="s">
        <v>5349</v>
      </c>
      <c r="C25" s="245" t="s">
        <v>5350</v>
      </c>
      <c r="D25" s="245" t="s">
        <v>5416</v>
      </c>
      <c r="E25" s="245" t="s">
        <v>5417</v>
      </c>
      <c r="F25" s="245" t="s">
        <v>5418</v>
      </c>
      <c r="G25" s="245" t="s">
        <v>5419</v>
      </c>
      <c r="H25" s="247">
        <v>0</v>
      </c>
      <c r="I25" s="245">
        <v>0</v>
      </c>
      <c r="J25" s="245">
        <v>0</v>
      </c>
    </row>
    <row r="26" spans="1:10">
      <c r="A26" s="245" t="s">
        <v>5420</v>
      </c>
      <c r="B26" s="245" t="s">
        <v>5349</v>
      </c>
      <c r="C26" s="245" t="s">
        <v>5350</v>
      </c>
      <c r="D26" s="245" t="s">
        <v>5421</v>
      </c>
      <c r="E26" s="245" t="s">
        <v>5417</v>
      </c>
      <c r="F26" s="245" t="s">
        <v>5422</v>
      </c>
      <c r="G26" s="245" t="s">
        <v>5423</v>
      </c>
      <c r="H26" s="247">
        <v>0</v>
      </c>
      <c r="I26" s="245">
        <v>0</v>
      </c>
      <c r="J26" s="245">
        <v>0</v>
      </c>
    </row>
    <row r="27" spans="1:10">
      <c r="A27" s="245" t="s">
        <v>5424</v>
      </c>
      <c r="B27" s="245" t="s">
        <v>5349</v>
      </c>
      <c r="C27" s="245" t="s">
        <v>5350</v>
      </c>
      <c r="D27" s="245" t="s">
        <v>5425</v>
      </c>
      <c r="E27" s="245" t="s">
        <v>5426</v>
      </c>
      <c r="F27" s="245" t="s">
        <v>5427</v>
      </c>
      <c r="G27" s="245" t="s">
        <v>5427</v>
      </c>
      <c r="H27" s="247">
        <v>1</v>
      </c>
      <c r="I27" s="245">
        <v>0</v>
      </c>
      <c r="J27" s="245">
        <v>1</v>
      </c>
    </row>
    <row r="28" spans="1:10">
      <c r="A28" s="245" t="s">
        <v>5428</v>
      </c>
      <c r="B28" s="245" t="s">
        <v>5349</v>
      </c>
      <c r="C28" s="245" t="s">
        <v>5350</v>
      </c>
      <c r="D28" s="245" t="s">
        <v>5429</v>
      </c>
      <c r="E28" s="245" t="s">
        <v>5430</v>
      </c>
      <c r="F28" s="245" t="s">
        <v>5431</v>
      </c>
      <c r="G28" s="245" t="s">
        <v>5432</v>
      </c>
      <c r="H28" s="247">
        <v>1</v>
      </c>
      <c r="I28" s="245">
        <v>0</v>
      </c>
      <c r="J28" s="245">
        <v>1</v>
      </c>
    </row>
    <row r="29" spans="1:10">
      <c r="A29" s="245" t="s">
        <v>5433</v>
      </c>
      <c r="B29" s="245" t="s">
        <v>5349</v>
      </c>
      <c r="C29" s="245" t="s">
        <v>5350</v>
      </c>
      <c r="D29" s="245" t="s">
        <v>5434</v>
      </c>
      <c r="E29" s="245" t="s">
        <v>5435</v>
      </c>
      <c r="F29" s="245" t="s">
        <v>5436</v>
      </c>
      <c r="G29" s="245" t="s">
        <v>5437</v>
      </c>
      <c r="H29" s="247">
        <v>5</v>
      </c>
      <c r="I29" s="245">
        <v>1</v>
      </c>
      <c r="J29" s="245">
        <v>4</v>
      </c>
    </row>
    <row r="30" spans="1:10">
      <c r="A30" s="245" t="s">
        <v>5438</v>
      </c>
      <c r="B30" s="245" t="s">
        <v>5349</v>
      </c>
      <c r="C30" s="245" t="s">
        <v>5350</v>
      </c>
      <c r="D30" s="245" t="s">
        <v>5439</v>
      </c>
      <c r="E30" s="245" t="s">
        <v>5440</v>
      </c>
      <c r="F30" s="245" t="s">
        <v>5441</v>
      </c>
      <c r="G30" s="245" t="s">
        <v>5442</v>
      </c>
      <c r="H30" s="247">
        <v>1</v>
      </c>
      <c r="I30" s="245">
        <v>0</v>
      </c>
      <c r="J30" s="245">
        <v>1</v>
      </c>
    </row>
    <row r="31" spans="1:10">
      <c r="A31" s="245" t="s">
        <v>5443</v>
      </c>
      <c r="B31" s="245" t="s">
        <v>5349</v>
      </c>
      <c r="C31" s="245" t="s">
        <v>5350</v>
      </c>
      <c r="D31" s="245" t="s">
        <v>5444</v>
      </c>
      <c r="E31" s="245" t="s">
        <v>5445</v>
      </c>
      <c r="F31" s="245" t="s">
        <v>5446</v>
      </c>
      <c r="G31" s="245" t="s">
        <v>5447</v>
      </c>
      <c r="H31" s="247">
        <v>0</v>
      </c>
      <c r="I31" s="245">
        <v>0</v>
      </c>
      <c r="J31" s="245">
        <v>0</v>
      </c>
    </row>
    <row r="32" spans="1:10">
      <c r="A32" s="245" t="s">
        <v>5448</v>
      </c>
      <c r="B32" s="245" t="s">
        <v>5349</v>
      </c>
      <c r="C32" s="245" t="s">
        <v>5350</v>
      </c>
      <c r="D32" s="245" t="s">
        <v>5449</v>
      </c>
      <c r="E32" s="245" t="s">
        <v>5450</v>
      </c>
      <c r="F32" s="245" t="s">
        <v>5451</v>
      </c>
      <c r="G32" s="245" t="s">
        <v>5452</v>
      </c>
      <c r="H32" s="247">
        <v>0</v>
      </c>
      <c r="I32" s="245">
        <v>0</v>
      </c>
      <c r="J32" s="245">
        <v>0</v>
      </c>
    </row>
    <row r="33" spans="1:10">
      <c r="A33" s="245" t="s">
        <v>5453</v>
      </c>
      <c r="B33" s="245" t="s">
        <v>5349</v>
      </c>
      <c r="C33" s="245" t="s">
        <v>5350</v>
      </c>
      <c r="D33" s="245" t="s">
        <v>5454</v>
      </c>
      <c r="E33" s="245" t="s">
        <v>5455</v>
      </c>
      <c r="F33" s="245" t="s">
        <v>5456</v>
      </c>
      <c r="G33" s="245" t="s">
        <v>5457</v>
      </c>
      <c r="H33" s="247">
        <v>0</v>
      </c>
      <c r="I33" s="245">
        <v>0</v>
      </c>
      <c r="J33" s="245">
        <v>0</v>
      </c>
    </row>
    <row r="34" spans="1:10">
      <c r="A34" s="245" t="s">
        <v>5458</v>
      </c>
      <c r="B34" s="245" t="s">
        <v>5349</v>
      </c>
      <c r="C34" s="245" t="s">
        <v>5350</v>
      </c>
      <c r="D34" s="245" t="s">
        <v>5459</v>
      </c>
      <c r="E34" s="245" t="s">
        <v>5460</v>
      </c>
      <c r="F34" s="245" t="s">
        <v>5461</v>
      </c>
      <c r="G34" s="245" t="s">
        <v>5462</v>
      </c>
      <c r="H34" s="247">
        <v>5</v>
      </c>
      <c r="I34" s="245">
        <v>0</v>
      </c>
      <c r="J34" s="245">
        <v>5</v>
      </c>
    </row>
    <row r="35" spans="1:10">
      <c r="A35" s="245" t="s">
        <v>5463</v>
      </c>
      <c r="B35" s="245" t="s">
        <v>5349</v>
      </c>
      <c r="C35" s="245" t="s">
        <v>5350</v>
      </c>
      <c r="D35" s="245" t="s">
        <v>5464</v>
      </c>
      <c r="E35" s="245" t="s">
        <v>5465</v>
      </c>
      <c r="F35" s="245" t="s">
        <v>5466</v>
      </c>
      <c r="G35" s="245" t="s">
        <v>5467</v>
      </c>
      <c r="H35" s="247">
        <v>1</v>
      </c>
      <c r="I35" s="245">
        <v>0</v>
      </c>
      <c r="J35" s="245">
        <v>1</v>
      </c>
    </row>
    <row r="36" spans="1:10">
      <c r="A36" s="245" t="s">
        <v>5468</v>
      </c>
      <c r="B36" s="245" t="s">
        <v>5349</v>
      </c>
      <c r="C36" s="245" t="s">
        <v>5350</v>
      </c>
      <c r="D36" s="245" t="s">
        <v>5469</v>
      </c>
      <c r="E36" s="245" t="s">
        <v>5470</v>
      </c>
      <c r="F36" s="245" t="s">
        <v>5471</v>
      </c>
      <c r="G36" s="245" t="s">
        <v>5472</v>
      </c>
      <c r="H36" s="247">
        <v>0</v>
      </c>
      <c r="I36" s="245">
        <v>0</v>
      </c>
      <c r="J36" s="245">
        <v>0</v>
      </c>
    </row>
    <row r="37" spans="1:10">
      <c r="A37" s="245" t="s">
        <v>5473</v>
      </c>
      <c r="B37" s="245" t="s">
        <v>5349</v>
      </c>
      <c r="C37" s="245" t="s">
        <v>5350</v>
      </c>
      <c r="D37" s="245" t="s">
        <v>5474</v>
      </c>
      <c r="E37" s="245" t="s">
        <v>5475</v>
      </c>
      <c r="F37" s="245" t="s">
        <v>5476</v>
      </c>
      <c r="G37" s="245" t="s">
        <v>5477</v>
      </c>
      <c r="H37" s="247">
        <v>0</v>
      </c>
      <c r="I37" s="245">
        <v>0</v>
      </c>
      <c r="J37" s="245">
        <v>0</v>
      </c>
    </row>
    <row r="38" spans="1:10">
      <c r="A38" s="245" t="s">
        <v>5478</v>
      </c>
      <c r="B38" s="245" t="s">
        <v>5349</v>
      </c>
      <c r="C38" s="245" t="s">
        <v>5350</v>
      </c>
      <c r="D38" s="245" t="s">
        <v>5479</v>
      </c>
      <c r="E38" s="245" t="s">
        <v>5480</v>
      </c>
      <c r="F38" s="245" t="s">
        <v>5481</v>
      </c>
      <c r="G38" s="245" t="s">
        <v>5482</v>
      </c>
      <c r="H38" s="247">
        <v>0</v>
      </c>
      <c r="I38" s="245">
        <v>0</v>
      </c>
      <c r="J38" s="245">
        <v>0</v>
      </c>
    </row>
    <row r="39" spans="1:10">
      <c r="A39" s="245" t="s">
        <v>5483</v>
      </c>
      <c r="B39" s="245" t="s">
        <v>5349</v>
      </c>
      <c r="C39" s="245" t="s">
        <v>5350</v>
      </c>
      <c r="D39" s="245" t="s">
        <v>5484</v>
      </c>
      <c r="E39" s="245" t="s">
        <v>5485</v>
      </c>
      <c r="F39" s="245" t="s">
        <v>5486</v>
      </c>
      <c r="G39" s="245" t="s">
        <v>5486</v>
      </c>
      <c r="H39" s="247">
        <v>0</v>
      </c>
      <c r="I39" s="245">
        <v>0</v>
      </c>
      <c r="J39" s="245">
        <v>0</v>
      </c>
    </row>
    <row r="40" spans="1:10">
      <c r="A40" s="245" t="s">
        <v>5487</v>
      </c>
      <c r="B40" s="245" t="s">
        <v>5349</v>
      </c>
      <c r="C40" s="245" t="s">
        <v>5350</v>
      </c>
      <c r="D40" s="245" t="s">
        <v>5488</v>
      </c>
      <c r="E40" s="245" t="s">
        <v>5489</v>
      </c>
      <c r="F40" s="245" t="s">
        <v>5490</v>
      </c>
      <c r="G40" s="245" t="s">
        <v>5491</v>
      </c>
      <c r="H40" s="247">
        <v>0</v>
      </c>
      <c r="I40" s="245">
        <v>0</v>
      </c>
      <c r="J40" s="245">
        <v>0</v>
      </c>
    </row>
    <row r="41" spans="1:10">
      <c r="A41" s="245" t="s">
        <v>5492</v>
      </c>
      <c r="B41" s="245" t="s">
        <v>5349</v>
      </c>
      <c r="C41" s="245" t="s">
        <v>5350</v>
      </c>
      <c r="D41" s="245" t="s">
        <v>5493</v>
      </c>
      <c r="E41" s="245" t="s">
        <v>5494</v>
      </c>
      <c r="F41" s="245" t="s">
        <v>5495</v>
      </c>
      <c r="G41" s="245" t="s">
        <v>5496</v>
      </c>
      <c r="H41" s="247">
        <v>0</v>
      </c>
      <c r="I41" s="245">
        <v>0</v>
      </c>
      <c r="J41" s="245">
        <v>0</v>
      </c>
    </row>
    <row r="42" spans="1:10">
      <c r="A42" s="245" t="s">
        <v>5497</v>
      </c>
      <c r="B42" s="245" t="s">
        <v>5349</v>
      </c>
      <c r="C42" s="245" t="s">
        <v>5350</v>
      </c>
      <c r="D42" s="245" t="s">
        <v>5498</v>
      </c>
      <c r="E42" s="245" t="s">
        <v>5499</v>
      </c>
      <c r="F42" s="245" t="s">
        <v>5500</v>
      </c>
      <c r="G42" s="245" t="s">
        <v>5501</v>
      </c>
      <c r="H42" s="247">
        <v>0</v>
      </c>
      <c r="I42" s="245">
        <v>0</v>
      </c>
      <c r="J42" s="245">
        <v>0</v>
      </c>
    </row>
    <row r="43" spans="1:10">
      <c r="A43" s="245" t="s">
        <v>5502</v>
      </c>
      <c r="B43" s="245" t="s">
        <v>5349</v>
      </c>
      <c r="C43" s="245" t="s">
        <v>5350</v>
      </c>
      <c r="D43" s="245" t="s">
        <v>5503</v>
      </c>
      <c r="E43" s="245" t="s">
        <v>5504</v>
      </c>
      <c r="F43" s="245" t="s">
        <v>5505</v>
      </c>
      <c r="G43" s="245" t="s">
        <v>5506</v>
      </c>
      <c r="H43" s="247">
        <v>1</v>
      </c>
      <c r="I43" s="245">
        <v>0</v>
      </c>
      <c r="J43" s="245">
        <v>1</v>
      </c>
    </row>
    <row r="44" spans="1:10" ht="20">
      <c r="A44" s="243"/>
      <c r="B44" s="243"/>
      <c r="C44" s="243"/>
      <c r="D44" s="243"/>
      <c r="E44" s="243"/>
      <c r="F44" s="243"/>
      <c r="G44" s="243"/>
      <c r="H44" s="250">
        <f>SUM(H12:H43)</f>
        <v>52</v>
      </c>
      <c r="I44" s="243"/>
      <c r="J44" s="243"/>
    </row>
    <row r="46" spans="1:10" s="3" customFormat="1" ht="17" customHeight="1">
      <c r="A46" s="3" t="s">
        <v>4288</v>
      </c>
    </row>
    <row r="47" spans="1:10" s="3" customFormat="1" ht="18">
      <c r="A47" s="249" t="s">
        <v>4289</v>
      </c>
    </row>
    <row r="49" spans="1:22" s="248" customFormat="1" ht="12">
      <c r="A49" s="246" t="s">
        <v>4290</v>
      </c>
      <c r="B49" s="246" t="s">
        <v>28</v>
      </c>
      <c r="C49" s="246" t="s">
        <v>29</v>
      </c>
      <c r="D49" s="246" t="s">
        <v>4291</v>
      </c>
      <c r="E49" s="246" t="s">
        <v>4110</v>
      </c>
      <c r="F49" s="246" t="s">
        <v>2055</v>
      </c>
      <c r="G49" s="246" t="s">
        <v>2056</v>
      </c>
      <c r="H49" s="246" t="s">
        <v>3412</v>
      </c>
      <c r="I49" s="246" t="s">
        <v>3413</v>
      </c>
      <c r="J49" s="246" t="s">
        <v>3414</v>
      </c>
      <c r="K49" s="246" t="s">
        <v>144</v>
      </c>
      <c r="L49" s="246" t="s">
        <v>145</v>
      </c>
      <c r="M49" s="246" t="s">
        <v>154</v>
      </c>
      <c r="N49" s="246" t="s">
        <v>210</v>
      </c>
      <c r="O49" s="246" t="s">
        <v>211</v>
      </c>
      <c r="P49" s="246" t="s">
        <v>212</v>
      </c>
      <c r="Q49" s="246" t="s">
        <v>2657</v>
      </c>
      <c r="R49" s="246" t="s">
        <v>2658</v>
      </c>
      <c r="S49" s="246" t="s">
        <v>2659</v>
      </c>
      <c r="T49" s="246" t="s">
        <v>2660</v>
      </c>
      <c r="U49" s="246" t="s">
        <v>2661</v>
      </c>
      <c r="V49" s="246" t="s">
        <v>2662</v>
      </c>
    </row>
    <row r="50" spans="1:22" s="3" customFormat="1" ht="12">
      <c r="A50" s="245" t="s">
        <v>5348</v>
      </c>
      <c r="B50" s="245" t="s">
        <v>5349</v>
      </c>
      <c r="C50" s="245" t="s">
        <v>5350</v>
      </c>
      <c r="D50" s="245" t="s">
        <v>5351</v>
      </c>
      <c r="E50" s="245" t="s">
        <v>5352</v>
      </c>
      <c r="F50" s="245" t="s">
        <v>5353</v>
      </c>
      <c r="G50" s="245" t="s">
        <v>5354</v>
      </c>
      <c r="H50" s="247">
        <v>104</v>
      </c>
      <c r="I50" s="245">
        <v>5</v>
      </c>
      <c r="J50" s="245">
        <v>99</v>
      </c>
      <c r="K50" s="245">
        <v>14</v>
      </c>
      <c r="L50" s="245">
        <v>11</v>
      </c>
      <c r="M50" s="245">
        <v>18</v>
      </c>
      <c r="N50" s="245">
        <v>9</v>
      </c>
      <c r="O50" s="245">
        <v>10</v>
      </c>
      <c r="P50" s="245">
        <v>3</v>
      </c>
      <c r="Q50" s="245">
        <v>1</v>
      </c>
      <c r="R50" s="245">
        <v>17</v>
      </c>
      <c r="S50" s="245">
        <v>11</v>
      </c>
      <c r="T50" s="245">
        <v>5</v>
      </c>
      <c r="U50" s="245">
        <v>5</v>
      </c>
      <c r="V50" s="245">
        <v>0</v>
      </c>
    </row>
    <row r="51" spans="1:22" s="3" customFormat="1" ht="12">
      <c r="A51" s="245" t="s">
        <v>5355</v>
      </c>
      <c r="B51" s="245" t="s">
        <v>5349</v>
      </c>
      <c r="C51" s="245" t="s">
        <v>5350</v>
      </c>
      <c r="D51" s="245" t="s">
        <v>5356</v>
      </c>
      <c r="E51" s="245" t="s">
        <v>5357</v>
      </c>
      <c r="F51" s="245" t="s">
        <v>5358</v>
      </c>
      <c r="G51" s="245" t="s">
        <v>5359</v>
      </c>
      <c r="H51" s="247">
        <v>35</v>
      </c>
      <c r="I51" s="245">
        <v>2</v>
      </c>
      <c r="J51" s="245">
        <v>33</v>
      </c>
      <c r="K51" s="245">
        <v>0</v>
      </c>
      <c r="L51" s="245">
        <v>3</v>
      </c>
      <c r="M51" s="245">
        <v>13</v>
      </c>
      <c r="N51" s="245">
        <v>2</v>
      </c>
      <c r="O51" s="245">
        <v>8</v>
      </c>
      <c r="P51" s="245">
        <v>0</v>
      </c>
      <c r="Q51" s="245">
        <v>0</v>
      </c>
      <c r="R51" s="245">
        <v>0</v>
      </c>
      <c r="S51" s="245">
        <v>2</v>
      </c>
      <c r="T51" s="245">
        <v>2</v>
      </c>
      <c r="U51" s="245">
        <v>5</v>
      </c>
      <c r="V51" s="245">
        <v>0</v>
      </c>
    </row>
    <row r="52" spans="1:22" s="3" customFormat="1" ht="12">
      <c r="A52" s="245" t="s">
        <v>5360</v>
      </c>
      <c r="B52" s="245" t="s">
        <v>5349</v>
      </c>
      <c r="C52" s="245" t="s">
        <v>5350</v>
      </c>
      <c r="D52" s="245" t="s">
        <v>5361</v>
      </c>
      <c r="E52" s="245" t="s">
        <v>5362</v>
      </c>
      <c r="F52" s="245" t="s">
        <v>5363</v>
      </c>
      <c r="G52" s="245" t="s">
        <v>5364</v>
      </c>
      <c r="H52" s="247">
        <v>0</v>
      </c>
      <c r="I52" s="245">
        <v>0</v>
      </c>
      <c r="J52" s="245">
        <v>0</v>
      </c>
      <c r="K52" s="245">
        <v>0</v>
      </c>
      <c r="L52" s="245">
        <v>0</v>
      </c>
      <c r="M52" s="245">
        <v>0</v>
      </c>
      <c r="N52" s="245">
        <v>0</v>
      </c>
      <c r="O52" s="245">
        <v>0</v>
      </c>
      <c r="P52" s="245">
        <v>0</v>
      </c>
      <c r="Q52" s="245">
        <v>0</v>
      </c>
      <c r="R52" s="245">
        <v>0</v>
      </c>
      <c r="S52" s="245">
        <v>0</v>
      </c>
      <c r="T52" s="245">
        <v>0</v>
      </c>
      <c r="U52" s="245">
        <v>0</v>
      </c>
      <c r="V52" s="245">
        <v>0</v>
      </c>
    </row>
    <row r="53" spans="1:22" s="3" customFormat="1" ht="12">
      <c r="A53" s="245" t="s">
        <v>5365</v>
      </c>
      <c r="B53" s="245" t="s">
        <v>5349</v>
      </c>
      <c r="C53" s="245" t="s">
        <v>5350</v>
      </c>
      <c r="D53" s="245" t="s">
        <v>5366</v>
      </c>
      <c r="E53" s="245" t="s">
        <v>5367</v>
      </c>
      <c r="F53" s="245" t="s">
        <v>5368</v>
      </c>
      <c r="G53" s="245" t="s">
        <v>5369</v>
      </c>
      <c r="H53" s="247">
        <v>3</v>
      </c>
      <c r="I53" s="245">
        <v>1</v>
      </c>
      <c r="J53" s="245">
        <v>2</v>
      </c>
      <c r="K53" s="245">
        <v>0</v>
      </c>
      <c r="L53" s="245">
        <v>1</v>
      </c>
      <c r="M53" s="245">
        <v>1</v>
      </c>
      <c r="N53" s="245">
        <v>0</v>
      </c>
      <c r="O53" s="245">
        <v>1</v>
      </c>
      <c r="P53" s="245">
        <v>0</v>
      </c>
      <c r="Q53" s="245">
        <v>0</v>
      </c>
      <c r="R53" s="245">
        <v>0</v>
      </c>
      <c r="S53" s="245">
        <v>0</v>
      </c>
      <c r="T53" s="245">
        <v>0</v>
      </c>
      <c r="U53" s="245">
        <v>0</v>
      </c>
      <c r="V53" s="245">
        <v>0</v>
      </c>
    </row>
    <row r="54" spans="1:22" s="3" customFormat="1" ht="12">
      <c r="A54" s="245" t="s">
        <v>5370</v>
      </c>
      <c r="B54" s="245" t="s">
        <v>5349</v>
      </c>
      <c r="C54" s="245" t="s">
        <v>5350</v>
      </c>
      <c r="D54" s="245" t="s">
        <v>5371</v>
      </c>
      <c r="E54" s="245" t="s">
        <v>5372</v>
      </c>
      <c r="F54" s="245" t="s">
        <v>5373</v>
      </c>
      <c r="G54" s="245" t="s">
        <v>5374</v>
      </c>
      <c r="H54" s="247">
        <v>0</v>
      </c>
      <c r="I54" s="245">
        <v>0</v>
      </c>
      <c r="J54" s="245">
        <v>0</v>
      </c>
      <c r="K54" s="245">
        <v>0</v>
      </c>
      <c r="L54" s="245">
        <v>0</v>
      </c>
      <c r="M54" s="245">
        <v>0</v>
      </c>
      <c r="N54" s="245">
        <v>0</v>
      </c>
      <c r="O54" s="245">
        <v>0</v>
      </c>
      <c r="P54" s="245">
        <v>0</v>
      </c>
      <c r="Q54" s="245">
        <v>0</v>
      </c>
      <c r="R54" s="245">
        <v>0</v>
      </c>
      <c r="S54" s="245">
        <v>0</v>
      </c>
      <c r="T54" s="245">
        <v>0</v>
      </c>
      <c r="U54" s="245">
        <v>0</v>
      </c>
      <c r="V54" s="245">
        <v>0</v>
      </c>
    </row>
    <row r="55" spans="1:22" s="3" customFormat="1" ht="12">
      <c r="A55" s="245" t="s">
        <v>5507</v>
      </c>
      <c r="B55" s="245" t="s">
        <v>5349</v>
      </c>
      <c r="C55" s="245" t="s">
        <v>5350</v>
      </c>
      <c r="D55" s="245" t="s">
        <v>5508</v>
      </c>
      <c r="E55" s="245" t="s">
        <v>5372</v>
      </c>
      <c r="F55" s="245" t="s">
        <v>5509</v>
      </c>
      <c r="G55" s="245" t="s">
        <v>5374</v>
      </c>
      <c r="H55" s="247">
        <v>3</v>
      </c>
      <c r="I55" s="245">
        <v>0</v>
      </c>
      <c r="J55" s="245">
        <v>3</v>
      </c>
      <c r="K55" s="245">
        <v>0</v>
      </c>
      <c r="L55" s="245">
        <v>0</v>
      </c>
      <c r="M55" s="245">
        <v>0</v>
      </c>
      <c r="N55" s="245">
        <v>0</v>
      </c>
      <c r="O55" s="245">
        <v>1</v>
      </c>
      <c r="P55" s="245">
        <v>0</v>
      </c>
      <c r="Q55" s="245">
        <v>0</v>
      </c>
      <c r="R55" s="245">
        <v>2</v>
      </c>
      <c r="S55" s="245">
        <v>0</v>
      </c>
      <c r="T55" s="245">
        <v>0</v>
      </c>
      <c r="U55" s="245">
        <v>0</v>
      </c>
      <c r="V55" s="245">
        <v>0</v>
      </c>
    </row>
    <row r="56" spans="1:22" s="3" customFormat="1" ht="12">
      <c r="A56" s="245" t="s">
        <v>5375</v>
      </c>
      <c r="B56" s="245" t="s">
        <v>5349</v>
      </c>
      <c r="C56" s="245" t="s">
        <v>5350</v>
      </c>
      <c r="D56" s="245" t="s">
        <v>5376</v>
      </c>
      <c r="E56" s="245" t="s">
        <v>5377</v>
      </c>
      <c r="F56" s="245" t="s">
        <v>5378</v>
      </c>
      <c r="G56" s="245" t="s">
        <v>5379</v>
      </c>
      <c r="H56" s="247">
        <v>7</v>
      </c>
      <c r="I56" s="245">
        <v>0</v>
      </c>
      <c r="J56" s="245">
        <v>7</v>
      </c>
      <c r="K56" s="245">
        <v>1</v>
      </c>
      <c r="L56" s="245">
        <v>1</v>
      </c>
      <c r="M56" s="245">
        <v>2</v>
      </c>
      <c r="N56" s="245">
        <v>1</v>
      </c>
      <c r="O56" s="245">
        <v>0</v>
      </c>
      <c r="P56" s="245">
        <v>2</v>
      </c>
      <c r="Q56" s="245">
        <v>0</v>
      </c>
      <c r="R56" s="245">
        <v>0</v>
      </c>
      <c r="S56" s="245">
        <v>0</v>
      </c>
      <c r="T56" s="245">
        <v>0</v>
      </c>
      <c r="U56" s="245">
        <v>0</v>
      </c>
      <c r="V56" s="245">
        <v>0</v>
      </c>
    </row>
    <row r="57" spans="1:22" s="3" customFormat="1" ht="12">
      <c r="A57" s="245" t="s">
        <v>5380</v>
      </c>
      <c r="B57" s="245" t="s">
        <v>5349</v>
      </c>
      <c r="C57" s="245" t="s">
        <v>5350</v>
      </c>
      <c r="D57" s="245" t="s">
        <v>5381</v>
      </c>
      <c r="E57" s="245" t="s">
        <v>5382</v>
      </c>
      <c r="F57" s="245" t="s">
        <v>5383</v>
      </c>
      <c r="G57" s="245" t="s">
        <v>5384</v>
      </c>
      <c r="H57" s="247">
        <v>6</v>
      </c>
      <c r="I57" s="245">
        <v>0</v>
      </c>
      <c r="J57" s="245">
        <v>6</v>
      </c>
      <c r="K57" s="245">
        <v>4</v>
      </c>
      <c r="L57" s="245">
        <v>1</v>
      </c>
      <c r="M57" s="245">
        <v>0</v>
      </c>
      <c r="N57" s="245">
        <v>0</v>
      </c>
      <c r="O57" s="245">
        <v>0</v>
      </c>
      <c r="P57" s="245">
        <v>0</v>
      </c>
      <c r="Q57" s="245">
        <v>0</v>
      </c>
      <c r="R57" s="245">
        <v>0</v>
      </c>
      <c r="S57" s="245">
        <v>0</v>
      </c>
      <c r="T57" s="245">
        <v>0</v>
      </c>
      <c r="U57" s="245">
        <v>1</v>
      </c>
      <c r="V57" s="245">
        <v>0</v>
      </c>
    </row>
    <row r="58" spans="1:22" s="3" customFormat="1" ht="12">
      <c r="A58" s="245" t="s">
        <v>5385</v>
      </c>
      <c r="B58" s="245" t="s">
        <v>5349</v>
      </c>
      <c r="C58" s="245" t="s">
        <v>5350</v>
      </c>
      <c r="D58" s="245" t="s">
        <v>5386</v>
      </c>
      <c r="E58" s="245" t="s">
        <v>5387</v>
      </c>
      <c r="F58" s="245" t="s">
        <v>5388</v>
      </c>
      <c r="G58" s="245" t="s">
        <v>5389</v>
      </c>
      <c r="H58" s="247">
        <v>6</v>
      </c>
      <c r="I58" s="245">
        <v>0</v>
      </c>
      <c r="J58" s="245">
        <v>6</v>
      </c>
      <c r="K58" s="245">
        <v>0</v>
      </c>
      <c r="L58" s="245">
        <v>0</v>
      </c>
      <c r="M58" s="245">
        <v>4</v>
      </c>
      <c r="N58" s="245">
        <v>0</v>
      </c>
      <c r="O58" s="245">
        <v>1</v>
      </c>
      <c r="P58" s="245">
        <v>1</v>
      </c>
      <c r="Q58" s="245">
        <v>0</v>
      </c>
      <c r="R58" s="245">
        <v>0</v>
      </c>
      <c r="S58" s="245">
        <v>0</v>
      </c>
      <c r="T58" s="245">
        <v>0</v>
      </c>
      <c r="U58" s="245">
        <v>0</v>
      </c>
      <c r="V58" s="245">
        <v>0</v>
      </c>
    </row>
    <row r="59" spans="1:22" s="3" customFormat="1" ht="12">
      <c r="A59" s="245" t="s">
        <v>5390</v>
      </c>
      <c r="B59" s="245" t="s">
        <v>5349</v>
      </c>
      <c r="C59" s="245" t="s">
        <v>5350</v>
      </c>
      <c r="D59" s="245" t="s">
        <v>5391</v>
      </c>
      <c r="E59" s="245" t="s">
        <v>5392</v>
      </c>
      <c r="F59" s="245" t="s">
        <v>5393</v>
      </c>
      <c r="G59" s="245" t="s">
        <v>5394</v>
      </c>
      <c r="H59" s="247">
        <v>3</v>
      </c>
      <c r="I59" s="245">
        <v>0</v>
      </c>
      <c r="J59" s="245">
        <v>3</v>
      </c>
      <c r="K59" s="245">
        <v>0</v>
      </c>
      <c r="L59" s="245">
        <v>0</v>
      </c>
      <c r="M59" s="245">
        <v>0</v>
      </c>
      <c r="N59" s="245">
        <v>0</v>
      </c>
      <c r="O59" s="245">
        <v>0</v>
      </c>
      <c r="P59" s="245">
        <v>0</v>
      </c>
      <c r="Q59" s="245">
        <v>0</v>
      </c>
      <c r="R59" s="245">
        <v>1</v>
      </c>
      <c r="S59" s="245">
        <v>2</v>
      </c>
      <c r="T59" s="245">
        <v>0</v>
      </c>
      <c r="U59" s="245">
        <v>0</v>
      </c>
      <c r="V59" s="245">
        <v>0</v>
      </c>
    </row>
    <row r="60" spans="1:22" s="3" customFormat="1" ht="12">
      <c r="A60" s="245" t="s">
        <v>5395</v>
      </c>
      <c r="B60" s="245" t="s">
        <v>5349</v>
      </c>
      <c r="C60" s="245" t="s">
        <v>5350</v>
      </c>
      <c r="D60" s="245" t="s">
        <v>5396</v>
      </c>
      <c r="E60" s="245" t="s">
        <v>5397</v>
      </c>
      <c r="F60" s="245" t="s">
        <v>5398</v>
      </c>
      <c r="G60" s="245" t="s">
        <v>5399</v>
      </c>
      <c r="H60" s="247">
        <v>0</v>
      </c>
      <c r="I60" s="245">
        <v>0</v>
      </c>
      <c r="J60" s="245">
        <v>0</v>
      </c>
      <c r="K60" s="245">
        <v>0</v>
      </c>
      <c r="L60" s="245">
        <v>0</v>
      </c>
      <c r="M60" s="245">
        <v>0</v>
      </c>
      <c r="N60" s="245">
        <v>0</v>
      </c>
      <c r="O60" s="245">
        <v>0</v>
      </c>
      <c r="P60" s="245">
        <v>0</v>
      </c>
      <c r="Q60" s="245">
        <v>0</v>
      </c>
      <c r="R60" s="245">
        <v>0</v>
      </c>
      <c r="S60" s="245">
        <v>0</v>
      </c>
      <c r="T60" s="245">
        <v>0</v>
      </c>
      <c r="U60" s="245">
        <v>0</v>
      </c>
      <c r="V60" s="245">
        <v>0</v>
      </c>
    </row>
    <row r="61" spans="1:22" s="3" customFormat="1" ht="12">
      <c r="A61" s="245" t="s">
        <v>5400</v>
      </c>
      <c r="B61" s="245" t="s">
        <v>5349</v>
      </c>
      <c r="C61" s="245" t="s">
        <v>5350</v>
      </c>
      <c r="D61" s="245" t="s">
        <v>5401</v>
      </c>
      <c r="E61" s="245" t="s">
        <v>5402</v>
      </c>
      <c r="F61" s="245" t="s">
        <v>5403</v>
      </c>
      <c r="G61" s="245" t="s">
        <v>5404</v>
      </c>
      <c r="H61" s="247">
        <v>0</v>
      </c>
      <c r="I61" s="245">
        <v>0</v>
      </c>
      <c r="J61" s="245">
        <v>0</v>
      </c>
      <c r="K61" s="245">
        <v>0</v>
      </c>
      <c r="L61" s="245">
        <v>0</v>
      </c>
      <c r="M61" s="245">
        <v>0</v>
      </c>
      <c r="N61" s="245">
        <v>0</v>
      </c>
      <c r="O61" s="245">
        <v>0</v>
      </c>
      <c r="P61" s="245">
        <v>0</v>
      </c>
      <c r="Q61" s="245">
        <v>0</v>
      </c>
      <c r="R61" s="245">
        <v>0</v>
      </c>
      <c r="S61" s="245">
        <v>0</v>
      </c>
      <c r="T61" s="245">
        <v>0</v>
      </c>
      <c r="U61" s="245">
        <v>0</v>
      </c>
      <c r="V61" s="245">
        <v>0</v>
      </c>
    </row>
    <row r="62" spans="1:22" s="3" customFormat="1" ht="12">
      <c r="A62" s="245" t="s">
        <v>5405</v>
      </c>
      <c r="B62" s="245" t="s">
        <v>5349</v>
      </c>
      <c r="C62" s="245" t="s">
        <v>5350</v>
      </c>
      <c r="D62" s="245" t="s">
        <v>5406</v>
      </c>
      <c r="E62" s="245" t="s">
        <v>5407</v>
      </c>
      <c r="F62" s="245" t="s">
        <v>5408</v>
      </c>
      <c r="G62" s="245" t="s">
        <v>5409</v>
      </c>
      <c r="H62" s="247">
        <v>3</v>
      </c>
      <c r="I62" s="245">
        <v>0</v>
      </c>
      <c r="J62" s="245">
        <v>3</v>
      </c>
      <c r="K62" s="245">
        <v>0</v>
      </c>
      <c r="L62" s="245">
        <v>0</v>
      </c>
      <c r="M62" s="245">
        <v>0</v>
      </c>
      <c r="N62" s="245">
        <v>3</v>
      </c>
      <c r="O62" s="245">
        <v>0</v>
      </c>
      <c r="P62" s="245">
        <v>0</v>
      </c>
      <c r="Q62" s="245">
        <v>0</v>
      </c>
      <c r="R62" s="245">
        <v>0</v>
      </c>
      <c r="S62" s="245">
        <v>0</v>
      </c>
      <c r="T62" s="245">
        <v>0</v>
      </c>
      <c r="U62" s="245">
        <v>0</v>
      </c>
      <c r="V62" s="245">
        <v>0</v>
      </c>
    </row>
    <row r="63" spans="1:22" s="3" customFormat="1" ht="12">
      <c r="A63" s="245" t="s">
        <v>5410</v>
      </c>
      <c r="B63" s="245" t="s">
        <v>5349</v>
      </c>
      <c r="C63" s="245" t="s">
        <v>5350</v>
      </c>
      <c r="D63" s="245" t="s">
        <v>5411</v>
      </c>
      <c r="E63" s="245" t="s">
        <v>5412</v>
      </c>
      <c r="F63" s="245" t="s">
        <v>5413</v>
      </c>
      <c r="G63" s="245" t="s">
        <v>5414</v>
      </c>
      <c r="H63" s="247">
        <v>4</v>
      </c>
      <c r="I63" s="245">
        <v>1</v>
      </c>
      <c r="J63" s="245">
        <v>3</v>
      </c>
      <c r="K63" s="245">
        <v>0</v>
      </c>
      <c r="L63" s="245">
        <v>2</v>
      </c>
      <c r="M63" s="245">
        <v>0</v>
      </c>
      <c r="N63" s="245">
        <v>0</v>
      </c>
      <c r="O63" s="245">
        <v>1</v>
      </c>
      <c r="P63" s="245">
        <v>0</v>
      </c>
      <c r="Q63" s="245">
        <v>1</v>
      </c>
      <c r="R63" s="245">
        <v>0</v>
      </c>
      <c r="S63" s="245">
        <v>0</v>
      </c>
      <c r="T63" s="245">
        <v>0</v>
      </c>
      <c r="U63" s="245">
        <v>0</v>
      </c>
      <c r="V63" s="245">
        <v>0</v>
      </c>
    </row>
    <row r="64" spans="1:22" s="3" customFormat="1" ht="12">
      <c r="A64" s="245" t="s">
        <v>5415</v>
      </c>
      <c r="B64" s="245" t="s">
        <v>5349</v>
      </c>
      <c r="C64" s="245" t="s">
        <v>5350</v>
      </c>
      <c r="D64" s="245" t="s">
        <v>5416</v>
      </c>
      <c r="E64" s="245" t="s">
        <v>5417</v>
      </c>
      <c r="F64" s="245" t="s">
        <v>5418</v>
      </c>
      <c r="G64" s="245" t="s">
        <v>5419</v>
      </c>
      <c r="H64" s="247">
        <v>1</v>
      </c>
      <c r="I64" s="245">
        <v>0</v>
      </c>
      <c r="J64" s="245">
        <v>1</v>
      </c>
      <c r="K64" s="245">
        <v>0</v>
      </c>
      <c r="L64" s="245">
        <v>0</v>
      </c>
      <c r="M64" s="245">
        <v>0</v>
      </c>
      <c r="N64" s="245">
        <v>0</v>
      </c>
      <c r="O64" s="245">
        <v>0</v>
      </c>
      <c r="P64" s="245">
        <v>1</v>
      </c>
      <c r="Q64" s="245">
        <v>0</v>
      </c>
      <c r="R64" s="245">
        <v>0</v>
      </c>
      <c r="S64" s="245">
        <v>0</v>
      </c>
      <c r="T64" s="245">
        <v>0</v>
      </c>
      <c r="U64" s="245">
        <v>0</v>
      </c>
      <c r="V64" s="245">
        <v>0</v>
      </c>
    </row>
    <row r="65" spans="1:22" s="3" customFormat="1" ht="12">
      <c r="A65" s="245" t="s">
        <v>5420</v>
      </c>
      <c r="B65" s="245" t="s">
        <v>5349</v>
      </c>
      <c r="C65" s="245" t="s">
        <v>5350</v>
      </c>
      <c r="D65" s="245" t="s">
        <v>5421</v>
      </c>
      <c r="E65" s="245" t="s">
        <v>5417</v>
      </c>
      <c r="F65" s="245" t="s">
        <v>5422</v>
      </c>
      <c r="G65" s="245" t="s">
        <v>5423</v>
      </c>
      <c r="H65" s="247">
        <v>0</v>
      </c>
      <c r="I65" s="245">
        <v>0</v>
      </c>
      <c r="J65" s="245">
        <v>0</v>
      </c>
      <c r="K65" s="245">
        <v>0</v>
      </c>
      <c r="L65" s="245">
        <v>0</v>
      </c>
      <c r="M65" s="245">
        <v>0</v>
      </c>
      <c r="N65" s="245">
        <v>0</v>
      </c>
      <c r="O65" s="245">
        <v>0</v>
      </c>
      <c r="P65" s="245">
        <v>0</v>
      </c>
      <c r="Q65" s="245">
        <v>0</v>
      </c>
      <c r="R65" s="245">
        <v>0</v>
      </c>
      <c r="S65" s="245">
        <v>0</v>
      </c>
      <c r="T65" s="245">
        <v>0</v>
      </c>
      <c r="U65" s="245">
        <v>0</v>
      </c>
      <c r="V65" s="245">
        <v>0</v>
      </c>
    </row>
    <row r="66" spans="1:22" s="3" customFormat="1" ht="12">
      <c r="A66" s="245" t="s">
        <v>5424</v>
      </c>
      <c r="B66" s="245" t="s">
        <v>5349</v>
      </c>
      <c r="C66" s="245" t="s">
        <v>5350</v>
      </c>
      <c r="D66" s="245" t="s">
        <v>5425</v>
      </c>
      <c r="E66" s="245" t="s">
        <v>5426</v>
      </c>
      <c r="F66" s="245" t="s">
        <v>5427</v>
      </c>
      <c r="G66" s="245" t="s">
        <v>5427</v>
      </c>
      <c r="H66" s="247">
        <v>0</v>
      </c>
      <c r="I66" s="245">
        <v>0</v>
      </c>
      <c r="J66" s="245">
        <v>0</v>
      </c>
      <c r="K66" s="245">
        <v>0</v>
      </c>
      <c r="L66" s="245">
        <v>0</v>
      </c>
      <c r="M66" s="245">
        <v>0</v>
      </c>
      <c r="N66" s="245">
        <v>0</v>
      </c>
      <c r="O66" s="245">
        <v>0</v>
      </c>
      <c r="P66" s="245">
        <v>0</v>
      </c>
      <c r="Q66" s="245">
        <v>0</v>
      </c>
      <c r="R66" s="245">
        <v>0</v>
      </c>
      <c r="S66" s="245">
        <v>0</v>
      </c>
      <c r="T66" s="245">
        <v>0</v>
      </c>
      <c r="U66" s="245">
        <v>0</v>
      </c>
      <c r="V66" s="245">
        <v>0</v>
      </c>
    </row>
    <row r="67" spans="1:22" s="3" customFormat="1" ht="12">
      <c r="A67" s="245" t="s">
        <v>5428</v>
      </c>
      <c r="B67" s="245" t="s">
        <v>5349</v>
      </c>
      <c r="C67" s="245" t="s">
        <v>5350</v>
      </c>
      <c r="D67" s="245" t="s">
        <v>5429</v>
      </c>
      <c r="E67" s="245" t="s">
        <v>5430</v>
      </c>
      <c r="F67" s="245" t="s">
        <v>5431</v>
      </c>
      <c r="G67" s="245" t="s">
        <v>5432</v>
      </c>
      <c r="H67" s="247">
        <v>1</v>
      </c>
      <c r="I67" s="245">
        <v>0</v>
      </c>
      <c r="J67" s="245">
        <v>1</v>
      </c>
      <c r="K67" s="245">
        <v>0</v>
      </c>
      <c r="L67" s="245">
        <v>0</v>
      </c>
      <c r="M67" s="245">
        <v>0</v>
      </c>
      <c r="N67" s="245">
        <v>0</v>
      </c>
      <c r="O67" s="245">
        <v>0</v>
      </c>
      <c r="P67" s="245">
        <v>0</v>
      </c>
      <c r="Q67" s="245">
        <v>0</v>
      </c>
      <c r="R67" s="245">
        <v>0</v>
      </c>
      <c r="S67" s="245">
        <v>0</v>
      </c>
      <c r="T67" s="245">
        <v>1</v>
      </c>
      <c r="U67" s="245">
        <v>0</v>
      </c>
      <c r="V67" s="245">
        <v>0</v>
      </c>
    </row>
    <row r="68" spans="1:22" s="3" customFormat="1" ht="12">
      <c r="A68" s="245" t="s">
        <v>5433</v>
      </c>
      <c r="B68" s="245" t="s">
        <v>5349</v>
      </c>
      <c r="C68" s="245" t="s">
        <v>5350</v>
      </c>
      <c r="D68" s="245" t="s">
        <v>5434</v>
      </c>
      <c r="E68" s="245" t="s">
        <v>5435</v>
      </c>
      <c r="F68" s="245" t="s">
        <v>5436</v>
      </c>
      <c r="G68" s="245" t="s">
        <v>5437</v>
      </c>
      <c r="H68" s="247">
        <v>2</v>
      </c>
      <c r="I68" s="245">
        <v>0</v>
      </c>
      <c r="J68" s="245">
        <v>2</v>
      </c>
      <c r="K68" s="245">
        <v>0</v>
      </c>
      <c r="L68" s="245">
        <v>0</v>
      </c>
      <c r="M68" s="245">
        <v>0</v>
      </c>
      <c r="N68" s="245">
        <v>0</v>
      </c>
      <c r="O68" s="245">
        <v>0</v>
      </c>
      <c r="P68" s="245">
        <v>0</v>
      </c>
      <c r="Q68" s="245">
        <v>0</v>
      </c>
      <c r="R68" s="245">
        <v>1</v>
      </c>
      <c r="S68" s="245">
        <v>0</v>
      </c>
      <c r="T68" s="245">
        <v>0</v>
      </c>
      <c r="U68" s="245">
        <v>0</v>
      </c>
      <c r="V68" s="245">
        <v>1</v>
      </c>
    </row>
    <row r="69" spans="1:22" s="3" customFormat="1" ht="12">
      <c r="A69" s="245" t="s">
        <v>5438</v>
      </c>
      <c r="B69" s="245" t="s">
        <v>5349</v>
      </c>
      <c r="C69" s="245" t="s">
        <v>5350</v>
      </c>
      <c r="D69" s="245" t="s">
        <v>5439</v>
      </c>
      <c r="E69" s="245" t="s">
        <v>5440</v>
      </c>
      <c r="F69" s="245" t="s">
        <v>5441</v>
      </c>
      <c r="G69" s="245" t="s">
        <v>5442</v>
      </c>
      <c r="H69" s="247">
        <v>2</v>
      </c>
      <c r="I69" s="245">
        <v>0</v>
      </c>
      <c r="J69" s="245">
        <v>2</v>
      </c>
      <c r="K69" s="245">
        <v>0</v>
      </c>
      <c r="L69" s="245">
        <v>1</v>
      </c>
      <c r="M69" s="245">
        <v>0</v>
      </c>
      <c r="N69" s="245">
        <v>1</v>
      </c>
      <c r="O69" s="245">
        <v>0</v>
      </c>
      <c r="P69" s="245">
        <v>0</v>
      </c>
      <c r="Q69" s="245">
        <v>0</v>
      </c>
      <c r="R69" s="245">
        <v>0</v>
      </c>
      <c r="S69" s="245">
        <v>0</v>
      </c>
      <c r="T69" s="245">
        <v>0</v>
      </c>
      <c r="U69" s="245">
        <v>0</v>
      </c>
      <c r="V69" s="245">
        <v>0</v>
      </c>
    </row>
    <row r="70" spans="1:22" s="3" customFormat="1" ht="12">
      <c r="A70" s="245" t="s">
        <v>5443</v>
      </c>
      <c r="B70" s="245" t="s">
        <v>5349</v>
      </c>
      <c r="C70" s="245" t="s">
        <v>5350</v>
      </c>
      <c r="D70" s="245" t="s">
        <v>5444</v>
      </c>
      <c r="E70" s="245" t="s">
        <v>5445</v>
      </c>
      <c r="F70" s="245" t="s">
        <v>5446</v>
      </c>
      <c r="G70" s="245" t="s">
        <v>5447</v>
      </c>
      <c r="H70" s="247">
        <v>0</v>
      </c>
      <c r="I70" s="245">
        <v>0</v>
      </c>
      <c r="J70" s="245">
        <v>0</v>
      </c>
      <c r="K70" s="245">
        <v>0</v>
      </c>
      <c r="L70" s="245">
        <v>0</v>
      </c>
      <c r="M70" s="245">
        <v>0</v>
      </c>
      <c r="N70" s="245">
        <v>0</v>
      </c>
      <c r="O70" s="245">
        <v>0</v>
      </c>
      <c r="P70" s="245">
        <v>0</v>
      </c>
      <c r="Q70" s="245">
        <v>0</v>
      </c>
      <c r="R70" s="245">
        <v>0</v>
      </c>
      <c r="S70" s="245">
        <v>0</v>
      </c>
      <c r="T70" s="245">
        <v>0</v>
      </c>
      <c r="U70" s="245">
        <v>0</v>
      </c>
      <c r="V70" s="245">
        <v>0</v>
      </c>
    </row>
    <row r="71" spans="1:22" s="3" customFormat="1" ht="12">
      <c r="A71" s="245" t="s">
        <v>5448</v>
      </c>
      <c r="B71" s="245" t="s">
        <v>5349</v>
      </c>
      <c r="C71" s="245" t="s">
        <v>5350</v>
      </c>
      <c r="D71" s="245" t="s">
        <v>5449</v>
      </c>
      <c r="E71" s="245" t="s">
        <v>5450</v>
      </c>
      <c r="F71" s="245" t="s">
        <v>5451</v>
      </c>
      <c r="G71" s="245" t="s">
        <v>5452</v>
      </c>
      <c r="H71" s="247">
        <v>10</v>
      </c>
      <c r="I71" s="245">
        <v>0</v>
      </c>
      <c r="J71" s="245">
        <v>10</v>
      </c>
      <c r="K71" s="245">
        <v>1</v>
      </c>
      <c r="L71" s="245">
        <v>0</v>
      </c>
      <c r="M71" s="245">
        <v>0</v>
      </c>
      <c r="N71" s="245">
        <v>0</v>
      </c>
      <c r="O71" s="245">
        <v>7</v>
      </c>
      <c r="P71" s="245">
        <v>1</v>
      </c>
      <c r="Q71" s="245">
        <v>0</v>
      </c>
      <c r="R71" s="245">
        <v>0</v>
      </c>
      <c r="S71" s="245">
        <v>0</v>
      </c>
      <c r="T71" s="245">
        <v>0</v>
      </c>
      <c r="U71" s="245">
        <v>1</v>
      </c>
      <c r="V71" s="245">
        <v>0</v>
      </c>
    </row>
    <row r="72" spans="1:22" s="3" customFormat="1" ht="12">
      <c r="A72" s="245" t="s">
        <v>5453</v>
      </c>
      <c r="B72" s="245" t="s">
        <v>5349</v>
      </c>
      <c r="C72" s="245" t="s">
        <v>5350</v>
      </c>
      <c r="D72" s="245" t="s">
        <v>5454</v>
      </c>
      <c r="E72" s="245" t="s">
        <v>5455</v>
      </c>
      <c r="F72" s="245" t="s">
        <v>5456</v>
      </c>
      <c r="G72" s="245" t="s">
        <v>5457</v>
      </c>
      <c r="H72" s="247">
        <v>0</v>
      </c>
      <c r="I72" s="245">
        <v>0</v>
      </c>
      <c r="J72" s="245">
        <v>0</v>
      </c>
      <c r="K72" s="245">
        <v>0</v>
      </c>
      <c r="L72" s="245">
        <v>0</v>
      </c>
      <c r="M72" s="245">
        <v>0</v>
      </c>
      <c r="N72" s="245">
        <v>0</v>
      </c>
      <c r="O72" s="245">
        <v>0</v>
      </c>
      <c r="P72" s="245">
        <v>0</v>
      </c>
      <c r="Q72" s="245">
        <v>0</v>
      </c>
      <c r="R72" s="245">
        <v>0</v>
      </c>
      <c r="S72" s="245">
        <v>0</v>
      </c>
      <c r="T72" s="245">
        <v>0</v>
      </c>
      <c r="U72" s="245">
        <v>0</v>
      </c>
      <c r="V72" s="245">
        <v>0</v>
      </c>
    </row>
    <row r="73" spans="1:22" s="3" customFormat="1" ht="12">
      <c r="A73" s="245" t="s">
        <v>5458</v>
      </c>
      <c r="B73" s="245" t="s">
        <v>5349</v>
      </c>
      <c r="C73" s="245" t="s">
        <v>5350</v>
      </c>
      <c r="D73" s="245" t="s">
        <v>5459</v>
      </c>
      <c r="E73" s="245" t="s">
        <v>5460</v>
      </c>
      <c r="F73" s="245" t="s">
        <v>5461</v>
      </c>
      <c r="G73" s="245" t="s">
        <v>5462</v>
      </c>
      <c r="H73" s="247">
        <v>4</v>
      </c>
      <c r="I73" s="245">
        <v>0</v>
      </c>
      <c r="J73" s="245">
        <v>4</v>
      </c>
      <c r="K73" s="245">
        <v>1</v>
      </c>
      <c r="L73" s="245">
        <v>0</v>
      </c>
      <c r="M73" s="245">
        <v>0</v>
      </c>
      <c r="N73" s="245">
        <v>0</v>
      </c>
      <c r="O73" s="245">
        <v>0</v>
      </c>
      <c r="P73" s="245">
        <v>0</v>
      </c>
      <c r="Q73" s="245">
        <v>0</v>
      </c>
      <c r="R73" s="245">
        <v>0</v>
      </c>
      <c r="S73" s="245">
        <v>3</v>
      </c>
      <c r="T73" s="245">
        <v>0</v>
      </c>
      <c r="U73" s="245">
        <v>0</v>
      </c>
      <c r="V73" s="245">
        <v>0</v>
      </c>
    </row>
    <row r="74" spans="1:22" s="3" customFormat="1" ht="12">
      <c r="A74" s="245" t="s">
        <v>5463</v>
      </c>
      <c r="B74" s="245" t="s">
        <v>5349</v>
      </c>
      <c r="C74" s="245" t="s">
        <v>5350</v>
      </c>
      <c r="D74" s="245" t="s">
        <v>5464</v>
      </c>
      <c r="E74" s="245" t="s">
        <v>5465</v>
      </c>
      <c r="F74" s="245" t="s">
        <v>5466</v>
      </c>
      <c r="G74" s="245" t="s">
        <v>5467</v>
      </c>
      <c r="H74" s="247">
        <v>6</v>
      </c>
      <c r="I74" s="245">
        <v>0</v>
      </c>
      <c r="J74" s="245">
        <v>6</v>
      </c>
      <c r="K74" s="245">
        <v>1</v>
      </c>
      <c r="L74" s="245">
        <v>1</v>
      </c>
      <c r="M74" s="245">
        <v>1</v>
      </c>
      <c r="N74" s="245">
        <v>0</v>
      </c>
      <c r="O74" s="245">
        <v>3</v>
      </c>
      <c r="P74" s="245">
        <v>0</v>
      </c>
      <c r="Q74" s="245">
        <v>0</v>
      </c>
      <c r="R74" s="245">
        <v>0</v>
      </c>
      <c r="S74" s="245">
        <v>0</v>
      </c>
      <c r="T74" s="245">
        <v>0</v>
      </c>
      <c r="U74" s="245">
        <v>0</v>
      </c>
      <c r="V74" s="245">
        <v>0</v>
      </c>
    </row>
    <row r="75" spans="1:22" s="3" customFormat="1" ht="12">
      <c r="A75" s="245" t="s">
        <v>5468</v>
      </c>
      <c r="B75" s="245" t="s">
        <v>5349</v>
      </c>
      <c r="C75" s="245" t="s">
        <v>5350</v>
      </c>
      <c r="D75" s="245" t="s">
        <v>5469</v>
      </c>
      <c r="E75" s="245" t="s">
        <v>5470</v>
      </c>
      <c r="F75" s="245" t="s">
        <v>5471</v>
      </c>
      <c r="G75" s="245" t="s">
        <v>5472</v>
      </c>
      <c r="H75" s="247">
        <v>0</v>
      </c>
      <c r="I75" s="245">
        <v>0</v>
      </c>
      <c r="J75" s="245">
        <v>0</v>
      </c>
      <c r="K75" s="245">
        <v>0</v>
      </c>
      <c r="L75" s="245">
        <v>0</v>
      </c>
      <c r="M75" s="245">
        <v>0</v>
      </c>
      <c r="N75" s="245">
        <v>0</v>
      </c>
      <c r="O75" s="245">
        <v>0</v>
      </c>
      <c r="P75" s="245">
        <v>0</v>
      </c>
      <c r="Q75" s="245">
        <v>0</v>
      </c>
      <c r="R75" s="245">
        <v>0</v>
      </c>
      <c r="S75" s="245">
        <v>0</v>
      </c>
      <c r="T75" s="245">
        <v>0</v>
      </c>
      <c r="U75" s="245">
        <v>0</v>
      </c>
      <c r="V75" s="245">
        <v>0</v>
      </c>
    </row>
    <row r="76" spans="1:22" s="3" customFormat="1" ht="12">
      <c r="A76" s="245" t="s">
        <v>5473</v>
      </c>
      <c r="B76" s="245" t="s">
        <v>5349</v>
      </c>
      <c r="C76" s="245" t="s">
        <v>5350</v>
      </c>
      <c r="D76" s="245" t="s">
        <v>5474</v>
      </c>
      <c r="E76" s="245" t="s">
        <v>5475</v>
      </c>
      <c r="F76" s="245" t="s">
        <v>5476</v>
      </c>
      <c r="G76" s="245" t="s">
        <v>5477</v>
      </c>
      <c r="H76" s="247">
        <v>0</v>
      </c>
      <c r="I76" s="245">
        <v>0</v>
      </c>
      <c r="J76" s="245">
        <v>0</v>
      </c>
      <c r="K76" s="245">
        <v>0</v>
      </c>
      <c r="L76" s="245">
        <v>0</v>
      </c>
      <c r="M76" s="245">
        <v>0</v>
      </c>
      <c r="N76" s="245">
        <v>0</v>
      </c>
      <c r="O76" s="245">
        <v>0</v>
      </c>
      <c r="P76" s="245">
        <v>0</v>
      </c>
      <c r="Q76" s="245">
        <v>0</v>
      </c>
      <c r="R76" s="245">
        <v>0</v>
      </c>
      <c r="S76" s="245">
        <v>0</v>
      </c>
      <c r="T76" s="245">
        <v>0</v>
      </c>
      <c r="U76" s="245">
        <v>0</v>
      </c>
      <c r="V76" s="245">
        <v>0</v>
      </c>
    </row>
    <row r="77" spans="1:22" s="3" customFormat="1" ht="12">
      <c r="A77" s="245" t="s">
        <v>5478</v>
      </c>
      <c r="B77" s="245" t="s">
        <v>5349</v>
      </c>
      <c r="C77" s="245" t="s">
        <v>5350</v>
      </c>
      <c r="D77" s="245" t="s">
        <v>5479</v>
      </c>
      <c r="E77" s="245" t="s">
        <v>5480</v>
      </c>
      <c r="F77" s="245" t="s">
        <v>5481</v>
      </c>
      <c r="G77" s="245" t="s">
        <v>5482</v>
      </c>
      <c r="H77" s="247">
        <v>0</v>
      </c>
      <c r="I77" s="245">
        <v>0</v>
      </c>
      <c r="J77" s="245">
        <v>0</v>
      </c>
      <c r="K77" s="245">
        <v>0</v>
      </c>
      <c r="L77" s="245">
        <v>0</v>
      </c>
      <c r="M77" s="245">
        <v>0</v>
      </c>
      <c r="N77" s="245">
        <v>0</v>
      </c>
      <c r="O77" s="245">
        <v>0</v>
      </c>
      <c r="P77" s="245">
        <v>0</v>
      </c>
      <c r="Q77" s="245">
        <v>0</v>
      </c>
      <c r="R77" s="245">
        <v>0</v>
      </c>
      <c r="S77" s="245">
        <v>0</v>
      </c>
      <c r="T77" s="245">
        <v>0</v>
      </c>
      <c r="U77" s="245">
        <v>0</v>
      </c>
      <c r="V77" s="245">
        <v>0</v>
      </c>
    </row>
    <row r="78" spans="1:22" s="3" customFormat="1" ht="12">
      <c r="A78" s="245" t="s">
        <v>5483</v>
      </c>
      <c r="B78" s="245" t="s">
        <v>5349</v>
      </c>
      <c r="C78" s="245" t="s">
        <v>5350</v>
      </c>
      <c r="D78" s="245" t="s">
        <v>5484</v>
      </c>
      <c r="E78" s="245" t="s">
        <v>5485</v>
      </c>
      <c r="F78" s="245" t="s">
        <v>5486</v>
      </c>
      <c r="G78" s="245" t="s">
        <v>5486</v>
      </c>
      <c r="H78" s="247">
        <v>0</v>
      </c>
      <c r="I78" s="245">
        <v>0</v>
      </c>
      <c r="J78" s="245">
        <v>0</v>
      </c>
      <c r="K78" s="245">
        <v>0</v>
      </c>
      <c r="L78" s="245">
        <v>0</v>
      </c>
      <c r="M78" s="245">
        <v>0</v>
      </c>
      <c r="N78" s="245">
        <v>0</v>
      </c>
      <c r="O78" s="245">
        <v>0</v>
      </c>
      <c r="P78" s="245">
        <v>0</v>
      </c>
      <c r="Q78" s="245">
        <v>0</v>
      </c>
      <c r="R78" s="245">
        <v>0</v>
      </c>
      <c r="S78" s="245">
        <v>0</v>
      </c>
      <c r="T78" s="245">
        <v>0</v>
      </c>
      <c r="U78" s="245">
        <v>0</v>
      </c>
      <c r="V78" s="245">
        <v>0</v>
      </c>
    </row>
    <row r="79" spans="1:22" s="3" customFormat="1" ht="12">
      <c r="A79" s="245" t="s">
        <v>5487</v>
      </c>
      <c r="B79" s="245" t="s">
        <v>5349</v>
      </c>
      <c r="C79" s="245" t="s">
        <v>5350</v>
      </c>
      <c r="D79" s="245" t="s">
        <v>5488</v>
      </c>
      <c r="E79" s="245" t="s">
        <v>5489</v>
      </c>
      <c r="F79" s="245" t="s">
        <v>5490</v>
      </c>
      <c r="G79" s="245" t="s">
        <v>5491</v>
      </c>
      <c r="H79" s="247">
        <v>1</v>
      </c>
      <c r="I79" s="245">
        <v>0</v>
      </c>
      <c r="J79" s="245">
        <v>1</v>
      </c>
      <c r="K79" s="245">
        <v>0</v>
      </c>
      <c r="L79" s="245">
        <v>0</v>
      </c>
      <c r="M79" s="245">
        <v>0</v>
      </c>
      <c r="N79" s="245">
        <v>0</v>
      </c>
      <c r="O79" s="245">
        <v>0</v>
      </c>
      <c r="P79" s="245">
        <v>0</v>
      </c>
      <c r="Q79" s="245">
        <v>0</v>
      </c>
      <c r="R79" s="245">
        <v>0</v>
      </c>
      <c r="S79" s="245">
        <v>0</v>
      </c>
      <c r="T79" s="245">
        <v>1</v>
      </c>
      <c r="U79" s="245">
        <v>0</v>
      </c>
      <c r="V79" s="245">
        <v>0</v>
      </c>
    </row>
    <row r="80" spans="1:22" s="3" customFormat="1" ht="12">
      <c r="A80" s="245" t="s">
        <v>5492</v>
      </c>
      <c r="B80" s="245" t="s">
        <v>5349</v>
      </c>
      <c r="C80" s="245" t="s">
        <v>5350</v>
      </c>
      <c r="D80" s="245" t="s">
        <v>5493</v>
      </c>
      <c r="E80" s="245" t="s">
        <v>5494</v>
      </c>
      <c r="F80" s="245" t="s">
        <v>5495</v>
      </c>
      <c r="G80" s="245" t="s">
        <v>5496</v>
      </c>
      <c r="H80" s="247">
        <v>6</v>
      </c>
      <c r="I80" s="245">
        <v>0</v>
      </c>
      <c r="J80" s="245">
        <v>6</v>
      </c>
      <c r="K80" s="245">
        <v>0</v>
      </c>
      <c r="L80" s="245">
        <v>0</v>
      </c>
      <c r="M80" s="245">
        <v>5</v>
      </c>
      <c r="N80" s="245">
        <v>0</v>
      </c>
      <c r="O80" s="245">
        <v>0</v>
      </c>
      <c r="P80" s="245">
        <v>0</v>
      </c>
      <c r="Q80" s="245">
        <v>0</v>
      </c>
      <c r="R80" s="245">
        <v>0</v>
      </c>
      <c r="S80" s="245">
        <v>0</v>
      </c>
      <c r="T80" s="245">
        <v>0</v>
      </c>
      <c r="U80" s="245">
        <v>1</v>
      </c>
      <c r="V80" s="245">
        <v>0</v>
      </c>
    </row>
    <row r="81" spans="1:22" s="3" customFormat="1" ht="12">
      <c r="A81" s="245" t="s">
        <v>5497</v>
      </c>
      <c r="B81" s="245" t="s">
        <v>5349</v>
      </c>
      <c r="C81" s="245" t="s">
        <v>5350</v>
      </c>
      <c r="D81" s="245" t="s">
        <v>5498</v>
      </c>
      <c r="E81" s="245" t="s">
        <v>5499</v>
      </c>
      <c r="F81" s="245" t="s">
        <v>5500</v>
      </c>
      <c r="G81" s="245" t="s">
        <v>5501</v>
      </c>
      <c r="H81" s="247">
        <v>3</v>
      </c>
      <c r="I81" s="245">
        <v>0</v>
      </c>
      <c r="J81" s="245">
        <v>3</v>
      </c>
      <c r="K81" s="245">
        <v>0</v>
      </c>
      <c r="L81" s="245">
        <v>1</v>
      </c>
      <c r="M81" s="245">
        <v>2</v>
      </c>
      <c r="N81" s="245">
        <v>0</v>
      </c>
      <c r="O81" s="245">
        <v>0</v>
      </c>
      <c r="P81" s="245">
        <v>0</v>
      </c>
      <c r="Q81" s="245">
        <v>0</v>
      </c>
      <c r="R81" s="245">
        <v>0</v>
      </c>
      <c r="S81" s="245">
        <v>0</v>
      </c>
      <c r="T81" s="245">
        <v>0</v>
      </c>
      <c r="U81" s="245">
        <v>0</v>
      </c>
      <c r="V81" s="245">
        <v>0</v>
      </c>
    </row>
    <row r="82" spans="1:22" s="3" customFormat="1" ht="12">
      <c r="A82" s="3" t="s">
        <v>5502</v>
      </c>
      <c r="B82" s="3" t="s">
        <v>5349</v>
      </c>
      <c r="C82" s="3" t="s">
        <v>5350</v>
      </c>
      <c r="D82" s="3" t="s">
        <v>5503</v>
      </c>
      <c r="E82" s="3" t="s">
        <v>5504</v>
      </c>
      <c r="F82" s="3" t="s">
        <v>5505</v>
      </c>
      <c r="G82" s="3" t="s">
        <v>5506</v>
      </c>
      <c r="H82" s="252">
        <v>0</v>
      </c>
      <c r="I82" s="3">
        <v>0</v>
      </c>
      <c r="J82" s="3">
        <v>0</v>
      </c>
      <c r="K82" s="3">
        <v>0</v>
      </c>
      <c r="L82" s="3">
        <v>0</v>
      </c>
      <c r="M82" s="3">
        <v>0</v>
      </c>
      <c r="N82" s="3">
        <v>0</v>
      </c>
      <c r="O82" s="3">
        <v>0</v>
      </c>
      <c r="P82" s="3">
        <v>0</v>
      </c>
      <c r="Q82" s="3">
        <v>0</v>
      </c>
      <c r="R82" s="3">
        <v>0</v>
      </c>
      <c r="S82" s="3">
        <v>0</v>
      </c>
      <c r="T82" s="3">
        <v>0</v>
      </c>
      <c r="U82" s="3">
        <v>0</v>
      </c>
      <c r="V82" s="3">
        <v>0</v>
      </c>
    </row>
    <row r="83" spans="1:22" ht="20">
      <c r="H83" s="250">
        <f>SUM(H50:H81)</f>
        <v>210</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A0B78"/>
  </sheetPr>
  <dimension ref="A1:I128"/>
  <sheetViews>
    <sheetView workbookViewId="0">
      <selection activeCell="D10" sqref="D10"/>
    </sheetView>
  </sheetViews>
  <sheetFormatPr baseColWidth="10" defaultColWidth="8.83203125" defaultRowHeight="15" x14ac:dyDescent="0"/>
  <cols>
    <col min="1" max="1" width="15.5" style="253" customWidth="1"/>
    <col min="2" max="3" width="14.83203125" style="253" customWidth="1"/>
    <col min="4" max="4" width="19.1640625" style="253" customWidth="1"/>
    <col min="5" max="5" width="2" style="253" customWidth="1"/>
    <col min="6" max="6" width="11" style="253" bestFit="1" customWidth="1"/>
    <col min="7" max="7" width="12.83203125" style="253" bestFit="1" customWidth="1"/>
    <col min="8" max="8" width="11.33203125" style="253" bestFit="1" customWidth="1"/>
    <col min="9" max="16384" width="8.83203125" style="253"/>
  </cols>
  <sheetData>
    <row r="1" spans="1:9" ht="27" customHeight="1">
      <c r="A1" s="419"/>
      <c r="B1" s="419"/>
      <c r="C1" s="419"/>
      <c r="D1" s="419"/>
      <c r="E1" s="419"/>
      <c r="F1" s="419"/>
    </row>
    <row r="2" spans="1:9" ht="9" customHeight="1"/>
    <row r="3" spans="1:9" ht="18" customHeight="1">
      <c r="A3" s="420" t="s">
        <v>5813</v>
      </c>
      <c r="B3" s="419"/>
      <c r="C3" s="419"/>
      <c r="D3" s="419"/>
      <c r="E3" s="419"/>
      <c r="F3" s="419"/>
    </row>
    <row r="4" spans="1:9" ht="18" customHeight="1">
      <c r="A4" s="420" t="s">
        <v>5814</v>
      </c>
      <c r="B4" s="419"/>
      <c r="C4" s="419"/>
      <c r="D4" s="419"/>
      <c r="E4" s="419"/>
      <c r="F4" s="419"/>
    </row>
    <row r="5" spans="1:9" ht="9" customHeight="1"/>
    <row r="6" spans="1:9" ht="279" customHeight="1">
      <c r="A6" s="421"/>
      <c r="B6" s="419"/>
      <c r="C6" s="419"/>
      <c r="D6" s="419"/>
      <c r="E6" s="419"/>
      <c r="F6" s="419"/>
    </row>
    <row r="7" spans="1:9" ht="46.25" customHeight="1">
      <c r="A7" s="420" t="s">
        <v>5815</v>
      </c>
      <c r="B7" s="419"/>
      <c r="C7" s="419"/>
      <c r="D7" s="419"/>
      <c r="E7" s="419"/>
      <c r="F7" s="419"/>
    </row>
    <row r="8" spans="1:9" ht="7.5" customHeight="1"/>
    <row r="9" spans="1:9" ht="36">
      <c r="A9" s="257" t="s">
        <v>4252</v>
      </c>
      <c r="B9" s="258" t="s">
        <v>5816</v>
      </c>
      <c r="C9" s="258" t="s">
        <v>253</v>
      </c>
      <c r="D9" s="258" t="s">
        <v>5817</v>
      </c>
      <c r="E9" s="258"/>
      <c r="F9" s="269" t="s">
        <v>5825</v>
      </c>
      <c r="G9" s="269" t="s">
        <v>5826</v>
      </c>
      <c r="H9" s="269" t="s">
        <v>5827</v>
      </c>
    </row>
    <row r="10" spans="1:9">
      <c r="A10" s="259" t="s">
        <v>5700</v>
      </c>
      <c r="B10" s="260">
        <v>1344</v>
      </c>
      <c r="C10" s="261">
        <v>143</v>
      </c>
      <c r="D10" s="261">
        <v>13</v>
      </c>
      <c r="E10" s="261"/>
      <c r="F10" s="270">
        <f>SUM(B10:B12)</f>
        <v>2438</v>
      </c>
      <c r="G10" s="253">
        <f>SUM(C10:C12)</f>
        <v>242</v>
      </c>
      <c r="H10" s="253">
        <f>SUM(D10:D12)</f>
        <v>17</v>
      </c>
      <c r="I10" s="253">
        <v>2014</v>
      </c>
    </row>
    <row r="11" spans="1:9">
      <c r="A11" s="259" t="s">
        <v>5701</v>
      </c>
      <c r="B11" s="260">
        <v>754</v>
      </c>
      <c r="C11" s="261">
        <v>58</v>
      </c>
      <c r="D11" s="261">
        <v>2</v>
      </c>
      <c r="E11" s="261"/>
    </row>
    <row r="12" spans="1:9">
      <c r="A12" s="259" t="s">
        <v>5702</v>
      </c>
      <c r="B12" s="260">
        <v>340</v>
      </c>
      <c r="C12" s="261">
        <v>41</v>
      </c>
      <c r="D12" s="261">
        <v>2</v>
      </c>
      <c r="E12" s="261"/>
    </row>
    <row r="13" spans="1:9">
      <c r="A13" s="259" t="s">
        <v>5703</v>
      </c>
      <c r="B13" s="260">
        <v>285</v>
      </c>
      <c r="C13" s="261">
        <v>31</v>
      </c>
      <c r="D13" s="261"/>
      <c r="E13" s="261"/>
      <c r="F13" s="270">
        <f>SUM(B13:B24)</f>
        <v>19304</v>
      </c>
      <c r="G13" s="253">
        <f>SUM(C13:C24)</f>
        <v>1223</v>
      </c>
      <c r="H13" s="253">
        <f>SUM(D13:D24)</f>
        <v>25</v>
      </c>
      <c r="I13" s="253">
        <v>2013</v>
      </c>
    </row>
    <row r="14" spans="1:9">
      <c r="A14" s="259" t="s">
        <v>5704</v>
      </c>
      <c r="B14" s="260">
        <v>1524</v>
      </c>
      <c r="C14" s="261">
        <v>126</v>
      </c>
      <c r="D14" s="261">
        <v>1</v>
      </c>
      <c r="E14" s="261"/>
    </row>
    <row r="15" spans="1:9">
      <c r="A15" s="259" t="s">
        <v>5705</v>
      </c>
      <c r="B15" s="260">
        <v>2507</v>
      </c>
      <c r="C15" s="261">
        <v>114</v>
      </c>
      <c r="D15" s="261">
        <v>3</v>
      </c>
      <c r="E15" s="261"/>
    </row>
    <row r="16" spans="1:9">
      <c r="A16" s="259" t="s">
        <v>5706</v>
      </c>
      <c r="B16" s="260">
        <v>1319</v>
      </c>
      <c r="C16" s="261">
        <v>130</v>
      </c>
      <c r="D16" s="261">
        <v>3</v>
      </c>
      <c r="E16" s="261"/>
    </row>
    <row r="17" spans="1:9">
      <c r="A17" s="259" t="s">
        <v>5707</v>
      </c>
      <c r="B17" s="260">
        <v>125</v>
      </c>
      <c r="C17" s="261">
        <v>22</v>
      </c>
      <c r="D17" s="261">
        <v>1</v>
      </c>
      <c r="E17" s="261"/>
    </row>
    <row r="18" spans="1:9">
      <c r="A18" s="259" t="s">
        <v>5708</v>
      </c>
      <c r="B18" s="260">
        <v>16</v>
      </c>
      <c r="C18" s="261">
        <v>5</v>
      </c>
      <c r="D18" s="261"/>
      <c r="E18" s="261"/>
    </row>
    <row r="19" spans="1:9">
      <c r="A19" s="259" t="s">
        <v>5709</v>
      </c>
      <c r="B19" s="260">
        <v>48</v>
      </c>
      <c r="C19" s="261">
        <v>8</v>
      </c>
      <c r="D19" s="261">
        <v>1</v>
      </c>
      <c r="E19" s="261"/>
    </row>
    <row r="20" spans="1:9">
      <c r="A20" s="259" t="s">
        <v>5710</v>
      </c>
      <c r="B20" s="260">
        <v>1365</v>
      </c>
      <c r="C20" s="261">
        <v>78</v>
      </c>
      <c r="D20" s="261"/>
      <c r="E20" s="261"/>
    </row>
    <row r="21" spans="1:9">
      <c r="A21" s="259" t="s">
        <v>5711</v>
      </c>
      <c r="B21" s="260">
        <v>1915</v>
      </c>
      <c r="C21" s="261">
        <v>153</v>
      </c>
      <c r="D21" s="261">
        <v>2</v>
      </c>
      <c r="E21" s="261"/>
    </row>
    <row r="22" spans="1:9">
      <c r="A22" s="259" t="s">
        <v>5712</v>
      </c>
      <c r="B22" s="260">
        <v>3193</v>
      </c>
      <c r="C22" s="261">
        <v>216</v>
      </c>
      <c r="D22" s="261">
        <v>6</v>
      </c>
      <c r="E22" s="261"/>
    </row>
    <row r="23" spans="1:9">
      <c r="A23" s="259" t="s">
        <v>5713</v>
      </c>
      <c r="B23" s="260">
        <v>4431</v>
      </c>
      <c r="C23" s="261">
        <v>214</v>
      </c>
      <c r="D23" s="261">
        <v>5</v>
      </c>
      <c r="E23" s="261"/>
    </row>
    <row r="24" spans="1:9">
      <c r="A24" s="259" t="s">
        <v>5714</v>
      </c>
      <c r="B24" s="260">
        <v>2576</v>
      </c>
      <c r="C24" s="261">
        <v>126</v>
      </c>
      <c r="D24" s="261">
        <v>3</v>
      </c>
      <c r="E24" s="261"/>
    </row>
    <row r="25" spans="1:9">
      <c r="A25" s="259" t="s">
        <v>5715</v>
      </c>
      <c r="B25" s="260">
        <v>1218</v>
      </c>
      <c r="C25" s="261">
        <v>29</v>
      </c>
      <c r="D25" s="261">
        <v>1</v>
      </c>
      <c r="E25" s="261"/>
      <c r="F25" s="270">
        <f>SUM(B25:B36)</f>
        <v>22510</v>
      </c>
      <c r="G25" s="253">
        <f>SUM(C25:C36)</f>
        <v>1227</v>
      </c>
      <c r="H25" s="253">
        <f>SUM(D25:D36)</f>
        <v>61</v>
      </c>
      <c r="I25" s="253">
        <v>2012</v>
      </c>
    </row>
    <row r="26" spans="1:9">
      <c r="A26" s="259" t="s">
        <v>5716</v>
      </c>
      <c r="B26" s="260">
        <v>3599</v>
      </c>
      <c r="C26" s="261">
        <v>219</v>
      </c>
      <c r="D26" s="261">
        <v>14</v>
      </c>
      <c r="E26" s="261"/>
    </row>
    <row r="27" spans="1:9">
      <c r="A27" s="259" t="s">
        <v>5717</v>
      </c>
      <c r="B27" s="260">
        <v>2856</v>
      </c>
      <c r="C27" s="261">
        <v>150</v>
      </c>
      <c r="D27" s="261">
        <v>14</v>
      </c>
      <c r="E27" s="261"/>
    </row>
    <row r="28" spans="1:9">
      <c r="A28" s="259" t="s">
        <v>5718</v>
      </c>
      <c r="B28" s="260">
        <v>1553</v>
      </c>
      <c r="C28" s="261">
        <v>87</v>
      </c>
      <c r="D28" s="261">
        <v>5</v>
      </c>
      <c r="E28" s="261"/>
    </row>
    <row r="29" spans="1:9">
      <c r="A29" s="259" t="s">
        <v>5719</v>
      </c>
      <c r="B29" s="260">
        <v>868</v>
      </c>
      <c r="C29" s="261">
        <v>37</v>
      </c>
      <c r="D29" s="261">
        <v>3</v>
      </c>
      <c r="E29" s="261"/>
    </row>
    <row r="30" spans="1:9">
      <c r="A30" s="259" t="s">
        <v>5720</v>
      </c>
      <c r="B30" s="260">
        <v>141</v>
      </c>
      <c r="C30" s="261">
        <v>10</v>
      </c>
      <c r="D30" s="261"/>
      <c r="E30" s="261"/>
    </row>
    <row r="31" spans="1:9">
      <c r="A31" s="259" t="s">
        <v>5721</v>
      </c>
      <c r="B31" s="260">
        <v>84</v>
      </c>
      <c r="C31" s="261">
        <v>5</v>
      </c>
      <c r="D31" s="261"/>
      <c r="E31" s="261"/>
    </row>
    <row r="32" spans="1:9">
      <c r="A32" s="259" t="s">
        <v>5722</v>
      </c>
      <c r="B32" s="260">
        <v>1586</v>
      </c>
      <c r="C32" s="261">
        <v>71</v>
      </c>
      <c r="D32" s="261"/>
      <c r="E32" s="261"/>
    </row>
    <row r="33" spans="1:9">
      <c r="A33" s="259" t="s">
        <v>5723</v>
      </c>
      <c r="B33" s="260">
        <v>5219</v>
      </c>
      <c r="C33" s="261">
        <v>251</v>
      </c>
      <c r="D33" s="261">
        <v>9</v>
      </c>
      <c r="E33" s="261"/>
    </row>
    <row r="34" spans="1:9">
      <c r="A34" s="259" t="s">
        <v>5724</v>
      </c>
      <c r="B34" s="260">
        <v>2780</v>
      </c>
      <c r="C34" s="261">
        <v>192</v>
      </c>
      <c r="D34" s="261">
        <v>10</v>
      </c>
      <c r="E34" s="261"/>
    </row>
    <row r="35" spans="1:9">
      <c r="A35" s="259" t="s">
        <v>5725</v>
      </c>
      <c r="B35" s="260">
        <v>2334</v>
      </c>
      <c r="C35" s="261">
        <v>152</v>
      </c>
      <c r="D35" s="261">
        <v>5</v>
      </c>
      <c r="E35" s="261"/>
    </row>
    <row r="36" spans="1:9">
      <c r="A36" s="259" t="s">
        <v>5726</v>
      </c>
      <c r="B36" s="260">
        <v>272</v>
      </c>
      <c r="C36" s="261">
        <v>24</v>
      </c>
      <c r="D36" s="261"/>
      <c r="E36" s="261"/>
    </row>
    <row r="37" spans="1:9">
      <c r="A37" s="259" t="s">
        <v>5727</v>
      </c>
      <c r="B37" s="260">
        <v>1952</v>
      </c>
      <c r="C37" s="261">
        <v>120</v>
      </c>
      <c r="D37" s="261">
        <v>16</v>
      </c>
      <c r="E37" s="261"/>
      <c r="F37" s="270">
        <f>SUM(B38:B48)</f>
        <v>33931</v>
      </c>
      <c r="G37" s="253">
        <f>SUM(C38:C48)</f>
        <v>1282</v>
      </c>
      <c r="H37" s="253">
        <f>SUM(D38:D48)</f>
        <v>49</v>
      </c>
      <c r="I37" s="253">
        <v>2011</v>
      </c>
    </row>
    <row r="38" spans="1:9">
      <c r="A38" s="259" t="s">
        <v>5728</v>
      </c>
      <c r="B38" s="260">
        <v>3616</v>
      </c>
      <c r="C38" s="261">
        <v>202</v>
      </c>
      <c r="D38" s="261">
        <v>14</v>
      </c>
      <c r="E38" s="261"/>
    </row>
    <row r="39" spans="1:9">
      <c r="A39" s="259" t="s">
        <v>5729</v>
      </c>
      <c r="B39" s="260">
        <v>4104</v>
      </c>
      <c r="C39" s="261">
        <v>193</v>
      </c>
      <c r="D39" s="261">
        <v>15</v>
      </c>
      <c r="E39" s="261"/>
    </row>
    <row r="40" spans="1:9">
      <c r="A40" s="259" t="s">
        <v>5730</v>
      </c>
      <c r="B40" s="260">
        <v>4322</v>
      </c>
      <c r="C40" s="261">
        <v>151</v>
      </c>
      <c r="D40" s="261">
        <v>11</v>
      </c>
      <c r="E40" s="261"/>
    </row>
    <row r="41" spans="1:9">
      <c r="A41" s="259" t="s">
        <v>5731</v>
      </c>
      <c r="B41" s="260">
        <v>422</v>
      </c>
      <c r="C41" s="261">
        <v>20</v>
      </c>
      <c r="D41" s="261"/>
      <c r="E41" s="261"/>
    </row>
    <row r="42" spans="1:9">
      <c r="A42" s="259" t="s">
        <v>5732</v>
      </c>
      <c r="B42" s="260">
        <v>105</v>
      </c>
      <c r="C42" s="261">
        <v>10</v>
      </c>
      <c r="D42" s="261">
        <v>1</v>
      </c>
      <c r="E42" s="261"/>
    </row>
    <row r="43" spans="1:9">
      <c r="A43" s="259" t="s">
        <v>5733</v>
      </c>
      <c r="B43" s="260">
        <v>535</v>
      </c>
      <c r="C43" s="261">
        <v>15</v>
      </c>
      <c r="D43" s="261"/>
      <c r="E43" s="261"/>
    </row>
    <row r="44" spans="1:9">
      <c r="A44" s="259" t="s">
        <v>5734</v>
      </c>
      <c r="B44" s="260">
        <v>3482</v>
      </c>
      <c r="C44" s="261">
        <v>96</v>
      </c>
      <c r="D44" s="261"/>
      <c r="E44" s="261"/>
    </row>
    <row r="45" spans="1:9">
      <c r="A45" s="259" t="s">
        <v>5735</v>
      </c>
      <c r="B45" s="260">
        <v>4631</v>
      </c>
      <c r="C45" s="261">
        <v>151</v>
      </c>
      <c r="D45" s="261">
        <v>1</v>
      </c>
      <c r="E45" s="261"/>
    </row>
    <row r="46" spans="1:9">
      <c r="A46" s="259" t="s">
        <v>5736</v>
      </c>
      <c r="B46" s="260">
        <v>5153</v>
      </c>
      <c r="C46" s="261">
        <v>216</v>
      </c>
      <c r="D46" s="261">
        <v>1</v>
      </c>
      <c r="E46" s="261"/>
    </row>
    <row r="47" spans="1:9">
      <c r="A47" s="259" t="s">
        <v>5737</v>
      </c>
      <c r="B47" s="260">
        <v>6298</v>
      </c>
      <c r="C47" s="261">
        <v>171</v>
      </c>
      <c r="D47" s="261">
        <v>3</v>
      </c>
      <c r="E47" s="261"/>
    </row>
    <row r="48" spans="1:9">
      <c r="A48" s="259" t="s">
        <v>5738</v>
      </c>
      <c r="B48" s="260">
        <v>1263</v>
      </c>
      <c r="C48" s="261">
        <v>57</v>
      </c>
      <c r="D48" s="261">
        <v>3</v>
      </c>
      <c r="E48" s="261"/>
    </row>
    <row r="49" spans="1:9">
      <c r="A49" s="259" t="s">
        <v>5739</v>
      </c>
      <c r="B49" s="260">
        <v>2466</v>
      </c>
      <c r="C49" s="261">
        <v>103</v>
      </c>
      <c r="D49" s="261"/>
      <c r="E49" s="261"/>
      <c r="F49" s="270">
        <f>SUM(B49:B60)</f>
        <v>26736</v>
      </c>
      <c r="G49" s="253">
        <f>SUM(C49:C60)</f>
        <v>1109</v>
      </c>
      <c r="H49" s="253">
        <f>SUM(D49:D60)</f>
        <v>27</v>
      </c>
      <c r="I49" s="253">
        <v>2010</v>
      </c>
    </row>
    <row r="50" spans="1:9">
      <c r="A50" s="259" t="s">
        <v>5740</v>
      </c>
      <c r="B50" s="260">
        <v>5714</v>
      </c>
      <c r="C50" s="261">
        <v>208</v>
      </c>
      <c r="D50" s="261">
        <v>2</v>
      </c>
      <c r="E50" s="261"/>
    </row>
    <row r="51" spans="1:9">
      <c r="A51" s="259" t="s">
        <v>5741</v>
      </c>
      <c r="B51" s="260">
        <v>4618</v>
      </c>
      <c r="C51" s="261">
        <v>149</v>
      </c>
      <c r="D51" s="261">
        <v>2</v>
      </c>
      <c r="E51" s="261"/>
    </row>
    <row r="52" spans="1:9">
      <c r="A52" s="259" t="s">
        <v>5742</v>
      </c>
      <c r="B52" s="260">
        <v>2677</v>
      </c>
      <c r="C52" s="261">
        <v>124</v>
      </c>
      <c r="D52" s="261">
        <v>8</v>
      </c>
      <c r="E52" s="261"/>
    </row>
    <row r="53" spans="1:9">
      <c r="A53" s="259" t="s">
        <v>5743</v>
      </c>
      <c r="B53" s="260">
        <v>271</v>
      </c>
      <c r="C53" s="261">
        <v>11</v>
      </c>
      <c r="D53" s="261">
        <v>1</v>
      </c>
      <c r="E53" s="261"/>
    </row>
    <row r="54" spans="1:9">
      <c r="A54" s="259" t="s">
        <v>5744</v>
      </c>
      <c r="B54" s="260">
        <v>235</v>
      </c>
      <c r="C54" s="261">
        <v>9</v>
      </c>
      <c r="D54" s="261">
        <v>3</v>
      </c>
      <c r="E54" s="261"/>
    </row>
    <row r="55" spans="1:9">
      <c r="A55" s="259" t="s">
        <v>5745</v>
      </c>
      <c r="B55" s="260">
        <v>486</v>
      </c>
      <c r="C55" s="261">
        <v>8</v>
      </c>
      <c r="D55" s="261"/>
      <c r="E55" s="261"/>
    </row>
    <row r="56" spans="1:9">
      <c r="A56" s="259" t="s">
        <v>5746</v>
      </c>
      <c r="B56" s="260">
        <v>2545</v>
      </c>
      <c r="C56" s="261">
        <v>71</v>
      </c>
      <c r="D56" s="261">
        <v>1</v>
      </c>
      <c r="E56" s="261"/>
    </row>
    <row r="57" spans="1:9">
      <c r="A57" s="259" t="s">
        <v>5747</v>
      </c>
      <c r="B57" s="260">
        <v>1358</v>
      </c>
      <c r="C57" s="261">
        <v>84</v>
      </c>
      <c r="D57" s="261">
        <v>2</v>
      </c>
      <c r="E57" s="261"/>
    </row>
    <row r="58" spans="1:9">
      <c r="A58" s="259" t="s">
        <v>5748</v>
      </c>
      <c r="B58" s="260">
        <v>3561</v>
      </c>
      <c r="C58" s="261">
        <v>192</v>
      </c>
      <c r="D58" s="261">
        <v>4</v>
      </c>
      <c r="E58" s="261"/>
    </row>
    <row r="59" spans="1:9">
      <c r="A59" s="259" t="s">
        <v>5749</v>
      </c>
      <c r="B59" s="260">
        <v>2080</v>
      </c>
      <c r="C59" s="261">
        <v>119</v>
      </c>
      <c r="D59" s="261">
        <v>2</v>
      </c>
      <c r="E59" s="261"/>
    </row>
    <row r="60" spans="1:9">
      <c r="A60" s="259" t="s">
        <v>5750</v>
      </c>
      <c r="B60" s="260">
        <v>725</v>
      </c>
      <c r="C60" s="261">
        <v>31</v>
      </c>
      <c r="D60" s="261">
        <v>2</v>
      </c>
      <c r="E60" s="261"/>
    </row>
    <row r="61" spans="1:9">
      <c r="A61" s="259" t="s">
        <v>5751</v>
      </c>
      <c r="B61" s="260">
        <v>5599</v>
      </c>
      <c r="C61" s="261">
        <v>161</v>
      </c>
      <c r="D61" s="261">
        <v>4</v>
      </c>
      <c r="E61" s="261"/>
      <c r="F61" s="270">
        <f>SUM(B61:B72)</f>
        <v>35021</v>
      </c>
      <c r="G61" s="253">
        <f>SUM(C61:C72)</f>
        <v>1419</v>
      </c>
      <c r="H61" s="253">
        <f>SUM(D61:D72)</f>
        <v>28</v>
      </c>
      <c r="I61" s="253">
        <v>2009</v>
      </c>
    </row>
    <row r="62" spans="1:9">
      <c r="A62" s="259" t="s">
        <v>5752</v>
      </c>
      <c r="B62" s="260">
        <v>5962</v>
      </c>
      <c r="C62" s="261">
        <v>282</v>
      </c>
      <c r="D62" s="261">
        <v>7</v>
      </c>
      <c r="E62" s="261"/>
    </row>
    <row r="63" spans="1:9">
      <c r="A63" s="259" t="s">
        <v>5753</v>
      </c>
      <c r="B63" s="260">
        <v>5457</v>
      </c>
      <c r="C63" s="261">
        <v>243</v>
      </c>
      <c r="D63" s="261">
        <v>2</v>
      </c>
      <c r="E63" s="261"/>
    </row>
    <row r="64" spans="1:9">
      <c r="A64" s="259" t="s">
        <v>5754</v>
      </c>
      <c r="B64" s="260">
        <v>6009</v>
      </c>
      <c r="C64" s="261">
        <v>249</v>
      </c>
      <c r="D64" s="261">
        <v>4</v>
      </c>
      <c r="E64" s="261"/>
    </row>
    <row r="65" spans="1:9">
      <c r="A65" s="259" t="s">
        <v>5755</v>
      </c>
      <c r="B65" s="260">
        <v>44</v>
      </c>
      <c r="C65" s="261">
        <v>7</v>
      </c>
      <c r="D65" s="261"/>
      <c r="E65" s="261"/>
    </row>
    <row r="66" spans="1:9">
      <c r="A66" s="259" t="s">
        <v>5756</v>
      </c>
      <c r="B66" s="260">
        <v>175</v>
      </c>
      <c r="C66" s="261">
        <v>14</v>
      </c>
      <c r="D66" s="261"/>
      <c r="E66" s="261"/>
    </row>
    <row r="67" spans="1:9">
      <c r="A67" s="259" t="s">
        <v>5757</v>
      </c>
      <c r="B67" s="260">
        <v>679</v>
      </c>
      <c r="C67" s="261">
        <v>36</v>
      </c>
      <c r="D67" s="261">
        <v>1</v>
      </c>
      <c r="E67" s="261"/>
    </row>
    <row r="68" spans="1:9">
      <c r="A68" s="259" t="s">
        <v>5758</v>
      </c>
      <c r="B68" s="260">
        <v>1492</v>
      </c>
      <c r="C68" s="261">
        <v>83</v>
      </c>
      <c r="D68" s="261">
        <v>1</v>
      </c>
      <c r="E68" s="261"/>
    </row>
    <row r="69" spans="1:9">
      <c r="A69" s="259" t="s">
        <v>5759</v>
      </c>
      <c r="B69" s="260">
        <v>3712</v>
      </c>
      <c r="C69" s="261">
        <v>122</v>
      </c>
      <c r="D69" s="261">
        <v>4</v>
      </c>
      <c r="E69" s="261"/>
    </row>
    <row r="70" spans="1:9">
      <c r="A70" s="259" t="s">
        <v>5760</v>
      </c>
      <c r="B70" s="260">
        <v>1621</v>
      </c>
      <c r="C70" s="261">
        <v>88</v>
      </c>
      <c r="D70" s="261"/>
      <c r="E70" s="261"/>
    </row>
    <row r="71" spans="1:9">
      <c r="A71" s="259" t="s">
        <v>5761</v>
      </c>
      <c r="B71" s="260">
        <v>2437</v>
      </c>
      <c r="C71" s="261">
        <v>95</v>
      </c>
      <c r="D71" s="261">
        <v>3</v>
      </c>
      <c r="E71" s="261"/>
    </row>
    <row r="72" spans="1:9">
      <c r="A72" s="259" t="s">
        <v>5762</v>
      </c>
      <c r="B72" s="260">
        <v>1834</v>
      </c>
      <c r="C72" s="261">
        <v>39</v>
      </c>
      <c r="D72" s="261">
        <v>2</v>
      </c>
      <c r="E72" s="261"/>
    </row>
    <row r="73" spans="1:9">
      <c r="A73" s="259" t="s">
        <v>5763</v>
      </c>
      <c r="B73" s="260">
        <v>1396</v>
      </c>
      <c r="C73" s="261">
        <v>41</v>
      </c>
      <c r="D73" s="261"/>
      <c r="E73" s="261"/>
      <c r="F73" s="270">
        <f>SUM(B73:B84)</f>
        <v>24912</v>
      </c>
      <c r="G73" s="253">
        <f>SUM(C73:C84)</f>
        <v>951</v>
      </c>
      <c r="H73" s="253">
        <f>SUM(D73:D84)</f>
        <v>38</v>
      </c>
      <c r="I73" s="253">
        <v>2008</v>
      </c>
    </row>
    <row r="74" spans="1:9">
      <c r="A74" s="259" t="s">
        <v>5764</v>
      </c>
      <c r="B74" s="260">
        <v>2195</v>
      </c>
      <c r="C74" s="261">
        <v>101</v>
      </c>
      <c r="D74" s="261"/>
      <c r="E74" s="261"/>
    </row>
    <row r="75" spans="1:9">
      <c r="A75" s="259" t="s">
        <v>5765</v>
      </c>
      <c r="B75" s="260">
        <v>4292</v>
      </c>
      <c r="C75" s="261">
        <v>125</v>
      </c>
      <c r="D75" s="261">
        <v>4</v>
      </c>
      <c r="E75" s="261"/>
    </row>
    <row r="76" spans="1:9">
      <c r="A76" s="259" t="s">
        <v>5766</v>
      </c>
      <c r="B76" s="260">
        <v>4054</v>
      </c>
      <c r="C76" s="261">
        <v>149</v>
      </c>
      <c r="D76" s="261">
        <v>9</v>
      </c>
      <c r="E76" s="261"/>
    </row>
    <row r="77" spans="1:9">
      <c r="A77" s="259" t="s">
        <v>5767</v>
      </c>
      <c r="B77" s="260">
        <v>1337</v>
      </c>
      <c r="C77" s="261">
        <v>34</v>
      </c>
      <c r="D77" s="261">
        <v>1</v>
      </c>
      <c r="E77" s="261"/>
    </row>
    <row r="78" spans="1:9">
      <c r="A78" s="259" t="s">
        <v>5768</v>
      </c>
      <c r="B78" s="260">
        <v>555</v>
      </c>
      <c r="C78" s="261">
        <v>18</v>
      </c>
      <c r="D78" s="261">
        <v>1</v>
      </c>
      <c r="E78" s="261"/>
    </row>
    <row r="79" spans="1:9">
      <c r="A79" s="259" t="s">
        <v>5769</v>
      </c>
      <c r="B79" s="260">
        <v>4217</v>
      </c>
      <c r="C79" s="261">
        <v>40</v>
      </c>
      <c r="D79" s="261"/>
      <c r="E79" s="261"/>
    </row>
    <row r="80" spans="1:9">
      <c r="A80" s="259" t="s">
        <v>5770</v>
      </c>
      <c r="B80" s="260">
        <v>801</v>
      </c>
      <c r="C80" s="261">
        <v>46</v>
      </c>
      <c r="D80" s="261"/>
      <c r="E80" s="261"/>
    </row>
    <row r="81" spans="1:9">
      <c r="A81" s="259" t="s">
        <v>5771</v>
      </c>
      <c r="B81" s="260">
        <v>1889</v>
      </c>
      <c r="C81" s="261">
        <v>131</v>
      </c>
      <c r="D81" s="261">
        <v>1</v>
      </c>
      <c r="E81" s="261"/>
    </row>
    <row r="82" spans="1:9">
      <c r="A82" s="259" t="s">
        <v>5772</v>
      </c>
      <c r="B82" s="260">
        <v>1819</v>
      </c>
      <c r="C82" s="261">
        <v>129</v>
      </c>
      <c r="D82" s="261">
        <v>20</v>
      </c>
      <c r="E82" s="261"/>
    </row>
    <row r="83" spans="1:9">
      <c r="A83" s="259" t="s">
        <v>5773</v>
      </c>
      <c r="B83" s="260">
        <v>2144</v>
      </c>
      <c r="C83" s="261">
        <v>111</v>
      </c>
      <c r="D83" s="261">
        <v>2</v>
      </c>
      <c r="E83" s="261"/>
    </row>
    <row r="84" spans="1:9">
      <c r="A84" s="259" t="s">
        <v>5774</v>
      </c>
      <c r="B84" s="260">
        <v>213</v>
      </c>
      <c r="C84" s="261">
        <v>26</v>
      </c>
      <c r="D84" s="261"/>
      <c r="E84" s="261"/>
    </row>
    <row r="85" spans="1:9">
      <c r="A85" s="259" t="s">
        <v>5775</v>
      </c>
      <c r="B85" s="260">
        <v>609</v>
      </c>
      <c r="C85" s="261">
        <v>39</v>
      </c>
      <c r="D85" s="261">
        <v>1</v>
      </c>
      <c r="E85" s="261"/>
      <c r="F85" s="270">
        <f>SUM(B85:B96)</f>
        <v>16969</v>
      </c>
      <c r="G85" s="270">
        <f t="shared" ref="G85:H85" si="0">SUM(C85:C96)</f>
        <v>943</v>
      </c>
      <c r="H85" s="270">
        <f t="shared" si="0"/>
        <v>29</v>
      </c>
      <c r="I85" s="253">
        <v>2007</v>
      </c>
    </row>
    <row r="86" spans="1:9">
      <c r="A86" s="259" t="s">
        <v>5776</v>
      </c>
      <c r="B86" s="260">
        <v>1383</v>
      </c>
      <c r="C86" s="261">
        <v>74</v>
      </c>
      <c r="D86" s="261">
        <v>1</v>
      </c>
      <c r="E86" s="261"/>
    </row>
    <row r="87" spans="1:9">
      <c r="A87" s="259" t="s">
        <v>5777</v>
      </c>
      <c r="B87" s="260">
        <v>1569</v>
      </c>
      <c r="C87" s="261">
        <v>94</v>
      </c>
      <c r="D87" s="261"/>
      <c r="E87" s="261"/>
    </row>
    <row r="88" spans="1:9">
      <c r="A88" s="259" t="s">
        <v>5778</v>
      </c>
      <c r="B88" s="260">
        <v>2573</v>
      </c>
      <c r="C88" s="261">
        <v>86</v>
      </c>
      <c r="D88" s="261">
        <v>3</v>
      </c>
      <c r="E88" s="261"/>
    </row>
    <row r="89" spans="1:9">
      <c r="A89" s="259" t="s">
        <v>5779</v>
      </c>
      <c r="B89" s="260">
        <v>310</v>
      </c>
      <c r="C89" s="261">
        <v>31</v>
      </c>
      <c r="D89" s="261"/>
      <c r="E89" s="261"/>
    </row>
    <row r="90" spans="1:9">
      <c r="A90" s="259" t="s">
        <v>5780</v>
      </c>
      <c r="B90" s="260">
        <v>24</v>
      </c>
      <c r="C90" s="261">
        <v>4</v>
      </c>
      <c r="D90" s="261"/>
      <c r="E90" s="261"/>
    </row>
    <row r="91" spans="1:9">
      <c r="A91" s="259" t="s">
        <v>5781</v>
      </c>
      <c r="B91" s="260">
        <v>225</v>
      </c>
      <c r="C91" s="261">
        <v>12</v>
      </c>
      <c r="D91" s="261"/>
      <c r="E91" s="261"/>
    </row>
    <row r="92" spans="1:9">
      <c r="A92" s="259" t="s">
        <v>5782</v>
      </c>
      <c r="B92" s="260">
        <v>1689</v>
      </c>
      <c r="C92" s="261">
        <v>101</v>
      </c>
      <c r="D92" s="261"/>
      <c r="E92" s="261"/>
    </row>
    <row r="93" spans="1:9">
      <c r="A93" s="259" t="s">
        <v>5783</v>
      </c>
      <c r="B93" s="260">
        <v>1431</v>
      </c>
      <c r="C93" s="261">
        <v>111</v>
      </c>
      <c r="D93" s="261">
        <v>2</v>
      </c>
      <c r="E93" s="261"/>
    </row>
    <row r="94" spans="1:9">
      <c r="A94" s="259" t="s">
        <v>5784</v>
      </c>
      <c r="B94" s="260">
        <v>3372</v>
      </c>
      <c r="C94" s="261">
        <v>165</v>
      </c>
      <c r="D94" s="261">
        <v>8</v>
      </c>
      <c r="E94" s="261"/>
    </row>
    <row r="95" spans="1:9">
      <c r="A95" s="259" t="s">
        <v>5785</v>
      </c>
      <c r="B95" s="260">
        <v>3353</v>
      </c>
      <c r="C95" s="261">
        <v>190</v>
      </c>
      <c r="D95" s="261">
        <v>12</v>
      </c>
      <c r="E95" s="261"/>
    </row>
    <row r="96" spans="1:9">
      <c r="A96" s="259" t="s">
        <v>5786</v>
      </c>
      <c r="B96" s="260">
        <v>431</v>
      </c>
      <c r="C96" s="261">
        <v>36</v>
      </c>
      <c r="D96" s="261">
        <v>2</v>
      </c>
      <c r="E96" s="261"/>
    </row>
    <row r="97" spans="1:9">
      <c r="A97" s="259" t="s">
        <v>5787</v>
      </c>
      <c r="B97" s="260">
        <v>879</v>
      </c>
      <c r="C97" s="261">
        <v>49</v>
      </c>
      <c r="D97" s="261"/>
      <c r="E97" s="261"/>
      <c r="F97" s="270">
        <f>SUM(B97:B108)</f>
        <v>5111</v>
      </c>
      <c r="G97" s="270">
        <f t="shared" ref="G97:H97" si="1">SUM(C97:C108)</f>
        <v>472</v>
      </c>
      <c r="H97" s="270">
        <f t="shared" si="1"/>
        <v>9</v>
      </c>
      <c r="I97" s="270">
        <v>2006</v>
      </c>
    </row>
    <row r="98" spans="1:9">
      <c r="A98" s="259" t="s">
        <v>5788</v>
      </c>
      <c r="B98" s="260">
        <v>861</v>
      </c>
      <c r="C98" s="261">
        <v>88</v>
      </c>
      <c r="D98" s="261">
        <v>1</v>
      </c>
      <c r="E98" s="261"/>
    </row>
    <row r="99" spans="1:9">
      <c r="A99" s="259" t="s">
        <v>5789</v>
      </c>
      <c r="B99" s="260">
        <v>1748</v>
      </c>
      <c r="C99" s="261">
        <v>152</v>
      </c>
      <c r="D99" s="261">
        <v>4</v>
      </c>
      <c r="E99" s="261"/>
    </row>
    <row r="100" spans="1:9">
      <c r="A100" s="259" t="s">
        <v>5790</v>
      </c>
      <c r="B100" s="260">
        <v>855</v>
      </c>
      <c r="C100" s="261">
        <v>93</v>
      </c>
      <c r="D100" s="261">
        <v>2</v>
      </c>
      <c r="E100" s="261"/>
    </row>
    <row r="101" spans="1:9">
      <c r="A101" s="259" t="s">
        <v>5791</v>
      </c>
      <c r="B101" s="260">
        <v>63</v>
      </c>
      <c r="C101" s="261">
        <v>14</v>
      </c>
      <c r="D101" s="261"/>
      <c r="E101" s="261"/>
    </row>
    <row r="102" spans="1:9">
      <c r="A102" s="259" t="s">
        <v>5792</v>
      </c>
      <c r="B102" s="260">
        <v>26</v>
      </c>
      <c r="C102" s="261">
        <v>2</v>
      </c>
      <c r="D102" s="261">
        <v>1</v>
      </c>
      <c r="E102" s="261"/>
    </row>
    <row r="103" spans="1:9">
      <c r="A103" s="259" t="s">
        <v>5793</v>
      </c>
      <c r="B103" s="260">
        <v>77</v>
      </c>
      <c r="C103" s="261">
        <v>8</v>
      </c>
      <c r="D103" s="261"/>
      <c r="E103" s="261"/>
    </row>
    <row r="104" spans="1:9">
      <c r="A104" s="259" t="s">
        <v>5794</v>
      </c>
      <c r="B104" s="260">
        <v>239</v>
      </c>
      <c r="C104" s="261">
        <v>14</v>
      </c>
      <c r="D104" s="261">
        <v>1</v>
      </c>
      <c r="E104" s="261"/>
    </row>
    <row r="105" spans="1:9">
      <c r="A105" s="259" t="s">
        <v>5795</v>
      </c>
      <c r="B105" s="260">
        <v>137</v>
      </c>
      <c r="C105" s="261">
        <v>21</v>
      </c>
      <c r="D105" s="261"/>
      <c r="E105" s="261"/>
    </row>
    <row r="106" spans="1:9">
      <c r="A106" s="259" t="s">
        <v>5796</v>
      </c>
      <c r="B106" s="260">
        <v>128</v>
      </c>
      <c r="C106" s="261">
        <v>17</v>
      </c>
      <c r="D106" s="261"/>
      <c r="E106" s="261"/>
    </row>
    <row r="107" spans="1:9">
      <c r="A107" s="259" t="s">
        <v>5797</v>
      </c>
      <c r="B107" s="260">
        <v>96</v>
      </c>
      <c r="C107" s="261">
        <v>13</v>
      </c>
      <c r="D107" s="261"/>
      <c r="E107" s="261"/>
    </row>
    <row r="108" spans="1:9">
      <c r="A108" s="259" t="s">
        <v>5798</v>
      </c>
      <c r="B108" s="260">
        <v>2</v>
      </c>
      <c r="C108" s="261">
        <v>1</v>
      </c>
      <c r="D108" s="261"/>
      <c r="E108" s="261"/>
    </row>
    <row r="109" spans="1:9">
      <c r="A109" s="259" t="s">
        <v>5799</v>
      </c>
      <c r="B109" s="260">
        <v>52</v>
      </c>
      <c r="C109" s="261">
        <v>2</v>
      </c>
      <c r="D109" s="261"/>
      <c r="E109" s="261"/>
      <c r="F109" s="270">
        <f>SUM(B109:B120)</f>
        <v>5445</v>
      </c>
      <c r="G109" s="270">
        <f t="shared" ref="G109:H109" si="2">SUM(C109:C120)</f>
        <v>432</v>
      </c>
      <c r="H109" s="270">
        <f t="shared" si="2"/>
        <v>24</v>
      </c>
      <c r="I109" s="253">
        <v>2005</v>
      </c>
    </row>
    <row r="110" spans="1:9">
      <c r="A110" s="259" t="s">
        <v>5800</v>
      </c>
      <c r="B110" s="260">
        <v>593</v>
      </c>
      <c r="C110" s="261">
        <v>30</v>
      </c>
      <c r="D110" s="261"/>
      <c r="E110" s="261"/>
    </row>
    <row r="111" spans="1:9">
      <c r="A111" s="259" t="s">
        <v>5801</v>
      </c>
      <c r="B111" s="260">
        <v>257</v>
      </c>
      <c r="C111" s="261">
        <v>25</v>
      </c>
      <c r="D111" s="261">
        <v>2</v>
      </c>
      <c r="E111" s="261"/>
    </row>
    <row r="112" spans="1:9">
      <c r="A112" s="259" t="s">
        <v>5802</v>
      </c>
      <c r="B112" s="260">
        <v>577</v>
      </c>
      <c r="C112" s="261">
        <v>45</v>
      </c>
      <c r="D112" s="261">
        <v>1</v>
      </c>
      <c r="E112" s="261"/>
    </row>
    <row r="113" spans="1:9">
      <c r="A113" s="259" t="s">
        <v>5803</v>
      </c>
      <c r="B113" s="260">
        <v>265</v>
      </c>
      <c r="C113" s="261">
        <v>20</v>
      </c>
      <c r="D113" s="261">
        <v>2</v>
      </c>
      <c r="E113" s="261"/>
    </row>
    <row r="114" spans="1:9">
      <c r="A114" s="259" t="s">
        <v>5804</v>
      </c>
      <c r="B114" s="260">
        <v>293</v>
      </c>
      <c r="C114" s="261">
        <v>7</v>
      </c>
      <c r="D114" s="261"/>
      <c r="E114" s="261"/>
    </row>
    <row r="115" spans="1:9">
      <c r="A115" s="259" t="s">
        <v>5805</v>
      </c>
      <c r="B115" s="260">
        <v>38</v>
      </c>
      <c r="C115" s="261">
        <v>4</v>
      </c>
      <c r="D115" s="261"/>
      <c r="E115" s="261"/>
    </row>
    <row r="116" spans="1:9">
      <c r="A116" s="259" t="s">
        <v>5806</v>
      </c>
      <c r="B116" s="260">
        <v>1669</v>
      </c>
      <c r="C116" s="261">
        <v>100</v>
      </c>
      <c r="D116" s="261">
        <v>6</v>
      </c>
      <c r="E116" s="261"/>
    </row>
    <row r="117" spans="1:9">
      <c r="A117" s="259" t="s">
        <v>5807</v>
      </c>
      <c r="B117" s="260">
        <v>176</v>
      </c>
      <c r="C117" s="261">
        <v>33</v>
      </c>
      <c r="D117" s="261">
        <v>4</v>
      </c>
      <c r="E117" s="261"/>
    </row>
    <row r="118" spans="1:9">
      <c r="A118" s="259" t="s">
        <v>5808</v>
      </c>
      <c r="B118" s="260">
        <v>821</v>
      </c>
      <c r="C118" s="261">
        <v>64</v>
      </c>
      <c r="D118" s="261"/>
      <c r="E118" s="261"/>
    </row>
    <row r="119" spans="1:9">
      <c r="A119" s="259" t="s">
        <v>5809</v>
      </c>
      <c r="B119" s="260">
        <v>628</v>
      </c>
      <c r="C119" s="261">
        <v>88</v>
      </c>
      <c r="D119" s="261">
        <v>8</v>
      </c>
      <c r="E119" s="261"/>
    </row>
    <row r="120" spans="1:9">
      <c r="A120" s="259" t="s">
        <v>5810</v>
      </c>
      <c r="B120" s="260">
        <v>76</v>
      </c>
      <c r="C120" s="261">
        <v>14</v>
      </c>
      <c r="D120" s="261">
        <v>1</v>
      </c>
      <c r="E120" s="261"/>
    </row>
    <row r="121" spans="1:9">
      <c r="A121" s="259" t="s">
        <v>5811</v>
      </c>
      <c r="B121" s="260">
        <v>857</v>
      </c>
      <c r="C121" s="261">
        <v>18</v>
      </c>
      <c r="D121" s="261">
        <v>2</v>
      </c>
      <c r="E121" s="261"/>
      <c r="F121" s="270">
        <f>SUM(B121:B122)</f>
        <v>901</v>
      </c>
      <c r="G121" s="270">
        <f t="shared" ref="G121:H121" si="3">SUM(C121:C122)</f>
        <v>20</v>
      </c>
      <c r="H121" s="270">
        <f t="shared" si="3"/>
        <v>3</v>
      </c>
      <c r="I121" s="253">
        <v>2004</v>
      </c>
    </row>
    <row r="122" spans="1:9">
      <c r="A122" s="259" t="s">
        <v>5812</v>
      </c>
      <c r="B122" s="260">
        <v>44</v>
      </c>
      <c r="C122" s="261">
        <v>2</v>
      </c>
      <c r="D122" s="261">
        <v>1</v>
      </c>
      <c r="E122" s="261"/>
    </row>
    <row r="123" spans="1:9">
      <c r="A123" s="262" t="s">
        <v>4253</v>
      </c>
      <c r="B123" s="263">
        <v>195230</v>
      </c>
      <c r="C123" s="264">
        <v>9440</v>
      </c>
      <c r="D123" s="264">
        <v>326</v>
      </c>
      <c r="E123" s="264"/>
    </row>
    <row r="124" spans="1:9">
      <c r="A124" s="265"/>
      <c r="B124" s="266"/>
      <c r="C124" s="266"/>
      <c r="D124" s="266"/>
      <c r="E124" s="266"/>
    </row>
    <row r="125" spans="1:9">
      <c r="A125" s="418" t="s">
        <v>5818</v>
      </c>
      <c r="B125" s="419"/>
      <c r="C125" s="419"/>
      <c r="D125" s="419"/>
      <c r="E125" s="419"/>
    </row>
    <row r="126" spans="1:9">
      <c r="A126" s="267" t="s">
        <v>5819</v>
      </c>
      <c r="B126" s="418" t="s">
        <v>5820</v>
      </c>
      <c r="C126" s="419"/>
      <c r="D126" s="419"/>
      <c r="E126" s="419"/>
    </row>
    <row r="127" spans="1:9">
      <c r="A127" s="267" t="s">
        <v>5821</v>
      </c>
      <c r="B127" s="418" t="s">
        <v>5822</v>
      </c>
      <c r="C127" s="419"/>
      <c r="D127" s="419"/>
      <c r="E127" s="419"/>
    </row>
    <row r="128" spans="1:9" ht="24">
      <c r="A128" s="267" t="s">
        <v>5823</v>
      </c>
      <c r="B128" s="268" t="s">
        <v>5824</v>
      </c>
      <c r="C128" s="268"/>
      <c r="D128" s="268"/>
      <c r="E128" s="268"/>
    </row>
  </sheetData>
  <mergeCells count="8">
    <mergeCell ref="B126:E126"/>
    <mergeCell ref="B127:E127"/>
    <mergeCell ref="A1:F1"/>
    <mergeCell ref="A3:F3"/>
    <mergeCell ref="A4:F4"/>
    <mergeCell ref="A6:F6"/>
    <mergeCell ref="A7:F7"/>
    <mergeCell ref="A125:E125"/>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60066"/>
  </sheetPr>
  <dimension ref="A1:B63"/>
  <sheetViews>
    <sheetView workbookViewId="0">
      <selection activeCell="B28" sqref="B28"/>
    </sheetView>
  </sheetViews>
  <sheetFormatPr baseColWidth="10" defaultColWidth="11" defaultRowHeight="15" x14ac:dyDescent="0"/>
  <cols>
    <col min="1" max="1" width="20.1640625" customWidth="1"/>
    <col min="2" max="2" width="83.6640625" customWidth="1"/>
  </cols>
  <sheetData>
    <row r="1" spans="1:2" s="253" customFormat="1" ht="23">
      <c r="B1" s="282" t="s">
        <v>5932</v>
      </c>
    </row>
    <row r="2" spans="1:2" s="253" customFormat="1">
      <c r="B2" s="253" t="s">
        <v>5933</v>
      </c>
    </row>
    <row r="3" spans="1:2">
      <c r="A3" s="283" t="s">
        <v>5828</v>
      </c>
      <c r="B3" s="283" t="s">
        <v>5829</v>
      </c>
    </row>
    <row r="4" spans="1:2" ht="36">
      <c r="A4" s="275" t="s">
        <v>5830</v>
      </c>
      <c r="B4" s="276" t="s">
        <v>5831</v>
      </c>
    </row>
    <row r="5" spans="1:2" ht="24">
      <c r="A5" s="275" t="s">
        <v>5832</v>
      </c>
      <c r="B5" s="276" t="s">
        <v>5833</v>
      </c>
    </row>
    <row r="6" spans="1:2">
      <c r="A6" s="278" t="s">
        <v>5834</v>
      </c>
      <c r="B6" s="280" t="s">
        <v>5835</v>
      </c>
    </row>
    <row r="7" spans="1:2">
      <c r="A7" s="275" t="s">
        <v>5836</v>
      </c>
      <c r="B7" s="276" t="s">
        <v>5837</v>
      </c>
    </row>
    <row r="8" spans="1:2">
      <c r="A8" s="275" t="s">
        <v>5838</v>
      </c>
      <c r="B8" s="276" t="s">
        <v>5839</v>
      </c>
    </row>
    <row r="9" spans="1:2">
      <c r="A9" s="275" t="s">
        <v>5840</v>
      </c>
      <c r="B9" s="276" t="s">
        <v>5841</v>
      </c>
    </row>
    <row r="10" spans="1:2">
      <c r="A10" s="271" t="s">
        <v>5842</v>
      </c>
      <c r="B10" s="273" t="s">
        <v>5842</v>
      </c>
    </row>
    <row r="11" spans="1:2">
      <c r="A11" s="272" t="s">
        <v>5843</v>
      </c>
      <c r="B11" s="274" t="s">
        <v>5844</v>
      </c>
    </row>
    <row r="12" spans="1:2">
      <c r="A12" s="275" t="s">
        <v>5845</v>
      </c>
      <c r="B12" s="276" t="s">
        <v>5846</v>
      </c>
    </row>
    <row r="13" spans="1:2">
      <c r="A13" s="275" t="s">
        <v>5847</v>
      </c>
      <c r="B13" s="276" t="s">
        <v>5848</v>
      </c>
    </row>
    <row r="14" spans="1:2" ht="24">
      <c r="A14" s="275" t="s">
        <v>5849</v>
      </c>
      <c r="B14" s="276" t="s">
        <v>5850</v>
      </c>
    </row>
    <row r="15" spans="1:2">
      <c r="A15" s="275" t="s">
        <v>5851</v>
      </c>
      <c r="B15" s="276" t="s">
        <v>5852</v>
      </c>
    </row>
    <row r="16" spans="1:2">
      <c r="A16" s="275" t="s">
        <v>5853</v>
      </c>
      <c r="B16" s="276" t="s">
        <v>5854</v>
      </c>
    </row>
    <row r="17" spans="1:2">
      <c r="A17" s="275" t="s">
        <v>5855</v>
      </c>
      <c r="B17" s="276" t="s">
        <v>5856</v>
      </c>
    </row>
    <row r="18" spans="1:2" ht="24">
      <c r="A18" s="275" t="s">
        <v>5857</v>
      </c>
      <c r="B18" s="276" t="s">
        <v>5858</v>
      </c>
    </row>
    <row r="19" spans="1:2">
      <c r="A19" s="271" t="s">
        <v>5842</v>
      </c>
      <c r="B19" s="273" t="s">
        <v>5842</v>
      </c>
    </row>
    <row r="20" spans="1:2">
      <c r="A20" s="272" t="s">
        <v>5859</v>
      </c>
      <c r="B20" s="274" t="s">
        <v>5860</v>
      </c>
    </row>
    <row r="21" spans="1:2">
      <c r="A21" s="275" t="s">
        <v>5861</v>
      </c>
      <c r="B21" s="276" t="s">
        <v>5862</v>
      </c>
    </row>
    <row r="22" spans="1:2">
      <c r="A22" s="275" t="s">
        <v>5863</v>
      </c>
      <c r="B22" s="276" t="s">
        <v>5864</v>
      </c>
    </row>
    <row r="23" spans="1:2" ht="24">
      <c r="A23" s="275" t="s">
        <v>5865</v>
      </c>
      <c r="B23" s="276" t="s">
        <v>5866</v>
      </c>
    </row>
    <row r="24" spans="1:2">
      <c r="A24" s="271" t="s">
        <v>5842</v>
      </c>
      <c r="B24" s="273" t="s">
        <v>5842</v>
      </c>
    </row>
    <row r="25" spans="1:2">
      <c r="A25" s="272" t="s">
        <v>5867</v>
      </c>
      <c r="B25" s="274" t="s">
        <v>5868</v>
      </c>
    </row>
    <row r="26" spans="1:2">
      <c r="A26" s="275" t="s">
        <v>5869</v>
      </c>
      <c r="B26" s="276" t="s">
        <v>5870</v>
      </c>
    </row>
    <row r="27" spans="1:2">
      <c r="A27" s="275" t="s">
        <v>5871</v>
      </c>
      <c r="B27" s="276" t="s">
        <v>5872</v>
      </c>
    </row>
    <row r="28" spans="1:2">
      <c r="A28" s="275" t="s">
        <v>5873</v>
      </c>
      <c r="B28" s="276" t="s">
        <v>5874</v>
      </c>
    </row>
    <row r="29" spans="1:2">
      <c r="A29" s="275" t="s">
        <v>5875</v>
      </c>
      <c r="B29" s="276" t="s">
        <v>5876</v>
      </c>
    </row>
    <row r="30" spans="1:2">
      <c r="A30" s="275" t="s">
        <v>5877</v>
      </c>
      <c r="B30" s="276" t="s">
        <v>5878</v>
      </c>
    </row>
    <row r="31" spans="1:2">
      <c r="A31" s="275" t="s">
        <v>5879</v>
      </c>
      <c r="B31" s="276" t="s">
        <v>5880</v>
      </c>
    </row>
    <row r="32" spans="1:2">
      <c r="A32" s="271" t="s">
        <v>5842</v>
      </c>
      <c r="B32" s="273" t="s">
        <v>5842</v>
      </c>
    </row>
    <row r="33" spans="1:2">
      <c r="A33" s="272" t="s">
        <v>5881</v>
      </c>
      <c r="B33" s="274" t="s">
        <v>5882</v>
      </c>
    </row>
    <row r="34" spans="1:2">
      <c r="A34" s="275" t="s">
        <v>5883</v>
      </c>
      <c r="B34" s="276" t="s">
        <v>5884</v>
      </c>
    </row>
    <row r="35" spans="1:2">
      <c r="A35" s="275" t="s">
        <v>5885</v>
      </c>
      <c r="B35" s="276" t="s">
        <v>5886</v>
      </c>
    </row>
    <row r="36" spans="1:2">
      <c r="A36" s="275" t="s">
        <v>5887</v>
      </c>
      <c r="B36" s="276" t="s">
        <v>5888</v>
      </c>
    </row>
    <row r="37" spans="1:2">
      <c r="A37" s="275" t="s">
        <v>5889</v>
      </c>
      <c r="B37" s="276" t="s">
        <v>5890</v>
      </c>
    </row>
    <row r="38" spans="1:2">
      <c r="A38" s="271" t="s">
        <v>5842</v>
      </c>
      <c r="B38" s="273" t="s">
        <v>5842</v>
      </c>
    </row>
    <row r="39" spans="1:2">
      <c r="A39" s="272" t="s">
        <v>5891</v>
      </c>
      <c r="B39" s="274" t="s">
        <v>5892</v>
      </c>
    </row>
    <row r="40" spans="1:2">
      <c r="A40" s="275" t="s">
        <v>5697</v>
      </c>
      <c r="B40" s="276" t="s">
        <v>5893</v>
      </c>
    </row>
    <row r="41" spans="1:2">
      <c r="A41" s="275" t="s">
        <v>5698</v>
      </c>
      <c r="B41" s="276" t="s">
        <v>5894</v>
      </c>
    </row>
    <row r="42" spans="1:2">
      <c r="A42" s="275" t="s">
        <v>5895</v>
      </c>
      <c r="B42" s="276" t="s">
        <v>5896</v>
      </c>
    </row>
    <row r="43" spans="1:2">
      <c r="A43" s="278" t="s">
        <v>5897</v>
      </c>
      <c r="B43" s="280" t="s">
        <v>5898</v>
      </c>
    </row>
    <row r="44" spans="1:2">
      <c r="A44" s="278" t="s">
        <v>5899</v>
      </c>
      <c r="B44" s="280" t="s">
        <v>5900</v>
      </c>
    </row>
    <row r="45" spans="1:2">
      <c r="A45" s="278" t="s">
        <v>5699</v>
      </c>
      <c r="B45" s="280" t="s">
        <v>5901</v>
      </c>
    </row>
    <row r="46" spans="1:2">
      <c r="A46" s="278" t="s">
        <v>5902</v>
      </c>
      <c r="B46" s="280" t="s">
        <v>5903</v>
      </c>
    </row>
    <row r="47" spans="1:2">
      <c r="A47" s="278" t="s">
        <v>5904</v>
      </c>
      <c r="B47" s="280" t="s">
        <v>5905</v>
      </c>
    </row>
    <row r="48" spans="1:2">
      <c r="A48" s="278" t="s">
        <v>5906</v>
      </c>
      <c r="B48" s="280" t="s">
        <v>5907</v>
      </c>
    </row>
    <row r="49" spans="1:2">
      <c r="A49" s="277"/>
      <c r="B49" s="279"/>
    </row>
    <row r="50" spans="1:2">
      <c r="A50" s="272" t="s">
        <v>5908</v>
      </c>
      <c r="B50" s="274" t="s">
        <v>5909</v>
      </c>
    </row>
    <row r="51" spans="1:2">
      <c r="A51" s="275" t="s">
        <v>5910</v>
      </c>
      <c r="B51" s="276" t="s">
        <v>5911</v>
      </c>
    </row>
    <row r="52" spans="1:2">
      <c r="A52" s="278" t="s">
        <v>5912</v>
      </c>
      <c r="B52" s="280" t="s">
        <v>5913</v>
      </c>
    </row>
    <row r="53" spans="1:2" ht="24">
      <c r="A53" s="278" t="s">
        <v>5914</v>
      </c>
      <c r="B53" s="280" t="s">
        <v>5915</v>
      </c>
    </row>
    <row r="54" spans="1:2">
      <c r="A54" s="278" t="s">
        <v>5916</v>
      </c>
      <c r="B54" s="280" t="s">
        <v>5917</v>
      </c>
    </row>
    <row r="55" spans="1:2">
      <c r="A55" s="278" t="s">
        <v>5918</v>
      </c>
      <c r="B55" s="280" t="s">
        <v>5919</v>
      </c>
    </row>
    <row r="56" spans="1:2">
      <c r="A56" s="278" t="s">
        <v>5920</v>
      </c>
      <c r="B56" s="280" t="s">
        <v>5921</v>
      </c>
    </row>
    <row r="57" spans="1:2">
      <c r="A57" s="278" t="s">
        <v>5922</v>
      </c>
      <c r="B57" s="280" t="s">
        <v>5923</v>
      </c>
    </row>
    <row r="58" spans="1:2">
      <c r="A58" s="278" t="s">
        <v>5924</v>
      </c>
      <c r="B58" s="280" t="s">
        <v>5925</v>
      </c>
    </row>
    <row r="59" spans="1:2">
      <c r="A59" s="278" t="s">
        <v>5926</v>
      </c>
      <c r="B59" s="280" t="s">
        <v>5927</v>
      </c>
    </row>
    <row r="60" spans="1:2">
      <c r="A60" s="278" t="s">
        <v>5928</v>
      </c>
      <c r="B60" s="280" t="s">
        <v>5929</v>
      </c>
    </row>
    <row r="61" spans="1:2">
      <c r="A61" s="278" t="s">
        <v>5930</v>
      </c>
      <c r="B61" s="280" t="s">
        <v>5931</v>
      </c>
    </row>
    <row r="63" spans="1:2">
      <c r="A63" s="281"/>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50</vt:i4>
      </vt:variant>
    </vt:vector>
  </HeadingPairs>
  <TitlesOfParts>
    <vt:vector size="50" baseType="lpstr">
      <vt:lpstr>DATABASES</vt:lpstr>
      <vt:lpstr>ACS Legacy</vt:lpstr>
      <vt:lpstr>AlexanderStreet</vt:lpstr>
      <vt:lpstr>AS new platform</vt:lpstr>
      <vt:lpstr>AS SUMM</vt:lpstr>
      <vt:lpstr>Anth Lit.</vt:lpstr>
      <vt:lpstr>AnthroSource</vt:lpstr>
      <vt:lpstr>ARTstor</vt:lpstr>
      <vt:lpstr>ARTstor event def</vt:lpstr>
      <vt:lpstr>BioOne</vt:lpstr>
      <vt:lpstr>BioOne Searches</vt:lpstr>
      <vt:lpstr>BioOne titles</vt:lpstr>
      <vt:lpstr>CHOICE</vt:lpstr>
      <vt:lpstr>CHOICE from vendor</vt:lpstr>
      <vt:lpstr>CIOS</vt:lpstr>
      <vt:lpstr>CQ </vt:lpstr>
      <vt:lpstr>CSA</vt:lpstr>
      <vt:lpstr>Credo</vt:lpstr>
      <vt:lpstr>DissAbs</vt:lpstr>
      <vt:lpstr>Ebsco 2013</vt:lpstr>
      <vt:lpstr>Ebsco 2014</vt:lpstr>
      <vt:lpstr>ebrary</vt:lpstr>
      <vt:lpstr>FirstSearch</vt:lpstr>
      <vt:lpstr>FoD Sum</vt:lpstr>
      <vt:lpstr>FoD Titles</vt:lpstr>
      <vt:lpstr>Gale</vt:lpstr>
      <vt:lpstr>GSW</vt:lpstr>
      <vt:lpstr>JSTOR</vt:lpstr>
      <vt:lpstr>JSTOR titles 2013</vt:lpstr>
      <vt:lpstr>JSTOR titles 2014</vt:lpstr>
      <vt:lpstr>Lexis Nexis</vt:lpstr>
      <vt:lpstr>MathSciNet</vt:lpstr>
      <vt:lpstr>Naxos</vt:lpstr>
      <vt:lpstr>OED</vt:lpstr>
      <vt:lpstr>Oxford</vt:lpstr>
      <vt:lpstr>Project Muse Summary</vt:lpstr>
      <vt:lpstr>Project Muse 2012</vt:lpstr>
      <vt:lpstr>Project Muse Titles 2013</vt:lpstr>
      <vt:lpstr>Project Muse 2014</vt:lpstr>
      <vt:lpstr>Project Muse 2014 HC</vt:lpstr>
      <vt:lpstr>Proquest</vt:lpstr>
      <vt:lpstr>RSC</vt:lpstr>
      <vt:lpstr>Sage</vt:lpstr>
      <vt:lpstr>Sci Dir</vt:lpstr>
      <vt:lpstr>Gale 2012</vt:lpstr>
      <vt:lpstr>Gale 2013</vt:lpstr>
      <vt:lpstr>Gale 2014</vt:lpstr>
      <vt:lpstr>Gale 3 year summ</vt:lpstr>
      <vt:lpstr>Project Muse titles</vt:lpstr>
      <vt:lpstr>Sheet1</vt:lpstr>
    </vt:vector>
  </TitlesOfParts>
  <Manager/>
  <Company>SUNY Potsdam</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Marianne Hebert</dc:creator>
  <cp:keywords/>
  <dc:description/>
  <cp:lastModifiedBy>Marianne Hebert</cp:lastModifiedBy>
  <dcterms:created xsi:type="dcterms:W3CDTF">2011-05-25T20:16:43Z</dcterms:created>
  <dcterms:modified xsi:type="dcterms:W3CDTF">2014-11-14T22:50:22Z</dcterms:modified>
  <cp:category/>
</cp:coreProperties>
</file>